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1AE35D49-5DC3-439E-9BBD-B4E051CD9DC9}" xr6:coauthVersionLast="47" xr6:coauthVersionMax="47" xr10:uidLastSave="{00000000-0000-0000-0000-000000000000}"/>
  <bookViews>
    <workbookView xWindow="-120" yWindow="-120" windowWidth="29040" windowHeight="15840" tabRatio="803" activeTab="5" xr2:uid="{0B1DB9C0-EACE-42A8-AB71-BF65E375BD6A}"/>
  </bookViews>
  <sheets>
    <sheet name="Dashboard" sheetId="9" r:id="rId1"/>
    <sheet name="ABC Ventas" sheetId="6" r:id="rId2"/>
    <sheet name="ABC Stock" sheetId="7" r:id="rId3"/>
    <sheet name="Pivots" sheetId="8" r:id="rId4"/>
    <sheet name="Base para dashboard" sheetId="1" r:id="rId5"/>
    <sheet name="Tabla" sheetId="5" r:id="rId6"/>
  </sheets>
  <definedNames>
    <definedName name="_xlnm._FilterDatabase" localSheetId="4" hidden="1">'Base para dashboard'!$A$1:$Q$3373</definedName>
    <definedName name="SegmentaciónDeDatos_ABC_Stock">#N/A</definedName>
    <definedName name="SegmentaciónDeDatos_ABC_Ventas">#N/A</definedName>
    <definedName name="SegmentaciónDeDatos_Año">#N/A</definedName>
    <definedName name="SegmentaciónDeDatos_Familia">#N/A</definedName>
    <definedName name="SegmentaciónDeDatos_Mes">#N/A</definedName>
    <definedName name="SegmentaciónDeDatos_Rango_antigüedad_del_stock">#N/A</definedName>
  </definedNames>
  <calcPr calcId="191029"/>
  <pivotCaches>
    <pivotCache cacheId="11" r:id="rId7"/>
  </pivotCaches>
  <extLst>
    <ext xmlns:x14="http://schemas.microsoft.com/office/spreadsheetml/2009/9/main" uri="{BBE1A952-AA13-448e-AADC-164F8A28A991}">
      <x14:slicerCaches>
        <x14:slicerCache r:id="rId8"/>
        <x14:slicerCache r:id="rId9"/>
        <x14:slicerCache r:id="rId10"/>
        <x14:slicerCache r:id="rId11"/>
        <x14:slicerCache r:id="rId12"/>
        <x14:slicerCache r:id="rId13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2" i="1" l="1"/>
  <c r="Q1939" i="1"/>
  <c r="Q238" i="1"/>
  <c r="Q253" i="1"/>
  <c r="Q278" i="1"/>
  <c r="Q1111" i="1"/>
  <c r="Q337" i="1"/>
  <c r="Q343" i="1"/>
  <c r="Q345" i="1"/>
  <c r="Q1999" i="1"/>
  <c r="Q559" i="1"/>
  <c r="Q673" i="1"/>
  <c r="Q697" i="1"/>
  <c r="Q727" i="1"/>
  <c r="Q763" i="1"/>
  <c r="Q169" i="1"/>
  <c r="Q2763" i="1"/>
  <c r="Q872" i="1"/>
  <c r="Q890" i="1"/>
  <c r="Q909" i="1"/>
  <c r="Q932" i="1"/>
  <c r="Q945" i="1"/>
  <c r="Q999" i="1"/>
  <c r="Q1021" i="1"/>
  <c r="Q1045" i="1"/>
  <c r="Q1046" i="1"/>
  <c r="Q1063" i="1"/>
  <c r="Q1093" i="1"/>
  <c r="Q1263" i="1"/>
  <c r="Q1180" i="1"/>
  <c r="Q1183" i="1"/>
  <c r="Q2485" i="1"/>
  <c r="Q1273" i="1"/>
  <c r="Q1292" i="1"/>
  <c r="Q1359" i="1"/>
  <c r="Q1489" i="1"/>
  <c r="Q1501" i="1"/>
  <c r="Q1504" i="1"/>
  <c r="Q1535" i="1"/>
  <c r="Q1539" i="1"/>
  <c r="Q1540" i="1"/>
  <c r="Q3170" i="1"/>
  <c r="Q1669" i="1"/>
  <c r="Q1688" i="1"/>
  <c r="Q829" i="1"/>
  <c r="Q1551" i="1"/>
  <c r="Q1789" i="1"/>
  <c r="Q1797" i="1"/>
  <c r="Q1810" i="1"/>
  <c r="Q1837" i="1"/>
  <c r="Q1843" i="1"/>
  <c r="Q1844" i="1"/>
  <c r="Q1893" i="1"/>
  <c r="Q867" i="1"/>
  <c r="Q1940" i="1"/>
  <c r="Q1945" i="1"/>
  <c r="Q1953" i="1"/>
  <c r="Q320" i="1"/>
  <c r="Q2036" i="1"/>
  <c r="Q2090" i="1"/>
  <c r="Q2120" i="1"/>
  <c r="Q2132" i="1"/>
  <c r="Q2149" i="1"/>
  <c r="Q2227" i="1"/>
  <c r="Q1756" i="1"/>
  <c r="Q2359" i="1"/>
  <c r="Q2367" i="1"/>
  <c r="Q2461" i="1"/>
  <c r="Q446" i="1"/>
  <c r="Q2487" i="1"/>
  <c r="Q2319" i="1"/>
  <c r="Q2533" i="1"/>
  <c r="Q2582" i="1"/>
  <c r="Q2641" i="1"/>
  <c r="Q2665" i="1"/>
  <c r="Q2726" i="1"/>
  <c r="Q2738" i="1"/>
  <c r="Q2749" i="1"/>
  <c r="Q2756" i="1"/>
  <c r="Q2761" i="1"/>
  <c r="Q1741" i="1"/>
  <c r="Q2877" i="1"/>
  <c r="Q2965" i="1"/>
  <c r="Q2971" i="1"/>
  <c r="Q3025" i="1"/>
  <c r="Q3039" i="1"/>
  <c r="Q3040" i="1"/>
  <c r="Q3081" i="1"/>
  <c r="Q3091" i="1"/>
  <c r="Q3115" i="1"/>
  <c r="Q3121" i="1"/>
  <c r="Q2522" i="1"/>
  <c r="Q3283" i="1"/>
  <c r="Q3331" i="1"/>
  <c r="Q3369" i="1"/>
  <c r="C566" i="7"/>
  <c r="C565" i="7"/>
  <c r="C564" i="7"/>
  <c r="C563" i="7"/>
  <c r="C562" i="7"/>
  <c r="C561" i="7"/>
  <c r="C560" i="7"/>
  <c r="C559" i="7"/>
  <c r="C558" i="7"/>
  <c r="C557" i="7"/>
  <c r="C556" i="7"/>
  <c r="C555" i="7"/>
  <c r="C554" i="7"/>
  <c r="C553" i="7"/>
  <c r="C552" i="7"/>
  <c r="C551" i="7"/>
  <c r="C550" i="7"/>
  <c r="C549" i="7"/>
  <c r="C548" i="7"/>
  <c r="C547" i="7"/>
  <c r="C546" i="7"/>
  <c r="C545" i="7"/>
  <c r="C544" i="7"/>
  <c r="C543" i="7"/>
  <c r="C542" i="7"/>
  <c r="C541" i="7"/>
  <c r="C540" i="7"/>
  <c r="C539" i="7"/>
  <c r="C538" i="7"/>
  <c r="C537" i="7"/>
  <c r="C536" i="7"/>
  <c r="C535" i="7"/>
  <c r="C534" i="7"/>
  <c r="C533" i="7"/>
  <c r="C532" i="7"/>
  <c r="C531" i="7"/>
  <c r="C530" i="7"/>
  <c r="C529" i="7"/>
  <c r="C528" i="7"/>
  <c r="C527" i="7"/>
  <c r="C526" i="7"/>
  <c r="C525" i="7"/>
  <c r="C524" i="7"/>
  <c r="C523" i="7"/>
  <c r="C522" i="7"/>
  <c r="C521" i="7"/>
  <c r="C520" i="7"/>
  <c r="C519" i="7"/>
  <c r="C518" i="7"/>
  <c r="C517" i="7"/>
  <c r="C516" i="7"/>
  <c r="C515" i="7"/>
  <c r="C514" i="7"/>
  <c r="C513" i="7"/>
  <c r="C512" i="7"/>
  <c r="C511" i="7"/>
  <c r="C510" i="7"/>
  <c r="C509" i="7"/>
  <c r="C508" i="7"/>
  <c r="C507" i="7"/>
  <c r="C506" i="7"/>
  <c r="C505" i="7"/>
  <c r="C504" i="7"/>
  <c r="C503" i="7"/>
  <c r="C502" i="7"/>
  <c r="C501" i="7"/>
  <c r="C500" i="7"/>
  <c r="C499" i="7"/>
  <c r="C498" i="7"/>
  <c r="C497" i="7"/>
  <c r="C496" i="7"/>
  <c r="C495" i="7"/>
  <c r="C494" i="7"/>
  <c r="C493" i="7"/>
  <c r="C492" i="7"/>
  <c r="C491" i="7"/>
  <c r="C490" i="7"/>
  <c r="C489" i="7"/>
  <c r="C488" i="7"/>
  <c r="C487" i="7"/>
  <c r="C486" i="7"/>
  <c r="C485" i="7"/>
  <c r="C484" i="7"/>
  <c r="C483" i="7"/>
  <c r="C482" i="7"/>
  <c r="C481" i="7"/>
  <c r="C480" i="7"/>
  <c r="C479" i="7"/>
  <c r="C478" i="7"/>
  <c r="C477" i="7"/>
  <c r="C476" i="7"/>
  <c r="C475" i="7"/>
  <c r="C474" i="7"/>
  <c r="C473" i="7"/>
  <c r="C472" i="7"/>
  <c r="C471" i="7"/>
  <c r="C470" i="7"/>
  <c r="C469" i="7"/>
  <c r="C468" i="7"/>
  <c r="C467" i="7"/>
  <c r="C466" i="7"/>
  <c r="C465" i="7"/>
  <c r="C464" i="7"/>
  <c r="C463" i="7"/>
  <c r="C462" i="7"/>
  <c r="C461" i="7"/>
  <c r="C460" i="7"/>
  <c r="C459" i="7"/>
  <c r="C458" i="7"/>
  <c r="C457" i="7"/>
  <c r="C456" i="7"/>
  <c r="C455" i="7"/>
  <c r="C454" i="7"/>
  <c r="C453" i="7"/>
  <c r="C452" i="7"/>
  <c r="C451" i="7"/>
  <c r="C450" i="7"/>
  <c r="C449" i="7"/>
  <c r="C448" i="7"/>
  <c r="C447" i="7"/>
  <c r="C446" i="7"/>
  <c r="C445" i="7"/>
  <c r="C444" i="7"/>
  <c r="C443" i="7"/>
  <c r="C442" i="7"/>
  <c r="C441" i="7"/>
  <c r="C440" i="7"/>
  <c r="C439" i="7"/>
  <c r="C438" i="7"/>
  <c r="C437" i="7"/>
  <c r="C436" i="7"/>
  <c r="C435" i="7"/>
  <c r="C434" i="7"/>
  <c r="C433" i="7"/>
  <c r="C432" i="7"/>
  <c r="C431" i="7"/>
  <c r="C430" i="7"/>
  <c r="C429" i="7"/>
  <c r="C428" i="7"/>
  <c r="C427" i="7"/>
  <c r="C426" i="7"/>
  <c r="C425" i="7"/>
  <c r="C424" i="7"/>
  <c r="C423" i="7"/>
  <c r="C422" i="7"/>
  <c r="C421" i="7"/>
  <c r="C420" i="7"/>
  <c r="C419" i="7"/>
  <c r="C418" i="7"/>
  <c r="C417" i="7"/>
  <c r="C416" i="7"/>
  <c r="C415" i="7"/>
  <c r="C414" i="7"/>
  <c r="C413" i="7"/>
  <c r="C412" i="7"/>
  <c r="C411" i="7"/>
  <c r="C410" i="7"/>
  <c r="C409" i="7"/>
  <c r="C408" i="7"/>
  <c r="C407" i="7"/>
  <c r="C406" i="7"/>
  <c r="C405" i="7"/>
  <c r="C404" i="7"/>
  <c r="C403" i="7"/>
  <c r="C402" i="7"/>
  <c r="C401" i="7"/>
  <c r="C400" i="7"/>
  <c r="C399" i="7"/>
  <c r="C398" i="7"/>
  <c r="C397" i="7"/>
  <c r="C396" i="7"/>
  <c r="C395" i="7"/>
  <c r="C394" i="7"/>
  <c r="C393" i="7"/>
  <c r="C392" i="7"/>
  <c r="C391" i="7"/>
  <c r="C390" i="7"/>
  <c r="C389" i="7"/>
  <c r="C388" i="7"/>
  <c r="C387" i="7"/>
  <c r="C386" i="7"/>
  <c r="C385" i="7"/>
  <c r="C384" i="7"/>
  <c r="C383" i="7"/>
  <c r="C382" i="7"/>
  <c r="C381" i="7"/>
  <c r="C380" i="7"/>
  <c r="C379" i="7"/>
  <c r="C378" i="7"/>
  <c r="C377" i="7"/>
  <c r="C376" i="7"/>
  <c r="C375" i="7"/>
  <c r="C374" i="7"/>
  <c r="C373" i="7"/>
  <c r="C372" i="7"/>
  <c r="C371" i="7"/>
  <c r="C370" i="7"/>
  <c r="C369" i="7"/>
  <c r="C368" i="7"/>
  <c r="C367" i="7"/>
  <c r="C366" i="7"/>
  <c r="C365" i="7"/>
  <c r="C364" i="7"/>
  <c r="C363" i="7"/>
  <c r="C362" i="7"/>
  <c r="C361" i="7"/>
  <c r="C360" i="7"/>
  <c r="C359" i="7"/>
  <c r="C358" i="7"/>
  <c r="C357" i="7"/>
  <c r="C356" i="7"/>
  <c r="C355" i="7"/>
  <c r="C354" i="7"/>
  <c r="C353" i="7"/>
  <c r="C352" i="7"/>
  <c r="C351" i="7"/>
  <c r="C350" i="7"/>
  <c r="C349" i="7"/>
  <c r="C348" i="7"/>
  <c r="C347" i="7"/>
  <c r="C346" i="7"/>
  <c r="C345" i="7"/>
  <c r="C344" i="7"/>
  <c r="C343" i="7"/>
  <c r="C342" i="7"/>
  <c r="C341" i="7"/>
  <c r="C340" i="7"/>
  <c r="C339" i="7"/>
  <c r="C338" i="7"/>
  <c r="C337" i="7"/>
  <c r="C336" i="7"/>
  <c r="C335" i="7"/>
  <c r="C334" i="7"/>
  <c r="C333" i="7"/>
  <c r="C332" i="7"/>
  <c r="C331" i="7"/>
  <c r="C330" i="7"/>
  <c r="C329" i="7"/>
  <c r="C328" i="7"/>
  <c r="C327" i="7"/>
  <c r="C326" i="7"/>
  <c r="C325" i="7"/>
  <c r="C324" i="7"/>
  <c r="C323" i="7"/>
  <c r="C322" i="7"/>
  <c r="C321" i="7"/>
  <c r="C320" i="7"/>
  <c r="C319" i="7"/>
  <c r="C318" i="7"/>
  <c r="C317" i="7"/>
  <c r="C316" i="7"/>
  <c r="C315" i="7"/>
  <c r="C314" i="7"/>
  <c r="C313" i="7"/>
  <c r="C312" i="7"/>
  <c r="C311" i="7"/>
  <c r="C310" i="7"/>
  <c r="C309" i="7"/>
  <c r="C308" i="7"/>
  <c r="C307" i="7"/>
  <c r="C306" i="7"/>
  <c r="C305" i="7"/>
  <c r="C304" i="7"/>
  <c r="C303" i="7"/>
  <c r="C302" i="7"/>
  <c r="C301" i="7"/>
  <c r="C300" i="7"/>
  <c r="C299" i="7"/>
  <c r="C298" i="7"/>
  <c r="C297" i="7"/>
  <c r="C296" i="7"/>
  <c r="C295" i="7"/>
  <c r="C294" i="7"/>
  <c r="C293" i="7"/>
  <c r="C292" i="7"/>
  <c r="C291" i="7"/>
  <c r="C290" i="7"/>
  <c r="C289" i="7"/>
  <c r="C288" i="7"/>
  <c r="C287" i="7"/>
  <c r="C286" i="7"/>
  <c r="C285" i="7"/>
  <c r="C284" i="7"/>
  <c r="C283" i="7"/>
  <c r="C282" i="7"/>
  <c r="C281" i="7"/>
  <c r="C280" i="7"/>
  <c r="C279" i="7"/>
  <c r="C278" i="7"/>
  <c r="C277" i="7"/>
  <c r="C276" i="7"/>
  <c r="C275" i="7"/>
  <c r="C274" i="7"/>
  <c r="C273" i="7"/>
  <c r="C272" i="7"/>
  <c r="C271" i="7"/>
  <c r="C270" i="7"/>
  <c r="C269" i="7"/>
  <c r="C268" i="7"/>
  <c r="C267" i="7"/>
  <c r="C266" i="7"/>
  <c r="C265" i="7"/>
  <c r="C264" i="7"/>
  <c r="C263" i="7"/>
  <c r="C262" i="7"/>
  <c r="C261" i="7"/>
  <c r="C260" i="7"/>
  <c r="C259" i="7"/>
  <c r="C258" i="7"/>
  <c r="C257" i="7"/>
  <c r="C256" i="7"/>
  <c r="C255" i="7"/>
  <c r="C254" i="7"/>
  <c r="C253" i="7"/>
  <c r="C252" i="7"/>
  <c r="C251" i="7"/>
  <c r="C250" i="7"/>
  <c r="C249" i="7"/>
  <c r="C248" i="7"/>
  <c r="C247" i="7"/>
  <c r="C246" i="7"/>
  <c r="C245" i="7"/>
  <c r="C244" i="7"/>
  <c r="C243" i="7"/>
  <c r="C242" i="7"/>
  <c r="C241" i="7"/>
  <c r="C240" i="7"/>
  <c r="C239" i="7"/>
  <c r="C238" i="7"/>
  <c r="C237" i="7"/>
  <c r="C236" i="7"/>
  <c r="C235" i="7"/>
  <c r="C234" i="7"/>
  <c r="C233" i="7"/>
  <c r="C232" i="7"/>
  <c r="C231" i="7"/>
  <c r="C230" i="7"/>
  <c r="C229" i="7"/>
  <c r="C228" i="7"/>
  <c r="C227" i="7"/>
  <c r="C226" i="7"/>
  <c r="C225" i="7"/>
  <c r="C224" i="7"/>
  <c r="C223" i="7"/>
  <c r="C222" i="7"/>
  <c r="C221" i="7"/>
  <c r="C220" i="7"/>
  <c r="C219" i="7"/>
  <c r="C218" i="7"/>
  <c r="C217" i="7"/>
  <c r="C216" i="7"/>
  <c r="C215" i="7"/>
  <c r="C214" i="7"/>
  <c r="C213" i="7"/>
  <c r="C212" i="7"/>
  <c r="C211" i="7"/>
  <c r="C210" i="7"/>
  <c r="C209" i="7"/>
  <c r="C208" i="7"/>
  <c r="C207" i="7"/>
  <c r="C206" i="7"/>
  <c r="C205" i="7"/>
  <c r="C204" i="7"/>
  <c r="C203" i="7"/>
  <c r="C202" i="7"/>
  <c r="C201" i="7"/>
  <c r="C200" i="7"/>
  <c r="C199" i="7"/>
  <c r="C198" i="7"/>
  <c r="C197" i="7"/>
  <c r="C196" i="7"/>
  <c r="C195" i="7"/>
  <c r="C194" i="7"/>
  <c r="C193" i="7"/>
  <c r="C192" i="7"/>
  <c r="C191" i="7"/>
  <c r="C190" i="7"/>
  <c r="C189" i="7"/>
  <c r="C188" i="7"/>
  <c r="C187" i="7"/>
  <c r="C186" i="7"/>
  <c r="C185" i="7"/>
  <c r="C184" i="7"/>
  <c r="C183" i="7"/>
  <c r="C182" i="7"/>
  <c r="C181" i="7"/>
  <c r="C180" i="7"/>
  <c r="C179" i="7"/>
  <c r="C178" i="7"/>
  <c r="C177" i="7"/>
  <c r="C176" i="7"/>
  <c r="C175" i="7"/>
  <c r="C174" i="7"/>
  <c r="C173" i="7"/>
  <c r="C172" i="7"/>
  <c r="C171" i="7"/>
  <c r="C170" i="7"/>
  <c r="C169" i="7"/>
  <c r="C168" i="7"/>
  <c r="C167" i="7"/>
  <c r="C166" i="7"/>
  <c r="C165" i="7"/>
  <c r="C164" i="7"/>
  <c r="C163" i="7"/>
  <c r="C162" i="7"/>
  <c r="C161" i="7"/>
  <c r="C160" i="7"/>
  <c r="C159" i="7"/>
  <c r="C158" i="7"/>
  <c r="C157" i="7"/>
  <c r="C156" i="7"/>
  <c r="C155" i="7"/>
  <c r="C154" i="7"/>
  <c r="C153" i="7"/>
  <c r="C152" i="7"/>
  <c r="C151" i="7"/>
  <c r="C150" i="7"/>
  <c r="C149" i="7"/>
  <c r="C148" i="7"/>
  <c r="C147" i="7"/>
  <c r="C146" i="7"/>
  <c r="C145" i="7"/>
  <c r="C144" i="7"/>
  <c r="C143" i="7"/>
  <c r="C142" i="7"/>
  <c r="C141" i="7"/>
  <c r="C140" i="7"/>
  <c r="C139" i="7"/>
  <c r="C138" i="7"/>
  <c r="C137" i="7"/>
  <c r="C136" i="7"/>
  <c r="C135" i="7"/>
  <c r="C134" i="7"/>
  <c r="C133" i="7"/>
  <c r="C132" i="7"/>
  <c r="C131" i="7"/>
  <c r="C130" i="7"/>
  <c r="C129" i="7"/>
  <c r="C128" i="7"/>
  <c r="C127" i="7"/>
  <c r="C126" i="7"/>
  <c r="C125" i="7"/>
  <c r="C124" i="7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4" i="6"/>
  <c r="M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N82" i="1" s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939" i="1"/>
  <c r="N1939" i="1" s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N238" i="1" s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N253" i="1" s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N278" i="1" s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1111" i="1"/>
  <c r="N1111" i="1" s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N337" i="1" s="1"/>
  <c r="M338" i="1"/>
  <c r="M339" i="1"/>
  <c r="M340" i="1"/>
  <c r="M341" i="1"/>
  <c r="M342" i="1"/>
  <c r="M343" i="1"/>
  <c r="N343" i="1" s="1"/>
  <c r="M344" i="1"/>
  <c r="M345" i="1"/>
  <c r="N345" i="1" s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1999" i="1"/>
  <c r="N1999" i="1" s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N559" i="1" s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N673" i="1" s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N697" i="1" s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N727" i="1" s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N763" i="1" s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169" i="1"/>
  <c r="N169" i="1" s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2763" i="1"/>
  <c r="N2763" i="1" s="1"/>
  <c r="M868" i="1"/>
  <c r="M869" i="1"/>
  <c r="M870" i="1"/>
  <c r="M871" i="1"/>
  <c r="M872" i="1"/>
  <c r="N872" i="1" s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N890" i="1" s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N909" i="1" s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N932" i="1" s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N945" i="1" s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N999" i="1" s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N1020" i="1" s="1"/>
  <c r="M1021" i="1"/>
  <c r="N1021" i="1" s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N1045" i="1" s="1"/>
  <c r="M1046" i="1"/>
  <c r="N1046" i="1" s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N1063" i="1" s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N1093" i="1" s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263" i="1"/>
  <c r="N1263" i="1" s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N1124" i="1" s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N1180" i="1" s="1"/>
  <c r="M1181" i="1"/>
  <c r="M1182" i="1"/>
  <c r="M1183" i="1"/>
  <c r="N1183" i="1" s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2485" i="1"/>
  <c r="N2485" i="1" s="1"/>
  <c r="M1264" i="1"/>
  <c r="M1265" i="1"/>
  <c r="M1266" i="1"/>
  <c r="M1267" i="1"/>
  <c r="M1268" i="1"/>
  <c r="M1269" i="1"/>
  <c r="M1270" i="1"/>
  <c r="M1271" i="1"/>
  <c r="M1272" i="1"/>
  <c r="M1273" i="1"/>
  <c r="N1273" i="1" s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N1292" i="1" s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N1359" i="1" s="1"/>
  <c r="M1360" i="1"/>
  <c r="N1360" i="1" s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N1488" i="1" s="1"/>
  <c r="M1489" i="1"/>
  <c r="N1489" i="1" s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N1501" i="1" s="1"/>
  <c r="M1502" i="1"/>
  <c r="M1503" i="1"/>
  <c r="M1504" i="1"/>
  <c r="N1504" i="1" s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N1532" i="1" s="1"/>
  <c r="M1533" i="1"/>
  <c r="M1534" i="1"/>
  <c r="M1535" i="1"/>
  <c r="N1535" i="1" s="1"/>
  <c r="M1536" i="1"/>
  <c r="M1537" i="1"/>
  <c r="M1538" i="1"/>
  <c r="M1539" i="1"/>
  <c r="N1539" i="1" s="1"/>
  <c r="M1540" i="1"/>
  <c r="N1540" i="1" s="1"/>
  <c r="M1541" i="1"/>
  <c r="M1542" i="1"/>
  <c r="M1543" i="1"/>
  <c r="M1544" i="1"/>
  <c r="M1545" i="1"/>
  <c r="M1546" i="1"/>
  <c r="M1547" i="1"/>
  <c r="M1548" i="1"/>
  <c r="N1548" i="1" s="1"/>
  <c r="M1549" i="1"/>
  <c r="M1550" i="1"/>
  <c r="M3170" i="1"/>
  <c r="N3170" i="1" s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N1616" i="1" s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N1669" i="1" s="1"/>
  <c r="M1670" i="1"/>
  <c r="M1671" i="1"/>
  <c r="M1672" i="1"/>
  <c r="M1673" i="1"/>
  <c r="N1673" i="1" s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N1688" i="1" s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N1733" i="1" s="1"/>
  <c r="M1734" i="1"/>
  <c r="M1735" i="1"/>
  <c r="M1736" i="1"/>
  <c r="M1737" i="1"/>
  <c r="M1738" i="1"/>
  <c r="M1739" i="1"/>
  <c r="M1740" i="1"/>
  <c r="M829" i="1"/>
  <c r="N829" i="1" s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551" i="1"/>
  <c r="N1551" i="1" s="1"/>
  <c r="M1757" i="1"/>
  <c r="M1758" i="1"/>
  <c r="M1759" i="1"/>
  <c r="M1760" i="1"/>
  <c r="M1761" i="1"/>
  <c r="N1761" i="1" s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N1789" i="1" s="1"/>
  <c r="M1790" i="1"/>
  <c r="M1791" i="1"/>
  <c r="M1792" i="1"/>
  <c r="M1793" i="1"/>
  <c r="M1794" i="1"/>
  <c r="M1795" i="1"/>
  <c r="M1796" i="1"/>
  <c r="M1797" i="1"/>
  <c r="N1797" i="1" s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N1810" i="1" s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N1837" i="1" s="1"/>
  <c r="M1838" i="1"/>
  <c r="M1839" i="1"/>
  <c r="M1840" i="1"/>
  <c r="M1841" i="1"/>
  <c r="M1842" i="1"/>
  <c r="M1843" i="1"/>
  <c r="N1843" i="1" s="1"/>
  <c r="M1844" i="1"/>
  <c r="N1844" i="1" s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N1861" i="1" s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N1893" i="1" s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N1910" i="1" s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867" i="1"/>
  <c r="N867" i="1" s="1"/>
  <c r="M1940" i="1"/>
  <c r="N1940" i="1" s="1"/>
  <c r="M1941" i="1"/>
  <c r="M1942" i="1"/>
  <c r="M1943" i="1"/>
  <c r="M1944" i="1"/>
  <c r="M1945" i="1"/>
  <c r="N1945" i="1" s="1"/>
  <c r="M1946" i="1"/>
  <c r="M1947" i="1"/>
  <c r="M1948" i="1"/>
  <c r="M1949" i="1"/>
  <c r="M1950" i="1"/>
  <c r="M1951" i="1"/>
  <c r="M1952" i="1"/>
  <c r="M1953" i="1"/>
  <c r="N1953" i="1" s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N1978" i="1" s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320" i="1"/>
  <c r="N320" i="1" s="1"/>
  <c r="M2000" i="1"/>
  <c r="M2001" i="1"/>
  <c r="N2001" i="1" s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N2033" i="1" s="1"/>
  <c r="M2034" i="1"/>
  <c r="M2035" i="1"/>
  <c r="M2036" i="1"/>
  <c r="N2036" i="1" s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N2054" i="1" s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N2090" i="1" s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N2120" i="1" s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N2132" i="1" s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N2149" i="1" s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N2227" i="1" s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1756" i="1"/>
  <c r="N1756" i="1" s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N2359" i="1" s="1"/>
  <c r="M2360" i="1"/>
  <c r="M2361" i="1"/>
  <c r="M2362" i="1"/>
  <c r="M2363" i="1"/>
  <c r="M2364" i="1"/>
  <c r="M2365" i="1"/>
  <c r="M2366" i="1"/>
  <c r="M2367" i="1"/>
  <c r="N2367" i="1" s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N2414" i="1" s="1"/>
  <c r="M2415" i="1"/>
  <c r="M2416" i="1"/>
  <c r="M2417" i="1"/>
  <c r="M2418" i="1"/>
  <c r="M2419" i="1"/>
  <c r="M2420" i="1"/>
  <c r="M2421" i="1"/>
  <c r="M2422" i="1"/>
  <c r="N2422" i="1" s="1"/>
  <c r="M2423" i="1"/>
  <c r="M2424" i="1"/>
  <c r="M2425" i="1"/>
  <c r="M2426" i="1"/>
  <c r="M2427" i="1"/>
  <c r="M2428" i="1"/>
  <c r="M2429" i="1"/>
  <c r="M2430" i="1"/>
  <c r="N2430" i="1" s="1"/>
  <c r="M2431" i="1"/>
  <c r="M2432" i="1"/>
  <c r="M2433" i="1"/>
  <c r="M2434" i="1"/>
  <c r="M2435" i="1"/>
  <c r="M2436" i="1"/>
  <c r="M2437" i="1"/>
  <c r="M2438" i="1"/>
  <c r="N2438" i="1" s="1"/>
  <c r="M2439" i="1"/>
  <c r="M2440" i="1"/>
  <c r="M2441" i="1"/>
  <c r="M2442" i="1"/>
  <c r="M2443" i="1"/>
  <c r="M2444" i="1"/>
  <c r="M2445" i="1"/>
  <c r="M2446" i="1"/>
  <c r="N2446" i="1" s="1"/>
  <c r="M2447" i="1"/>
  <c r="M2448" i="1"/>
  <c r="M2449" i="1"/>
  <c r="M2450" i="1"/>
  <c r="M2451" i="1"/>
  <c r="M2452" i="1"/>
  <c r="M2453" i="1"/>
  <c r="M2454" i="1"/>
  <c r="N2454" i="1" s="1"/>
  <c r="M2455" i="1"/>
  <c r="M2456" i="1"/>
  <c r="M2457" i="1"/>
  <c r="M2458" i="1"/>
  <c r="M2459" i="1"/>
  <c r="M2460" i="1"/>
  <c r="M2461" i="1"/>
  <c r="N2461" i="1" s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446" i="1"/>
  <c r="N446" i="1" s="1"/>
  <c r="M2486" i="1"/>
  <c r="M2487" i="1"/>
  <c r="N2487" i="1" s="1"/>
  <c r="M2488" i="1"/>
  <c r="M2489" i="1"/>
  <c r="M2490" i="1"/>
  <c r="N2490" i="1" s="1"/>
  <c r="M2491" i="1"/>
  <c r="M2492" i="1"/>
  <c r="M2493" i="1"/>
  <c r="M2494" i="1"/>
  <c r="M2495" i="1"/>
  <c r="M2496" i="1"/>
  <c r="M2497" i="1"/>
  <c r="M2498" i="1"/>
  <c r="M2499" i="1"/>
  <c r="M2500" i="1"/>
  <c r="M2501" i="1"/>
  <c r="N2501" i="1" s="1"/>
  <c r="M2502" i="1"/>
  <c r="M2503" i="1"/>
  <c r="M2504" i="1"/>
  <c r="M2505" i="1"/>
  <c r="M2506" i="1"/>
  <c r="N2506" i="1" s="1"/>
  <c r="M2507" i="1"/>
  <c r="M2508" i="1"/>
  <c r="M2509" i="1"/>
  <c r="M2510" i="1"/>
  <c r="M2511" i="1"/>
  <c r="M2512" i="1"/>
  <c r="M2513" i="1"/>
  <c r="M2514" i="1"/>
  <c r="M2515" i="1"/>
  <c r="M2516" i="1"/>
  <c r="M2517" i="1"/>
  <c r="N2517" i="1" s="1"/>
  <c r="M2518" i="1"/>
  <c r="M2519" i="1"/>
  <c r="M2520" i="1"/>
  <c r="M2521" i="1"/>
  <c r="M2319" i="1"/>
  <c r="N2319" i="1" s="1"/>
  <c r="M2523" i="1"/>
  <c r="M2524" i="1"/>
  <c r="M2525" i="1"/>
  <c r="M2526" i="1"/>
  <c r="M2527" i="1"/>
  <c r="M2528" i="1"/>
  <c r="M2529" i="1"/>
  <c r="M2530" i="1"/>
  <c r="M2531" i="1"/>
  <c r="M2532" i="1"/>
  <c r="M2533" i="1"/>
  <c r="N2533" i="1" s="1"/>
  <c r="M2534" i="1"/>
  <c r="M2535" i="1"/>
  <c r="M2536" i="1"/>
  <c r="M2537" i="1"/>
  <c r="M2538" i="1"/>
  <c r="N2538" i="1" s="1"/>
  <c r="M2539" i="1"/>
  <c r="M2540" i="1"/>
  <c r="M2541" i="1"/>
  <c r="M2542" i="1"/>
  <c r="M2543" i="1"/>
  <c r="M2544" i="1"/>
  <c r="M2545" i="1"/>
  <c r="M2546" i="1"/>
  <c r="M2547" i="1"/>
  <c r="M2548" i="1"/>
  <c r="M2549" i="1"/>
  <c r="N2549" i="1" s="1"/>
  <c r="M2550" i="1"/>
  <c r="M2551" i="1"/>
  <c r="M2552" i="1"/>
  <c r="M2553" i="1"/>
  <c r="N2553" i="1" s="1"/>
  <c r="M2554" i="1"/>
  <c r="M2555" i="1"/>
  <c r="M2556" i="1"/>
  <c r="M2557" i="1"/>
  <c r="N2557" i="1" s="1"/>
  <c r="M2558" i="1"/>
  <c r="M2559" i="1"/>
  <c r="M2560" i="1"/>
  <c r="M2561" i="1"/>
  <c r="N2561" i="1" s="1"/>
  <c r="M2562" i="1"/>
  <c r="M2563" i="1"/>
  <c r="M2564" i="1"/>
  <c r="M2565" i="1"/>
  <c r="N2565" i="1" s="1"/>
  <c r="M2566" i="1"/>
  <c r="M2567" i="1"/>
  <c r="M2568" i="1"/>
  <c r="M2569" i="1"/>
  <c r="N2569" i="1" s="1"/>
  <c r="M2570" i="1"/>
  <c r="M2571" i="1"/>
  <c r="M2572" i="1"/>
  <c r="M2573" i="1"/>
  <c r="N2573" i="1" s="1"/>
  <c r="M2574" i="1"/>
  <c r="M2575" i="1"/>
  <c r="M2576" i="1"/>
  <c r="M2577" i="1"/>
  <c r="N2577" i="1" s="1"/>
  <c r="M2578" i="1"/>
  <c r="M2579" i="1"/>
  <c r="M2580" i="1"/>
  <c r="M2581" i="1"/>
  <c r="N2581" i="1" s="1"/>
  <c r="M2582" i="1"/>
  <c r="N2582" i="1" s="1"/>
  <c r="M2583" i="1"/>
  <c r="M2584" i="1"/>
  <c r="M2585" i="1"/>
  <c r="N2585" i="1" s="1"/>
  <c r="M2586" i="1"/>
  <c r="M2587" i="1"/>
  <c r="M2588" i="1"/>
  <c r="M2589" i="1"/>
  <c r="N2589" i="1" s="1"/>
  <c r="M2590" i="1"/>
  <c r="M2591" i="1"/>
  <c r="M2592" i="1"/>
  <c r="M2593" i="1"/>
  <c r="N2593" i="1" s="1"/>
  <c r="M2594" i="1"/>
  <c r="M2595" i="1"/>
  <c r="M2596" i="1"/>
  <c r="M2597" i="1"/>
  <c r="N2597" i="1" s="1"/>
  <c r="M2598" i="1"/>
  <c r="M2599" i="1"/>
  <c r="M2600" i="1"/>
  <c r="M2601" i="1"/>
  <c r="N2601" i="1" s="1"/>
  <c r="M2602" i="1"/>
  <c r="M2603" i="1"/>
  <c r="M2604" i="1"/>
  <c r="M2605" i="1"/>
  <c r="N2605" i="1" s="1"/>
  <c r="M2606" i="1"/>
  <c r="M2607" i="1"/>
  <c r="M2608" i="1"/>
  <c r="M2609" i="1"/>
  <c r="N2609" i="1" s="1"/>
  <c r="M2610" i="1"/>
  <c r="M2611" i="1"/>
  <c r="M2612" i="1"/>
  <c r="M2613" i="1"/>
  <c r="N2613" i="1" s="1"/>
  <c r="M2614" i="1"/>
  <c r="M2615" i="1"/>
  <c r="M2616" i="1"/>
  <c r="M2617" i="1"/>
  <c r="N2617" i="1" s="1"/>
  <c r="M2618" i="1"/>
  <c r="M2619" i="1"/>
  <c r="M2620" i="1"/>
  <c r="M2621" i="1"/>
  <c r="N2621" i="1" s="1"/>
  <c r="M2622" i="1"/>
  <c r="M2623" i="1"/>
  <c r="M2624" i="1"/>
  <c r="M2625" i="1"/>
  <c r="N2625" i="1" s="1"/>
  <c r="M2626" i="1"/>
  <c r="M2627" i="1"/>
  <c r="M2628" i="1"/>
  <c r="M2629" i="1"/>
  <c r="N2629" i="1" s="1"/>
  <c r="M2630" i="1"/>
  <c r="M2631" i="1"/>
  <c r="M2632" i="1"/>
  <c r="M2633" i="1"/>
  <c r="N2633" i="1" s="1"/>
  <c r="M2634" i="1"/>
  <c r="M2635" i="1"/>
  <c r="M2636" i="1"/>
  <c r="M2637" i="1"/>
  <c r="N2637" i="1" s="1"/>
  <c r="M2638" i="1"/>
  <c r="M2639" i="1"/>
  <c r="M2640" i="1"/>
  <c r="M2641" i="1"/>
  <c r="N2641" i="1" s="1"/>
  <c r="M2642" i="1"/>
  <c r="M2643" i="1"/>
  <c r="M2644" i="1"/>
  <c r="M2645" i="1"/>
  <c r="N2645" i="1" s="1"/>
  <c r="M2646" i="1"/>
  <c r="M2647" i="1"/>
  <c r="M2648" i="1"/>
  <c r="M2649" i="1"/>
  <c r="N2649" i="1" s="1"/>
  <c r="M2650" i="1"/>
  <c r="M2651" i="1"/>
  <c r="M2652" i="1"/>
  <c r="M2653" i="1"/>
  <c r="N2653" i="1" s="1"/>
  <c r="M2654" i="1"/>
  <c r="M2655" i="1"/>
  <c r="M2656" i="1"/>
  <c r="M2657" i="1"/>
  <c r="N2657" i="1" s="1"/>
  <c r="M2658" i="1"/>
  <c r="M2659" i="1"/>
  <c r="M2660" i="1"/>
  <c r="M2661" i="1"/>
  <c r="N2661" i="1" s="1"/>
  <c r="M2662" i="1"/>
  <c r="M2663" i="1"/>
  <c r="M2664" i="1"/>
  <c r="M2665" i="1"/>
  <c r="N2665" i="1" s="1"/>
  <c r="M2666" i="1"/>
  <c r="M2667" i="1"/>
  <c r="M2668" i="1"/>
  <c r="M2669" i="1"/>
  <c r="N2669" i="1" s="1"/>
  <c r="M2670" i="1"/>
  <c r="M2671" i="1"/>
  <c r="M2672" i="1"/>
  <c r="M2673" i="1"/>
  <c r="N2673" i="1" s="1"/>
  <c r="M2674" i="1"/>
  <c r="M2675" i="1"/>
  <c r="M2676" i="1"/>
  <c r="M2677" i="1"/>
  <c r="N2677" i="1" s="1"/>
  <c r="M2678" i="1"/>
  <c r="M2679" i="1"/>
  <c r="M2680" i="1"/>
  <c r="M2681" i="1"/>
  <c r="N2681" i="1" s="1"/>
  <c r="M2682" i="1"/>
  <c r="M2683" i="1"/>
  <c r="M2684" i="1"/>
  <c r="M2685" i="1"/>
  <c r="N2685" i="1" s="1"/>
  <c r="M2686" i="1"/>
  <c r="M2687" i="1"/>
  <c r="M2688" i="1"/>
  <c r="M2689" i="1"/>
  <c r="N2689" i="1" s="1"/>
  <c r="M2690" i="1"/>
  <c r="M2691" i="1"/>
  <c r="M2692" i="1"/>
  <c r="M2693" i="1"/>
  <c r="N2693" i="1" s="1"/>
  <c r="M2694" i="1"/>
  <c r="M2695" i="1"/>
  <c r="M2696" i="1"/>
  <c r="M2697" i="1"/>
  <c r="N2697" i="1" s="1"/>
  <c r="M2698" i="1"/>
  <c r="M2699" i="1"/>
  <c r="M2700" i="1"/>
  <c r="M2701" i="1"/>
  <c r="N2701" i="1" s="1"/>
  <c r="M2702" i="1"/>
  <c r="M2703" i="1"/>
  <c r="M2704" i="1"/>
  <c r="M2705" i="1"/>
  <c r="N2705" i="1" s="1"/>
  <c r="M2706" i="1"/>
  <c r="M2707" i="1"/>
  <c r="M2708" i="1"/>
  <c r="M2709" i="1"/>
  <c r="N2709" i="1" s="1"/>
  <c r="M2710" i="1"/>
  <c r="M2711" i="1"/>
  <c r="M2712" i="1"/>
  <c r="M2713" i="1"/>
  <c r="N2713" i="1" s="1"/>
  <c r="M2714" i="1"/>
  <c r="M2715" i="1"/>
  <c r="M2716" i="1"/>
  <c r="M2717" i="1"/>
  <c r="N2717" i="1" s="1"/>
  <c r="M2718" i="1"/>
  <c r="M2719" i="1"/>
  <c r="M2720" i="1"/>
  <c r="M2721" i="1"/>
  <c r="N2721" i="1" s="1"/>
  <c r="M2722" i="1"/>
  <c r="M2723" i="1"/>
  <c r="M2724" i="1"/>
  <c r="M2725" i="1"/>
  <c r="N2725" i="1" s="1"/>
  <c r="M2726" i="1"/>
  <c r="N2726" i="1" s="1"/>
  <c r="M2727" i="1"/>
  <c r="M2728" i="1"/>
  <c r="M2729" i="1"/>
  <c r="N2729" i="1" s="1"/>
  <c r="M2730" i="1"/>
  <c r="M2731" i="1"/>
  <c r="M2732" i="1"/>
  <c r="M2733" i="1"/>
  <c r="N2733" i="1" s="1"/>
  <c r="M2734" i="1"/>
  <c r="M2735" i="1"/>
  <c r="M2736" i="1"/>
  <c r="M2737" i="1"/>
  <c r="N2737" i="1" s="1"/>
  <c r="M2738" i="1"/>
  <c r="N2738" i="1" s="1"/>
  <c r="M2739" i="1"/>
  <c r="M2740" i="1"/>
  <c r="M2741" i="1"/>
  <c r="N2741" i="1" s="1"/>
  <c r="M2742" i="1"/>
  <c r="M2743" i="1"/>
  <c r="M2744" i="1"/>
  <c r="M2745" i="1"/>
  <c r="N2745" i="1" s="1"/>
  <c r="M2746" i="1"/>
  <c r="M2747" i="1"/>
  <c r="M2748" i="1"/>
  <c r="M2749" i="1"/>
  <c r="N2749" i="1" s="1"/>
  <c r="M2750" i="1"/>
  <c r="M2751" i="1"/>
  <c r="M2752" i="1"/>
  <c r="M2753" i="1"/>
  <c r="N2753" i="1" s="1"/>
  <c r="M2754" i="1"/>
  <c r="M2755" i="1"/>
  <c r="M2756" i="1"/>
  <c r="N2756" i="1" s="1"/>
  <c r="M2757" i="1"/>
  <c r="N2757" i="1" s="1"/>
  <c r="M2758" i="1"/>
  <c r="M2759" i="1"/>
  <c r="M2760" i="1"/>
  <c r="M2761" i="1"/>
  <c r="N2761" i="1" s="1"/>
  <c r="M2762" i="1"/>
  <c r="M1741" i="1"/>
  <c r="N1741" i="1" s="1"/>
  <c r="M2764" i="1"/>
  <c r="M2765" i="1"/>
  <c r="N2765" i="1" s="1"/>
  <c r="M2766" i="1"/>
  <c r="M2767" i="1"/>
  <c r="M2768" i="1"/>
  <c r="M2769" i="1"/>
  <c r="N2769" i="1" s="1"/>
  <c r="M2770" i="1"/>
  <c r="M2771" i="1"/>
  <c r="M2772" i="1"/>
  <c r="M2773" i="1"/>
  <c r="N2773" i="1" s="1"/>
  <c r="M2774" i="1"/>
  <c r="M2775" i="1"/>
  <c r="M2776" i="1"/>
  <c r="M2777" i="1"/>
  <c r="N2777" i="1" s="1"/>
  <c r="M2778" i="1"/>
  <c r="M2779" i="1"/>
  <c r="M2780" i="1"/>
  <c r="M2781" i="1"/>
  <c r="N2781" i="1" s="1"/>
  <c r="M2782" i="1"/>
  <c r="M2783" i="1"/>
  <c r="M2784" i="1"/>
  <c r="M2785" i="1"/>
  <c r="N2785" i="1" s="1"/>
  <c r="M2786" i="1"/>
  <c r="M2787" i="1"/>
  <c r="M2788" i="1"/>
  <c r="M2789" i="1"/>
  <c r="N2789" i="1" s="1"/>
  <c r="M2790" i="1"/>
  <c r="M2791" i="1"/>
  <c r="M2792" i="1"/>
  <c r="M2793" i="1"/>
  <c r="N2793" i="1" s="1"/>
  <c r="M2794" i="1"/>
  <c r="M2795" i="1"/>
  <c r="M2796" i="1"/>
  <c r="M2797" i="1"/>
  <c r="N2797" i="1" s="1"/>
  <c r="M2798" i="1"/>
  <c r="M2799" i="1"/>
  <c r="M2800" i="1"/>
  <c r="M2801" i="1"/>
  <c r="N2801" i="1" s="1"/>
  <c r="M2802" i="1"/>
  <c r="M2803" i="1"/>
  <c r="M2804" i="1"/>
  <c r="M2805" i="1"/>
  <c r="N2805" i="1" s="1"/>
  <c r="M2806" i="1"/>
  <c r="M2807" i="1"/>
  <c r="M2808" i="1"/>
  <c r="M2809" i="1"/>
  <c r="N2809" i="1" s="1"/>
  <c r="M2810" i="1"/>
  <c r="M2811" i="1"/>
  <c r="M2812" i="1"/>
  <c r="M2813" i="1"/>
  <c r="N2813" i="1" s="1"/>
  <c r="M2814" i="1"/>
  <c r="M2815" i="1"/>
  <c r="M2816" i="1"/>
  <c r="M2817" i="1"/>
  <c r="N2817" i="1" s="1"/>
  <c r="M2818" i="1"/>
  <c r="M2819" i="1"/>
  <c r="M2820" i="1"/>
  <c r="M2821" i="1"/>
  <c r="N2821" i="1" s="1"/>
  <c r="M2822" i="1"/>
  <c r="M2823" i="1"/>
  <c r="M2824" i="1"/>
  <c r="M2825" i="1"/>
  <c r="N2825" i="1" s="1"/>
  <c r="M2826" i="1"/>
  <c r="M2827" i="1"/>
  <c r="M2828" i="1"/>
  <c r="M2829" i="1"/>
  <c r="N2829" i="1" s="1"/>
  <c r="M2830" i="1"/>
  <c r="M2831" i="1"/>
  <c r="M2832" i="1"/>
  <c r="M2833" i="1"/>
  <c r="N2833" i="1" s="1"/>
  <c r="M2834" i="1"/>
  <c r="M2835" i="1"/>
  <c r="M2836" i="1"/>
  <c r="M2837" i="1"/>
  <c r="N2837" i="1" s="1"/>
  <c r="M2838" i="1"/>
  <c r="M2839" i="1"/>
  <c r="M2840" i="1"/>
  <c r="M2841" i="1"/>
  <c r="N2841" i="1" s="1"/>
  <c r="M2842" i="1"/>
  <c r="M2843" i="1"/>
  <c r="M2844" i="1"/>
  <c r="M2845" i="1"/>
  <c r="N2845" i="1" s="1"/>
  <c r="M2846" i="1"/>
  <c r="M2847" i="1"/>
  <c r="M2848" i="1"/>
  <c r="M2849" i="1"/>
  <c r="N2849" i="1" s="1"/>
  <c r="M2850" i="1"/>
  <c r="M2851" i="1"/>
  <c r="M2852" i="1"/>
  <c r="M2853" i="1"/>
  <c r="N2853" i="1" s="1"/>
  <c r="M2854" i="1"/>
  <c r="M2855" i="1"/>
  <c r="M2856" i="1"/>
  <c r="M2857" i="1"/>
  <c r="N2857" i="1" s="1"/>
  <c r="M2858" i="1"/>
  <c r="M2859" i="1"/>
  <c r="M2860" i="1"/>
  <c r="M2861" i="1"/>
  <c r="N2861" i="1" s="1"/>
  <c r="M2862" i="1"/>
  <c r="M2863" i="1"/>
  <c r="M2864" i="1"/>
  <c r="M2865" i="1"/>
  <c r="N2865" i="1" s="1"/>
  <c r="M2866" i="1"/>
  <c r="M2867" i="1"/>
  <c r="M2868" i="1"/>
  <c r="M2869" i="1"/>
  <c r="N2869" i="1" s="1"/>
  <c r="M2870" i="1"/>
  <c r="M2871" i="1"/>
  <c r="M2872" i="1"/>
  <c r="M2873" i="1"/>
  <c r="N2873" i="1" s="1"/>
  <c r="M2874" i="1"/>
  <c r="M2875" i="1"/>
  <c r="M2876" i="1"/>
  <c r="M2877" i="1"/>
  <c r="N2877" i="1" s="1"/>
  <c r="M2878" i="1"/>
  <c r="M2879" i="1"/>
  <c r="M2880" i="1"/>
  <c r="M2881" i="1"/>
  <c r="N2881" i="1" s="1"/>
  <c r="M2882" i="1"/>
  <c r="M2883" i="1"/>
  <c r="M2884" i="1"/>
  <c r="M2885" i="1"/>
  <c r="N2885" i="1" s="1"/>
  <c r="M2886" i="1"/>
  <c r="M2887" i="1"/>
  <c r="M2888" i="1"/>
  <c r="M2889" i="1"/>
  <c r="N2889" i="1" s="1"/>
  <c r="M2890" i="1"/>
  <c r="M2891" i="1"/>
  <c r="M2892" i="1"/>
  <c r="M2893" i="1"/>
  <c r="N2893" i="1" s="1"/>
  <c r="M2894" i="1"/>
  <c r="M2895" i="1"/>
  <c r="M2896" i="1"/>
  <c r="M2897" i="1"/>
  <c r="N2897" i="1" s="1"/>
  <c r="M2898" i="1"/>
  <c r="M2899" i="1"/>
  <c r="M2900" i="1"/>
  <c r="M2901" i="1"/>
  <c r="N2901" i="1" s="1"/>
  <c r="M2902" i="1"/>
  <c r="M2903" i="1"/>
  <c r="M2904" i="1"/>
  <c r="M2905" i="1"/>
  <c r="N2905" i="1" s="1"/>
  <c r="M2906" i="1"/>
  <c r="M2907" i="1"/>
  <c r="M2908" i="1"/>
  <c r="M2909" i="1"/>
  <c r="N2909" i="1" s="1"/>
  <c r="M2910" i="1"/>
  <c r="M2911" i="1"/>
  <c r="M2912" i="1"/>
  <c r="M2913" i="1"/>
  <c r="N2913" i="1" s="1"/>
  <c r="M2914" i="1"/>
  <c r="M2915" i="1"/>
  <c r="M2916" i="1"/>
  <c r="M2917" i="1"/>
  <c r="N2917" i="1" s="1"/>
  <c r="M2918" i="1"/>
  <c r="M2919" i="1"/>
  <c r="M2920" i="1"/>
  <c r="M2921" i="1"/>
  <c r="N2921" i="1" s="1"/>
  <c r="M2922" i="1"/>
  <c r="M2923" i="1"/>
  <c r="M2924" i="1"/>
  <c r="M2925" i="1"/>
  <c r="N2925" i="1" s="1"/>
  <c r="M2926" i="1"/>
  <c r="M2927" i="1"/>
  <c r="M2928" i="1"/>
  <c r="M2929" i="1"/>
  <c r="N2929" i="1" s="1"/>
  <c r="M2930" i="1"/>
  <c r="M2931" i="1"/>
  <c r="M2932" i="1"/>
  <c r="M2933" i="1"/>
  <c r="N2933" i="1" s="1"/>
  <c r="M2934" i="1"/>
  <c r="M2935" i="1"/>
  <c r="M2936" i="1"/>
  <c r="M2937" i="1"/>
  <c r="N2937" i="1" s="1"/>
  <c r="M2938" i="1"/>
  <c r="M2939" i="1"/>
  <c r="M2940" i="1"/>
  <c r="M2941" i="1"/>
  <c r="N2941" i="1" s="1"/>
  <c r="M2942" i="1"/>
  <c r="M2943" i="1"/>
  <c r="M2944" i="1"/>
  <c r="M2945" i="1"/>
  <c r="N2945" i="1" s="1"/>
  <c r="M2946" i="1"/>
  <c r="M2947" i="1"/>
  <c r="M2948" i="1"/>
  <c r="M2949" i="1"/>
  <c r="N2949" i="1" s="1"/>
  <c r="M2950" i="1"/>
  <c r="M2951" i="1"/>
  <c r="M2952" i="1"/>
  <c r="M2953" i="1"/>
  <c r="N2953" i="1" s="1"/>
  <c r="M2954" i="1"/>
  <c r="M2955" i="1"/>
  <c r="M2956" i="1"/>
  <c r="M2957" i="1"/>
  <c r="N2957" i="1" s="1"/>
  <c r="M2958" i="1"/>
  <c r="M2959" i="1"/>
  <c r="M2960" i="1"/>
  <c r="M2961" i="1"/>
  <c r="N2961" i="1" s="1"/>
  <c r="M2962" i="1"/>
  <c r="M2963" i="1"/>
  <c r="M2964" i="1"/>
  <c r="M2965" i="1"/>
  <c r="N2965" i="1" s="1"/>
  <c r="M2966" i="1"/>
  <c r="M2967" i="1"/>
  <c r="M2968" i="1"/>
  <c r="M2969" i="1"/>
  <c r="N2969" i="1" s="1"/>
  <c r="M2970" i="1"/>
  <c r="M2971" i="1"/>
  <c r="N2971" i="1" s="1"/>
  <c r="M2972" i="1"/>
  <c r="M2973" i="1"/>
  <c r="N2973" i="1" s="1"/>
  <c r="M2974" i="1"/>
  <c r="M2975" i="1"/>
  <c r="M2976" i="1"/>
  <c r="M2977" i="1"/>
  <c r="N2977" i="1" s="1"/>
  <c r="M2978" i="1"/>
  <c r="M2979" i="1"/>
  <c r="M2980" i="1"/>
  <c r="M2981" i="1"/>
  <c r="N2981" i="1" s="1"/>
  <c r="M2982" i="1"/>
  <c r="M2983" i="1"/>
  <c r="M2984" i="1"/>
  <c r="M2985" i="1"/>
  <c r="N2985" i="1" s="1"/>
  <c r="M2986" i="1"/>
  <c r="M2987" i="1"/>
  <c r="M2988" i="1"/>
  <c r="M2989" i="1"/>
  <c r="N2989" i="1" s="1"/>
  <c r="M2990" i="1"/>
  <c r="M2991" i="1"/>
  <c r="M2992" i="1"/>
  <c r="M2993" i="1"/>
  <c r="N2993" i="1" s="1"/>
  <c r="M2994" i="1"/>
  <c r="M2995" i="1"/>
  <c r="M2996" i="1"/>
  <c r="M2997" i="1"/>
  <c r="N2997" i="1" s="1"/>
  <c r="M2998" i="1"/>
  <c r="M2999" i="1"/>
  <c r="M3000" i="1"/>
  <c r="M3001" i="1"/>
  <c r="N3001" i="1" s="1"/>
  <c r="M3002" i="1"/>
  <c r="M3003" i="1"/>
  <c r="M3004" i="1"/>
  <c r="M3005" i="1"/>
  <c r="N3005" i="1" s="1"/>
  <c r="M3006" i="1"/>
  <c r="M3007" i="1"/>
  <c r="M3008" i="1"/>
  <c r="M3009" i="1"/>
  <c r="N3009" i="1" s="1"/>
  <c r="M3010" i="1"/>
  <c r="M3011" i="1"/>
  <c r="M3012" i="1"/>
  <c r="M3013" i="1"/>
  <c r="N3013" i="1" s="1"/>
  <c r="M3014" i="1"/>
  <c r="M3015" i="1"/>
  <c r="M3016" i="1"/>
  <c r="M3017" i="1"/>
  <c r="N3017" i="1" s="1"/>
  <c r="M3018" i="1"/>
  <c r="M3019" i="1"/>
  <c r="M3020" i="1"/>
  <c r="M3021" i="1"/>
  <c r="N3021" i="1" s="1"/>
  <c r="M3022" i="1"/>
  <c r="M3023" i="1"/>
  <c r="M3024" i="1"/>
  <c r="M3025" i="1"/>
  <c r="N3025" i="1" s="1"/>
  <c r="M3026" i="1"/>
  <c r="M3027" i="1"/>
  <c r="M3028" i="1"/>
  <c r="M3029" i="1"/>
  <c r="N3029" i="1" s="1"/>
  <c r="M3030" i="1"/>
  <c r="M3031" i="1"/>
  <c r="M3032" i="1"/>
  <c r="M3033" i="1"/>
  <c r="N3033" i="1" s="1"/>
  <c r="M3034" i="1"/>
  <c r="M3035" i="1"/>
  <c r="M3036" i="1"/>
  <c r="M3037" i="1"/>
  <c r="N3037" i="1" s="1"/>
  <c r="M3038" i="1"/>
  <c r="M3039" i="1"/>
  <c r="N3039" i="1" s="1"/>
  <c r="M3040" i="1"/>
  <c r="N3040" i="1" s="1"/>
  <c r="M3041" i="1"/>
  <c r="N3041" i="1" s="1"/>
  <c r="M3042" i="1"/>
  <c r="M3043" i="1"/>
  <c r="M3044" i="1"/>
  <c r="M3045" i="1"/>
  <c r="N3045" i="1" s="1"/>
  <c r="M3046" i="1"/>
  <c r="M3047" i="1"/>
  <c r="M3048" i="1"/>
  <c r="M3049" i="1"/>
  <c r="N3049" i="1" s="1"/>
  <c r="M3050" i="1"/>
  <c r="M3051" i="1"/>
  <c r="M3052" i="1"/>
  <c r="M3053" i="1"/>
  <c r="N3053" i="1" s="1"/>
  <c r="M3054" i="1"/>
  <c r="M3055" i="1"/>
  <c r="M3056" i="1"/>
  <c r="M3057" i="1"/>
  <c r="N3057" i="1" s="1"/>
  <c r="M3058" i="1"/>
  <c r="M3059" i="1"/>
  <c r="M3060" i="1"/>
  <c r="M3061" i="1"/>
  <c r="N3061" i="1" s="1"/>
  <c r="M3062" i="1"/>
  <c r="M3063" i="1"/>
  <c r="M3064" i="1"/>
  <c r="M3065" i="1"/>
  <c r="N3065" i="1" s="1"/>
  <c r="M3066" i="1"/>
  <c r="M3067" i="1"/>
  <c r="M3068" i="1"/>
  <c r="M3069" i="1"/>
  <c r="N3069" i="1" s="1"/>
  <c r="M3070" i="1"/>
  <c r="M3071" i="1"/>
  <c r="M3072" i="1"/>
  <c r="M3073" i="1"/>
  <c r="N3073" i="1" s="1"/>
  <c r="M3074" i="1"/>
  <c r="M3075" i="1"/>
  <c r="M3076" i="1"/>
  <c r="M3077" i="1"/>
  <c r="N3077" i="1" s="1"/>
  <c r="M3078" i="1"/>
  <c r="M3079" i="1"/>
  <c r="M3080" i="1"/>
  <c r="M3081" i="1"/>
  <c r="N3081" i="1" s="1"/>
  <c r="M3082" i="1"/>
  <c r="M3083" i="1"/>
  <c r="M3084" i="1"/>
  <c r="M3085" i="1"/>
  <c r="N3085" i="1" s="1"/>
  <c r="M3086" i="1"/>
  <c r="M3087" i="1"/>
  <c r="M3088" i="1"/>
  <c r="M3089" i="1"/>
  <c r="N3089" i="1" s="1"/>
  <c r="M3090" i="1"/>
  <c r="M3091" i="1"/>
  <c r="N3091" i="1" s="1"/>
  <c r="M3092" i="1"/>
  <c r="M3093" i="1"/>
  <c r="N3093" i="1" s="1"/>
  <c r="M3094" i="1"/>
  <c r="M3095" i="1"/>
  <c r="M3096" i="1"/>
  <c r="M3097" i="1"/>
  <c r="N3097" i="1" s="1"/>
  <c r="M3098" i="1"/>
  <c r="M3099" i="1"/>
  <c r="M3100" i="1"/>
  <c r="M3101" i="1"/>
  <c r="N3101" i="1" s="1"/>
  <c r="M3102" i="1"/>
  <c r="M3103" i="1"/>
  <c r="M3104" i="1"/>
  <c r="M3105" i="1"/>
  <c r="N3105" i="1" s="1"/>
  <c r="M3106" i="1"/>
  <c r="M3107" i="1"/>
  <c r="M3108" i="1"/>
  <c r="M3109" i="1"/>
  <c r="N3109" i="1" s="1"/>
  <c r="M3110" i="1"/>
  <c r="M3111" i="1"/>
  <c r="M3112" i="1"/>
  <c r="M3113" i="1"/>
  <c r="N3113" i="1" s="1"/>
  <c r="M3114" i="1"/>
  <c r="M3115" i="1"/>
  <c r="N3115" i="1" s="1"/>
  <c r="M3116" i="1"/>
  <c r="M3117" i="1"/>
  <c r="N3117" i="1" s="1"/>
  <c r="M3118" i="1"/>
  <c r="M3119" i="1"/>
  <c r="M3120" i="1"/>
  <c r="M3121" i="1"/>
  <c r="N3121" i="1" s="1"/>
  <c r="M3122" i="1"/>
  <c r="M3123" i="1"/>
  <c r="M3124" i="1"/>
  <c r="M3125" i="1"/>
  <c r="N3125" i="1" s="1"/>
  <c r="M3126" i="1"/>
  <c r="M3127" i="1"/>
  <c r="M3128" i="1"/>
  <c r="M3129" i="1"/>
  <c r="N3129" i="1" s="1"/>
  <c r="M3130" i="1"/>
  <c r="M3131" i="1"/>
  <c r="M3132" i="1"/>
  <c r="M3133" i="1"/>
  <c r="N3133" i="1" s="1"/>
  <c r="M3134" i="1"/>
  <c r="M3135" i="1"/>
  <c r="M3136" i="1"/>
  <c r="M3137" i="1"/>
  <c r="N3137" i="1" s="1"/>
  <c r="M3138" i="1"/>
  <c r="M3139" i="1"/>
  <c r="M3140" i="1"/>
  <c r="M3141" i="1"/>
  <c r="N3141" i="1" s="1"/>
  <c r="M3142" i="1"/>
  <c r="M3143" i="1"/>
  <c r="M3144" i="1"/>
  <c r="M3145" i="1"/>
  <c r="N3145" i="1" s="1"/>
  <c r="M3146" i="1"/>
  <c r="M3147" i="1"/>
  <c r="M3148" i="1"/>
  <c r="M3149" i="1"/>
  <c r="N3149" i="1" s="1"/>
  <c r="M3150" i="1"/>
  <c r="M3151" i="1"/>
  <c r="M3152" i="1"/>
  <c r="M3153" i="1"/>
  <c r="N3153" i="1" s="1"/>
  <c r="M3154" i="1"/>
  <c r="M3155" i="1"/>
  <c r="M3156" i="1"/>
  <c r="M3157" i="1"/>
  <c r="N3157" i="1" s="1"/>
  <c r="M3158" i="1"/>
  <c r="M3159" i="1"/>
  <c r="M3160" i="1"/>
  <c r="M3161" i="1"/>
  <c r="N3161" i="1" s="1"/>
  <c r="M3162" i="1"/>
  <c r="M3163" i="1"/>
  <c r="M3164" i="1"/>
  <c r="M3165" i="1"/>
  <c r="N3165" i="1" s="1"/>
  <c r="M3166" i="1"/>
  <c r="M3167" i="1"/>
  <c r="M3168" i="1"/>
  <c r="M3169" i="1"/>
  <c r="N3169" i="1" s="1"/>
  <c r="M2522" i="1"/>
  <c r="N2522" i="1" s="1"/>
  <c r="M3171" i="1"/>
  <c r="M3172" i="1"/>
  <c r="M3173" i="1"/>
  <c r="N3173" i="1" s="1"/>
  <c r="M3174" i="1"/>
  <c r="M3175" i="1"/>
  <c r="M3176" i="1"/>
  <c r="M3177" i="1"/>
  <c r="N3177" i="1" s="1"/>
  <c r="M3178" i="1"/>
  <c r="M3179" i="1"/>
  <c r="M3180" i="1"/>
  <c r="M3181" i="1"/>
  <c r="N3181" i="1" s="1"/>
  <c r="M3182" i="1"/>
  <c r="M3183" i="1"/>
  <c r="M3184" i="1"/>
  <c r="M3185" i="1"/>
  <c r="N3185" i="1" s="1"/>
  <c r="M3186" i="1"/>
  <c r="M3187" i="1"/>
  <c r="M3188" i="1"/>
  <c r="M3189" i="1"/>
  <c r="N3189" i="1" s="1"/>
  <c r="M3190" i="1"/>
  <c r="M3191" i="1"/>
  <c r="M3192" i="1"/>
  <c r="M3193" i="1"/>
  <c r="N3193" i="1" s="1"/>
  <c r="M3194" i="1"/>
  <c r="M3195" i="1"/>
  <c r="M3196" i="1"/>
  <c r="M3197" i="1"/>
  <c r="N3197" i="1" s="1"/>
  <c r="M3198" i="1"/>
  <c r="M3199" i="1"/>
  <c r="M3200" i="1"/>
  <c r="M3201" i="1"/>
  <c r="N3201" i="1" s="1"/>
  <c r="M3202" i="1"/>
  <c r="M3203" i="1"/>
  <c r="M3204" i="1"/>
  <c r="M3205" i="1"/>
  <c r="N3205" i="1" s="1"/>
  <c r="M3206" i="1"/>
  <c r="M3207" i="1"/>
  <c r="M3208" i="1"/>
  <c r="M3209" i="1"/>
  <c r="N3209" i="1" s="1"/>
  <c r="M3210" i="1"/>
  <c r="M3211" i="1"/>
  <c r="M3212" i="1"/>
  <c r="M3213" i="1"/>
  <c r="N3213" i="1" s="1"/>
  <c r="M3214" i="1"/>
  <c r="M3215" i="1"/>
  <c r="M3216" i="1"/>
  <c r="M3217" i="1"/>
  <c r="N3217" i="1" s="1"/>
  <c r="M3218" i="1"/>
  <c r="M3219" i="1"/>
  <c r="M3220" i="1"/>
  <c r="M3221" i="1"/>
  <c r="N3221" i="1" s="1"/>
  <c r="M3222" i="1"/>
  <c r="M3223" i="1"/>
  <c r="M3224" i="1"/>
  <c r="M3225" i="1"/>
  <c r="N3225" i="1" s="1"/>
  <c r="M3226" i="1"/>
  <c r="M3227" i="1"/>
  <c r="M3228" i="1"/>
  <c r="M3229" i="1"/>
  <c r="N3229" i="1" s="1"/>
  <c r="M3230" i="1"/>
  <c r="M3231" i="1"/>
  <c r="M3232" i="1"/>
  <c r="M3233" i="1"/>
  <c r="N3233" i="1" s="1"/>
  <c r="M3234" i="1"/>
  <c r="M3235" i="1"/>
  <c r="M3236" i="1"/>
  <c r="M3237" i="1"/>
  <c r="N3237" i="1" s="1"/>
  <c r="M3238" i="1"/>
  <c r="M3239" i="1"/>
  <c r="M3240" i="1"/>
  <c r="M3241" i="1"/>
  <c r="N3241" i="1" s="1"/>
  <c r="M3242" i="1"/>
  <c r="M3243" i="1"/>
  <c r="M3244" i="1"/>
  <c r="M3245" i="1"/>
  <c r="N3245" i="1" s="1"/>
  <c r="M3246" i="1"/>
  <c r="M3247" i="1"/>
  <c r="M3248" i="1"/>
  <c r="M3249" i="1"/>
  <c r="N3249" i="1" s="1"/>
  <c r="M3250" i="1"/>
  <c r="M3251" i="1"/>
  <c r="M3252" i="1"/>
  <c r="M3253" i="1"/>
  <c r="N3253" i="1" s="1"/>
  <c r="M3254" i="1"/>
  <c r="M3255" i="1"/>
  <c r="M3256" i="1"/>
  <c r="M3257" i="1"/>
  <c r="N3257" i="1" s="1"/>
  <c r="M3258" i="1"/>
  <c r="M3259" i="1"/>
  <c r="M3260" i="1"/>
  <c r="M3261" i="1"/>
  <c r="N3261" i="1" s="1"/>
  <c r="M3262" i="1"/>
  <c r="M3263" i="1"/>
  <c r="M3264" i="1"/>
  <c r="M3265" i="1"/>
  <c r="N3265" i="1" s="1"/>
  <c r="M3266" i="1"/>
  <c r="M3267" i="1"/>
  <c r="M3268" i="1"/>
  <c r="M3269" i="1"/>
  <c r="N3269" i="1" s="1"/>
  <c r="M3270" i="1"/>
  <c r="M3271" i="1"/>
  <c r="M3272" i="1"/>
  <c r="M3273" i="1"/>
  <c r="N3273" i="1" s="1"/>
  <c r="M3274" i="1"/>
  <c r="M3275" i="1"/>
  <c r="M3276" i="1"/>
  <c r="M3277" i="1"/>
  <c r="N3277" i="1" s="1"/>
  <c r="M3278" i="1"/>
  <c r="M3279" i="1"/>
  <c r="M3280" i="1"/>
  <c r="M3281" i="1"/>
  <c r="N3281" i="1" s="1"/>
  <c r="M3282" i="1"/>
  <c r="M3283" i="1"/>
  <c r="N3283" i="1" s="1"/>
  <c r="M3284" i="1"/>
  <c r="M3285" i="1"/>
  <c r="N3285" i="1" s="1"/>
  <c r="M3286" i="1"/>
  <c r="M3287" i="1"/>
  <c r="M3288" i="1"/>
  <c r="M3289" i="1"/>
  <c r="N3289" i="1" s="1"/>
  <c r="M3290" i="1"/>
  <c r="M3291" i="1"/>
  <c r="M3292" i="1"/>
  <c r="M3293" i="1"/>
  <c r="N3293" i="1" s="1"/>
  <c r="M3294" i="1"/>
  <c r="M3295" i="1"/>
  <c r="M3296" i="1"/>
  <c r="M3297" i="1"/>
  <c r="N3297" i="1" s="1"/>
  <c r="M3298" i="1"/>
  <c r="M3299" i="1"/>
  <c r="M3300" i="1"/>
  <c r="M3301" i="1"/>
  <c r="N3301" i="1" s="1"/>
  <c r="M3302" i="1"/>
  <c r="M3303" i="1"/>
  <c r="M3304" i="1"/>
  <c r="M3305" i="1"/>
  <c r="N3305" i="1" s="1"/>
  <c r="M3306" i="1"/>
  <c r="M3307" i="1"/>
  <c r="M3308" i="1"/>
  <c r="M3309" i="1"/>
  <c r="N3309" i="1" s="1"/>
  <c r="M3310" i="1"/>
  <c r="M3311" i="1"/>
  <c r="M3312" i="1"/>
  <c r="M3313" i="1"/>
  <c r="N3313" i="1" s="1"/>
  <c r="M3314" i="1"/>
  <c r="M3315" i="1"/>
  <c r="M3316" i="1"/>
  <c r="M3317" i="1"/>
  <c r="N3317" i="1" s="1"/>
  <c r="M3318" i="1"/>
  <c r="M3319" i="1"/>
  <c r="M3320" i="1"/>
  <c r="M3321" i="1"/>
  <c r="N3321" i="1" s="1"/>
  <c r="M3322" i="1"/>
  <c r="M3323" i="1"/>
  <c r="M3324" i="1"/>
  <c r="M3325" i="1"/>
  <c r="N3325" i="1" s="1"/>
  <c r="M3326" i="1"/>
  <c r="M3327" i="1"/>
  <c r="M3328" i="1"/>
  <c r="M3329" i="1"/>
  <c r="N3329" i="1" s="1"/>
  <c r="M3330" i="1"/>
  <c r="M3331" i="1"/>
  <c r="N3331" i="1" s="1"/>
  <c r="M3332" i="1"/>
  <c r="M3333" i="1"/>
  <c r="N3333" i="1" s="1"/>
  <c r="M3334" i="1"/>
  <c r="M3335" i="1"/>
  <c r="M3336" i="1"/>
  <c r="M3337" i="1"/>
  <c r="N3337" i="1" s="1"/>
  <c r="M3338" i="1"/>
  <c r="M3339" i="1"/>
  <c r="M3340" i="1"/>
  <c r="M3341" i="1"/>
  <c r="N3341" i="1" s="1"/>
  <c r="M3342" i="1"/>
  <c r="M3343" i="1"/>
  <c r="M3344" i="1"/>
  <c r="M3345" i="1"/>
  <c r="N3345" i="1" s="1"/>
  <c r="M3346" i="1"/>
  <c r="M3347" i="1"/>
  <c r="M3348" i="1"/>
  <c r="M3349" i="1"/>
  <c r="N3349" i="1" s="1"/>
  <c r="M3350" i="1"/>
  <c r="M3351" i="1"/>
  <c r="M3352" i="1"/>
  <c r="M3353" i="1"/>
  <c r="N3353" i="1" s="1"/>
  <c r="M3354" i="1"/>
  <c r="M3355" i="1"/>
  <c r="M3356" i="1"/>
  <c r="M3357" i="1"/>
  <c r="N3357" i="1" s="1"/>
  <c r="M3358" i="1"/>
  <c r="M3359" i="1"/>
  <c r="M3360" i="1"/>
  <c r="M3361" i="1"/>
  <c r="N3361" i="1" s="1"/>
  <c r="M3362" i="1"/>
  <c r="M3363" i="1"/>
  <c r="M3364" i="1"/>
  <c r="M3365" i="1"/>
  <c r="N3365" i="1" s="1"/>
  <c r="M3366" i="1"/>
  <c r="M3367" i="1"/>
  <c r="M3368" i="1"/>
  <c r="M3369" i="1"/>
  <c r="N3369" i="1" s="1"/>
  <c r="M3370" i="1"/>
  <c r="M3371" i="1"/>
  <c r="M3372" i="1"/>
  <c r="M3373" i="1"/>
  <c r="N3373" i="1" s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93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1111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1999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16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2763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263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2485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3170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829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551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867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320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234" i="1"/>
  <c r="L2235" i="1"/>
  <c r="L2236" i="1"/>
  <c r="L2237" i="1"/>
  <c r="L2238" i="1"/>
  <c r="L223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253" i="1"/>
  <c r="L2254" i="1"/>
  <c r="L2255" i="1"/>
  <c r="L2256" i="1"/>
  <c r="L2257" i="1"/>
  <c r="L2258" i="1"/>
  <c r="L2259" i="1"/>
  <c r="L2260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303" i="1"/>
  <c r="L2304" i="1"/>
  <c r="L2305" i="1"/>
  <c r="L2306" i="1"/>
  <c r="L2307" i="1"/>
  <c r="L2308" i="1"/>
  <c r="L2309" i="1"/>
  <c r="L2310" i="1"/>
  <c r="L2311" i="1"/>
  <c r="L2312" i="1"/>
  <c r="L2313" i="1"/>
  <c r="L2314" i="1"/>
  <c r="L2315" i="1"/>
  <c r="L2316" i="1"/>
  <c r="L2317" i="1"/>
  <c r="L2318" i="1"/>
  <c r="L1756" i="1"/>
  <c r="L2320" i="1"/>
  <c r="L2321" i="1"/>
  <c r="L2322" i="1"/>
  <c r="L2323" i="1"/>
  <c r="L2324" i="1"/>
  <c r="L2325" i="1"/>
  <c r="L2326" i="1"/>
  <c r="L2327" i="1"/>
  <c r="L2328" i="1"/>
  <c r="L2329" i="1"/>
  <c r="L2330" i="1"/>
  <c r="L2331" i="1"/>
  <c r="L2332" i="1"/>
  <c r="L2333" i="1"/>
  <c r="L2334" i="1"/>
  <c r="L2335" i="1"/>
  <c r="L2336" i="1"/>
  <c r="L2337" i="1"/>
  <c r="L2338" i="1"/>
  <c r="L2339" i="1"/>
  <c r="L2340" i="1"/>
  <c r="L2341" i="1"/>
  <c r="L2342" i="1"/>
  <c r="L2343" i="1"/>
  <c r="L2344" i="1"/>
  <c r="L2345" i="1"/>
  <c r="L2346" i="1"/>
  <c r="L2347" i="1"/>
  <c r="L2348" i="1"/>
  <c r="L2349" i="1"/>
  <c r="L2350" i="1"/>
  <c r="L2351" i="1"/>
  <c r="L2352" i="1"/>
  <c r="L2353" i="1"/>
  <c r="L2354" i="1"/>
  <c r="L2355" i="1"/>
  <c r="L2356" i="1"/>
  <c r="L2357" i="1"/>
  <c r="L2358" i="1"/>
  <c r="L2359" i="1"/>
  <c r="L2360" i="1"/>
  <c r="L2361" i="1"/>
  <c r="L2362" i="1"/>
  <c r="L2363" i="1"/>
  <c r="L2364" i="1"/>
  <c r="L2365" i="1"/>
  <c r="L2366" i="1"/>
  <c r="L2367" i="1"/>
  <c r="L2368" i="1"/>
  <c r="L2369" i="1"/>
  <c r="L2370" i="1"/>
  <c r="L2371" i="1"/>
  <c r="L2372" i="1"/>
  <c r="L2373" i="1"/>
  <c r="L2374" i="1"/>
  <c r="L2375" i="1"/>
  <c r="L2376" i="1"/>
  <c r="L2377" i="1"/>
  <c r="L2378" i="1"/>
  <c r="L2379" i="1"/>
  <c r="L2380" i="1"/>
  <c r="L2381" i="1"/>
  <c r="L2382" i="1"/>
  <c r="L2383" i="1"/>
  <c r="L2384" i="1"/>
  <c r="L2385" i="1"/>
  <c r="L2386" i="1"/>
  <c r="L2387" i="1"/>
  <c r="L2388" i="1"/>
  <c r="L2389" i="1"/>
  <c r="L2390" i="1"/>
  <c r="L2391" i="1"/>
  <c r="L2392" i="1"/>
  <c r="L2393" i="1"/>
  <c r="L2394" i="1"/>
  <c r="L2395" i="1"/>
  <c r="L2396" i="1"/>
  <c r="L2397" i="1"/>
  <c r="L2398" i="1"/>
  <c r="L2399" i="1"/>
  <c r="L2400" i="1"/>
  <c r="L2401" i="1"/>
  <c r="L2402" i="1"/>
  <c r="L2403" i="1"/>
  <c r="L2404" i="1"/>
  <c r="L2405" i="1"/>
  <c r="L2406" i="1"/>
  <c r="L2407" i="1"/>
  <c r="L2408" i="1"/>
  <c r="L2409" i="1"/>
  <c r="L2410" i="1"/>
  <c r="L2411" i="1"/>
  <c r="L2412" i="1"/>
  <c r="L2413" i="1"/>
  <c r="L2414" i="1"/>
  <c r="L2415" i="1"/>
  <c r="L2416" i="1"/>
  <c r="L2417" i="1"/>
  <c r="L2418" i="1"/>
  <c r="L2419" i="1"/>
  <c r="L2420" i="1"/>
  <c r="L2421" i="1"/>
  <c r="L2422" i="1"/>
  <c r="L2423" i="1"/>
  <c r="L2424" i="1"/>
  <c r="L2425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439" i="1"/>
  <c r="L2440" i="1"/>
  <c r="L2441" i="1"/>
  <c r="L2442" i="1"/>
  <c r="L2443" i="1"/>
  <c r="L2444" i="1"/>
  <c r="L2445" i="1"/>
  <c r="L2446" i="1"/>
  <c r="L2447" i="1"/>
  <c r="L2448" i="1"/>
  <c r="L2449" i="1"/>
  <c r="L2450" i="1"/>
  <c r="L2451" i="1"/>
  <c r="L2452" i="1"/>
  <c r="L2453" i="1"/>
  <c r="L2454" i="1"/>
  <c r="L2455" i="1"/>
  <c r="L2456" i="1"/>
  <c r="L2457" i="1"/>
  <c r="L2458" i="1"/>
  <c r="L2459" i="1"/>
  <c r="L2460" i="1"/>
  <c r="L2461" i="1"/>
  <c r="L2462" i="1"/>
  <c r="L2463" i="1"/>
  <c r="L2464" i="1"/>
  <c r="L2465" i="1"/>
  <c r="L2466" i="1"/>
  <c r="L2467" i="1"/>
  <c r="L2468" i="1"/>
  <c r="L2469" i="1"/>
  <c r="L2470" i="1"/>
  <c r="L2471" i="1"/>
  <c r="L2472" i="1"/>
  <c r="L2473" i="1"/>
  <c r="L2474" i="1"/>
  <c r="L2475" i="1"/>
  <c r="L2476" i="1"/>
  <c r="L2477" i="1"/>
  <c r="L2478" i="1"/>
  <c r="L2479" i="1"/>
  <c r="L2480" i="1"/>
  <c r="L2481" i="1"/>
  <c r="L2482" i="1"/>
  <c r="L2483" i="1"/>
  <c r="L2484" i="1"/>
  <c r="L446" i="1"/>
  <c r="L2486" i="1"/>
  <c r="L2487" i="1"/>
  <c r="L2488" i="1"/>
  <c r="L2489" i="1"/>
  <c r="L2490" i="1"/>
  <c r="L2491" i="1"/>
  <c r="L2492" i="1"/>
  <c r="L2493" i="1"/>
  <c r="L2494" i="1"/>
  <c r="L2495" i="1"/>
  <c r="L2496" i="1"/>
  <c r="L2497" i="1"/>
  <c r="L2498" i="1"/>
  <c r="L2499" i="1"/>
  <c r="L2500" i="1"/>
  <c r="L2501" i="1"/>
  <c r="L2502" i="1"/>
  <c r="L2503" i="1"/>
  <c r="L2504" i="1"/>
  <c r="L2505" i="1"/>
  <c r="L2506" i="1"/>
  <c r="L2507" i="1"/>
  <c r="L2508" i="1"/>
  <c r="L2509" i="1"/>
  <c r="L2510" i="1"/>
  <c r="L2511" i="1"/>
  <c r="L2512" i="1"/>
  <c r="L2513" i="1"/>
  <c r="L2514" i="1"/>
  <c r="L2515" i="1"/>
  <c r="L2516" i="1"/>
  <c r="L2517" i="1"/>
  <c r="L2518" i="1"/>
  <c r="L2519" i="1"/>
  <c r="L2520" i="1"/>
  <c r="L2521" i="1"/>
  <c r="L2319" i="1"/>
  <c r="L2523" i="1"/>
  <c r="L2524" i="1"/>
  <c r="L2525" i="1"/>
  <c r="L2526" i="1"/>
  <c r="L2527" i="1"/>
  <c r="L2528" i="1"/>
  <c r="L2529" i="1"/>
  <c r="L2530" i="1"/>
  <c r="L2531" i="1"/>
  <c r="L2532" i="1"/>
  <c r="L2533" i="1"/>
  <c r="L2534" i="1"/>
  <c r="L2535" i="1"/>
  <c r="L2536" i="1"/>
  <c r="L2537" i="1"/>
  <c r="L2538" i="1"/>
  <c r="L2539" i="1"/>
  <c r="L2540" i="1"/>
  <c r="L2541" i="1"/>
  <c r="L2542" i="1"/>
  <c r="L2543" i="1"/>
  <c r="L2544" i="1"/>
  <c r="L2545" i="1"/>
  <c r="L2546" i="1"/>
  <c r="L2547" i="1"/>
  <c r="L2548" i="1"/>
  <c r="L2549" i="1"/>
  <c r="L2550" i="1"/>
  <c r="L2551" i="1"/>
  <c r="L2552" i="1"/>
  <c r="L2553" i="1"/>
  <c r="L2554" i="1"/>
  <c r="L2555" i="1"/>
  <c r="L2556" i="1"/>
  <c r="L2557" i="1"/>
  <c r="L2558" i="1"/>
  <c r="L2559" i="1"/>
  <c r="L2560" i="1"/>
  <c r="L2561" i="1"/>
  <c r="L2562" i="1"/>
  <c r="L2563" i="1"/>
  <c r="L2564" i="1"/>
  <c r="L2565" i="1"/>
  <c r="L2566" i="1"/>
  <c r="L2567" i="1"/>
  <c r="L2568" i="1"/>
  <c r="L2569" i="1"/>
  <c r="L2570" i="1"/>
  <c r="L2571" i="1"/>
  <c r="L2572" i="1"/>
  <c r="L2573" i="1"/>
  <c r="L2574" i="1"/>
  <c r="L2575" i="1"/>
  <c r="L2576" i="1"/>
  <c r="L2577" i="1"/>
  <c r="L2578" i="1"/>
  <c r="L2579" i="1"/>
  <c r="L2580" i="1"/>
  <c r="L2581" i="1"/>
  <c r="L2582" i="1"/>
  <c r="L2583" i="1"/>
  <c r="L2584" i="1"/>
  <c r="L2585" i="1"/>
  <c r="L2586" i="1"/>
  <c r="L2587" i="1"/>
  <c r="L2588" i="1"/>
  <c r="L2589" i="1"/>
  <c r="L2590" i="1"/>
  <c r="L2591" i="1"/>
  <c r="L2592" i="1"/>
  <c r="L2593" i="1"/>
  <c r="L2594" i="1"/>
  <c r="L2595" i="1"/>
  <c r="L2596" i="1"/>
  <c r="L2597" i="1"/>
  <c r="L2598" i="1"/>
  <c r="L2599" i="1"/>
  <c r="L2600" i="1"/>
  <c r="L2601" i="1"/>
  <c r="L2602" i="1"/>
  <c r="L2603" i="1"/>
  <c r="L2604" i="1"/>
  <c r="L2605" i="1"/>
  <c r="L2606" i="1"/>
  <c r="L2607" i="1"/>
  <c r="L2608" i="1"/>
  <c r="L2609" i="1"/>
  <c r="L2610" i="1"/>
  <c r="L2611" i="1"/>
  <c r="L2612" i="1"/>
  <c r="L2613" i="1"/>
  <c r="L2614" i="1"/>
  <c r="L2615" i="1"/>
  <c r="L2616" i="1"/>
  <c r="L2617" i="1"/>
  <c r="L2618" i="1"/>
  <c r="L2619" i="1"/>
  <c r="L2620" i="1"/>
  <c r="L2621" i="1"/>
  <c r="L2622" i="1"/>
  <c r="L2623" i="1"/>
  <c r="L2624" i="1"/>
  <c r="L2625" i="1"/>
  <c r="L2626" i="1"/>
  <c r="L2627" i="1"/>
  <c r="L2628" i="1"/>
  <c r="L2629" i="1"/>
  <c r="L2630" i="1"/>
  <c r="L2631" i="1"/>
  <c r="L2632" i="1"/>
  <c r="L2633" i="1"/>
  <c r="L2634" i="1"/>
  <c r="L2635" i="1"/>
  <c r="L2636" i="1"/>
  <c r="L2637" i="1"/>
  <c r="L2638" i="1"/>
  <c r="L2639" i="1"/>
  <c r="L2640" i="1"/>
  <c r="L2641" i="1"/>
  <c r="L2642" i="1"/>
  <c r="L2643" i="1"/>
  <c r="L2644" i="1"/>
  <c r="L2645" i="1"/>
  <c r="L2646" i="1"/>
  <c r="L2647" i="1"/>
  <c r="L2648" i="1"/>
  <c r="L2649" i="1"/>
  <c r="L2650" i="1"/>
  <c r="L2651" i="1"/>
  <c r="L2652" i="1"/>
  <c r="L2653" i="1"/>
  <c r="L2654" i="1"/>
  <c r="L2655" i="1"/>
  <c r="L2656" i="1"/>
  <c r="L2657" i="1"/>
  <c r="L2658" i="1"/>
  <c r="L2659" i="1"/>
  <c r="L2660" i="1"/>
  <c r="L2661" i="1"/>
  <c r="L2662" i="1"/>
  <c r="L2663" i="1"/>
  <c r="L2664" i="1"/>
  <c r="L2665" i="1"/>
  <c r="L2666" i="1"/>
  <c r="L2667" i="1"/>
  <c r="L2668" i="1"/>
  <c r="L2669" i="1"/>
  <c r="L2670" i="1"/>
  <c r="L2671" i="1"/>
  <c r="L2672" i="1"/>
  <c r="L2673" i="1"/>
  <c r="L2674" i="1"/>
  <c r="L2675" i="1"/>
  <c r="L2676" i="1"/>
  <c r="L2677" i="1"/>
  <c r="L2678" i="1"/>
  <c r="L2679" i="1"/>
  <c r="L2680" i="1"/>
  <c r="L2681" i="1"/>
  <c r="L2682" i="1"/>
  <c r="L2683" i="1"/>
  <c r="L2684" i="1"/>
  <c r="L2685" i="1"/>
  <c r="L2686" i="1"/>
  <c r="L2687" i="1"/>
  <c r="L2688" i="1"/>
  <c r="L2689" i="1"/>
  <c r="L2690" i="1"/>
  <c r="L2691" i="1"/>
  <c r="L2692" i="1"/>
  <c r="L2693" i="1"/>
  <c r="L2694" i="1"/>
  <c r="L2695" i="1"/>
  <c r="L2696" i="1"/>
  <c r="L2697" i="1"/>
  <c r="L2698" i="1"/>
  <c r="L2699" i="1"/>
  <c r="L2700" i="1"/>
  <c r="L2701" i="1"/>
  <c r="L2702" i="1"/>
  <c r="L2703" i="1"/>
  <c r="L2704" i="1"/>
  <c r="L2705" i="1"/>
  <c r="L2706" i="1"/>
  <c r="L2707" i="1"/>
  <c r="L2708" i="1"/>
  <c r="L2709" i="1"/>
  <c r="L2710" i="1"/>
  <c r="L2711" i="1"/>
  <c r="L2712" i="1"/>
  <c r="L2713" i="1"/>
  <c r="L2714" i="1"/>
  <c r="L2715" i="1"/>
  <c r="L2716" i="1"/>
  <c r="L2717" i="1"/>
  <c r="L2718" i="1"/>
  <c r="L2719" i="1"/>
  <c r="L2720" i="1"/>
  <c r="L2721" i="1"/>
  <c r="L2722" i="1"/>
  <c r="L2723" i="1"/>
  <c r="L2724" i="1"/>
  <c r="L2725" i="1"/>
  <c r="L2726" i="1"/>
  <c r="L2727" i="1"/>
  <c r="L2728" i="1"/>
  <c r="L2729" i="1"/>
  <c r="L2730" i="1"/>
  <c r="L2731" i="1"/>
  <c r="L2732" i="1"/>
  <c r="L2733" i="1"/>
  <c r="L2734" i="1"/>
  <c r="L2735" i="1"/>
  <c r="L2736" i="1"/>
  <c r="L2737" i="1"/>
  <c r="L2738" i="1"/>
  <c r="L2739" i="1"/>
  <c r="L2740" i="1"/>
  <c r="L2741" i="1"/>
  <c r="L2742" i="1"/>
  <c r="L2743" i="1"/>
  <c r="L2744" i="1"/>
  <c r="L2745" i="1"/>
  <c r="L2746" i="1"/>
  <c r="L2747" i="1"/>
  <c r="L2748" i="1"/>
  <c r="L2749" i="1"/>
  <c r="L2750" i="1"/>
  <c r="L2751" i="1"/>
  <c r="L2752" i="1"/>
  <c r="L2753" i="1"/>
  <c r="L2754" i="1"/>
  <c r="L2755" i="1"/>
  <c r="L2756" i="1"/>
  <c r="L2757" i="1"/>
  <c r="L2758" i="1"/>
  <c r="L2759" i="1"/>
  <c r="L2760" i="1"/>
  <c r="L2761" i="1"/>
  <c r="L2762" i="1"/>
  <c r="L1741" i="1"/>
  <c r="L2764" i="1"/>
  <c r="L2765" i="1"/>
  <c r="L2766" i="1"/>
  <c r="L2767" i="1"/>
  <c r="L2768" i="1"/>
  <c r="L2769" i="1"/>
  <c r="L2770" i="1"/>
  <c r="L2771" i="1"/>
  <c r="L2772" i="1"/>
  <c r="L2773" i="1"/>
  <c r="L2774" i="1"/>
  <c r="L2775" i="1"/>
  <c r="L2776" i="1"/>
  <c r="L2777" i="1"/>
  <c r="L2778" i="1"/>
  <c r="L2779" i="1"/>
  <c r="L2780" i="1"/>
  <c r="L2781" i="1"/>
  <c r="L2782" i="1"/>
  <c r="L2783" i="1"/>
  <c r="L2784" i="1"/>
  <c r="L2785" i="1"/>
  <c r="L2786" i="1"/>
  <c r="L2787" i="1"/>
  <c r="L2788" i="1"/>
  <c r="L2789" i="1"/>
  <c r="L2790" i="1"/>
  <c r="L2791" i="1"/>
  <c r="L2792" i="1"/>
  <c r="L2793" i="1"/>
  <c r="L2794" i="1"/>
  <c r="L2795" i="1"/>
  <c r="L2796" i="1"/>
  <c r="L2797" i="1"/>
  <c r="L2798" i="1"/>
  <c r="L2799" i="1"/>
  <c r="L2800" i="1"/>
  <c r="L2801" i="1"/>
  <c r="L2802" i="1"/>
  <c r="L2803" i="1"/>
  <c r="L2804" i="1"/>
  <c r="L2805" i="1"/>
  <c r="L2806" i="1"/>
  <c r="L2807" i="1"/>
  <c r="L2808" i="1"/>
  <c r="L2809" i="1"/>
  <c r="L2810" i="1"/>
  <c r="L2811" i="1"/>
  <c r="L2812" i="1"/>
  <c r="L2813" i="1"/>
  <c r="L2814" i="1"/>
  <c r="L2815" i="1"/>
  <c r="L2816" i="1"/>
  <c r="L2817" i="1"/>
  <c r="L2818" i="1"/>
  <c r="L2819" i="1"/>
  <c r="L2820" i="1"/>
  <c r="L2821" i="1"/>
  <c r="L2822" i="1"/>
  <c r="L2823" i="1"/>
  <c r="L2824" i="1"/>
  <c r="L2825" i="1"/>
  <c r="L2826" i="1"/>
  <c r="L2827" i="1"/>
  <c r="L2828" i="1"/>
  <c r="L2829" i="1"/>
  <c r="L2830" i="1"/>
  <c r="L2831" i="1"/>
  <c r="L2832" i="1"/>
  <c r="L2833" i="1"/>
  <c r="L2834" i="1"/>
  <c r="L2835" i="1"/>
  <c r="L2836" i="1"/>
  <c r="L2837" i="1"/>
  <c r="L2838" i="1"/>
  <c r="L2839" i="1"/>
  <c r="L2840" i="1"/>
  <c r="L2841" i="1"/>
  <c r="L2842" i="1"/>
  <c r="L2843" i="1"/>
  <c r="L2844" i="1"/>
  <c r="L2845" i="1"/>
  <c r="L2846" i="1"/>
  <c r="L2847" i="1"/>
  <c r="L2848" i="1"/>
  <c r="L2849" i="1"/>
  <c r="L2850" i="1"/>
  <c r="L2851" i="1"/>
  <c r="L2852" i="1"/>
  <c r="L2853" i="1"/>
  <c r="L2854" i="1"/>
  <c r="L2855" i="1"/>
  <c r="L2856" i="1"/>
  <c r="L2857" i="1"/>
  <c r="L2858" i="1"/>
  <c r="L2859" i="1"/>
  <c r="L2860" i="1"/>
  <c r="L2861" i="1"/>
  <c r="L2862" i="1"/>
  <c r="L2863" i="1"/>
  <c r="L2864" i="1"/>
  <c r="L2865" i="1"/>
  <c r="L2866" i="1"/>
  <c r="L2867" i="1"/>
  <c r="L2868" i="1"/>
  <c r="L2869" i="1"/>
  <c r="L2870" i="1"/>
  <c r="L2871" i="1"/>
  <c r="L2872" i="1"/>
  <c r="L2873" i="1"/>
  <c r="L2874" i="1"/>
  <c r="L2875" i="1"/>
  <c r="L2876" i="1"/>
  <c r="L2877" i="1"/>
  <c r="L2878" i="1"/>
  <c r="L2879" i="1"/>
  <c r="L2880" i="1"/>
  <c r="L2881" i="1"/>
  <c r="L2882" i="1"/>
  <c r="L2883" i="1"/>
  <c r="L2884" i="1"/>
  <c r="L2885" i="1"/>
  <c r="L2886" i="1"/>
  <c r="L2887" i="1"/>
  <c r="L2888" i="1"/>
  <c r="L2889" i="1"/>
  <c r="L2890" i="1"/>
  <c r="L2891" i="1"/>
  <c r="L2892" i="1"/>
  <c r="L2893" i="1"/>
  <c r="L2894" i="1"/>
  <c r="L2895" i="1"/>
  <c r="L2896" i="1"/>
  <c r="L2897" i="1"/>
  <c r="L2898" i="1"/>
  <c r="L2899" i="1"/>
  <c r="L2900" i="1"/>
  <c r="L2901" i="1"/>
  <c r="L2902" i="1"/>
  <c r="L2903" i="1"/>
  <c r="L2904" i="1"/>
  <c r="L2905" i="1"/>
  <c r="L2906" i="1"/>
  <c r="L2907" i="1"/>
  <c r="L2908" i="1"/>
  <c r="L2909" i="1"/>
  <c r="L2910" i="1"/>
  <c r="L2911" i="1"/>
  <c r="L2912" i="1"/>
  <c r="L2913" i="1"/>
  <c r="L2914" i="1"/>
  <c r="L2915" i="1"/>
  <c r="L2916" i="1"/>
  <c r="L2917" i="1"/>
  <c r="L2918" i="1"/>
  <c r="L2919" i="1"/>
  <c r="L2920" i="1"/>
  <c r="L2921" i="1"/>
  <c r="L2922" i="1"/>
  <c r="L2923" i="1"/>
  <c r="L2924" i="1"/>
  <c r="L2925" i="1"/>
  <c r="L2926" i="1"/>
  <c r="L2927" i="1"/>
  <c r="L2928" i="1"/>
  <c r="L2929" i="1"/>
  <c r="L2930" i="1"/>
  <c r="L2931" i="1"/>
  <c r="L2932" i="1"/>
  <c r="L2933" i="1"/>
  <c r="L2934" i="1"/>
  <c r="L2935" i="1"/>
  <c r="L2936" i="1"/>
  <c r="L2937" i="1"/>
  <c r="L2938" i="1"/>
  <c r="L2939" i="1"/>
  <c r="L2940" i="1"/>
  <c r="L2941" i="1"/>
  <c r="L2942" i="1"/>
  <c r="L2943" i="1"/>
  <c r="L2944" i="1"/>
  <c r="L2945" i="1"/>
  <c r="L2946" i="1"/>
  <c r="L2947" i="1"/>
  <c r="L2948" i="1"/>
  <c r="L2949" i="1"/>
  <c r="L2950" i="1"/>
  <c r="L2951" i="1"/>
  <c r="L2952" i="1"/>
  <c r="L2953" i="1"/>
  <c r="L2954" i="1"/>
  <c r="L2955" i="1"/>
  <c r="L2956" i="1"/>
  <c r="L2957" i="1"/>
  <c r="L2958" i="1"/>
  <c r="L2959" i="1"/>
  <c r="L2960" i="1"/>
  <c r="L2961" i="1"/>
  <c r="L2962" i="1"/>
  <c r="L2963" i="1"/>
  <c r="L2964" i="1"/>
  <c r="L2965" i="1"/>
  <c r="L2966" i="1"/>
  <c r="L2967" i="1"/>
  <c r="L2968" i="1"/>
  <c r="L2969" i="1"/>
  <c r="L2970" i="1"/>
  <c r="L2971" i="1"/>
  <c r="L2972" i="1"/>
  <c r="L2973" i="1"/>
  <c r="L2974" i="1"/>
  <c r="L2975" i="1"/>
  <c r="L2976" i="1"/>
  <c r="L2977" i="1"/>
  <c r="L2978" i="1"/>
  <c r="L2979" i="1"/>
  <c r="L2980" i="1"/>
  <c r="L2981" i="1"/>
  <c r="L2982" i="1"/>
  <c r="L2983" i="1"/>
  <c r="L2984" i="1"/>
  <c r="L2985" i="1"/>
  <c r="L2986" i="1"/>
  <c r="L2987" i="1"/>
  <c r="L2988" i="1"/>
  <c r="L2989" i="1"/>
  <c r="L2990" i="1"/>
  <c r="L2991" i="1"/>
  <c r="L2992" i="1"/>
  <c r="L2993" i="1"/>
  <c r="L2994" i="1"/>
  <c r="L2995" i="1"/>
  <c r="L2996" i="1"/>
  <c r="L2997" i="1"/>
  <c r="L2998" i="1"/>
  <c r="L2999" i="1"/>
  <c r="L3000" i="1"/>
  <c r="L3001" i="1"/>
  <c r="L3002" i="1"/>
  <c r="L3003" i="1"/>
  <c r="L3004" i="1"/>
  <c r="L3005" i="1"/>
  <c r="L3006" i="1"/>
  <c r="L3007" i="1"/>
  <c r="L3008" i="1"/>
  <c r="L3009" i="1"/>
  <c r="L3010" i="1"/>
  <c r="L3011" i="1"/>
  <c r="L3012" i="1"/>
  <c r="L3013" i="1"/>
  <c r="L3014" i="1"/>
  <c r="L3015" i="1"/>
  <c r="L3016" i="1"/>
  <c r="L3017" i="1"/>
  <c r="L3018" i="1"/>
  <c r="L3019" i="1"/>
  <c r="L3020" i="1"/>
  <c r="L3021" i="1"/>
  <c r="L3022" i="1"/>
  <c r="L3023" i="1"/>
  <c r="L3024" i="1"/>
  <c r="L3025" i="1"/>
  <c r="L3026" i="1"/>
  <c r="L3027" i="1"/>
  <c r="L3028" i="1"/>
  <c r="L3029" i="1"/>
  <c r="L3030" i="1"/>
  <c r="L3031" i="1"/>
  <c r="L3032" i="1"/>
  <c r="L3033" i="1"/>
  <c r="L3034" i="1"/>
  <c r="L3035" i="1"/>
  <c r="L3036" i="1"/>
  <c r="L3037" i="1"/>
  <c r="L3038" i="1"/>
  <c r="L3039" i="1"/>
  <c r="L3040" i="1"/>
  <c r="L3041" i="1"/>
  <c r="L3042" i="1"/>
  <c r="L3043" i="1"/>
  <c r="L3044" i="1"/>
  <c r="L3045" i="1"/>
  <c r="L3046" i="1"/>
  <c r="L3047" i="1"/>
  <c r="L3048" i="1"/>
  <c r="L3049" i="1"/>
  <c r="L3050" i="1"/>
  <c r="L3051" i="1"/>
  <c r="L3052" i="1"/>
  <c r="L3053" i="1"/>
  <c r="L3054" i="1"/>
  <c r="L3055" i="1"/>
  <c r="L3056" i="1"/>
  <c r="L3057" i="1"/>
  <c r="L3058" i="1"/>
  <c r="L3059" i="1"/>
  <c r="L3060" i="1"/>
  <c r="L3061" i="1"/>
  <c r="L3062" i="1"/>
  <c r="L3063" i="1"/>
  <c r="L3064" i="1"/>
  <c r="L3065" i="1"/>
  <c r="L3066" i="1"/>
  <c r="L3067" i="1"/>
  <c r="L3068" i="1"/>
  <c r="L3069" i="1"/>
  <c r="L3070" i="1"/>
  <c r="L3071" i="1"/>
  <c r="L3072" i="1"/>
  <c r="L3073" i="1"/>
  <c r="L3074" i="1"/>
  <c r="L3075" i="1"/>
  <c r="L3076" i="1"/>
  <c r="L3077" i="1"/>
  <c r="L3078" i="1"/>
  <c r="L3079" i="1"/>
  <c r="L3080" i="1"/>
  <c r="L3081" i="1"/>
  <c r="L3082" i="1"/>
  <c r="L3083" i="1"/>
  <c r="L3084" i="1"/>
  <c r="L3085" i="1"/>
  <c r="L3086" i="1"/>
  <c r="L3087" i="1"/>
  <c r="L3088" i="1"/>
  <c r="L3089" i="1"/>
  <c r="L3090" i="1"/>
  <c r="L3091" i="1"/>
  <c r="L3092" i="1"/>
  <c r="L3093" i="1"/>
  <c r="L3094" i="1"/>
  <c r="L3095" i="1"/>
  <c r="L3096" i="1"/>
  <c r="L3097" i="1"/>
  <c r="L3098" i="1"/>
  <c r="L3099" i="1"/>
  <c r="L3100" i="1"/>
  <c r="L3101" i="1"/>
  <c r="L3102" i="1"/>
  <c r="L3103" i="1"/>
  <c r="L3104" i="1"/>
  <c r="L3105" i="1"/>
  <c r="L3106" i="1"/>
  <c r="L3107" i="1"/>
  <c r="L3108" i="1"/>
  <c r="L3109" i="1"/>
  <c r="L3110" i="1"/>
  <c r="L3111" i="1"/>
  <c r="L3112" i="1"/>
  <c r="L3113" i="1"/>
  <c r="L3114" i="1"/>
  <c r="L3115" i="1"/>
  <c r="L3116" i="1"/>
  <c r="L3117" i="1"/>
  <c r="L3118" i="1"/>
  <c r="L3119" i="1"/>
  <c r="L3120" i="1"/>
  <c r="L3121" i="1"/>
  <c r="L3122" i="1"/>
  <c r="L3123" i="1"/>
  <c r="L3124" i="1"/>
  <c r="L3125" i="1"/>
  <c r="L3126" i="1"/>
  <c r="L3127" i="1"/>
  <c r="L3128" i="1"/>
  <c r="L3129" i="1"/>
  <c r="L3130" i="1"/>
  <c r="L3131" i="1"/>
  <c r="L3132" i="1"/>
  <c r="L3133" i="1"/>
  <c r="L3134" i="1"/>
  <c r="L3135" i="1"/>
  <c r="L3136" i="1"/>
  <c r="L3137" i="1"/>
  <c r="L3138" i="1"/>
  <c r="L3139" i="1"/>
  <c r="L3140" i="1"/>
  <c r="L3141" i="1"/>
  <c r="L3142" i="1"/>
  <c r="L3143" i="1"/>
  <c r="L3144" i="1"/>
  <c r="L3145" i="1"/>
  <c r="L3146" i="1"/>
  <c r="L3147" i="1"/>
  <c r="L3148" i="1"/>
  <c r="L3149" i="1"/>
  <c r="L3150" i="1"/>
  <c r="L3151" i="1"/>
  <c r="L3152" i="1"/>
  <c r="L3153" i="1"/>
  <c r="L3154" i="1"/>
  <c r="L3155" i="1"/>
  <c r="L3156" i="1"/>
  <c r="L3157" i="1"/>
  <c r="L3158" i="1"/>
  <c r="L3159" i="1"/>
  <c r="L3160" i="1"/>
  <c r="L3161" i="1"/>
  <c r="L3162" i="1"/>
  <c r="L3163" i="1"/>
  <c r="L3164" i="1"/>
  <c r="L3165" i="1"/>
  <c r="L3166" i="1"/>
  <c r="L3167" i="1"/>
  <c r="L3168" i="1"/>
  <c r="L3169" i="1"/>
  <c r="L2522" i="1"/>
  <c r="L3171" i="1"/>
  <c r="L3172" i="1"/>
  <c r="L3173" i="1"/>
  <c r="L3174" i="1"/>
  <c r="L3175" i="1"/>
  <c r="L3176" i="1"/>
  <c r="L3177" i="1"/>
  <c r="L3178" i="1"/>
  <c r="L3179" i="1"/>
  <c r="L3180" i="1"/>
  <c r="L3181" i="1"/>
  <c r="L3182" i="1"/>
  <c r="L3183" i="1"/>
  <c r="L3184" i="1"/>
  <c r="L3185" i="1"/>
  <c r="L3186" i="1"/>
  <c r="L3187" i="1"/>
  <c r="L3188" i="1"/>
  <c r="L3189" i="1"/>
  <c r="L3190" i="1"/>
  <c r="L3191" i="1"/>
  <c r="L3192" i="1"/>
  <c r="L3193" i="1"/>
  <c r="L3194" i="1"/>
  <c r="L3195" i="1"/>
  <c r="L3196" i="1"/>
  <c r="L3197" i="1"/>
  <c r="L3198" i="1"/>
  <c r="L3199" i="1"/>
  <c r="L3200" i="1"/>
  <c r="L3201" i="1"/>
  <c r="L3202" i="1"/>
  <c r="L3203" i="1"/>
  <c r="L3204" i="1"/>
  <c r="L3205" i="1"/>
  <c r="L3206" i="1"/>
  <c r="L3207" i="1"/>
  <c r="L3208" i="1"/>
  <c r="L3209" i="1"/>
  <c r="L3210" i="1"/>
  <c r="L3211" i="1"/>
  <c r="L3212" i="1"/>
  <c r="L3213" i="1"/>
  <c r="L3214" i="1"/>
  <c r="L3215" i="1"/>
  <c r="L3216" i="1"/>
  <c r="L3217" i="1"/>
  <c r="L3218" i="1"/>
  <c r="L3219" i="1"/>
  <c r="L3220" i="1"/>
  <c r="L3221" i="1"/>
  <c r="L3222" i="1"/>
  <c r="L3223" i="1"/>
  <c r="L3224" i="1"/>
  <c r="L3225" i="1"/>
  <c r="L3226" i="1"/>
  <c r="L3227" i="1"/>
  <c r="L3228" i="1"/>
  <c r="L3229" i="1"/>
  <c r="L3230" i="1"/>
  <c r="L3231" i="1"/>
  <c r="L3232" i="1"/>
  <c r="L3233" i="1"/>
  <c r="L3234" i="1"/>
  <c r="L3235" i="1"/>
  <c r="L3236" i="1"/>
  <c r="L3237" i="1"/>
  <c r="L3238" i="1"/>
  <c r="L3239" i="1"/>
  <c r="L3240" i="1"/>
  <c r="L3241" i="1"/>
  <c r="L3242" i="1"/>
  <c r="L3243" i="1"/>
  <c r="L3244" i="1"/>
  <c r="L3245" i="1"/>
  <c r="L3246" i="1"/>
  <c r="L3247" i="1"/>
  <c r="L3248" i="1"/>
  <c r="L3249" i="1"/>
  <c r="L3250" i="1"/>
  <c r="L3251" i="1"/>
  <c r="L3252" i="1"/>
  <c r="L3253" i="1"/>
  <c r="L3254" i="1"/>
  <c r="L3255" i="1"/>
  <c r="L3256" i="1"/>
  <c r="L3257" i="1"/>
  <c r="L3258" i="1"/>
  <c r="L3259" i="1"/>
  <c r="L3260" i="1"/>
  <c r="L3261" i="1"/>
  <c r="L3262" i="1"/>
  <c r="L3263" i="1"/>
  <c r="L3264" i="1"/>
  <c r="L3265" i="1"/>
  <c r="L3266" i="1"/>
  <c r="L3267" i="1"/>
  <c r="L3268" i="1"/>
  <c r="L3269" i="1"/>
  <c r="L3270" i="1"/>
  <c r="L3271" i="1"/>
  <c r="L3272" i="1"/>
  <c r="L3273" i="1"/>
  <c r="L3274" i="1"/>
  <c r="L3275" i="1"/>
  <c r="L3276" i="1"/>
  <c r="L3277" i="1"/>
  <c r="L3278" i="1"/>
  <c r="L3279" i="1"/>
  <c r="L3280" i="1"/>
  <c r="L3281" i="1"/>
  <c r="L3282" i="1"/>
  <c r="L3283" i="1"/>
  <c r="L3284" i="1"/>
  <c r="L3285" i="1"/>
  <c r="L3286" i="1"/>
  <c r="L3287" i="1"/>
  <c r="L3288" i="1"/>
  <c r="L3289" i="1"/>
  <c r="L3290" i="1"/>
  <c r="L3291" i="1"/>
  <c r="L3292" i="1"/>
  <c r="L3293" i="1"/>
  <c r="L3294" i="1"/>
  <c r="L3295" i="1"/>
  <c r="L3296" i="1"/>
  <c r="L3297" i="1"/>
  <c r="L3298" i="1"/>
  <c r="L3299" i="1"/>
  <c r="L3300" i="1"/>
  <c r="L3301" i="1"/>
  <c r="L3302" i="1"/>
  <c r="L3303" i="1"/>
  <c r="L3304" i="1"/>
  <c r="L3305" i="1"/>
  <c r="L3306" i="1"/>
  <c r="L3307" i="1"/>
  <c r="L3308" i="1"/>
  <c r="L3309" i="1"/>
  <c r="L3310" i="1"/>
  <c r="L3311" i="1"/>
  <c r="L3312" i="1"/>
  <c r="L3313" i="1"/>
  <c r="L3314" i="1"/>
  <c r="L3315" i="1"/>
  <c r="L3316" i="1"/>
  <c r="L3317" i="1"/>
  <c r="L3318" i="1"/>
  <c r="L3319" i="1"/>
  <c r="L3320" i="1"/>
  <c r="L3321" i="1"/>
  <c r="L3322" i="1"/>
  <c r="L3323" i="1"/>
  <c r="L3324" i="1"/>
  <c r="L3325" i="1"/>
  <c r="L3326" i="1"/>
  <c r="L3327" i="1"/>
  <c r="L3328" i="1"/>
  <c r="L3329" i="1"/>
  <c r="L3330" i="1"/>
  <c r="L3331" i="1"/>
  <c r="L3332" i="1"/>
  <c r="L3333" i="1"/>
  <c r="L3334" i="1"/>
  <c r="L3335" i="1"/>
  <c r="L3336" i="1"/>
  <c r="L3337" i="1"/>
  <c r="L3338" i="1"/>
  <c r="L3339" i="1"/>
  <c r="L3340" i="1"/>
  <c r="L3341" i="1"/>
  <c r="L3342" i="1"/>
  <c r="L3343" i="1"/>
  <c r="L3344" i="1"/>
  <c r="L3345" i="1"/>
  <c r="L3346" i="1"/>
  <c r="L3347" i="1"/>
  <c r="L3348" i="1"/>
  <c r="L3349" i="1"/>
  <c r="L3350" i="1"/>
  <c r="L3351" i="1"/>
  <c r="L3352" i="1"/>
  <c r="L3353" i="1"/>
  <c r="L3354" i="1"/>
  <c r="L3355" i="1"/>
  <c r="L3356" i="1"/>
  <c r="L3357" i="1"/>
  <c r="L3358" i="1"/>
  <c r="L3359" i="1"/>
  <c r="L3360" i="1"/>
  <c r="L3361" i="1"/>
  <c r="L3362" i="1"/>
  <c r="L3363" i="1"/>
  <c r="L3364" i="1"/>
  <c r="L3365" i="1"/>
  <c r="L3366" i="1"/>
  <c r="L3367" i="1"/>
  <c r="L3368" i="1"/>
  <c r="L3369" i="1"/>
  <c r="L3370" i="1"/>
  <c r="L3371" i="1"/>
  <c r="L3372" i="1"/>
  <c r="L3373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93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1111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1999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16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2763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263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2485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3170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829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551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867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320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1756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446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319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1741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2522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D6" i="6" l="1"/>
  <c r="E6" i="6" s="1"/>
  <c r="D480" i="6"/>
  <c r="E480" i="6" s="1"/>
  <c r="D352" i="6"/>
  <c r="E352" i="6" s="1"/>
  <c r="D96" i="6"/>
  <c r="E96" i="6" s="1"/>
  <c r="O297" i="1" s="1"/>
  <c r="D528" i="6"/>
  <c r="E528" i="6" s="1"/>
  <c r="D464" i="6"/>
  <c r="E464" i="6" s="1"/>
  <c r="D400" i="6"/>
  <c r="E400" i="6" s="1"/>
  <c r="D336" i="6"/>
  <c r="E336" i="6" s="1"/>
  <c r="D272" i="6"/>
  <c r="E272" i="6" s="1"/>
  <c r="D208" i="6"/>
  <c r="E208" i="6" s="1"/>
  <c r="D144" i="6"/>
  <c r="E144" i="6" s="1"/>
  <c r="D80" i="6"/>
  <c r="E80" i="6" s="1"/>
  <c r="D160" i="6"/>
  <c r="E160" i="6" s="1"/>
  <c r="D92" i="6"/>
  <c r="E92" i="6" s="1"/>
  <c r="D512" i="6"/>
  <c r="E512" i="6" s="1"/>
  <c r="D448" i="6"/>
  <c r="E448" i="6" s="1"/>
  <c r="D384" i="6"/>
  <c r="E384" i="6" s="1"/>
  <c r="D320" i="6"/>
  <c r="E320" i="6" s="1"/>
  <c r="D256" i="6"/>
  <c r="E256" i="6" s="1"/>
  <c r="D192" i="6"/>
  <c r="E192" i="6" s="1"/>
  <c r="D128" i="6"/>
  <c r="E128" i="6" s="1"/>
  <c r="D6" i="7"/>
  <c r="E6" i="7" s="1"/>
  <c r="D544" i="6"/>
  <c r="E544" i="6" s="1"/>
  <c r="D416" i="6"/>
  <c r="E416" i="6" s="1"/>
  <c r="D288" i="6"/>
  <c r="E288" i="6" s="1"/>
  <c r="D224" i="6"/>
  <c r="E224" i="6" s="1"/>
  <c r="D560" i="6"/>
  <c r="E560" i="6" s="1"/>
  <c r="D496" i="6"/>
  <c r="E496" i="6" s="1"/>
  <c r="D432" i="6"/>
  <c r="E432" i="6" s="1"/>
  <c r="D368" i="6"/>
  <c r="E368" i="6" s="1"/>
  <c r="D304" i="6"/>
  <c r="E304" i="6" s="1"/>
  <c r="D240" i="6"/>
  <c r="E240" i="6" s="1"/>
  <c r="D176" i="6"/>
  <c r="E176" i="6" s="1"/>
  <c r="D112" i="6"/>
  <c r="E112" i="6" s="1"/>
  <c r="Q3125" i="1"/>
  <c r="Q2649" i="1"/>
  <c r="Q2557" i="1"/>
  <c r="Q1020" i="1"/>
  <c r="Q3337" i="1"/>
  <c r="Q3249" i="1"/>
  <c r="Q3029" i="1"/>
  <c r="Q2841" i="1"/>
  <c r="Q3185" i="1"/>
  <c r="Q3069" i="1"/>
  <c r="Q2953" i="1"/>
  <c r="Q2777" i="1"/>
  <c r="Q2753" i="1"/>
  <c r="Q2713" i="1"/>
  <c r="Q2601" i="1"/>
  <c r="Q3293" i="1"/>
  <c r="Q3097" i="1"/>
  <c r="Q2981" i="1"/>
  <c r="Q2889" i="1"/>
  <c r="Q2517" i="1"/>
  <c r="Q1673" i="1"/>
  <c r="Q3233" i="1"/>
  <c r="Q3053" i="1"/>
  <c r="Q2937" i="1"/>
  <c r="Q2825" i="1"/>
  <c r="Q2697" i="1"/>
  <c r="Q2585" i="1"/>
  <c r="Q2538" i="1"/>
  <c r="Q2422" i="1"/>
  <c r="Q3325" i="1"/>
  <c r="Q3281" i="1"/>
  <c r="Q3217" i="1"/>
  <c r="Q3157" i="1"/>
  <c r="Q3085" i="1"/>
  <c r="Q3013" i="1"/>
  <c r="Q2969" i="1"/>
  <c r="Q2921" i="1"/>
  <c r="Q2873" i="1"/>
  <c r="Q2809" i="1"/>
  <c r="Q2681" i="1"/>
  <c r="Q2633" i="1"/>
  <c r="Q2054" i="1"/>
  <c r="Q1861" i="1"/>
  <c r="Q2454" i="1"/>
  <c r="Q3353" i="1"/>
  <c r="Q3309" i="1"/>
  <c r="Q3265" i="1"/>
  <c r="Q3201" i="1"/>
  <c r="Q3141" i="1"/>
  <c r="Q3113" i="1"/>
  <c r="Q2997" i="1"/>
  <c r="Q2905" i="1"/>
  <c r="Q2857" i="1"/>
  <c r="Q2793" i="1"/>
  <c r="Q2617" i="1"/>
  <c r="Q2573" i="1"/>
  <c r="Q1548" i="1"/>
  <c r="Q1532" i="1"/>
  <c r="Q1488" i="1"/>
  <c r="N3371" i="1"/>
  <c r="Q3371" i="1"/>
  <c r="N3367" i="1"/>
  <c r="Q3367" i="1"/>
  <c r="N3363" i="1"/>
  <c r="Q3363" i="1"/>
  <c r="N3359" i="1"/>
  <c r="Q3359" i="1"/>
  <c r="N3355" i="1"/>
  <c r="Q3355" i="1"/>
  <c r="N3351" i="1"/>
  <c r="Q3351" i="1"/>
  <c r="N3347" i="1"/>
  <c r="Q3347" i="1"/>
  <c r="N3343" i="1"/>
  <c r="Q3343" i="1"/>
  <c r="N3339" i="1"/>
  <c r="Q3339" i="1"/>
  <c r="N3335" i="1"/>
  <c r="Q3335" i="1"/>
  <c r="N3327" i="1"/>
  <c r="Q3327" i="1"/>
  <c r="N3323" i="1"/>
  <c r="Q3323" i="1"/>
  <c r="N3319" i="1"/>
  <c r="Q3319" i="1"/>
  <c r="N3315" i="1"/>
  <c r="Q3315" i="1"/>
  <c r="N3311" i="1"/>
  <c r="Q3311" i="1"/>
  <c r="N3307" i="1"/>
  <c r="Q3307" i="1"/>
  <c r="N3303" i="1"/>
  <c r="Q3303" i="1"/>
  <c r="N3299" i="1"/>
  <c r="Q3299" i="1"/>
  <c r="N3295" i="1"/>
  <c r="Q3295" i="1"/>
  <c r="N3291" i="1"/>
  <c r="Q3291" i="1"/>
  <c r="N3287" i="1"/>
  <c r="Q3287" i="1"/>
  <c r="N3279" i="1"/>
  <c r="Q3279" i="1"/>
  <c r="N3275" i="1"/>
  <c r="Q3275" i="1"/>
  <c r="N3271" i="1"/>
  <c r="Q3271" i="1"/>
  <c r="N3267" i="1"/>
  <c r="Q3267" i="1"/>
  <c r="N3263" i="1"/>
  <c r="Q3263" i="1"/>
  <c r="N3259" i="1"/>
  <c r="Q3259" i="1"/>
  <c r="N3255" i="1"/>
  <c r="Q3255" i="1"/>
  <c r="N3251" i="1"/>
  <c r="Q3251" i="1"/>
  <c r="N3247" i="1"/>
  <c r="Q3247" i="1"/>
  <c r="N3243" i="1"/>
  <c r="Q3243" i="1"/>
  <c r="N3239" i="1"/>
  <c r="Q3239" i="1"/>
  <c r="N3235" i="1"/>
  <c r="Q3235" i="1"/>
  <c r="N3231" i="1"/>
  <c r="Q3231" i="1"/>
  <c r="N3227" i="1"/>
  <c r="Q3227" i="1"/>
  <c r="N3223" i="1"/>
  <c r="Q3223" i="1"/>
  <c r="N3219" i="1"/>
  <c r="Q3219" i="1"/>
  <c r="N3215" i="1"/>
  <c r="Q3215" i="1"/>
  <c r="N3211" i="1"/>
  <c r="Q3211" i="1"/>
  <c r="N3207" i="1"/>
  <c r="Q3207" i="1"/>
  <c r="N3203" i="1"/>
  <c r="Q3203" i="1"/>
  <c r="N3199" i="1"/>
  <c r="Q3199" i="1"/>
  <c r="N3195" i="1"/>
  <c r="Q3195" i="1"/>
  <c r="N3191" i="1"/>
  <c r="Q3191" i="1"/>
  <c r="N3187" i="1"/>
  <c r="Q3187" i="1"/>
  <c r="N3183" i="1"/>
  <c r="Q3183" i="1"/>
  <c r="N3179" i="1"/>
  <c r="Q3179" i="1"/>
  <c r="N3175" i="1"/>
  <c r="Q3175" i="1"/>
  <c r="N3171" i="1"/>
  <c r="Q3171" i="1"/>
  <c r="N3167" i="1"/>
  <c r="Q3167" i="1"/>
  <c r="N3163" i="1"/>
  <c r="Q3163" i="1"/>
  <c r="N3159" i="1"/>
  <c r="Q3159" i="1"/>
  <c r="N3155" i="1"/>
  <c r="Q3155" i="1"/>
  <c r="N3151" i="1"/>
  <c r="Q3151" i="1"/>
  <c r="N3147" i="1"/>
  <c r="Q3147" i="1"/>
  <c r="N3143" i="1"/>
  <c r="Q3143" i="1"/>
  <c r="N3139" i="1"/>
  <c r="Q3139" i="1"/>
  <c r="N3135" i="1"/>
  <c r="Q3135" i="1"/>
  <c r="N3131" i="1"/>
  <c r="Q3131" i="1"/>
  <c r="N3127" i="1"/>
  <c r="Q3127" i="1"/>
  <c r="N3123" i="1"/>
  <c r="Q3123" i="1"/>
  <c r="N3119" i="1"/>
  <c r="Q3119" i="1"/>
  <c r="N3111" i="1"/>
  <c r="Q3111" i="1"/>
  <c r="N3107" i="1"/>
  <c r="Q3107" i="1"/>
  <c r="N3103" i="1"/>
  <c r="Q3103" i="1"/>
  <c r="N3099" i="1"/>
  <c r="Q3099" i="1"/>
  <c r="N3095" i="1"/>
  <c r="Q3095" i="1"/>
  <c r="N3087" i="1"/>
  <c r="Q3087" i="1"/>
  <c r="N3083" i="1"/>
  <c r="Q3083" i="1"/>
  <c r="N3079" i="1"/>
  <c r="Q3079" i="1"/>
  <c r="N3075" i="1"/>
  <c r="Q3075" i="1"/>
  <c r="N3071" i="1"/>
  <c r="Q3071" i="1"/>
  <c r="N3067" i="1"/>
  <c r="Q3067" i="1"/>
  <c r="N3063" i="1"/>
  <c r="Q3063" i="1"/>
  <c r="N3059" i="1"/>
  <c r="Q3059" i="1"/>
  <c r="N3055" i="1"/>
  <c r="Q3055" i="1"/>
  <c r="N3051" i="1"/>
  <c r="Q3051" i="1"/>
  <c r="N3047" i="1"/>
  <c r="Q3047" i="1"/>
  <c r="N3043" i="1"/>
  <c r="Q3043" i="1"/>
  <c r="N3035" i="1"/>
  <c r="Q3035" i="1"/>
  <c r="N3031" i="1"/>
  <c r="Q3031" i="1"/>
  <c r="N3027" i="1"/>
  <c r="Q3027" i="1"/>
  <c r="N3023" i="1"/>
  <c r="Q3023" i="1"/>
  <c r="N3019" i="1"/>
  <c r="Q3019" i="1"/>
  <c r="N3015" i="1"/>
  <c r="Q3015" i="1"/>
  <c r="N3011" i="1"/>
  <c r="Q3011" i="1"/>
  <c r="N3007" i="1"/>
  <c r="Q3007" i="1"/>
  <c r="N3003" i="1"/>
  <c r="Q3003" i="1"/>
  <c r="N2999" i="1"/>
  <c r="Q2999" i="1"/>
  <c r="N2995" i="1"/>
  <c r="Q2995" i="1"/>
  <c r="N2991" i="1"/>
  <c r="Q2991" i="1"/>
  <c r="N2987" i="1"/>
  <c r="Q2987" i="1"/>
  <c r="N2983" i="1"/>
  <c r="Q2983" i="1"/>
  <c r="N2979" i="1"/>
  <c r="Q2979" i="1"/>
  <c r="N2975" i="1"/>
  <c r="Q2975" i="1"/>
  <c r="N2967" i="1"/>
  <c r="Q2967" i="1"/>
  <c r="N2963" i="1"/>
  <c r="Q2963" i="1"/>
  <c r="N2959" i="1"/>
  <c r="Q2959" i="1"/>
  <c r="N2955" i="1"/>
  <c r="Q2955" i="1"/>
  <c r="N2951" i="1"/>
  <c r="Q2951" i="1"/>
  <c r="N2947" i="1"/>
  <c r="Q2947" i="1"/>
  <c r="N2943" i="1"/>
  <c r="Q2943" i="1"/>
  <c r="N2939" i="1"/>
  <c r="Q2939" i="1"/>
  <c r="N2935" i="1"/>
  <c r="Q2935" i="1"/>
  <c r="N2931" i="1"/>
  <c r="Q2931" i="1"/>
  <c r="N2927" i="1"/>
  <c r="Q2927" i="1"/>
  <c r="N2923" i="1"/>
  <c r="Q2923" i="1"/>
  <c r="N2919" i="1"/>
  <c r="Q2919" i="1"/>
  <c r="N2915" i="1"/>
  <c r="Q2915" i="1"/>
  <c r="N2911" i="1"/>
  <c r="Q2911" i="1"/>
  <c r="N2907" i="1"/>
  <c r="Q2907" i="1"/>
  <c r="N2903" i="1"/>
  <c r="Q2903" i="1"/>
  <c r="N2899" i="1"/>
  <c r="Q2899" i="1"/>
  <c r="N2895" i="1"/>
  <c r="Q2895" i="1"/>
  <c r="N2891" i="1"/>
  <c r="Q2891" i="1"/>
  <c r="N2887" i="1"/>
  <c r="Q2887" i="1"/>
  <c r="N2883" i="1"/>
  <c r="Q2883" i="1"/>
  <c r="N2879" i="1"/>
  <c r="Q2879" i="1"/>
  <c r="N2875" i="1"/>
  <c r="Q2875" i="1"/>
  <c r="N2871" i="1"/>
  <c r="Q2871" i="1"/>
  <c r="N2867" i="1"/>
  <c r="Q2867" i="1"/>
  <c r="N2863" i="1"/>
  <c r="Q2863" i="1"/>
  <c r="N2859" i="1"/>
  <c r="Q2859" i="1"/>
  <c r="N2855" i="1"/>
  <c r="Q2855" i="1"/>
  <c r="N2851" i="1"/>
  <c r="Q2851" i="1"/>
  <c r="N2847" i="1"/>
  <c r="Q2847" i="1"/>
  <c r="N2843" i="1"/>
  <c r="Q2843" i="1"/>
  <c r="N2839" i="1"/>
  <c r="Q2839" i="1"/>
  <c r="N2835" i="1"/>
  <c r="Q2835" i="1"/>
  <c r="N2831" i="1"/>
  <c r="Q2831" i="1"/>
  <c r="N2827" i="1"/>
  <c r="Q2827" i="1"/>
  <c r="N2823" i="1"/>
  <c r="Q2823" i="1"/>
  <c r="N2819" i="1"/>
  <c r="Q2819" i="1"/>
  <c r="N2815" i="1"/>
  <c r="Q2815" i="1"/>
  <c r="N2811" i="1"/>
  <c r="Q2811" i="1"/>
  <c r="N2807" i="1"/>
  <c r="Q2807" i="1"/>
  <c r="N2803" i="1"/>
  <c r="Q2803" i="1"/>
  <c r="N2799" i="1"/>
  <c r="Q2799" i="1"/>
  <c r="N2795" i="1"/>
  <c r="Q2795" i="1"/>
  <c r="N2791" i="1"/>
  <c r="Q2791" i="1"/>
  <c r="N2787" i="1"/>
  <c r="Q2787" i="1"/>
  <c r="N2783" i="1"/>
  <c r="Q2783" i="1"/>
  <c r="N2779" i="1"/>
  <c r="Q2779" i="1"/>
  <c r="N2775" i="1"/>
  <c r="Q2775" i="1"/>
  <c r="N2771" i="1"/>
  <c r="Q2771" i="1"/>
  <c r="N2767" i="1"/>
  <c r="Q2767" i="1"/>
  <c r="N2759" i="1"/>
  <c r="Q2759" i="1"/>
  <c r="N2755" i="1"/>
  <c r="Q2755" i="1"/>
  <c r="N2751" i="1"/>
  <c r="Q2751" i="1"/>
  <c r="N2747" i="1"/>
  <c r="Q2747" i="1"/>
  <c r="N2743" i="1"/>
  <c r="Q2743" i="1"/>
  <c r="N2739" i="1"/>
  <c r="Q2739" i="1"/>
  <c r="N2735" i="1"/>
  <c r="Q2735" i="1"/>
  <c r="N2731" i="1"/>
  <c r="Q2731" i="1"/>
  <c r="N2727" i="1"/>
  <c r="Q2727" i="1"/>
  <c r="N2723" i="1"/>
  <c r="Q2723" i="1"/>
  <c r="N2719" i="1"/>
  <c r="Q2719" i="1"/>
  <c r="N2715" i="1"/>
  <c r="Q2715" i="1"/>
  <c r="N2711" i="1"/>
  <c r="Q2711" i="1"/>
  <c r="N2707" i="1"/>
  <c r="Q2707" i="1"/>
  <c r="N2703" i="1"/>
  <c r="Q2703" i="1"/>
  <c r="N2699" i="1"/>
  <c r="Q2699" i="1"/>
  <c r="N2695" i="1"/>
  <c r="Q2695" i="1"/>
  <c r="N2691" i="1"/>
  <c r="Q2691" i="1"/>
  <c r="N2687" i="1"/>
  <c r="Q2687" i="1"/>
  <c r="N2683" i="1"/>
  <c r="Q2683" i="1"/>
  <c r="N2679" i="1"/>
  <c r="Q2679" i="1"/>
  <c r="N2675" i="1"/>
  <c r="Q2675" i="1"/>
  <c r="N2671" i="1"/>
  <c r="Q2671" i="1"/>
  <c r="N2667" i="1"/>
  <c r="Q2667" i="1"/>
  <c r="N2663" i="1"/>
  <c r="Q2663" i="1"/>
  <c r="N2659" i="1"/>
  <c r="Q2659" i="1"/>
  <c r="N2655" i="1"/>
  <c r="Q2655" i="1"/>
  <c r="N2651" i="1"/>
  <c r="Q2651" i="1"/>
  <c r="N2647" i="1"/>
  <c r="Q2647" i="1"/>
  <c r="N2643" i="1"/>
  <c r="Q2643" i="1"/>
  <c r="N2639" i="1"/>
  <c r="Q2639" i="1"/>
  <c r="N2635" i="1"/>
  <c r="Q2635" i="1"/>
  <c r="N2631" i="1"/>
  <c r="Q2631" i="1"/>
  <c r="N2627" i="1"/>
  <c r="Q2627" i="1"/>
  <c r="N2623" i="1"/>
  <c r="Q2623" i="1"/>
  <c r="N2619" i="1"/>
  <c r="Q2619" i="1"/>
  <c r="N2615" i="1"/>
  <c r="Q2615" i="1"/>
  <c r="N2611" i="1"/>
  <c r="Q2611" i="1"/>
  <c r="N2607" i="1"/>
  <c r="Q2607" i="1"/>
  <c r="N2603" i="1"/>
  <c r="Q2603" i="1"/>
  <c r="N2599" i="1"/>
  <c r="Q2599" i="1"/>
  <c r="N2595" i="1"/>
  <c r="Q2595" i="1"/>
  <c r="N2591" i="1"/>
  <c r="Q2591" i="1"/>
  <c r="N2587" i="1"/>
  <c r="Q2587" i="1"/>
  <c r="N2583" i="1"/>
  <c r="Q2583" i="1"/>
  <c r="N2579" i="1"/>
  <c r="Q2579" i="1"/>
  <c r="N2575" i="1"/>
  <c r="Q2575" i="1"/>
  <c r="N2571" i="1"/>
  <c r="Q2571" i="1"/>
  <c r="N2567" i="1"/>
  <c r="Q2567" i="1"/>
  <c r="N2563" i="1"/>
  <c r="Q2563" i="1"/>
  <c r="N2559" i="1"/>
  <c r="Q2559" i="1"/>
  <c r="N2555" i="1"/>
  <c r="Q2555" i="1"/>
  <c r="N2551" i="1"/>
  <c r="Q2551" i="1"/>
  <c r="N2547" i="1"/>
  <c r="Q2547" i="1"/>
  <c r="N2543" i="1"/>
  <c r="Q2543" i="1"/>
  <c r="N2539" i="1"/>
  <c r="Q2539" i="1"/>
  <c r="N2535" i="1"/>
  <c r="Q2535" i="1"/>
  <c r="N2531" i="1"/>
  <c r="Q2531" i="1"/>
  <c r="N2527" i="1"/>
  <c r="Q2527" i="1"/>
  <c r="N2523" i="1"/>
  <c r="Q2523" i="1"/>
  <c r="N2519" i="1"/>
  <c r="Q2519" i="1"/>
  <c r="N2515" i="1"/>
  <c r="Q2515" i="1"/>
  <c r="N2511" i="1"/>
  <c r="Q2511" i="1"/>
  <c r="N2507" i="1"/>
  <c r="Q2507" i="1"/>
  <c r="N2503" i="1"/>
  <c r="Q2503" i="1"/>
  <c r="N2499" i="1"/>
  <c r="Q2499" i="1"/>
  <c r="N2495" i="1"/>
  <c r="Q2495" i="1"/>
  <c r="N2491" i="1"/>
  <c r="Q2491" i="1"/>
  <c r="N2483" i="1"/>
  <c r="Q2483" i="1"/>
  <c r="N2479" i="1"/>
  <c r="Q2479" i="1"/>
  <c r="N2475" i="1"/>
  <c r="Q2475" i="1"/>
  <c r="N2471" i="1"/>
  <c r="Q2471" i="1"/>
  <c r="N2467" i="1"/>
  <c r="Q2467" i="1"/>
  <c r="N2463" i="1"/>
  <c r="Q2463" i="1"/>
  <c r="N2459" i="1"/>
  <c r="Q2459" i="1"/>
  <c r="N2455" i="1"/>
  <c r="Q2455" i="1"/>
  <c r="N2451" i="1"/>
  <c r="Q2451" i="1"/>
  <c r="N2447" i="1"/>
  <c r="Q2447" i="1"/>
  <c r="N2443" i="1"/>
  <c r="Q2443" i="1"/>
  <c r="N2439" i="1"/>
  <c r="Q2439" i="1"/>
  <c r="N2435" i="1"/>
  <c r="Q2435" i="1"/>
  <c r="N2431" i="1"/>
  <c r="Q2431" i="1"/>
  <c r="N2427" i="1"/>
  <c r="Q2427" i="1"/>
  <c r="N2423" i="1"/>
  <c r="Q2423" i="1"/>
  <c r="N2419" i="1"/>
  <c r="Q2419" i="1"/>
  <c r="N2415" i="1"/>
  <c r="Q2415" i="1"/>
  <c r="N2411" i="1"/>
  <c r="Q2411" i="1"/>
  <c r="N2407" i="1"/>
  <c r="Q2407" i="1"/>
  <c r="N2403" i="1"/>
  <c r="Q2403" i="1"/>
  <c r="N2399" i="1"/>
  <c r="Q2399" i="1"/>
  <c r="N2395" i="1"/>
  <c r="Q2395" i="1"/>
  <c r="N2391" i="1"/>
  <c r="Q2391" i="1"/>
  <c r="N2387" i="1"/>
  <c r="Q2387" i="1"/>
  <c r="N2383" i="1"/>
  <c r="Q2383" i="1"/>
  <c r="N2379" i="1"/>
  <c r="Q2379" i="1"/>
  <c r="N2375" i="1"/>
  <c r="Q2375" i="1"/>
  <c r="N2371" i="1"/>
  <c r="Q2371" i="1"/>
  <c r="N2363" i="1"/>
  <c r="Q2363" i="1"/>
  <c r="N2355" i="1"/>
  <c r="Q2355" i="1"/>
  <c r="N2351" i="1"/>
  <c r="Q2351" i="1"/>
  <c r="N2347" i="1"/>
  <c r="Q2347" i="1"/>
  <c r="N2343" i="1"/>
  <c r="Q2343" i="1"/>
  <c r="N2339" i="1"/>
  <c r="Q2339" i="1"/>
  <c r="N2335" i="1"/>
  <c r="Q2335" i="1"/>
  <c r="N2331" i="1"/>
  <c r="Q2331" i="1"/>
  <c r="N2327" i="1"/>
  <c r="Q2327" i="1"/>
  <c r="N2323" i="1"/>
  <c r="Q2323" i="1"/>
  <c r="N2315" i="1"/>
  <c r="Q2315" i="1"/>
  <c r="N2311" i="1"/>
  <c r="Q2311" i="1"/>
  <c r="N2307" i="1"/>
  <c r="Q2307" i="1"/>
  <c r="N2303" i="1"/>
  <c r="Q2303" i="1"/>
  <c r="N2299" i="1"/>
  <c r="Q2299" i="1"/>
  <c r="N2295" i="1"/>
  <c r="Q2295" i="1"/>
  <c r="N2291" i="1"/>
  <c r="Q2291" i="1"/>
  <c r="N2287" i="1"/>
  <c r="Q2287" i="1"/>
  <c r="N2283" i="1"/>
  <c r="Q2283" i="1"/>
  <c r="N2279" i="1"/>
  <c r="Q2279" i="1"/>
  <c r="N2275" i="1"/>
  <c r="Q2275" i="1"/>
  <c r="N2271" i="1"/>
  <c r="Q2271" i="1"/>
  <c r="N2267" i="1"/>
  <c r="Q2267" i="1"/>
  <c r="N2263" i="1"/>
  <c r="Q2263" i="1"/>
  <c r="N2259" i="1"/>
  <c r="Q2259" i="1"/>
  <c r="N2255" i="1"/>
  <c r="Q2255" i="1"/>
  <c r="N2251" i="1"/>
  <c r="Q2251" i="1"/>
  <c r="N2247" i="1"/>
  <c r="Q2247" i="1"/>
  <c r="N2243" i="1"/>
  <c r="Q2243" i="1"/>
  <c r="N2239" i="1"/>
  <c r="Q2239" i="1"/>
  <c r="N2235" i="1"/>
  <c r="Q2235" i="1"/>
  <c r="N2231" i="1"/>
  <c r="Q2231" i="1"/>
  <c r="N2223" i="1"/>
  <c r="Q2223" i="1"/>
  <c r="N2219" i="1"/>
  <c r="Q2219" i="1"/>
  <c r="N2215" i="1"/>
  <c r="Q2215" i="1"/>
  <c r="N2211" i="1"/>
  <c r="Q2211" i="1"/>
  <c r="N2207" i="1"/>
  <c r="Q2207" i="1"/>
  <c r="N2203" i="1"/>
  <c r="Q2203" i="1"/>
  <c r="N2199" i="1"/>
  <c r="Q2199" i="1"/>
  <c r="N2195" i="1"/>
  <c r="Q2195" i="1"/>
  <c r="N2191" i="1"/>
  <c r="Q2191" i="1"/>
  <c r="N2187" i="1"/>
  <c r="Q2187" i="1"/>
  <c r="N2183" i="1"/>
  <c r="Q2183" i="1"/>
  <c r="N2179" i="1"/>
  <c r="Q2179" i="1"/>
  <c r="N2175" i="1"/>
  <c r="Q2175" i="1"/>
  <c r="N2171" i="1"/>
  <c r="Q2171" i="1"/>
  <c r="N2167" i="1"/>
  <c r="Q2167" i="1"/>
  <c r="N2163" i="1"/>
  <c r="Q2163" i="1"/>
  <c r="N2159" i="1"/>
  <c r="Q2159" i="1"/>
  <c r="N2155" i="1"/>
  <c r="Q2155" i="1"/>
  <c r="N2151" i="1"/>
  <c r="Q2151" i="1"/>
  <c r="N2147" i="1"/>
  <c r="Q2147" i="1"/>
  <c r="N2143" i="1"/>
  <c r="Q2143" i="1"/>
  <c r="N2139" i="1"/>
  <c r="Q2139" i="1"/>
  <c r="N2135" i="1"/>
  <c r="Q2135" i="1"/>
  <c r="N2131" i="1"/>
  <c r="Q2131" i="1"/>
  <c r="N2127" i="1"/>
  <c r="Q2127" i="1"/>
  <c r="N2123" i="1"/>
  <c r="Q2123" i="1"/>
  <c r="N2119" i="1"/>
  <c r="Q2119" i="1"/>
  <c r="N2115" i="1"/>
  <c r="Q2115" i="1"/>
  <c r="N2111" i="1"/>
  <c r="Q2111" i="1"/>
  <c r="N2107" i="1"/>
  <c r="Q2107" i="1"/>
  <c r="N2103" i="1"/>
  <c r="Q2103" i="1"/>
  <c r="N2099" i="1"/>
  <c r="Q2099" i="1"/>
  <c r="N2095" i="1"/>
  <c r="Q2095" i="1"/>
  <c r="N2091" i="1"/>
  <c r="Q2091" i="1"/>
  <c r="N2087" i="1"/>
  <c r="Q2087" i="1"/>
  <c r="N2083" i="1"/>
  <c r="Q2083" i="1"/>
  <c r="N2079" i="1"/>
  <c r="Q2079" i="1"/>
  <c r="N2075" i="1"/>
  <c r="Q2075" i="1"/>
  <c r="N2071" i="1"/>
  <c r="Q2071" i="1"/>
  <c r="N2067" i="1"/>
  <c r="Q2067" i="1"/>
  <c r="N2063" i="1"/>
  <c r="Q2063" i="1"/>
  <c r="N2059" i="1"/>
  <c r="Q2059" i="1"/>
  <c r="N2055" i="1"/>
  <c r="Q2055" i="1"/>
  <c r="N2051" i="1"/>
  <c r="Q2051" i="1"/>
  <c r="N2047" i="1"/>
  <c r="Q2047" i="1"/>
  <c r="N2043" i="1"/>
  <c r="Q2043" i="1"/>
  <c r="N2039" i="1"/>
  <c r="Q2039" i="1"/>
  <c r="N2035" i="1"/>
  <c r="Q2035" i="1"/>
  <c r="N2031" i="1"/>
  <c r="Q2031" i="1"/>
  <c r="N2027" i="1"/>
  <c r="Q2027" i="1"/>
  <c r="N2023" i="1"/>
  <c r="Q2023" i="1"/>
  <c r="N2019" i="1"/>
  <c r="Q2019" i="1"/>
  <c r="N2015" i="1"/>
  <c r="Q2015" i="1"/>
  <c r="N2011" i="1"/>
  <c r="Q2011" i="1"/>
  <c r="N2007" i="1"/>
  <c r="Q2007" i="1"/>
  <c r="N2003" i="1"/>
  <c r="Q2003" i="1"/>
  <c r="N1995" i="1"/>
  <c r="Q1995" i="1"/>
  <c r="N1991" i="1"/>
  <c r="Q1991" i="1"/>
  <c r="N1987" i="1"/>
  <c r="Q1987" i="1"/>
  <c r="N1983" i="1"/>
  <c r="Q1983" i="1"/>
  <c r="N1979" i="1"/>
  <c r="Q1979" i="1"/>
  <c r="N1975" i="1"/>
  <c r="Q1975" i="1"/>
  <c r="N1971" i="1"/>
  <c r="Q1971" i="1"/>
  <c r="N1967" i="1"/>
  <c r="Q1967" i="1"/>
  <c r="N1963" i="1"/>
  <c r="Q1963" i="1"/>
  <c r="N1959" i="1"/>
  <c r="Q1959" i="1"/>
  <c r="N1955" i="1"/>
  <c r="Q1955" i="1"/>
  <c r="N1951" i="1"/>
  <c r="Q1951" i="1"/>
  <c r="N1947" i="1"/>
  <c r="Q1947" i="1"/>
  <c r="N1943" i="1"/>
  <c r="Q1943" i="1"/>
  <c r="N1935" i="1"/>
  <c r="Q1935" i="1"/>
  <c r="N1931" i="1"/>
  <c r="Q1931" i="1"/>
  <c r="N1927" i="1"/>
  <c r="Q1927" i="1"/>
  <c r="N1923" i="1"/>
  <c r="Q1923" i="1"/>
  <c r="N1919" i="1"/>
  <c r="Q1919" i="1"/>
  <c r="N1915" i="1"/>
  <c r="Q1915" i="1"/>
  <c r="N1911" i="1"/>
  <c r="Q1911" i="1"/>
  <c r="N1907" i="1"/>
  <c r="Q1907" i="1"/>
  <c r="N1903" i="1"/>
  <c r="Q1903" i="1"/>
  <c r="N1899" i="1"/>
  <c r="Q1899" i="1"/>
  <c r="N1895" i="1"/>
  <c r="Q1895" i="1"/>
  <c r="N1891" i="1"/>
  <c r="Q1891" i="1"/>
  <c r="N1887" i="1"/>
  <c r="Q1887" i="1"/>
  <c r="N1883" i="1"/>
  <c r="Q1883" i="1"/>
  <c r="N1879" i="1"/>
  <c r="Q1879" i="1"/>
  <c r="N1875" i="1"/>
  <c r="Q1875" i="1"/>
  <c r="N1871" i="1"/>
  <c r="Q1871" i="1"/>
  <c r="N1867" i="1"/>
  <c r="Q1867" i="1"/>
  <c r="N1863" i="1"/>
  <c r="Q1863" i="1"/>
  <c r="N1859" i="1"/>
  <c r="Q1859" i="1"/>
  <c r="N1855" i="1"/>
  <c r="Q1855" i="1"/>
  <c r="N1851" i="1"/>
  <c r="Q1851" i="1"/>
  <c r="N1847" i="1"/>
  <c r="Q1847" i="1"/>
  <c r="N1839" i="1"/>
  <c r="Q1839" i="1"/>
  <c r="N1835" i="1"/>
  <c r="Q1835" i="1"/>
  <c r="N1831" i="1"/>
  <c r="Q1831" i="1"/>
  <c r="N1827" i="1"/>
  <c r="Q1827" i="1"/>
  <c r="N1823" i="1"/>
  <c r="Q1823" i="1"/>
  <c r="N1819" i="1"/>
  <c r="Q1819" i="1"/>
  <c r="N1815" i="1"/>
  <c r="Q1815" i="1"/>
  <c r="N1811" i="1"/>
  <c r="Q1811" i="1"/>
  <c r="N1807" i="1"/>
  <c r="Q1807" i="1"/>
  <c r="N1803" i="1"/>
  <c r="Q1803" i="1"/>
  <c r="N1799" i="1"/>
  <c r="Q1799" i="1"/>
  <c r="N1795" i="1"/>
  <c r="Q1795" i="1"/>
  <c r="N1791" i="1"/>
  <c r="Q1791" i="1"/>
  <c r="N1787" i="1"/>
  <c r="Q1787" i="1"/>
  <c r="N1783" i="1"/>
  <c r="Q1783" i="1"/>
  <c r="N1779" i="1"/>
  <c r="Q1779" i="1"/>
  <c r="N1775" i="1"/>
  <c r="Q1775" i="1"/>
  <c r="N1771" i="1"/>
  <c r="Q1771" i="1"/>
  <c r="N1767" i="1"/>
  <c r="Q1767" i="1"/>
  <c r="N1763" i="1"/>
  <c r="Q1763" i="1"/>
  <c r="N1759" i="1"/>
  <c r="Q1759" i="1"/>
  <c r="N1755" i="1"/>
  <c r="Q1755" i="1"/>
  <c r="N1751" i="1"/>
  <c r="Q1751" i="1"/>
  <c r="N1747" i="1"/>
  <c r="Q1747" i="1"/>
  <c r="N1743" i="1"/>
  <c r="Q1743" i="1"/>
  <c r="N1739" i="1"/>
  <c r="Q1739" i="1"/>
  <c r="N1735" i="1"/>
  <c r="Q1735" i="1"/>
  <c r="N1731" i="1"/>
  <c r="Q1731" i="1"/>
  <c r="N1727" i="1"/>
  <c r="Q1727" i="1"/>
  <c r="N1723" i="1"/>
  <c r="Q1723" i="1"/>
  <c r="N1719" i="1"/>
  <c r="Q1719" i="1"/>
  <c r="N1715" i="1"/>
  <c r="Q1715" i="1"/>
  <c r="N1711" i="1"/>
  <c r="Q1711" i="1"/>
  <c r="N1707" i="1"/>
  <c r="Q1707" i="1"/>
  <c r="N1703" i="1"/>
  <c r="Q1703" i="1"/>
  <c r="N1699" i="1"/>
  <c r="Q1699" i="1"/>
  <c r="N1695" i="1"/>
  <c r="Q1695" i="1"/>
  <c r="N1691" i="1"/>
  <c r="Q1691" i="1"/>
  <c r="N1687" i="1"/>
  <c r="Q1687" i="1"/>
  <c r="N1683" i="1"/>
  <c r="Q1683" i="1"/>
  <c r="N1679" i="1"/>
  <c r="Q1679" i="1"/>
  <c r="N1675" i="1"/>
  <c r="Q1675" i="1"/>
  <c r="N1671" i="1"/>
  <c r="Q1671" i="1"/>
  <c r="N1667" i="1"/>
  <c r="Q1667" i="1"/>
  <c r="N1663" i="1"/>
  <c r="Q1663" i="1"/>
  <c r="N1659" i="1"/>
  <c r="Q1659" i="1"/>
  <c r="N1655" i="1"/>
  <c r="Q1655" i="1"/>
  <c r="N1651" i="1"/>
  <c r="Q1651" i="1"/>
  <c r="N1647" i="1"/>
  <c r="Q1647" i="1"/>
  <c r="N1643" i="1"/>
  <c r="Q1643" i="1"/>
  <c r="N1639" i="1"/>
  <c r="Q1639" i="1"/>
  <c r="N1635" i="1"/>
  <c r="Q1635" i="1"/>
  <c r="N1631" i="1"/>
  <c r="Q1631" i="1"/>
  <c r="N1627" i="1"/>
  <c r="Q1627" i="1"/>
  <c r="N1623" i="1"/>
  <c r="Q1623" i="1"/>
  <c r="N1619" i="1"/>
  <c r="Q1619" i="1"/>
  <c r="N1615" i="1"/>
  <c r="Q1615" i="1"/>
  <c r="N1611" i="1"/>
  <c r="Q1611" i="1"/>
  <c r="N1607" i="1"/>
  <c r="Q1607" i="1"/>
  <c r="N1603" i="1"/>
  <c r="Q1603" i="1"/>
  <c r="N1599" i="1"/>
  <c r="Q1599" i="1"/>
  <c r="N1595" i="1"/>
  <c r="Q1595" i="1"/>
  <c r="N1591" i="1"/>
  <c r="Q1591" i="1"/>
  <c r="N1587" i="1"/>
  <c r="Q1587" i="1"/>
  <c r="N1583" i="1"/>
  <c r="Q1583" i="1"/>
  <c r="N1579" i="1"/>
  <c r="Q1579" i="1"/>
  <c r="N1575" i="1"/>
  <c r="Q1575" i="1"/>
  <c r="N1571" i="1"/>
  <c r="Q1571" i="1"/>
  <c r="N1567" i="1"/>
  <c r="Q1567" i="1"/>
  <c r="N1563" i="1"/>
  <c r="Q1563" i="1"/>
  <c r="N1559" i="1"/>
  <c r="Q1559" i="1"/>
  <c r="N1555" i="1"/>
  <c r="Q1555" i="1"/>
  <c r="N1547" i="1"/>
  <c r="Q1547" i="1"/>
  <c r="N1543" i="1"/>
  <c r="Q1543" i="1"/>
  <c r="N1531" i="1"/>
  <c r="Q1531" i="1"/>
  <c r="N1527" i="1"/>
  <c r="Q1527" i="1"/>
  <c r="N1523" i="1"/>
  <c r="Q1523" i="1"/>
  <c r="N1519" i="1"/>
  <c r="Q1519" i="1"/>
  <c r="N1515" i="1"/>
  <c r="Q1515" i="1"/>
  <c r="N1511" i="1"/>
  <c r="Q1511" i="1"/>
  <c r="N1507" i="1"/>
  <c r="Q1507" i="1"/>
  <c r="N1503" i="1"/>
  <c r="Q1503" i="1"/>
  <c r="N1499" i="1"/>
  <c r="Q1499" i="1"/>
  <c r="N1495" i="1"/>
  <c r="Q1495" i="1"/>
  <c r="N1491" i="1"/>
  <c r="Q1491" i="1"/>
  <c r="N1487" i="1"/>
  <c r="Q1487" i="1"/>
  <c r="N1483" i="1"/>
  <c r="Q1483" i="1"/>
  <c r="N1479" i="1"/>
  <c r="Q1479" i="1"/>
  <c r="N1475" i="1"/>
  <c r="Q1475" i="1"/>
  <c r="N1471" i="1"/>
  <c r="Q1471" i="1"/>
  <c r="N1467" i="1"/>
  <c r="Q1467" i="1"/>
  <c r="N1463" i="1"/>
  <c r="Q1463" i="1"/>
  <c r="N1459" i="1"/>
  <c r="Q1459" i="1"/>
  <c r="N1455" i="1"/>
  <c r="Q1455" i="1"/>
  <c r="N1451" i="1"/>
  <c r="Q1451" i="1"/>
  <c r="N1447" i="1"/>
  <c r="Q1447" i="1"/>
  <c r="N1443" i="1"/>
  <c r="Q1443" i="1"/>
  <c r="N1439" i="1"/>
  <c r="Q1439" i="1"/>
  <c r="N1435" i="1"/>
  <c r="Q1435" i="1"/>
  <c r="N1431" i="1"/>
  <c r="Q1431" i="1"/>
  <c r="N1427" i="1"/>
  <c r="Q1427" i="1"/>
  <c r="N1423" i="1"/>
  <c r="Q1423" i="1"/>
  <c r="N1419" i="1"/>
  <c r="Q1419" i="1"/>
  <c r="N1415" i="1"/>
  <c r="Q1415" i="1"/>
  <c r="N1411" i="1"/>
  <c r="Q1411" i="1"/>
  <c r="N1407" i="1"/>
  <c r="Q1407" i="1"/>
  <c r="N1403" i="1"/>
  <c r="Q1403" i="1"/>
  <c r="N1399" i="1"/>
  <c r="Q1399" i="1"/>
  <c r="N1395" i="1"/>
  <c r="Q1395" i="1"/>
  <c r="N1391" i="1"/>
  <c r="Q1391" i="1"/>
  <c r="N1387" i="1"/>
  <c r="Q1387" i="1"/>
  <c r="N1383" i="1"/>
  <c r="Q1383" i="1"/>
  <c r="N1379" i="1"/>
  <c r="Q1379" i="1"/>
  <c r="N1375" i="1"/>
  <c r="Q1375" i="1"/>
  <c r="N1371" i="1"/>
  <c r="Q1371" i="1"/>
  <c r="N1367" i="1"/>
  <c r="Q1367" i="1"/>
  <c r="N1363" i="1"/>
  <c r="Q1363" i="1"/>
  <c r="N1355" i="1"/>
  <c r="Q1355" i="1"/>
  <c r="N1351" i="1"/>
  <c r="Q1351" i="1"/>
  <c r="N1347" i="1"/>
  <c r="Q1347" i="1"/>
  <c r="N1343" i="1"/>
  <c r="Q1343" i="1"/>
  <c r="N1339" i="1"/>
  <c r="Q1339" i="1"/>
  <c r="N1335" i="1"/>
  <c r="Q1335" i="1"/>
  <c r="N1331" i="1"/>
  <c r="Q1331" i="1"/>
  <c r="N1327" i="1"/>
  <c r="Q1327" i="1"/>
  <c r="N1323" i="1"/>
  <c r="Q1323" i="1"/>
  <c r="N1319" i="1"/>
  <c r="Q1319" i="1"/>
  <c r="N1315" i="1"/>
  <c r="Q1315" i="1"/>
  <c r="N1311" i="1"/>
  <c r="Q1311" i="1"/>
  <c r="N1307" i="1"/>
  <c r="Q1307" i="1"/>
  <c r="N1303" i="1"/>
  <c r="Q1303" i="1"/>
  <c r="N1299" i="1"/>
  <c r="Q1299" i="1"/>
  <c r="N1295" i="1"/>
  <c r="Q1295" i="1"/>
  <c r="N1291" i="1"/>
  <c r="Q1291" i="1"/>
  <c r="N1287" i="1"/>
  <c r="Q1287" i="1"/>
  <c r="N1283" i="1"/>
  <c r="Q1283" i="1"/>
  <c r="N1279" i="1"/>
  <c r="Q1279" i="1"/>
  <c r="N1275" i="1"/>
  <c r="Q1275" i="1"/>
  <c r="N1271" i="1"/>
  <c r="Q1271" i="1"/>
  <c r="N1267" i="1"/>
  <c r="Q1267" i="1"/>
  <c r="N1259" i="1"/>
  <c r="Q1259" i="1"/>
  <c r="N1255" i="1"/>
  <c r="Q1255" i="1"/>
  <c r="N1251" i="1"/>
  <c r="Q1251" i="1"/>
  <c r="N1247" i="1"/>
  <c r="Q1247" i="1"/>
  <c r="N1243" i="1"/>
  <c r="Q1243" i="1"/>
  <c r="N1239" i="1"/>
  <c r="Q1239" i="1"/>
  <c r="N1235" i="1"/>
  <c r="Q1235" i="1"/>
  <c r="N1231" i="1"/>
  <c r="Q1231" i="1"/>
  <c r="N1227" i="1"/>
  <c r="Q1227" i="1"/>
  <c r="N1223" i="1"/>
  <c r="Q1223" i="1"/>
  <c r="N1219" i="1"/>
  <c r="Q1219" i="1"/>
  <c r="N1215" i="1"/>
  <c r="Q1215" i="1"/>
  <c r="N1211" i="1"/>
  <c r="Q1211" i="1"/>
  <c r="N1207" i="1"/>
  <c r="Q1207" i="1"/>
  <c r="N1203" i="1"/>
  <c r="Q1203" i="1"/>
  <c r="N1199" i="1"/>
  <c r="Q1199" i="1"/>
  <c r="N1195" i="1"/>
  <c r="Q1195" i="1"/>
  <c r="N1191" i="1"/>
  <c r="Q1191" i="1"/>
  <c r="N1187" i="1"/>
  <c r="Q1187" i="1"/>
  <c r="N1179" i="1"/>
  <c r="Q1179" i="1"/>
  <c r="N1175" i="1"/>
  <c r="Q1175" i="1"/>
  <c r="N1171" i="1"/>
  <c r="Q1171" i="1"/>
  <c r="N1167" i="1"/>
  <c r="Q1167" i="1"/>
  <c r="N1163" i="1"/>
  <c r="Q1163" i="1"/>
  <c r="N1159" i="1"/>
  <c r="Q1159" i="1"/>
  <c r="N1155" i="1"/>
  <c r="Q1155" i="1"/>
  <c r="N1151" i="1"/>
  <c r="Q1151" i="1"/>
  <c r="N1147" i="1"/>
  <c r="Q1147" i="1"/>
  <c r="N1143" i="1"/>
  <c r="Q1143" i="1"/>
  <c r="N1139" i="1"/>
  <c r="Q1139" i="1"/>
  <c r="N1135" i="1"/>
  <c r="Q1135" i="1"/>
  <c r="N1131" i="1"/>
  <c r="Q1131" i="1"/>
  <c r="N1127" i="1"/>
  <c r="Q1127" i="1"/>
  <c r="N1123" i="1"/>
  <c r="Q1123" i="1"/>
  <c r="N1119" i="1"/>
  <c r="Q1119" i="1"/>
  <c r="N1115" i="1"/>
  <c r="Q1115" i="1"/>
  <c r="N1107" i="1"/>
  <c r="Q1107" i="1"/>
  <c r="N1103" i="1"/>
  <c r="Q1103" i="1"/>
  <c r="N1099" i="1"/>
  <c r="Q1099" i="1"/>
  <c r="N1095" i="1"/>
  <c r="Q1095" i="1"/>
  <c r="N1091" i="1"/>
  <c r="Q1091" i="1"/>
  <c r="N1087" i="1"/>
  <c r="Q1087" i="1"/>
  <c r="N1083" i="1"/>
  <c r="Q1083" i="1"/>
  <c r="N1079" i="1"/>
  <c r="Q1079" i="1"/>
  <c r="N1075" i="1"/>
  <c r="Q1075" i="1"/>
  <c r="N1071" i="1"/>
  <c r="Q1071" i="1"/>
  <c r="N1067" i="1"/>
  <c r="Q1067" i="1"/>
  <c r="N1059" i="1"/>
  <c r="Q1059" i="1"/>
  <c r="N1055" i="1"/>
  <c r="Q1055" i="1"/>
  <c r="N1051" i="1"/>
  <c r="Q1051" i="1"/>
  <c r="N1047" i="1"/>
  <c r="Q1047" i="1"/>
  <c r="N1043" i="1"/>
  <c r="Q1043" i="1"/>
  <c r="N1039" i="1"/>
  <c r="Q1039" i="1"/>
  <c r="N1035" i="1"/>
  <c r="Q1035" i="1"/>
  <c r="N1031" i="1"/>
  <c r="Q1031" i="1"/>
  <c r="N1027" i="1"/>
  <c r="Q1027" i="1"/>
  <c r="N1023" i="1"/>
  <c r="Q1023" i="1"/>
  <c r="N1019" i="1"/>
  <c r="Q1019" i="1"/>
  <c r="N1015" i="1"/>
  <c r="Q1015" i="1"/>
  <c r="N1011" i="1"/>
  <c r="Q1011" i="1"/>
  <c r="N1007" i="1"/>
  <c r="Q1007" i="1"/>
  <c r="N1003" i="1"/>
  <c r="Q1003" i="1"/>
  <c r="N995" i="1"/>
  <c r="Q995" i="1"/>
  <c r="N991" i="1"/>
  <c r="Q991" i="1"/>
  <c r="N987" i="1"/>
  <c r="Q987" i="1"/>
  <c r="N983" i="1"/>
  <c r="Q983" i="1"/>
  <c r="N979" i="1"/>
  <c r="Q979" i="1"/>
  <c r="N975" i="1"/>
  <c r="Q975" i="1"/>
  <c r="N971" i="1"/>
  <c r="Q971" i="1"/>
  <c r="N967" i="1"/>
  <c r="Q967" i="1"/>
  <c r="N963" i="1"/>
  <c r="Q963" i="1"/>
  <c r="N959" i="1"/>
  <c r="Q959" i="1"/>
  <c r="N955" i="1"/>
  <c r="Q955" i="1"/>
  <c r="N951" i="1"/>
  <c r="Q951" i="1"/>
  <c r="N947" i="1"/>
  <c r="Q947" i="1"/>
  <c r="N943" i="1"/>
  <c r="Q943" i="1"/>
  <c r="N939" i="1"/>
  <c r="Q939" i="1"/>
  <c r="N935" i="1"/>
  <c r="Q935" i="1"/>
  <c r="N931" i="1"/>
  <c r="Q931" i="1"/>
  <c r="N927" i="1"/>
  <c r="Q927" i="1"/>
  <c r="N923" i="1"/>
  <c r="Q923" i="1"/>
  <c r="N919" i="1"/>
  <c r="Q919" i="1"/>
  <c r="N915" i="1"/>
  <c r="Q915" i="1"/>
  <c r="N911" i="1"/>
  <c r="Q911" i="1"/>
  <c r="N907" i="1"/>
  <c r="Q907" i="1"/>
  <c r="N903" i="1"/>
  <c r="Q903" i="1"/>
  <c r="N899" i="1"/>
  <c r="Q899" i="1"/>
  <c r="N895" i="1"/>
  <c r="Q895" i="1"/>
  <c r="N891" i="1"/>
  <c r="Q891" i="1"/>
  <c r="N887" i="1"/>
  <c r="Q887" i="1"/>
  <c r="N883" i="1"/>
  <c r="Q883" i="1"/>
  <c r="N879" i="1"/>
  <c r="Q879" i="1"/>
  <c r="N875" i="1"/>
  <c r="Q875" i="1"/>
  <c r="N871" i="1"/>
  <c r="Q871" i="1"/>
  <c r="N863" i="1"/>
  <c r="Q863" i="1"/>
  <c r="N859" i="1"/>
  <c r="Q859" i="1"/>
  <c r="N855" i="1"/>
  <c r="Q855" i="1"/>
  <c r="N851" i="1"/>
  <c r="Q851" i="1"/>
  <c r="N847" i="1"/>
  <c r="Q847" i="1"/>
  <c r="N843" i="1"/>
  <c r="Q843" i="1"/>
  <c r="N839" i="1"/>
  <c r="Q839" i="1"/>
  <c r="N835" i="1"/>
  <c r="Q835" i="1"/>
  <c r="N831" i="1"/>
  <c r="Q831" i="1"/>
  <c r="N827" i="1"/>
  <c r="Q827" i="1"/>
  <c r="N823" i="1"/>
  <c r="Q823" i="1"/>
  <c r="N819" i="1"/>
  <c r="Q819" i="1"/>
  <c r="N815" i="1"/>
  <c r="Q815" i="1"/>
  <c r="N811" i="1"/>
  <c r="Q811" i="1"/>
  <c r="N807" i="1"/>
  <c r="Q807" i="1"/>
  <c r="N803" i="1"/>
  <c r="Q803" i="1"/>
  <c r="N799" i="1"/>
  <c r="Q799" i="1"/>
  <c r="N795" i="1"/>
  <c r="Q795" i="1"/>
  <c r="N791" i="1"/>
  <c r="Q791" i="1"/>
  <c r="N787" i="1"/>
  <c r="Q787" i="1"/>
  <c r="N783" i="1"/>
  <c r="Q783" i="1"/>
  <c r="N779" i="1"/>
  <c r="Q779" i="1"/>
  <c r="N775" i="1"/>
  <c r="Q775" i="1"/>
  <c r="N771" i="1"/>
  <c r="Q771" i="1"/>
  <c r="N767" i="1"/>
  <c r="Q767" i="1"/>
  <c r="N759" i="1"/>
  <c r="Q759" i="1"/>
  <c r="N755" i="1"/>
  <c r="Q755" i="1"/>
  <c r="N751" i="1"/>
  <c r="Q751" i="1"/>
  <c r="N747" i="1"/>
  <c r="Q747" i="1"/>
  <c r="N743" i="1"/>
  <c r="Q743" i="1"/>
  <c r="N739" i="1"/>
  <c r="Q739" i="1"/>
  <c r="N735" i="1"/>
  <c r="Q735" i="1"/>
  <c r="N731" i="1"/>
  <c r="Q731" i="1"/>
  <c r="N723" i="1"/>
  <c r="Q723" i="1"/>
  <c r="N719" i="1"/>
  <c r="Q719" i="1"/>
  <c r="N715" i="1"/>
  <c r="Q715" i="1"/>
  <c r="N711" i="1"/>
  <c r="Q711" i="1"/>
  <c r="N707" i="1"/>
  <c r="Q707" i="1"/>
  <c r="N703" i="1"/>
  <c r="Q703" i="1"/>
  <c r="N699" i="1"/>
  <c r="Q699" i="1"/>
  <c r="N695" i="1"/>
  <c r="Q695" i="1"/>
  <c r="N691" i="1"/>
  <c r="Q691" i="1"/>
  <c r="N687" i="1"/>
  <c r="Q687" i="1"/>
  <c r="N683" i="1"/>
  <c r="Q683" i="1"/>
  <c r="N679" i="1"/>
  <c r="Q679" i="1"/>
  <c r="N675" i="1"/>
  <c r="Q675" i="1"/>
  <c r="N671" i="1"/>
  <c r="Q671" i="1"/>
  <c r="N667" i="1"/>
  <c r="Q667" i="1"/>
  <c r="N663" i="1"/>
  <c r="Q663" i="1"/>
  <c r="N659" i="1"/>
  <c r="Q659" i="1"/>
  <c r="N655" i="1"/>
  <c r="Q655" i="1"/>
  <c r="N651" i="1"/>
  <c r="Q651" i="1"/>
  <c r="N647" i="1"/>
  <c r="Q647" i="1"/>
  <c r="N643" i="1"/>
  <c r="Q643" i="1"/>
  <c r="N639" i="1"/>
  <c r="Q639" i="1"/>
  <c r="N635" i="1"/>
  <c r="Q635" i="1"/>
  <c r="N631" i="1"/>
  <c r="Q631" i="1"/>
  <c r="N627" i="1"/>
  <c r="Q627" i="1"/>
  <c r="N623" i="1"/>
  <c r="Q623" i="1"/>
  <c r="N619" i="1"/>
  <c r="Q619" i="1"/>
  <c r="N615" i="1"/>
  <c r="Q615" i="1"/>
  <c r="N611" i="1"/>
  <c r="Q611" i="1"/>
  <c r="N607" i="1"/>
  <c r="Q607" i="1"/>
  <c r="N603" i="1"/>
  <c r="Q603" i="1"/>
  <c r="N599" i="1"/>
  <c r="Q599" i="1"/>
  <c r="N595" i="1"/>
  <c r="Q595" i="1"/>
  <c r="N591" i="1"/>
  <c r="Q591" i="1"/>
  <c r="N587" i="1"/>
  <c r="Q587" i="1"/>
  <c r="N583" i="1"/>
  <c r="Q583" i="1"/>
  <c r="N579" i="1"/>
  <c r="Q579" i="1"/>
  <c r="N575" i="1"/>
  <c r="Q575" i="1"/>
  <c r="N571" i="1"/>
  <c r="Q571" i="1"/>
  <c r="N567" i="1"/>
  <c r="Q567" i="1"/>
  <c r="N563" i="1"/>
  <c r="Q563" i="1"/>
  <c r="N555" i="1"/>
  <c r="Q555" i="1"/>
  <c r="N551" i="1"/>
  <c r="Q551" i="1"/>
  <c r="N547" i="1"/>
  <c r="Q547" i="1"/>
  <c r="N543" i="1"/>
  <c r="Q543" i="1"/>
  <c r="N539" i="1"/>
  <c r="Q539" i="1"/>
  <c r="N535" i="1"/>
  <c r="Q535" i="1"/>
  <c r="N531" i="1"/>
  <c r="Q531" i="1"/>
  <c r="N527" i="1"/>
  <c r="Q527" i="1"/>
  <c r="N523" i="1"/>
  <c r="Q523" i="1"/>
  <c r="N519" i="1"/>
  <c r="Q519" i="1"/>
  <c r="N515" i="1"/>
  <c r="Q515" i="1"/>
  <c r="N511" i="1"/>
  <c r="Q511" i="1"/>
  <c r="N507" i="1"/>
  <c r="Q507" i="1"/>
  <c r="N503" i="1"/>
  <c r="Q503" i="1"/>
  <c r="N499" i="1"/>
  <c r="Q499" i="1"/>
  <c r="N495" i="1"/>
  <c r="Q495" i="1"/>
  <c r="N491" i="1"/>
  <c r="Q491" i="1"/>
  <c r="N487" i="1"/>
  <c r="Q487" i="1"/>
  <c r="N483" i="1"/>
  <c r="Q483" i="1"/>
  <c r="N479" i="1"/>
  <c r="Q479" i="1"/>
  <c r="N475" i="1"/>
  <c r="Q475" i="1"/>
  <c r="N471" i="1"/>
  <c r="Q471" i="1"/>
  <c r="N467" i="1"/>
  <c r="Q467" i="1"/>
  <c r="N463" i="1"/>
  <c r="Q463" i="1"/>
  <c r="N459" i="1"/>
  <c r="Q459" i="1"/>
  <c r="N455" i="1"/>
  <c r="Q455" i="1"/>
  <c r="N451" i="1"/>
  <c r="Q451" i="1"/>
  <c r="N447" i="1"/>
  <c r="Q447" i="1"/>
  <c r="N443" i="1"/>
  <c r="Q443" i="1"/>
  <c r="N439" i="1"/>
  <c r="Q439" i="1"/>
  <c r="N435" i="1"/>
  <c r="Q435" i="1"/>
  <c r="N431" i="1"/>
  <c r="Q431" i="1"/>
  <c r="N427" i="1"/>
  <c r="Q427" i="1"/>
  <c r="N423" i="1"/>
  <c r="Q423" i="1"/>
  <c r="N419" i="1"/>
  <c r="Q419" i="1"/>
  <c r="N415" i="1"/>
  <c r="Q415" i="1"/>
  <c r="N411" i="1"/>
  <c r="Q411" i="1"/>
  <c r="N407" i="1"/>
  <c r="Q407" i="1"/>
  <c r="N403" i="1"/>
  <c r="Q403" i="1"/>
  <c r="N399" i="1"/>
  <c r="Q399" i="1"/>
  <c r="N395" i="1"/>
  <c r="Q395" i="1"/>
  <c r="N391" i="1"/>
  <c r="Q391" i="1"/>
  <c r="N387" i="1"/>
  <c r="Q387" i="1"/>
  <c r="N383" i="1"/>
  <c r="Q383" i="1"/>
  <c r="N379" i="1"/>
  <c r="Q379" i="1"/>
  <c r="N375" i="1"/>
  <c r="Q375" i="1"/>
  <c r="N371" i="1"/>
  <c r="Q371" i="1"/>
  <c r="N367" i="1"/>
  <c r="Q367" i="1"/>
  <c r="N363" i="1"/>
  <c r="Q363" i="1"/>
  <c r="N359" i="1"/>
  <c r="Q359" i="1"/>
  <c r="N355" i="1"/>
  <c r="Q355" i="1"/>
  <c r="N351" i="1"/>
  <c r="Q351" i="1"/>
  <c r="N347" i="1"/>
  <c r="Q347" i="1"/>
  <c r="N339" i="1"/>
  <c r="Q339" i="1"/>
  <c r="N335" i="1"/>
  <c r="Q335" i="1"/>
  <c r="N331" i="1"/>
  <c r="Q331" i="1"/>
  <c r="N327" i="1"/>
  <c r="Q327" i="1"/>
  <c r="N323" i="1"/>
  <c r="Q323" i="1"/>
  <c r="N319" i="1"/>
  <c r="Q319" i="1"/>
  <c r="N315" i="1"/>
  <c r="Q315" i="1"/>
  <c r="N311" i="1"/>
  <c r="Q311" i="1"/>
  <c r="N307" i="1"/>
  <c r="Q307" i="1"/>
  <c r="N303" i="1"/>
  <c r="Q303" i="1"/>
  <c r="N299" i="1"/>
  <c r="Q299" i="1"/>
  <c r="N295" i="1"/>
  <c r="Q295" i="1"/>
  <c r="N291" i="1"/>
  <c r="Q291" i="1"/>
  <c r="N287" i="1"/>
  <c r="Q287" i="1"/>
  <c r="N283" i="1"/>
  <c r="Q283" i="1"/>
  <c r="N279" i="1"/>
  <c r="Q279" i="1"/>
  <c r="N275" i="1"/>
  <c r="Q275" i="1"/>
  <c r="N271" i="1"/>
  <c r="Q271" i="1"/>
  <c r="N267" i="1"/>
  <c r="Q267" i="1"/>
  <c r="N263" i="1"/>
  <c r="Q263" i="1"/>
  <c r="N259" i="1"/>
  <c r="Q259" i="1"/>
  <c r="N255" i="1"/>
  <c r="Q255" i="1"/>
  <c r="N251" i="1"/>
  <c r="Q251" i="1"/>
  <c r="N247" i="1"/>
  <c r="Q247" i="1"/>
  <c r="N243" i="1"/>
  <c r="Q243" i="1"/>
  <c r="N239" i="1"/>
  <c r="Q239" i="1"/>
  <c r="N235" i="1"/>
  <c r="Q235" i="1"/>
  <c r="N231" i="1"/>
  <c r="Q231" i="1"/>
  <c r="N227" i="1"/>
  <c r="Q227" i="1"/>
  <c r="N223" i="1"/>
  <c r="Q223" i="1"/>
  <c r="N219" i="1"/>
  <c r="Q219" i="1"/>
  <c r="N215" i="1"/>
  <c r="Q215" i="1"/>
  <c r="N211" i="1"/>
  <c r="Q211" i="1"/>
  <c r="N207" i="1"/>
  <c r="Q207" i="1"/>
  <c r="N203" i="1"/>
  <c r="Q203" i="1"/>
  <c r="N199" i="1"/>
  <c r="Q199" i="1"/>
  <c r="N195" i="1"/>
  <c r="Q195" i="1"/>
  <c r="N191" i="1"/>
  <c r="Q191" i="1"/>
  <c r="N187" i="1"/>
  <c r="Q187" i="1"/>
  <c r="N183" i="1"/>
  <c r="Q183" i="1"/>
  <c r="N179" i="1"/>
  <c r="Q179" i="1"/>
  <c r="N175" i="1"/>
  <c r="Q175" i="1"/>
  <c r="N171" i="1"/>
  <c r="Q171" i="1"/>
  <c r="N167" i="1"/>
  <c r="Q167" i="1"/>
  <c r="N163" i="1"/>
  <c r="Q163" i="1"/>
  <c r="N159" i="1"/>
  <c r="Q159" i="1"/>
  <c r="N155" i="1"/>
  <c r="Q155" i="1"/>
  <c r="N151" i="1"/>
  <c r="Q151" i="1"/>
  <c r="N147" i="1"/>
  <c r="Q147" i="1"/>
  <c r="N143" i="1"/>
  <c r="Q143" i="1"/>
  <c r="N139" i="1"/>
  <c r="Q139" i="1"/>
  <c r="N135" i="1"/>
  <c r="Q135" i="1"/>
  <c r="N131" i="1"/>
  <c r="Q131" i="1"/>
  <c r="N127" i="1"/>
  <c r="Q127" i="1"/>
  <c r="N123" i="1"/>
  <c r="Q123" i="1"/>
  <c r="N119" i="1"/>
  <c r="Q119" i="1"/>
  <c r="N115" i="1"/>
  <c r="Q115" i="1"/>
  <c r="N111" i="1"/>
  <c r="Q111" i="1"/>
  <c r="N107" i="1"/>
  <c r="Q107" i="1"/>
  <c r="N103" i="1"/>
  <c r="Q103" i="1"/>
  <c r="N99" i="1"/>
  <c r="Q99" i="1"/>
  <c r="N95" i="1"/>
  <c r="Q95" i="1"/>
  <c r="N91" i="1"/>
  <c r="Q91" i="1"/>
  <c r="N87" i="1"/>
  <c r="Q87" i="1"/>
  <c r="N83" i="1"/>
  <c r="Q83" i="1"/>
  <c r="N79" i="1"/>
  <c r="Q79" i="1"/>
  <c r="N75" i="1"/>
  <c r="Q75" i="1"/>
  <c r="N71" i="1"/>
  <c r="Q71" i="1"/>
  <c r="N67" i="1"/>
  <c r="Q67" i="1"/>
  <c r="N63" i="1"/>
  <c r="Q63" i="1"/>
  <c r="N59" i="1"/>
  <c r="Q59" i="1"/>
  <c r="N55" i="1"/>
  <c r="Q55" i="1"/>
  <c r="N51" i="1"/>
  <c r="Q51" i="1"/>
  <c r="N47" i="1"/>
  <c r="Q47" i="1"/>
  <c r="N43" i="1"/>
  <c r="Q43" i="1"/>
  <c r="N39" i="1"/>
  <c r="Q39" i="1"/>
  <c r="N35" i="1"/>
  <c r="Q35" i="1"/>
  <c r="N31" i="1"/>
  <c r="Q31" i="1"/>
  <c r="N27" i="1"/>
  <c r="Q27" i="1"/>
  <c r="N23" i="1"/>
  <c r="Q23" i="1"/>
  <c r="N19" i="1"/>
  <c r="Q19" i="1"/>
  <c r="N15" i="1"/>
  <c r="Q15" i="1"/>
  <c r="N11" i="1"/>
  <c r="Q11" i="1"/>
  <c r="N7" i="1"/>
  <c r="Q7" i="1"/>
  <c r="N3" i="1"/>
  <c r="Q3" i="1"/>
  <c r="N3370" i="1"/>
  <c r="Q3370" i="1"/>
  <c r="N3366" i="1"/>
  <c r="Q3366" i="1"/>
  <c r="N3362" i="1"/>
  <c r="Q3362" i="1"/>
  <c r="N3358" i="1"/>
  <c r="Q3358" i="1"/>
  <c r="N3354" i="1"/>
  <c r="Q3354" i="1"/>
  <c r="N3350" i="1"/>
  <c r="Q3350" i="1"/>
  <c r="N3346" i="1"/>
  <c r="Q3346" i="1"/>
  <c r="N3342" i="1"/>
  <c r="Q3342" i="1"/>
  <c r="N3338" i="1"/>
  <c r="Q3338" i="1"/>
  <c r="N3334" i="1"/>
  <c r="Q3334" i="1"/>
  <c r="N3330" i="1"/>
  <c r="Q3330" i="1"/>
  <c r="N3326" i="1"/>
  <c r="Q3326" i="1"/>
  <c r="N3322" i="1"/>
  <c r="Q3322" i="1"/>
  <c r="N3318" i="1"/>
  <c r="Q3318" i="1"/>
  <c r="N3314" i="1"/>
  <c r="Q3314" i="1"/>
  <c r="N3310" i="1"/>
  <c r="Q3310" i="1"/>
  <c r="N3306" i="1"/>
  <c r="Q3306" i="1"/>
  <c r="N3302" i="1"/>
  <c r="Q3302" i="1"/>
  <c r="N3298" i="1"/>
  <c r="Q3298" i="1"/>
  <c r="N3294" i="1"/>
  <c r="Q3294" i="1"/>
  <c r="N3290" i="1"/>
  <c r="Q3290" i="1"/>
  <c r="N3286" i="1"/>
  <c r="Q3286" i="1"/>
  <c r="N3282" i="1"/>
  <c r="Q3282" i="1"/>
  <c r="N3278" i="1"/>
  <c r="Q3278" i="1"/>
  <c r="N3274" i="1"/>
  <c r="Q3274" i="1"/>
  <c r="N3270" i="1"/>
  <c r="Q3270" i="1"/>
  <c r="N3266" i="1"/>
  <c r="Q3266" i="1"/>
  <c r="N3262" i="1"/>
  <c r="Q3262" i="1"/>
  <c r="N3258" i="1"/>
  <c r="Q3258" i="1"/>
  <c r="N3254" i="1"/>
  <c r="Q3254" i="1"/>
  <c r="N3250" i="1"/>
  <c r="Q3250" i="1"/>
  <c r="N3246" i="1"/>
  <c r="Q3246" i="1"/>
  <c r="N3242" i="1"/>
  <c r="Q3242" i="1"/>
  <c r="N3238" i="1"/>
  <c r="Q3238" i="1"/>
  <c r="N3234" i="1"/>
  <c r="Q3234" i="1"/>
  <c r="N3230" i="1"/>
  <c r="Q3230" i="1"/>
  <c r="N3226" i="1"/>
  <c r="Q3226" i="1"/>
  <c r="N3222" i="1"/>
  <c r="Q3222" i="1"/>
  <c r="N3218" i="1"/>
  <c r="Q3218" i="1"/>
  <c r="N3214" i="1"/>
  <c r="Q3214" i="1"/>
  <c r="N3210" i="1"/>
  <c r="Q3210" i="1"/>
  <c r="N3206" i="1"/>
  <c r="Q3206" i="1"/>
  <c r="N3202" i="1"/>
  <c r="Q3202" i="1"/>
  <c r="N3198" i="1"/>
  <c r="Q3198" i="1"/>
  <c r="N3194" i="1"/>
  <c r="Q3194" i="1"/>
  <c r="N3190" i="1"/>
  <c r="Q3190" i="1"/>
  <c r="N3186" i="1"/>
  <c r="Q3186" i="1"/>
  <c r="N3182" i="1"/>
  <c r="Q3182" i="1"/>
  <c r="N3178" i="1"/>
  <c r="Q3178" i="1"/>
  <c r="N3174" i="1"/>
  <c r="Q3174" i="1"/>
  <c r="N3166" i="1"/>
  <c r="Q3166" i="1"/>
  <c r="N3162" i="1"/>
  <c r="Q3162" i="1"/>
  <c r="N3158" i="1"/>
  <c r="Q3158" i="1"/>
  <c r="N3154" i="1"/>
  <c r="Q3154" i="1"/>
  <c r="N3150" i="1"/>
  <c r="Q3150" i="1"/>
  <c r="N3146" i="1"/>
  <c r="Q3146" i="1"/>
  <c r="N3142" i="1"/>
  <c r="Q3142" i="1"/>
  <c r="N3138" i="1"/>
  <c r="Q3138" i="1"/>
  <c r="N3134" i="1"/>
  <c r="Q3134" i="1"/>
  <c r="N3130" i="1"/>
  <c r="Q3130" i="1"/>
  <c r="N3126" i="1"/>
  <c r="Q3126" i="1"/>
  <c r="N3122" i="1"/>
  <c r="Q3122" i="1"/>
  <c r="N3118" i="1"/>
  <c r="Q3118" i="1"/>
  <c r="N3114" i="1"/>
  <c r="Q3114" i="1"/>
  <c r="N3110" i="1"/>
  <c r="Q3110" i="1"/>
  <c r="N3106" i="1"/>
  <c r="Q3106" i="1"/>
  <c r="N3102" i="1"/>
  <c r="Q3102" i="1"/>
  <c r="N3098" i="1"/>
  <c r="Q3098" i="1"/>
  <c r="N3094" i="1"/>
  <c r="Q3094" i="1"/>
  <c r="N3090" i="1"/>
  <c r="Q3090" i="1"/>
  <c r="N3086" i="1"/>
  <c r="Q3086" i="1"/>
  <c r="N3082" i="1"/>
  <c r="Q3082" i="1"/>
  <c r="N3078" i="1"/>
  <c r="Q3078" i="1"/>
  <c r="N3074" i="1"/>
  <c r="Q3074" i="1"/>
  <c r="N3070" i="1"/>
  <c r="Q3070" i="1"/>
  <c r="N3066" i="1"/>
  <c r="Q3066" i="1"/>
  <c r="N3062" i="1"/>
  <c r="Q3062" i="1"/>
  <c r="N3058" i="1"/>
  <c r="Q3058" i="1"/>
  <c r="N3054" i="1"/>
  <c r="Q3054" i="1"/>
  <c r="N3050" i="1"/>
  <c r="Q3050" i="1"/>
  <c r="N3046" i="1"/>
  <c r="Q3046" i="1"/>
  <c r="N3042" i="1"/>
  <c r="Q3042" i="1"/>
  <c r="N3038" i="1"/>
  <c r="Q3038" i="1"/>
  <c r="N3034" i="1"/>
  <c r="Q3034" i="1"/>
  <c r="N3030" i="1"/>
  <c r="Q3030" i="1"/>
  <c r="N3026" i="1"/>
  <c r="Q3026" i="1"/>
  <c r="N3022" i="1"/>
  <c r="Q3022" i="1"/>
  <c r="N3018" i="1"/>
  <c r="Q3018" i="1"/>
  <c r="N3014" i="1"/>
  <c r="Q3014" i="1"/>
  <c r="N3010" i="1"/>
  <c r="Q3010" i="1"/>
  <c r="N3006" i="1"/>
  <c r="Q3006" i="1"/>
  <c r="N3002" i="1"/>
  <c r="Q3002" i="1"/>
  <c r="N2998" i="1"/>
  <c r="Q2998" i="1"/>
  <c r="N2994" i="1"/>
  <c r="Q2994" i="1"/>
  <c r="N2990" i="1"/>
  <c r="Q2990" i="1"/>
  <c r="N2986" i="1"/>
  <c r="Q2986" i="1"/>
  <c r="N2982" i="1"/>
  <c r="Q2982" i="1"/>
  <c r="N2978" i="1"/>
  <c r="Q2978" i="1"/>
  <c r="N2974" i="1"/>
  <c r="Q2974" i="1"/>
  <c r="N2970" i="1"/>
  <c r="Q2970" i="1"/>
  <c r="N2966" i="1"/>
  <c r="Q2966" i="1"/>
  <c r="N2962" i="1"/>
  <c r="Q2962" i="1"/>
  <c r="N2958" i="1"/>
  <c r="Q2958" i="1"/>
  <c r="N2954" i="1"/>
  <c r="Q2954" i="1"/>
  <c r="N2950" i="1"/>
  <c r="Q2950" i="1"/>
  <c r="N2946" i="1"/>
  <c r="Q2946" i="1"/>
  <c r="N2942" i="1"/>
  <c r="Q2942" i="1"/>
  <c r="N2938" i="1"/>
  <c r="Q2938" i="1"/>
  <c r="N2934" i="1"/>
  <c r="Q2934" i="1"/>
  <c r="N2930" i="1"/>
  <c r="Q2930" i="1"/>
  <c r="N2926" i="1"/>
  <c r="Q2926" i="1"/>
  <c r="N2922" i="1"/>
  <c r="Q2922" i="1"/>
  <c r="N2918" i="1"/>
  <c r="Q2918" i="1"/>
  <c r="N2914" i="1"/>
  <c r="Q2914" i="1"/>
  <c r="N2910" i="1"/>
  <c r="Q2910" i="1"/>
  <c r="N2906" i="1"/>
  <c r="Q2906" i="1"/>
  <c r="N2902" i="1"/>
  <c r="Q2902" i="1"/>
  <c r="N2898" i="1"/>
  <c r="Q2898" i="1"/>
  <c r="N2894" i="1"/>
  <c r="Q2894" i="1"/>
  <c r="N2890" i="1"/>
  <c r="Q2890" i="1"/>
  <c r="N2886" i="1"/>
  <c r="Q2886" i="1"/>
  <c r="N2882" i="1"/>
  <c r="Q2882" i="1"/>
  <c r="N2878" i="1"/>
  <c r="Q2878" i="1"/>
  <c r="N2874" i="1"/>
  <c r="Q2874" i="1"/>
  <c r="N2870" i="1"/>
  <c r="Q2870" i="1"/>
  <c r="N2866" i="1"/>
  <c r="Q2866" i="1"/>
  <c r="N2862" i="1"/>
  <c r="Q2862" i="1"/>
  <c r="N2858" i="1"/>
  <c r="Q2858" i="1"/>
  <c r="N2854" i="1"/>
  <c r="Q2854" i="1"/>
  <c r="N2850" i="1"/>
  <c r="Q2850" i="1"/>
  <c r="N2846" i="1"/>
  <c r="Q2846" i="1"/>
  <c r="N2842" i="1"/>
  <c r="Q2842" i="1"/>
  <c r="N2838" i="1"/>
  <c r="Q2838" i="1"/>
  <c r="N2834" i="1"/>
  <c r="Q2834" i="1"/>
  <c r="N2830" i="1"/>
  <c r="Q2830" i="1"/>
  <c r="N2826" i="1"/>
  <c r="Q2826" i="1"/>
  <c r="N2822" i="1"/>
  <c r="Q2822" i="1"/>
  <c r="N2818" i="1"/>
  <c r="Q2818" i="1"/>
  <c r="N2814" i="1"/>
  <c r="Q2814" i="1"/>
  <c r="N2810" i="1"/>
  <c r="Q2810" i="1"/>
  <c r="N2806" i="1"/>
  <c r="Q2806" i="1"/>
  <c r="N2802" i="1"/>
  <c r="Q2802" i="1"/>
  <c r="N2798" i="1"/>
  <c r="Q2798" i="1"/>
  <c r="N2794" i="1"/>
  <c r="Q2794" i="1"/>
  <c r="N2790" i="1"/>
  <c r="Q2790" i="1"/>
  <c r="N2786" i="1"/>
  <c r="Q2786" i="1"/>
  <c r="N2782" i="1"/>
  <c r="Q2782" i="1"/>
  <c r="N2778" i="1"/>
  <c r="Q2778" i="1"/>
  <c r="N2774" i="1"/>
  <c r="Q2774" i="1"/>
  <c r="N2770" i="1"/>
  <c r="Q2770" i="1"/>
  <c r="N2766" i="1"/>
  <c r="Q2766" i="1"/>
  <c r="N2762" i="1"/>
  <c r="Q2762" i="1"/>
  <c r="N2758" i="1"/>
  <c r="Q2758" i="1"/>
  <c r="N2754" i="1"/>
  <c r="Q2754" i="1"/>
  <c r="N2750" i="1"/>
  <c r="Q2750" i="1"/>
  <c r="N2746" i="1"/>
  <c r="Q2746" i="1"/>
  <c r="N2742" i="1"/>
  <c r="Q2742" i="1"/>
  <c r="N2734" i="1"/>
  <c r="Q2734" i="1"/>
  <c r="N2730" i="1"/>
  <c r="Q2730" i="1"/>
  <c r="N2722" i="1"/>
  <c r="Q2722" i="1"/>
  <c r="N2718" i="1"/>
  <c r="Q2718" i="1"/>
  <c r="N2714" i="1"/>
  <c r="Q2714" i="1"/>
  <c r="N2710" i="1"/>
  <c r="Q2710" i="1"/>
  <c r="N2706" i="1"/>
  <c r="Q2706" i="1"/>
  <c r="N2702" i="1"/>
  <c r="Q2702" i="1"/>
  <c r="N2698" i="1"/>
  <c r="Q2698" i="1"/>
  <c r="N2694" i="1"/>
  <c r="Q2694" i="1"/>
  <c r="N2690" i="1"/>
  <c r="Q2690" i="1"/>
  <c r="N2686" i="1"/>
  <c r="Q2686" i="1"/>
  <c r="N2682" i="1"/>
  <c r="Q2682" i="1"/>
  <c r="N2678" i="1"/>
  <c r="Q2678" i="1"/>
  <c r="N2674" i="1"/>
  <c r="Q2674" i="1"/>
  <c r="N2670" i="1"/>
  <c r="Q2670" i="1"/>
  <c r="N2666" i="1"/>
  <c r="Q2666" i="1"/>
  <c r="N2662" i="1"/>
  <c r="Q2662" i="1"/>
  <c r="N2658" i="1"/>
  <c r="Q2658" i="1"/>
  <c r="N2654" i="1"/>
  <c r="Q2654" i="1"/>
  <c r="N2650" i="1"/>
  <c r="Q2650" i="1"/>
  <c r="N2646" i="1"/>
  <c r="Q2646" i="1"/>
  <c r="N2642" i="1"/>
  <c r="Q2642" i="1"/>
  <c r="N2638" i="1"/>
  <c r="Q2638" i="1"/>
  <c r="N2634" i="1"/>
  <c r="Q2634" i="1"/>
  <c r="N2630" i="1"/>
  <c r="Q2630" i="1"/>
  <c r="N2626" i="1"/>
  <c r="Q2626" i="1"/>
  <c r="N2622" i="1"/>
  <c r="Q2622" i="1"/>
  <c r="N2618" i="1"/>
  <c r="Q2618" i="1"/>
  <c r="N2614" i="1"/>
  <c r="Q2614" i="1"/>
  <c r="N2610" i="1"/>
  <c r="Q2610" i="1"/>
  <c r="N2606" i="1"/>
  <c r="Q2606" i="1"/>
  <c r="N2602" i="1"/>
  <c r="Q2602" i="1"/>
  <c r="N2598" i="1"/>
  <c r="Q2598" i="1"/>
  <c r="N2594" i="1"/>
  <c r="Q2594" i="1"/>
  <c r="N2590" i="1"/>
  <c r="Q2590" i="1"/>
  <c r="N2586" i="1"/>
  <c r="Q2586" i="1"/>
  <c r="N2578" i="1"/>
  <c r="Q2578" i="1"/>
  <c r="N2574" i="1"/>
  <c r="Q2574" i="1"/>
  <c r="N2570" i="1"/>
  <c r="Q2570" i="1"/>
  <c r="N2566" i="1"/>
  <c r="Q2566" i="1"/>
  <c r="N2562" i="1"/>
  <c r="Q2562" i="1"/>
  <c r="N2558" i="1"/>
  <c r="Q2558" i="1"/>
  <c r="N2554" i="1"/>
  <c r="Q2554" i="1"/>
  <c r="N2550" i="1"/>
  <c r="Q2550" i="1"/>
  <c r="N2546" i="1"/>
  <c r="Q2546" i="1"/>
  <c r="N2542" i="1"/>
  <c r="Q2542" i="1"/>
  <c r="N2534" i="1"/>
  <c r="Q2534" i="1"/>
  <c r="N2530" i="1"/>
  <c r="Q2530" i="1"/>
  <c r="N2526" i="1"/>
  <c r="Q2526" i="1"/>
  <c r="N2518" i="1"/>
  <c r="Q2518" i="1"/>
  <c r="N2514" i="1"/>
  <c r="Q2514" i="1"/>
  <c r="N2510" i="1"/>
  <c r="Q2510" i="1"/>
  <c r="N2502" i="1"/>
  <c r="Q2502" i="1"/>
  <c r="N2498" i="1"/>
  <c r="Q2498" i="1"/>
  <c r="N2494" i="1"/>
  <c r="Q2494" i="1"/>
  <c r="N2486" i="1"/>
  <c r="Q2486" i="1"/>
  <c r="N2482" i="1"/>
  <c r="Q2482" i="1"/>
  <c r="N2478" i="1"/>
  <c r="Q2478" i="1"/>
  <c r="N2474" i="1"/>
  <c r="Q2474" i="1"/>
  <c r="N2470" i="1"/>
  <c r="Q2470" i="1"/>
  <c r="N2466" i="1"/>
  <c r="Q2466" i="1"/>
  <c r="N2462" i="1"/>
  <c r="Q2462" i="1"/>
  <c r="N2458" i="1"/>
  <c r="Q2458" i="1"/>
  <c r="N2450" i="1"/>
  <c r="Q2450" i="1"/>
  <c r="N2442" i="1"/>
  <c r="Q2442" i="1"/>
  <c r="N2434" i="1"/>
  <c r="Q2434" i="1"/>
  <c r="N2426" i="1"/>
  <c r="Q2426" i="1"/>
  <c r="N2418" i="1"/>
  <c r="Q2418" i="1"/>
  <c r="N2410" i="1"/>
  <c r="Q2410" i="1"/>
  <c r="N2406" i="1"/>
  <c r="Q2406" i="1"/>
  <c r="N2402" i="1"/>
  <c r="Q2402" i="1"/>
  <c r="N2398" i="1"/>
  <c r="Q2398" i="1"/>
  <c r="N2394" i="1"/>
  <c r="Q2394" i="1"/>
  <c r="N2390" i="1"/>
  <c r="Q2390" i="1"/>
  <c r="N2386" i="1"/>
  <c r="Q2386" i="1"/>
  <c r="N2382" i="1"/>
  <c r="Q2382" i="1"/>
  <c r="N2378" i="1"/>
  <c r="Q2378" i="1"/>
  <c r="N2374" i="1"/>
  <c r="Q2374" i="1"/>
  <c r="N2370" i="1"/>
  <c r="Q2370" i="1"/>
  <c r="N2366" i="1"/>
  <c r="Q2366" i="1"/>
  <c r="N2362" i="1"/>
  <c r="Q2362" i="1"/>
  <c r="N2358" i="1"/>
  <c r="Q2358" i="1"/>
  <c r="N2354" i="1"/>
  <c r="Q2354" i="1"/>
  <c r="N2350" i="1"/>
  <c r="Q2350" i="1"/>
  <c r="N2346" i="1"/>
  <c r="Q2346" i="1"/>
  <c r="N2342" i="1"/>
  <c r="Q2342" i="1"/>
  <c r="N2338" i="1"/>
  <c r="Q2338" i="1"/>
  <c r="N2334" i="1"/>
  <c r="Q2334" i="1"/>
  <c r="N2330" i="1"/>
  <c r="Q2330" i="1"/>
  <c r="N2326" i="1"/>
  <c r="Q2326" i="1"/>
  <c r="N2322" i="1"/>
  <c r="Q2322" i="1"/>
  <c r="N2318" i="1"/>
  <c r="Q2318" i="1"/>
  <c r="N2314" i="1"/>
  <c r="Q2314" i="1"/>
  <c r="N2310" i="1"/>
  <c r="Q2310" i="1"/>
  <c r="N2306" i="1"/>
  <c r="Q2306" i="1"/>
  <c r="N2302" i="1"/>
  <c r="Q2302" i="1"/>
  <c r="N2298" i="1"/>
  <c r="Q2298" i="1"/>
  <c r="N2294" i="1"/>
  <c r="Q2294" i="1"/>
  <c r="N2290" i="1"/>
  <c r="Q2290" i="1"/>
  <c r="N2286" i="1"/>
  <c r="Q2286" i="1"/>
  <c r="N2282" i="1"/>
  <c r="Q2282" i="1"/>
  <c r="N2278" i="1"/>
  <c r="Q2278" i="1"/>
  <c r="N2274" i="1"/>
  <c r="Q2274" i="1"/>
  <c r="N2270" i="1"/>
  <c r="Q2270" i="1"/>
  <c r="N2266" i="1"/>
  <c r="Q2266" i="1"/>
  <c r="N2262" i="1"/>
  <c r="Q2262" i="1"/>
  <c r="N2258" i="1"/>
  <c r="Q2258" i="1"/>
  <c r="N2254" i="1"/>
  <c r="Q2254" i="1"/>
  <c r="N2250" i="1"/>
  <c r="Q2250" i="1"/>
  <c r="N2246" i="1"/>
  <c r="Q2246" i="1"/>
  <c r="N2242" i="1"/>
  <c r="Q2242" i="1"/>
  <c r="N2238" i="1"/>
  <c r="Q2238" i="1"/>
  <c r="N2234" i="1"/>
  <c r="Q2234" i="1"/>
  <c r="N2230" i="1"/>
  <c r="Q2230" i="1"/>
  <c r="N2226" i="1"/>
  <c r="Q2226" i="1"/>
  <c r="N2222" i="1"/>
  <c r="Q2222" i="1"/>
  <c r="N2218" i="1"/>
  <c r="Q2218" i="1"/>
  <c r="N2214" i="1"/>
  <c r="Q2214" i="1"/>
  <c r="N2210" i="1"/>
  <c r="Q2210" i="1"/>
  <c r="N2206" i="1"/>
  <c r="Q2206" i="1"/>
  <c r="N2202" i="1"/>
  <c r="Q2202" i="1"/>
  <c r="N2198" i="1"/>
  <c r="Q2198" i="1"/>
  <c r="N2194" i="1"/>
  <c r="Q2194" i="1"/>
  <c r="N2190" i="1"/>
  <c r="Q2190" i="1"/>
  <c r="N2186" i="1"/>
  <c r="Q2186" i="1"/>
  <c r="N2182" i="1"/>
  <c r="Q2182" i="1"/>
  <c r="N2178" i="1"/>
  <c r="Q2178" i="1"/>
  <c r="N2174" i="1"/>
  <c r="Q2174" i="1"/>
  <c r="N2170" i="1"/>
  <c r="Q2170" i="1"/>
  <c r="N2166" i="1"/>
  <c r="Q2166" i="1"/>
  <c r="N2162" i="1"/>
  <c r="Q2162" i="1"/>
  <c r="N2158" i="1"/>
  <c r="Q2158" i="1"/>
  <c r="N2154" i="1"/>
  <c r="Q2154" i="1"/>
  <c r="N2150" i="1"/>
  <c r="Q2150" i="1"/>
  <c r="N2146" i="1"/>
  <c r="Q2146" i="1"/>
  <c r="N2142" i="1"/>
  <c r="Q2142" i="1"/>
  <c r="N2138" i="1"/>
  <c r="Q2138" i="1"/>
  <c r="N2134" i="1"/>
  <c r="Q2134" i="1"/>
  <c r="N2130" i="1"/>
  <c r="Q2130" i="1"/>
  <c r="N2126" i="1"/>
  <c r="Q2126" i="1"/>
  <c r="N2122" i="1"/>
  <c r="Q2122" i="1"/>
  <c r="N2118" i="1"/>
  <c r="Q2118" i="1"/>
  <c r="N2114" i="1"/>
  <c r="Q2114" i="1"/>
  <c r="N2110" i="1"/>
  <c r="Q2110" i="1"/>
  <c r="N2106" i="1"/>
  <c r="Q2106" i="1"/>
  <c r="N2102" i="1"/>
  <c r="Q2102" i="1"/>
  <c r="N2098" i="1"/>
  <c r="Q2098" i="1"/>
  <c r="N2094" i="1"/>
  <c r="Q2094" i="1"/>
  <c r="N2086" i="1"/>
  <c r="Q2086" i="1"/>
  <c r="N2082" i="1"/>
  <c r="Q2082" i="1"/>
  <c r="N2078" i="1"/>
  <c r="Q2078" i="1"/>
  <c r="N2074" i="1"/>
  <c r="Q2074" i="1"/>
  <c r="N2070" i="1"/>
  <c r="Q2070" i="1"/>
  <c r="N2066" i="1"/>
  <c r="Q2066" i="1"/>
  <c r="N2062" i="1"/>
  <c r="Q2062" i="1"/>
  <c r="N2058" i="1"/>
  <c r="Q2058" i="1"/>
  <c r="N2050" i="1"/>
  <c r="Q2050" i="1"/>
  <c r="N2046" i="1"/>
  <c r="Q2046" i="1"/>
  <c r="N2042" i="1"/>
  <c r="Q2042" i="1"/>
  <c r="N2038" i="1"/>
  <c r="Q2038" i="1"/>
  <c r="N2034" i="1"/>
  <c r="Q2034" i="1"/>
  <c r="N2030" i="1"/>
  <c r="Q2030" i="1"/>
  <c r="N2026" i="1"/>
  <c r="Q2026" i="1"/>
  <c r="N2022" i="1"/>
  <c r="Q2022" i="1"/>
  <c r="N2018" i="1"/>
  <c r="Q2018" i="1"/>
  <c r="N2014" i="1"/>
  <c r="Q2014" i="1"/>
  <c r="N2010" i="1"/>
  <c r="Q2010" i="1"/>
  <c r="N2006" i="1"/>
  <c r="Q2006" i="1"/>
  <c r="N2002" i="1"/>
  <c r="Q2002" i="1"/>
  <c r="N1998" i="1"/>
  <c r="Q1998" i="1"/>
  <c r="N1994" i="1"/>
  <c r="Q1994" i="1"/>
  <c r="N1990" i="1"/>
  <c r="Q1990" i="1"/>
  <c r="N1986" i="1"/>
  <c r="Q1986" i="1"/>
  <c r="N1982" i="1"/>
  <c r="Q1982" i="1"/>
  <c r="N1974" i="1"/>
  <c r="Q1974" i="1"/>
  <c r="N1970" i="1"/>
  <c r="Q1970" i="1"/>
  <c r="N1966" i="1"/>
  <c r="Q1966" i="1"/>
  <c r="N1962" i="1"/>
  <c r="Q1962" i="1"/>
  <c r="N1958" i="1"/>
  <c r="Q1958" i="1"/>
  <c r="N1954" i="1"/>
  <c r="Q1954" i="1"/>
  <c r="N1950" i="1"/>
  <c r="Q1950" i="1"/>
  <c r="N1946" i="1"/>
  <c r="Q1946" i="1"/>
  <c r="N1942" i="1"/>
  <c r="Q1942" i="1"/>
  <c r="N1938" i="1"/>
  <c r="Q1938" i="1"/>
  <c r="N1934" i="1"/>
  <c r="Q1934" i="1"/>
  <c r="N1930" i="1"/>
  <c r="Q1930" i="1"/>
  <c r="N1926" i="1"/>
  <c r="Q1926" i="1"/>
  <c r="N1922" i="1"/>
  <c r="Q1922" i="1"/>
  <c r="N1918" i="1"/>
  <c r="Q1918" i="1"/>
  <c r="N1914" i="1"/>
  <c r="Q1914" i="1"/>
  <c r="N1906" i="1"/>
  <c r="Q1906" i="1"/>
  <c r="N1902" i="1"/>
  <c r="Q1902" i="1"/>
  <c r="N1898" i="1"/>
  <c r="Q1898" i="1"/>
  <c r="N1894" i="1"/>
  <c r="Q1894" i="1"/>
  <c r="N1890" i="1"/>
  <c r="Q1890" i="1"/>
  <c r="N1886" i="1"/>
  <c r="Q1886" i="1"/>
  <c r="N1882" i="1"/>
  <c r="Q1882" i="1"/>
  <c r="N1878" i="1"/>
  <c r="Q1878" i="1"/>
  <c r="N1874" i="1"/>
  <c r="Q1874" i="1"/>
  <c r="N1870" i="1"/>
  <c r="Q1870" i="1"/>
  <c r="N1866" i="1"/>
  <c r="Q1866" i="1"/>
  <c r="N1862" i="1"/>
  <c r="Q1862" i="1"/>
  <c r="N1858" i="1"/>
  <c r="Q1858" i="1"/>
  <c r="N1854" i="1"/>
  <c r="Q1854" i="1"/>
  <c r="N1850" i="1"/>
  <c r="Q1850" i="1"/>
  <c r="N1846" i="1"/>
  <c r="Q1846" i="1"/>
  <c r="N1842" i="1"/>
  <c r="Q1842" i="1"/>
  <c r="N1838" i="1"/>
  <c r="Q1838" i="1"/>
  <c r="N1834" i="1"/>
  <c r="Q1834" i="1"/>
  <c r="N1830" i="1"/>
  <c r="Q1830" i="1"/>
  <c r="N1826" i="1"/>
  <c r="Q1826" i="1"/>
  <c r="N1822" i="1"/>
  <c r="Q1822" i="1"/>
  <c r="N1818" i="1"/>
  <c r="Q1818" i="1"/>
  <c r="N1814" i="1"/>
  <c r="Q1814" i="1"/>
  <c r="N1806" i="1"/>
  <c r="Q1806" i="1"/>
  <c r="N1802" i="1"/>
  <c r="Q1802" i="1"/>
  <c r="N1798" i="1"/>
  <c r="Q1798" i="1"/>
  <c r="N1794" i="1"/>
  <c r="Q1794" i="1"/>
  <c r="N1790" i="1"/>
  <c r="Q1790" i="1"/>
  <c r="N1786" i="1"/>
  <c r="Q1786" i="1"/>
  <c r="N1782" i="1"/>
  <c r="Q1782" i="1"/>
  <c r="N1778" i="1"/>
  <c r="Q1778" i="1"/>
  <c r="N1774" i="1"/>
  <c r="Q1774" i="1"/>
  <c r="N1770" i="1"/>
  <c r="Q1770" i="1"/>
  <c r="N1766" i="1"/>
  <c r="Q1766" i="1"/>
  <c r="N1762" i="1"/>
  <c r="Q1762" i="1"/>
  <c r="N1758" i="1"/>
  <c r="Q1758" i="1"/>
  <c r="N1754" i="1"/>
  <c r="Q1754" i="1"/>
  <c r="N1750" i="1"/>
  <c r="Q1750" i="1"/>
  <c r="N1746" i="1"/>
  <c r="Q1746" i="1"/>
  <c r="N1742" i="1"/>
  <c r="Q1742" i="1"/>
  <c r="N1738" i="1"/>
  <c r="Q1738" i="1"/>
  <c r="N1734" i="1"/>
  <c r="Q1734" i="1"/>
  <c r="N1730" i="1"/>
  <c r="Q1730" i="1"/>
  <c r="N1726" i="1"/>
  <c r="Q1726" i="1"/>
  <c r="N1722" i="1"/>
  <c r="Q1722" i="1"/>
  <c r="N1718" i="1"/>
  <c r="Q1718" i="1"/>
  <c r="N1714" i="1"/>
  <c r="Q1714" i="1"/>
  <c r="N1710" i="1"/>
  <c r="Q1710" i="1"/>
  <c r="N1706" i="1"/>
  <c r="Q1706" i="1"/>
  <c r="N1702" i="1"/>
  <c r="Q1702" i="1"/>
  <c r="N1698" i="1"/>
  <c r="Q1698" i="1"/>
  <c r="N1694" i="1"/>
  <c r="Q1694" i="1"/>
  <c r="N1690" i="1"/>
  <c r="Q1690" i="1"/>
  <c r="N1686" i="1"/>
  <c r="Q1686" i="1"/>
  <c r="N1682" i="1"/>
  <c r="Q1682" i="1"/>
  <c r="N1678" i="1"/>
  <c r="Q1678" i="1"/>
  <c r="N1674" i="1"/>
  <c r="Q1674" i="1"/>
  <c r="N1670" i="1"/>
  <c r="Q1670" i="1"/>
  <c r="N1666" i="1"/>
  <c r="Q1666" i="1"/>
  <c r="N1662" i="1"/>
  <c r="Q1662" i="1"/>
  <c r="N1658" i="1"/>
  <c r="Q1658" i="1"/>
  <c r="N1654" i="1"/>
  <c r="Q1654" i="1"/>
  <c r="N1650" i="1"/>
  <c r="Q1650" i="1"/>
  <c r="N1646" i="1"/>
  <c r="Q1646" i="1"/>
  <c r="N1642" i="1"/>
  <c r="Q1642" i="1"/>
  <c r="N1638" i="1"/>
  <c r="Q1638" i="1"/>
  <c r="N1634" i="1"/>
  <c r="Q1634" i="1"/>
  <c r="N1630" i="1"/>
  <c r="Q1630" i="1"/>
  <c r="N1626" i="1"/>
  <c r="Q1626" i="1"/>
  <c r="N1622" i="1"/>
  <c r="Q1622" i="1"/>
  <c r="N1618" i="1"/>
  <c r="Q1618" i="1"/>
  <c r="N1614" i="1"/>
  <c r="Q1614" i="1"/>
  <c r="N1610" i="1"/>
  <c r="Q1610" i="1"/>
  <c r="N1606" i="1"/>
  <c r="Q1606" i="1"/>
  <c r="N1602" i="1"/>
  <c r="Q1602" i="1"/>
  <c r="N1598" i="1"/>
  <c r="Q1598" i="1"/>
  <c r="N1594" i="1"/>
  <c r="Q1594" i="1"/>
  <c r="N1590" i="1"/>
  <c r="Q1590" i="1"/>
  <c r="N1586" i="1"/>
  <c r="Q1586" i="1"/>
  <c r="N1582" i="1"/>
  <c r="Q1582" i="1"/>
  <c r="N1578" i="1"/>
  <c r="Q1578" i="1"/>
  <c r="N1574" i="1"/>
  <c r="Q1574" i="1"/>
  <c r="N1570" i="1"/>
  <c r="Q1570" i="1"/>
  <c r="N1566" i="1"/>
  <c r="Q1566" i="1"/>
  <c r="N1562" i="1"/>
  <c r="Q1562" i="1"/>
  <c r="N1558" i="1"/>
  <c r="Q1558" i="1"/>
  <c r="N1554" i="1"/>
  <c r="Q1554" i="1"/>
  <c r="N1550" i="1"/>
  <c r="Q1550" i="1"/>
  <c r="N1546" i="1"/>
  <c r="Q1546" i="1"/>
  <c r="N1542" i="1"/>
  <c r="Q1542" i="1"/>
  <c r="N1538" i="1"/>
  <c r="Q1538" i="1"/>
  <c r="N1534" i="1"/>
  <c r="Q1534" i="1"/>
  <c r="N1530" i="1"/>
  <c r="Q1530" i="1"/>
  <c r="N1526" i="1"/>
  <c r="Q1526" i="1"/>
  <c r="N1522" i="1"/>
  <c r="Q1522" i="1"/>
  <c r="N1518" i="1"/>
  <c r="Q1518" i="1"/>
  <c r="N1514" i="1"/>
  <c r="Q1514" i="1"/>
  <c r="N1510" i="1"/>
  <c r="Q1510" i="1"/>
  <c r="N1506" i="1"/>
  <c r="Q1506" i="1"/>
  <c r="N1502" i="1"/>
  <c r="Q1502" i="1"/>
  <c r="N1498" i="1"/>
  <c r="Q1498" i="1"/>
  <c r="N1494" i="1"/>
  <c r="Q1494" i="1"/>
  <c r="N1490" i="1"/>
  <c r="Q1490" i="1"/>
  <c r="N1486" i="1"/>
  <c r="Q1486" i="1"/>
  <c r="N1482" i="1"/>
  <c r="Q1482" i="1"/>
  <c r="N1478" i="1"/>
  <c r="Q1478" i="1"/>
  <c r="N1474" i="1"/>
  <c r="Q1474" i="1"/>
  <c r="N1470" i="1"/>
  <c r="Q1470" i="1"/>
  <c r="N1466" i="1"/>
  <c r="Q1466" i="1"/>
  <c r="N1462" i="1"/>
  <c r="Q1462" i="1"/>
  <c r="N1458" i="1"/>
  <c r="Q1458" i="1"/>
  <c r="N1454" i="1"/>
  <c r="Q1454" i="1"/>
  <c r="N1450" i="1"/>
  <c r="Q1450" i="1"/>
  <c r="N1446" i="1"/>
  <c r="Q1446" i="1"/>
  <c r="N1442" i="1"/>
  <c r="Q1442" i="1"/>
  <c r="N1438" i="1"/>
  <c r="Q1438" i="1"/>
  <c r="N1434" i="1"/>
  <c r="Q1434" i="1"/>
  <c r="N1430" i="1"/>
  <c r="Q1430" i="1"/>
  <c r="N1426" i="1"/>
  <c r="Q1426" i="1"/>
  <c r="N1422" i="1"/>
  <c r="Q1422" i="1"/>
  <c r="N1418" i="1"/>
  <c r="Q1418" i="1"/>
  <c r="N1414" i="1"/>
  <c r="Q1414" i="1"/>
  <c r="N1410" i="1"/>
  <c r="Q1410" i="1"/>
  <c r="N1406" i="1"/>
  <c r="Q1406" i="1"/>
  <c r="N1402" i="1"/>
  <c r="Q1402" i="1"/>
  <c r="N1398" i="1"/>
  <c r="Q1398" i="1"/>
  <c r="N1394" i="1"/>
  <c r="Q1394" i="1"/>
  <c r="N1390" i="1"/>
  <c r="Q1390" i="1"/>
  <c r="N1386" i="1"/>
  <c r="Q1386" i="1"/>
  <c r="N1382" i="1"/>
  <c r="Q1382" i="1"/>
  <c r="N1378" i="1"/>
  <c r="Q1378" i="1"/>
  <c r="N1374" i="1"/>
  <c r="Q1374" i="1"/>
  <c r="N1370" i="1"/>
  <c r="Q1370" i="1"/>
  <c r="N1366" i="1"/>
  <c r="Q1366" i="1"/>
  <c r="N1362" i="1"/>
  <c r="Q1362" i="1"/>
  <c r="N1358" i="1"/>
  <c r="Q1358" i="1"/>
  <c r="N1354" i="1"/>
  <c r="Q1354" i="1"/>
  <c r="N1350" i="1"/>
  <c r="Q1350" i="1"/>
  <c r="N1346" i="1"/>
  <c r="Q1346" i="1"/>
  <c r="N1342" i="1"/>
  <c r="Q1342" i="1"/>
  <c r="N1338" i="1"/>
  <c r="Q1338" i="1"/>
  <c r="N1334" i="1"/>
  <c r="Q1334" i="1"/>
  <c r="N1330" i="1"/>
  <c r="Q1330" i="1"/>
  <c r="N1326" i="1"/>
  <c r="Q1326" i="1"/>
  <c r="N1322" i="1"/>
  <c r="Q1322" i="1"/>
  <c r="N1318" i="1"/>
  <c r="Q1318" i="1"/>
  <c r="N1314" i="1"/>
  <c r="Q1314" i="1"/>
  <c r="N1310" i="1"/>
  <c r="Q1310" i="1"/>
  <c r="N1306" i="1"/>
  <c r="Q1306" i="1"/>
  <c r="N1302" i="1"/>
  <c r="Q1302" i="1"/>
  <c r="N1298" i="1"/>
  <c r="Q1298" i="1"/>
  <c r="N1294" i="1"/>
  <c r="Q1294" i="1"/>
  <c r="N1290" i="1"/>
  <c r="Q1290" i="1"/>
  <c r="N1286" i="1"/>
  <c r="Q1286" i="1"/>
  <c r="N1282" i="1"/>
  <c r="Q1282" i="1"/>
  <c r="N1278" i="1"/>
  <c r="Q1278" i="1"/>
  <c r="N1274" i="1"/>
  <c r="Q1274" i="1"/>
  <c r="N1270" i="1"/>
  <c r="Q1270" i="1"/>
  <c r="N1266" i="1"/>
  <c r="Q1266" i="1"/>
  <c r="N1262" i="1"/>
  <c r="Q1262" i="1"/>
  <c r="N1258" i="1"/>
  <c r="Q1258" i="1"/>
  <c r="N1254" i="1"/>
  <c r="Q1254" i="1"/>
  <c r="N1250" i="1"/>
  <c r="Q1250" i="1"/>
  <c r="N1246" i="1"/>
  <c r="Q1246" i="1"/>
  <c r="N1242" i="1"/>
  <c r="Q1242" i="1"/>
  <c r="N1238" i="1"/>
  <c r="Q1238" i="1"/>
  <c r="N1234" i="1"/>
  <c r="Q1234" i="1"/>
  <c r="N1230" i="1"/>
  <c r="Q1230" i="1"/>
  <c r="N1226" i="1"/>
  <c r="Q1226" i="1"/>
  <c r="N1222" i="1"/>
  <c r="Q1222" i="1"/>
  <c r="N1218" i="1"/>
  <c r="Q1218" i="1"/>
  <c r="N1214" i="1"/>
  <c r="Q1214" i="1"/>
  <c r="N1210" i="1"/>
  <c r="Q1210" i="1"/>
  <c r="N1206" i="1"/>
  <c r="Q1206" i="1"/>
  <c r="N1202" i="1"/>
  <c r="Q1202" i="1"/>
  <c r="N1198" i="1"/>
  <c r="Q1198" i="1"/>
  <c r="N1194" i="1"/>
  <c r="Q1194" i="1"/>
  <c r="N1190" i="1"/>
  <c r="Q1190" i="1"/>
  <c r="N1186" i="1"/>
  <c r="Q1186" i="1"/>
  <c r="N1182" i="1"/>
  <c r="Q1182" i="1"/>
  <c r="N1178" i="1"/>
  <c r="Q1178" i="1"/>
  <c r="N1174" i="1"/>
  <c r="Q1174" i="1"/>
  <c r="N1170" i="1"/>
  <c r="Q1170" i="1"/>
  <c r="N1166" i="1"/>
  <c r="Q1166" i="1"/>
  <c r="N1162" i="1"/>
  <c r="Q1162" i="1"/>
  <c r="N1158" i="1"/>
  <c r="Q1158" i="1"/>
  <c r="N1154" i="1"/>
  <c r="Q1154" i="1"/>
  <c r="N1150" i="1"/>
  <c r="Q1150" i="1"/>
  <c r="N1146" i="1"/>
  <c r="Q1146" i="1"/>
  <c r="N1142" i="1"/>
  <c r="Q1142" i="1"/>
  <c r="N1138" i="1"/>
  <c r="Q1138" i="1"/>
  <c r="N1134" i="1"/>
  <c r="Q1134" i="1"/>
  <c r="N1130" i="1"/>
  <c r="Q1130" i="1"/>
  <c r="N1126" i="1"/>
  <c r="Q1126" i="1"/>
  <c r="N1122" i="1"/>
  <c r="Q1122" i="1"/>
  <c r="N1118" i="1"/>
  <c r="Q1118" i="1"/>
  <c r="N1114" i="1"/>
  <c r="Q1114" i="1"/>
  <c r="N1110" i="1"/>
  <c r="Q1110" i="1"/>
  <c r="N1106" i="1"/>
  <c r="Q1106" i="1"/>
  <c r="N1102" i="1"/>
  <c r="Q1102" i="1"/>
  <c r="N1098" i="1"/>
  <c r="Q1098" i="1"/>
  <c r="N1094" i="1"/>
  <c r="Q1094" i="1"/>
  <c r="N1090" i="1"/>
  <c r="Q1090" i="1"/>
  <c r="N1086" i="1"/>
  <c r="Q1086" i="1"/>
  <c r="N1082" i="1"/>
  <c r="Q1082" i="1"/>
  <c r="N1078" i="1"/>
  <c r="Q1078" i="1"/>
  <c r="N1074" i="1"/>
  <c r="Q1074" i="1"/>
  <c r="N1070" i="1"/>
  <c r="Q1070" i="1"/>
  <c r="N1066" i="1"/>
  <c r="Q1066" i="1"/>
  <c r="N1062" i="1"/>
  <c r="Q1062" i="1"/>
  <c r="N1058" i="1"/>
  <c r="Q1058" i="1"/>
  <c r="N1054" i="1"/>
  <c r="Q1054" i="1"/>
  <c r="N1050" i="1"/>
  <c r="Q1050" i="1"/>
  <c r="N1042" i="1"/>
  <c r="Q1042" i="1"/>
  <c r="N1038" i="1"/>
  <c r="Q1038" i="1"/>
  <c r="N1034" i="1"/>
  <c r="Q1034" i="1"/>
  <c r="N1030" i="1"/>
  <c r="Q1030" i="1"/>
  <c r="N1026" i="1"/>
  <c r="Q1026" i="1"/>
  <c r="N1022" i="1"/>
  <c r="Q1022" i="1"/>
  <c r="N1018" i="1"/>
  <c r="Q1018" i="1"/>
  <c r="N1014" i="1"/>
  <c r="Q1014" i="1"/>
  <c r="N1010" i="1"/>
  <c r="Q1010" i="1"/>
  <c r="N1006" i="1"/>
  <c r="Q1006" i="1"/>
  <c r="N1002" i="1"/>
  <c r="Q1002" i="1"/>
  <c r="N998" i="1"/>
  <c r="Q998" i="1"/>
  <c r="N994" i="1"/>
  <c r="Q994" i="1"/>
  <c r="N990" i="1"/>
  <c r="Q990" i="1"/>
  <c r="Q3365" i="1"/>
  <c r="Q3349" i="1"/>
  <c r="Q3333" i="1"/>
  <c r="Q3321" i="1"/>
  <c r="Q3305" i="1"/>
  <c r="Q3289" i="1"/>
  <c r="Q3277" i="1"/>
  <c r="Q3261" i="1"/>
  <c r="Q3245" i="1"/>
  <c r="Q3229" i="1"/>
  <c r="Q3213" i="1"/>
  <c r="Q3197" i="1"/>
  <c r="Q3181" i="1"/>
  <c r="Q3169" i="1"/>
  <c r="Q3153" i="1"/>
  <c r="Q3137" i="1"/>
  <c r="Q3109" i="1"/>
  <c r="Q3093" i="1"/>
  <c r="Q3065" i="1"/>
  <c r="Q3049" i="1"/>
  <c r="Q3009" i="1"/>
  <c r="Q2993" i="1"/>
  <c r="Q2977" i="1"/>
  <c r="Q2949" i="1"/>
  <c r="Q2933" i="1"/>
  <c r="Q2917" i="1"/>
  <c r="Q2901" i="1"/>
  <c r="Q2885" i="1"/>
  <c r="Q2869" i="1"/>
  <c r="Q2853" i="1"/>
  <c r="Q2837" i="1"/>
  <c r="Q2821" i="1"/>
  <c r="Q2805" i="1"/>
  <c r="Q2789" i="1"/>
  <c r="Q2773" i="1"/>
  <c r="Q2737" i="1"/>
  <c r="Q2725" i="1"/>
  <c r="Q2709" i="1"/>
  <c r="Q2693" i="1"/>
  <c r="Q2677" i="1"/>
  <c r="Q2661" i="1"/>
  <c r="Q2645" i="1"/>
  <c r="Q2629" i="1"/>
  <c r="Q2613" i="1"/>
  <c r="Q2597" i="1"/>
  <c r="Q2569" i="1"/>
  <c r="Q2553" i="1"/>
  <c r="Q2490" i="1"/>
  <c r="Q2446" i="1"/>
  <c r="Q2414" i="1"/>
  <c r="Q1978" i="1"/>
  <c r="Q1360" i="1"/>
  <c r="Q1124" i="1"/>
  <c r="N2545" i="1"/>
  <c r="Q2545" i="1"/>
  <c r="N2541" i="1"/>
  <c r="Q2541" i="1"/>
  <c r="N2537" i="1"/>
  <c r="Q2537" i="1"/>
  <c r="N2529" i="1"/>
  <c r="Q2529" i="1"/>
  <c r="N2525" i="1"/>
  <c r="Q2525" i="1"/>
  <c r="N2521" i="1"/>
  <c r="Q2521" i="1"/>
  <c r="N2513" i="1"/>
  <c r="Q2513" i="1"/>
  <c r="N2509" i="1"/>
  <c r="Q2509" i="1"/>
  <c r="N2505" i="1"/>
  <c r="Q2505" i="1"/>
  <c r="N2497" i="1"/>
  <c r="Q2497" i="1"/>
  <c r="N2493" i="1"/>
  <c r="Q2493" i="1"/>
  <c r="N2489" i="1"/>
  <c r="Q2489" i="1"/>
  <c r="N2481" i="1"/>
  <c r="Q2481" i="1"/>
  <c r="N2477" i="1"/>
  <c r="Q2477" i="1"/>
  <c r="N2473" i="1"/>
  <c r="Q2473" i="1"/>
  <c r="N2469" i="1"/>
  <c r="Q2469" i="1"/>
  <c r="N2465" i="1"/>
  <c r="Q2465" i="1"/>
  <c r="N2457" i="1"/>
  <c r="Q2457" i="1"/>
  <c r="N2453" i="1"/>
  <c r="Q2453" i="1"/>
  <c r="N2449" i="1"/>
  <c r="Q2449" i="1"/>
  <c r="N2445" i="1"/>
  <c r="Q2445" i="1"/>
  <c r="N2441" i="1"/>
  <c r="Q2441" i="1"/>
  <c r="N2437" i="1"/>
  <c r="Q2437" i="1"/>
  <c r="N2433" i="1"/>
  <c r="Q2433" i="1"/>
  <c r="N2429" i="1"/>
  <c r="Q2429" i="1"/>
  <c r="N2425" i="1"/>
  <c r="Q2425" i="1"/>
  <c r="N2421" i="1"/>
  <c r="Q2421" i="1"/>
  <c r="N2417" i="1"/>
  <c r="Q2417" i="1"/>
  <c r="N2413" i="1"/>
  <c r="Q2413" i="1"/>
  <c r="N2409" i="1"/>
  <c r="Q2409" i="1"/>
  <c r="N2405" i="1"/>
  <c r="Q2405" i="1"/>
  <c r="N2401" i="1"/>
  <c r="Q2401" i="1"/>
  <c r="N2397" i="1"/>
  <c r="Q2397" i="1"/>
  <c r="N2393" i="1"/>
  <c r="Q2393" i="1"/>
  <c r="N2389" i="1"/>
  <c r="Q2389" i="1"/>
  <c r="N2385" i="1"/>
  <c r="Q2385" i="1"/>
  <c r="N2381" i="1"/>
  <c r="Q2381" i="1"/>
  <c r="N2377" i="1"/>
  <c r="Q2377" i="1"/>
  <c r="N2373" i="1"/>
  <c r="Q2373" i="1"/>
  <c r="N2369" i="1"/>
  <c r="Q2369" i="1"/>
  <c r="N2365" i="1"/>
  <c r="Q2365" i="1"/>
  <c r="N2361" i="1"/>
  <c r="Q2361" i="1"/>
  <c r="N2357" i="1"/>
  <c r="Q2357" i="1"/>
  <c r="N2353" i="1"/>
  <c r="Q2353" i="1"/>
  <c r="N2349" i="1"/>
  <c r="Q2349" i="1"/>
  <c r="N2345" i="1"/>
  <c r="Q2345" i="1"/>
  <c r="N2341" i="1"/>
  <c r="Q2341" i="1"/>
  <c r="N2337" i="1"/>
  <c r="Q2337" i="1"/>
  <c r="N2333" i="1"/>
  <c r="Q2333" i="1"/>
  <c r="N2329" i="1"/>
  <c r="Q2329" i="1"/>
  <c r="N2325" i="1"/>
  <c r="Q2325" i="1"/>
  <c r="N2321" i="1"/>
  <c r="Q2321" i="1"/>
  <c r="N2317" i="1"/>
  <c r="Q2317" i="1"/>
  <c r="N2313" i="1"/>
  <c r="Q2313" i="1"/>
  <c r="N2309" i="1"/>
  <c r="Q2309" i="1"/>
  <c r="N2305" i="1"/>
  <c r="Q2305" i="1"/>
  <c r="N2301" i="1"/>
  <c r="Q2301" i="1"/>
  <c r="N2297" i="1"/>
  <c r="Q2297" i="1"/>
  <c r="N2293" i="1"/>
  <c r="Q2293" i="1"/>
  <c r="N2289" i="1"/>
  <c r="Q2289" i="1"/>
  <c r="N2285" i="1"/>
  <c r="Q2285" i="1"/>
  <c r="N2281" i="1"/>
  <c r="Q2281" i="1"/>
  <c r="N2277" i="1"/>
  <c r="Q2277" i="1"/>
  <c r="N2273" i="1"/>
  <c r="Q2273" i="1"/>
  <c r="N2269" i="1"/>
  <c r="Q2269" i="1"/>
  <c r="N2265" i="1"/>
  <c r="Q2265" i="1"/>
  <c r="N2261" i="1"/>
  <c r="Q2261" i="1"/>
  <c r="N2257" i="1"/>
  <c r="Q2257" i="1"/>
  <c r="N2253" i="1"/>
  <c r="Q2253" i="1"/>
  <c r="N2249" i="1"/>
  <c r="Q2249" i="1"/>
  <c r="N2245" i="1"/>
  <c r="Q2245" i="1"/>
  <c r="N2241" i="1"/>
  <c r="Q2241" i="1"/>
  <c r="N2237" i="1"/>
  <c r="Q2237" i="1"/>
  <c r="N2233" i="1"/>
  <c r="Q2233" i="1"/>
  <c r="N2229" i="1"/>
  <c r="Q2229" i="1"/>
  <c r="N2225" i="1"/>
  <c r="Q2225" i="1"/>
  <c r="N2221" i="1"/>
  <c r="Q2221" i="1"/>
  <c r="N2217" i="1"/>
  <c r="Q2217" i="1"/>
  <c r="N2213" i="1"/>
  <c r="Q2213" i="1"/>
  <c r="N2209" i="1"/>
  <c r="Q2209" i="1"/>
  <c r="N2205" i="1"/>
  <c r="Q2205" i="1"/>
  <c r="N2201" i="1"/>
  <c r="Q2201" i="1"/>
  <c r="N2197" i="1"/>
  <c r="Q2197" i="1"/>
  <c r="N2193" i="1"/>
  <c r="Q2193" i="1"/>
  <c r="N2189" i="1"/>
  <c r="Q2189" i="1"/>
  <c r="N2185" i="1"/>
  <c r="Q2185" i="1"/>
  <c r="N2181" i="1"/>
  <c r="Q2181" i="1"/>
  <c r="N2177" i="1"/>
  <c r="Q2177" i="1"/>
  <c r="N2173" i="1"/>
  <c r="Q2173" i="1"/>
  <c r="N2169" i="1"/>
  <c r="Q2169" i="1"/>
  <c r="N2165" i="1"/>
  <c r="Q2165" i="1"/>
  <c r="N2161" i="1"/>
  <c r="Q2161" i="1"/>
  <c r="N2157" i="1"/>
  <c r="Q2157" i="1"/>
  <c r="N2153" i="1"/>
  <c r="Q2153" i="1"/>
  <c r="N2145" i="1"/>
  <c r="Q2145" i="1"/>
  <c r="N2141" i="1"/>
  <c r="Q2141" i="1"/>
  <c r="N2137" i="1"/>
  <c r="Q2137" i="1"/>
  <c r="N2133" i="1"/>
  <c r="Q2133" i="1"/>
  <c r="N2129" i="1"/>
  <c r="Q2129" i="1"/>
  <c r="N2125" i="1"/>
  <c r="Q2125" i="1"/>
  <c r="N2121" i="1"/>
  <c r="Q2121" i="1"/>
  <c r="N2117" i="1"/>
  <c r="Q2117" i="1"/>
  <c r="N2113" i="1"/>
  <c r="Q2113" i="1"/>
  <c r="N2109" i="1"/>
  <c r="Q2109" i="1"/>
  <c r="N2105" i="1"/>
  <c r="Q2105" i="1"/>
  <c r="N2101" i="1"/>
  <c r="Q2101" i="1"/>
  <c r="N2097" i="1"/>
  <c r="Q2097" i="1"/>
  <c r="N2093" i="1"/>
  <c r="Q2093" i="1"/>
  <c r="N2089" i="1"/>
  <c r="Q2089" i="1"/>
  <c r="N2085" i="1"/>
  <c r="Q2085" i="1"/>
  <c r="N2081" i="1"/>
  <c r="Q2081" i="1"/>
  <c r="N2077" i="1"/>
  <c r="Q2077" i="1"/>
  <c r="N2073" i="1"/>
  <c r="Q2073" i="1"/>
  <c r="N2069" i="1"/>
  <c r="Q2069" i="1"/>
  <c r="N2065" i="1"/>
  <c r="Q2065" i="1"/>
  <c r="N2061" i="1"/>
  <c r="Q2061" i="1"/>
  <c r="N2057" i="1"/>
  <c r="Q2057" i="1"/>
  <c r="N2053" i="1"/>
  <c r="Q2053" i="1"/>
  <c r="N2049" i="1"/>
  <c r="Q2049" i="1"/>
  <c r="N2045" i="1"/>
  <c r="Q2045" i="1"/>
  <c r="N2041" i="1"/>
  <c r="Q2041" i="1"/>
  <c r="N2037" i="1"/>
  <c r="Q2037" i="1"/>
  <c r="N2029" i="1"/>
  <c r="Q2029" i="1"/>
  <c r="N2025" i="1"/>
  <c r="Q2025" i="1"/>
  <c r="N2021" i="1"/>
  <c r="Q2021" i="1"/>
  <c r="N2017" i="1"/>
  <c r="Q2017" i="1"/>
  <c r="N2013" i="1"/>
  <c r="Q2013" i="1"/>
  <c r="N2009" i="1"/>
  <c r="Q2009" i="1"/>
  <c r="N2005" i="1"/>
  <c r="Q2005" i="1"/>
  <c r="N1997" i="1"/>
  <c r="Q1997" i="1"/>
  <c r="N1993" i="1"/>
  <c r="Q1993" i="1"/>
  <c r="N1989" i="1"/>
  <c r="Q1989" i="1"/>
  <c r="N1985" i="1"/>
  <c r="Q1985" i="1"/>
  <c r="N1981" i="1"/>
  <c r="Q1981" i="1"/>
  <c r="N1977" i="1"/>
  <c r="Q1977" i="1"/>
  <c r="N1973" i="1"/>
  <c r="Q1973" i="1"/>
  <c r="N1969" i="1"/>
  <c r="Q1969" i="1"/>
  <c r="N1965" i="1"/>
  <c r="Q1965" i="1"/>
  <c r="N1961" i="1"/>
  <c r="Q1961" i="1"/>
  <c r="N1957" i="1"/>
  <c r="Q1957" i="1"/>
  <c r="N1949" i="1"/>
  <c r="Q1949" i="1"/>
  <c r="N1941" i="1"/>
  <c r="Q1941" i="1"/>
  <c r="N1937" i="1"/>
  <c r="Q1937" i="1"/>
  <c r="N1933" i="1"/>
  <c r="Q1933" i="1"/>
  <c r="N1929" i="1"/>
  <c r="Q1929" i="1"/>
  <c r="N1925" i="1"/>
  <c r="Q1925" i="1"/>
  <c r="N1921" i="1"/>
  <c r="Q1921" i="1"/>
  <c r="N1917" i="1"/>
  <c r="Q1917" i="1"/>
  <c r="N1913" i="1"/>
  <c r="Q1913" i="1"/>
  <c r="N1909" i="1"/>
  <c r="Q1909" i="1"/>
  <c r="N1905" i="1"/>
  <c r="Q1905" i="1"/>
  <c r="N1901" i="1"/>
  <c r="Q1901" i="1"/>
  <c r="N1897" i="1"/>
  <c r="Q1897" i="1"/>
  <c r="N1889" i="1"/>
  <c r="Q1889" i="1"/>
  <c r="N1885" i="1"/>
  <c r="Q1885" i="1"/>
  <c r="N1881" i="1"/>
  <c r="Q1881" i="1"/>
  <c r="N1877" i="1"/>
  <c r="Q1877" i="1"/>
  <c r="N1873" i="1"/>
  <c r="Q1873" i="1"/>
  <c r="N1869" i="1"/>
  <c r="Q1869" i="1"/>
  <c r="N1865" i="1"/>
  <c r="Q1865" i="1"/>
  <c r="N1857" i="1"/>
  <c r="Q1857" i="1"/>
  <c r="N1853" i="1"/>
  <c r="Q1853" i="1"/>
  <c r="N1849" i="1"/>
  <c r="Q1849" i="1"/>
  <c r="N1845" i="1"/>
  <c r="Q1845" i="1"/>
  <c r="N1841" i="1"/>
  <c r="Q1841" i="1"/>
  <c r="N1833" i="1"/>
  <c r="Q1833" i="1"/>
  <c r="N1829" i="1"/>
  <c r="Q1829" i="1"/>
  <c r="N1825" i="1"/>
  <c r="Q1825" i="1"/>
  <c r="N1821" i="1"/>
  <c r="Q1821" i="1"/>
  <c r="N1817" i="1"/>
  <c r="Q1817" i="1"/>
  <c r="N1813" i="1"/>
  <c r="Q1813" i="1"/>
  <c r="N1809" i="1"/>
  <c r="Q1809" i="1"/>
  <c r="N1805" i="1"/>
  <c r="Q1805" i="1"/>
  <c r="N1801" i="1"/>
  <c r="Q1801" i="1"/>
  <c r="N1793" i="1"/>
  <c r="Q1793" i="1"/>
  <c r="N1785" i="1"/>
  <c r="Q1785" i="1"/>
  <c r="N1781" i="1"/>
  <c r="Q1781" i="1"/>
  <c r="N1777" i="1"/>
  <c r="Q1777" i="1"/>
  <c r="N1773" i="1"/>
  <c r="Q1773" i="1"/>
  <c r="N1769" i="1"/>
  <c r="Q1769" i="1"/>
  <c r="N1765" i="1"/>
  <c r="Q1765" i="1"/>
  <c r="N1757" i="1"/>
  <c r="Q1757" i="1"/>
  <c r="N1753" i="1"/>
  <c r="Q1753" i="1"/>
  <c r="N1749" i="1"/>
  <c r="Q1749" i="1"/>
  <c r="N1745" i="1"/>
  <c r="Q1745" i="1"/>
  <c r="N1737" i="1"/>
  <c r="Q1737" i="1"/>
  <c r="N1729" i="1"/>
  <c r="Q1729" i="1"/>
  <c r="N1725" i="1"/>
  <c r="Q1725" i="1"/>
  <c r="N1721" i="1"/>
  <c r="Q1721" i="1"/>
  <c r="N1717" i="1"/>
  <c r="Q1717" i="1"/>
  <c r="N1713" i="1"/>
  <c r="Q1713" i="1"/>
  <c r="N1709" i="1"/>
  <c r="Q1709" i="1"/>
  <c r="N1705" i="1"/>
  <c r="Q1705" i="1"/>
  <c r="N1701" i="1"/>
  <c r="Q1701" i="1"/>
  <c r="N1697" i="1"/>
  <c r="Q1697" i="1"/>
  <c r="N1693" i="1"/>
  <c r="Q1693" i="1"/>
  <c r="N1689" i="1"/>
  <c r="Q1689" i="1"/>
  <c r="N1685" i="1"/>
  <c r="Q1685" i="1"/>
  <c r="N1681" i="1"/>
  <c r="Q1681" i="1"/>
  <c r="N1677" i="1"/>
  <c r="Q1677" i="1"/>
  <c r="N1665" i="1"/>
  <c r="Q1665" i="1"/>
  <c r="N1661" i="1"/>
  <c r="Q1661" i="1"/>
  <c r="N1657" i="1"/>
  <c r="Q1657" i="1"/>
  <c r="N1653" i="1"/>
  <c r="Q1653" i="1"/>
  <c r="N1649" i="1"/>
  <c r="Q1649" i="1"/>
  <c r="N1645" i="1"/>
  <c r="Q1645" i="1"/>
  <c r="N1641" i="1"/>
  <c r="Q1641" i="1"/>
  <c r="N1637" i="1"/>
  <c r="Q1637" i="1"/>
  <c r="N1633" i="1"/>
  <c r="Q1633" i="1"/>
  <c r="N1629" i="1"/>
  <c r="Q1629" i="1"/>
  <c r="N1625" i="1"/>
  <c r="Q1625" i="1"/>
  <c r="N1621" i="1"/>
  <c r="Q1621" i="1"/>
  <c r="N1617" i="1"/>
  <c r="Q1617" i="1"/>
  <c r="N1613" i="1"/>
  <c r="Q1613" i="1"/>
  <c r="N1609" i="1"/>
  <c r="Q1609" i="1"/>
  <c r="N1605" i="1"/>
  <c r="Q1605" i="1"/>
  <c r="N1601" i="1"/>
  <c r="Q1601" i="1"/>
  <c r="N1597" i="1"/>
  <c r="Q1597" i="1"/>
  <c r="N1593" i="1"/>
  <c r="Q1593" i="1"/>
  <c r="N1589" i="1"/>
  <c r="Q1589" i="1"/>
  <c r="N1585" i="1"/>
  <c r="Q1585" i="1"/>
  <c r="N1581" i="1"/>
  <c r="Q1581" i="1"/>
  <c r="N1577" i="1"/>
  <c r="Q1577" i="1"/>
  <c r="N1573" i="1"/>
  <c r="Q1573" i="1"/>
  <c r="N1569" i="1"/>
  <c r="Q1569" i="1"/>
  <c r="N1565" i="1"/>
  <c r="Q1565" i="1"/>
  <c r="N1561" i="1"/>
  <c r="Q1561" i="1"/>
  <c r="N1557" i="1"/>
  <c r="Q1557" i="1"/>
  <c r="N1553" i="1"/>
  <c r="Q1553" i="1"/>
  <c r="N1549" i="1"/>
  <c r="Q1549" i="1"/>
  <c r="N1545" i="1"/>
  <c r="Q1545" i="1"/>
  <c r="N1541" i="1"/>
  <c r="Q1541" i="1"/>
  <c r="N1537" i="1"/>
  <c r="Q1537" i="1"/>
  <c r="N1533" i="1"/>
  <c r="Q1533" i="1"/>
  <c r="N1529" i="1"/>
  <c r="Q1529" i="1"/>
  <c r="N1525" i="1"/>
  <c r="Q1525" i="1"/>
  <c r="N1521" i="1"/>
  <c r="Q1521" i="1"/>
  <c r="N1517" i="1"/>
  <c r="Q1517" i="1"/>
  <c r="N1513" i="1"/>
  <c r="Q1513" i="1"/>
  <c r="N1509" i="1"/>
  <c r="Q1509" i="1"/>
  <c r="N1505" i="1"/>
  <c r="Q1505" i="1"/>
  <c r="N1497" i="1"/>
  <c r="Q1497" i="1"/>
  <c r="N1493" i="1"/>
  <c r="Q1493" i="1"/>
  <c r="N1485" i="1"/>
  <c r="Q1485" i="1"/>
  <c r="N1481" i="1"/>
  <c r="Q1481" i="1"/>
  <c r="N1477" i="1"/>
  <c r="Q1477" i="1"/>
  <c r="N1473" i="1"/>
  <c r="Q1473" i="1"/>
  <c r="N1469" i="1"/>
  <c r="Q1469" i="1"/>
  <c r="N1465" i="1"/>
  <c r="Q1465" i="1"/>
  <c r="N1461" i="1"/>
  <c r="Q1461" i="1"/>
  <c r="N1457" i="1"/>
  <c r="Q1457" i="1"/>
  <c r="N1453" i="1"/>
  <c r="Q1453" i="1"/>
  <c r="N1449" i="1"/>
  <c r="Q1449" i="1"/>
  <c r="N1445" i="1"/>
  <c r="Q1445" i="1"/>
  <c r="N1441" i="1"/>
  <c r="Q1441" i="1"/>
  <c r="N1437" i="1"/>
  <c r="Q1437" i="1"/>
  <c r="N1433" i="1"/>
  <c r="Q1433" i="1"/>
  <c r="N1429" i="1"/>
  <c r="Q1429" i="1"/>
  <c r="N1425" i="1"/>
  <c r="Q1425" i="1"/>
  <c r="N1421" i="1"/>
  <c r="Q1421" i="1"/>
  <c r="N1417" i="1"/>
  <c r="Q1417" i="1"/>
  <c r="N1413" i="1"/>
  <c r="Q1413" i="1"/>
  <c r="N1409" i="1"/>
  <c r="Q1409" i="1"/>
  <c r="N1405" i="1"/>
  <c r="Q1405" i="1"/>
  <c r="N1401" i="1"/>
  <c r="Q1401" i="1"/>
  <c r="N1397" i="1"/>
  <c r="Q1397" i="1"/>
  <c r="N1393" i="1"/>
  <c r="Q1393" i="1"/>
  <c r="N1389" i="1"/>
  <c r="Q1389" i="1"/>
  <c r="N1385" i="1"/>
  <c r="Q1385" i="1"/>
  <c r="N1381" i="1"/>
  <c r="Q1381" i="1"/>
  <c r="N1377" i="1"/>
  <c r="Q1377" i="1"/>
  <c r="N1373" i="1"/>
  <c r="Q1373" i="1"/>
  <c r="N1369" i="1"/>
  <c r="Q1369" i="1"/>
  <c r="N1365" i="1"/>
  <c r="Q1365" i="1"/>
  <c r="N1361" i="1"/>
  <c r="Q1361" i="1"/>
  <c r="N1357" i="1"/>
  <c r="Q1357" i="1"/>
  <c r="N1353" i="1"/>
  <c r="Q1353" i="1"/>
  <c r="N1349" i="1"/>
  <c r="Q1349" i="1"/>
  <c r="N1345" i="1"/>
  <c r="Q1345" i="1"/>
  <c r="N1341" i="1"/>
  <c r="Q1341" i="1"/>
  <c r="N1337" i="1"/>
  <c r="Q1337" i="1"/>
  <c r="N1333" i="1"/>
  <c r="Q1333" i="1"/>
  <c r="N1329" i="1"/>
  <c r="Q1329" i="1"/>
  <c r="N1325" i="1"/>
  <c r="Q1325" i="1"/>
  <c r="N1321" i="1"/>
  <c r="Q1321" i="1"/>
  <c r="N1317" i="1"/>
  <c r="Q1317" i="1"/>
  <c r="N1313" i="1"/>
  <c r="Q1313" i="1"/>
  <c r="N1309" i="1"/>
  <c r="Q1309" i="1"/>
  <c r="N1305" i="1"/>
  <c r="Q1305" i="1"/>
  <c r="N1301" i="1"/>
  <c r="Q1301" i="1"/>
  <c r="N1297" i="1"/>
  <c r="Q1297" i="1"/>
  <c r="N1293" i="1"/>
  <c r="Q1293" i="1"/>
  <c r="N1289" i="1"/>
  <c r="Q1289" i="1"/>
  <c r="N1285" i="1"/>
  <c r="Q1285" i="1"/>
  <c r="N1281" i="1"/>
  <c r="Q1281" i="1"/>
  <c r="N1277" i="1"/>
  <c r="Q1277" i="1"/>
  <c r="N1269" i="1"/>
  <c r="Q1269" i="1"/>
  <c r="N1265" i="1"/>
  <c r="Q1265" i="1"/>
  <c r="N1261" i="1"/>
  <c r="Q1261" i="1"/>
  <c r="N1257" i="1"/>
  <c r="Q1257" i="1"/>
  <c r="N1253" i="1"/>
  <c r="Q1253" i="1"/>
  <c r="N1249" i="1"/>
  <c r="Q1249" i="1"/>
  <c r="N1245" i="1"/>
  <c r="Q1245" i="1"/>
  <c r="N1241" i="1"/>
  <c r="Q1241" i="1"/>
  <c r="N1237" i="1"/>
  <c r="Q1237" i="1"/>
  <c r="N1233" i="1"/>
  <c r="Q1233" i="1"/>
  <c r="N1229" i="1"/>
  <c r="Q1229" i="1"/>
  <c r="N1225" i="1"/>
  <c r="Q1225" i="1"/>
  <c r="N1221" i="1"/>
  <c r="Q1221" i="1"/>
  <c r="N1217" i="1"/>
  <c r="Q1217" i="1"/>
  <c r="N1213" i="1"/>
  <c r="Q1213" i="1"/>
  <c r="N1209" i="1"/>
  <c r="Q1209" i="1"/>
  <c r="N1205" i="1"/>
  <c r="Q1205" i="1"/>
  <c r="N1201" i="1"/>
  <c r="Q1201" i="1"/>
  <c r="N1197" i="1"/>
  <c r="Q1197" i="1"/>
  <c r="N1193" i="1"/>
  <c r="Q1193" i="1"/>
  <c r="N1189" i="1"/>
  <c r="Q1189" i="1"/>
  <c r="N1185" i="1"/>
  <c r="Q1185" i="1"/>
  <c r="N1181" i="1"/>
  <c r="Q1181" i="1"/>
  <c r="N1177" i="1"/>
  <c r="Q1177" i="1"/>
  <c r="N1173" i="1"/>
  <c r="Q1173" i="1"/>
  <c r="N1169" i="1"/>
  <c r="Q1169" i="1"/>
  <c r="N1165" i="1"/>
  <c r="Q1165" i="1"/>
  <c r="N1161" i="1"/>
  <c r="Q1161" i="1"/>
  <c r="N1157" i="1"/>
  <c r="Q1157" i="1"/>
  <c r="N1153" i="1"/>
  <c r="Q1153" i="1"/>
  <c r="N1149" i="1"/>
  <c r="Q1149" i="1"/>
  <c r="N1145" i="1"/>
  <c r="Q1145" i="1"/>
  <c r="N1141" i="1"/>
  <c r="Q1141" i="1"/>
  <c r="N1137" i="1"/>
  <c r="Q1137" i="1"/>
  <c r="N1133" i="1"/>
  <c r="Q1133" i="1"/>
  <c r="N1129" i="1"/>
  <c r="Q1129" i="1"/>
  <c r="N1125" i="1"/>
  <c r="Q1125" i="1"/>
  <c r="N1121" i="1"/>
  <c r="Q1121" i="1"/>
  <c r="N1117" i="1"/>
  <c r="Q1117" i="1"/>
  <c r="N1113" i="1"/>
  <c r="Q1113" i="1"/>
  <c r="N1109" i="1"/>
  <c r="Q1109" i="1"/>
  <c r="N1105" i="1"/>
  <c r="Q1105" i="1"/>
  <c r="N1101" i="1"/>
  <c r="Q1101" i="1"/>
  <c r="N1097" i="1"/>
  <c r="Q1097" i="1"/>
  <c r="N1089" i="1"/>
  <c r="Q1089" i="1"/>
  <c r="N1085" i="1"/>
  <c r="Q1085" i="1"/>
  <c r="N1081" i="1"/>
  <c r="Q1081" i="1"/>
  <c r="N1077" i="1"/>
  <c r="Q1077" i="1"/>
  <c r="N1073" i="1"/>
  <c r="Q1073" i="1"/>
  <c r="N1069" i="1"/>
  <c r="Q1069" i="1"/>
  <c r="N1065" i="1"/>
  <c r="Q1065" i="1"/>
  <c r="N1061" i="1"/>
  <c r="Q1061" i="1"/>
  <c r="N1057" i="1"/>
  <c r="Q1057" i="1"/>
  <c r="N1053" i="1"/>
  <c r="Q1053" i="1"/>
  <c r="N1049" i="1"/>
  <c r="Q1049" i="1"/>
  <c r="N1041" i="1"/>
  <c r="Q1041" i="1"/>
  <c r="N1037" i="1"/>
  <c r="Q1037" i="1"/>
  <c r="N1033" i="1"/>
  <c r="Q1033" i="1"/>
  <c r="N1029" i="1"/>
  <c r="Q1029" i="1"/>
  <c r="N1025" i="1"/>
  <c r="Q1025" i="1"/>
  <c r="N1017" i="1"/>
  <c r="Q1017" i="1"/>
  <c r="N1013" i="1"/>
  <c r="Q1013" i="1"/>
  <c r="N1009" i="1"/>
  <c r="Q1009" i="1"/>
  <c r="N1005" i="1"/>
  <c r="Q1005" i="1"/>
  <c r="N1001" i="1"/>
  <c r="Q1001" i="1"/>
  <c r="N997" i="1"/>
  <c r="Q997" i="1"/>
  <c r="N993" i="1"/>
  <c r="Q993" i="1"/>
  <c r="N989" i="1"/>
  <c r="Q989" i="1"/>
  <c r="N985" i="1"/>
  <c r="Q985" i="1"/>
  <c r="N981" i="1"/>
  <c r="Q981" i="1"/>
  <c r="N977" i="1"/>
  <c r="Q977" i="1"/>
  <c r="N973" i="1"/>
  <c r="Q973" i="1"/>
  <c r="N969" i="1"/>
  <c r="Q969" i="1"/>
  <c r="N965" i="1"/>
  <c r="Q965" i="1"/>
  <c r="N961" i="1"/>
  <c r="Q961" i="1"/>
  <c r="N957" i="1"/>
  <c r="Q957" i="1"/>
  <c r="N953" i="1"/>
  <c r="Q953" i="1"/>
  <c r="N949" i="1"/>
  <c r="Q949" i="1"/>
  <c r="N941" i="1"/>
  <c r="Q941" i="1"/>
  <c r="N937" i="1"/>
  <c r="Q937" i="1"/>
  <c r="N933" i="1"/>
  <c r="Q933" i="1"/>
  <c r="N929" i="1"/>
  <c r="Q929" i="1"/>
  <c r="N925" i="1"/>
  <c r="Q925" i="1"/>
  <c r="N921" i="1"/>
  <c r="Q921" i="1"/>
  <c r="N917" i="1"/>
  <c r="Q917" i="1"/>
  <c r="N913" i="1"/>
  <c r="Q913" i="1"/>
  <c r="N905" i="1"/>
  <c r="Q905" i="1"/>
  <c r="N901" i="1"/>
  <c r="Q901" i="1"/>
  <c r="N897" i="1"/>
  <c r="Q897" i="1"/>
  <c r="N893" i="1"/>
  <c r="Q893" i="1"/>
  <c r="N889" i="1"/>
  <c r="Q889" i="1"/>
  <c r="N885" i="1"/>
  <c r="Q885" i="1"/>
  <c r="N881" i="1"/>
  <c r="Q881" i="1"/>
  <c r="N877" i="1"/>
  <c r="Q877" i="1"/>
  <c r="N873" i="1"/>
  <c r="Q873" i="1"/>
  <c r="N869" i="1"/>
  <c r="Q869" i="1"/>
  <c r="N865" i="1"/>
  <c r="Q865" i="1"/>
  <c r="N861" i="1"/>
  <c r="Q861" i="1"/>
  <c r="N857" i="1"/>
  <c r="Q857" i="1"/>
  <c r="N853" i="1"/>
  <c r="Q853" i="1"/>
  <c r="N849" i="1"/>
  <c r="Q849" i="1"/>
  <c r="N845" i="1"/>
  <c r="Q845" i="1"/>
  <c r="N841" i="1"/>
  <c r="Q841" i="1"/>
  <c r="N837" i="1"/>
  <c r="Q837" i="1"/>
  <c r="N833" i="1"/>
  <c r="Q833" i="1"/>
  <c r="N825" i="1"/>
  <c r="Q825" i="1"/>
  <c r="N821" i="1"/>
  <c r="Q821" i="1"/>
  <c r="N817" i="1"/>
  <c r="Q817" i="1"/>
  <c r="N813" i="1"/>
  <c r="Q813" i="1"/>
  <c r="N809" i="1"/>
  <c r="Q809" i="1"/>
  <c r="N805" i="1"/>
  <c r="Q805" i="1"/>
  <c r="N801" i="1"/>
  <c r="Q801" i="1"/>
  <c r="N797" i="1"/>
  <c r="Q797" i="1"/>
  <c r="N793" i="1"/>
  <c r="Q793" i="1"/>
  <c r="N789" i="1"/>
  <c r="Q789" i="1"/>
  <c r="N785" i="1"/>
  <c r="Q785" i="1"/>
  <c r="N781" i="1"/>
  <c r="Q781" i="1"/>
  <c r="N777" i="1"/>
  <c r="Q777" i="1"/>
  <c r="Q3361" i="1"/>
  <c r="Q3345" i="1"/>
  <c r="Q3317" i="1"/>
  <c r="Q3301" i="1"/>
  <c r="Q3285" i="1"/>
  <c r="Q3273" i="1"/>
  <c r="Q3257" i="1"/>
  <c r="Q3241" i="1"/>
  <c r="Q3225" i="1"/>
  <c r="Q3209" i="1"/>
  <c r="Q3193" i="1"/>
  <c r="Q3177" i="1"/>
  <c r="Q3165" i="1"/>
  <c r="Q3149" i="1"/>
  <c r="Q3133" i="1"/>
  <c r="Q3117" i="1"/>
  <c r="Q3105" i="1"/>
  <c r="Q3077" i="1"/>
  <c r="Q3061" i="1"/>
  <c r="Q3045" i="1"/>
  <c r="Q3037" i="1"/>
  <c r="Q3021" i="1"/>
  <c r="Q3005" i="1"/>
  <c r="Q2989" i="1"/>
  <c r="Q2973" i="1"/>
  <c r="Q2961" i="1"/>
  <c r="Q2945" i="1"/>
  <c r="Q2929" i="1"/>
  <c r="Q2913" i="1"/>
  <c r="Q2897" i="1"/>
  <c r="Q2881" i="1"/>
  <c r="Q2865" i="1"/>
  <c r="Q2849" i="1"/>
  <c r="Q2833" i="1"/>
  <c r="Q2817" i="1"/>
  <c r="Q2801" i="1"/>
  <c r="Q2785" i="1"/>
  <c r="Q2769" i="1"/>
  <c r="Q2757" i="1"/>
  <c r="Q2745" i="1"/>
  <c r="Q2733" i="1"/>
  <c r="Q2721" i="1"/>
  <c r="Q2705" i="1"/>
  <c r="Q2689" i="1"/>
  <c r="Q2673" i="1"/>
  <c r="Q2657" i="1"/>
  <c r="Q2625" i="1"/>
  <c r="Q2609" i="1"/>
  <c r="Q2593" i="1"/>
  <c r="Q2581" i="1"/>
  <c r="Q2565" i="1"/>
  <c r="Q2549" i="1"/>
  <c r="Q2506" i="1"/>
  <c r="Q2438" i="1"/>
  <c r="Q2033" i="1"/>
  <c r="Q1910" i="1"/>
  <c r="Q1733" i="1"/>
  <c r="Q1616" i="1"/>
  <c r="N3372" i="1"/>
  <c r="Q3372" i="1"/>
  <c r="N3368" i="1"/>
  <c r="Q3368" i="1"/>
  <c r="N3364" i="1"/>
  <c r="Q3364" i="1"/>
  <c r="N3360" i="1"/>
  <c r="Q3360" i="1"/>
  <c r="N3356" i="1"/>
  <c r="Q3356" i="1"/>
  <c r="N3352" i="1"/>
  <c r="Q3352" i="1"/>
  <c r="N3348" i="1"/>
  <c r="Q3348" i="1"/>
  <c r="N3344" i="1"/>
  <c r="Q3344" i="1"/>
  <c r="N3340" i="1"/>
  <c r="Q3340" i="1"/>
  <c r="N3336" i="1"/>
  <c r="Q3336" i="1"/>
  <c r="N3332" i="1"/>
  <c r="Q3332" i="1"/>
  <c r="N3328" i="1"/>
  <c r="Q3328" i="1"/>
  <c r="N3324" i="1"/>
  <c r="Q3324" i="1"/>
  <c r="N3320" i="1"/>
  <c r="Q3320" i="1"/>
  <c r="N3316" i="1"/>
  <c r="Q3316" i="1"/>
  <c r="N3312" i="1"/>
  <c r="Q3312" i="1"/>
  <c r="N3308" i="1"/>
  <c r="Q3308" i="1"/>
  <c r="N3304" i="1"/>
  <c r="Q3304" i="1"/>
  <c r="N3300" i="1"/>
  <c r="Q3300" i="1"/>
  <c r="N3296" i="1"/>
  <c r="Q3296" i="1"/>
  <c r="N3292" i="1"/>
  <c r="Q3292" i="1"/>
  <c r="N3288" i="1"/>
  <c r="Q3288" i="1"/>
  <c r="N3284" i="1"/>
  <c r="Q3284" i="1"/>
  <c r="N3280" i="1"/>
  <c r="Q3280" i="1"/>
  <c r="N3276" i="1"/>
  <c r="Q3276" i="1"/>
  <c r="N3272" i="1"/>
  <c r="Q3272" i="1"/>
  <c r="N3268" i="1"/>
  <c r="Q3268" i="1"/>
  <c r="N3264" i="1"/>
  <c r="Q3264" i="1"/>
  <c r="N3260" i="1"/>
  <c r="Q3260" i="1"/>
  <c r="N3256" i="1"/>
  <c r="Q3256" i="1"/>
  <c r="N3252" i="1"/>
  <c r="Q3252" i="1"/>
  <c r="N3248" i="1"/>
  <c r="Q3248" i="1"/>
  <c r="N3244" i="1"/>
  <c r="Q3244" i="1"/>
  <c r="N3240" i="1"/>
  <c r="Q3240" i="1"/>
  <c r="N3236" i="1"/>
  <c r="Q3236" i="1"/>
  <c r="N3232" i="1"/>
  <c r="Q3232" i="1"/>
  <c r="N3228" i="1"/>
  <c r="Q3228" i="1"/>
  <c r="N3224" i="1"/>
  <c r="Q3224" i="1"/>
  <c r="N3220" i="1"/>
  <c r="Q3220" i="1"/>
  <c r="N3216" i="1"/>
  <c r="Q3216" i="1"/>
  <c r="N3212" i="1"/>
  <c r="Q3212" i="1"/>
  <c r="N3208" i="1"/>
  <c r="Q3208" i="1"/>
  <c r="N3204" i="1"/>
  <c r="Q3204" i="1"/>
  <c r="N3200" i="1"/>
  <c r="Q3200" i="1"/>
  <c r="N3196" i="1"/>
  <c r="Q3196" i="1"/>
  <c r="N3192" i="1"/>
  <c r="Q3192" i="1"/>
  <c r="N3188" i="1"/>
  <c r="Q3188" i="1"/>
  <c r="N3184" i="1"/>
  <c r="Q3184" i="1"/>
  <c r="N3180" i="1"/>
  <c r="Q3180" i="1"/>
  <c r="N3176" i="1"/>
  <c r="Q3176" i="1"/>
  <c r="N3172" i="1"/>
  <c r="Q3172" i="1"/>
  <c r="N3168" i="1"/>
  <c r="Q3168" i="1"/>
  <c r="N3164" i="1"/>
  <c r="Q3164" i="1"/>
  <c r="N3160" i="1"/>
  <c r="Q3160" i="1"/>
  <c r="N3156" i="1"/>
  <c r="Q3156" i="1"/>
  <c r="N3152" i="1"/>
  <c r="Q3152" i="1"/>
  <c r="N3148" i="1"/>
  <c r="Q3148" i="1"/>
  <c r="N3144" i="1"/>
  <c r="Q3144" i="1"/>
  <c r="N3140" i="1"/>
  <c r="Q3140" i="1"/>
  <c r="N3136" i="1"/>
  <c r="Q3136" i="1"/>
  <c r="N3132" i="1"/>
  <c r="Q3132" i="1"/>
  <c r="N3128" i="1"/>
  <c r="Q3128" i="1"/>
  <c r="N3124" i="1"/>
  <c r="Q3124" i="1"/>
  <c r="N3120" i="1"/>
  <c r="Q3120" i="1"/>
  <c r="N3116" i="1"/>
  <c r="Q3116" i="1"/>
  <c r="N3112" i="1"/>
  <c r="Q3112" i="1"/>
  <c r="N3108" i="1"/>
  <c r="Q3108" i="1"/>
  <c r="N3104" i="1"/>
  <c r="Q3104" i="1"/>
  <c r="N3100" i="1"/>
  <c r="Q3100" i="1"/>
  <c r="N3096" i="1"/>
  <c r="Q3096" i="1"/>
  <c r="N3092" i="1"/>
  <c r="Q3092" i="1"/>
  <c r="N3088" i="1"/>
  <c r="Q3088" i="1"/>
  <c r="N3084" i="1"/>
  <c r="Q3084" i="1"/>
  <c r="N3080" i="1"/>
  <c r="Q3080" i="1"/>
  <c r="N3076" i="1"/>
  <c r="Q3076" i="1"/>
  <c r="N3072" i="1"/>
  <c r="Q3072" i="1"/>
  <c r="N3068" i="1"/>
  <c r="Q3068" i="1"/>
  <c r="N3064" i="1"/>
  <c r="Q3064" i="1"/>
  <c r="N3060" i="1"/>
  <c r="Q3060" i="1"/>
  <c r="N3056" i="1"/>
  <c r="Q3056" i="1"/>
  <c r="N3052" i="1"/>
  <c r="Q3052" i="1"/>
  <c r="N3048" i="1"/>
  <c r="Q3048" i="1"/>
  <c r="N3044" i="1"/>
  <c r="Q3044" i="1"/>
  <c r="N3036" i="1"/>
  <c r="Q3036" i="1"/>
  <c r="N3032" i="1"/>
  <c r="Q3032" i="1"/>
  <c r="N3028" i="1"/>
  <c r="Q3028" i="1"/>
  <c r="N3024" i="1"/>
  <c r="Q3024" i="1"/>
  <c r="N3020" i="1"/>
  <c r="Q3020" i="1"/>
  <c r="N3016" i="1"/>
  <c r="Q3016" i="1"/>
  <c r="N3012" i="1"/>
  <c r="Q3012" i="1"/>
  <c r="N3008" i="1"/>
  <c r="Q3008" i="1"/>
  <c r="N3004" i="1"/>
  <c r="Q3004" i="1"/>
  <c r="N3000" i="1"/>
  <c r="Q3000" i="1"/>
  <c r="N2996" i="1"/>
  <c r="Q2996" i="1"/>
  <c r="N2992" i="1"/>
  <c r="Q2992" i="1"/>
  <c r="N2988" i="1"/>
  <c r="Q2988" i="1"/>
  <c r="N2984" i="1"/>
  <c r="Q2984" i="1"/>
  <c r="N2980" i="1"/>
  <c r="Q2980" i="1"/>
  <c r="N2976" i="1"/>
  <c r="Q2976" i="1"/>
  <c r="N2972" i="1"/>
  <c r="Q2972" i="1"/>
  <c r="N2968" i="1"/>
  <c r="Q2968" i="1"/>
  <c r="N2964" i="1"/>
  <c r="Q2964" i="1"/>
  <c r="N2960" i="1"/>
  <c r="Q2960" i="1"/>
  <c r="N2956" i="1"/>
  <c r="Q2956" i="1"/>
  <c r="N2952" i="1"/>
  <c r="Q2952" i="1"/>
  <c r="N2948" i="1"/>
  <c r="Q2948" i="1"/>
  <c r="N2944" i="1"/>
  <c r="Q2944" i="1"/>
  <c r="N2940" i="1"/>
  <c r="Q2940" i="1"/>
  <c r="N2936" i="1"/>
  <c r="Q2936" i="1"/>
  <c r="N2932" i="1"/>
  <c r="Q2932" i="1"/>
  <c r="N2928" i="1"/>
  <c r="Q2928" i="1"/>
  <c r="N2924" i="1"/>
  <c r="Q2924" i="1"/>
  <c r="N2920" i="1"/>
  <c r="Q2920" i="1"/>
  <c r="N2916" i="1"/>
  <c r="Q2916" i="1"/>
  <c r="N2912" i="1"/>
  <c r="Q2912" i="1"/>
  <c r="N2908" i="1"/>
  <c r="Q2908" i="1"/>
  <c r="N2904" i="1"/>
  <c r="Q2904" i="1"/>
  <c r="N2900" i="1"/>
  <c r="Q2900" i="1"/>
  <c r="N2896" i="1"/>
  <c r="Q2896" i="1"/>
  <c r="N2892" i="1"/>
  <c r="Q2892" i="1"/>
  <c r="N2888" i="1"/>
  <c r="Q2888" i="1"/>
  <c r="N2884" i="1"/>
  <c r="Q2884" i="1"/>
  <c r="N2880" i="1"/>
  <c r="Q2880" i="1"/>
  <c r="N2876" i="1"/>
  <c r="Q2876" i="1"/>
  <c r="N2872" i="1"/>
  <c r="Q2872" i="1"/>
  <c r="N2868" i="1"/>
  <c r="Q2868" i="1"/>
  <c r="N2864" i="1"/>
  <c r="Q2864" i="1"/>
  <c r="N2860" i="1"/>
  <c r="Q2860" i="1"/>
  <c r="N2856" i="1"/>
  <c r="Q2856" i="1"/>
  <c r="N2852" i="1"/>
  <c r="Q2852" i="1"/>
  <c r="N2848" i="1"/>
  <c r="Q2848" i="1"/>
  <c r="N2844" i="1"/>
  <c r="Q2844" i="1"/>
  <c r="N2840" i="1"/>
  <c r="Q2840" i="1"/>
  <c r="N2836" i="1"/>
  <c r="Q2836" i="1"/>
  <c r="N2832" i="1"/>
  <c r="Q2832" i="1"/>
  <c r="N2828" i="1"/>
  <c r="Q2828" i="1"/>
  <c r="N2824" i="1"/>
  <c r="Q2824" i="1"/>
  <c r="N2820" i="1"/>
  <c r="Q2820" i="1"/>
  <c r="N2816" i="1"/>
  <c r="Q2816" i="1"/>
  <c r="N2812" i="1"/>
  <c r="Q2812" i="1"/>
  <c r="N2808" i="1"/>
  <c r="Q2808" i="1"/>
  <c r="N2804" i="1"/>
  <c r="Q2804" i="1"/>
  <c r="N2800" i="1"/>
  <c r="Q2800" i="1"/>
  <c r="N2796" i="1"/>
  <c r="Q2796" i="1"/>
  <c r="N2792" i="1"/>
  <c r="Q2792" i="1"/>
  <c r="N2788" i="1"/>
  <c r="Q2788" i="1"/>
  <c r="N2784" i="1"/>
  <c r="Q2784" i="1"/>
  <c r="N2780" i="1"/>
  <c r="Q2780" i="1"/>
  <c r="N2776" i="1"/>
  <c r="Q2776" i="1"/>
  <c r="N2772" i="1"/>
  <c r="Q2772" i="1"/>
  <c r="N2768" i="1"/>
  <c r="Q2768" i="1"/>
  <c r="N2764" i="1"/>
  <c r="Q2764" i="1"/>
  <c r="N2760" i="1"/>
  <c r="Q2760" i="1"/>
  <c r="N2752" i="1"/>
  <c r="Q2752" i="1"/>
  <c r="N2748" i="1"/>
  <c r="Q2748" i="1"/>
  <c r="N2744" i="1"/>
  <c r="Q2744" i="1"/>
  <c r="N2740" i="1"/>
  <c r="Q2740" i="1"/>
  <c r="N2736" i="1"/>
  <c r="Q2736" i="1"/>
  <c r="N2732" i="1"/>
  <c r="Q2732" i="1"/>
  <c r="N2728" i="1"/>
  <c r="Q2728" i="1"/>
  <c r="N2724" i="1"/>
  <c r="Q2724" i="1"/>
  <c r="N2720" i="1"/>
  <c r="Q2720" i="1"/>
  <c r="N2716" i="1"/>
  <c r="Q2716" i="1"/>
  <c r="N2712" i="1"/>
  <c r="Q2712" i="1"/>
  <c r="N2708" i="1"/>
  <c r="Q2708" i="1"/>
  <c r="N2704" i="1"/>
  <c r="Q2704" i="1"/>
  <c r="N2700" i="1"/>
  <c r="Q2700" i="1"/>
  <c r="N2696" i="1"/>
  <c r="Q2696" i="1"/>
  <c r="N2692" i="1"/>
  <c r="Q2692" i="1"/>
  <c r="N2688" i="1"/>
  <c r="Q2688" i="1"/>
  <c r="N2684" i="1"/>
  <c r="Q2684" i="1"/>
  <c r="N2680" i="1"/>
  <c r="Q2680" i="1"/>
  <c r="N2676" i="1"/>
  <c r="Q2676" i="1"/>
  <c r="N2672" i="1"/>
  <c r="Q2672" i="1"/>
  <c r="N2668" i="1"/>
  <c r="Q2668" i="1"/>
  <c r="N2664" i="1"/>
  <c r="Q2664" i="1"/>
  <c r="N2660" i="1"/>
  <c r="Q2660" i="1"/>
  <c r="N2656" i="1"/>
  <c r="Q2656" i="1"/>
  <c r="N2652" i="1"/>
  <c r="Q2652" i="1"/>
  <c r="N2648" i="1"/>
  <c r="Q2648" i="1"/>
  <c r="N2644" i="1"/>
  <c r="Q2644" i="1"/>
  <c r="N2640" i="1"/>
  <c r="Q2640" i="1"/>
  <c r="N2636" i="1"/>
  <c r="Q2636" i="1"/>
  <c r="N2632" i="1"/>
  <c r="Q2632" i="1"/>
  <c r="N2628" i="1"/>
  <c r="Q2628" i="1"/>
  <c r="N2624" i="1"/>
  <c r="Q2624" i="1"/>
  <c r="N2620" i="1"/>
  <c r="Q2620" i="1"/>
  <c r="N2616" i="1"/>
  <c r="Q2616" i="1"/>
  <c r="N2612" i="1"/>
  <c r="Q2612" i="1"/>
  <c r="N2608" i="1"/>
  <c r="Q2608" i="1"/>
  <c r="N2604" i="1"/>
  <c r="Q2604" i="1"/>
  <c r="N2600" i="1"/>
  <c r="Q2600" i="1"/>
  <c r="N2596" i="1"/>
  <c r="Q2596" i="1"/>
  <c r="N2592" i="1"/>
  <c r="Q2592" i="1"/>
  <c r="N2588" i="1"/>
  <c r="Q2588" i="1"/>
  <c r="N2584" i="1"/>
  <c r="Q2584" i="1"/>
  <c r="N2580" i="1"/>
  <c r="Q2580" i="1"/>
  <c r="N2576" i="1"/>
  <c r="Q2576" i="1"/>
  <c r="N2572" i="1"/>
  <c r="Q2572" i="1"/>
  <c r="N2568" i="1"/>
  <c r="Q2568" i="1"/>
  <c r="N2564" i="1"/>
  <c r="Q2564" i="1"/>
  <c r="N2560" i="1"/>
  <c r="Q2560" i="1"/>
  <c r="N2556" i="1"/>
  <c r="Q2556" i="1"/>
  <c r="N2552" i="1"/>
  <c r="Q2552" i="1"/>
  <c r="N2548" i="1"/>
  <c r="Q2548" i="1"/>
  <c r="N2544" i="1"/>
  <c r="Q2544" i="1"/>
  <c r="N2540" i="1"/>
  <c r="Q2540" i="1"/>
  <c r="N2536" i="1"/>
  <c r="Q2536" i="1"/>
  <c r="N2532" i="1"/>
  <c r="Q2532" i="1"/>
  <c r="N2528" i="1"/>
  <c r="Q2528" i="1"/>
  <c r="N2524" i="1"/>
  <c r="Q2524" i="1"/>
  <c r="N2520" i="1"/>
  <c r="Q2520" i="1"/>
  <c r="N2516" i="1"/>
  <c r="Q2516" i="1"/>
  <c r="N2512" i="1"/>
  <c r="Q2512" i="1"/>
  <c r="N2508" i="1"/>
  <c r="Q2508" i="1"/>
  <c r="N2504" i="1"/>
  <c r="Q2504" i="1"/>
  <c r="N2500" i="1"/>
  <c r="Q2500" i="1"/>
  <c r="N2496" i="1"/>
  <c r="Q2496" i="1"/>
  <c r="N2492" i="1"/>
  <c r="Q2492" i="1"/>
  <c r="N2488" i="1"/>
  <c r="Q2488" i="1"/>
  <c r="N2484" i="1"/>
  <c r="Q2484" i="1"/>
  <c r="N2480" i="1"/>
  <c r="Q2480" i="1"/>
  <c r="N2476" i="1"/>
  <c r="Q2476" i="1"/>
  <c r="N2472" i="1"/>
  <c r="Q2472" i="1"/>
  <c r="N2468" i="1"/>
  <c r="Q2468" i="1"/>
  <c r="N2464" i="1"/>
  <c r="Q2464" i="1"/>
  <c r="N2460" i="1"/>
  <c r="Q2460" i="1"/>
  <c r="N2456" i="1"/>
  <c r="Q2456" i="1"/>
  <c r="N2452" i="1"/>
  <c r="Q2452" i="1"/>
  <c r="N2448" i="1"/>
  <c r="Q2448" i="1"/>
  <c r="N2444" i="1"/>
  <c r="Q2444" i="1"/>
  <c r="N2440" i="1"/>
  <c r="Q2440" i="1"/>
  <c r="N2436" i="1"/>
  <c r="Q2436" i="1"/>
  <c r="N2432" i="1"/>
  <c r="Q2432" i="1"/>
  <c r="N2428" i="1"/>
  <c r="Q2428" i="1"/>
  <c r="N2424" i="1"/>
  <c r="Q2424" i="1"/>
  <c r="N2420" i="1"/>
  <c r="Q2420" i="1"/>
  <c r="N2416" i="1"/>
  <c r="Q2416" i="1"/>
  <c r="N2412" i="1"/>
  <c r="Q2412" i="1"/>
  <c r="N2408" i="1"/>
  <c r="Q2408" i="1"/>
  <c r="N2404" i="1"/>
  <c r="Q2404" i="1"/>
  <c r="N2400" i="1"/>
  <c r="Q2400" i="1"/>
  <c r="N2396" i="1"/>
  <c r="Q2396" i="1"/>
  <c r="N2392" i="1"/>
  <c r="Q2392" i="1"/>
  <c r="N2388" i="1"/>
  <c r="Q2388" i="1"/>
  <c r="N2384" i="1"/>
  <c r="Q2384" i="1"/>
  <c r="N2380" i="1"/>
  <c r="Q2380" i="1"/>
  <c r="N2376" i="1"/>
  <c r="Q2376" i="1"/>
  <c r="N2372" i="1"/>
  <c r="Q2372" i="1"/>
  <c r="N2368" i="1"/>
  <c r="Q2368" i="1"/>
  <c r="N2364" i="1"/>
  <c r="Q2364" i="1"/>
  <c r="N2360" i="1"/>
  <c r="Q2360" i="1"/>
  <c r="N2356" i="1"/>
  <c r="Q2356" i="1"/>
  <c r="N2352" i="1"/>
  <c r="Q2352" i="1"/>
  <c r="N2348" i="1"/>
  <c r="Q2348" i="1"/>
  <c r="N2344" i="1"/>
  <c r="Q2344" i="1"/>
  <c r="N2340" i="1"/>
  <c r="Q2340" i="1"/>
  <c r="N2336" i="1"/>
  <c r="Q2336" i="1"/>
  <c r="N2332" i="1"/>
  <c r="Q2332" i="1"/>
  <c r="N2328" i="1"/>
  <c r="Q2328" i="1"/>
  <c r="N2324" i="1"/>
  <c r="Q2324" i="1"/>
  <c r="N2320" i="1"/>
  <c r="Q2320" i="1"/>
  <c r="N2316" i="1"/>
  <c r="Q2316" i="1"/>
  <c r="N2312" i="1"/>
  <c r="Q2312" i="1"/>
  <c r="N2308" i="1"/>
  <c r="Q2308" i="1"/>
  <c r="N2304" i="1"/>
  <c r="Q2304" i="1"/>
  <c r="N2300" i="1"/>
  <c r="Q2300" i="1"/>
  <c r="N2296" i="1"/>
  <c r="Q2296" i="1"/>
  <c r="N2292" i="1"/>
  <c r="Q2292" i="1"/>
  <c r="N2288" i="1"/>
  <c r="Q2288" i="1"/>
  <c r="N2284" i="1"/>
  <c r="Q2284" i="1"/>
  <c r="N2280" i="1"/>
  <c r="Q2280" i="1"/>
  <c r="N2276" i="1"/>
  <c r="Q2276" i="1"/>
  <c r="N2272" i="1"/>
  <c r="Q2272" i="1"/>
  <c r="N2268" i="1"/>
  <c r="Q2268" i="1"/>
  <c r="N2264" i="1"/>
  <c r="Q2264" i="1"/>
  <c r="N2260" i="1"/>
  <c r="Q2260" i="1"/>
  <c r="N2256" i="1"/>
  <c r="Q2256" i="1"/>
  <c r="N2252" i="1"/>
  <c r="Q2252" i="1"/>
  <c r="N2248" i="1"/>
  <c r="Q2248" i="1"/>
  <c r="N2244" i="1"/>
  <c r="Q2244" i="1"/>
  <c r="N2240" i="1"/>
  <c r="Q2240" i="1"/>
  <c r="N2236" i="1"/>
  <c r="Q2236" i="1"/>
  <c r="N2232" i="1"/>
  <c r="Q2232" i="1"/>
  <c r="N2228" i="1"/>
  <c r="Q2228" i="1"/>
  <c r="N2224" i="1"/>
  <c r="Q2224" i="1"/>
  <c r="N2220" i="1"/>
  <c r="Q2220" i="1"/>
  <c r="N2216" i="1"/>
  <c r="Q2216" i="1"/>
  <c r="N2212" i="1"/>
  <c r="Q2212" i="1"/>
  <c r="N2208" i="1"/>
  <c r="Q2208" i="1"/>
  <c r="N2204" i="1"/>
  <c r="Q2204" i="1"/>
  <c r="N2200" i="1"/>
  <c r="Q2200" i="1"/>
  <c r="N2196" i="1"/>
  <c r="Q2196" i="1"/>
  <c r="N2192" i="1"/>
  <c r="Q2192" i="1"/>
  <c r="N2188" i="1"/>
  <c r="Q2188" i="1"/>
  <c r="N2184" i="1"/>
  <c r="Q2184" i="1"/>
  <c r="N2180" i="1"/>
  <c r="Q2180" i="1"/>
  <c r="N2176" i="1"/>
  <c r="Q2176" i="1"/>
  <c r="N2172" i="1"/>
  <c r="Q2172" i="1"/>
  <c r="N2168" i="1"/>
  <c r="Q2168" i="1"/>
  <c r="N2164" i="1"/>
  <c r="Q2164" i="1"/>
  <c r="N2160" i="1"/>
  <c r="Q2160" i="1"/>
  <c r="N2156" i="1"/>
  <c r="Q2156" i="1"/>
  <c r="N2152" i="1"/>
  <c r="Q2152" i="1"/>
  <c r="N2148" i="1"/>
  <c r="Q2148" i="1"/>
  <c r="N2144" i="1"/>
  <c r="Q2144" i="1"/>
  <c r="N2140" i="1"/>
  <c r="Q2140" i="1"/>
  <c r="N2136" i="1"/>
  <c r="Q2136" i="1"/>
  <c r="N2128" i="1"/>
  <c r="Q2128" i="1"/>
  <c r="N2124" i="1"/>
  <c r="Q2124" i="1"/>
  <c r="N2116" i="1"/>
  <c r="Q2116" i="1"/>
  <c r="N2112" i="1"/>
  <c r="Q2112" i="1"/>
  <c r="N2108" i="1"/>
  <c r="Q2108" i="1"/>
  <c r="N2104" i="1"/>
  <c r="Q2104" i="1"/>
  <c r="N2100" i="1"/>
  <c r="Q2100" i="1"/>
  <c r="N2096" i="1"/>
  <c r="Q2096" i="1"/>
  <c r="N2092" i="1"/>
  <c r="Q2092" i="1"/>
  <c r="N2088" i="1"/>
  <c r="Q2088" i="1"/>
  <c r="N2084" i="1"/>
  <c r="Q2084" i="1"/>
  <c r="N2080" i="1"/>
  <c r="Q2080" i="1"/>
  <c r="N2076" i="1"/>
  <c r="Q2076" i="1"/>
  <c r="N2072" i="1"/>
  <c r="Q2072" i="1"/>
  <c r="N2068" i="1"/>
  <c r="Q2068" i="1"/>
  <c r="N2064" i="1"/>
  <c r="Q2064" i="1"/>
  <c r="N2060" i="1"/>
  <c r="Q2060" i="1"/>
  <c r="N2056" i="1"/>
  <c r="Q2056" i="1"/>
  <c r="N2052" i="1"/>
  <c r="Q2052" i="1"/>
  <c r="N2048" i="1"/>
  <c r="Q2048" i="1"/>
  <c r="N2044" i="1"/>
  <c r="Q2044" i="1"/>
  <c r="N2040" i="1"/>
  <c r="Q2040" i="1"/>
  <c r="N2032" i="1"/>
  <c r="Q2032" i="1"/>
  <c r="N2028" i="1"/>
  <c r="Q2028" i="1"/>
  <c r="N2024" i="1"/>
  <c r="Q2024" i="1"/>
  <c r="N2020" i="1"/>
  <c r="Q2020" i="1"/>
  <c r="N2016" i="1"/>
  <c r="Q2016" i="1"/>
  <c r="N2012" i="1"/>
  <c r="Q2012" i="1"/>
  <c r="N2008" i="1"/>
  <c r="Q2008" i="1"/>
  <c r="N2004" i="1"/>
  <c r="Q2004" i="1"/>
  <c r="N2000" i="1"/>
  <c r="Q2000" i="1"/>
  <c r="N1996" i="1"/>
  <c r="Q1996" i="1"/>
  <c r="N1992" i="1"/>
  <c r="Q1992" i="1"/>
  <c r="N1988" i="1"/>
  <c r="Q1988" i="1"/>
  <c r="N1984" i="1"/>
  <c r="Q1984" i="1"/>
  <c r="N1980" i="1"/>
  <c r="Q1980" i="1"/>
  <c r="N1976" i="1"/>
  <c r="Q1976" i="1"/>
  <c r="N1972" i="1"/>
  <c r="Q1972" i="1"/>
  <c r="N1968" i="1"/>
  <c r="Q1968" i="1"/>
  <c r="N1964" i="1"/>
  <c r="Q1964" i="1"/>
  <c r="N1960" i="1"/>
  <c r="Q1960" i="1"/>
  <c r="N1956" i="1"/>
  <c r="Q1956" i="1"/>
  <c r="N1952" i="1"/>
  <c r="Q1952" i="1"/>
  <c r="N1948" i="1"/>
  <c r="Q1948" i="1"/>
  <c r="N1944" i="1"/>
  <c r="Q1944" i="1"/>
  <c r="N1936" i="1"/>
  <c r="Q1936" i="1"/>
  <c r="N1932" i="1"/>
  <c r="Q1932" i="1"/>
  <c r="N1928" i="1"/>
  <c r="Q1928" i="1"/>
  <c r="N1924" i="1"/>
  <c r="Q1924" i="1"/>
  <c r="N1920" i="1"/>
  <c r="Q1920" i="1"/>
  <c r="N1916" i="1"/>
  <c r="Q1916" i="1"/>
  <c r="N1912" i="1"/>
  <c r="Q1912" i="1"/>
  <c r="N1908" i="1"/>
  <c r="Q1908" i="1"/>
  <c r="N1904" i="1"/>
  <c r="Q1904" i="1"/>
  <c r="N1900" i="1"/>
  <c r="Q1900" i="1"/>
  <c r="N1896" i="1"/>
  <c r="Q1896" i="1"/>
  <c r="N1892" i="1"/>
  <c r="Q1892" i="1"/>
  <c r="N1888" i="1"/>
  <c r="Q1888" i="1"/>
  <c r="N1884" i="1"/>
  <c r="Q1884" i="1"/>
  <c r="N1880" i="1"/>
  <c r="Q1880" i="1"/>
  <c r="N1876" i="1"/>
  <c r="Q1876" i="1"/>
  <c r="N1872" i="1"/>
  <c r="Q1872" i="1"/>
  <c r="N1868" i="1"/>
  <c r="Q1868" i="1"/>
  <c r="N1864" i="1"/>
  <c r="Q1864" i="1"/>
  <c r="N1860" i="1"/>
  <c r="Q1860" i="1"/>
  <c r="N1856" i="1"/>
  <c r="Q1856" i="1"/>
  <c r="N1852" i="1"/>
  <c r="Q1852" i="1"/>
  <c r="N1848" i="1"/>
  <c r="Q1848" i="1"/>
  <c r="N1840" i="1"/>
  <c r="Q1840" i="1"/>
  <c r="N1836" i="1"/>
  <c r="Q1836" i="1"/>
  <c r="N1832" i="1"/>
  <c r="Q1832" i="1"/>
  <c r="N1828" i="1"/>
  <c r="Q1828" i="1"/>
  <c r="N1824" i="1"/>
  <c r="Q1824" i="1"/>
  <c r="N1820" i="1"/>
  <c r="Q1820" i="1"/>
  <c r="N1816" i="1"/>
  <c r="Q1816" i="1"/>
  <c r="N1812" i="1"/>
  <c r="Q1812" i="1"/>
  <c r="N1808" i="1"/>
  <c r="Q1808" i="1"/>
  <c r="N1804" i="1"/>
  <c r="Q1804" i="1"/>
  <c r="N1800" i="1"/>
  <c r="Q1800" i="1"/>
  <c r="N1796" i="1"/>
  <c r="Q1796" i="1"/>
  <c r="N1792" i="1"/>
  <c r="Q1792" i="1"/>
  <c r="N1788" i="1"/>
  <c r="Q1788" i="1"/>
  <c r="N1784" i="1"/>
  <c r="Q1784" i="1"/>
  <c r="N1780" i="1"/>
  <c r="Q1780" i="1"/>
  <c r="N1776" i="1"/>
  <c r="Q1776" i="1"/>
  <c r="N1772" i="1"/>
  <c r="Q1772" i="1"/>
  <c r="N1768" i="1"/>
  <c r="Q1768" i="1"/>
  <c r="N1764" i="1"/>
  <c r="Q1764" i="1"/>
  <c r="N1760" i="1"/>
  <c r="Q1760" i="1"/>
  <c r="N1752" i="1"/>
  <c r="Q1752" i="1"/>
  <c r="N1748" i="1"/>
  <c r="Q1748" i="1"/>
  <c r="N1744" i="1"/>
  <c r="Q1744" i="1"/>
  <c r="N1740" i="1"/>
  <c r="Q1740" i="1"/>
  <c r="N1736" i="1"/>
  <c r="Q1736" i="1"/>
  <c r="N1732" i="1"/>
  <c r="Q1732" i="1"/>
  <c r="N1728" i="1"/>
  <c r="Q1728" i="1"/>
  <c r="N1724" i="1"/>
  <c r="Q1724" i="1"/>
  <c r="N1720" i="1"/>
  <c r="Q1720" i="1"/>
  <c r="N1716" i="1"/>
  <c r="Q1716" i="1"/>
  <c r="N1712" i="1"/>
  <c r="Q1712" i="1"/>
  <c r="N1708" i="1"/>
  <c r="Q1708" i="1"/>
  <c r="N1704" i="1"/>
  <c r="Q1704" i="1"/>
  <c r="N1700" i="1"/>
  <c r="Q1700" i="1"/>
  <c r="N1696" i="1"/>
  <c r="Q1696" i="1"/>
  <c r="N1692" i="1"/>
  <c r="Q1692" i="1"/>
  <c r="N1684" i="1"/>
  <c r="Q1684" i="1"/>
  <c r="N1680" i="1"/>
  <c r="Q1680" i="1"/>
  <c r="N1676" i="1"/>
  <c r="Q1676" i="1"/>
  <c r="N1672" i="1"/>
  <c r="Q1672" i="1"/>
  <c r="N1668" i="1"/>
  <c r="Q1668" i="1"/>
  <c r="N1664" i="1"/>
  <c r="Q1664" i="1"/>
  <c r="N1660" i="1"/>
  <c r="Q1660" i="1"/>
  <c r="N1656" i="1"/>
  <c r="Q1656" i="1"/>
  <c r="N1652" i="1"/>
  <c r="Q1652" i="1"/>
  <c r="N1648" i="1"/>
  <c r="Q1648" i="1"/>
  <c r="N1644" i="1"/>
  <c r="Q1644" i="1"/>
  <c r="N1640" i="1"/>
  <c r="Q1640" i="1"/>
  <c r="N1636" i="1"/>
  <c r="Q1636" i="1"/>
  <c r="N1632" i="1"/>
  <c r="Q1632" i="1"/>
  <c r="N1628" i="1"/>
  <c r="Q1628" i="1"/>
  <c r="N1624" i="1"/>
  <c r="Q1624" i="1"/>
  <c r="N1620" i="1"/>
  <c r="Q1620" i="1"/>
  <c r="N1612" i="1"/>
  <c r="Q1612" i="1"/>
  <c r="N1608" i="1"/>
  <c r="Q1608" i="1"/>
  <c r="N1604" i="1"/>
  <c r="Q1604" i="1"/>
  <c r="N1600" i="1"/>
  <c r="Q1600" i="1"/>
  <c r="N1596" i="1"/>
  <c r="Q1596" i="1"/>
  <c r="N1592" i="1"/>
  <c r="Q1592" i="1"/>
  <c r="N1588" i="1"/>
  <c r="Q1588" i="1"/>
  <c r="N1584" i="1"/>
  <c r="Q1584" i="1"/>
  <c r="N1580" i="1"/>
  <c r="Q1580" i="1"/>
  <c r="N1576" i="1"/>
  <c r="Q1576" i="1"/>
  <c r="N1572" i="1"/>
  <c r="Q1572" i="1"/>
  <c r="N1568" i="1"/>
  <c r="Q1568" i="1"/>
  <c r="N1564" i="1"/>
  <c r="Q1564" i="1"/>
  <c r="N1560" i="1"/>
  <c r="Q1560" i="1"/>
  <c r="N1556" i="1"/>
  <c r="Q1556" i="1"/>
  <c r="N1552" i="1"/>
  <c r="Q1552" i="1"/>
  <c r="N1544" i="1"/>
  <c r="Q1544" i="1"/>
  <c r="N1536" i="1"/>
  <c r="Q1536" i="1"/>
  <c r="N1528" i="1"/>
  <c r="Q1528" i="1"/>
  <c r="N1524" i="1"/>
  <c r="Q1524" i="1"/>
  <c r="N1520" i="1"/>
  <c r="Q1520" i="1"/>
  <c r="N1516" i="1"/>
  <c r="Q1516" i="1"/>
  <c r="N1512" i="1"/>
  <c r="Q1512" i="1"/>
  <c r="N1508" i="1"/>
  <c r="Q1508" i="1"/>
  <c r="N1500" i="1"/>
  <c r="Q1500" i="1"/>
  <c r="N1496" i="1"/>
  <c r="Q1496" i="1"/>
  <c r="N1492" i="1"/>
  <c r="Q1492" i="1"/>
  <c r="N1484" i="1"/>
  <c r="Q1484" i="1"/>
  <c r="N1480" i="1"/>
  <c r="Q1480" i="1"/>
  <c r="N1476" i="1"/>
  <c r="Q1476" i="1"/>
  <c r="N1472" i="1"/>
  <c r="Q1472" i="1"/>
  <c r="N1468" i="1"/>
  <c r="Q1468" i="1"/>
  <c r="N1464" i="1"/>
  <c r="Q1464" i="1"/>
  <c r="N1460" i="1"/>
  <c r="Q1460" i="1"/>
  <c r="N1456" i="1"/>
  <c r="Q1456" i="1"/>
  <c r="N1452" i="1"/>
  <c r="Q1452" i="1"/>
  <c r="N1448" i="1"/>
  <c r="Q1448" i="1"/>
  <c r="N1444" i="1"/>
  <c r="Q1444" i="1"/>
  <c r="N1440" i="1"/>
  <c r="Q1440" i="1"/>
  <c r="N1436" i="1"/>
  <c r="Q1436" i="1"/>
  <c r="N1432" i="1"/>
  <c r="Q1432" i="1"/>
  <c r="N1428" i="1"/>
  <c r="Q1428" i="1"/>
  <c r="N1424" i="1"/>
  <c r="Q1424" i="1"/>
  <c r="N1420" i="1"/>
  <c r="Q1420" i="1"/>
  <c r="N1416" i="1"/>
  <c r="Q1416" i="1"/>
  <c r="N1412" i="1"/>
  <c r="Q1412" i="1"/>
  <c r="N1408" i="1"/>
  <c r="Q1408" i="1"/>
  <c r="N1404" i="1"/>
  <c r="Q1404" i="1"/>
  <c r="N1400" i="1"/>
  <c r="Q1400" i="1"/>
  <c r="N1396" i="1"/>
  <c r="Q1396" i="1"/>
  <c r="N1392" i="1"/>
  <c r="Q1392" i="1"/>
  <c r="N1388" i="1"/>
  <c r="Q1388" i="1"/>
  <c r="N1384" i="1"/>
  <c r="Q1384" i="1"/>
  <c r="N1380" i="1"/>
  <c r="Q1380" i="1"/>
  <c r="N1376" i="1"/>
  <c r="Q1376" i="1"/>
  <c r="N1372" i="1"/>
  <c r="Q1372" i="1"/>
  <c r="N1368" i="1"/>
  <c r="Q1368" i="1"/>
  <c r="N1364" i="1"/>
  <c r="Q1364" i="1"/>
  <c r="N1356" i="1"/>
  <c r="Q1356" i="1"/>
  <c r="N1352" i="1"/>
  <c r="Q1352" i="1"/>
  <c r="N1348" i="1"/>
  <c r="Q1348" i="1"/>
  <c r="N1344" i="1"/>
  <c r="Q1344" i="1"/>
  <c r="N1340" i="1"/>
  <c r="Q1340" i="1"/>
  <c r="N1336" i="1"/>
  <c r="Q1336" i="1"/>
  <c r="N1332" i="1"/>
  <c r="Q1332" i="1"/>
  <c r="N1328" i="1"/>
  <c r="Q1328" i="1"/>
  <c r="N1324" i="1"/>
  <c r="Q1324" i="1"/>
  <c r="N1320" i="1"/>
  <c r="Q1320" i="1"/>
  <c r="N1316" i="1"/>
  <c r="Q1316" i="1"/>
  <c r="N1312" i="1"/>
  <c r="Q1312" i="1"/>
  <c r="N1308" i="1"/>
  <c r="Q1308" i="1"/>
  <c r="N1304" i="1"/>
  <c r="Q1304" i="1"/>
  <c r="N1300" i="1"/>
  <c r="Q1300" i="1"/>
  <c r="N1296" i="1"/>
  <c r="Q1296" i="1"/>
  <c r="N1288" i="1"/>
  <c r="Q1288" i="1"/>
  <c r="N1284" i="1"/>
  <c r="Q1284" i="1"/>
  <c r="N1280" i="1"/>
  <c r="Q1280" i="1"/>
  <c r="N1276" i="1"/>
  <c r="Q1276" i="1"/>
  <c r="N1272" i="1"/>
  <c r="Q1272" i="1"/>
  <c r="N1268" i="1"/>
  <c r="Q1268" i="1"/>
  <c r="N1264" i="1"/>
  <c r="Q1264" i="1"/>
  <c r="N1260" i="1"/>
  <c r="Q1260" i="1"/>
  <c r="N1256" i="1"/>
  <c r="Q1256" i="1"/>
  <c r="N1252" i="1"/>
  <c r="Q1252" i="1"/>
  <c r="N1248" i="1"/>
  <c r="Q1248" i="1"/>
  <c r="N1244" i="1"/>
  <c r="Q1244" i="1"/>
  <c r="N1240" i="1"/>
  <c r="Q1240" i="1"/>
  <c r="N1236" i="1"/>
  <c r="Q1236" i="1"/>
  <c r="N1232" i="1"/>
  <c r="Q1232" i="1"/>
  <c r="N1228" i="1"/>
  <c r="Q1228" i="1"/>
  <c r="N1224" i="1"/>
  <c r="Q1224" i="1"/>
  <c r="N1220" i="1"/>
  <c r="Q1220" i="1"/>
  <c r="N1216" i="1"/>
  <c r="Q1216" i="1"/>
  <c r="N1212" i="1"/>
  <c r="Q1212" i="1"/>
  <c r="N1208" i="1"/>
  <c r="Q1208" i="1"/>
  <c r="N1204" i="1"/>
  <c r="Q1204" i="1"/>
  <c r="N1200" i="1"/>
  <c r="Q1200" i="1"/>
  <c r="N1196" i="1"/>
  <c r="Q1196" i="1"/>
  <c r="N1192" i="1"/>
  <c r="Q1192" i="1"/>
  <c r="N1188" i="1"/>
  <c r="Q1188" i="1"/>
  <c r="N1184" i="1"/>
  <c r="Q1184" i="1"/>
  <c r="N1176" i="1"/>
  <c r="Q1176" i="1"/>
  <c r="N1172" i="1"/>
  <c r="Q1172" i="1"/>
  <c r="N1168" i="1"/>
  <c r="Q1168" i="1"/>
  <c r="N1164" i="1"/>
  <c r="Q1164" i="1"/>
  <c r="N1160" i="1"/>
  <c r="Q1160" i="1"/>
  <c r="N1156" i="1"/>
  <c r="Q1156" i="1"/>
  <c r="N1152" i="1"/>
  <c r="Q1152" i="1"/>
  <c r="N1148" i="1"/>
  <c r="Q1148" i="1"/>
  <c r="N1144" i="1"/>
  <c r="Q1144" i="1"/>
  <c r="N1140" i="1"/>
  <c r="Q1140" i="1"/>
  <c r="N1136" i="1"/>
  <c r="Q1136" i="1"/>
  <c r="N1132" i="1"/>
  <c r="Q1132" i="1"/>
  <c r="N1128" i="1"/>
  <c r="Q1128" i="1"/>
  <c r="N1120" i="1"/>
  <c r="Q1120" i="1"/>
  <c r="N1116" i="1"/>
  <c r="Q1116" i="1"/>
  <c r="N1112" i="1"/>
  <c r="Q1112" i="1"/>
  <c r="N1108" i="1"/>
  <c r="Q1108" i="1"/>
  <c r="N1104" i="1"/>
  <c r="Q1104" i="1"/>
  <c r="N1100" i="1"/>
  <c r="Q1100" i="1"/>
  <c r="N1096" i="1"/>
  <c r="Q1096" i="1"/>
  <c r="N1092" i="1"/>
  <c r="Q1092" i="1"/>
  <c r="N1088" i="1"/>
  <c r="Q1088" i="1"/>
  <c r="N1084" i="1"/>
  <c r="Q1084" i="1"/>
  <c r="N1080" i="1"/>
  <c r="Q1080" i="1"/>
  <c r="N1076" i="1"/>
  <c r="Q1076" i="1"/>
  <c r="N1072" i="1"/>
  <c r="Q1072" i="1"/>
  <c r="N1068" i="1"/>
  <c r="Q1068" i="1"/>
  <c r="N1064" i="1"/>
  <c r="Q1064" i="1"/>
  <c r="N1060" i="1"/>
  <c r="Q1060" i="1"/>
  <c r="N1056" i="1"/>
  <c r="Q1056" i="1"/>
  <c r="N1052" i="1"/>
  <c r="Q1052" i="1"/>
  <c r="N1048" i="1"/>
  <c r="Q1048" i="1"/>
  <c r="N1044" i="1"/>
  <c r="Q1044" i="1"/>
  <c r="N1040" i="1"/>
  <c r="Q1040" i="1"/>
  <c r="N1036" i="1"/>
  <c r="Q1036" i="1"/>
  <c r="N1032" i="1"/>
  <c r="Q1032" i="1"/>
  <c r="N1028" i="1"/>
  <c r="Q1028" i="1"/>
  <c r="N1024" i="1"/>
  <c r="Q1024" i="1"/>
  <c r="N1016" i="1"/>
  <c r="Q1016" i="1"/>
  <c r="N1012" i="1"/>
  <c r="Q1012" i="1"/>
  <c r="N1008" i="1"/>
  <c r="Q1008" i="1"/>
  <c r="N1004" i="1"/>
  <c r="Q1004" i="1"/>
  <c r="N1000" i="1"/>
  <c r="Q1000" i="1"/>
  <c r="N996" i="1"/>
  <c r="Q996" i="1"/>
  <c r="N992" i="1"/>
  <c r="Q992" i="1"/>
  <c r="N988" i="1"/>
  <c r="Q988" i="1"/>
  <c r="N984" i="1"/>
  <c r="Q984" i="1"/>
  <c r="N980" i="1"/>
  <c r="Q980" i="1"/>
  <c r="N976" i="1"/>
  <c r="Q976" i="1"/>
  <c r="N972" i="1"/>
  <c r="Q972" i="1"/>
  <c r="N968" i="1"/>
  <c r="Q968" i="1"/>
  <c r="N964" i="1"/>
  <c r="Q964" i="1"/>
  <c r="N960" i="1"/>
  <c r="Q960" i="1"/>
  <c r="N956" i="1"/>
  <c r="Q956" i="1"/>
  <c r="N952" i="1"/>
  <c r="Q952" i="1"/>
  <c r="N948" i="1"/>
  <c r="Q948" i="1"/>
  <c r="N944" i="1"/>
  <c r="Q944" i="1"/>
  <c r="N940" i="1"/>
  <c r="Q940" i="1"/>
  <c r="N936" i="1"/>
  <c r="Q936" i="1"/>
  <c r="N928" i="1"/>
  <c r="Q928" i="1"/>
  <c r="N924" i="1"/>
  <c r="Q924" i="1"/>
  <c r="N920" i="1"/>
  <c r="Q920" i="1"/>
  <c r="N916" i="1"/>
  <c r="Q916" i="1"/>
  <c r="N912" i="1"/>
  <c r="Q912" i="1"/>
  <c r="N908" i="1"/>
  <c r="Q908" i="1"/>
  <c r="N904" i="1"/>
  <c r="Q904" i="1"/>
  <c r="N900" i="1"/>
  <c r="Q900" i="1"/>
  <c r="N896" i="1"/>
  <c r="Q896" i="1"/>
  <c r="N892" i="1"/>
  <c r="Q892" i="1"/>
  <c r="N888" i="1"/>
  <c r="Q888" i="1"/>
  <c r="Q884" i="1"/>
  <c r="N884" i="1"/>
  <c r="N880" i="1"/>
  <c r="Q880" i="1"/>
  <c r="N876" i="1"/>
  <c r="Q876" i="1"/>
  <c r="N868" i="1"/>
  <c r="Q868" i="1"/>
  <c r="N864" i="1"/>
  <c r="Q864" i="1"/>
  <c r="N860" i="1"/>
  <c r="Q860" i="1"/>
  <c r="N856" i="1"/>
  <c r="Q856" i="1"/>
  <c r="N852" i="1"/>
  <c r="Q852" i="1"/>
  <c r="N848" i="1"/>
  <c r="Q848" i="1"/>
  <c r="N844" i="1"/>
  <c r="Q844" i="1"/>
  <c r="N840" i="1"/>
  <c r="Q840" i="1"/>
  <c r="N836" i="1"/>
  <c r="Q836" i="1"/>
  <c r="N832" i="1"/>
  <c r="Q832" i="1"/>
  <c r="N828" i="1"/>
  <c r="Q828" i="1"/>
  <c r="N824" i="1"/>
  <c r="Q824" i="1"/>
  <c r="N820" i="1"/>
  <c r="Q820" i="1"/>
  <c r="N816" i="1"/>
  <c r="Q816" i="1"/>
  <c r="N812" i="1"/>
  <c r="Q812" i="1"/>
  <c r="N808" i="1"/>
  <c r="Q808" i="1"/>
  <c r="N804" i="1"/>
  <c r="Q804" i="1"/>
  <c r="N800" i="1"/>
  <c r="Q800" i="1"/>
  <c r="N796" i="1"/>
  <c r="Q796" i="1"/>
  <c r="N792" i="1"/>
  <c r="Q792" i="1"/>
  <c r="N788" i="1"/>
  <c r="Q788" i="1"/>
  <c r="N784" i="1"/>
  <c r="Q784" i="1"/>
  <c r="N780" i="1"/>
  <c r="Q780" i="1"/>
  <c r="N776" i="1"/>
  <c r="Q776" i="1"/>
  <c r="N772" i="1"/>
  <c r="Q772" i="1"/>
  <c r="N768" i="1"/>
  <c r="Q768" i="1"/>
  <c r="N764" i="1"/>
  <c r="Q764" i="1"/>
  <c r="N760" i="1"/>
  <c r="Q760" i="1"/>
  <c r="N756" i="1"/>
  <c r="Q756" i="1"/>
  <c r="N752" i="1"/>
  <c r="Q752" i="1"/>
  <c r="N748" i="1"/>
  <c r="Q748" i="1"/>
  <c r="N744" i="1"/>
  <c r="Q744" i="1"/>
  <c r="N740" i="1"/>
  <c r="Q740" i="1"/>
  <c r="N736" i="1"/>
  <c r="Q736" i="1"/>
  <c r="N732" i="1"/>
  <c r="Q732" i="1"/>
  <c r="N728" i="1"/>
  <c r="Q728" i="1"/>
  <c r="N724" i="1"/>
  <c r="Q724" i="1"/>
  <c r="N720" i="1"/>
  <c r="Q720" i="1"/>
  <c r="N716" i="1"/>
  <c r="Q716" i="1"/>
  <c r="N712" i="1"/>
  <c r="Q712" i="1"/>
  <c r="N708" i="1"/>
  <c r="Q708" i="1"/>
  <c r="N704" i="1"/>
  <c r="Q704" i="1"/>
  <c r="N700" i="1"/>
  <c r="Q700" i="1"/>
  <c r="N696" i="1"/>
  <c r="Q696" i="1"/>
  <c r="N692" i="1"/>
  <c r="Q692" i="1"/>
  <c r="N688" i="1"/>
  <c r="Q688" i="1"/>
  <c r="N684" i="1"/>
  <c r="Q684" i="1"/>
  <c r="N680" i="1"/>
  <c r="Q680" i="1"/>
  <c r="N676" i="1"/>
  <c r="Q676" i="1"/>
  <c r="N672" i="1"/>
  <c r="Q672" i="1"/>
  <c r="N668" i="1"/>
  <c r="Q668" i="1"/>
  <c r="N664" i="1"/>
  <c r="Q664" i="1"/>
  <c r="N660" i="1"/>
  <c r="Q660" i="1"/>
  <c r="N656" i="1"/>
  <c r="Q656" i="1"/>
  <c r="N652" i="1"/>
  <c r="Q652" i="1"/>
  <c r="N648" i="1"/>
  <c r="Q648" i="1"/>
  <c r="N644" i="1"/>
  <c r="Q644" i="1"/>
  <c r="N640" i="1"/>
  <c r="Q640" i="1"/>
  <c r="N636" i="1"/>
  <c r="Q636" i="1"/>
  <c r="N632" i="1"/>
  <c r="Q632" i="1"/>
  <c r="N628" i="1"/>
  <c r="Q628" i="1"/>
  <c r="N624" i="1"/>
  <c r="Q624" i="1"/>
  <c r="N620" i="1"/>
  <c r="Q620" i="1"/>
  <c r="N616" i="1"/>
  <c r="Q616" i="1"/>
  <c r="N612" i="1"/>
  <c r="Q612" i="1"/>
  <c r="N608" i="1"/>
  <c r="Q608" i="1"/>
  <c r="N604" i="1"/>
  <c r="Q604" i="1"/>
  <c r="N600" i="1"/>
  <c r="Q600" i="1"/>
  <c r="N596" i="1"/>
  <c r="Q596" i="1"/>
  <c r="N592" i="1"/>
  <c r="Q592" i="1"/>
  <c r="N588" i="1"/>
  <c r="Q588" i="1"/>
  <c r="N584" i="1"/>
  <c r="Q584" i="1"/>
  <c r="N580" i="1"/>
  <c r="Q580" i="1"/>
  <c r="N576" i="1"/>
  <c r="Q576" i="1"/>
  <c r="N572" i="1"/>
  <c r="Q572" i="1"/>
  <c r="N568" i="1"/>
  <c r="Q568" i="1"/>
  <c r="N564" i="1"/>
  <c r="Q564" i="1"/>
  <c r="N560" i="1"/>
  <c r="Q560" i="1"/>
  <c r="N556" i="1"/>
  <c r="Q556" i="1"/>
  <c r="N552" i="1"/>
  <c r="Q552" i="1"/>
  <c r="N548" i="1"/>
  <c r="Q548" i="1"/>
  <c r="N544" i="1"/>
  <c r="Q544" i="1"/>
  <c r="N540" i="1"/>
  <c r="Q540" i="1"/>
  <c r="N536" i="1"/>
  <c r="Q536" i="1"/>
  <c r="N532" i="1"/>
  <c r="Q532" i="1"/>
  <c r="N528" i="1"/>
  <c r="Q528" i="1"/>
  <c r="N524" i="1"/>
  <c r="Q524" i="1"/>
  <c r="N520" i="1"/>
  <c r="Q520" i="1"/>
  <c r="N516" i="1"/>
  <c r="Q516" i="1"/>
  <c r="N512" i="1"/>
  <c r="Q512" i="1"/>
  <c r="N508" i="1"/>
  <c r="Q508" i="1"/>
  <c r="N504" i="1"/>
  <c r="Q504" i="1"/>
  <c r="N500" i="1"/>
  <c r="Q500" i="1"/>
  <c r="N496" i="1"/>
  <c r="Q496" i="1"/>
  <c r="N492" i="1"/>
  <c r="Q492" i="1"/>
  <c r="N488" i="1"/>
  <c r="Q488" i="1"/>
  <c r="N484" i="1"/>
  <c r="Q484" i="1"/>
  <c r="N480" i="1"/>
  <c r="Q480" i="1"/>
  <c r="N476" i="1"/>
  <c r="Q476" i="1"/>
  <c r="Q3373" i="1"/>
  <c r="Q3357" i="1"/>
  <c r="Q3341" i="1"/>
  <c r="Q3329" i="1"/>
  <c r="Q3313" i="1"/>
  <c r="Q3297" i="1"/>
  <c r="Q3269" i="1"/>
  <c r="Q3253" i="1"/>
  <c r="Q3237" i="1"/>
  <c r="Q3221" i="1"/>
  <c r="Q3205" i="1"/>
  <c r="Q3189" i="1"/>
  <c r="Q3173" i="1"/>
  <c r="Q3161" i="1"/>
  <c r="Q3145" i="1"/>
  <c r="Q3129" i="1"/>
  <c r="Q3101" i="1"/>
  <c r="Q3089" i="1"/>
  <c r="Q3073" i="1"/>
  <c r="Q3057" i="1"/>
  <c r="Q3041" i="1"/>
  <c r="Q3033" i="1"/>
  <c r="Q3017" i="1"/>
  <c r="Q3001" i="1"/>
  <c r="Q2985" i="1"/>
  <c r="Q2957" i="1"/>
  <c r="Q2941" i="1"/>
  <c r="Q2925" i="1"/>
  <c r="Q2909" i="1"/>
  <c r="Q2893" i="1"/>
  <c r="Q2861" i="1"/>
  <c r="Q2845" i="1"/>
  <c r="Q2829" i="1"/>
  <c r="Q2813" i="1"/>
  <c r="Q2797" i="1"/>
  <c r="Q2781" i="1"/>
  <c r="Q2765" i="1"/>
  <c r="Q2741" i="1"/>
  <c r="Q2729" i="1"/>
  <c r="Q2717" i="1"/>
  <c r="Q2701" i="1"/>
  <c r="Q2685" i="1"/>
  <c r="Q2669" i="1"/>
  <c r="Q2653" i="1"/>
  <c r="Q2637" i="1"/>
  <c r="Q2621" i="1"/>
  <c r="Q2605" i="1"/>
  <c r="Q2589" i="1"/>
  <c r="Q2577" i="1"/>
  <c r="Q2561" i="1"/>
  <c r="Q2501" i="1"/>
  <c r="Q2430" i="1"/>
  <c r="Q2001" i="1"/>
  <c r="Q1761" i="1"/>
  <c r="N986" i="1"/>
  <c r="Q986" i="1"/>
  <c r="N982" i="1"/>
  <c r="Q982" i="1"/>
  <c r="N978" i="1"/>
  <c r="Q978" i="1"/>
  <c r="N974" i="1"/>
  <c r="Q974" i="1"/>
  <c r="N970" i="1"/>
  <c r="Q970" i="1"/>
  <c r="N966" i="1"/>
  <c r="Q966" i="1"/>
  <c r="N962" i="1"/>
  <c r="Q962" i="1"/>
  <c r="N958" i="1"/>
  <c r="Q958" i="1"/>
  <c r="N954" i="1"/>
  <c r="Q954" i="1"/>
  <c r="N950" i="1"/>
  <c r="Q950" i="1"/>
  <c r="N946" i="1"/>
  <c r="Q946" i="1"/>
  <c r="N942" i="1"/>
  <c r="Q942" i="1"/>
  <c r="N938" i="1"/>
  <c r="Q938" i="1"/>
  <c r="N934" i="1"/>
  <c r="Q934" i="1"/>
  <c r="N930" i="1"/>
  <c r="Q930" i="1"/>
  <c r="N926" i="1"/>
  <c r="Q926" i="1"/>
  <c r="N922" i="1"/>
  <c r="Q922" i="1"/>
  <c r="N918" i="1"/>
  <c r="Q918" i="1"/>
  <c r="N914" i="1"/>
  <c r="Q914" i="1"/>
  <c r="N910" i="1"/>
  <c r="Q910" i="1"/>
  <c r="N906" i="1"/>
  <c r="Q906" i="1"/>
  <c r="N902" i="1"/>
  <c r="Q902" i="1"/>
  <c r="N898" i="1"/>
  <c r="Q898" i="1"/>
  <c r="N894" i="1"/>
  <c r="Q894" i="1"/>
  <c r="N886" i="1"/>
  <c r="Q886" i="1"/>
  <c r="N882" i="1"/>
  <c r="Q882" i="1"/>
  <c r="N878" i="1"/>
  <c r="Q878" i="1"/>
  <c r="N874" i="1"/>
  <c r="Q874" i="1"/>
  <c r="N870" i="1"/>
  <c r="Q870" i="1"/>
  <c r="N866" i="1"/>
  <c r="Q866" i="1"/>
  <c r="N862" i="1"/>
  <c r="Q862" i="1"/>
  <c r="N858" i="1"/>
  <c r="Q858" i="1"/>
  <c r="N854" i="1"/>
  <c r="Q854" i="1"/>
  <c r="N850" i="1"/>
  <c r="Q850" i="1"/>
  <c r="N846" i="1"/>
  <c r="Q846" i="1"/>
  <c r="N842" i="1"/>
  <c r="Q842" i="1"/>
  <c r="N838" i="1"/>
  <c r="Q838" i="1"/>
  <c r="N834" i="1"/>
  <c r="Q834" i="1"/>
  <c r="N830" i="1"/>
  <c r="Q830" i="1"/>
  <c r="N826" i="1"/>
  <c r="Q826" i="1"/>
  <c r="N822" i="1"/>
  <c r="Q822" i="1"/>
  <c r="N818" i="1"/>
  <c r="Q818" i="1"/>
  <c r="N814" i="1"/>
  <c r="Q814" i="1"/>
  <c r="N810" i="1"/>
  <c r="Q810" i="1"/>
  <c r="N806" i="1"/>
  <c r="Q806" i="1"/>
  <c r="N802" i="1"/>
  <c r="Q802" i="1"/>
  <c r="N798" i="1"/>
  <c r="Q798" i="1"/>
  <c r="N794" i="1"/>
  <c r="Q794" i="1"/>
  <c r="N790" i="1"/>
  <c r="Q790" i="1"/>
  <c r="N786" i="1"/>
  <c r="Q786" i="1"/>
  <c r="N782" i="1"/>
  <c r="Q782" i="1"/>
  <c r="N778" i="1"/>
  <c r="Q778" i="1"/>
  <c r="N774" i="1"/>
  <c r="Q774" i="1"/>
  <c r="N770" i="1"/>
  <c r="Q770" i="1"/>
  <c r="N766" i="1"/>
  <c r="Q766" i="1"/>
  <c r="N762" i="1"/>
  <c r="Q762" i="1"/>
  <c r="N758" i="1"/>
  <c r="Q758" i="1"/>
  <c r="N754" i="1"/>
  <c r="Q754" i="1"/>
  <c r="N750" i="1"/>
  <c r="Q750" i="1"/>
  <c r="N746" i="1"/>
  <c r="Q746" i="1"/>
  <c r="N742" i="1"/>
  <c r="Q742" i="1"/>
  <c r="N738" i="1"/>
  <c r="Q738" i="1"/>
  <c r="N734" i="1"/>
  <c r="Q734" i="1"/>
  <c r="N730" i="1"/>
  <c r="Q730" i="1"/>
  <c r="N726" i="1"/>
  <c r="Q726" i="1"/>
  <c r="N722" i="1"/>
  <c r="Q722" i="1"/>
  <c r="N718" i="1"/>
  <c r="Q718" i="1"/>
  <c r="N714" i="1"/>
  <c r="Q714" i="1"/>
  <c r="N710" i="1"/>
  <c r="Q710" i="1"/>
  <c r="N706" i="1"/>
  <c r="Q706" i="1"/>
  <c r="N702" i="1"/>
  <c r="Q702" i="1"/>
  <c r="N698" i="1"/>
  <c r="Q698" i="1"/>
  <c r="N694" i="1"/>
  <c r="Q694" i="1"/>
  <c r="N690" i="1"/>
  <c r="Q690" i="1"/>
  <c r="N686" i="1"/>
  <c r="Q686" i="1"/>
  <c r="N682" i="1"/>
  <c r="Q682" i="1"/>
  <c r="N678" i="1"/>
  <c r="Q678" i="1"/>
  <c r="N674" i="1"/>
  <c r="Q674" i="1"/>
  <c r="N670" i="1"/>
  <c r="Q670" i="1"/>
  <c r="N666" i="1"/>
  <c r="Q666" i="1"/>
  <c r="N662" i="1"/>
  <c r="Q662" i="1"/>
  <c r="N658" i="1"/>
  <c r="Q658" i="1"/>
  <c r="N654" i="1"/>
  <c r="Q654" i="1"/>
  <c r="N650" i="1"/>
  <c r="Q650" i="1"/>
  <c r="N646" i="1"/>
  <c r="Q646" i="1"/>
  <c r="N642" i="1"/>
  <c r="Q642" i="1"/>
  <c r="N638" i="1"/>
  <c r="Q638" i="1"/>
  <c r="N634" i="1"/>
  <c r="Q634" i="1"/>
  <c r="N630" i="1"/>
  <c r="Q630" i="1"/>
  <c r="N626" i="1"/>
  <c r="Q626" i="1"/>
  <c r="N622" i="1"/>
  <c r="Q622" i="1"/>
  <c r="N618" i="1"/>
  <c r="Q618" i="1"/>
  <c r="N614" i="1"/>
  <c r="Q614" i="1"/>
  <c r="N610" i="1"/>
  <c r="Q610" i="1"/>
  <c r="N606" i="1"/>
  <c r="Q606" i="1"/>
  <c r="N602" i="1"/>
  <c r="Q602" i="1"/>
  <c r="N598" i="1"/>
  <c r="Q598" i="1"/>
  <c r="N594" i="1"/>
  <c r="Q594" i="1"/>
  <c r="N590" i="1"/>
  <c r="Q590" i="1"/>
  <c r="N586" i="1"/>
  <c r="Q586" i="1"/>
  <c r="N582" i="1"/>
  <c r="Q582" i="1"/>
  <c r="N578" i="1"/>
  <c r="Q578" i="1"/>
  <c r="N574" i="1"/>
  <c r="Q574" i="1"/>
  <c r="N570" i="1"/>
  <c r="Q570" i="1"/>
  <c r="N566" i="1"/>
  <c r="Q566" i="1"/>
  <c r="N562" i="1"/>
  <c r="Q562" i="1"/>
  <c r="N558" i="1"/>
  <c r="Q558" i="1"/>
  <c r="N554" i="1"/>
  <c r="Q554" i="1"/>
  <c r="N550" i="1"/>
  <c r="Q550" i="1"/>
  <c r="N546" i="1"/>
  <c r="Q546" i="1"/>
  <c r="N542" i="1"/>
  <c r="Q542" i="1"/>
  <c r="N538" i="1"/>
  <c r="Q538" i="1"/>
  <c r="N534" i="1"/>
  <c r="Q534" i="1"/>
  <c r="N530" i="1"/>
  <c r="Q530" i="1"/>
  <c r="N526" i="1"/>
  <c r="Q526" i="1"/>
  <c r="N522" i="1"/>
  <c r="Q522" i="1"/>
  <c r="N518" i="1"/>
  <c r="Q518" i="1"/>
  <c r="N514" i="1"/>
  <c r="Q514" i="1"/>
  <c r="N510" i="1"/>
  <c r="Q510" i="1"/>
  <c r="N506" i="1"/>
  <c r="Q506" i="1"/>
  <c r="N502" i="1"/>
  <c r="Q502" i="1"/>
  <c r="N498" i="1"/>
  <c r="Q498" i="1"/>
  <c r="N494" i="1"/>
  <c r="Q494" i="1"/>
  <c r="N490" i="1"/>
  <c r="Q490" i="1"/>
  <c r="N486" i="1"/>
  <c r="Q486" i="1"/>
  <c r="N482" i="1"/>
  <c r="Q482" i="1"/>
  <c r="N478" i="1"/>
  <c r="Q478" i="1"/>
  <c r="N474" i="1"/>
  <c r="Q474" i="1"/>
  <c r="N470" i="1"/>
  <c r="Q470" i="1"/>
  <c r="N466" i="1"/>
  <c r="Q466" i="1"/>
  <c r="N462" i="1"/>
  <c r="Q462" i="1"/>
  <c r="N458" i="1"/>
  <c r="Q458" i="1"/>
  <c r="N454" i="1"/>
  <c r="Q454" i="1"/>
  <c r="N450" i="1"/>
  <c r="Q450" i="1"/>
  <c r="N442" i="1"/>
  <c r="Q442" i="1"/>
  <c r="N438" i="1"/>
  <c r="Q438" i="1"/>
  <c r="N434" i="1"/>
  <c r="Q434" i="1"/>
  <c r="N430" i="1"/>
  <c r="Q430" i="1"/>
  <c r="N426" i="1"/>
  <c r="Q426" i="1"/>
  <c r="N422" i="1"/>
  <c r="Q422" i="1"/>
  <c r="N418" i="1"/>
  <c r="Q418" i="1"/>
  <c r="N414" i="1"/>
  <c r="Q414" i="1"/>
  <c r="N410" i="1"/>
  <c r="Q410" i="1"/>
  <c r="N406" i="1"/>
  <c r="Q406" i="1"/>
  <c r="N402" i="1"/>
  <c r="Q402" i="1"/>
  <c r="N398" i="1"/>
  <c r="Q398" i="1"/>
  <c r="N394" i="1"/>
  <c r="Q394" i="1"/>
  <c r="N390" i="1"/>
  <c r="Q390" i="1"/>
  <c r="N386" i="1"/>
  <c r="Q386" i="1"/>
  <c r="N382" i="1"/>
  <c r="Q382" i="1"/>
  <c r="N378" i="1"/>
  <c r="Q378" i="1"/>
  <c r="N374" i="1"/>
  <c r="Q374" i="1"/>
  <c r="N370" i="1"/>
  <c r="Q370" i="1"/>
  <c r="N366" i="1"/>
  <c r="Q366" i="1"/>
  <c r="N362" i="1"/>
  <c r="Q362" i="1"/>
  <c r="N358" i="1"/>
  <c r="Q358" i="1"/>
  <c r="N354" i="1"/>
  <c r="Q354" i="1"/>
  <c r="N350" i="1"/>
  <c r="Q350" i="1"/>
  <c r="N346" i="1"/>
  <c r="Q346" i="1"/>
  <c r="N342" i="1"/>
  <c r="Q342" i="1"/>
  <c r="N338" i="1"/>
  <c r="Q338" i="1"/>
  <c r="N334" i="1"/>
  <c r="Q334" i="1"/>
  <c r="N330" i="1"/>
  <c r="Q330" i="1"/>
  <c r="N326" i="1"/>
  <c r="Q326" i="1"/>
  <c r="N322" i="1"/>
  <c r="Q322" i="1"/>
  <c r="N318" i="1"/>
  <c r="Q318" i="1"/>
  <c r="N314" i="1"/>
  <c r="Q314" i="1"/>
  <c r="N310" i="1"/>
  <c r="Q310" i="1"/>
  <c r="N306" i="1"/>
  <c r="Q306" i="1"/>
  <c r="N302" i="1"/>
  <c r="Q302" i="1"/>
  <c r="N298" i="1"/>
  <c r="Q298" i="1"/>
  <c r="N294" i="1"/>
  <c r="Q294" i="1"/>
  <c r="N290" i="1"/>
  <c r="Q290" i="1"/>
  <c r="N286" i="1"/>
  <c r="Q286" i="1"/>
  <c r="N282" i="1"/>
  <c r="Q282" i="1"/>
  <c r="N274" i="1"/>
  <c r="Q274" i="1"/>
  <c r="N270" i="1"/>
  <c r="Q270" i="1"/>
  <c r="N266" i="1"/>
  <c r="Q266" i="1"/>
  <c r="N262" i="1"/>
  <c r="Q262" i="1"/>
  <c r="N258" i="1"/>
  <c r="Q258" i="1"/>
  <c r="N254" i="1"/>
  <c r="Q254" i="1"/>
  <c r="N250" i="1"/>
  <c r="Q250" i="1"/>
  <c r="N246" i="1"/>
  <c r="Q246" i="1"/>
  <c r="N242" i="1"/>
  <c r="Q242" i="1"/>
  <c r="N234" i="1"/>
  <c r="Q234" i="1"/>
  <c r="N230" i="1"/>
  <c r="Q230" i="1"/>
  <c r="N226" i="1"/>
  <c r="Q226" i="1"/>
  <c r="N222" i="1"/>
  <c r="Q222" i="1"/>
  <c r="N218" i="1"/>
  <c r="Q218" i="1"/>
  <c r="N214" i="1"/>
  <c r="Q214" i="1"/>
  <c r="N210" i="1"/>
  <c r="Q210" i="1"/>
  <c r="N206" i="1"/>
  <c r="Q206" i="1"/>
  <c r="N202" i="1"/>
  <c r="Q202" i="1"/>
  <c r="N198" i="1"/>
  <c r="Q198" i="1"/>
  <c r="N194" i="1"/>
  <c r="Q194" i="1"/>
  <c r="N190" i="1"/>
  <c r="Q190" i="1"/>
  <c r="N186" i="1"/>
  <c r="Q186" i="1"/>
  <c r="N182" i="1"/>
  <c r="Q182" i="1"/>
  <c r="N178" i="1"/>
  <c r="Q178" i="1"/>
  <c r="N174" i="1"/>
  <c r="Q174" i="1"/>
  <c r="N170" i="1"/>
  <c r="Q170" i="1"/>
  <c r="N166" i="1"/>
  <c r="Q166" i="1"/>
  <c r="N162" i="1"/>
  <c r="Q162" i="1"/>
  <c r="N158" i="1"/>
  <c r="Q158" i="1"/>
  <c r="N154" i="1"/>
  <c r="Q154" i="1"/>
  <c r="N150" i="1"/>
  <c r="Q150" i="1"/>
  <c r="N146" i="1"/>
  <c r="Q146" i="1"/>
  <c r="N142" i="1"/>
  <c r="Q142" i="1"/>
  <c r="N138" i="1"/>
  <c r="Q138" i="1"/>
  <c r="N134" i="1"/>
  <c r="Q134" i="1"/>
  <c r="N130" i="1"/>
  <c r="Q130" i="1"/>
  <c r="N126" i="1"/>
  <c r="Q126" i="1"/>
  <c r="N122" i="1"/>
  <c r="Q122" i="1"/>
  <c r="N118" i="1"/>
  <c r="Q118" i="1"/>
  <c r="N114" i="1"/>
  <c r="Q114" i="1"/>
  <c r="N110" i="1"/>
  <c r="Q110" i="1"/>
  <c r="N106" i="1"/>
  <c r="Q106" i="1"/>
  <c r="N102" i="1"/>
  <c r="Q102" i="1"/>
  <c r="N98" i="1"/>
  <c r="Q98" i="1"/>
  <c r="N94" i="1"/>
  <c r="Q94" i="1"/>
  <c r="N90" i="1"/>
  <c r="Q90" i="1"/>
  <c r="N86" i="1"/>
  <c r="Q86" i="1"/>
  <c r="N78" i="1"/>
  <c r="Q78" i="1"/>
  <c r="N74" i="1"/>
  <c r="Q74" i="1"/>
  <c r="N70" i="1"/>
  <c r="Q70" i="1"/>
  <c r="N66" i="1"/>
  <c r="Q66" i="1"/>
  <c r="N62" i="1"/>
  <c r="Q62" i="1"/>
  <c r="N58" i="1"/>
  <c r="Q58" i="1"/>
  <c r="N54" i="1"/>
  <c r="Q54" i="1"/>
  <c r="N50" i="1"/>
  <c r="Q50" i="1"/>
  <c r="N46" i="1"/>
  <c r="Q46" i="1"/>
  <c r="N42" i="1"/>
  <c r="Q42" i="1"/>
  <c r="N38" i="1"/>
  <c r="Q38" i="1"/>
  <c r="N34" i="1"/>
  <c r="Q34" i="1"/>
  <c r="N30" i="1"/>
  <c r="Q30" i="1"/>
  <c r="N26" i="1"/>
  <c r="Q26" i="1"/>
  <c r="N22" i="1"/>
  <c r="Q22" i="1"/>
  <c r="N18" i="1"/>
  <c r="Q18" i="1"/>
  <c r="N14" i="1"/>
  <c r="Q14" i="1"/>
  <c r="N10" i="1"/>
  <c r="Q10" i="1"/>
  <c r="N6" i="1"/>
  <c r="Q6" i="1"/>
  <c r="N2" i="1"/>
  <c r="Q2" i="1"/>
  <c r="N773" i="1"/>
  <c r="Q773" i="1"/>
  <c r="N769" i="1"/>
  <c r="Q769" i="1"/>
  <c r="N765" i="1"/>
  <c r="Q765" i="1"/>
  <c r="N761" i="1"/>
  <c r="Q761" i="1"/>
  <c r="N757" i="1"/>
  <c r="Q757" i="1"/>
  <c r="N753" i="1"/>
  <c r="Q753" i="1"/>
  <c r="N749" i="1"/>
  <c r="Q749" i="1"/>
  <c r="N745" i="1"/>
  <c r="Q745" i="1"/>
  <c r="N741" i="1"/>
  <c r="Q741" i="1"/>
  <c r="N737" i="1"/>
  <c r="Q737" i="1"/>
  <c r="N733" i="1"/>
  <c r="Q733" i="1"/>
  <c r="N729" i="1"/>
  <c r="Q729" i="1"/>
  <c r="N725" i="1"/>
  <c r="Q725" i="1"/>
  <c r="N721" i="1"/>
  <c r="Q721" i="1"/>
  <c r="N717" i="1"/>
  <c r="Q717" i="1"/>
  <c r="N713" i="1"/>
  <c r="Q713" i="1"/>
  <c r="N709" i="1"/>
  <c r="Q709" i="1"/>
  <c r="N705" i="1"/>
  <c r="Q705" i="1"/>
  <c r="N701" i="1"/>
  <c r="Q701" i="1"/>
  <c r="N693" i="1"/>
  <c r="Q693" i="1"/>
  <c r="N689" i="1"/>
  <c r="Q689" i="1"/>
  <c r="N685" i="1"/>
  <c r="Q685" i="1"/>
  <c r="N681" i="1"/>
  <c r="Q681" i="1"/>
  <c r="N677" i="1"/>
  <c r="Q677" i="1"/>
  <c r="N669" i="1"/>
  <c r="Q669" i="1"/>
  <c r="N665" i="1"/>
  <c r="Q665" i="1"/>
  <c r="N661" i="1"/>
  <c r="Q661" i="1"/>
  <c r="N657" i="1"/>
  <c r="Q657" i="1"/>
  <c r="N653" i="1"/>
  <c r="Q653" i="1"/>
  <c r="N649" i="1"/>
  <c r="Q649" i="1"/>
  <c r="N645" i="1"/>
  <c r="Q645" i="1"/>
  <c r="N641" i="1"/>
  <c r="Q641" i="1"/>
  <c r="N637" i="1"/>
  <c r="Q637" i="1"/>
  <c r="N633" i="1"/>
  <c r="Q633" i="1"/>
  <c r="N629" i="1"/>
  <c r="Q629" i="1"/>
  <c r="N625" i="1"/>
  <c r="Q625" i="1"/>
  <c r="N621" i="1"/>
  <c r="Q621" i="1"/>
  <c r="N617" i="1"/>
  <c r="Q617" i="1"/>
  <c r="N613" i="1"/>
  <c r="Q613" i="1"/>
  <c r="N609" i="1"/>
  <c r="Q609" i="1"/>
  <c r="N605" i="1"/>
  <c r="Q605" i="1"/>
  <c r="N601" i="1"/>
  <c r="Q601" i="1"/>
  <c r="N597" i="1"/>
  <c r="Q597" i="1"/>
  <c r="N593" i="1"/>
  <c r="Q593" i="1"/>
  <c r="N589" i="1"/>
  <c r="Q589" i="1"/>
  <c r="N585" i="1"/>
  <c r="Q585" i="1"/>
  <c r="N581" i="1"/>
  <c r="Q581" i="1"/>
  <c r="N577" i="1"/>
  <c r="Q577" i="1"/>
  <c r="N573" i="1"/>
  <c r="Q573" i="1"/>
  <c r="N569" i="1"/>
  <c r="Q569" i="1"/>
  <c r="N565" i="1"/>
  <c r="Q565" i="1"/>
  <c r="N561" i="1"/>
  <c r="Q561" i="1"/>
  <c r="N557" i="1"/>
  <c r="Q557" i="1"/>
  <c r="N553" i="1"/>
  <c r="Q553" i="1"/>
  <c r="N549" i="1"/>
  <c r="Q549" i="1"/>
  <c r="N545" i="1"/>
  <c r="Q545" i="1"/>
  <c r="N541" i="1"/>
  <c r="Q541" i="1"/>
  <c r="N537" i="1"/>
  <c r="Q537" i="1"/>
  <c r="N533" i="1"/>
  <c r="Q533" i="1"/>
  <c r="N529" i="1"/>
  <c r="Q529" i="1"/>
  <c r="N525" i="1"/>
  <c r="Q525" i="1"/>
  <c r="N521" i="1"/>
  <c r="Q521" i="1"/>
  <c r="N517" i="1"/>
  <c r="Q517" i="1"/>
  <c r="N513" i="1"/>
  <c r="Q513" i="1"/>
  <c r="N509" i="1"/>
  <c r="Q509" i="1"/>
  <c r="N505" i="1"/>
  <c r="Q505" i="1"/>
  <c r="N501" i="1"/>
  <c r="Q501" i="1"/>
  <c r="N497" i="1"/>
  <c r="Q497" i="1"/>
  <c r="N493" i="1"/>
  <c r="Q493" i="1"/>
  <c r="N489" i="1"/>
  <c r="Q489" i="1"/>
  <c r="N485" i="1"/>
  <c r="Q485" i="1"/>
  <c r="N481" i="1"/>
  <c r="Q481" i="1"/>
  <c r="N477" i="1"/>
  <c r="Q477" i="1"/>
  <c r="N473" i="1"/>
  <c r="Q473" i="1"/>
  <c r="N469" i="1"/>
  <c r="Q469" i="1"/>
  <c r="N465" i="1"/>
  <c r="Q465" i="1"/>
  <c r="N461" i="1"/>
  <c r="Q461" i="1"/>
  <c r="N457" i="1"/>
  <c r="Q457" i="1"/>
  <c r="N453" i="1"/>
  <c r="Q453" i="1"/>
  <c r="N449" i="1"/>
  <c r="Q449" i="1"/>
  <c r="N445" i="1"/>
  <c r="Q445" i="1"/>
  <c r="N441" i="1"/>
  <c r="Q441" i="1"/>
  <c r="N437" i="1"/>
  <c r="Q437" i="1"/>
  <c r="N433" i="1"/>
  <c r="Q433" i="1"/>
  <c r="N429" i="1"/>
  <c r="Q429" i="1"/>
  <c r="N425" i="1"/>
  <c r="Q425" i="1"/>
  <c r="N421" i="1"/>
  <c r="Q421" i="1"/>
  <c r="N417" i="1"/>
  <c r="Q417" i="1"/>
  <c r="N413" i="1"/>
  <c r="Q413" i="1"/>
  <c r="N409" i="1"/>
  <c r="Q409" i="1"/>
  <c r="N405" i="1"/>
  <c r="Q405" i="1"/>
  <c r="N401" i="1"/>
  <c r="Q401" i="1"/>
  <c r="N397" i="1"/>
  <c r="Q397" i="1"/>
  <c r="N393" i="1"/>
  <c r="Q393" i="1"/>
  <c r="N389" i="1"/>
  <c r="Q389" i="1"/>
  <c r="N385" i="1"/>
  <c r="Q385" i="1"/>
  <c r="N381" i="1"/>
  <c r="Q381" i="1"/>
  <c r="N377" i="1"/>
  <c r="Q377" i="1"/>
  <c r="N373" i="1"/>
  <c r="Q373" i="1"/>
  <c r="N369" i="1"/>
  <c r="Q369" i="1"/>
  <c r="N365" i="1"/>
  <c r="Q365" i="1"/>
  <c r="N361" i="1"/>
  <c r="Q361" i="1"/>
  <c r="N357" i="1"/>
  <c r="Q357" i="1"/>
  <c r="N353" i="1"/>
  <c r="Q353" i="1"/>
  <c r="N349" i="1"/>
  <c r="Q349" i="1"/>
  <c r="N341" i="1"/>
  <c r="Q341" i="1"/>
  <c r="N333" i="1"/>
  <c r="Q333" i="1"/>
  <c r="N329" i="1"/>
  <c r="Q329" i="1"/>
  <c r="N325" i="1"/>
  <c r="Q325" i="1"/>
  <c r="N321" i="1"/>
  <c r="Q321" i="1"/>
  <c r="N317" i="1"/>
  <c r="Q317" i="1"/>
  <c r="N313" i="1"/>
  <c r="Q313" i="1"/>
  <c r="N309" i="1"/>
  <c r="Q309" i="1"/>
  <c r="N305" i="1"/>
  <c r="Q305" i="1"/>
  <c r="N301" i="1"/>
  <c r="Q301" i="1"/>
  <c r="N297" i="1"/>
  <c r="Q297" i="1"/>
  <c r="N293" i="1"/>
  <c r="Q293" i="1"/>
  <c r="N289" i="1"/>
  <c r="Q289" i="1"/>
  <c r="N285" i="1"/>
  <c r="Q285" i="1"/>
  <c r="N281" i="1"/>
  <c r="Q281" i="1"/>
  <c r="N277" i="1"/>
  <c r="Q277" i="1"/>
  <c r="N273" i="1"/>
  <c r="Q273" i="1"/>
  <c r="N269" i="1"/>
  <c r="Q269" i="1"/>
  <c r="N265" i="1"/>
  <c r="Q265" i="1"/>
  <c r="N261" i="1"/>
  <c r="Q261" i="1"/>
  <c r="N257" i="1"/>
  <c r="Q257" i="1"/>
  <c r="N249" i="1"/>
  <c r="Q249" i="1"/>
  <c r="N245" i="1"/>
  <c r="Q245" i="1"/>
  <c r="N241" i="1"/>
  <c r="Q241" i="1"/>
  <c r="N237" i="1"/>
  <c r="Q237" i="1"/>
  <c r="N233" i="1"/>
  <c r="Q233" i="1"/>
  <c r="N229" i="1"/>
  <c r="Q229" i="1"/>
  <c r="N225" i="1"/>
  <c r="Q225" i="1"/>
  <c r="N221" i="1"/>
  <c r="Q221" i="1"/>
  <c r="N217" i="1"/>
  <c r="Q217" i="1"/>
  <c r="N213" i="1"/>
  <c r="Q213" i="1"/>
  <c r="N209" i="1"/>
  <c r="Q209" i="1"/>
  <c r="N205" i="1"/>
  <c r="Q205" i="1"/>
  <c r="N201" i="1"/>
  <c r="Q201" i="1"/>
  <c r="N197" i="1"/>
  <c r="Q197" i="1"/>
  <c r="N193" i="1"/>
  <c r="Q193" i="1"/>
  <c r="N189" i="1"/>
  <c r="Q189" i="1"/>
  <c r="N185" i="1"/>
  <c r="Q185" i="1"/>
  <c r="N181" i="1"/>
  <c r="Q181" i="1"/>
  <c r="N177" i="1"/>
  <c r="Q177" i="1"/>
  <c r="N173" i="1"/>
  <c r="Q173" i="1"/>
  <c r="N165" i="1"/>
  <c r="Q165" i="1"/>
  <c r="N161" i="1"/>
  <c r="Q161" i="1"/>
  <c r="N157" i="1"/>
  <c r="Q157" i="1"/>
  <c r="N153" i="1"/>
  <c r="Q153" i="1"/>
  <c r="N149" i="1"/>
  <c r="Q149" i="1"/>
  <c r="N145" i="1"/>
  <c r="Q145" i="1"/>
  <c r="N141" i="1"/>
  <c r="Q141" i="1"/>
  <c r="N137" i="1"/>
  <c r="Q137" i="1"/>
  <c r="N133" i="1"/>
  <c r="Q133" i="1"/>
  <c r="N129" i="1"/>
  <c r="Q129" i="1"/>
  <c r="N125" i="1"/>
  <c r="Q125" i="1"/>
  <c r="N121" i="1"/>
  <c r="Q121" i="1"/>
  <c r="N117" i="1"/>
  <c r="Q117" i="1"/>
  <c r="N113" i="1"/>
  <c r="Q113" i="1"/>
  <c r="N109" i="1"/>
  <c r="Q109" i="1"/>
  <c r="N105" i="1"/>
  <c r="Q105" i="1"/>
  <c r="N101" i="1"/>
  <c r="Q101" i="1"/>
  <c r="N97" i="1"/>
  <c r="Q97" i="1"/>
  <c r="N93" i="1"/>
  <c r="Q93" i="1"/>
  <c r="N89" i="1"/>
  <c r="Q89" i="1"/>
  <c r="N85" i="1"/>
  <c r="Q85" i="1"/>
  <c r="N81" i="1"/>
  <c r="Q81" i="1"/>
  <c r="N77" i="1"/>
  <c r="Q77" i="1"/>
  <c r="N73" i="1"/>
  <c r="Q73" i="1"/>
  <c r="N69" i="1"/>
  <c r="Q69" i="1"/>
  <c r="N65" i="1"/>
  <c r="Q65" i="1"/>
  <c r="N61" i="1"/>
  <c r="Q61" i="1"/>
  <c r="N57" i="1"/>
  <c r="Q57" i="1"/>
  <c r="N53" i="1"/>
  <c r="Q53" i="1"/>
  <c r="N49" i="1"/>
  <c r="Q49" i="1"/>
  <c r="N45" i="1"/>
  <c r="Q45" i="1"/>
  <c r="N41" i="1"/>
  <c r="Q41" i="1"/>
  <c r="N37" i="1"/>
  <c r="Q37" i="1"/>
  <c r="N33" i="1"/>
  <c r="Q33" i="1"/>
  <c r="N29" i="1"/>
  <c r="Q29" i="1"/>
  <c r="N25" i="1"/>
  <c r="Q25" i="1"/>
  <c r="N21" i="1"/>
  <c r="Q21" i="1"/>
  <c r="N17" i="1"/>
  <c r="Q17" i="1"/>
  <c r="N13" i="1"/>
  <c r="Q13" i="1"/>
  <c r="N9" i="1"/>
  <c r="Q9" i="1"/>
  <c r="N5" i="1"/>
  <c r="Q5" i="1"/>
  <c r="N472" i="1"/>
  <c r="Q472" i="1"/>
  <c r="N468" i="1"/>
  <c r="Q468" i="1"/>
  <c r="N464" i="1"/>
  <c r="Q464" i="1"/>
  <c r="N460" i="1"/>
  <c r="Q460" i="1"/>
  <c r="N456" i="1"/>
  <c r="Q456" i="1"/>
  <c r="N452" i="1"/>
  <c r="Q452" i="1"/>
  <c r="N448" i="1"/>
  <c r="Q448" i="1"/>
  <c r="N444" i="1"/>
  <c r="Q444" i="1"/>
  <c r="N440" i="1"/>
  <c r="Q440" i="1"/>
  <c r="N436" i="1"/>
  <c r="Q436" i="1"/>
  <c r="N432" i="1"/>
  <c r="Q432" i="1"/>
  <c r="N428" i="1"/>
  <c r="Q428" i="1"/>
  <c r="N424" i="1"/>
  <c r="Q424" i="1"/>
  <c r="N420" i="1"/>
  <c r="Q420" i="1"/>
  <c r="N416" i="1"/>
  <c r="Q416" i="1"/>
  <c r="N412" i="1"/>
  <c r="Q412" i="1"/>
  <c r="N408" i="1"/>
  <c r="Q408" i="1"/>
  <c r="N404" i="1"/>
  <c r="Q404" i="1"/>
  <c r="N400" i="1"/>
  <c r="Q400" i="1"/>
  <c r="N396" i="1"/>
  <c r="Q396" i="1"/>
  <c r="N392" i="1"/>
  <c r="Q392" i="1"/>
  <c r="N388" i="1"/>
  <c r="Q388" i="1"/>
  <c r="N384" i="1"/>
  <c r="Q384" i="1"/>
  <c r="N380" i="1"/>
  <c r="Q380" i="1"/>
  <c r="N376" i="1"/>
  <c r="Q376" i="1"/>
  <c r="N372" i="1"/>
  <c r="Q372" i="1"/>
  <c r="N368" i="1"/>
  <c r="Q368" i="1"/>
  <c r="N364" i="1"/>
  <c r="Q364" i="1"/>
  <c r="N360" i="1"/>
  <c r="Q360" i="1"/>
  <c r="N356" i="1"/>
  <c r="Q356" i="1"/>
  <c r="N352" i="1"/>
  <c r="Q352" i="1"/>
  <c r="N348" i="1"/>
  <c r="Q348" i="1"/>
  <c r="N344" i="1"/>
  <c r="Q344" i="1"/>
  <c r="N340" i="1"/>
  <c r="Q340" i="1"/>
  <c r="N336" i="1"/>
  <c r="Q336" i="1"/>
  <c r="N332" i="1"/>
  <c r="Q332" i="1"/>
  <c r="N328" i="1"/>
  <c r="Q328" i="1"/>
  <c r="N324" i="1"/>
  <c r="Q324" i="1"/>
  <c r="N316" i="1"/>
  <c r="Q316" i="1"/>
  <c r="N312" i="1"/>
  <c r="Q312" i="1"/>
  <c r="N308" i="1"/>
  <c r="Q308" i="1"/>
  <c r="N304" i="1"/>
  <c r="Q304" i="1"/>
  <c r="N300" i="1"/>
  <c r="Q300" i="1"/>
  <c r="N296" i="1"/>
  <c r="Q296" i="1"/>
  <c r="N292" i="1"/>
  <c r="Q292" i="1"/>
  <c r="N288" i="1"/>
  <c r="Q288" i="1"/>
  <c r="N284" i="1"/>
  <c r="Q284" i="1"/>
  <c r="N280" i="1"/>
  <c r="Q280" i="1"/>
  <c r="N276" i="1"/>
  <c r="Q276" i="1"/>
  <c r="N272" i="1"/>
  <c r="Q272" i="1"/>
  <c r="N268" i="1"/>
  <c r="Q268" i="1"/>
  <c r="N264" i="1"/>
  <c r="Q264" i="1"/>
  <c r="N260" i="1"/>
  <c r="Q260" i="1"/>
  <c r="N256" i="1"/>
  <c r="Q256" i="1"/>
  <c r="N252" i="1"/>
  <c r="Q252" i="1"/>
  <c r="N248" i="1"/>
  <c r="Q248" i="1"/>
  <c r="N244" i="1"/>
  <c r="Q244" i="1"/>
  <c r="N240" i="1"/>
  <c r="Q240" i="1"/>
  <c r="N236" i="1"/>
  <c r="Q236" i="1"/>
  <c r="N232" i="1"/>
  <c r="Q232" i="1"/>
  <c r="N228" i="1"/>
  <c r="Q228" i="1"/>
  <c r="N224" i="1"/>
  <c r="Q224" i="1"/>
  <c r="N220" i="1"/>
  <c r="Q220" i="1"/>
  <c r="N216" i="1"/>
  <c r="Q216" i="1"/>
  <c r="N212" i="1"/>
  <c r="Q212" i="1"/>
  <c r="N208" i="1"/>
  <c r="Q208" i="1"/>
  <c r="N204" i="1"/>
  <c r="Q204" i="1"/>
  <c r="N200" i="1"/>
  <c r="Q200" i="1"/>
  <c r="N196" i="1"/>
  <c r="Q196" i="1"/>
  <c r="N192" i="1"/>
  <c r="Q192" i="1"/>
  <c r="N188" i="1"/>
  <c r="Q188" i="1"/>
  <c r="N184" i="1"/>
  <c r="Q184" i="1"/>
  <c r="N180" i="1"/>
  <c r="Q180" i="1"/>
  <c r="N176" i="1"/>
  <c r="Q176" i="1"/>
  <c r="N172" i="1"/>
  <c r="Q172" i="1"/>
  <c r="N168" i="1"/>
  <c r="Q168" i="1"/>
  <c r="N164" i="1"/>
  <c r="Q164" i="1"/>
  <c r="N160" i="1"/>
  <c r="Q160" i="1"/>
  <c r="N156" i="1"/>
  <c r="Q156" i="1"/>
  <c r="N152" i="1"/>
  <c r="Q152" i="1"/>
  <c r="N148" i="1"/>
  <c r="Q148" i="1"/>
  <c r="N144" i="1"/>
  <c r="Q144" i="1"/>
  <c r="N140" i="1"/>
  <c r="Q140" i="1"/>
  <c r="N136" i="1"/>
  <c r="Q136" i="1"/>
  <c r="N132" i="1"/>
  <c r="Q132" i="1"/>
  <c r="N128" i="1"/>
  <c r="Q128" i="1"/>
  <c r="N124" i="1"/>
  <c r="Q124" i="1"/>
  <c r="N120" i="1"/>
  <c r="Q120" i="1"/>
  <c r="N116" i="1"/>
  <c r="Q116" i="1"/>
  <c r="N112" i="1"/>
  <c r="Q112" i="1"/>
  <c r="N108" i="1"/>
  <c r="Q108" i="1"/>
  <c r="N104" i="1"/>
  <c r="Q104" i="1"/>
  <c r="N100" i="1"/>
  <c r="Q100" i="1"/>
  <c r="N96" i="1"/>
  <c r="Q96" i="1"/>
  <c r="N92" i="1"/>
  <c r="Q92" i="1"/>
  <c r="N88" i="1"/>
  <c r="Q88" i="1"/>
  <c r="N84" i="1"/>
  <c r="Q84" i="1"/>
  <c r="N80" i="1"/>
  <c r="Q80" i="1"/>
  <c r="N76" i="1"/>
  <c r="Q76" i="1"/>
  <c r="N72" i="1"/>
  <c r="Q72" i="1"/>
  <c r="N68" i="1"/>
  <c r="Q68" i="1"/>
  <c r="N64" i="1"/>
  <c r="Q64" i="1"/>
  <c r="N60" i="1"/>
  <c r="Q60" i="1"/>
  <c r="N56" i="1"/>
  <c r="Q56" i="1"/>
  <c r="N52" i="1"/>
  <c r="Q52" i="1"/>
  <c r="N48" i="1"/>
  <c r="Q48" i="1"/>
  <c r="N44" i="1"/>
  <c r="Q44" i="1"/>
  <c r="N40" i="1"/>
  <c r="Q40" i="1"/>
  <c r="N36" i="1"/>
  <c r="Q36" i="1"/>
  <c r="N32" i="1"/>
  <c r="Q32" i="1"/>
  <c r="N28" i="1"/>
  <c r="Q28" i="1"/>
  <c r="N24" i="1"/>
  <c r="Q24" i="1"/>
  <c r="N20" i="1"/>
  <c r="Q20" i="1"/>
  <c r="N16" i="1"/>
  <c r="Q16" i="1"/>
  <c r="N12" i="1"/>
  <c r="Q12" i="1"/>
  <c r="N8" i="1"/>
  <c r="Q8" i="1"/>
  <c r="N4" i="1"/>
  <c r="Q4" i="1"/>
  <c r="D556" i="6"/>
  <c r="E556" i="6" s="1"/>
  <c r="D540" i="6"/>
  <c r="E540" i="6" s="1"/>
  <c r="D524" i="6"/>
  <c r="E524" i="6" s="1"/>
  <c r="D508" i="6"/>
  <c r="E508" i="6" s="1"/>
  <c r="D492" i="6"/>
  <c r="E492" i="6" s="1"/>
  <c r="D476" i="6"/>
  <c r="E476" i="6" s="1"/>
  <c r="D460" i="6"/>
  <c r="E460" i="6" s="1"/>
  <c r="D444" i="6"/>
  <c r="E444" i="6" s="1"/>
  <c r="D428" i="6"/>
  <c r="E428" i="6" s="1"/>
  <c r="D412" i="6"/>
  <c r="E412" i="6" s="1"/>
  <c r="D396" i="6"/>
  <c r="E396" i="6" s="1"/>
  <c r="D380" i="6"/>
  <c r="E380" i="6" s="1"/>
  <c r="D364" i="6"/>
  <c r="E364" i="6" s="1"/>
  <c r="D348" i="6"/>
  <c r="E348" i="6" s="1"/>
  <c r="D332" i="6"/>
  <c r="E332" i="6" s="1"/>
  <c r="D316" i="6"/>
  <c r="E316" i="6" s="1"/>
  <c r="D300" i="6"/>
  <c r="E300" i="6" s="1"/>
  <c r="D284" i="6"/>
  <c r="E284" i="6" s="1"/>
  <c r="D268" i="6"/>
  <c r="E268" i="6" s="1"/>
  <c r="D252" i="6"/>
  <c r="E252" i="6" s="1"/>
  <c r="D236" i="6"/>
  <c r="E236" i="6" s="1"/>
  <c r="D220" i="6"/>
  <c r="E220" i="6" s="1"/>
  <c r="D204" i="6"/>
  <c r="E204" i="6" s="1"/>
  <c r="D188" i="6"/>
  <c r="E188" i="6" s="1"/>
  <c r="D172" i="6"/>
  <c r="E172" i="6" s="1"/>
  <c r="D156" i="6"/>
  <c r="E156" i="6" s="1"/>
  <c r="D140" i="6"/>
  <c r="E140" i="6" s="1"/>
  <c r="D124" i="6"/>
  <c r="E124" i="6" s="1"/>
  <c r="D108" i="6"/>
  <c r="E108" i="6" s="1"/>
  <c r="D16" i="6"/>
  <c r="E16" i="6" s="1"/>
  <c r="D20" i="6"/>
  <c r="E20" i="6" s="1"/>
  <c r="D32" i="6"/>
  <c r="E32" i="6" s="1"/>
  <c r="D44" i="6"/>
  <c r="E44" i="6" s="1"/>
  <c r="D56" i="6"/>
  <c r="E56" i="6" s="1"/>
  <c r="D68" i="6"/>
  <c r="E68" i="6" s="1"/>
  <c r="D323" i="6"/>
  <c r="E323" i="6" s="1"/>
  <c r="D327" i="6"/>
  <c r="E327" i="6" s="1"/>
  <c r="D331" i="6"/>
  <c r="E331" i="6" s="1"/>
  <c r="D335" i="6"/>
  <c r="E335" i="6" s="1"/>
  <c r="D339" i="6"/>
  <c r="E339" i="6" s="1"/>
  <c r="D343" i="6"/>
  <c r="E343" i="6" s="1"/>
  <c r="D347" i="6"/>
  <c r="E347" i="6" s="1"/>
  <c r="D351" i="6"/>
  <c r="E351" i="6" s="1"/>
  <c r="D355" i="6"/>
  <c r="E355" i="6" s="1"/>
  <c r="D359" i="6"/>
  <c r="E359" i="6" s="1"/>
  <c r="D363" i="6"/>
  <c r="E363" i="6" s="1"/>
  <c r="D367" i="6"/>
  <c r="E367" i="6" s="1"/>
  <c r="D371" i="6"/>
  <c r="E371" i="6" s="1"/>
  <c r="D375" i="6"/>
  <c r="E375" i="6" s="1"/>
  <c r="D379" i="6"/>
  <c r="E379" i="6" s="1"/>
  <c r="D383" i="6"/>
  <c r="E383" i="6" s="1"/>
  <c r="D387" i="6"/>
  <c r="E387" i="6" s="1"/>
  <c r="D391" i="6"/>
  <c r="E391" i="6" s="1"/>
  <c r="D395" i="6"/>
  <c r="E395" i="6" s="1"/>
  <c r="D399" i="6"/>
  <c r="E399" i="6" s="1"/>
  <c r="D403" i="6"/>
  <c r="E403" i="6" s="1"/>
  <c r="D407" i="6"/>
  <c r="E407" i="6" s="1"/>
  <c r="D411" i="6"/>
  <c r="E411" i="6" s="1"/>
  <c r="D415" i="6"/>
  <c r="E415" i="6" s="1"/>
  <c r="D419" i="6"/>
  <c r="E419" i="6" s="1"/>
  <c r="D423" i="6"/>
  <c r="E423" i="6" s="1"/>
  <c r="D427" i="6"/>
  <c r="E427" i="6" s="1"/>
  <c r="D431" i="6"/>
  <c r="E431" i="6" s="1"/>
  <c r="D435" i="6"/>
  <c r="E435" i="6" s="1"/>
  <c r="D439" i="6"/>
  <c r="E439" i="6" s="1"/>
  <c r="D443" i="6"/>
  <c r="E443" i="6" s="1"/>
  <c r="D447" i="6"/>
  <c r="E447" i="6" s="1"/>
  <c r="D451" i="6"/>
  <c r="E451" i="6" s="1"/>
  <c r="D455" i="6"/>
  <c r="E455" i="6" s="1"/>
  <c r="D459" i="6"/>
  <c r="E459" i="6" s="1"/>
  <c r="D463" i="6"/>
  <c r="E463" i="6" s="1"/>
  <c r="D467" i="6"/>
  <c r="E467" i="6" s="1"/>
  <c r="D471" i="6"/>
  <c r="E471" i="6" s="1"/>
  <c r="D475" i="6"/>
  <c r="E475" i="6" s="1"/>
  <c r="D479" i="6"/>
  <c r="E479" i="6" s="1"/>
  <c r="D483" i="6"/>
  <c r="E483" i="6" s="1"/>
  <c r="D487" i="6"/>
  <c r="E487" i="6" s="1"/>
  <c r="D491" i="6"/>
  <c r="E491" i="6" s="1"/>
  <c r="D495" i="6"/>
  <c r="E495" i="6" s="1"/>
  <c r="D499" i="6"/>
  <c r="E499" i="6" s="1"/>
  <c r="D503" i="6"/>
  <c r="E503" i="6" s="1"/>
  <c r="D507" i="6"/>
  <c r="E507" i="6" s="1"/>
  <c r="D511" i="6"/>
  <c r="E511" i="6" s="1"/>
  <c r="D515" i="6"/>
  <c r="E515" i="6" s="1"/>
  <c r="D519" i="6"/>
  <c r="E519" i="6" s="1"/>
  <c r="D523" i="6"/>
  <c r="E523" i="6" s="1"/>
  <c r="D527" i="6"/>
  <c r="E527" i="6" s="1"/>
  <c r="D531" i="6"/>
  <c r="E531" i="6" s="1"/>
  <c r="D535" i="6"/>
  <c r="E535" i="6" s="1"/>
  <c r="D539" i="6"/>
  <c r="E539" i="6" s="1"/>
  <c r="D543" i="6"/>
  <c r="E543" i="6" s="1"/>
  <c r="D547" i="6"/>
  <c r="E547" i="6" s="1"/>
  <c r="D551" i="6"/>
  <c r="E551" i="6" s="1"/>
  <c r="D555" i="6"/>
  <c r="E555" i="6" s="1"/>
  <c r="D559" i="6"/>
  <c r="E559" i="6" s="1"/>
  <c r="D563" i="6"/>
  <c r="E563" i="6" s="1"/>
  <c r="D5" i="6"/>
  <c r="E5" i="6" s="1"/>
  <c r="D8" i="6"/>
  <c r="E8" i="6" s="1"/>
  <c r="D24" i="6"/>
  <c r="E24" i="6" s="1"/>
  <c r="D36" i="6"/>
  <c r="E36" i="6" s="1"/>
  <c r="D52" i="6"/>
  <c r="E52" i="6" s="1"/>
  <c r="D64" i="6"/>
  <c r="E64" i="6" s="1"/>
  <c r="D76" i="6"/>
  <c r="E76" i="6" s="1"/>
  <c r="D12" i="6"/>
  <c r="E12" i="6" s="1"/>
  <c r="D28" i="6"/>
  <c r="E28" i="6" s="1"/>
  <c r="D40" i="6"/>
  <c r="E40" i="6" s="1"/>
  <c r="D48" i="6"/>
  <c r="E48" i="6" s="1"/>
  <c r="D60" i="6"/>
  <c r="E60" i="6" s="1"/>
  <c r="D72" i="6"/>
  <c r="E72" i="6" s="1"/>
  <c r="D552" i="6"/>
  <c r="E552" i="6" s="1"/>
  <c r="D536" i="6"/>
  <c r="E536" i="6" s="1"/>
  <c r="D520" i="6"/>
  <c r="E520" i="6" s="1"/>
  <c r="D504" i="6"/>
  <c r="E504" i="6" s="1"/>
  <c r="D488" i="6"/>
  <c r="E488" i="6" s="1"/>
  <c r="O2052" i="1" s="1"/>
  <c r="D472" i="6"/>
  <c r="E472" i="6" s="1"/>
  <c r="D456" i="6"/>
  <c r="E456" i="6" s="1"/>
  <c r="D440" i="6"/>
  <c r="E440" i="6" s="1"/>
  <c r="D424" i="6"/>
  <c r="E424" i="6" s="1"/>
  <c r="D408" i="6"/>
  <c r="E408" i="6" s="1"/>
  <c r="D392" i="6"/>
  <c r="E392" i="6" s="1"/>
  <c r="D376" i="6"/>
  <c r="E376" i="6" s="1"/>
  <c r="D360" i="6"/>
  <c r="E360" i="6" s="1"/>
  <c r="D344" i="6"/>
  <c r="E344" i="6" s="1"/>
  <c r="D328" i="6"/>
  <c r="E328" i="6" s="1"/>
  <c r="D312" i="6"/>
  <c r="E312" i="6" s="1"/>
  <c r="D296" i="6"/>
  <c r="E296" i="6" s="1"/>
  <c r="D280" i="6"/>
  <c r="E280" i="6" s="1"/>
  <c r="D264" i="6"/>
  <c r="E264" i="6" s="1"/>
  <c r="D248" i="6"/>
  <c r="E248" i="6" s="1"/>
  <c r="D232" i="6"/>
  <c r="E232" i="6" s="1"/>
  <c r="D216" i="6"/>
  <c r="E216" i="6" s="1"/>
  <c r="D200" i="6"/>
  <c r="E200" i="6" s="1"/>
  <c r="D184" i="6"/>
  <c r="E184" i="6" s="1"/>
  <c r="D168" i="6"/>
  <c r="E168" i="6" s="1"/>
  <c r="D152" i="6"/>
  <c r="E152" i="6" s="1"/>
  <c r="D136" i="6"/>
  <c r="E136" i="6" s="1"/>
  <c r="D120" i="6"/>
  <c r="E120" i="6" s="1"/>
  <c r="D104" i="6"/>
  <c r="E104" i="6" s="1"/>
  <c r="D88" i="6"/>
  <c r="E88" i="6" s="1"/>
  <c r="O1657" i="1"/>
  <c r="D564" i="6"/>
  <c r="E564" i="6" s="1"/>
  <c r="D548" i="6"/>
  <c r="E548" i="6" s="1"/>
  <c r="D532" i="6"/>
  <c r="E532" i="6" s="1"/>
  <c r="D516" i="6"/>
  <c r="E516" i="6" s="1"/>
  <c r="D500" i="6"/>
  <c r="E500" i="6" s="1"/>
  <c r="D484" i="6"/>
  <c r="E484" i="6" s="1"/>
  <c r="D468" i="6"/>
  <c r="E468" i="6" s="1"/>
  <c r="D452" i="6"/>
  <c r="E452" i="6" s="1"/>
  <c r="D436" i="6"/>
  <c r="E436" i="6" s="1"/>
  <c r="D420" i="6"/>
  <c r="E420" i="6" s="1"/>
  <c r="D404" i="6"/>
  <c r="E404" i="6" s="1"/>
  <c r="D388" i="6"/>
  <c r="E388" i="6" s="1"/>
  <c r="D372" i="6"/>
  <c r="E372" i="6" s="1"/>
  <c r="D356" i="6"/>
  <c r="E356" i="6" s="1"/>
  <c r="D340" i="6"/>
  <c r="E340" i="6" s="1"/>
  <c r="D324" i="6"/>
  <c r="E324" i="6" s="1"/>
  <c r="D308" i="6"/>
  <c r="E308" i="6" s="1"/>
  <c r="D292" i="6"/>
  <c r="E292" i="6" s="1"/>
  <c r="D276" i="6"/>
  <c r="E276" i="6" s="1"/>
  <c r="D260" i="6"/>
  <c r="E260" i="6" s="1"/>
  <c r="D244" i="6"/>
  <c r="E244" i="6" s="1"/>
  <c r="D228" i="6"/>
  <c r="E228" i="6" s="1"/>
  <c r="D212" i="6"/>
  <c r="E212" i="6" s="1"/>
  <c r="D196" i="6"/>
  <c r="E196" i="6" s="1"/>
  <c r="D180" i="6"/>
  <c r="E180" i="6" s="1"/>
  <c r="D164" i="6"/>
  <c r="E164" i="6" s="1"/>
  <c r="D148" i="6"/>
  <c r="E148" i="6" s="1"/>
  <c r="D132" i="6"/>
  <c r="E132" i="6" s="1"/>
  <c r="O2109" i="1" s="1"/>
  <c r="D116" i="6"/>
  <c r="E116" i="6" s="1"/>
  <c r="D100" i="6"/>
  <c r="E100" i="6" s="1"/>
  <c r="D84" i="6"/>
  <c r="E84" i="6" s="1"/>
  <c r="D565" i="6"/>
  <c r="E565" i="6" s="1"/>
  <c r="D561" i="6"/>
  <c r="E561" i="6" s="1"/>
  <c r="D557" i="6"/>
  <c r="E557" i="6" s="1"/>
  <c r="D553" i="6"/>
  <c r="E553" i="6" s="1"/>
  <c r="D549" i="6"/>
  <c r="E549" i="6" s="1"/>
  <c r="D545" i="6"/>
  <c r="E545" i="6" s="1"/>
  <c r="D541" i="6"/>
  <c r="E541" i="6" s="1"/>
  <c r="D537" i="6"/>
  <c r="E537" i="6" s="1"/>
  <c r="D533" i="6"/>
  <c r="E533" i="6" s="1"/>
  <c r="D529" i="6"/>
  <c r="E529" i="6" s="1"/>
  <c r="D525" i="6"/>
  <c r="E525" i="6" s="1"/>
  <c r="D521" i="6"/>
  <c r="E521" i="6" s="1"/>
  <c r="D517" i="6"/>
  <c r="E517" i="6" s="1"/>
  <c r="D513" i="6"/>
  <c r="E513" i="6" s="1"/>
  <c r="D509" i="6"/>
  <c r="E509" i="6" s="1"/>
  <c r="D505" i="6"/>
  <c r="E505" i="6" s="1"/>
  <c r="D501" i="6"/>
  <c r="E501" i="6" s="1"/>
  <c r="O2057" i="1" s="1"/>
  <c r="D497" i="6"/>
  <c r="E497" i="6" s="1"/>
  <c r="D493" i="6"/>
  <c r="E493" i="6" s="1"/>
  <c r="D489" i="6"/>
  <c r="E489" i="6" s="1"/>
  <c r="D485" i="6"/>
  <c r="E485" i="6" s="1"/>
  <c r="D481" i="6"/>
  <c r="E481" i="6" s="1"/>
  <c r="D477" i="6"/>
  <c r="E477" i="6" s="1"/>
  <c r="D473" i="6"/>
  <c r="E473" i="6" s="1"/>
  <c r="D469" i="6"/>
  <c r="E469" i="6" s="1"/>
  <c r="D465" i="6"/>
  <c r="E465" i="6" s="1"/>
  <c r="D461" i="6"/>
  <c r="E461" i="6" s="1"/>
  <c r="D457" i="6"/>
  <c r="E457" i="6" s="1"/>
  <c r="D453" i="6"/>
  <c r="E453" i="6" s="1"/>
  <c r="D449" i="6"/>
  <c r="E449" i="6" s="1"/>
  <c r="D445" i="6"/>
  <c r="E445" i="6" s="1"/>
  <c r="D441" i="6"/>
  <c r="E441" i="6" s="1"/>
  <c r="D437" i="6"/>
  <c r="E437" i="6" s="1"/>
  <c r="D433" i="6"/>
  <c r="E433" i="6" s="1"/>
  <c r="D429" i="6"/>
  <c r="E429" i="6" s="1"/>
  <c r="D425" i="6"/>
  <c r="E425" i="6" s="1"/>
  <c r="D421" i="6"/>
  <c r="E421" i="6" s="1"/>
  <c r="D417" i="6"/>
  <c r="E417" i="6" s="1"/>
  <c r="D413" i="6"/>
  <c r="E413" i="6" s="1"/>
  <c r="D409" i="6"/>
  <c r="E409" i="6" s="1"/>
  <c r="D405" i="6"/>
  <c r="E405" i="6" s="1"/>
  <c r="D401" i="6"/>
  <c r="E401" i="6" s="1"/>
  <c r="D397" i="6"/>
  <c r="E397" i="6" s="1"/>
  <c r="D393" i="6"/>
  <c r="E393" i="6" s="1"/>
  <c r="D389" i="6"/>
  <c r="E389" i="6" s="1"/>
  <c r="D385" i="6"/>
  <c r="E385" i="6" s="1"/>
  <c r="D381" i="6"/>
  <c r="E381" i="6" s="1"/>
  <c r="D377" i="6"/>
  <c r="E377" i="6" s="1"/>
  <c r="D373" i="6"/>
  <c r="E373" i="6" s="1"/>
  <c r="D369" i="6"/>
  <c r="E369" i="6" s="1"/>
  <c r="D365" i="6"/>
  <c r="E365" i="6" s="1"/>
  <c r="D361" i="6"/>
  <c r="E361" i="6" s="1"/>
  <c r="D357" i="6"/>
  <c r="E357" i="6" s="1"/>
  <c r="D353" i="6"/>
  <c r="E353" i="6" s="1"/>
  <c r="D349" i="6"/>
  <c r="E349" i="6" s="1"/>
  <c r="D345" i="6"/>
  <c r="E345" i="6" s="1"/>
  <c r="D341" i="6"/>
  <c r="E341" i="6" s="1"/>
  <c r="D337" i="6"/>
  <c r="E337" i="6" s="1"/>
  <c r="D333" i="6"/>
  <c r="E333" i="6" s="1"/>
  <c r="D329" i="6"/>
  <c r="E329" i="6" s="1"/>
  <c r="D325" i="6"/>
  <c r="E325" i="6" s="1"/>
  <c r="D321" i="6"/>
  <c r="E321" i="6" s="1"/>
  <c r="D317" i="6"/>
  <c r="E317" i="6" s="1"/>
  <c r="D313" i="6"/>
  <c r="E313" i="6" s="1"/>
  <c r="D309" i="6"/>
  <c r="E309" i="6" s="1"/>
  <c r="D305" i="6"/>
  <c r="E305" i="6" s="1"/>
  <c r="D301" i="6"/>
  <c r="E301" i="6" s="1"/>
  <c r="D297" i="6"/>
  <c r="E297" i="6" s="1"/>
  <c r="D293" i="6"/>
  <c r="E293" i="6" s="1"/>
  <c r="D289" i="6"/>
  <c r="E289" i="6" s="1"/>
  <c r="D285" i="6"/>
  <c r="E285" i="6" s="1"/>
  <c r="D281" i="6"/>
  <c r="E281" i="6" s="1"/>
  <c r="D277" i="6"/>
  <c r="E277" i="6" s="1"/>
  <c r="D273" i="6"/>
  <c r="E273" i="6" s="1"/>
  <c r="D269" i="6"/>
  <c r="E269" i="6" s="1"/>
  <c r="D265" i="6"/>
  <c r="E265" i="6" s="1"/>
  <c r="D261" i="6"/>
  <c r="E261" i="6" s="1"/>
  <c r="O2882" i="1" s="1"/>
  <c r="D257" i="6"/>
  <c r="E257" i="6" s="1"/>
  <c r="D253" i="6"/>
  <c r="E253" i="6" s="1"/>
  <c r="D249" i="6"/>
  <c r="E249" i="6" s="1"/>
  <c r="D245" i="6"/>
  <c r="E245" i="6" s="1"/>
  <c r="D241" i="6"/>
  <c r="E241" i="6" s="1"/>
  <c r="D237" i="6"/>
  <c r="E237" i="6" s="1"/>
  <c r="D233" i="6"/>
  <c r="E233" i="6" s="1"/>
  <c r="D229" i="6"/>
  <c r="E229" i="6" s="1"/>
  <c r="D225" i="6"/>
  <c r="E225" i="6" s="1"/>
  <c r="D221" i="6"/>
  <c r="E221" i="6" s="1"/>
  <c r="D217" i="6"/>
  <c r="E217" i="6" s="1"/>
  <c r="D213" i="6"/>
  <c r="E213" i="6" s="1"/>
  <c r="D209" i="6"/>
  <c r="E209" i="6" s="1"/>
  <c r="D205" i="6"/>
  <c r="E205" i="6" s="1"/>
  <c r="D201" i="6"/>
  <c r="E201" i="6" s="1"/>
  <c r="D197" i="6"/>
  <c r="E197" i="6" s="1"/>
  <c r="D193" i="6"/>
  <c r="E193" i="6" s="1"/>
  <c r="D189" i="6"/>
  <c r="E189" i="6" s="1"/>
  <c r="D185" i="6"/>
  <c r="E185" i="6" s="1"/>
  <c r="D181" i="6"/>
  <c r="E181" i="6" s="1"/>
  <c r="D177" i="6"/>
  <c r="E177" i="6" s="1"/>
  <c r="D173" i="6"/>
  <c r="E173" i="6" s="1"/>
  <c r="D169" i="6"/>
  <c r="E169" i="6" s="1"/>
  <c r="D165" i="6"/>
  <c r="E165" i="6" s="1"/>
  <c r="D161" i="6"/>
  <c r="E161" i="6" s="1"/>
  <c r="D157" i="6"/>
  <c r="E157" i="6" s="1"/>
  <c r="D153" i="6"/>
  <c r="E153" i="6" s="1"/>
  <c r="D149" i="6"/>
  <c r="E149" i="6" s="1"/>
  <c r="D145" i="6"/>
  <c r="E145" i="6" s="1"/>
  <c r="D141" i="6"/>
  <c r="E141" i="6" s="1"/>
  <c r="D137" i="6"/>
  <c r="E137" i="6" s="1"/>
  <c r="D133" i="6"/>
  <c r="E133" i="6" s="1"/>
  <c r="D129" i="6"/>
  <c r="E129" i="6" s="1"/>
  <c r="D125" i="6"/>
  <c r="E125" i="6" s="1"/>
  <c r="D121" i="6"/>
  <c r="E121" i="6" s="1"/>
  <c r="D117" i="6"/>
  <c r="E117" i="6" s="1"/>
  <c r="D113" i="6"/>
  <c r="E113" i="6" s="1"/>
  <c r="D109" i="6"/>
  <c r="E109" i="6" s="1"/>
  <c r="D105" i="6"/>
  <c r="E105" i="6" s="1"/>
  <c r="D101" i="6"/>
  <c r="E101" i="6" s="1"/>
  <c r="D97" i="6"/>
  <c r="E97" i="6" s="1"/>
  <c r="D93" i="6"/>
  <c r="E93" i="6" s="1"/>
  <c r="D89" i="6"/>
  <c r="E89" i="6" s="1"/>
  <c r="D85" i="6"/>
  <c r="E85" i="6" s="1"/>
  <c r="D81" i="6"/>
  <c r="E81" i="6" s="1"/>
  <c r="D77" i="6"/>
  <c r="E77" i="6" s="1"/>
  <c r="D73" i="6"/>
  <c r="E73" i="6" s="1"/>
  <c r="D69" i="6"/>
  <c r="E69" i="6" s="1"/>
  <c r="D65" i="6"/>
  <c r="E65" i="6" s="1"/>
  <c r="D61" i="6"/>
  <c r="E61" i="6" s="1"/>
  <c r="D57" i="6"/>
  <c r="E57" i="6" s="1"/>
  <c r="D53" i="6"/>
  <c r="E53" i="6" s="1"/>
  <c r="D49" i="6"/>
  <c r="E49" i="6" s="1"/>
  <c r="D45" i="6"/>
  <c r="E45" i="6" s="1"/>
  <c r="D41" i="6"/>
  <c r="E41" i="6" s="1"/>
  <c r="D37" i="6"/>
  <c r="E37" i="6" s="1"/>
  <c r="D33" i="6"/>
  <c r="E33" i="6" s="1"/>
  <c r="D29" i="6"/>
  <c r="E29" i="6" s="1"/>
  <c r="D25" i="6"/>
  <c r="E25" i="6" s="1"/>
  <c r="D21" i="6"/>
  <c r="E21" i="6" s="1"/>
  <c r="D17" i="6"/>
  <c r="E17" i="6" s="1"/>
  <c r="D13" i="6"/>
  <c r="E13" i="6" s="1"/>
  <c r="D9" i="6"/>
  <c r="E9" i="6" s="1"/>
  <c r="D319" i="6"/>
  <c r="E319" i="6" s="1"/>
  <c r="D315" i="6"/>
  <c r="E315" i="6" s="1"/>
  <c r="D311" i="6"/>
  <c r="E311" i="6" s="1"/>
  <c r="D307" i="6"/>
  <c r="E307" i="6" s="1"/>
  <c r="D303" i="6"/>
  <c r="E303" i="6" s="1"/>
  <c r="D299" i="6"/>
  <c r="E299" i="6" s="1"/>
  <c r="D295" i="6"/>
  <c r="E295" i="6" s="1"/>
  <c r="D291" i="6"/>
  <c r="E291" i="6" s="1"/>
  <c r="D287" i="6"/>
  <c r="E287" i="6" s="1"/>
  <c r="D283" i="6"/>
  <c r="E283" i="6" s="1"/>
  <c r="D279" i="6"/>
  <c r="E279" i="6" s="1"/>
  <c r="D275" i="6"/>
  <c r="E275" i="6" s="1"/>
  <c r="D271" i="6"/>
  <c r="E271" i="6" s="1"/>
  <c r="D267" i="6"/>
  <c r="E267" i="6" s="1"/>
  <c r="D263" i="6"/>
  <c r="E263" i="6" s="1"/>
  <c r="D259" i="6"/>
  <c r="E259" i="6" s="1"/>
  <c r="D255" i="6"/>
  <c r="E255" i="6" s="1"/>
  <c r="D251" i="6"/>
  <c r="E251" i="6" s="1"/>
  <c r="D247" i="6"/>
  <c r="E247" i="6" s="1"/>
  <c r="D243" i="6"/>
  <c r="E243" i="6" s="1"/>
  <c r="D239" i="6"/>
  <c r="E239" i="6" s="1"/>
  <c r="D235" i="6"/>
  <c r="E235" i="6" s="1"/>
  <c r="D231" i="6"/>
  <c r="E231" i="6" s="1"/>
  <c r="D227" i="6"/>
  <c r="E227" i="6" s="1"/>
  <c r="D223" i="6"/>
  <c r="E223" i="6" s="1"/>
  <c r="D219" i="6"/>
  <c r="E219" i="6" s="1"/>
  <c r="D215" i="6"/>
  <c r="E215" i="6" s="1"/>
  <c r="D211" i="6"/>
  <c r="E211" i="6" s="1"/>
  <c r="D207" i="6"/>
  <c r="E207" i="6" s="1"/>
  <c r="D203" i="6"/>
  <c r="E203" i="6" s="1"/>
  <c r="D199" i="6"/>
  <c r="E199" i="6" s="1"/>
  <c r="D195" i="6"/>
  <c r="E195" i="6" s="1"/>
  <c r="D191" i="6"/>
  <c r="E191" i="6" s="1"/>
  <c r="D187" i="6"/>
  <c r="E187" i="6" s="1"/>
  <c r="D183" i="6"/>
  <c r="E183" i="6" s="1"/>
  <c r="D179" i="6"/>
  <c r="E179" i="6" s="1"/>
  <c r="D175" i="6"/>
  <c r="E175" i="6" s="1"/>
  <c r="O1742" i="1" s="1"/>
  <c r="D171" i="6"/>
  <c r="E171" i="6" s="1"/>
  <c r="D167" i="6"/>
  <c r="E167" i="6" s="1"/>
  <c r="D163" i="6"/>
  <c r="E163" i="6" s="1"/>
  <c r="O473" i="1" s="1"/>
  <c r="D159" i="6"/>
  <c r="E159" i="6" s="1"/>
  <c r="D155" i="6"/>
  <c r="E155" i="6" s="1"/>
  <c r="D151" i="6"/>
  <c r="E151" i="6" s="1"/>
  <c r="D147" i="6"/>
  <c r="E147" i="6" s="1"/>
  <c r="O2945" i="1" s="1"/>
  <c r="D143" i="6"/>
  <c r="E143" i="6" s="1"/>
  <c r="D139" i="6"/>
  <c r="E139" i="6" s="1"/>
  <c r="D135" i="6"/>
  <c r="E135" i="6" s="1"/>
  <c r="O1654" i="1" s="1"/>
  <c r="D131" i="6"/>
  <c r="E131" i="6" s="1"/>
  <c r="D127" i="6"/>
  <c r="E127" i="6" s="1"/>
  <c r="D123" i="6"/>
  <c r="E123" i="6" s="1"/>
  <c r="D119" i="6"/>
  <c r="E119" i="6" s="1"/>
  <c r="D115" i="6"/>
  <c r="E115" i="6" s="1"/>
  <c r="D111" i="6"/>
  <c r="E111" i="6" s="1"/>
  <c r="D107" i="6"/>
  <c r="E107" i="6" s="1"/>
  <c r="D103" i="6"/>
  <c r="E103" i="6" s="1"/>
  <c r="D99" i="6"/>
  <c r="E99" i="6" s="1"/>
  <c r="D95" i="6"/>
  <c r="E95" i="6" s="1"/>
  <c r="D91" i="6"/>
  <c r="E91" i="6" s="1"/>
  <c r="D87" i="6"/>
  <c r="E87" i="6" s="1"/>
  <c r="D83" i="6"/>
  <c r="E83" i="6" s="1"/>
  <c r="D79" i="6"/>
  <c r="E79" i="6" s="1"/>
  <c r="D75" i="6"/>
  <c r="E75" i="6" s="1"/>
  <c r="D71" i="6"/>
  <c r="E71" i="6" s="1"/>
  <c r="D67" i="6"/>
  <c r="E67" i="6" s="1"/>
  <c r="D63" i="6"/>
  <c r="E63" i="6" s="1"/>
  <c r="D59" i="6"/>
  <c r="E59" i="6" s="1"/>
  <c r="D55" i="6"/>
  <c r="E55" i="6" s="1"/>
  <c r="D51" i="6"/>
  <c r="E51" i="6" s="1"/>
  <c r="D47" i="6"/>
  <c r="E47" i="6" s="1"/>
  <c r="D43" i="6"/>
  <c r="E43" i="6" s="1"/>
  <c r="D39" i="6"/>
  <c r="E39" i="6" s="1"/>
  <c r="D35" i="6"/>
  <c r="E35" i="6" s="1"/>
  <c r="D31" i="6"/>
  <c r="E31" i="6" s="1"/>
  <c r="D27" i="6"/>
  <c r="E27" i="6" s="1"/>
  <c r="D23" i="6"/>
  <c r="E23" i="6" s="1"/>
  <c r="D19" i="6"/>
  <c r="E19" i="6" s="1"/>
  <c r="D15" i="6"/>
  <c r="E15" i="6" s="1"/>
  <c r="D11" i="6"/>
  <c r="E11" i="6" s="1"/>
  <c r="D7" i="6"/>
  <c r="E7" i="6" s="1"/>
  <c r="D4" i="6"/>
  <c r="E4" i="6" s="1"/>
  <c r="D562" i="6"/>
  <c r="E562" i="6" s="1"/>
  <c r="D558" i="6"/>
  <c r="E558" i="6" s="1"/>
  <c r="D554" i="6"/>
  <c r="E554" i="6" s="1"/>
  <c r="D550" i="6"/>
  <c r="E550" i="6" s="1"/>
  <c r="D546" i="6"/>
  <c r="E546" i="6" s="1"/>
  <c r="D542" i="6"/>
  <c r="E542" i="6" s="1"/>
  <c r="D538" i="6"/>
  <c r="E538" i="6" s="1"/>
  <c r="D534" i="6"/>
  <c r="E534" i="6" s="1"/>
  <c r="D530" i="6"/>
  <c r="E530" i="6" s="1"/>
  <c r="D526" i="6"/>
  <c r="E526" i="6" s="1"/>
  <c r="D522" i="6"/>
  <c r="E522" i="6" s="1"/>
  <c r="D518" i="6"/>
  <c r="E518" i="6" s="1"/>
  <c r="D514" i="6"/>
  <c r="E514" i="6" s="1"/>
  <c r="D510" i="6"/>
  <c r="E510" i="6" s="1"/>
  <c r="D506" i="6"/>
  <c r="E506" i="6" s="1"/>
  <c r="D502" i="6"/>
  <c r="E502" i="6" s="1"/>
  <c r="D498" i="6"/>
  <c r="E498" i="6" s="1"/>
  <c r="D494" i="6"/>
  <c r="E494" i="6" s="1"/>
  <c r="D490" i="6"/>
  <c r="E490" i="6" s="1"/>
  <c r="D486" i="6"/>
  <c r="E486" i="6" s="1"/>
  <c r="D482" i="6"/>
  <c r="E482" i="6" s="1"/>
  <c r="D478" i="6"/>
  <c r="E478" i="6" s="1"/>
  <c r="O790" i="1" s="1"/>
  <c r="D474" i="6"/>
  <c r="E474" i="6" s="1"/>
  <c r="D470" i="6"/>
  <c r="E470" i="6" s="1"/>
  <c r="D466" i="6"/>
  <c r="E466" i="6" s="1"/>
  <c r="D462" i="6"/>
  <c r="E462" i="6" s="1"/>
  <c r="D458" i="6"/>
  <c r="E458" i="6" s="1"/>
  <c r="D454" i="6"/>
  <c r="E454" i="6" s="1"/>
  <c r="D450" i="6"/>
  <c r="E450" i="6" s="1"/>
  <c r="D446" i="6"/>
  <c r="E446" i="6" s="1"/>
  <c r="D442" i="6"/>
  <c r="E442" i="6" s="1"/>
  <c r="O2740" i="1" s="1"/>
  <c r="D438" i="6"/>
  <c r="E438" i="6" s="1"/>
  <c r="D434" i="6"/>
  <c r="E434" i="6" s="1"/>
  <c r="D430" i="6"/>
  <c r="E430" i="6" s="1"/>
  <c r="D426" i="6"/>
  <c r="E426" i="6" s="1"/>
  <c r="D422" i="6"/>
  <c r="E422" i="6" s="1"/>
  <c r="D418" i="6"/>
  <c r="E418" i="6" s="1"/>
  <c r="D414" i="6"/>
  <c r="E414" i="6" s="1"/>
  <c r="D410" i="6"/>
  <c r="E410" i="6" s="1"/>
  <c r="D406" i="6"/>
  <c r="E406" i="6" s="1"/>
  <c r="D402" i="6"/>
  <c r="E402" i="6" s="1"/>
  <c r="D398" i="6"/>
  <c r="E398" i="6" s="1"/>
  <c r="D394" i="6"/>
  <c r="E394" i="6" s="1"/>
  <c r="D390" i="6"/>
  <c r="E390" i="6" s="1"/>
  <c r="D386" i="6"/>
  <c r="E386" i="6" s="1"/>
  <c r="D382" i="6"/>
  <c r="E382" i="6" s="1"/>
  <c r="D378" i="6"/>
  <c r="E378" i="6" s="1"/>
  <c r="D374" i="6"/>
  <c r="E374" i="6" s="1"/>
  <c r="D370" i="6"/>
  <c r="E370" i="6" s="1"/>
  <c r="D366" i="6"/>
  <c r="E366" i="6" s="1"/>
  <c r="D362" i="6"/>
  <c r="E362" i="6" s="1"/>
  <c r="D358" i="6"/>
  <c r="E358" i="6" s="1"/>
  <c r="D354" i="6"/>
  <c r="E354" i="6" s="1"/>
  <c r="D350" i="6"/>
  <c r="E350" i="6" s="1"/>
  <c r="D346" i="6"/>
  <c r="E346" i="6" s="1"/>
  <c r="D342" i="6"/>
  <c r="E342" i="6" s="1"/>
  <c r="D338" i="6"/>
  <c r="E338" i="6" s="1"/>
  <c r="D334" i="6"/>
  <c r="E334" i="6" s="1"/>
  <c r="D330" i="6"/>
  <c r="E330" i="6" s="1"/>
  <c r="D326" i="6"/>
  <c r="E326" i="6" s="1"/>
  <c r="D322" i="6"/>
  <c r="E322" i="6" s="1"/>
  <c r="D318" i="6"/>
  <c r="E318" i="6" s="1"/>
  <c r="D314" i="6"/>
  <c r="E314" i="6" s="1"/>
  <c r="D310" i="6"/>
  <c r="E310" i="6" s="1"/>
  <c r="D306" i="6"/>
  <c r="E306" i="6" s="1"/>
  <c r="D302" i="6"/>
  <c r="E302" i="6" s="1"/>
  <c r="D298" i="6"/>
  <c r="E298" i="6" s="1"/>
  <c r="D294" i="6"/>
  <c r="E294" i="6" s="1"/>
  <c r="D290" i="6"/>
  <c r="E290" i="6" s="1"/>
  <c r="D286" i="6"/>
  <c r="E286" i="6" s="1"/>
  <c r="D282" i="6"/>
  <c r="E282" i="6" s="1"/>
  <c r="D278" i="6"/>
  <c r="E278" i="6" s="1"/>
  <c r="D274" i="6"/>
  <c r="E274" i="6" s="1"/>
  <c r="D270" i="6"/>
  <c r="E270" i="6" s="1"/>
  <c r="D266" i="6"/>
  <c r="E266" i="6" s="1"/>
  <c r="D262" i="6"/>
  <c r="E262" i="6" s="1"/>
  <c r="D258" i="6"/>
  <c r="E258" i="6" s="1"/>
  <c r="D254" i="6"/>
  <c r="E254" i="6" s="1"/>
  <c r="D250" i="6"/>
  <c r="E250" i="6" s="1"/>
  <c r="D246" i="6"/>
  <c r="E246" i="6" s="1"/>
  <c r="D242" i="6"/>
  <c r="E242" i="6" s="1"/>
  <c r="D238" i="6"/>
  <c r="E238" i="6" s="1"/>
  <c r="D234" i="6"/>
  <c r="E234" i="6" s="1"/>
  <c r="D230" i="6"/>
  <c r="E230" i="6" s="1"/>
  <c r="D226" i="6"/>
  <c r="E226" i="6" s="1"/>
  <c r="D222" i="6"/>
  <c r="E222" i="6" s="1"/>
  <c r="D218" i="6"/>
  <c r="E218" i="6" s="1"/>
  <c r="D214" i="6"/>
  <c r="E214" i="6" s="1"/>
  <c r="D210" i="6"/>
  <c r="E210" i="6" s="1"/>
  <c r="D206" i="6"/>
  <c r="E206" i="6" s="1"/>
  <c r="D202" i="6"/>
  <c r="E202" i="6" s="1"/>
  <c r="D198" i="6"/>
  <c r="E198" i="6" s="1"/>
  <c r="D194" i="6"/>
  <c r="E194" i="6" s="1"/>
  <c r="D190" i="6"/>
  <c r="E190" i="6" s="1"/>
  <c r="D186" i="6"/>
  <c r="E186" i="6" s="1"/>
  <c r="D182" i="6"/>
  <c r="E182" i="6" s="1"/>
  <c r="D178" i="6"/>
  <c r="E178" i="6" s="1"/>
  <c r="D174" i="6"/>
  <c r="E174" i="6" s="1"/>
  <c r="D170" i="6"/>
  <c r="E170" i="6" s="1"/>
  <c r="D166" i="6"/>
  <c r="E166" i="6" s="1"/>
  <c r="D162" i="6"/>
  <c r="E162" i="6" s="1"/>
  <c r="D158" i="6"/>
  <c r="E158" i="6" s="1"/>
  <c r="D154" i="6"/>
  <c r="E154" i="6" s="1"/>
  <c r="D150" i="6"/>
  <c r="E150" i="6" s="1"/>
  <c r="D146" i="6"/>
  <c r="E146" i="6" s="1"/>
  <c r="D142" i="6"/>
  <c r="E142" i="6" s="1"/>
  <c r="D138" i="6"/>
  <c r="E138" i="6" s="1"/>
  <c r="D134" i="6"/>
  <c r="E134" i="6" s="1"/>
  <c r="D130" i="6"/>
  <c r="E130" i="6" s="1"/>
  <c r="D126" i="6"/>
  <c r="E126" i="6" s="1"/>
  <c r="D122" i="6"/>
  <c r="E122" i="6" s="1"/>
  <c r="D118" i="6"/>
  <c r="E118" i="6" s="1"/>
  <c r="D114" i="6"/>
  <c r="E114" i="6" s="1"/>
  <c r="D110" i="6"/>
  <c r="E110" i="6" s="1"/>
  <c r="D106" i="6"/>
  <c r="E106" i="6" s="1"/>
  <c r="D102" i="6"/>
  <c r="E102" i="6" s="1"/>
  <c r="D98" i="6"/>
  <c r="E98" i="6" s="1"/>
  <c r="D94" i="6"/>
  <c r="E94" i="6" s="1"/>
  <c r="D90" i="6"/>
  <c r="E90" i="6" s="1"/>
  <c r="D86" i="6"/>
  <c r="E86" i="6" s="1"/>
  <c r="D82" i="6"/>
  <c r="E82" i="6" s="1"/>
  <c r="D78" i="6"/>
  <c r="E78" i="6" s="1"/>
  <c r="D74" i="6"/>
  <c r="E74" i="6" s="1"/>
  <c r="D70" i="6"/>
  <c r="E70" i="6" s="1"/>
  <c r="D66" i="6"/>
  <c r="E66" i="6" s="1"/>
  <c r="D62" i="6"/>
  <c r="E62" i="6" s="1"/>
  <c r="D58" i="6"/>
  <c r="E58" i="6" s="1"/>
  <c r="D54" i="6"/>
  <c r="E54" i="6" s="1"/>
  <c r="D50" i="6"/>
  <c r="E50" i="6" s="1"/>
  <c r="D46" i="6"/>
  <c r="E46" i="6" s="1"/>
  <c r="D42" i="6"/>
  <c r="E42" i="6" s="1"/>
  <c r="D38" i="6"/>
  <c r="E38" i="6" s="1"/>
  <c r="D34" i="6"/>
  <c r="E34" i="6" s="1"/>
  <c r="D30" i="6"/>
  <c r="E30" i="6" s="1"/>
  <c r="D26" i="6"/>
  <c r="E26" i="6" s="1"/>
  <c r="D22" i="6"/>
  <c r="E22" i="6" s="1"/>
  <c r="D18" i="6"/>
  <c r="E18" i="6" s="1"/>
  <c r="D14" i="6"/>
  <c r="E14" i="6" s="1"/>
  <c r="D10" i="6"/>
  <c r="E10" i="6" s="1"/>
  <c r="D38" i="7"/>
  <c r="E38" i="7" s="1"/>
  <c r="D14" i="7"/>
  <c r="E14" i="7" s="1"/>
  <c r="D22" i="7"/>
  <c r="E22" i="7" s="1"/>
  <c r="D30" i="7"/>
  <c r="E30" i="7" s="1"/>
  <c r="D400" i="7"/>
  <c r="E400" i="7" s="1"/>
  <c r="D256" i="7"/>
  <c r="E256" i="7" s="1"/>
  <c r="D240" i="7"/>
  <c r="E240" i="7" s="1"/>
  <c r="D224" i="7"/>
  <c r="E224" i="7" s="1"/>
  <c r="D172" i="7"/>
  <c r="E172" i="7" s="1"/>
  <c r="D158" i="7"/>
  <c r="E158" i="7" s="1"/>
  <c r="D134" i="7"/>
  <c r="E134" i="7" s="1"/>
  <c r="D130" i="7"/>
  <c r="E130" i="7" s="1"/>
  <c r="D126" i="7"/>
  <c r="E126" i="7" s="1"/>
  <c r="D114" i="7"/>
  <c r="E114" i="7" s="1"/>
  <c r="D106" i="7"/>
  <c r="E106" i="7" s="1"/>
  <c r="D102" i="7"/>
  <c r="E102" i="7" s="1"/>
  <c r="D98" i="7"/>
  <c r="E98" i="7" s="1"/>
  <c r="D86" i="7"/>
  <c r="E86" i="7" s="1"/>
  <c r="D78" i="7"/>
  <c r="E78" i="7" s="1"/>
  <c r="D66" i="7"/>
  <c r="E66" i="7" s="1"/>
  <c r="D432" i="7"/>
  <c r="E432" i="7" s="1"/>
  <c r="D304" i="7"/>
  <c r="E304" i="7" s="1"/>
  <c r="D288" i="7"/>
  <c r="E288" i="7" s="1"/>
  <c r="D202" i="7"/>
  <c r="E202" i="7" s="1"/>
  <c r="D195" i="7"/>
  <c r="E195" i="7" s="1"/>
  <c r="D186" i="7"/>
  <c r="E186" i="7" s="1"/>
  <c r="D179" i="7"/>
  <c r="E179" i="7" s="1"/>
  <c r="D154" i="7"/>
  <c r="E154" i="7" s="1"/>
  <c r="D150" i="7"/>
  <c r="E150" i="7" s="1"/>
  <c r="D142" i="7"/>
  <c r="E142" i="7" s="1"/>
  <c r="D138" i="7"/>
  <c r="E138" i="7" s="1"/>
  <c r="D110" i="7"/>
  <c r="E110" i="7" s="1"/>
  <c r="D94" i="7"/>
  <c r="E94" i="7" s="1"/>
  <c r="D90" i="7"/>
  <c r="E90" i="7" s="1"/>
  <c r="D82" i="7"/>
  <c r="E82" i="7" s="1"/>
  <c r="D62" i="7"/>
  <c r="E62" i="7" s="1"/>
  <c r="D58" i="7"/>
  <c r="E58" i="7" s="1"/>
  <c r="D54" i="7"/>
  <c r="E54" i="7" s="1"/>
  <c r="D50" i="7"/>
  <c r="E50" i="7" s="1"/>
  <c r="D272" i="7"/>
  <c r="E272" i="7" s="1"/>
  <c r="D211" i="7"/>
  <c r="E211" i="7" s="1"/>
  <c r="D166" i="7"/>
  <c r="E166" i="7" s="1"/>
  <c r="D162" i="7"/>
  <c r="E162" i="7" s="1"/>
  <c r="D146" i="7"/>
  <c r="E146" i="7" s="1"/>
  <c r="D122" i="7"/>
  <c r="E122" i="7" s="1"/>
  <c r="D118" i="7"/>
  <c r="E118" i="7" s="1"/>
  <c r="D74" i="7"/>
  <c r="E74" i="7" s="1"/>
  <c r="D70" i="7"/>
  <c r="E70" i="7" s="1"/>
  <c r="D46" i="7"/>
  <c r="E46" i="7" s="1"/>
  <c r="D10" i="7"/>
  <c r="E10" i="7" s="1"/>
  <c r="D18" i="7"/>
  <c r="E18" i="7" s="1"/>
  <c r="D26" i="7"/>
  <c r="E26" i="7" s="1"/>
  <c r="D34" i="7"/>
  <c r="E34" i="7" s="1"/>
  <c r="D42" i="7"/>
  <c r="E42" i="7" s="1"/>
  <c r="D564" i="7"/>
  <c r="E564" i="7" s="1"/>
  <c r="D560" i="7"/>
  <c r="E560" i="7" s="1"/>
  <c r="D556" i="7"/>
  <c r="E556" i="7" s="1"/>
  <c r="D552" i="7"/>
  <c r="E552" i="7" s="1"/>
  <c r="D548" i="7"/>
  <c r="E548" i="7" s="1"/>
  <c r="D544" i="7"/>
  <c r="E544" i="7" s="1"/>
  <c r="D540" i="7"/>
  <c r="E540" i="7" s="1"/>
  <c r="D536" i="7"/>
  <c r="E536" i="7" s="1"/>
  <c r="D532" i="7"/>
  <c r="E532" i="7" s="1"/>
  <c r="D528" i="7"/>
  <c r="E528" i="7" s="1"/>
  <c r="D524" i="7"/>
  <c r="E524" i="7" s="1"/>
  <c r="D520" i="7"/>
  <c r="E520" i="7" s="1"/>
  <c r="D516" i="7"/>
  <c r="E516" i="7" s="1"/>
  <c r="D512" i="7"/>
  <c r="E512" i="7" s="1"/>
  <c r="D508" i="7"/>
  <c r="E508" i="7" s="1"/>
  <c r="D504" i="7"/>
  <c r="E504" i="7" s="1"/>
  <c r="D500" i="7"/>
  <c r="E500" i="7" s="1"/>
  <c r="D496" i="7"/>
  <c r="E496" i="7" s="1"/>
  <c r="D492" i="7"/>
  <c r="E492" i="7" s="1"/>
  <c r="D488" i="7"/>
  <c r="E488" i="7" s="1"/>
  <c r="D484" i="7"/>
  <c r="E484" i="7" s="1"/>
  <c r="D480" i="7"/>
  <c r="E480" i="7" s="1"/>
  <c r="D476" i="7"/>
  <c r="E476" i="7" s="1"/>
  <c r="D472" i="7"/>
  <c r="E472" i="7" s="1"/>
  <c r="D468" i="7"/>
  <c r="E468" i="7" s="1"/>
  <c r="D464" i="7"/>
  <c r="E464" i="7" s="1"/>
  <c r="D460" i="7"/>
  <c r="E460" i="7" s="1"/>
  <c r="D456" i="7"/>
  <c r="E456" i="7" s="1"/>
  <c r="D452" i="7"/>
  <c r="E452" i="7" s="1"/>
  <c r="D565" i="7"/>
  <c r="E565" i="7" s="1"/>
  <c r="D561" i="7"/>
  <c r="E561" i="7" s="1"/>
  <c r="D557" i="7"/>
  <c r="E557" i="7" s="1"/>
  <c r="D553" i="7"/>
  <c r="E553" i="7" s="1"/>
  <c r="D549" i="7"/>
  <c r="E549" i="7" s="1"/>
  <c r="D545" i="7"/>
  <c r="E545" i="7" s="1"/>
  <c r="D541" i="7"/>
  <c r="E541" i="7" s="1"/>
  <c r="D537" i="7"/>
  <c r="E537" i="7" s="1"/>
  <c r="D533" i="7"/>
  <c r="E533" i="7" s="1"/>
  <c r="D529" i="7"/>
  <c r="E529" i="7" s="1"/>
  <c r="D525" i="7"/>
  <c r="E525" i="7" s="1"/>
  <c r="D521" i="7"/>
  <c r="E521" i="7" s="1"/>
  <c r="D517" i="7"/>
  <c r="E517" i="7" s="1"/>
  <c r="D513" i="7"/>
  <c r="E513" i="7" s="1"/>
  <c r="D509" i="7"/>
  <c r="E509" i="7" s="1"/>
  <c r="D505" i="7"/>
  <c r="E505" i="7" s="1"/>
  <c r="D501" i="7"/>
  <c r="E501" i="7" s="1"/>
  <c r="D497" i="7"/>
  <c r="E497" i="7" s="1"/>
  <c r="D493" i="7"/>
  <c r="E493" i="7" s="1"/>
  <c r="D489" i="7"/>
  <c r="E489" i="7" s="1"/>
  <c r="D485" i="7"/>
  <c r="E485" i="7" s="1"/>
  <c r="D481" i="7"/>
  <c r="E481" i="7" s="1"/>
  <c r="D477" i="7"/>
  <c r="E477" i="7" s="1"/>
  <c r="D473" i="7"/>
  <c r="E473" i="7" s="1"/>
  <c r="D469" i="7"/>
  <c r="E469" i="7" s="1"/>
  <c r="D465" i="7"/>
  <c r="E465" i="7" s="1"/>
  <c r="D461" i="7"/>
  <c r="E461" i="7" s="1"/>
  <c r="D457" i="7"/>
  <c r="E457" i="7" s="1"/>
  <c r="D453" i="7"/>
  <c r="E453" i="7" s="1"/>
  <c r="D449" i="7"/>
  <c r="E449" i="7" s="1"/>
  <c r="D445" i="7"/>
  <c r="E445" i="7" s="1"/>
  <c r="D441" i="7"/>
  <c r="E441" i="7" s="1"/>
  <c r="D437" i="7"/>
  <c r="E437" i="7" s="1"/>
  <c r="D433" i="7"/>
  <c r="E433" i="7" s="1"/>
  <c r="D429" i="7"/>
  <c r="E429" i="7" s="1"/>
  <c r="D425" i="7"/>
  <c r="E425" i="7" s="1"/>
  <c r="D421" i="7"/>
  <c r="E421" i="7" s="1"/>
  <c r="D417" i="7"/>
  <c r="E417" i="7" s="1"/>
  <c r="D413" i="7"/>
  <c r="E413" i="7" s="1"/>
  <c r="D409" i="7"/>
  <c r="E409" i="7" s="1"/>
  <c r="D405" i="7"/>
  <c r="E405" i="7" s="1"/>
  <c r="D401" i="7"/>
  <c r="E401" i="7" s="1"/>
  <c r="D397" i="7"/>
  <c r="E397" i="7" s="1"/>
  <c r="D563" i="7"/>
  <c r="E563" i="7" s="1"/>
  <c r="D559" i="7"/>
  <c r="E559" i="7" s="1"/>
  <c r="D555" i="7"/>
  <c r="E555" i="7" s="1"/>
  <c r="D551" i="7"/>
  <c r="E551" i="7" s="1"/>
  <c r="D547" i="7"/>
  <c r="E547" i="7" s="1"/>
  <c r="D543" i="7"/>
  <c r="E543" i="7" s="1"/>
  <c r="D539" i="7"/>
  <c r="E539" i="7" s="1"/>
  <c r="D535" i="7"/>
  <c r="E535" i="7" s="1"/>
  <c r="D531" i="7"/>
  <c r="E531" i="7" s="1"/>
  <c r="D527" i="7"/>
  <c r="E527" i="7" s="1"/>
  <c r="D523" i="7"/>
  <c r="E523" i="7" s="1"/>
  <c r="D519" i="7"/>
  <c r="E519" i="7" s="1"/>
  <c r="D515" i="7"/>
  <c r="E515" i="7" s="1"/>
  <c r="D511" i="7"/>
  <c r="E511" i="7" s="1"/>
  <c r="D507" i="7"/>
  <c r="E507" i="7" s="1"/>
  <c r="D503" i="7"/>
  <c r="E503" i="7" s="1"/>
  <c r="D499" i="7"/>
  <c r="E499" i="7" s="1"/>
  <c r="D495" i="7"/>
  <c r="E495" i="7" s="1"/>
  <c r="D491" i="7"/>
  <c r="E491" i="7" s="1"/>
  <c r="D487" i="7"/>
  <c r="E487" i="7" s="1"/>
  <c r="D483" i="7"/>
  <c r="E483" i="7" s="1"/>
  <c r="D479" i="7"/>
  <c r="E479" i="7" s="1"/>
  <c r="D475" i="7"/>
  <c r="E475" i="7" s="1"/>
  <c r="D471" i="7"/>
  <c r="E471" i="7" s="1"/>
  <c r="D467" i="7"/>
  <c r="E467" i="7" s="1"/>
  <c r="D463" i="7"/>
  <c r="E463" i="7" s="1"/>
  <c r="D459" i="7"/>
  <c r="E459" i="7" s="1"/>
  <c r="D455" i="7"/>
  <c r="E455" i="7" s="1"/>
  <c r="D451" i="7"/>
  <c r="E451" i="7" s="1"/>
  <c r="D446" i="7"/>
  <c r="E446" i="7" s="1"/>
  <c r="D443" i="7"/>
  <c r="E443" i="7" s="1"/>
  <c r="D438" i="7"/>
  <c r="E438" i="7" s="1"/>
  <c r="D435" i="7"/>
  <c r="E435" i="7" s="1"/>
  <c r="D430" i="7"/>
  <c r="E430" i="7" s="1"/>
  <c r="D427" i="7"/>
  <c r="E427" i="7" s="1"/>
  <c r="D422" i="7"/>
  <c r="E422" i="7" s="1"/>
  <c r="D419" i="7"/>
  <c r="E419" i="7" s="1"/>
  <c r="D414" i="7"/>
  <c r="E414" i="7" s="1"/>
  <c r="D411" i="7"/>
  <c r="E411" i="7" s="1"/>
  <c r="D406" i="7"/>
  <c r="E406" i="7" s="1"/>
  <c r="D403" i="7"/>
  <c r="E403" i="7" s="1"/>
  <c r="D398" i="7"/>
  <c r="E398" i="7" s="1"/>
  <c r="D395" i="7"/>
  <c r="E395" i="7" s="1"/>
  <c r="D391" i="7"/>
  <c r="E391" i="7" s="1"/>
  <c r="D387" i="7"/>
  <c r="E387" i="7" s="1"/>
  <c r="D383" i="7"/>
  <c r="E383" i="7" s="1"/>
  <c r="D379" i="7"/>
  <c r="E379" i="7" s="1"/>
  <c r="D375" i="7"/>
  <c r="E375" i="7" s="1"/>
  <c r="D371" i="7"/>
  <c r="E371" i="7" s="1"/>
  <c r="D367" i="7"/>
  <c r="E367" i="7" s="1"/>
  <c r="D363" i="7"/>
  <c r="E363" i="7" s="1"/>
  <c r="D359" i="7"/>
  <c r="E359" i="7" s="1"/>
  <c r="D355" i="7"/>
  <c r="E355" i="7" s="1"/>
  <c r="D351" i="7"/>
  <c r="E351" i="7" s="1"/>
  <c r="D347" i="7"/>
  <c r="E347" i="7" s="1"/>
  <c r="D343" i="7"/>
  <c r="E343" i="7" s="1"/>
  <c r="D339" i="7"/>
  <c r="E339" i="7" s="1"/>
  <c r="D444" i="7"/>
  <c r="E444" i="7" s="1"/>
  <c r="D436" i="7"/>
  <c r="E436" i="7" s="1"/>
  <c r="D428" i="7"/>
  <c r="E428" i="7" s="1"/>
  <c r="D420" i="7"/>
  <c r="E420" i="7" s="1"/>
  <c r="D412" i="7"/>
  <c r="E412" i="7" s="1"/>
  <c r="D404" i="7"/>
  <c r="E404" i="7" s="1"/>
  <c r="D396" i="7"/>
  <c r="E396" i="7" s="1"/>
  <c r="D392" i="7"/>
  <c r="E392" i="7" s="1"/>
  <c r="D388" i="7"/>
  <c r="E388" i="7" s="1"/>
  <c r="D384" i="7"/>
  <c r="E384" i="7" s="1"/>
  <c r="D380" i="7"/>
  <c r="E380" i="7" s="1"/>
  <c r="D376" i="7"/>
  <c r="E376" i="7" s="1"/>
  <c r="D372" i="7"/>
  <c r="E372" i="7" s="1"/>
  <c r="D368" i="7"/>
  <c r="E368" i="7" s="1"/>
  <c r="D364" i="7"/>
  <c r="E364" i="7" s="1"/>
  <c r="D360" i="7"/>
  <c r="E360" i="7" s="1"/>
  <c r="D356" i="7"/>
  <c r="E356" i="7" s="1"/>
  <c r="D352" i="7"/>
  <c r="E352" i="7" s="1"/>
  <c r="D348" i="7"/>
  <c r="E348" i="7" s="1"/>
  <c r="D344" i="7"/>
  <c r="E344" i="7" s="1"/>
  <c r="D340" i="7"/>
  <c r="E340" i="7" s="1"/>
  <c r="D336" i="7"/>
  <c r="E336" i="7" s="1"/>
  <c r="D332" i="7"/>
  <c r="E332" i="7" s="1"/>
  <c r="D328" i="7"/>
  <c r="E328" i="7" s="1"/>
  <c r="D324" i="7"/>
  <c r="E324" i="7" s="1"/>
  <c r="D320" i="7"/>
  <c r="E320" i="7" s="1"/>
  <c r="D562" i="7"/>
  <c r="E562" i="7" s="1"/>
  <c r="D558" i="7"/>
  <c r="E558" i="7" s="1"/>
  <c r="D554" i="7"/>
  <c r="E554" i="7" s="1"/>
  <c r="D550" i="7"/>
  <c r="E550" i="7" s="1"/>
  <c r="D546" i="7"/>
  <c r="E546" i="7" s="1"/>
  <c r="D542" i="7"/>
  <c r="E542" i="7" s="1"/>
  <c r="D538" i="7"/>
  <c r="E538" i="7" s="1"/>
  <c r="D534" i="7"/>
  <c r="E534" i="7" s="1"/>
  <c r="D530" i="7"/>
  <c r="E530" i="7" s="1"/>
  <c r="D526" i="7"/>
  <c r="E526" i="7" s="1"/>
  <c r="D522" i="7"/>
  <c r="E522" i="7" s="1"/>
  <c r="D518" i="7"/>
  <c r="E518" i="7" s="1"/>
  <c r="D514" i="7"/>
  <c r="E514" i="7" s="1"/>
  <c r="D510" i="7"/>
  <c r="E510" i="7" s="1"/>
  <c r="D506" i="7"/>
  <c r="E506" i="7" s="1"/>
  <c r="D502" i="7"/>
  <c r="E502" i="7" s="1"/>
  <c r="D498" i="7"/>
  <c r="E498" i="7" s="1"/>
  <c r="D494" i="7"/>
  <c r="E494" i="7" s="1"/>
  <c r="D490" i="7"/>
  <c r="E490" i="7" s="1"/>
  <c r="D486" i="7"/>
  <c r="E486" i="7" s="1"/>
  <c r="D482" i="7"/>
  <c r="E482" i="7" s="1"/>
  <c r="D478" i="7"/>
  <c r="E478" i="7" s="1"/>
  <c r="D474" i="7"/>
  <c r="E474" i="7" s="1"/>
  <c r="D470" i="7"/>
  <c r="E470" i="7" s="1"/>
  <c r="D466" i="7"/>
  <c r="E466" i="7" s="1"/>
  <c r="D462" i="7"/>
  <c r="E462" i="7" s="1"/>
  <c r="D458" i="7"/>
  <c r="E458" i="7" s="1"/>
  <c r="D454" i="7"/>
  <c r="E454" i="7" s="1"/>
  <c r="D450" i="7"/>
  <c r="E450" i="7" s="1"/>
  <c r="D447" i="7"/>
  <c r="E447" i="7" s="1"/>
  <c r="D442" i="7"/>
  <c r="E442" i="7" s="1"/>
  <c r="D439" i="7"/>
  <c r="E439" i="7" s="1"/>
  <c r="D434" i="7"/>
  <c r="E434" i="7" s="1"/>
  <c r="D431" i="7"/>
  <c r="E431" i="7" s="1"/>
  <c r="D426" i="7"/>
  <c r="E426" i="7" s="1"/>
  <c r="D423" i="7"/>
  <c r="E423" i="7" s="1"/>
  <c r="D418" i="7"/>
  <c r="E418" i="7" s="1"/>
  <c r="D415" i="7"/>
  <c r="E415" i="7" s="1"/>
  <c r="D410" i="7"/>
  <c r="E410" i="7" s="1"/>
  <c r="D407" i="7"/>
  <c r="E407" i="7" s="1"/>
  <c r="D402" i="7"/>
  <c r="E402" i="7" s="1"/>
  <c r="D399" i="7"/>
  <c r="E399" i="7" s="1"/>
  <c r="D393" i="7"/>
  <c r="E393" i="7" s="1"/>
  <c r="D389" i="7"/>
  <c r="E389" i="7" s="1"/>
  <c r="D385" i="7"/>
  <c r="E385" i="7" s="1"/>
  <c r="D381" i="7"/>
  <c r="E381" i="7" s="1"/>
  <c r="D377" i="7"/>
  <c r="E377" i="7" s="1"/>
  <c r="D373" i="7"/>
  <c r="E373" i="7" s="1"/>
  <c r="D369" i="7"/>
  <c r="E369" i="7" s="1"/>
  <c r="D365" i="7"/>
  <c r="E365" i="7" s="1"/>
  <c r="D361" i="7"/>
  <c r="E361" i="7" s="1"/>
  <c r="D357" i="7"/>
  <c r="E357" i="7" s="1"/>
  <c r="D353" i="7"/>
  <c r="E353" i="7" s="1"/>
  <c r="D349" i="7"/>
  <c r="E349" i="7" s="1"/>
  <c r="D345" i="7"/>
  <c r="E345" i="7" s="1"/>
  <c r="D341" i="7"/>
  <c r="E341" i="7" s="1"/>
  <c r="D337" i="7"/>
  <c r="E337" i="7" s="1"/>
  <c r="D333" i="7"/>
  <c r="E333" i="7" s="1"/>
  <c r="D329" i="7"/>
  <c r="E329" i="7" s="1"/>
  <c r="D325" i="7"/>
  <c r="E325" i="7" s="1"/>
  <c r="D321" i="7"/>
  <c r="E321" i="7" s="1"/>
  <c r="D317" i="7"/>
  <c r="E317" i="7" s="1"/>
  <c r="D313" i="7"/>
  <c r="E313" i="7" s="1"/>
  <c r="D309" i="7"/>
  <c r="E309" i="7" s="1"/>
  <c r="D305" i="7"/>
  <c r="E305" i="7" s="1"/>
  <c r="D301" i="7"/>
  <c r="E301" i="7" s="1"/>
  <c r="D297" i="7"/>
  <c r="E297" i="7" s="1"/>
  <c r="D293" i="7"/>
  <c r="E293" i="7" s="1"/>
  <c r="D289" i="7"/>
  <c r="E289" i="7" s="1"/>
  <c r="D285" i="7"/>
  <c r="E285" i="7" s="1"/>
  <c r="D281" i="7"/>
  <c r="E281" i="7" s="1"/>
  <c r="D277" i="7"/>
  <c r="E277" i="7" s="1"/>
  <c r="D273" i="7"/>
  <c r="E273" i="7" s="1"/>
  <c r="D269" i="7"/>
  <c r="E269" i="7" s="1"/>
  <c r="D265" i="7"/>
  <c r="E265" i="7" s="1"/>
  <c r="D261" i="7"/>
  <c r="E261" i="7" s="1"/>
  <c r="D257" i="7"/>
  <c r="E257" i="7" s="1"/>
  <c r="D253" i="7"/>
  <c r="E253" i="7" s="1"/>
  <c r="D249" i="7"/>
  <c r="E249" i="7" s="1"/>
  <c r="D245" i="7"/>
  <c r="E245" i="7" s="1"/>
  <c r="D241" i="7"/>
  <c r="E241" i="7" s="1"/>
  <c r="D237" i="7"/>
  <c r="E237" i="7" s="1"/>
  <c r="D233" i="7"/>
  <c r="E233" i="7" s="1"/>
  <c r="D229" i="7"/>
  <c r="E229" i="7" s="1"/>
  <c r="D225" i="7"/>
  <c r="E225" i="7" s="1"/>
  <c r="D221" i="7"/>
  <c r="E221" i="7" s="1"/>
  <c r="D217" i="7"/>
  <c r="E217" i="7" s="1"/>
  <c r="D213" i="7"/>
  <c r="E213" i="7" s="1"/>
  <c r="D209" i="7"/>
  <c r="E209" i="7" s="1"/>
  <c r="D205" i="7"/>
  <c r="E205" i="7" s="1"/>
  <c r="D201" i="7"/>
  <c r="E201" i="7" s="1"/>
  <c r="D197" i="7"/>
  <c r="E197" i="7" s="1"/>
  <c r="D193" i="7"/>
  <c r="E193" i="7" s="1"/>
  <c r="D189" i="7"/>
  <c r="E189" i="7" s="1"/>
  <c r="D185" i="7"/>
  <c r="E185" i="7" s="1"/>
  <c r="D181" i="7"/>
  <c r="E181" i="7" s="1"/>
  <c r="D177" i="7"/>
  <c r="E177" i="7" s="1"/>
  <c r="D173" i="7"/>
  <c r="E173" i="7" s="1"/>
  <c r="D169" i="7"/>
  <c r="E169" i="7" s="1"/>
  <c r="D316" i="7"/>
  <c r="E316" i="7" s="1"/>
  <c r="D308" i="7"/>
  <c r="E308" i="7" s="1"/>
  <c r="D300" i="7"/>
  <c r="E300" i="7" s="1"/>
  <c r="D292" i="7"/>
  <c r="E292" i="7" s="1"/>
  <c r="D284" i="7"/>
  <c r="E284" i="7" s="1"/>
  <c r="D276" i="7"/>
  <c r="E276" i="7" s="1"/>
  <c r="D268" i="7"/>
  <c r="E268" i="7" s="1"/>
  <c r="D260" i="7"/>
  <c r="E260" i="7" s="1"/>
  <c r="D252" i="7"/>
  <c r="E252" i="7" s="1"/>
  <c r="D244" i="7"/>
  <c r="E244" i="7" s="1"/>
  <c r="D236" i="7"/>
  <c r="E236" i="7" s="1"/>
  <c r="D228" i="7"/>
  <c r="E228" i="7" s="1"/>
  <c r="D220" i="7"/>
  <c r="E220" i="7" s="1"/>
  <c r="D212" i="7"/>
  <c r="E212" i="7" s="1"/>
  <c r="D204" i="7"/>
  <c r="E204" i="7" s="1"/>
  <c r="D196" i="7"/>
  <c r="E196" i="7" s="1"/>
  <c r="D188" i="7"/>
  <c r="E188" i="7" s="1"/>
  <c r="D180" i="7"/>
  <c r="E180" i="7" s="1"/>
  <c r="D440" i="7"/>
  <c r="E440" i="7" s="1"/>
  <c r="D424" i="7"/>
  <c r="E424" i="7" s="1"/>
  <c r="D408" i="7"/>
  <c r="E408" i="7" s="1"/>
  <c r="D390" i="7"/>
  <c r="E390" i="7" s="1"/>
  <c r="D382" i="7"/>
  <c r="E382" i="7" s="1"/>
  <c r="D374" i="7"/>
  <c r="E374" i="7" s="1"/>
  <c r="D366" i="7"/>
  <c r="E366" i="7" s="1"/>
  <c r="D358" i="7"/>
  <c r="E358" i="7" s="1"/>
  <c r="D350" i="7"/>
  <c r="E350" i="7" s="1"/>
  <c r="D342" i="7"/>
  <c r="E342" i="7" s="1"/>
  <c r="D335" i="7"/>
  <c r="E335" i="7" s="1"/>
  <c r="D331" i="7"/>
  <c r="E331" i="7" s="1"/>
  <c r="D327" i="7"/>
  <c r="E327" i="7" s="1"/>
  <c r="P18" i="1" s="1"/>
  <c r="D323" i="7"/>
  <c r="E323" i="7" s="1"/>
  <c r="D319" i="7"/>
  <c r="E319" i="7" s="1"/>
  <c r="D314" i="7"/>
  <c r="E314" i="7" s="1"/>
  <c r="D311" i="7"/>
  <c r="E311" i="7" s="1"/>
  <c r="D306" i="7"/>
  <c r="E306" i="7" s="1"/>
  <c r="D303" i="7"/>
  <c r="E303" i="7" s="1"/>
  <c r="D298" i="7"/>
  <c r="E298" i="7" s="1"/>
  <c r="D295" i="7"/>
  <c r="E295" i="7" s="1"/>
  <c r="D290" i="7"/>
  <c r="E290" i="7" s="1"/>
  <c r="D287" i="7"/>
  <c r="E287" i="7" s="1"/>
  <c r="D282" i="7"/>
  <c r="E282" i="7" s="1"/>
  <c r="D279" i="7"/>
  <c r="E279" i="7" s="1"/>
  <c r="D274" i="7"/>
  <c r="E274" i="7" s="1"/>
  <c r="D271" i="7"/>
  <c r="E271" i="7" s="1"/>
  <c r="D266" i="7"/>
  <c r="E266" i="7" s="1"/>
  <c r="D263" i="7"/>
  <c r="E263" i="7" s="1"/>
  <c r="D258" i="7"/>
  <c r="E258" i="7" s="1"/>
  <c r="D255" i="7"/>
  <c r="E255" i="7" s="1"/>
  <c r="D250" i="7"/>
  <c r="E250" i="7" s="1"/>
  <c r="D247" i="7"/>
  <c r="E247" i="7" s="1"/>
  <c r="D242" i="7"/>
  <c r="E242" i="7" s="1"/>
  <c r="D239" i="7"/>
  <c r="E239" i="7" s="1"/>
  <c r="D234" i="7"/>
  <c r="E234" i="7" s="1"/>
  <c r="D231" i="7"/>
  <c r="E231" i="7" s="1"/>
  <c r="D226" i="7"/>
  <c r="E226" i="7" s="1"/>
  <c r="D223" i="7"/>
  <c r="E223" i="7" s="1"/>
  <c r="D218" i="7"/>
  <c r="E218" i="7" s="1"/>
  <c r="D215" i="7"/>
  <c r="E215" i="7" s="1"/>
  <c r="D5" i="7"/>
  <c r="E5" i="7" s="1"/>
  <c r="D9" i="7"/>
  <c r="E9" i="7" s="1"/>
  <c r="D13" i="7"/>
  <c r="E13" i="7" s="1"/>
  <c r="D17" i="7"/>
  <c r="E17" i="7" s="1"/>
  <c r="D21" i="7"/>
  <c r="E21" i="7" s="1"/>
  <c r="D25" i="7"/>
  <c r="E25" i="7" s="1"/>
  <c r="D29" i="7"/>
  <c r="E29" i="7" s="1"/>
  <c r="D33" i="7"/>
  <c r="E33" i="7" s="1"/>
  <c r="D37" i="7"/>
  <c r="E37" i="7" s="1"/>
  <c r="D41" i="7"/>
  <c r="E41" i="7" s="1"/>
  <c r="D45" i="7"/>
  <c r="E45" i="7" s="1"/>
  <c r="D49" i="7"/>
  <c r="E49" i="7" s="1"/>
  <c r="D53" i="7"/>
  <c r="E53" i="7" s="1"/>
  <c r="D57" i="7"/>
  <c r="E57" i="7" s="1"/>
  <c r="D61" i="7"/>
  <c r="E61" i="7" s="1"/>
  <c r="D65" i="7"/>
  <c r="E65" i="7" s="1"/>
  <c r="D69" i="7"/>
  <c r="E69" i="7" s="1"/>
  <c r="D73" i="7"/>
  <c r="E73" i="7" s="1"/>
  <c r="D77" i="7"/>
  <c r="E77" i="7" s="1"/>
  <c r="D81" i="7"/>
  <c r="E81" i="7" s="1"/>
  <c r="D85" i="7"/>
  <c r="E85" i="7" s="1"/>
  <c r="D89" i="7"/>
  <c r="E89" i="7" s="1"/>
  <c r="D93" i="7"/>
  <c r="E93" i="7" s="1"/>
  <c r="D97" i="7"/>
  <c r="E97" i="7" s="1"/>
  <c r="D101" i="7"/>
  <c r="E101" i="7" s="1"/>
  <c r="D105" i="7"/>
  <c r="E105" i="7" s="1"/>
  <c r="D109" i="7"/>
  <c r="E109" i="7" s="1"/>
  <c r="D113" i="7"/>
  <c r="E113" i="7" s="1"/>
  <c r="D117" i="7"/>
  <c r="E117" i="7" s="1"/>
  <c r="D121" i="7"/>
  <c r="E121" i="7" s="1"/>
  <c r="D125" i="7"/>
  <c r="E125" i="7" s="1"/>
  <c r="D129" i="7"/>
  <c r="E129" i="7" s="1"/>
  <c r="D133" i="7"/>
  <c r="E133" i="7" s="1"/>
  <c r="D137" i="7"/>
  <c r="E137" i="7" s="1"/>
  <c r="D141" i="7"/>
  <c r="E141" i="7" s="1"/>
  <c r="D145" i="7"/>
  <c r="E145" i="7" s="1"/>
  <c r="D149" i="7"/>
  <c r="E149" i="7" s="1"/>
  <c r="D153" i="7"/>
  <c r="E153" i="7" s="1"/>
  <c r="D157" i="7"/>
  <c r="E157" i="7" s="1"/>
  <c r="D161" i="7"/>
  <c r="E161" i="7" s="1"/>
  <c r="D165" i="7"/>
  <c r="E165" i="7" s="1"/>
  <c r="D171" i="7"/>
  <c r="E171" i="7" s="1"/>
  <c r="D174" i="7"/>
  <c r="E174" i="7" s="1"/>
  <c r="D176" i="7"/>
  <c r="E176" i="7" s="1"/>
  <c r="D183" i="7"/>
  <c r="E183" i="7" s="1"/>
  <c r="D190" i="7"/>
  <c r="E190" i="7" s="1"/>
  <c r="D192" i="7"/>
  <c r="E192" i="7" s="1"/>
  <c r="D199" i="7"/>
  <c r="E199" i="7" s="1"/>
  <c r="D206" i="7"/>
  <c r="E206" i="7" s="1"/>
  <c r="D208" i="7"/>
  <c r="E208" i="7" s="1"/>
  <c r="D222" i="7"/>
  <c r="E222" i="7" s="1"/>
  <c r="D227" i="7"/>
  <c r="E227" i="7" s="1"/>
  <c r="D238" i="7"/>
  <c r="E238" i="7" s="1"/>
  <c r="D243" i="7"/>
  <c r="E243" i="7" s="1"/>
  <c r="D254" i="7"/>
  <c r="E254" i="7" s="1"/>
  <c r="D259" i="7"/>
  <c r="E259" i="7" s="1"/>
  <c r="D270" i="7"/>
  <c r="E270" i="7" s="1"/>
  <c r="D275" i="7"/>
  <c r="E275" i="7" s="1"/>
  <c r="D286" i="7"/>
  <c r="E286" i="7" s="1"/>
  <c r="D291" i="7"/>
  <c r="E291" i="7" s="1"/>
  <c r="D302" i="7"/>
  <c r="E302" i="7" s="1"/>
  <c r="D307" i="7"/>
  <c r="E307" i="7" s="1"/>
  <c r="D318" i="7"/>
  <c r="E318" i="7" s="1"/>
  <c r="D326" i="7"/>
  <c r="E326" i="7" s="1"/>
  <c r="D334" i="7"/>
  <c r="E334" i="7" s="1"/>
  <c r="D346" i="7"/>
  <c r="E346" i="7" s="1"/>
  <c r="D362" i="7"/>
  <c r="E362" i="7" s="1"/>
  <c r="D378" i="7"/>
  <c r="E378" i="7" s="1"/>
  <c r="D394" i="7"/>
  <c r="E394" i="7" s="1"/>
  <c r="D4" i="7"/>
  <c r="E4" i="7" s="1"/>
  <c r="D8" i="7"/>
  <c r="E8" i="7" s="1"/>
  <c r="D12" i="7"/>
  <c r="E12" i="7" s="1"/>
  <c r="D16" i="7"/>
  <c r="E16" i="7" s="1"/>
  <c r="D20" i="7"/>
  <c r="E20" i="7" s="1"/>
  <c r="D24" i="7"/>
  <c r="E24" i="7" s="1"/>
  <c r="D28" i="7"/>
  <c r="E28" i="7" s="1"/>
  <c r="D32" i="7"/>
  <c r="E32" i="7" s="1"/>
  <c r="D36" i="7"/>
  <c r="E36" i="7" s="1"/>
  <c r="D40" i="7"/>
  <c r="E40" i="7" s="1"/>
  <c r="D44" i="7"/>
  <c r="E44" i="7" s="1"/>
  <c r="D48" i="7"/>
  <c r="E48" i="7" s="1"/>
  <c r="D52" i="7"/>
  <c r="E52" i="7" s="1"/>
  <c r="D56" i="7"/>
  <c r="E56" i="7" s="1"/>
  <c r="D60" i="7"/>
  <c r="E60" i="7" s="1"/>
  <c r="D64" i="7"/>
  <c r="E64" i="7" s="1"/>
  <c r="D68" i="7"/>
  <c r="E68" i="7" s="1"/>
  <c r="D72" i="7"/>
  <c r="E72" i="7" s="1"/>
  <c r="D76" i="7"/>
  <c r="E76" i="7" s="1"/>
  <c r="D80" i="7"/>
  <c r="E80" i="7" s="1"/>
  <c r="D84" i="7"/>
  <c r="E84" i="7" s="1"/>
  <c r="D88" i="7"/>
  <c r="E88" i="7" s="1"/>
  <c r="D92" i="7"/>
  <c r="E92" i="7" s="1"/>
  <c r="D96" i="7"/>
  <c r="E96" i="7" s="1"/>
  <c r="D100" i="7"/>
  <c r="E100" i="7" s="1"/>
  <c r="D104" i="7"/>
  <c r="E104" i="7" s="1"/>
  <c r="D108" i="7"/>
  <c r="E108" i="7" s="1"/>
  <c r="D112" i="7"/>
  <c r="E112" i="7" s="1"/>
  <c r="D116" i="7"/>
  <c r="E116" i="7" s="1"/>
  <c r="D120" i="7"/>
  <c r="E120" i="7" s="1"/>
  <c r="D124" i="7"/>
  <c r="E124" i="7" s="1"/>
  <c r="D128" i="7"/>
  <c r="E128" i="7" s="1"/>
  <c r="D132" i="7"/>
  <c r="E132" i="7" s="1"/>
  <c r="D136" i="7"/>
  <c r="E136" i="7" s="1"/>
  <c r="D140" i="7"/>
  <c r="E140" i="7" s="1"/>
  <c r="D144" i="7"/>
  <c r="E144" i="7" s="1"/>
  <c r="D148" i="7"/>
  <c r="E148" i="7" s="1"/>
  <c r="D152" i="7"/>
  <c r="E152" i="7" s="1"/>
  <c r="D156" i="7"/>
  <c r="E156" i="7" s="1"/>
  <c r="D160" i="7"/>
  <c r="E160" i="7" s="1"/>
  <c r="D164" i="7"/>
  <c r="E164" i="7" s="1"/>
  <c r="D168" i="7"/>
  <c r="E168" i="7" s="1"/>
  <c r="D178" i="7"/>
  <c r="E178" i="7" s="1"/>
  <c r="D187" i="7"/>
  <c r="E187" i="7" s="1"/>
  <c r="D194" i="7"/>
  <c r="E194" i="7" s="1"/>
  <c r="D203" i="7"/>
  <c r="E203" i="7" s="1"/>
  <c r="D210" i="7"/>
  <c r="E210" i="7" s="1"/>
  <c r="D216" i="7"/>
  <c r="E216" i="7" s="1"/>
  <c r="D232" i="7"/>
  <c r="E232" i="7" s="1"/>
  <c r="D248" i="7"/>
  <c r="E248" i="7" s="1"/>
  <c r="D264" i="7"/>
  <c r="E264" i="7" s="1"/>
  <c r="D280" i="7"/>
  <c r="E280" i="7" s="1"/>
  <c r="D296" i="7"/>
  <c r="E296" i="7" s="1"/>
  <c r="D312" i="7"/>
  <c r="E312" i="7" s="1"/>
  <c r="D416" i="7"/>
  <c r="E416" i="7" s="1"/>
  <c r="D448" i="7"/>
  <c r="E448" i="7" s="1"/>
  <c r="D7" i="7"/>
  <c r="E7" i="7" s="1"/>
  <c r="D11" i="7"/>
  <c r="E11" i="7" s="1"/>
  <c r="D15" i="7"/>
  <c r="E15" i="7" s="1"/>
  <c r="D19" i="7"/>
  <c r="E19" i="7" s="1"/>
  <c r="D23" i="7"/>
  <c r="E23" i="7" s="1"/>
  <c r="D27" i="7"/>
  <c r="E27" i="7" s="1"/>
  <c r="D31" i="7"/>
  <c r="E31" i="7" s="1"/>
  <c r="D35" i="7"/>
  <c r="E35" i="7" s="1"/>
  <c r="D39" i="7"/>
  <c r="E39" i="7" s="1"/>
  <c r="D43" i="7"/>
  <c r="E43" i="7" s="1"/>
  <c r="D47" i="7"/>
  <c r="E47" i="7" s="1"/>
  <c r="D51" i="7"/>
  <c r="E51" i="7" s="1"/>
  <c r="D55" i="7"/>
  <c r="E55" i="7" s="1"/>
  <c r="D59" i="7"/>
  <c r="E59" i="7" s="1"/>
  <c r="D63" i="7"/>
  <c r="E63" i="7" s="1"/>
  <c r="D67" i="7"/>
  <c r="E67" i="7" s="1"/>
  <c r="D71" i="7"/>
  <c r="E71" i="7" s="1"/>
  <c r="D75" i="7"/>
  <c r="E75" i="7" s="1"/>
  <c r="D79" i="7"/>
  <c r="E79" i="7" s="1"/>
  <c r="D83" i="7"/>
  <c r="E83" i="7" s="1"/>
  <c r="D87" i="7"/>
  <c r="E87" i="7" s="1"/>
  <c r="D91" i="7"/>
  <c r="E91" i="7" s="1"/>
  <c r="D95" i="7"/>
  <c r="E95" i="7" s="1"/>
  <c r="D99" i="7"/>
  <c r="E99" i="7" s="1"/>
  <c r="D103" i="7"/>
  <c r="E103" i="7" s="1"/>
  <c r="D107" i="7"/>
  <c r="E107" i="7" s="1"/>
  <c r="D111" i="7"/>
  <c r="E111" i="7" s="1"/>
  <c r="D115" i="7"/>
  <c r="E115" i="7" s="1"/>
  <c r="D119" i="7"/>
  <c r="E119" i="7" s="1"/>
  <c r="D123" i="7"/>
  <c r="E123" i="7" s="1"/>
  <c r="D127" i="7"/>
  <c r="E127" i="7" s="1"/>
  <c r="D131" i="7"/>
  <c r="E131" i="7" s="1"/>
  <c r="D135" i="7"/>
  <c r="E135" i="7" s="1"/>
  <c r="D139" i="7"/>
  <c r="E139" i="7" s="1"/>
  <c r="D143" i="7"/>
  <c r="E143" i="7" s="1"/>
  <c r="D147" i="7"/>
  <c r="E147" i="7" s="1"/>
  <c r="D151" i="7"/>
  <c r="E151" i="7" s="1"/>
  <c r="D155" i="7"/>
  <c r="E155" i="7" s="1"/>
  <c r="D159" i="7"/>
  <c r="E159" i="7" s="1"/>
  <c r="D163" i="7"/>
  <c r="E163" i="7" s="1"/>
  <c r="D167" i="7"/>
  <c r="E167" i="7" s="1"/>
  <c r="D170" i="7"/>
  <c r="E170" i="7" s="1"/>
  <c r="D175" i="7"/>
  <c r="E175" i="7" s="1"/>
  <c r="D182" i="7"/>
  <c r="E182" i="7" s="1"/>
  <c r="D184" i="7"/>
  <c r="E184" i="7" s="1"/>
  <c r="D191" i="7"/>
  <c r="E191" i="7" s="1"/>
  <c r="D198" i="7"/>
  <c r="E198" i="7" s="1"/>
  <c r="D200" i="7"/>
  <c r="E200" i="7" s="1"/>
  <c r="D207" i="7"/>
  <c r="E207" i="7" s="1"/>
  <c r="D214" i="7"/>
  <c r="E214" i="7" s="1"/>
  <c r="D219" i="7"/>
  <c r="E219" i="7" s="1"/>
  <c r="D230" i="7"/>
  <c r="E230" i="7" s="1"/>
  <c r="D235" i="7"/>
  <c r="E235" i="7" s="1"/>
  <c r="D246" i="7"/>
  <c r="E246" i="7" s="1"/>
  <c r="D251" i="7"/>
  <c r="E251" i="7" s="1"/>
  <c r="D262" i="7"/>
  <c r="E262" i="7" s="1"/>
  <c r="D267" i="7"/>
  <c r="E267" i="7" s="1"/>
  <c r="D278" i="7"/>
  <c r="E278" i="7" s="1"/>
  <c r="D283" i="7"/>
  <c r="E283" i="7" s="1"/>
  <c r="D294" i="7"/>
  <c r="E294" i="7" s="1"/>
  <c r="D299" i="7"/>
  <c r="E299" i="7" s="1"/>
  <c r="D310" i="7"/>
  <c r="E310" i="7" s="1"/>
  <c r="D315" i="7"/>
  <c r="E315" i="7" s="1"/>
  <c r="D322" i="7"/>
  <c r="E322" i="7" s="1"/>
  <c r="D330" i="7"/>
  <c r="E330" i="7" s="1"/>
  <c r="D338" i="7"/>
  <c r="E338" i="7" s="1"/>
  <c r="D354" i="7"/>
  <c r="E354" i="7" s="1"/>
  <c r="D370" i="7"/>
  <c r="E370" i="7" s="1"/>
  <c r="D386" i="7"/>
  <c r="E386" i="7" s="1"/>
  <c r="O2121" i="1" l="1"/>
  <c r="O2051" i="1"/>
  <c r="O1098" i="1"/>
  <c r="O980" i="1"/>
  <c r="O536" i="1"/>
  <c r="O1282" i="1"/>
  <c r="O2298" i="1"/>
  <c r="O2628" i="1"/>
  <c r="O2894" i="1"/>
  <c r="O2111" i="1"/>
  <c r="O1096" i="1"/>
  <c r="O1745" i="1"/>
  <c r="O2772" i="1"/>
  <c r="O1281" i="1"/>
  <c r="O2884" i="1"/>
  <c r="O2124" i="1"/>
  <c r="O1675" i="1"/>
  <c r="O2664" i="1"/>
  <c r="O849" i="1"/>
  <c r="O2626" i="1"/>
  <c r="O815" i="1"/>
  <c r="O2717" i="1"/>
  <c r="O1526" i="1"/>
  <c r="O300" i="1"/>
  <c r="O813" i="1"/>
  <c r="O2743" i="1"/>
  <c r="O850" i="1"/>
  <c r="O2715" i="1"/>
  <c r="O1284" i="1"/>
  <c r="O1250" i="1"/>
  <c r="O667" i="1"/>
  <c r="O2562" i="1"/>
  <c r="O2028" i="1"/>
  <c r="O984" i="1"/>
  <c r="O985" i="1"/>
  <c r="O2112" i="1"/>
  <c r="O1097" i="1"/>
  <c r="O2771" i="1"/>
  <c r="O1530" i="1"/>
  <c r="O2663" i="1"/>
  <c r="O853" i="1"/>
  <c r="O540" i="1"/>
  <c r="O570" i="1"/>
  <c r="O1855" i="1"/>
  <c r="O472" i="1"/>
  <c r="O2294" i="1"/>
  <c r="O793" i="1"/>
  <c r="O2024" i="1"/>
  <c r="O2770" i="1"/>
  <c r="O2296" i="1"/>
  <c r="O2055" i="1"/>
  <c r="O2738" i="1"/>
  <c r="O474" i="1"/>
  <c r="O475" i="1"/>
  <c r="O2299" i="1"/>
  <c r="O788" i="1"/>
  <c r="O789" i="1"/>
  <c r="O983" i="1"/>
  <c r="O981" i="1"/>
  <c r="O2049" i="1"/>
  <c r="O2887" i="1"/>
  <c r="O2943" i="1"/>
  <c r="O538" i="1"/>
  <c r="O470" i="1"/>
  <c r="O471" i="1"/>
  <c r="O2295" i="1"/>
  <c r="O792" i="1"/>
  <c r="O791" i="1"/>
  <c r="O816" i="1"/>
  <c r="O982" i="1"/>
  <c r="O2026" i="1"/>
  <c r="O996" i="1"/>
  <c r="O1652" i="1"/>
  <c r="O1670" i="1"/>
  <c r="O995" i="1"/>
  <c r="O997" i="1"/>
  <c r="O568" i="1"/>
  <c r="O1854" i="1"/>
  <c r="O2561" i="1"/>
  <c r="O2297" i="1"/>
  <c r="O1656" i="1"/>
  <c r="O1655" i="1"/>
  <c r="O2946" i="1"/>
  <c r="O2942" i="1"/>
  <c r="O1853" i="1"/>
  <c r="O1280" i="1"/>
  <c r="O1283" i="1"/>
  <c r="O2025" i="1"/>
  <c r="O2027" i="1"/>
  <c r="O2110" i="1"/>
  <c r="O2108" i="1"/>
  <c r="O665" i="1"/>
  <c r="O2560" i="1"/>
  <c r="O2563" i="1"/>
  <c r="O2895" i="1"/>
  <c r="O2050" i="1"/>
  <c r="O2048" i="1"/>
  <c r="O1099" i="1"/>
  <c r="O1529" i="1"/>
  <c r="O2883" i="1"/>
  <c r="O2122" i="1"/>
  <c r="O2120" i="1"/>
  <c r="O2739" i="1"/>
  <c r="O1251" i="1"/>
  <c r="O2716" i="1"/>
  <c r="O1747" i="1"/>
  <c r="O2773" i="1"/>
  <c r="O2768" i="1"/>
  <c r="O2056" i="1"/>
  <c r="O994" i="1"/>
  <c r="O993" i="1"/>
  <c r="O1671" i="1"/>
  <c r="O1851" i="1"/>
  <c r="O662" i="1"/>
  <c r="O2899" i="1"/>
  <c r="O1653" i="1"/>
  <c r="O2947" i="1"/>
  <c r="O2944" i="1"/>
  <c r="O1852" i="1"/>
  <c r="O1285" i="1"/>
  <c r="O2029" i="1"/>
  <c r="O2113" i="1"/>
  <c r="O664" i="1"/>
  <c r="O2558" i="1"/>
  <c r="O2559" i="1"/>
  <c r="O2897" i="1"/>
  <c r="O2053" i="1"/>
  <c r="O1094" i="1"/>
  <c r="O2885" i="1"/>
  <c r="O2125" i="1"/>
  <c r="O2123" i="1"/>
  <c r="O2741" i="1"/>
  <c r="O1253" i="1"/>
  <c r="O1254" i="1"/>
  <c r="O2718" i="1"/>
  <c r="O2719" i="1"/>
  <c r="O1744" i="1"/>
  <c r="O1743" i="1"/>
  <c r="O2769" i="1"/>
  <c r="O2058" i="1"/>
  <c r="O2059" i="1"/>
  <c r="O992" i="1"/>
  <c r="O1672" i="1"/>
  <c r="O1674" i="1"/>
  <c r="O663" i="1"/>
  <c r="O2896" i="1"/>
  <c r="O1255" i="1"/>
  <c r="O1850" i="1"/>
  <c r="O666" i="1"/>
  <c r="O2898" i="1"/>
  <c r="O1095" i="1"/>
  <c r="O2886" i="1"/>
  <c r="O2742" i="1"/>
  <c r="O1252" i="1"/>
  <c r="O2714" i="1"/>
  <c r="O1746" i="1"/>
  <c r="O2054" i="1"/>
  <c r="O1673" i="1"/>
  <c r="O571" i="1"/>
  <c r="O848" i="1"/>
  <c r="O814" i="1"/>
  <c r="O2629" i="1"/>
  <c r="O2625" i="1"/>
  <c r="O298" i="1"/>
  <c r="O296" i="1"/>
  <c r="O1531" i="1"/>
  <c r="O2660" i="1"/>
  <c r="O566" i="1"/>
  <c r="O567" i="1"/>
  <c r="O541" i="1"/>
  <c r="O539" i="1"/>
  <c r="O852" i="1"/>
  <c r="O817" i="1"/>
  <c r="O2624" i="1"/>
  <c r="O2627" i="1"/>
  <c r="O301" i="1"/>
  <c r="O299" i="1"/>
  <c r="O1527" i="1"/>
  <c r="O2661" i="1"/>
  <c r="O2662" i="1"/>
  <c r="O569" i="1"/>
  <c r="O537" i="1"/>
  <c r="O851" i="1"/>
  <c r="O812" i="1"/>
  <c r="O1528" i="1"/>
  <c r="O2665" i="1"/>
  <c r="P16" i="1"/>
  <c r="P14" i="1"/>
  <c r="P19" i="1"/>
  <c r="P15" i="1"/>
  <c r="P17" i="1"/>
  <c r="P1869" i="1"/>
  <c r="P1873" i="1"/>
  <c r="P1870" i="1"/>
  <c r="P1871" i="1"/>
  <c r="P1868" i="1"/>
  <c r="P1872" i="1"/>
  <c r="P1487" i="1"/>
  <c r="P1484" i="1"/>
  <c r="P1488" i="1"/>
  <c r="P1485" i="1"/>
  <c r="P1486" i="1"/>
  <c r="P1489" i="1"/>
  <c r="P1166" i="1"/>
  <c r="P1170" i="1"/>
  <c r="P1168" i="1"/>
  <c r="P1169" i="1"/>
  <c r="P1171" i="1"/>
  <c r="P1167" i="1"/>
  <c r="P1030" i="1"/>
  <c r="P1031" i="1"/>
  <c r="P1029" i="1"/>
  <c r="P1032" i="1"/>
  <c r="P1033" i="1"/>
  <c r="P1028" i="1"/>
  <c r="P837" i="1"/>
  <c r="P841" i="1"/>
  <c r="P838" i="1"/>
  <c r="P839" i="1"/>
  <c r="P840" i="1"/>
  <c r="P836" i="1"/>
  <c r="P646" i="1"/>
  <c r="P647" i="1"/>
  <c r="P644" i="1"/>
  <c r="P648" i="1"/>
  <c r="P645" i="1"/>
  <c r="P649" i="1"/>
  <c r="P454" i="1"/>
  <c r="P455" i="1"/>
  <c r="P456" i="1"/>
  <c r="P457" i="1"/>
  <c r="P452" i="1"/>
  <c r="P453" i="1"/>
  <c r="P358" i="1"/>
  <c r="P359" i="1"/>
  <c r="P360" i="1"/>
  <c r="P361" i="1"/>
  <c r="P356" i="1"/>
  <c r="P357" i="1"/>
  <c r="P166" i="1"/>
  <c r="P167" i="1"/>
  <c r="P164" i="1"/>
  <c r="P165" i="1"/>
  <c r="P168" i="1"/>
  <c r="P1939" i="1"/>
  <c r="P2474" i="1"/>
  <c r="P2478" i="1"/>
  <c r="P2475" i="1"/>
  <c r="P2479" i="1"/>
  <c r="P2476" i="1"/>
  <c r="P2477" i="1"/>
  <c r="P1238" i="1"/>
  <c r="P1242" i="1"/>
  <c r="P1243" i="1"/>
  <c r="P1239" i="1"/>
  <c r="P1240" i="1"/>
  <c r="P1241" i="1"/>
  <c r="P917" i="1"/>
  <c r="P914" i="1"/>
  <c r="P918" i="1"/>
  <c r="P915" i="1"/>
  <c r="P919" i="1"/>
  <c r="P916" i="1"/>
  <c r="P821" i="1"/>
  <c r="P818" i="1"/>
  <c r="P822" i="1"/>
  <c r="P819" i="1"/>
  <c r="P823" i="1"/>
  <c r="P820" i="1"/>
  <c r="P626" i="1"/>
  <c r="P630" i="1"/>
  <c r="P627" i="1"/>
  <c r="P631" i="1"/>
  <c r="P628" i="1"/>
  <c r="P629" i="1"/>
  <c r="P434" i="1"/>
  <c r="P438" i="1"/>
  <c r="P435" i="1"/>
  <c r="P439" i="1"/>
  <c r="P436" i="1"/>
  <c r="P437" i="1"/>
  <c r="P242" i="1"/>
  <c r="P246" i="1"/>
  <c r="P243" i="1"/>
  <c r="P247" i="1"/>
  <c r="P244" i="1"/>
  <c r="P245" i="1"/>
  <c r="P50" i="1"/>
  <c r="P54" i="1"/>
  <c r="P51" i="1"/>
  <c r="P55" i="1"/>
  <c r="P52" i="1"/>
  <c r="P53" i="1"/>
  <c r="P1937" i="1"/>
  <c r="P1934" i="1"/>
  <c r="P1938" i="1"/>
  <c r="P1935" i="1"/>
  <c r="P867" i="1"/>
  <c r="P1936" i="1"/>
  <c r="P1725" i="1"/>
  <c r="P1729" i="1"/>
  <c r="P1726" i="1"/>
  <c r="P1727" i="1"/>
  <c r="P1724" i="1"/>
  <c r="P1728" i="1"/>
  <c r="P1343" i="1"/>
  <c r="P1340" i="1"/>
  <c r="P1344" i="1"/>
  <c r="P1341" i="1"/>
  <c r="P1345" i="1"/>
  <c r="P1342" i="1"/>
  <c r="P1034" i="1"/>
  <c r="P1038" i="1"/>
  <c r="P1035" i="1"/>
  <c r="P1039" i="1"/>
  <c r="P1037" i="1"/>
  <c r="P1036" i="1"/>
  <c r="P849" i="1"/>
  <c r="P853" i="1"/>
  <c r="P850" i="1"/>
  <c r="P851" i="1"/>
  <c r="P848" i="1"/>
  <c r="P852" i="1"/>
  <c r="P658" i="1"/>
  <c r="P659" i="1"/>
  <c r="P656" i="1"/>
  <c r="P657" i="1"/>
  <c r="P660" i="1"/>
  <c r="P661" i="1"/>
  <c r="P466" i="1"/>
  <c r="P467" i="1"/>
  <c r="P464" i="1"/>
  <c r="P465" i="1"/>
  <c r="P468" i="1"/>
  <c r="P469" i="1"/>
  <c r="P370" i="1"/>
  <c r="P371" i="1"/>
  <c r="P368" i="1"/>
  <c r="P369" i="1"/>
  <c r="P372" i="1"/>
  <c r="P373" i="1"/>
  <c r="P178" i="1"/>
  <c r="P179" i="1"/>
  <c r="P180" i="1"/>
  <c r="P181" i="1"/>
  <c r="P176" i="1"/>
  <c r="P177" i="1"/>
  <c r="P1270" i="1"/>
  <c r="P1269" i="1"/>
  <c r="P1271" i="1"/>
  <c r="P1272" i="1"/>
  <c r="P1268" i="1"/>
  <c r="P1273" i="1"/>
  <c r="P1367" i="1"/>
  <c r="P1364" i="1"/>
  <c r="P1368" i="1"/>
  <c r="P1365" i="1"/>
  <c r="P1369" i="1"/>
  <c r="P1366" i="1"/>
  <c r="P1559" i="1"/>
  <c r="P1560" i="1"/>
  <c r="P1556" i="1"/>
  <c r="P1561" i="1"/>
  <c r="P1557" i="1"/>
  <c r="P1558" i="1"/>
  <c r="P1749" i="1"/>
  <c r="P1753" i="1"/>
  <c r="P1750" i="1"/>
  <c r="P1751" i="1"/>
  <c r="P1748" i="1"/>
  <c r="P1752" i="1"/>
  <c r="P1941" i="1"/>
  <c r="P1945" i="1"/>
  <c r="P1942" i="1"/>
  <c r="P1943" i="1"/>
  <c r="P1940" i="1"/>
  <c r="P1944" i="1"/>
  <c r="P2273" i="1"/>
  <c r="P2270" i="1"/>
  <c r="P2274" i="1"/>
  <c r="P2271" i="1"/>
  <c r="P2275" i="1"/>
  <c r="P2272" i="1"/>
  <c r="P1202" i="1"/>
  <c r="P1206" i="1"/>
  <c r="P1205" i="1"/>
  <c r="P1207" i="1"/>
  <c r="P1203" i="1"/>
  <c r="P1204" i="1"/>
  <c r="P1587" i="1"/>
  <c r="P1591" i="1"/>
  <c r="P1586" i="1"/>
  <c r="P1588" i="1"/>
  <c r="P1589" i="1"/>
  <c r="P1590" i="1"/>
  <c r="P1018" i="1"/>
  <c r="P1019" i="1"/>
  <c r="P1021" i="1"/>
  <c r="P1016" i="1"/>
  <c r="P1017" i="1"/>
  <c r="P1020" i="1"/>
  <c r="P1210" i="1"/>
  <c r="P1211" i="1"/>
  <c r="P1212" i="1"/>
  <c r="P1208" i="1"/>
  <c r="P1213" i="1"/>
  <c r="P1209" i="1"/>
  <c r="P1306" i="1"/>
  <c r="P1307" i="1"/>
  <c r="P1308" i="1"/>
  <c r="P1304" i="1"/>
  <c r="P1309" i="1"/>
  <c r="P1305" i="1"/>
  <c r="P1499" i="1"/>
  <c r="P1496" i="1"/>
  <c r="P1500" i="1"/>
  <c r="P1497" i="1"/>
  <c r="P1498" i="1"/>
  <c r="P1501" i="1"/>
  <c r="P1691" i="1"/>
  <c r="P1688" i="1"/>
  <c r="P1693" i="1"/>
  <c r="P1689" i="1"/>
  <c r="P1690" i="1"/>
  <c r="P1692" i="1"/>
  <c r="P1785" i="1"/>
  <c r="P1789" i="1"/>
  <c r="P1786" i="1"/>
  <c r="P1787" i="1"/>
  <c r="P1788" i="1"/>
  <c r="P1784" i="1"/>
  <c r="P1977" i="1"/>
  <c r="P1981" i="1"/>
  <c r="P1978" i="1"/>
  <c r="P1979" i="1"/>
  <c r="P1976" i="1"/>
  <c r="P1980" i="1"/>
  <c r="P2169" i="1"/>
  <c r="P2173" i="1"/>
  <c r="P2170" i="1"/>
  <c r="P2171" i="1"/>
  <c r="P2168" i="1"/>
  <c r="P2172" i="1"/>
  <c r="P2373" i="1"/>
  <c r="P2377" i="1"/>
  <c r="P2374" i="1"/>
  <c r="P2375" i="1"/>
  <c r="P2372" i="1"/>
  <c r="P2376" i="1"/>
  <c r="P2566" i="1"/>
  <c r="P2567" i="1"/>
  <c r="P2564" i="1"/>
  <c r="P2568" i="1"/>
  <c r="P2565" i="1"/>
  <c r="P2569" i="1"/>
  <c r="P2750" i="1"/>
  <c r="P2754" i="1"/>
  <c r="P2751" i="1"/>
  <c r="P2755" i="1"/>
  <c r="P2752" i="1"/>
  <c r="P2753" i="1"/>
  <c r="P2942" i="1"/>
  <c r="P2946" i="1"/>
  <c r="P2943" i="1"/>
  <c r="P2947" i="1"/>
  <c r="P2944" i="1"/>
  <c r="P2945" i="1"/>
  <c r="P3134" i="1"/>
  <c r="P3138" i="1"/>
  <c r="P3135" i="1"/>
  <c r="P3136" i="1"/>
  <c r="P3137" i="1"/>
  <c r="P3139" i="1"/>
  <c r="P3329" i="1"/>
  <c r="P3326" i="1"/>
  <c r="P3330" i="1"/>
  <c r="P3327" i="1"/>
  <c r="P3331" i="1"/>
  <c r="P3328" i="1"/>
  <c r="P2045" i="1"/>
  <c r="P2042" i="1"/>
  <c r="P2046" i="1"/>
  <c r="P2043" i="1"/>
  <c r="P2047" i="1"/>
  <c r="P2044" i="1"/>
  <c r="P2237" i="1"/>
  <c r="P2234" i="1"/>
  <c r="P2238" i="1"/>
  <c r="P2235" i="1"/>
  <c r="P2239" i="1"/>
  <c r="P2236" i="1"/>
  <c r="P2498" i="1"/>
  <c r="P2502" i="1"/>
  <c r="P2499" i="1"/>
  <c r="P2503" i="1"/>
  <c r="P2500" i="1"/>
  <c r="P2501" i="1"/>
  <c r="P2013" i="1"/>
  <c r="P2017" i="1"/>
  <c r="P2014" i="1"/>
  <c r="P2015" i="1"/>
  <c r="P2012" i="1"/>
  <c r="P2016" i="1"/>
  <c r="P2205" i="1"/>
  <c r="P2209" i="1"/>
  <c r="P2206" i="1"/>
  <c r="P2207" i="1"/>
  <c r="P2204" i="1"/>
  <c r="P2208" i="1"/>
  <c r="P2397" i="1"/>
  <c r="P2401" i="1"/>
  <c r="P2398" i="1"/>
  <c r="P2399" i="1"/>
  <c r="P2396" i="1"/>
  <c r="P2400" i="1"/>
  <c r="P2590" i="1"/>
  <c r="P2591" i="1"/>
  <c r="P2588" i="1"/>
  <c r="P2592" i="1"/>
  <c r="P2589" i="1"/>
  <c r="P2593" i="1"/>
  <c r="P2782" i="1"/>
  <c r="P2783" i="1"/>
  <c r="P2780" i="1"/>
  <c r="P2784" i="1"/>
  <c r="P2781" i="1"/>
  <c r="P2785" i="1"/>
  <c r="P2974" i="1"/>
  <c r="P2972" i="1"/>
  <c r="P2976" i="1"/>
  <c r="P2973" i="1"/>
  <c r="P2977" i="1"/>
  <c r="P2975" i="1"/>
  <c r="P3262" i="1"/>
  <c r="P3263" i="1"/>
  <c r="P3264" i="1"/>
  <c r="P3260" i="1"/>
  <c r="P3265" i="1"/>
  <c r="P3261" i="1"/>
  <c r="P2433" i="1"/>
  <c r="P2437" i="1"/>
  <c r="P2434" i="1"/>
  <c r="P2435" i="1"/>
  <c r="P2436" i="1"/>
  <c r="P2432" i="1"/>
  <c r="P2531" i="1"/>
  <c r="P2532" i="1"/>
  <c r="P2528" i="1"/>
  <c r="P2533" i="1"/>
  <c r="P2529" i="1"/>
  <c r="P2530" i="1"/>
  <c r="P2722" i="1"/>
  <c r="P2723" i="1"/>
  <c r="P2720" i="1"/>
  <c r="P2724" i="1"/>
  <c r="P2721" i="1"/>
  <c r="P2725" i="1"/>
  <c r="P2914" i="1"/>
  <c r="P2915" i="1"/>
  <c r="P2912" i="1"/>
  <c r="P2916" i="1"/>
  <c r="P2913" i="1"/>
  <c r="P2917" i="1"/>
  <c r="P3106" i="1"/>
  <c r="P3105" i="1"/>
  <c r="P3109" i="1"/>
  <c r="P3107" i="1"/>
  <c r="P3108" i="1"/>
  <c r="P3104" i="1"/>
  <c r="P3297" i="1"/>
  <c r="P3301" i="1"/>
  <c r="P3298" i="1"/>
  <c r="P3299" i="1"/>
  <c r="P3296" i="1"/>
  <c r="P3300" i="1"/>
  <c r="P2786" i="1"/>
  <c r="P2790" i="1"/>
  <c r="P2787" i="1"/>
  <c r="P2791" i="1"/>
  <c r="P2788" i="1"/>
  <c r="P2789" i="1"/>
  <c r="P2978" i="1"/>
  <c r="P2982" i="1"/>
  <c r="P2980" i="1"/>
  <c r="P2981" i="1"/>
  <c r="P2983" i="1"/>
  <c r="P2979" i="1"/>
  <c r="P2522" i="1"/>
  <c r="P3174" i="1"/>
  <c r="P3172" i="1"/>
  <c r="P3173" i="1"/>
  <c r="P3175" i="1"/>
  <c r="P3171" i="1"/>
  <c r="P3365" i="1"/>
  <c r="P3362" i="1"/>
  <c r="P3366" i="1"/>
  <c r="P3363" i="1"/>
  <c r="P3367" i="1"/>
  <c r="P3364" i="1"/>
  <c r="P86" i="1"/>
  <c r="P90" i="1"/>
  <c r="P87" i="1"/>
  <c r="P91" i="1"/>
  <c r="P88" i="1"/>
  <c r="P89" i="1"/>
  <c r="P422" i="1"/>
  <c r="P426" i="1"/>
  <c r="P423" i="1"/>
  <c r="P427" i="1"/>
  <c r="P424" i="1"/>
  <c r="P425" i="1"/>
  <c r="P953" i="1"/>
  <c r="P950" i="1"/>
  <c r="P954" i="1"/>
  <c r="P951" i="1"/>
  <c r="P955" i="1"/>
  <c r="P952" i="1"/>
  <c r="P279" i="1"/>
  <c r="P283" i="1"/>
  <c r="P278" i="1"/>
  <c r="P280" i="1"/>
  <c r="P281" i="1"/>
  <c r="P282" i="1"/>
  <c r="P809" i="1"/>
  <c r="P806" i="1"/>
  <c r="P810" i="1"/>
  <c r="P807" i="1"/>
  <c r="P811" i="1"/>
  <c r="P808" i="1"/>
  <c r="P1054" i="1"/>
  <c r="P1055" i="1"/>
  <c r="P1053" i="1"/>
  <c r="P1056" i="1"/>
  <c r="P1057" i="1"/>
  <c r="P1052" i="1"/>
  <c r="P1709" i="1"/>
  <c r="P1706" i="1"/>
  <c r="P1710" i="1"/>
  <c r="P1707" i="1"/>
  <c r="P1711" i="1"/>
  <c r="P1708" i="1"/>
  <c r="P1999" i="1"/>
  <c r="P450" i="1"/>
  <c r="P447" i="1"/>
  <c r="P451" i="1"/>
  <c r="P448" i="1"/>
  <c r="P449" i="1"/>
  <c r="P614" i="1"/>
  <c r="P618" i="1"/>
  <c r="P615" i="1"/>
  <c r="P619" i="1"/>
  <c r="P616" i="1"/>
  <c r="P617" i="1"/>
  <c r="P785" i="1"/>
  <c r="P782" i="1"/>
  <c r="P786" i="1"/>
  <c r="P783" i="1"/>
  <c r="P787" i="1"/>
  <c r="P784" i="1"/>
  <c r="P1419" i="1"/>
  <c r="P1423" i="1"/>
  <c r="P1420" i="1"/>
  <c r="P1421" i="1"/>
  <c r="P1422" i="1"/>
  <c r="P1418" i="1"/>
  <c r="P110" i="1"/>
  <c r="P114" i="1"/>
  <c r="P111" i="1"/>
  <c r="P115" i="1"/>
  <c r="P112" i="1"/>
  <c r="P113" i="1"/>
  <c r="O779" i="1"/>
  <c r="O777" i="1"/>
  <c r="O781" i="1"/>
  <c r="O776" i="1"/>
  <c r="O778" i="1"/>
  <c r="O780" i="1"/>
  <c r="O1510" i="1"/>
  <c r="O1511" i="1"/>
  <c r="O1513" i="1"/>
  <c r="O1508" i="1"/>
  <c r="O1509" i="1"/>
  <c r="O1512" i="1"/>
  <c r="O2007" i="1"/>
  <c r="O2011" i="1"/>
  <c r="O2006" i="1"/>
  <c r="O2008" i="1"/>
  <c r="O2009" i="1"/>
  <c r="O2010" i="1"/>
  <c r="O359" i="1"/>
  <c r="O356" i="1"/>
  <c r="O360" i="1"/>
  <c r="O357" i="1"/>
  <c r="O361" i="1"/>
  <c r="O358" i="1"/>
  <c r="O1366" i="1"/>
  <c r="O1367" i="1"/>
  <c r="O1369" i="1"/>
  <c r="O1364" i="1"/>
  <c r="O1365" i="1"/>
  <c r="O1368" i="1"/>
  <c r="O1562" i="1"/>
  <c r="O1566" i="1"/>
  <c r="O1563" i="1"/>
  <c r="O1567" i="1"/>
  <c r="O1564" i="1"/>
  <c r="O1565" i="1"/>
  <c r="O2099" i="1"/>
  <c r="O2096" i="1"/>
  <c r="O2100" i="1"/>
  <c r="O2097" i="1"/>
  <c r="O2101" i="1"/>
  <c r="O2098" i="1"/>
  <c r="O1630" i="1"/>
  <c r="O1631" i="1"/>
  <c r="O1633" i="1"/>
  <c r="O1628" i="1"/>
  <c r="O1629" i="1"/>
  <c r="O1632" i="1"/>
  <c r="O1382" i="1"/>
  <c r="O1386" i="1"/>
  <c r="O1383" i="1"/>
  <c r="O1387" i="1"/>
  <c r="O1385" i="1"/>
  <c r="O1384" i="1"/>
  <c r="O2691" i="1"/>
  <c r="O2695" i="1"/>
  <c r="O2694" i="1"/>
  <c r="O2692" i="1"/>
  <c r="O2690" i="1"/>
  <c r="O2693" i="1"/>
  <c r="O1586" i="1"/>
  <c r="O1590" i="1"/>
  <c r="O1587" i="1"/>
  <c r="O1591" i="1"/>
  <c r="O1588" i="1"/>
  <c r="O1589" i="1"/>
  <c r="O2471" i="1"/>
  <c r="O2468" i="1"/>
  <c r="O2472" i="1"/>
  <c r="O2469" i="1"/>
  <c r="O2473" i="1"/>
  <c r="O2470" i="1"/>
  <c r="O3064" i="1"/>
  <c r="O3065" i="1"/>
  <c r="O3066" i="1"/>
  <c r="O3063" i="1"/>
  <c r="O3067" i="1"/>
  <c r="O3062" i="1"/>
  <c r="O839" i="1"/>
  <c r="O837" i="1"/>
  <c r="O841" i="1"/>
  <c r="O838" i="1"/>
  <c r="O840" i="1"/>
  <c r="O836" i="1"/>
  <c r="O2223" i="1"/>
  <c r="O2227" i="1"/>
  <c r="O2224" i="1"/>
  <c r="O2225" i="1"/>
  <c r="O2222" i="1"/>
  <c r="O2226" i="1"/>
  <c r="O203" i="1"/>
  <c r="O200" i="1"/>
  <c r="O204" i="1"/>
  <c r="O201" i="1"/>
  <c r="O205" i="1"/>
  <c r="O202" i="1"/>
  <c r="O3124" i="1"/>
  <c r="O3126" i="1"/>
  <c r="O3125" i="1"/>
  <c r="O3122" i="1"/>
  <c r="O3123" i="1"/>
  <c r="O3127" i="1"/>
  <c r="O1538" i="1"/>
  <c r="O1542" i="1"/>
  <c r="O1539" i="1"/>
  <c r="O1543" i="1"/>
  <c r="O1540" i="1"/>
  <c r="O1541" i="1"/>
  <c r="O755" i="1"/>
  <c r="O753" i="1"/>
  <c r="O757" i="1"/>
  <c r="O752" i="1"/>
  <c r="O754" i="1"/>
  <c r="O756" i="1"/>
  <c r="O2968" i="1"/>
  <c r="O2970" i="1"/>
  <c r="O2969" i="1"/>
  <c r="O2967" i="1"/>
  <c r="O2971" i="1"/>
  <c r="O2966" i="1"/>
  <c r="O243" i="1"/>
  <c r="O247" i="1"/>
  <c r="O244" i="1"/>
  <c r="O245" i="1"/>
  <c r="O246" i="1"/>
  <c r="O242" i="1"/>
  <c r="O1658" i="1"/>
  <c r="O1662" i="1"/>
  <c r="O1659" i="1"/>
  <c r="O1663" i="1"/>
  <c r="O1660" i="1"/>
  <c r="O1661" i="1"/>
  <c r="O3244" i="1"/>
  <c r="O3242" i="1"/>
  <c r="O3245" i="1"/>
  <c r="O3243" i="1"/>
  <c r="O3247" i="1"/>
  <c r="O3246" i="1"/>
  <c r="O767" i="1"/>
  <c r="O765" i="1"/>
  <c r="O769" i="1"/>
  <c r="O766" i="1"/>
  <c r="O768" i="1"/>
  <c r="O764" i="1"/>
  <c r="O615" i="1"/>
  <c r="O619" i="1"/>
  <c r="O616" i="1"/>
  <c r="O617" i="1"/>
  <c r="O614" i="1"/>
  <c r="O618" i="1"/>
  <c r="O699" i="1"/>
  <c r="O703" i="1"/>
  <c r="O701" i="1"/>
  <c r="O702" i="1"/>
  <c r="O698" i="1"/>
  <c r="O700" i="1"/>
  <c r="O2351" i="1"/>
  <c r="O2348" i="1"/>
  <c r="O2352" i="1"/>
  <c r="O2349" i="1"/>
  <c r="O2353" i="1"/>
  <c r="O2350" i="1"/>
  <c r="O2848" i="1"/>
  <c r="O2850" i="1"/>
  <c r="O2849" i="1"/>
  <c r="O2847" i="1"/>
  <c r="O2851" i="1"/>
  <c r="O2846" i="1"/>
  <c r="O603" i="1"/>
  <c r="O607" i="1"/>
  <c r="O604" i="1"/>
  <c r="O605" i="1"/>
  <c r="O602" i="1"/>
  <c r="O606" i="1"/>
  <c r="O3104" i="1"/>
  <c r="O3108" i="1"/>
  <c r="O3105" i="1"/>
  <c r="O3109" i="1"/>
  <c r="O3107" i="1"/>
  <c r="O3106" i="1"/>
  <c r="O2415" i="1"/>
  <c r="O2419" i="1"/>
  <c r="O2416" i="1"/>
  <c r="O2417" i="1"/>
  <c r="O2414" i="1"/>
  <c r="O2418" i="1"/>
  <c r="O3208" i="1"/>
  <c r="O3206" i="1"/>
  <c r="O3209" i="1"/>
  <c r="O3210" i="1"/>
  <c r="O3207" i="1"/>
  <c r="O3211" i="1"/>
  <c r="O83" i="1"/>
  <c r="O80" i="1"/>
  <c r="O84" i="1"/>
  <c r="O81" i="1"/>
  <c r="O85" i="1"/>
  <c r="O82" i="1"/>
  <c r="O1270" i="1"/>
  <c r="O1271" i="1"/>
  <c r="O1273" i="1"/>
  <c r="O1268" i="1"/>
  <c r="O1269" i="1"/>
  <c r="O1272" i="1"/>
  <c r="O3128" i="1"/>
  <c r="O3132" i="1"/>
  <c r="O3129" i="1"/>
  <c r="O3133" i="1"/>
  <c r="O3131" i="1"/>
  <c r="O3130" i="1"/>
  <c r="O1763" i="1"/>
  <c r="O1761" i="1"/>
  <c r="O1762" i="1"/>
  <c r="O1764" i="1"/>
  <c r="O1760" i="1"/>
  <c r="O1765" i="1"/>
  <c r="O3272" i="1"/>
  <c r="O3276" i="1"/>
  <c r="O3273" i="1"/>
  <c r="O3277" i="1"/>
  <c r="O3274" i="1"/>
  <c r="O3275" i="1"/>
  <c r="O22" i="1"/>
  <c r="O23" i="1"/>
  <c r="O20" i="1"/>
  <c r="O24" i="1"/>
  <c r="O21" i="1"/>
  <c r="O25" i="1"/>
  <c r="O503" i="1"/>
  <c r="O500" i="1"/>
  <c r="O504" i="1"/>
  <c r="O501" i="1"/>
  <c r="O505" i="1"/>
  <c r="O502" i="1"/>
  <c r="O3044" i="1"/>
  <c r="O3048" i="1"/>
  <c r="O3046" i="1"/>
  <c r="O3045" i="1"/>
  <c r="O3049" i="1"/>
  <c r="O3047" i="1"/>
  <c r="O2860" i="1"/>
  <c r="O2858" i="1"/>
  <c r="O2861" i="1"/>
  <c r="O2859" i="1"/>
  <c r="O2863" i="1"/>
  <c r="O2862" i="1"/>
  <c r="O1991" i="1"/>
  <c r="O1990" i="1"/>
  <c r="O1992" i="1"/>
  <c r="O1988" i="1"/>
  <c r="O1993" i="1"/>
  <c r="O1989" i="1"/>
  <c r="O1450" i="1"/>
  <c r="O1451" i="1"/>
  <c r="O1449" i="1"/>
  <c r="O1452" i="1"/>
  <c r="O1453" i="1"/>
  <c r="O1448" i="1"/>
  <c r="O2235" i="1"/>
  <c r="O2239" i="1"/>
  <c r="O2236" i="1"/>
  <c r="O2237" i="1"/>
  <c r="O2238" i="1"/>
  <c r="O2234" i="1"/>
  <c r="O2980" i="1"/>
  <c r="O2982" i="1"/>
  <c r="O2981" i="1"/>
  <c r="O2979" i="1"/>
  <c r="O2983" i="1"/>
  <c r="O2978" i="1"/>
  <c r="O3248" i="1"/>
  <c r="O3252" i="1"/>
  <c r="O3249" i="1"/>
  <c r="O3253" i="1"/>
  <c r="O3250" i="1"/>
  <c r="O3251" i="1"/>
  <c r="O2900" i="1"/>
  <c r="O2904" i="1"/>
  <c r="O2901" i="1"/>
  <c r="O2905" i="1"/>
  <c r="O2902" i="1"/>
  <c r="O2903" i="1"/>
  <c r="O483" i="1"/>
  <c r="O487" i="1"/>
  <c r="O484" i="1"/>
  <c r="O485" i="1"/>
  <c r="O486" i="1"/>
  <c r="O482" i="1"/>
  <c r="O1394" i="1"/>
  <c r="O1398" i="1"/>
  <c r="O1395" i="1"/>
  <c r="O1399" i="1"/>
  <c r="O1396" i="1"/>
  <c r="O1397" i="1"/>
  <c r="O977" i="1"/>
  <c r="O975" i="1"/>
  <c r="O976" i="1"/>
  <c r="O978" i="1"/>
  <c r="O974" i="1"/>
  <c r="O979" i="1"/>
  <c r="O2792" i="1"/>
  <c r="O2796" i="1"/>
  <c r="O2794" i="1"/>
  <c r="O2793" i="1"/>
  <c r="O2797" i="1"/>
  <c r="O2795" i="1"/>
  <c r="O1967" i="1"/>
  <c r="O1964" i="1"/>
  <c r="O1969" i="1"/>
  <c r="O1965" i="1"/>
  <c r="O1966" i="1"/>
  <c r="O1968" i="1"/>
  <c r="O1298" i="1"/>
  <c r="O1302" i="1"/>
  <c r="O1299" i="1"/>
  <c r="O1303" i="1"/>
  <c r="O1300" i="1"/>
  <c r="O1301" i="1"/>
  <c r="O687" i="1"/>
  <c r="O691" i="1"/>
  <c r="O688" i="1"/>
  <c r="O689" i="1"/>
  <c r="O686" i="1"/>
  <c r="O690" i="1"/>
  <c r="O1935" i="1"/>
  <c r="O867" i="1"/>
  <c r="O1937" i="1"/>
  <c r="O1938" i="1"/>
  <c r="O1934" i="1"/>
  <c r="O1936" i="1"/>
  <c r="O2031" i="1"/>
  <c r="O2035" i="1"/>
  <c r="O2033" i="1"/>
  <c r="O2034" i="1"/>
  <c r="O2030" i="1"/>
  <c r="O2032" i="1"/>
  <c r="O2816" i="1"/>
  <c r="O2820" i="1"/>
  <c r="O2818" i="1"/>
  <c r="O2817" i="1"/>
  <c r="O2821" i="1"/>
  <c r="O2819" i="1"/>
  <c r="O2651" i="1"/>
  <c r="O2652" i="1"/>
  <c r="O2649" i="1"/>
  <c r="O2648" i="1"/>
  <c r="O2653" i="1"/>
  <c r="O2650" i="1"/>
  <c r="O1756" i="1"/>
  <c r="O2323" i="1"/>
  <c r="O2320" i="1"/>
  <c r="O2321" i="1"/>
  <c r="O2318" i="1"/>
  <c r="O2322" i="1"/>
  <c r="O909" i="1"/>
  <c r="O913" i="1"/>
  <c r="O911" i="1"/>
  <c r="O912" i="1"/>
  <c r="O908" i="1"/>
  <c r="O910" i="1"/>
  <c r="O1779" i="1"/>
  <c r="O1783" i="1"/>
  <c r="O1782" i="1"/>
  <c r="O1778" i="1"/>
  <c r="O1780" i="1"/>
  <c r="O1781" i="1"/>
  <c r="O2675" i="1"/>
  <c r="O2673" i="1"/>
  <c r="O2676" i="1"/>
  <c r="O2674" i="1"/>
  <c r="O2672" i="1"/>
  <c r="O2677" i="1"/>
  <c r="O1959" i="1"/>
  <c r="O1963" i="1"/>
  <c r="O1958" i="1"/>
  <c r="O1960" i="1"/>
  <c r="O1961" i="1"/>
  <c r="O1962" i="1"/>
  <c r="O1358" i="1"/>
  <c r="O1362" i="1"/>
  <c r="O1359" i="1"/>
  <c r="O1363" i="1"/>
  <c r="O1361" i="1"/>
  <c r="O1360" i="1"/>
  <c r="O1342" i="1"/>
  <c r="O1343" i="1"/>
  <c r="O1345" i="1"/>
  <c r="O1340" i="1"/>
  <c r="O1341" i="1"/>
  <c r="O1344" i="1"/>
  <c r="O387" i="1"/>
  <c r="O391" i="1"/>
  <c r="O388" i="1"/>
  <c r="O389" i="1"/>
  <c r="O390" i="1"/>
  <c r="O386" i="1"/>
  <c r="O2231" i="1"/>
  <c r="O2228" i="1"/>
  <c r="O2232" i="1"/>
  <c r="O2229" i="1"/>
  <c r="O2233" i="1"/>
  <c r="O2230" i="1"/>
  <c r="O3320" i="1"/>
  <c r="O3324" i="1"/>
  <c r="O3321" i="1"/>
  <c r="O3325" i="1"/>
  <c r="O3322" i="1"/>
  <c r="O3323" i="1"/>
  <c r="O1787" i="1"/>
  <c r="O1788" i="1"/>
  <c r="O1784" i="1"/>
  <c r="O1789" i="1"/>
  <c r="O1785" i="1"/>
  <c r="O1786" i="1"/>
  <c r="O1666" i="1"/>
  <c r="O1667" i="1"/>
  <c r="O1665" i="1"/>
  <c r="O1668" i="1"/>
  <c r="O1669" i="1"/>
  <c r="O1664" i="1"/>
  <c r="O3164" i="1"/>
  <c r="O3168" i="1"/>
  <c r="O3165" i="1"/>
  <c r="O3169" i="1"/>
  <c r="O3167" i="1"/>
  <c r="O3166" i="1"/>
  <c r="O921" i="1"/>
  <c r="O925" i="1"/>
  <c r="O922" i="1"/>
  <c r="O923" i="1"/>
  <c r="O924" i="1"/>
  <c r="O920" i="1"/>
  <c r="O1706" i="1"/>
  <c r="O1710" i="1"/>
  <c r="O1707" i="1"/>
  <c r="O1711" i="1"/>
  <c r="O1708" i="1"/>
  <c r="O1709" i="1"/>
  <c r="O2127" i="1"/>
  <c r="O2131" i="1"/>
  <c r="O2128" i="1"/>
  <c r="O2129" i="1"/>
  <c r="O2126" i="1"/>
  <c r="O2130" i="1"/>
  <c r="O2876" i="1"/>
  <c r="O2880" i="1"/>
  <c r="O2877" i="1"/>
  <c r="O2881" i="1"/>
  <c r="O2878" i="1"/>
  <c r="O2879" i="1"/>
  <c r="O3028" i="1"/>
  <c r="O3030" i="1"/>
  <c r="O3029" i="1"/>
  <c r="O3027" i="1"/>
  <c r="O3031" i="1"/>
  <c r="O3026" i="1"/>
  <c r="O803" i="1"/>
  <c r="O801" i="1"/>
  <c r="O805" i="1"/>
  <c r="O800" i="1"/>
  <c r="O802" i="1"/>
  <c r="O804" i="1"/>
  <c r="O2399" i="1"/>
  <c r="O2396" i="1"/>
  <c r="O2400" i="1"/>
  <c r="O2397" i="1"/>
  <c r="O2401" i="1"/>
  <c r="O2398" i="1"/>
  <c r="O287" i="1"/>
  <c r="O284" i="1"/>
  <c r="O288" i="1"/>
  <c r="O285" i="1"/>
  <c r="O289" i="1"/>
  <c r="O286" i="1"/>
  <c r="O383" i="1"/>
  <c r="O380" i="1"/>
  <c r="O384" i="1"/>
  <c r="O381" i="1"/>
  <c r="O385" i="1"/>
  <c r="O382" i="1"/>
  <c r="O3268" i="1"/>
  <c r="O3266" i="1"/>
  <c r="O3269" i="1"/>
  <c r="O3267" i="1"/>
  <c r="O3271" i="1"/>
  <c r="O3270" i="1"/>
  <c r="P2009" i="1"/>
  <c r="P2006" i="1"/>
  <c r="P2010" i="1"/>
  <c r="P2007" i="1"/>
  <c r="P2011" i="1"/>
  <c r="P2008" i="1"/>
  <c r="P1841" i="1"/>
  <c r="P1838" i="1"/>
  <c r="P1842" i="1"/>
  <c r="P1839" i="1"/>
  <c r="P1843" i="1"/>
  <c r="P1840" i="1"/>
  <c r="P1647" i="1"/>
  <c r="P1651" i="1"/>
  <c r="P1650" i="1"/>
  <c r="P1646" i="1"/>
  <c r="P1648" i="1"/>
  <c r="P1649" i="1"/>
  <c r="P1455" i="1"/>
  <c r="P1459" i="1"/>
  <c r="P1456" i="1"/>
  <c r="P1457" i="1"/>
  <c r="P1454" i="1"/>
  <c r="P1458" i="1"/>
  <c r="P1262" i="1"/>
  <c r="P1266" i="1"/>
  <c r="P1264" i="1"/>
  <c r="P1265" i="1"/>
  <c r="P1267" i="1"/>
  <c r="P2485" i="1"/>
  <c r="P1126" i="1"/>
  <c r="P1125" i="1"/>
  <c r="P1127" i="1"/>
  <c r="P1128" i="1"/>
  <c r="P1124" i="1"/>
  <c r="P1129" i="1"/>
  <c r="P998" i="1"/>
  <c r="P1002" i="1"/>
  <c r="P999" i="1"/>
  <c r="P1003" i="1"/>
  <c r="P1000" i="1"/>
  <c r="P1001" i="1"/>
  <c r="P909" i="1"/>
  <c r="P913" i="1"/>
  <c r="P910" i="1"/>
  <c r="P911" i="1"/>
  <c r="P908" i="1"/>
  <c r="P912" i="1"/>
  <c r="P813" i="1"/>
  <c r="P817" i="1"/>
  <c r="P814" i="1"/>
  <c r="P815" i="1"/>
  <c r="P812" i="1"/>
  <c r="P816" i="1"/>
  <c r="P718" i="1"/>
  <c r="P719" i="1"/>
  <c r="P721" i="1"/>
  <c r="P716" i="1"/>
  <c r="P717" i="1"/>
  <c r="P720" i="1"/>
  <c r="P622" i="1"/>
  <c r="P623" i="1"/>
  <c r="P620" i="1"/>
  <c r="P624" i="1"/>
  <c r="P625" i="1"/>
  <c r="P621" i="1"/>
  <c r="P526" i="1"/>
  <c r="P527" i="1"/>
  <c r="P524" i="1"/>
  <c r="P528" i="1"/>
  <c r="P529" i="1"/>
  <c r="P525" i="1"/>
  <c r="P430" i="1"/>
  <c r="P431" i="1"/>
  <c r="P432" i="1"/>
  <c r="P433" i="1"/>
  <c r="P428" i="1"/>
  <c r="P429" i="1"/>
  <c r="P335" i="1"/>
  <c r="P332" i="1"/>
  <c r="P337" i="1"/>
  <c r="P333" i="1"/>
  <c r="P334" i="1"/>
  <c r="P336" i="1"/>
  <c r="P238" i="1"/>
  <c r="P239" i="1"/>
  <c r="P236" i="1"/>
  <c r="P237" i="1"/>
  <c r="P240" i="1"/>
  <c r="P241" i="1"/>
  <c r="P142" i="1"/>
  <c r="P143" i="1"/>
  <c r="P140" i="1"/>
  <c r="P141" i="1"/>
  <c r="P144" i="1"/>
  <c r="P145" i="1"/>
  <c r="P46" i="1"/>
  <c r="P47" i="1"/>
  <c r="P44" i="1"/>
  <c r="P45" i="1"/>
  <c r="P48" i="1"/>
  <c r="P49" i="1"/>
  <c r="P1853" i="1"/>
  <c r="P1850" i="1"/>
  <c r="P1854" i="1"/>
  <c r="P1851" i="1"/>
  <c r="P1855" i="1"/>
  <c r="P1852" i="1"/>
  <c r="P1467" i="1"/>
  <c r="P1471" i="1"/>
  <c r="P1468" i="1"/>
  <c r="P1469" i="1"/>
  <c r="P1470" i="1"/>
  <c r="P1466" i="1"/>
  <c r="P1198" i="1"/>
  <c r="P1200" i="1"/>
  <c r="P1196" i="1"/>
  <c r="P1201" i="1"/>
  <c r="P1197" i="1"/>
  <c r="P1199" i="1"/>
  <c r="P989" i="1"/>
  <c r="P986" i="1"/>
  <c r="P990" i="1"/>
  <c r="P987" i="1"/>
  <c r="P991" i="1"/>
  <c r="P988" i="1"/>
  <c r="P893" i="1"/>
  <c r="P890" i="1"/>
  <c r="P894" i="1"/>
  <c r="P891" i="1"/>
  <c r="P895" i="1"/>
  <c r="P892" i="1"/>
  <c r="P797" i="1"/>
  <c r="P794" i="1"/>
  <c r="P798" i="1"/>
  <c r="P795" i="1"/>
  <c r="P799" i="1"/>
  <c r="P796" i="1"/>
  <c r="P698" i="1"/>
  <c r="P702" i="1"/>
  <c r="P699" i="1"/>
  <c r="P703" i="1"/>
  <c r="P700" i="1"/>
  <c r="P701" i="1"/>
  <c r="P602" i="1"/>
  <c r="P606" i="1"/>
  <c r="P603" i="1"/>
  <c r="P607" i="1"/>
  <c r="P604" i="1"/>
  <c r="P605" i="1"/>
  <c r="P506" i="1"/>
  <c r="P510" i="1"/>
  <c r="P507" i="1"/>
  <c r="P511" i="1"/>
  <c r="P508" i="1"/>
  <c r="P509" i="1"/>
  <c r="P410" i="1"/>
  <c r="P414" i="1"/>
  <c r="P411" i="1"/>
  <c r="P415" i="1"/>
  <c r="P412" i="1"/>
  <c r="P413" i="1"/>
  <c r="P315" i="1"/>
  <c r="P319" i="1"/>
  <c r="P316" i="1"/>
  <c r="P317" i="1"/>
  <c r="P314" i="1"/>
  <c r="P318" i="1"/>
  <c r="P218" i="1"/>
  <c r="P222" i="1"/>
  <c r="P219" i="1"/>
  <c r="P223" i="1"/>
  <c r="P220" i="1"/>
  <c r="P221" i="1"/>
  <c r="P122" i="1"/>
  <c r="P126" i="1"/>
  <c r="P123" i="1"/>
  <c r="P127" i="1"/>
  <c r="P124" i="1"/>
  <c r="P125" i="1"/>
  <c r="P26" i="1"/>
  <c r="P30" i="1"/>
  <c r="P27" i="1"/>
  <c r="P31" i="1"/>
  <c r="P28" i="1"/>
  <c r="P29" i="1"/>
  <c r="P2153" i="1"/>
  <c r="P2150" i="1"/>
  <c r="P2154" i="1"/>
  <c r="P2151" i="1"/>
  <c r="P2155" i="1"/>
  <c r="P2152" i="1"/>
  <c r="P1889" i="1"/>
  <c r="P1886" i="1"/>
  <c r="P1890" i="1"/>
  <c r="P1887" i="1"/>
  <c r="P1888" i="1"/>
  <c r="P1891" i="1"/>
  <c r="P1697" i="1"/>
  <c r="P1694" i="1"/>
  <c r="P1698" i="1"/>
  <c r="P1695" i="1"/>
  <c r="P1699" i="1"/>
  <c r="P1696" i="1"/>
  <c r="P1503" i="1"/>
  <c r="P1507" i="1"/>
  <c r="P1504" i="1"/>
  <c r="P1502" i="1"/>
  <c r="P1505" i="1"/>
  <c r="P1506" i="1"/>
  <c r="P1311" i="1"/>
  <c r="P1315" i="1"/>
  <c r="P1312" i="1"/>
  <c r="P1313" i="1"/>
  <c r="P1310" i="1"/>
  <c r="P1314" i="1"/>
  <c r="P1130" i="1"/>
  <c r="P1134" i="1"/>
  <c r="P1131" i="1"/>
  <c r="P1132" i="1"/>
  <c r="P1133" i="1"/>
  <c r="P1135" i="1"/>
  <c r="P1022" i="1"/>
  <c r="P1026" i="1"/>
  <c r="P1023" i="1"/>
  <c r="P1027" i="1"/>
  <c r="P1024" i="1"/>
  <c r="P1025" i="1"/>
  <c r="P921" i="1"/>
  <c r="P925" i="1"/>
  <c r="P922" i="1"/>
  <c r="P923" i="1"/>
  <c r="P920" i="1"/>
  <c r="P924" i="1"/>
  <c r="P825" i="1"/>
  <c r="P169" i="1"/>
  <c r="P826" i="1"/>
  <c r="P827" i="1"/>
  <c r="P824" i="1"/>
  <c r="P828" i="1"/>
  <c r="P730" i="1"/>
  <c r="P731" i="1"/>
  <c r="P729" i="1"/>
  <c r="P732" i="1"/>
  <c r="P733" i="1"/>
  <c r="P728" i="1"/>
  <c r="P634" i="1"/>
  <c r="P635" i="1"/>
  <c r="P632" i="1"/>
  <c r="P636" i="1"/>
  <c r="P633" i="1"/>
  <c r="P637" i="1"/>
  <c r="P538" i="1"/>
  <c r="P539" i="1"/>
  <c r="P536" i="1"/>
  <c r="P540" i="1"/>
  <c r="P537" i="1"/>
  <c r="P541" i="1"/>
  <c r="P442" i="1"/>
  <c r="P443" i="1"/>
  <c r="P440" i="1"/>
  <c r="P441" i="1"/>
  <c r="P444" i="1"/>
  <c r="P445" i="1"/>
  <c r="P346" i="1"/>
  <c r="P347" i="1"/>
  <c r="P344" i="1"/>
  <c r="P345" i="1"/>
  <c r="P348" i="1"/>
  <c r="P349" i="1"/>
  <c r="P250" i="1"/>
  <c r="P251" i="1"/>
  <c r="P252" i="1"/>
  <c r="P253" i="1"/>
  <c r="P248" i="1"/>
  <c r="P249" i="1"/>
  <c r="P154" i="1"/>
  <c r="P155" i="1"/>
  <c r="P156" i="1"/>
  <c r="P157" i="1"/>
  <c r="P152" i="1"/>
  <c r="P153" i="1"/>
  <c r="P58" i="1"/>
  <c r="P59" i="1"/>
  <c r="P60" i="1"/>
  <c r="P61" i="1"/>
  <c r="P56" i="1"/>
  <c r="P57" i="1"/>
  <c r="P1286" i="1"/>
  <c r="P1290" i="1"/>
  <c r="P1291" i="1"/>
  <c r="P1287" i="1"/>
  <c r="P1288" i="1"/>
  <c r="P1289" i="1"/>
  <c r="P1383" i="1"/>
  <c r="P1387" i="1"/>
  <c r="P1384" i="1"/>
  <c r="P1385" i="1"/>
  <c r="P1382" i="1"/>
  <c r="P1386" i="1"/>
  <c r="P1479" i="1"/>
  <c r="P1483" i="1"/>
  <c r="P1480" i="1"/>
  <c r="P1481" i="1"/>
  <c r="P1478" i="1"/>
  <c r="P1482" i="1"/>
  <c r="P1575" i="1"/>
  <c r="P1579" i="1"/>
  <c r="P1576" i="1"/>
  <c r="P1577" i="1"/>
  <c r="P1578" i="1"/>
  <c r="P1574" i="1"/>
  <c r="P1671" i="1"/>
  <c r="P1675" i="1"/>
  <c r="P1672" i="1"/>
  <c r="P1673" i="1"/>
  <c r="P1674" i="1"/>
  <c r="P1670" i="1"/>
  <c r="P1769" i="1"/>
  <c r="P1766" i="1"/>
  <c r="P1770" i="1"/>
  <c r="P1767" i="1"/>
  <c r="P1771" i="1"/>
  <c r="P1768" i="1"/>
  <c r="P1865" i="1"/>
  <c r="P1862" i="1"/>
  <c r="P1866" i="1"/>
  <c r="P1863" i="1"/>
  <c r="P1867" i="1"/>
  <c r="P1864" i="1"/>
  <c r="P1965" i="1"/>
  <c r="P1969" i="1"/>
  <c r="P1966" i="1"/>
  <c r="P1967" i="1"/>
  <c r="P1964" i="1"/>
  <c r="P1968" i="1"/>
  <c r="P2129" i="1"/>
  <c r="P2126" i="1"/>
  <c r="P2130" i="1"/>
  <c r="P2127" i="1"/>
  <c r="P2131" i="1"/>
  <c r="P2128" i="1"/>
  <c r="P2321" i="1"/>
  <c r="P2318" i="1"/>
  <c r="P2322" i="1"/>
  <c r="P1756" i="1"/>
  <c r="P2323" i="1"/>
  <c r="P2320" i="1"/>
  <c r="P1058" i="1"/>
  <c r="P1062" i="1"/>
  <c r="P1059" i="1"/>
  <c r="P1063" i="1"/>
  <c r="P1061" i="1"/>
  <c r="P1060" i="1"/>
  <c r="P1250" i="1"/>
  <c r="P1254" i="1"/>
  <c r="P1253" i="1"/>
  <c r="P1255" i="1"/>
  <c r="P1251" i="1"/>
  <c r="P1252" i="1"/>
  <c r="P1443" i="1"/>
  <c r="P1447" i="1"/>
  <c r="P1444" i="1"/>
  <c r="P1445" i="1"/>
  <c r="P1442" i="1"/>
  <c r="P1446" i="1"/>
  <c r="P1635" i="1"/>
  <c r="P1639" i="1"/>
  <c r="P1634" i="1"/>
  <c r="P1636" i="1"/>
  <c r="P1637" i="1"/>
  <c r="P1638" i="1"/>
  <c r="P1829" i="1"/>
  <c r="P1826" i="1"/>
  <c r="P1830" i="1"/>
  <c r="P1827" i="1"/>
  <c r="P1831" i="1"/>
  <c r="P1828" i="1"/>
  <c r="P1042" i="1"/>
  <c r="P1043" i="1"/>
  <c r="P1045" i="1"/>
  <c r="P1040" i="1"/>
  <c r="P1041" i="1"/>
  <c r="P1044" i="1"/>
  <c r="P1138" i="1"/>
  <c r="P1136" i="1"/>
  <c r="P1141" i="1"/>
  <c r="P1137" i="1"/>
  <c r="P1139" i="1"/>
  <c r="P1140" i="1"/>
  <c r="P1234" i="1"/>
  <c r="P1232" i="1"/>
  <c r="P1237" i="1"/>
  <c r="P1233" i="1"/>
  <c r="P1235" i="1"/>
  <c r="P1236" i="1"/>
  <c r="P1331" i="1"/>
  <c r="P1328" i="1"/>
  <c r="P1332" i="1"/>
  <c r="P1329" i="1"/>
  <c r="P1333" i="1"/>
  <c r="P1330" i="1"/>
  <c r="P1427" i="1"/>
  <c r="P1424" i="1"/>
  <c r="P1428" i="1"/>
  <c r="P1425" i="1"/>
  <c r="P1429" i="1"/>
  <c r="P1426" i="1"/>
  <c r="P1523" i="1"/>
  <c r="P1522" i="1"/>
  <c r="P1524" i="1"/>
  <c r="P1520" i="1"/>
  <c r="P1525" i="1"/>
  <c r="P1521" i="1"/>
  <c r="P1619" i="1"/>
  <c r="P1618" i="1"/>
  <c r="P1620" i="1"/>
  <c r="P1616" i="1"/>
  <c r="P1621" i="1"/>
  <c r="P1617" i="1"/>
  <c r="P1713" i="1"/>
  <c r="P1717" i="1"/>
  <c r="P1714" i="1"/>
  <c r="P1715" i="1"/>
  <c r="P1712" i="1"/>
  <c r="P1716" i="1"/>
  <c r="P1809" i="1"/>
  <c r="P1813" i="1"/>
  <c r="P1810" i="1"/>
  <c r="P1811" i="1"/>
  <c r="P1808" i="1"/>
  <c r="P1812" i="1"/>
  <c r="P1905" i="1"/>
  <c r="P1909" i="1"/>
  <c r="P1906" i="1"/>
  <c r="P1907" i="1"/>
  <c r="P1904" i="1"/>
  <c r="P1908" i="1"/>
  <c r="P2001" i="1"/>
  <c r="P2005" i="1"/>
  <c r="P2002" i="1"/>
  <c r="P2003" i="1"/>
  <c r="P2000" i="1"/>
  <c r="P2004" i="1"/>
  <c r="P2097" i="1"/>
  <c r="P2101" i="1"/>
  <c r="P2098" i="1"/>
  <c r="P2099" i="1"/>
  <c r="P2096" i="1"/>
  <c r="P2100" i="1"/>
  <c r="P2193" i="1"/>
  <c r="P2197" i="1"/>
  <c r="P2194" i="1"/>
  <c r="P2195" i="1"/>
  <c r="P2192" i="1"/>
  <c r="P2196" i="1"/>
  <c r="P2289" i="1"/>
  <c r="P2293" i="1"/>
  <c r="P2290" i="1"/>
  <c r="P2291" i="1"/>
  <c r="P2292" i="1"/>
  <c r="P2288" i="1"/>
  <c r="P2393" i="1"/>
  <c r="P2390" i="1"/>
  <c r="P2394" i="1"/>
  <c r="P2391" i="1"/>
  <c r="P2395" i="1"/>
  <c r="P2392" i="1"/>
  <c r="P2486" i="1"/>
  <c r="P2490" i="1"/>
  <c r="P2487" i="1"/>
  <c r="P2491" i="1"/>
  <c r="P2489" i="1"/>
  <c r="P2488" i="1"/>
  <c r="P2582" i="1"/>
  <c r="P2586" i="1"/>
  <c r="P2583" i="1"/>
  <c r="P2587" i="1"/>
  <c r="P2584" i="1"/>
  <c r="P2585" i="1"/>
  <c r="P2678" i="1"/>
  <c r="P2682" i="1"/>
  <c r="P2679" i="1"/>
  <c r="P2683" i="1"/>
  <c r="P2680" i="1"/>
  <c r="P2681" i="1"/>
  <c r="P2774" i="1"/>
  <c r="P2778" i="1"/>
  <c r="P2775" i="1"/>
  <c r="P2779" i="1"/>
  <c r="P2776" i="1"/>
  <c r="P2777" i="1"/>
  <c r="P2870" i="1"/>
  <c r="P2874" i="1"/>
  <c r="P2871" i="1"/>
  <c r="P2875" i="1"/>
  <c r="P2872" i="1"/>
  <c r="P2873" i="1"/>
  <c r="P2966" i="1"/>
  <c r="P2970" i="1"/>
  <c r="P2968" i="1"/>
  <c r="P2969" i="1"/>
  <c r="P2967" i="1"/>
  <c r="P2971" i="1"/>
  <c r="P3062" i="1"/>
  <c r="P3066" i="1"/>
  <c r="P3065" i="1"/>
  <c r="P3067" i="1"/>
  <c r="P3063" i="1"/>
  <c r="P3064" i="1"/>
  <c r="P3158" i="1"/>
  <c r="P3162" i="1"/>
  <c r="P3161" i="1"/>
  <c r="P3163" i="1"/>
  <c r="P3159" i="1"/>
  <c r="P3160" i="1"/>
  <c r="P3254" i="1"/>
  <c r="P3258" i="1"/>
  <c r="P3257" i="1"/>
  <c r="P3259" i="1"/>
  <c r="P3255" i="1"/>
  <c r="P3256" i="1"/>
  <c r="P3353" i="1"/>
  <c r="P3350" i="1"/>
  <c r="P3354" i="1"/>
  <c r="P3351" i="1"/>
  <c r="P3355" i="1"/>
  <c r="P3352" i="1"/>
  <c r="P1973" i="1"/>
  <c r="P1970" i="1"/>
  <c r="P1974" i="1"/>
  <c r="P1971" i="1"/>
  <c r="P1975" i="1"/>
  <c r="P1972" i="1"/>
  <c r="P2069" i="1"/>
  <c r="P2066" i="1"/>
  <c r="P2070" i="1"/>
  <c r="P2067" i="1"/>
  <c r="P2071" i="1"/>
  <c r="P2068" i="1"/>
  <c r="P2165" i="1"/>
  <c r="P2162" i="1"/>
  <c r="P2166" i="1"/>
  <c r="P2163" i="1"/>
  <c r="P2167" i="1"/>
  <c r="P2164" i="1"/>
  <c r="P2261" i="1"/>
  <c r="P2258" i="1"/>
  <c r="P2262" i="1"/>
  <c r="P2259" i="1"/>
  <c r="P2263" i="1"/>
  <c r="P2260" i="1"/>
  <c r="P2357" i="1"/>
  <c r="P2354" i="1"/>
  <c r="P2358" i="1"/>
  <c r="P2355" i="1"/>
  <c r="P2359" i="1"/>
  <c r="P2356" i="1"/>
  <c r="P2546" i="1"/>
  <c r="P2550" i="1"/>
  <c r="P2547" i="1"/>
  <c r="P2551" i="1"/>
  <c r="P2548" i="1"/>
  <c r="P2549" i="1"/>
  <c r="P2037" i="1"/>
  <c r="P2041" i="1"/>
  <c r="P2038" i="1"/>
  <c r="P2039" i="1"/>
  <c r="P2036" i="1"/>
  <c r="P2040" i="1"/>
  <c r="P2133" i="1"/>
  <c r="P2137" i="1"/>
  <c r="P2134" i="1"/>
  <c r="P2135" i="1"/>
  <c r="P2132" i="1"/>
  <c r="P2136" i="1"/>
  <c r="P2229" i="1"/>
  <c r="P2233" i="1"/>
  <c r="P2230" i="1"/>
  <c r="P2231" i="1"/>
  <c r="P2228" i="1"/>
  <c r="P2232" i="1"/>
  <c r="P2325" i="1"/>
  <c r="P2329" i="1"/>
  <c r="P2326" i="1"/>
  <c r="P2327" i="1"/>
  <c r="P2324" i="1"/>
  <c r="P2328" i="1"/>
  <c r="P2417" i="1"/>
  <c r="P2414" i="1"/>
  <c r="P2418" i="1"/>
  <c r="P2415" i="1"/>
  <c r="P2419" i="1"/>
  <c r="P2416" i="1"/>
  <c r="P2511" i="1"/>
  <c r="P2515" i="1"/>
  <c r="P2510" i="1"/>
  <c r="P2512" i="1"/>
  <c r="P2513" i="1"/>
  <c r="P2514" i="1"/>
  <c r="P2606" i="1"/>
  <c r="P2610" i="1"/>
  <c r="P2607" i="1"/>
  <c r="P2611" i="1"/>
  <c r="P2608" i="1"/>
  <c r="P2609" i="1"/>
  <c r="P2710" i="1"/>
  <c r="P2711" i="1"/>
  <c r="P2708" i="1"/>
  <c r="P2712" i="1"/>
  <c r="P2709" i="1"/>
  <c r="P2713" i="1"/>
  <c r="P2806" i="1"/>
  <c r="P2807" i="1"/>
  <c r="P2804" i="1"/>
  <c r="P2808" i="1"/>
  <c r="P2805" i="1"/>
  <c r="P2809" i="1"/>
  <c r="P2902" i="1"/>
  <c r="P2903" i="1"/>
  <c r="P2900" i="1"/>
  <c r="P2904" i="1"/>
  <c r="P2901" i="1"/>
  <c r="P2905" i="1"/>
  <c r="P2998" i="1"/>
  <c r="P2996" i="1"/>
  <c r="P3000" i="1"/>
  <c r="P2997" i="1"/>
  <c r="P3001" i="1"/>
  <c r="P2999" i="1"/>
  <c r="P3094" i="1"/>
  <c r="P3093" i="1"/>
  <c r="P3097" i="1"/>
  <c r="P3092" i="1"/>
  <c r="P3095" i="1"/>
  <c r="P3096" i="1"/>
  <c r="P3190" i="1"/>
  <c r="P3188" i="1"/>
  <c r="P3193" i="1"/>
  <c r="P3189" i="1"/>
  <c r="P3191" i="1"/>
  <c r="P3192" i="1"/>
  <c r="P3286" i="1"/>
  <c r="P3284" i="1"/>
  <c r="P3289" i="1"/>
  <c r="P3285" i="1"/>
  <c r="P3287" i="1"/>
  <c r="P3288" i="1"/>
  <c r="P2361" i="1"/>
  <c r="P2365" i="1"/>
  <c r="P2362" i="1"/>
  <c r="P2363" i="1"/>
  <c r="P2360" i="1"/>
  <c r="P2364" i="1"/>
  <c r="P2457" i="1"/>
  <c r="P2461" i="1"/>
  <c r="P2458" i="1"/>
  <c r="P2459" i="1"/>
  <c r="P2456" i="1"/>
  <c r="P2460" i="1"/>
  <c r="P2554" i="1"/>
  <c r="P2555" i="1"/>
  <c r="P2552" i="1"/>
  <c r="P2556" i="1"/>
  <c r="P2553" i="1"/>
  <c r="P2557" i="1"/>
  <c r="P2650" i="1"/>
  <c r="P2651" i="1"/>
  <c r="P2648" i="1"/>
  <c r="P2652" i="1"/>
  <c r="P2649" i="1"/>
  <c r="P2653" i="1"/>
  <c r="P2746" i="1"/>
  <c r="P2747" i="1"/>
  <c r="P2744" i="1"/>
  <c r="P2748" i="1"/>
  <c r="P2745" i="1"/>
  <c r="P2749" i="1"/>
  <c r="P2842" i="1"/>
  <c r="P2843" i="1"/>
  <c r="P2840" i="1"/>
  <c r="P2844" i="1"/>
  <c r="P2841" i="1"/>
  <c r="P2845" i="1"/>
  <c r="P2938" i="1"/>
  <c r="P2939" i="1"/>
  <c r="P2936" i="1"/>
  <c r="P2940" i="1"/>
  <c r="P2937" i="1"/>
  <c r="P2941" i="1"/>
  <c r="P3034" i="1"/>
  <c r="P3032" i="1"/>
  <c r="P3036" i="1"/>
  <c r="P3033" i="1"/>
  <c r="P3037" i="1"/>
  <c r="P3035" i="1"/>
  <c r="P3130" i="1"/>
  <c r="P3129" i="1"/>
  <c r="P3131" i="1"/>
  <c r="P3132" i="1"/>
  <c r="P3128" i="1"/>
  <c r="P3133" i="1"/>
  <c r="P3226" i="1"/>
  <c r="P3225" i="1"/>
  <c r="P3227" i="1"/>
  <c r="P3228" i="1"/>
  <c r="P3224" i="1"/>
  <c r="P3229" i="1"/>
  <c r="P3321" i="1"/>
  <c r="P3325" i="1"/>
  <c r="P3322" i="1"/>
  <c r="P3323" i="1"/>
  <c r="P3320" i="1"/>
  <c r="P3324" i="1"/>
  <c r="P2714" i="1"/>
  <c r="P2718" i="1"/>
  <c r="P2715" i="1"/>
  <c r="P2719" i="1"/>
  <c r="P2716" i="1"/>
  <c r="P2717" i="1"/>
  <c r="P2810" i="1"/>
  <c r="P2814" i="1"/>
  <c r="P2811" i="1"/>
  <c r="P2815" i="1"/>
  <c r="P2812" i="1"/>
  <c r="P2813" i="1"/>
  <c r="P2906" i="1"/>
  <c r="P2910" i="1"/>
  <c r="P2907" i="1"/>
  <c r="P2911" i="1"/>
  <c r="P2908" i="1"/>
  <c r="P2909" i="1"/>
  <c r="P3002" i="1"/>
  <c r="P3006" i="1"/>
  <c r="P3004" i="1"/>
  <c r="P3005" i="1"/>
  <c r="P3003" i="1"/>
  <c r="P3007" i="1"/>
  <c r="P3098" i="1"/>
  <c r="P3102" i="1"/>
  <c r="P3101" i="1"/>
  <c r="P3099" i="1"/>
  <c r="P3100" i="1"/>
  <c r="P3103" i="1"/>
  <c r="P3194" i="1"/>
  <c r="P3198" i="1"/>
  <c r="P3199" i="1"/>
  <c r="P3195" i="1"/>
  <c r="P3196" i="1"/>
  <c r="P3197" i="1"/>
  <c r="P3293" i="1"/>
  <c r="P3290" i="1"/>
  <c r="P3294" i="1"/>
  <c r="P3291" i="1"/>
  <c r="P3295" i="1"/>
  <c r="P3292" i="1"/>
  <c r="P230" i="1"/>
  <c r="P234" i="1"/>
  <c r="P231" i="1"/>
  <c r="P235" i="1"/>
  <c r="P232" i="1"/>
  <c r="P233" i="1"/>
  <c r="P38" i="1"/>
  <c r="P42" i="1"/>
  <c r="P39" i="1"/>
  <c r="P43" i="1"/>
  <c r="P40" i="1"/>
  <c r="P41" i="1"/>
  <c r="P686" i="1"/>
  <c r="P690" i="1"/>
  <c r="P687" i="1"/>
  <c r="P691" i="1"/>
  <c r="P689" i="1"/>
  <c r="P688" i="1"/>
  <c r="P977" i="1"/>
  <c r="P974" i="1"/>
  <c r="P978" i="1"/>
  <c r="P975" i="1"/>
  <c r="P979" i="1"/>
  <c r="P976" i="1"/>
  <c r="P303" i="1"/>
  <c r="P307" i="1"/>
  <c r="P305" i="1"/>
  <c r="P306" i="1"/>
  <c r="P302" i="1"/>
  <c r="P304" i="1"/>
  <c r="P518" i="1"/>
  <c r="P522" i="1"/>
  <c r="P519" i="1"/>
  <c r="P523" i="1"/>
  <c r="P520" i="1"/>
  <c r="P521" i="1"/>
  <c r="P833" i="1"/>
  <c r="P830" i="1"/>
  <c r="P834" i="1"/>
  <c r="P831" i="1"/>
  <c r="P835" i="1"/>
  <c r="P832" i="1"/>
  <c r="P1094" i="1"/>
  <c r="P1098" i="1"/>
  <c r="P1095" i="1"/>
  <c r="P1099" i="1"/>
  <c r="P1096" i="1"/>
  <c r="P1097" i="1"/>
  <c r="P1805" i="1"/>
  <c r="P1802" i="1"/>
  <c r="P1806" i="1"/>
  <c r="P1803" i="1"/>
  <c r="P1807" i="1"/>
  <c r="P1804" i="1"/>
  <c r="P494" i="1"/>
  <c r="P498" i="1"/>
  <c r="P495" i="1"/>
  <c r="P499" i="1"/>
  <c r="P496" i="1"/>
  <c r="P497" i="1"/>
  <c r="P662" i="1"/>
  <c r="P666" i="1"/>
  <c r="P663" i="1"/>
  <c r="P667" i="1"/>
  <c r="P665" i="1"/>
  <c r="P664" i="1"/>
  <c r="P929" i="1"/>
  <c r="P926" i="1"/>
  <c r="P930" i="1"/>
  <c r="P927" i="1"/>
  <c r="P931" i="1"/>
  <c r="P928" i="1"/>
  <c r="P1515" i="1"/>
  <c r="P1519" i="1"/>
  <c r="P1517" i="1"/>
  <c r="P1518" i="1"/>
  <c r="P1514" i="1"/>
  <c r="P1516" i="1"/>
  <c r="P62" i="1"/>
  <c r="P66" i="1"/>
  <c r="P63" i="1"/>
  <c r="P67" i="1"/>
  <c r="P64" i="1"/>
  <c r="P65" i="1"/>
  <c r="O2800" i="1"/>
  <c r="O2801" i="1"/>
  <c r="O2802" i="1"/>
  <c r="O2799" i="1"/>
  <c r="O2803" i="1"/>
  <c r="O2798" i="1"/>
  <c r="O491" i="1"/>
  <c r="O488" i="1"/>
  <c r="O492" i="1"/>
  <c r="O489" i="1"/>
  <c r="O493" i="1"/>
  <c r="O490" i="1"/>
  <c r="O131" i="1"/>
  <c r="O128" i="1"/>
  <c r="O132" i="1"/>
  <c r="O129" i="1"/>
  <c r="O133" i="1"/>
  <c r="O130" i="1"/>
  <c r="O1037" i="1"/>
  <c r="O1034" i="1"/>
  <c r="O1039" i="1"/>
  <c r="O1035" i="1"/>
  <c r="O1036" i="1"/>
  <c r="O1038" i="1"/>
  <c r="O1775" i="1"/>
  <c r="O1772" i="1"/>
  <c r="O1777" i="1"/>
  <c r="O1773" i="1"/>
  <c r="O1774" i="1"/>
  <c r="O1776" i="1"/>
  <c r="O2535" i="1"/>
  <c r="O2539" i="1"/>
  <c r="O2536" i="1"/>
  <c r="O2537" i="1"/>
  <c r="O2534" i="1"/>
  <c r="O2538" i="1"/>
  <c r="O2151" i="1"/>
  <c r="O2155" i="1"/>
  <c r="O2152" i="1"/>
  <c r="O2153" i="1"/>
  <c r="O2150" i="1"/>
  <c r="O2154" i="1"/>
  <c r="O1883" i="1"/>
  <c r="O1884" i="1"/>
  <c r="O1880" i="1"/>
  <c r="O1885" i="1"/>
  <c r="O1881" i="1"/>
  <c r="O1882" i="1"/>
  <c r="O1534" i="1"/>
  <c r="O1535" i="1"/>
  <c r="O1537" i="1"/>
  <c r="O1532" i="1"/>
  <c r="O1533" i="1"/>
  <c r="O1536" i="1"/>
  <c r="O1454" i="1"/>
  <c r="O1458" i="1"/>
  <c r="O1455" i="1"/>
  <c r="O1459" i="1"/>
  <c r="O1457" i="1"/>
  <c r="O1456" i="1"/>
  <c r="O75" i="1"/>
  <c r="O79" i="1"/>
  <c r="O76" i="1"/>
  <c r="O77" i="1"/>
  <c r="O74" i="1"/>
  <c r="O78" i="1"/>
  <c r="O2888" i="1"/>
  <c r="O2892" i="1"/>
  <c r="O2889" i="1"/>
  <c r="O2893" i="1"/>
  <c r="O2890" i="1"/>
  <c r="O2891" i="1"/>
  <c r="O2603" i="1"/>
  <c r="O2604" i="1"/>
  <c r="O2601" i="1"/>
  <c r="O2600" i="1"/>
  <c r="O2605" i="1"/>
  <c r="O2602" i="1"/>
  <c r="O2067" i="1"/>
  <c r="O2071" i="1"/>
  <c r="O2068" i="1"/>
  <c r="O2069" i="1"/>
  <c r="O2066" i="1"/>
  <c r="O2070" i="1"/>
  <c r="O2948" i="1"/>
  <c r="O2952" i="1"/>
  <c r="O2949" i="1"/>
  <c r="O2953" i="1"/>
  <c r="O2950" i="1"/>
  <c r="O2951" i="1"/>
  <c r="O1923" i="1"/>
  <c r="O1927" i="1"/>
  <c r="O1926" i="1"/>
  <c r="O1922" i="1"/>
  <c r="O1924" i="1"/>
  <c r="O1925" i="1"/>
  <c r="O527" i="1"/>
  <c r="O524" i="1"/>
  <c r="O528" i="1"/>
  <c r="O525" i="1"/>
  <c r="O529" i="1"/>
  <c r="O526" i="1"/>
  <c r="O3352" i="1"/>
  <c r="O3350" i="1"/>
  <c r="O3353" i="1"/>
  <c r="O3351" i="1"/>
  <c r="O3355" i="1"/>
  <c r="O3354" i="1"/>
  <c r="O2776" i="1"/>
  <c r="O2777" i="1"/>
  <c r="O2774" i="1"/>
  <c r="O2775" i="1"/>
  <c r="O2779" i="1"/>
  <c r="O2778" i="1"/>
  <c r="O2411" i="1"/>
  <c r="O2408" i="1"/>
  <c r="O2412" i="1"/>
  <c r="O2409" i="1"/>
  <c r="O2413" i="1"/>
  <c r="O2410" i="1"/>
  <c r="O1646" i="1"/>
  <c r="O1650" i="1"/>
  <c r="O1647" i="1"/>
  <c r="O1651" i="1"/>
  <c r="O1649" i="1"/>
  <c r="O1648" i="1"/>
  <c r="O1130" i="1"/>
  <c r="O1134" i="1"/>
  <c r="O1131" i="1"/>
  <c r="O1135" i="1"/>
  <c r="O1132" i="1"/>
  <c r="O1133" i="1"/>
  <c r="O1899" i="1"/>
  <c r="O1903" i="1"/>
  <c r="O1900" i="1"/>
  <c r="O1901" i="1"/>
  <c r="O1902" i="1"/>
  <c r="O1898" i="1"/>
  <c r="O1835" i="1"/>
  <c r="O1836" i="1"/>
  <c r="O1832" i="1"/>
  <c r="O1837" i="1"/>
  <c r="O1833" i="1"/>
  <c r="O1834" i="1"/>
  <c r="O2615" i="1"/>
  <c r="O2614" i="1"/>
  <c r="O2617" i="1"/>
  <c r="O2616" i="1"/>
  <c r="O2613" i="1"/>
  <c r="O2612" i="1"/>
  <c r="O2531" i="1"/>
  <c r="O2528" i="1"/>
  <c r="O2532" i="1"/>
  <c r="O2533" i="1"/>
  <c r="O2529" i="1"/>
  <c r="O2530" i="1"/>
  <c r="O2836" i="1"/>
  <c r="O2834" i="1"/>
  <c r="O2837" i="1"/>
  <c r="O2835" i="1"/>
  <c r="O2839" i="1"/>
  <c r="O2838" i="1"/>
  <c r="O2591" i="1"/>
  <c r="O2588" i="1"/>
  <c r="O2593" i="1"/>
  <c r="O2589" i="1"/>
  <c r="O2590" i="1"/>
  <c r="O2592" i="1"/>
  <c r="O1222" i="1"/>
  <c r="O1223" i="1"/>
  <c r="O1225" i="1"/>
  <c r="O1220" i="1"/>
  <c r="O1221" i="1"/>
  <c r="O1224" i="1"/>
  <c r="O2744" i="1"/>
  <c r="O2748" i="1"/>
  <c r="O2745" i="1"/>
  <c r="O2749" i="1"/>
  <c r="O2746" i="1"/>
  <c r="O2747" i="1"/>
  <c r="O167" i="1"/>
  <c r="O164" i="1"/>
  <c r="O168" i="1"/>
  <c r="O165" i="1"/>
  <c r="O1939" i="1"/>
  <c r="O166" i="1"/>
  <c r="O1089" i="1"/>
  <c r="O1093" i="1"/>
  <c r="O1092" i="1"/>
  <c r="O1088" i="1"/>
  <c r="O1090" i="1"/>
  <c r="O1091" i="1"/>
  <c r="O443" i="1"/>
  <c r="O440" i="1"/>
  <c r="O444" i="1"/>
  <c r="O441" i="1"/>
  <c r="O445" i="1"/>
  <c r="O442" i="1"/>
  <c r="O2135" i="1"/>
  <c r="O2132" i="1"/>
  <c r="O2136" i="1"/>
  <c r="O2133" i="1"/>
  <c r="O2137" i="1"/>
  <c r="O2134" i="1"/>
  <c r="O323" i="1"/>
  <c r="O1111" i="1"/>
  <c r="O324" i="1"/>
  <c r="O321" i="1"/>
  <c r="O325" i="1"/>
  <c r="O322" i="1"/>
  <c r="O3016" i="1"/>
  <c r="O3018" i="1"/>
  <c r="O3017" i="1"/>
  <c r="O3015" i="1"/>
  <c r="O3019" i="1"/>
  <c r="O3014" i="1"/>
  <c r="O3148" i="1"/>
  <c r="O3150" i="1"/>
  <c r="O3149" i="1"/>
  <c r="O3146" i="1"/>
  <c r="O3147" i="1"/>
  <c r="O3151" i="1"/>
  <c r="O58" i="1"/>
  <c r="O59" i="1"/>
  <c r="O56" i="1"/>
  <c r="O60" i="1"/>
  <c r="O57" i="1"/>
  <c r="O61" i="1"/>
  <c r="O3196" i="1"/>
  <c r="O3194" i="1"/>
  <c r="O3197" i="1"/>
  <c r="O3198" i="1"/>
  <c r="O3195" i="1"/>
  <c r="O3199" i="1"/>
  <c r="O1162" i="1"/>
  <c r="O1163" i="1"/>
  <c r="O1161" i="1"/>
  <c r="O1164" i="1"/>
  <c r="O1165" i="1"/>
  <c r="O1160" i="1"/>
  <c r="O34" i="1"/>
  <c r="O35" i="1"/>
  <c r="O32" i="1"/>
  <c r="O36" i="1"/>
  <c r="O33" i="1"/>
  <c r="O37" i="1"/>
  <c r="O2499" i="1"/>
  <c r="O2503" i="1"/>
  <c r="O2500" i="1"/>
  <c r="O2501" i="1"/>
  <c r="O2502" i="1"/>
  <c r="O2498" i="1"/>
  <c r="O135" i="1"/>
  <c r="O139" i="1"/>
  <c r="O136" i="1"/>
  <c r="O137" i="1"/>
  <c r="O134" i="1"/>
  <c r="O138" i="1"/>
  <c r="O2271" i="1"/>
  <c r="O2275" i="1"/>
  <c r="O2272" i="1"/>
  <c r="O2273" i="1"/>
  <c r="O2270" i="1"/>
  <c r="O2274" i="1"/>
  <c r="O1310" i="1"/>
  <c r="O1314" i="1"/>
  <c r="O1311" i="1"/>
  <c r="O1315" i="1"/>
  <c r="O1313" i="1"/>
  <c r="O1312" i="1"/>
  <c r="O1682" i="1"/>
  <c r="O1686" i="1"/>
  <c r="O1683" i="1"/>
  <c r="O1687" i="1"/>
  <c r="O1684" i="1"/>
  <c r="O1685" i="1"/>
  <c r="O1418" i="1"/>
  <c r="O1422" i="1"/>
  <c r="O1419" i="1"/>
  <c r="O1423" i="1"/>
  <c r="O1420" i="1"/>
  <c r="O1421" i="1"/>
  <c r="O371" i="1"/>
  <c r="O368" i="1"/>
  <c r="O372" i="1"/>
  <c r="O369" i="1"/>
  <c r="O373" i="1"/>
  <c r="O370" i="1"/>
  <c r="O2327" i="1"/>
  <c r="O2324" i="1"/>
  <c r="O2328" i="1"/>
  <c r="O2325" i="1"/>
  <c r="O2329" i="1"/>
  <c r="O2326" i="1"/>
  <c r="O1246" i="1"/>
  <c r="O1247" i="1"/>
  <c r="O1249" i="1"/>
  <c r="O1244" i="1"/>
  <c r="O1245" i="1"/>
  <c r="O1248" i="1"/>
  <c r="O1622" i="1"/>
  <c r="O1626" i="1"/>
  <c r="O1623" i="1"/>
  <c r="O1627" i="1"/>
  <c r="O1625" i="1"/>
  <c r="O1624" i="1"/>
  <c r="O2932" i="1"/>
  <c r="O2934" i="1"/>
  <c r="O2933" i="1"/>
  <c r="O2931" i="1"/>
  <c r="O2935" i="1"/>
  <c r="O2930" i="1"/>
  <c r="O2439" i="1"/>
  <c r="O2443" i="1"/>
  <c r="O2440" i="1"/>
  <c r="O2441" i="1"/>
  <c r="O2438" i="1"/>
  <c r="O2442" i="1"/>
  <c r="O627" i="1"/>
  <c r="O631" i="1"/>
  <c r="O628" i="1"/>
  <c r="O629" i="1"/>
  <c r="O630" i="1"/>
  <c r="O626" i="1"/>
  <c r="O2079" i="1"/>
  <c r="O2083" i="1"/>
  <c r="O2080" i="1"/>
  <c r="O2081" i="1"/>
  <c r="O2078" i="1"/>
  <c r="O2082" i="1"/>
  <c r="O2571" i="1"/>
  <c r="O2575" i="1"/>
  <c r="O2572" i="1"/>
  <c r="O2573" i="1"/>
  <c r="O2574" i="1"/>
  <c r="O2570" i="1"/>
  <c r="O2195" i="1"/>
  <c r="O2192" i="1"/>
  <c r="O2196" i="1"/>
  <c r="O2193" i="1"/>
  <c r="O2197" i="1"/>
  <c r="O2194" i="1"/>
  <c r="O881" i="1"/>
  <c r="O879" i="1"/>
  <c r="O880" i="1"/>
  <c r="O882" i="1"/>
  <c r="O883" i="1"/>
  <c r="O878" i="1"/>
  <c r="O551" i="1"/>
  <c r="O548" i="1"/>
  <c r="O552" i="1"/>
  <c r="O549" i="1"/>
  <c r="O553" i="1"/>
  <c r="O550" i="1"/>
  <c r="O171" i="1"/>
  <c r="O175" i="1"/>
  <c r="O172" i="1"/>
  <c r="O173" i="1"/>
  <c r="O170" i="1"/>
  <c r="O174" i="1"/>
  <c r="O1210" i="1"/>
  <c r="O1211" i="1"/>
  <c r="O1209" i="1"/>
  <c r="O1212" i="1"/>
  <c r="O1213" i="1"/>
  <c r="O1208" i="1"/>
  <c r="O2259" i="1"/>
  <c r="O2263" i="1"/>
  <c r="O2260" i="1"/>
  <c r="O2261" i="1"/>
  <c r="O2258" i="1"/>
  <c r="O2262" i="1"/>
  <c r="O1186" i="1"/>
  <c r="O1187" i="1"/>
  <c r="O1185" i="1"/>
  <c r="O1188" i="1"/>
  <c r="O1189" i="1"/>
  <c r="O1184" i="1"/>
  <c r="O179" i="1"/>
  <c r="O176" i="1"/>
  <c r="O180" i="1"/>
  <c r="O177" i="1"/>
  <c r="O181" i="1"/>
  <c r="O178" i="1"/>
  <c r="O807" i="1"/>
  <c r="O811" i="1"/>
  <c r="O809" i="1"/>
  <c r="O806" i="1"/>
  <c r="O808" i="1"/>
  <c r="O810" i="1"/>
  <c r="O2619" i="1"/>
  <c r="O2623" i="1"/>
  <c r="O2620" i="1"/>
  <c r="O2621" i="1"/>
  <c r="O2618" i="1"/>
  <c r="O2622" i="1"/>
  <c r="O467" i="1"/>
  <c r="O464" i="1"/>
  <c r="O468" i="1"/>
  <c r="O465" i="1"/>
  <c r="O469" i="1"/>
  <c r="O466" i="1"/>
  <c r="O1462" i="1"/>
  <c r="O1463" i="1"/>
  <c r="O1465" i="1"/>
  <c r="O1460" i="1"/>
  <c r="O1461" i="1"/>
  <c r="O1464" i="1"/>
  <c r="O2207" i="1"/>
  <c r="O2204" i="1"/>
  <c r="O2208" i="1"/>
  <c r="O2205" i="1"/>
  <c r="O2209" i="1"/>
  <c r="O2206" i="1"/>
  <c r="O1502" i="1"/>
  <c r="O1506" i="1"/>
  <c r="O1503" i="1"/>
  <c r="O1507" i="1"/>
  <c r="O1505" i="1"/>
  <c r="O1504" i="1"/>
  <c r="O2631" i="1"/>
  <c r="O2635" i="1"/>
  <c r="O2630" i="1"/>
  <c r="O2633" i="1"/>
  <c r="O2632" i="1"/>
  <c r="O2634" i="1"/>
  <c r="O3008" i="1"/>
  <c r="O3012" i="1"/>
  <c r="O3009" i="1"/>
  <c r="O3013" i="1"/>
  <c r="O3010" i="1"/>
  <c r="O3011" i="1"/>
  <c r="O263" i="1"/>
  <c r="O260" i="1"/>
  <c r="O264" i="1"/>
  <c r="O261" i="1"/>
  <c r="O265" i="1"/>
  <c r="O262" i="1"/>
  <c r="O2267" i="1"/>
  <c r="O2264" i="1"/>
  <c r="O2268" i="1"/>
  <c r="O2265" i="1"/>
  <c r="O2269" i="1"/>
  <c r="O2266" i="1"/>
  <c r="O1755" i="1"/>
  <c r="O1759" i="1"/>
  <c r="O1551" i="1"/>
  <c r="O1757" i="1"/>
  <c r="O1758" i="1"/>
  <c r="O1754" i="1"/>
  <c r="O543" i="1"/>
  <c r="O547" i="1"/>
  <c r="O544" i="1"/>
  <c r="O545" i="1"/>
  <c r="O542" i="1"/>
  <c r="O546" i="1"/>
  <c r="O3140" i="1"/>
  <c r="O3144" i="1"/>
  <c r="O3141" i="1"/>
  <c r="O3145" i="1"/>
  <c r="O3143" i="1"/>
  <c r="O3142" i="1"/>
  <c r="O1013" i="1"/>
  <c r="O1012" i="1"/>
  <c r="O1014" i="1"/>
  <c r="O1011" i="1"/>
  <c r="O1015" i="1"/>
  <c r="O1010" i="1"/>
  <c r="O1979" i="1"/>
  <c r="O1980" i="1"/>
  <c r="O1976" i="1"/>
  <c r="O1981" i="1"/>
  <c r="O1977" i="1"/>
  <c r="O1978" i="1"/>
  <c r="O1871" i="1"/>
  <c r="O1868" i="1"/>
  <c r="O1873" i="1"/>
  <c r="O1869" i="1"/>
  <c r="O1870" i="1"/>
  <c r="O1872" i="1"/>
  <c r="O1262" i="1"/>
  <c r="O1266" i="1"/>
  <c r="O2485" i="1"/>
  <c r="O1267" i="1"/>
  <c r="O1265" i="1"/>
  <c r="O1264" i="1"/>
  <c r="O2764" i="1"/>
  <c r="O2762" i="1"/>
  <c r="O2765" i="1"/>
  <c r="O1741" i="1"/>
  <c r="O2767" i="1"/>
  <c r="O2766" i="1"/>
  <c r="O1286" i="1"/>
  <c r="O1290" i="1"/>
  <c r="O1287" i="1"/>
  <c r="O1291" i="1"/>
  <c r="O1289" i="1"/>
  <c r="O1288" i="1"/>
  <c r="O675" i="1"/>
  <c r="O679" i="1"/>
  <c r="O676" i="1"/>
  <c r="O677" i="1"/>
  <c r="O678" i="1"/>
  <c r="O674" i="1"/>
  <c r="O1029" i="1"/>
  <c r="O1033" i="1"/>
  <c r="O1028" i="1"/>
  <c r="O1030" i="1"/>
  <c r="O1032" i="1"/>
  <c r="O1031" i="1"/>
  <c r="O2920" i="1"/>
  <c r="O2918" i="1"/>
  <c r="O2921" i="1"/>
  <c r="O2919" i="1"/>
  <c r="O2923" i="1"/>
  <c r="O2922" i="1"/>
  <c r="O2039" i="1"/>
  <c r="O2038" i="1"/>
  <c r="O2040" i="1"/>
  <c r="O2036" i="1"/>
  <c r="O2041" i="1"/>
  <c r="O2037" i="1"/>
  <c r="O2643" i="1"/>
  <c r="O2647" i="1"/>
  <c r="O2646" i="1"/>
  <c r="O2642" i="1"/>
  <c r="O2644" i="1"/>
  <c r="O2645" i="1"/>
  <c r="O1430" i="1"/>
  <c r="O1434" i="1"/>
  <c r="O1431" i="1"/>
  <c r="O1435" i="1"/>
  <c r="O1433" i="1"/>
  <c r="O1432" i="1"/>
  <c r="O1118" i="1"/>
  <c r="O1122" i="1"/>
  <c r="O1119" i="1"/>
  <c r="O1123" i="1"/>
  <c r="O1121" i="1"/>
  <c r="O1120" i="1"/>
  <c r="O2255" i="1"/>
  <c r="O2252" i="1"/>
  <c r="O2256" i="1"/>
  <c r="O2253" i="1"/>
  <c r="O2257" i="1"/>
  <c r="O2254" i="1"/>
  <c r="O2163" i="1"/>
  <c r="O2167" i="1"/>
  <c r="O2164" i="1"/>
  <c r="O2165" i="1"/>
  <c r="O2162" i="1"/>
  <c r="O2166" i="1"/>
  <c r="O2607" i="1"/>
  <c r="O2611" i="1"/>
  <c r="O2609" i="1"/>
  <c r="O2610" i="1"/>
  <c r="O2606" i="1"/>
  <c r="O2608" i="1"/>
  <c r="O3256" i="1"/>
  <c r="O3254" i="1"/>
  <c r="O3257" i="1"/>
  <c r="O3255" i="1"/>
  <c r="O3259" i="1"/>
  <c r="O3258" i="1"/>
  <c r="O2752" i="1"/>
  <c r="O2750" i="1"/>
  <c r="O2753" i="1"/>
  <c r="O2751" i="1"/>
  <c r="O2755" i="1"/>
  <c r="O2754" i="1"/>
  <c r="O989" i="1"/>
  <c r="O986" i="1"/>
  <c r="O991" i="1"/>
  <c r="O987" i="1"/>
  <c r="O988" i="1"/>
  <c r="O990" i="1"/>
  <c r="O1065" i="1"/>
  <c r="O1069" i="1"/>
  <c r="O1066" i="1"/>
  <c r="O1067" i="1"/>
  <c r="O1064" i="1"/>
  <c r="O1068" i="1"/>
  <c r="O2756" i="1"/>
  <c r="O2760" i="1"/>
  <c r="O2757" i="1"/>
  <c r="O2761" i="1"/>
  <c r="O2758" i="1"/>
  <c r="O2759" i="1"/>
  <c r="O2159" i="1"/>
  <c r="O2156" i="1"/>
  <c r="O2160" i="1"/>
  <c r="O2157" i="1"/>
  <c r="O2161" i="1"/>
  <c r="O2158" i="1"/>
  <c r="O375" i="1"/>
  <c r="O379" i="1"/>
  <c r="O376" i="1"/>
  <c r="O377" i="1"/>
  <c r="O374" i="1"/>
  <c r="O378" i="1"/>
  <c r="O587" i="1"/>
  <c r="O584" i="1"/>
  <c r="O588" i="1"/>
  <c r="O585" i="1"/>
  <c r="O589" i="1"/>
  <c r="O586" i="1"/>
  <c r="O563" i="1"/>
  <c r="O560" i="1"/>
  <c r="O564" i="1"/>
  <c r="O561" i="1"/>
  <c r="O565" i="1"/>
  <c r="O562" i="1"/>
  <c r="O1582" i="1"/>
  <c r="O1583" i="1"/>
  <c r="O1585" i="1"/>
  <c r="O1580" i="1"/>
  <c r="O1581" i="1"/>
  <c r="O1584" i="1"/>
  <c r="O1823" i="1"/>
  <c r="O1820" i="1"/>
  <c r="O1825" i="1"/>
  <c r="O1821" i="1"/>
  <c r="O1822" i="1"/>
  <c r="O1824" i="1"/>
  <c r="O1306" i="1"/>
  <c r="O1307" i="1"/>
  <c r="O1305" i="1"/>
  <c r="O1308" i="1"/>
  <c r="O1309" i="1"/>
  <c r="O1304" i="1"/>
  <c r="O2003" i="1"/>
  <c r="O2001" i="1"/>
  <c r="O2002" i="1"/>
  <c r="O2004" i="1"/>
  <c r="O2005" i="1"/>
  <c r="O2000" i="1"/>
  <c r="O1202" i="1"/>
  <c r="O1206" i="1"/>
  <c r="O1203" i="1"/>
  <c r="O1207" i="1"/>
  <c r="O1204" i="1"/>
  <c r="O1205" i="1"/>
  <c r="O2331" i="1"/>
  <c r="O2335" i="1"/>
  <c r="O2332" i="1"/>
  <c r="O2333" i="1"/>
  <c r="O2334" i="1"/>
  <c r="O2330" i="1"/>
  <c r="O1474" i="1"/>
  <c r="O1475" i="1"/>
  <c r="O1473" i="1"/>
  <c r="O1476" i="1"/>
  <c r="O1477" i="1"/>
  <c r="O1472" i="1"/>
  <c r="O1690" i="1"/>
  <c r="O1691" i="1"/>
  <c r="O1689" i="1"/>
  <c r="O1692" i="1"/>
  <c r="O1693" i="1"/>
  <c r="O1688" i="1"/>
  <c r="O2727" i="1"/>
  <c r="O2731" i="1"/>
  <c r="O2726" i="1"/>
  <c r="O2728" i="1"/>
  <c r="O2729" i="1"/>
  <c r="O2730" i="1"/>
  <c r="O1718" i="1"/>
  <c r="O1722" i="1"/>
  <c r="O1719" i="1"/>
  <c r="O1723" i="1"/>
  <c r="O1721" i="1"/>
  <c r="O1720" i="1"/>
  <c r="O2115" i="1"/>
  <c r="O2119" i="1"/>
  <c r="O2116" i="1"/>
  <c r="O2117" i="1"/>
  <c r="O2114" i="1"/>
  <c r="O2118" i="1"/>
  <c r="O2667" i="1"/>
  <c r="O2671" i="1"/>
  <c r="O2668" i="1"/>
  <c r="O2669" i="1"/>
  <c r="O2666" i="1"/>
  <c r="O2670" i="1"/>
  <c r="O3212" i="1"/>
  <c r="O3216" i="1"/>
  <c r="O3213" i="1"/>
  <c r="O3217" i="1"/>
  <c r="O3215" i="1"/>
  <c r="O3214" i="1"/>
  <c r="O2908" i="1"/>
  <c r="O2910" i="1"/>
  <c r="O2909" i="1"/>
  <c r="O2907" i="1"/>
  <c r="O2911" i="1"/>
  <c r="O2906" i="1"/>
  <c r="O50" i="1"/>
  <c r="O54" i="1"/>
  <c r="O51" i="1"/>
  <c r="O55" i="1"/>
  <c r="O52" i="1"/>
  <c r="O53" i="1"/>
  <c r="O1041" i="1"/>
  <c r="O1045" i="1"/>
  <c r="O1044" i="1"/>
  <c r="O1040" i="1"/>
  <c r="O1043" i="1"/>
  <c r="O1042" i="1"/>
  <c r="O2655" i="1"/>
  <c r="O2659" i="1"/>
  <c r="O2657" i="1"/>
  <c r="O2658" i="1"/>
  <c r="O2656" i="1"/>
  <c r="O2654" i="1"/>
  <c r="O123" i="1"/>
  <c r="O127" i="1"/>
  <c r="O124" i="1"/>
  <c r="O125" i="1"/>
  <c r="O122" i="1"/>
  <c r="O126" i="1"/>
  <c r="O1947" i="1"/>
  <c r="O1951" i="1"/>
  <c r="O1948" i="1"/>
  <c r="O1949" i="1"/>
  <c r="O1950" i="1"/>
  <c r="O1946" i="1"/>
  <c r="O1971" i="1"/>
  <c r="O1975" i="1"/>
  <c r="O1974" i="1"/>
  <c r="O1970" i="1"/>
  <c r="O1972" i="1"/>
  <c r="O1973" i="1"/>
  <c r="O3280" i="1"/>
  <c r="O3278" i="1"/>
  <c r="O3281" i="1"/>
  <c r="O3279" i="1"/>
  <c r="O3283" i="1"/>
  <c r="O3282" i="1"/>
  <c r="O2543" i="1"/>
  <c r="O2540" i="1"/>
  <c r="O2545" i="1"/>
  <c r="O2541" i="1"/>
  <c r="O2542" i="1"/>
  <c r="O2544" i="1"/>
  <c r="O231" i="1"/>
  <c r="O235" i="1"/>
  <c r="O232" i="1"/>
  <c r="O233" i="1"/>
  <c r="O230" i="1"/>
  <c r="O234" i="1"/>
  <c r="O2247" i="1"/>
  <c r="O2251" i="1"/>
  <c r="O2248" i="1"/>
  <c r="O2249" i="1"/>
  <c r="O2246" i="1"/>
  <c r="O2250" i="1"/>
  <c r="O2507" i="1"/>
  <c r="O2504" i="1"/>
  <c r="O2508" i="1"/>
  <c r="O2509" i="1"/>
  <c r="O2505" i="1"/>
  <c r="O2506" i="1"/>
  <c r="O2375" i="1"/>
  <c r="O2372" i="1"/>
  <c r="O2376" i="1"/>
  <c r="O2373" i="1"/>
  <c r="O2377" i="1"/>
  <c r="O2374" i="1"/>
  <c r="O3112" i="1"/>
  <c r="O3114" i="1"/>
  <c r="O3113" i="1"/>
  <c r="O3110" i="1"/>
  <c r="O3111" i="1"/>
  <c r="O3115" i="1"/>
  <c r="O2487" i="1"/>
  <c r="O2491" i="1"/>
  <c r="O2488" i="1"/>
  <c r="O2489" i="1"/>
  <c r="O2486" i="1"/>
  <c r="O2490" i="1"/>
  <c r="O1466" i="1"/>
  <c r="O1470" i="1"/>
  <c r="O1467" i="1"/>
  <c r="O1471" i="1"/>
  <c r="O1468" i="1"/>
  <c r="O1469" i="1"/>
  <c r="O707" i="1"/>
  <c r="O705" i="1"/>
  <c r="O709" i="1"/>
  <c r="O704" i="1"/>
  <c r="O706" i="1"/>
  <c r="O708" i="1"/>
  <c r="P2105" i="1"/>
  <c r="P2102" i="1"/>
  <c r="P2106" i="1"/>
  <c r="P2103" i="1"/>
  <c r="P2107" i="1"/>
  <c r="P2104" i="1"/>
  <c r="P1679" i="1"/>
  <c r="P1677" i="1"/>
  <c r="P1678" i="1"/>
  <c r="P1680" i="1"/>
  <c r="P1676" i="1"/>
  <c r="P1681" i="1"/>
  <c r="P1294" i="1"/>
  <c r="P1296" i="1"/>
  <c r="P1292" i="1"/>
  <c r="P1297" i="1"/>
  <c r="P1293" i="1"/>
  <c r="P1295" i="1"/>
  <c r="P933" i="1"/>
  <c r="P937" i="1"/>
  <c r="P934" i="1"/>
  <c r="P935" i="1"/>
  <c r="P936" i="1"/>
  <c r="P932" i="1"/>
  <c r="P742" i="1"/>
  <c r="P743" i="1"/>
  <c r="P745" i="1"/>
  <c r="P740" i="1"/>
  <c r="P741" i="1"/>
  <c r="P744" i="1"/>
  <c r="P550" i="1"/>
  <c r="P551" i="1"/>
  <c r="P548" i="1"/>
  <c r="P552" i="1"/>
  <c r="P549" i="1"/>
  <c r="P553" i="1"/>
  <c r="P263" i="1"/>
  <c r="P262" i="1"/>
  <c r="P264" i="1"/>
  <c r="P260" i="1"/>
  <c r="P261" i="1"/>
  <c r="P265" i="1"/>
  <c r="P70" i="1"/>
  <c r="P71" i="1"/>
  <c r="P68" i="1"/>
  <c r="P69" i="1"/>
  <c r="P72" i="1"/>
  <c r="P73" i="1"/>
  <c r="P1563" i="1"/>
  <c r="P1567" i="1"/>
  <c r="P1565" i="1"/>
  <c r="P1566" i="1"/>
  <c r="P1562" i="1"/>
  <c r="P1564" i="1"/>
  <c r="P1046" i="1"/>
  <c r="P1050" i="1"/>
  <c r="P1047" i="1"/>
  <c r="P1051" i="1"/>
  <c r="P1048" i="1"/>
  <c r="P1049" i="1"/>
  <c r="P722" i="1"/>
  <c r="P726" i="1"/>
  <c r="P723" i="1"/>
  <c r="P727" i="1"/>
  <c r="P724" i="1"/>
  <c r="P725" i="1"/>
  <c r="P530" i="1"/>
  <c r="P534" i="1"/>
  <c r="P531" i="1"/>
  <c r="P535" i="1"/>
  <c r="P532" i="1"/>
  <c r="P533" i="1"/>
  <c r="P339" i="1"/>
  <c r="P342" i="1"/>
  <c r="P338" i="1"/>
  <c r="P343" i="1"/>
  <c r="P340" i="1"/>
  <c r="P341" i="1"/>
  <c r="P146" i="1"/>
  <c r="P150" i="1"/>
  <c r="P147" i="1"/>
  <c r="P151" i="1"/>
  <c r="P148" i="1"/>
  <c r="P149" i="1"/>
  <c r="P2249" i="1"/>
  <c r="P2246" i="1"/>
  <c r="P2250" i="1"/>
  <c r="P2247" i="1"/>
  <c r="P2251" i="1"/>
  <c r="P2248" i="1"/>
  <c r="P1535" i="1"/>
  <c r="P1533" i="1"/>
  <c r="P1534" i="1"/>
  <c r="P1536" i="1"/>
  <c r="P1532" i="1"/>
  <c r="P1537" i="1"/>
  <c r="P1174" i="1"/>
  <c r="P1173" i="1"/>
  <c r="P1175" i="1"/>
  <c r="P1176" i="1"/>
  <c r="P1172" i="1"/>
  <c r="P1177" i="1"/>
  <c r="P945" i="1"/>
  <c r="P949" i="1"/>
  <c r="P946" i="1"/>
  <c r="P947" i="1"/>
  <c r="P944" i="1"/>
  <c r="P948" i="1"/>
  <c r="P754" i="1"/>
  <c r="P755" i="1"/>
  <c r="P753" i="1"/>
  <c r="P756" i="1"/>
  <c r="P757" i="1"/>
  <c r="P752" i="1"/>
  <c r="P562" i="1"/>
  <c r="P563" i="1"/>
  <c r="P560" i="1"/>
  <c r="P564" i="1"/>
  <c r="P561" i="1"/>
  <c r="P565" i="1"/>
  <c r="P275" i="1"/>
  <c r="P273" i="1"/>
  <c r="P274" i="1"/>
  <c r="P272" i="1"/>
  <c r="P276" i="1"/>
  <c r="P277" i="1"/>
  <c r="P82" i="1"/>
  <c r="P83" i="1"/>
  <c r="P84" i="1"/>
  <c r="P85" i="1"/>
  <c r="P80" i="1"/>
  <c r="P81" i="1"/>
  <c r="P1463" i="1"/>
  <c r="P1460" i="1"/>
  <c r="P1464" i="1"/>
  <c r="P1461" i="1"/>
  <c r="P1465" i="1"/>
  <c r="P1462" i="1"/>
  <c r="P1655" i="1"/>
  <c r="P1656" i="1"/>
  <c r="P1652" i="1"/>
  <c r="P1657" i="1"/>
  <c r="P1653" i="1"/>
  <c r="P1654" i="1"/>
  <c r="P1845" i="1"/>
  <c r="P1849" i="1"/>
  <c r="P1846" i="1"/>
  <c r="P1847" i="1"/>
  <c r="P1844" i="1"/>
  <c r="P1848" i="1"/>
  <c r="P2081" i="1"/>
  <c r="P2078" i="1"/>
  <c r="P2082" i="1"/>
  <c r="P2079" i="1"/>
  <c r="P2083" i="1"/>
  <c r="P2080" i="1"/>
  <c r="P2618" i="1"/>
  <c r="P2622" i="1"/>
  <c r="P2619" i="1"/>
  <c r="P2623" i="1"/>
  <c r="P2620" i="1"/>
  <c r="P2621" i="1"/>
  <c r="P1395" i="1"/>
  <c r="P1399" i="1"/>
  <c r="P1396" i="1"/>
  <c r="P1397" i="1"/>
  <c r="P1394" i="1"/>
  <c r="P1398" i="1"/>
  <c r="P1781" i="1"/>
  <c r="P1778" i="1"/>
  <c r="P1782" i="1"/>
  <c r="P1779" i="1"/>
  <c r="P1783" i="1"/>
  <c r="P1780" i="1"/>
  <c r="P1114" i="1"/>
  <c r="P1115" i="1"/>
  <c r="P1117" i="1"/>
  <c r="P1112" i="1"/>
  <c r="P1113" i="1"/>
  <c r="P1116" i="1"/>
  <c r="P1403" i="1"/>
  <c r="P1400" i="1"/>
  <c r="P1404" i="1"/>
  <c r="P1401" i="1"/>
  <c r="P1405" i="1"/>
  <c r="P1402" i="1"/>
  <c r="P1595" i="1"/>
  <c r="P1592" i="1"/>
  <c r="P1597" i="1"/>
  <c r="P1593" i="1"/>
  <c r="P1594" i="1"/>
  <c r="P1596" i="1"/>
  <c r="P1881" i="1"/>
  <c r="P1885" i="1"/>
  <c r="P1882" i="1"/>
  <c r="P1880" i="1"/>
  <c r="P1883" i="1"/>
  <c r="P1884" i="1"/>
  <c r="P2073" i="1"/>
  <c r="P2077" i="1"/>
  <c r="P2074" i="1"/>
  <c r="P2075" i="1"/>
  <c r="P2072" i="1"/>
  <c r="P2076" i="1"/>
  <c r="P2265" i="1"/>
  <c r="P2269" i="1"/>
  <c r="P2266" i="1"/>
  <c r="P2267" i="1"/>
  <c r="P2264" i="1"/>
  <c r="P2268" i="1"/>
  <c r="P2470" i="1"/>
  <c r="P2471" i="1"/>
  <c r="P2473" i="1"/>
  <c r="P2468" i="1"/>
  <c r="P2469" i="1"/>
  <c r="P2472" i="1"/>
  <c r="P2662" i="1"/>
  <c r="P2663" i="1"/>
  <c r="P2660" i="1"/>
  <c r="P2664" i="1"/>
  <c r="P2661" i="1"/>
  <c r="P2665" i="1"/>
  <c r="P2846" i="1"/>
  <c r="P2850" i="1"/>
  <c r="P2847" i="1"/>
  <c r="P2851" i="1"/>
  <c r="P2848" i="1"/>
  <c r="P2849" i="1"/>
  <c r="P3038" i="1"/>
  <c r="P3042" i="1"/>
  <c r="P3040" i="1"/>
  <c r="P3041" i="1"/>
  <c r="P3039" i="1"/>
  <c r="P3043" i="1"/>
  <c r="P3230" i="1"/>
  <c r="P3234" i="1"/>
  <c r="P3231" i="1"/>
  <c r="P3232" i="1"/>
  <c r="P3233" i="1"/>
  <c r="P3235" i="1"/>
  <c r="P1949" i="1"/>
  <c r="P1946" i="1"/>
  <c r="P1950" i="1"/>
  <c r="P1947" i="1"/>
  <c r="P1951" i="1"/>
  <c r="P1948" i="1"/>
  <c r="P2141" i="1"/>
  <c r="P2138" i="1"/>
  <c r="P2142" i="1"/>
  <c r="P2139" i="1"/>
  <c r="P2143" i="1"/>
  <c r="P2140" i="1"/>
  <c r="P2333" i="1"/>
  <c r="P2330" i="1"/>
  <c r="P2334" i="1"/>
  <c r="P2331" i="1"/>
  <c r="P2335" i="1"/>
  <c r="P2332" i="1"/>
  <c r="P2109" i="1"/>
  <c r="P2113" i="1"/>
  <c r="P2110" i="1"/>
  <c r="P2111" i="1"/>
  <c r="P2108" i="1"/>
  <c r="P2112" i="1"/>
  <c r="P2301" i="1"/>
  <c r="P2305" i="1"/>
  <c r="P2302" i="1"/>
  <c r="P2303" i="1"/>
  <c r="P2300" i="1"/>
  <c r="P2304" i="1"/>
  <c r="P2494" i="1"/>
  <c r="P2495" i="1"/>
  <c r="P2497" i="1"/>
  <c r="P2492" i="1"/>
  <c r="P2493" i="1"/>
  <c r="P2496" i="1"/>
  <c r="P2686" i="1"/>
  <c r="P2687" i="1"/>
  <c r="P2684" i="1"/>
  <c r="P2688" i="1"/>
  <c r="P2685" i="1"/>
  <c r="P2689" i="1"/>
  <c r="P2878" i="1"/>
  <c r="P2879" i="1"/>
  <c r="P2876" i="1"/>
  <c r="P2880" i="1"/>
  <c r="P2877" i="1"/>
  <c r="P2881" i="1"/>
  <c r="P3070" i="1"/>
  <c r="P3069" i="1"/>
  <c r="P3073" i="1"/>
  <c r="P3068" i="1"/>
  <c r="P3071" i="1"/>
  <c r="P3072" i="1"/>
  <c r="P3166" i="1"/>
  <c r="P3167" i="1"/>
  <c r="P3168" i="1"/>
  <c r="P3164" i="1"/>
  <c r="P3169" i="1"/>
  <c r="P3165" i="1"/>
  <c r="P3357" i="1"/>
  <c r="P3361" i="1"/>
  <c r="P3358" i="1"/>
  <c r="P3359" i="1"/>
  <c r="P3356" i="1"/>
  <c r="P3360" i="1"/>
  <c r="P2626" i="1"/>
  <c r="P2627" i="1"/>
  <c r="P2624" i="1"/>
  <c r="P2628" i="1"/>
  <c r="P2625" i="1"/>
  <c r="P2629" i="1"/>
  <c r="P2818" i="1"/>
  <c r="P2819" i="1"/>
  <c r="P2816" i="1"/>
  <c r="P2820" i="1"/>
  <c r="P2817" i="1"/>
  <c r="P2821" i="1"/>
  <c r="P3010" i="1"/>
  <c r="P3008" i="1"/>
  <c r="P3012" i="1"/>
  <c r="P3009" i="1"/>
  <c r="P3013" i="1"/>
  <c r="P3011" i="1"/>
  <c r="P3202" i="1"/>
  <c r="P3204" i="1"/>
  <c r="P3200" i="1"/>
  <c r="P3205" i="1"/>
  <c r="P3201" i="1"/>
  <c r="P3203" i="1"/>
  <c r="P2690" i="1"/>
  <c r="P2694" i="1"/>
  <c r="P2691" i="1"/>
  <c r="P2695" i="1"/>
  <c r="P2692" i="1"/>
  <c r="P2693" i="1"/>
  <c r="P2882" i="1"/>
  <c r="P2886" i="1"/>
  <c r="P2883" i="1"/>
  <c r="P2887" i="1"/>
  <c r="P2884" i="1"/>
  <c r="P2885" i="1"/>
  <c r="P3074" i="1"/>
  <c r="P3078" i="1"/>
  <c r="P3077" i="1"/>
  <c r="P3075" i="1"/>
  <c r="P3076" i="1"/>
  <c r="P3079" i="1"/>
  <c r="P3266" i="1"/>
  <c r="P3270" i="1"/>
  <c r="P3268" i="1"/>
  <c r="P3269" i="1"/>
  <c r="P3271" i="1"/>
  <c r="P3267" i="1"/>
  <c r="P470" i="1"/>
  <c r="P474" i="1"/>
  <c r="P471" i="1"/>
  <c r="P475" i="1"/>
  <c r="P472" i="1"/>
  <c r="P473" i="1"/>
  <c r="O1811" i="1"/>
  <c r="O1809" i="1"/>
  <c r="O1810" i="1"/>
  <c r="O1812" i="1"/>
  <c r="O1813" i="1"/>
  <c r="O1808" i="1"/>
  <c r="O719" i="1"/>
  <c r="O717" i="1"/>
  <c r="O721" i="1"/>
  <c r="O718" i="1"/>
  <c r="O720" i="1"/>
  <c r="O716" i="1"/>
  <c r="O1791" i="1"/>
  <c r="O1795" i="1"/>
  <c r="O1793" i="1"/>
  <c r="O1794" i="1"/>
  <c r="O1790" i="1"/>
  <c r="O1792" i="1"/>
  <c r="O1370" i="1"/>
  <c r="O1374" i="1"/>
  <c r="O1371" i="1"/>
  <c r="O1375" i="1"/>
  <c r="O1372" i="1"/>
  <c r="O1373" i="1"/>
  <c r="O155" i="1"/>
  <c r="O152" i="1"/>
  <c r="O156" i="1"/>
  <c r="O153" i="1"/>
  <c r="O157" i="1"/>
  <c r="O154" i="1"/>
  <c r="O1178" i="1"/>
  <c r="O1182" i="1"/>
  <c r="O1179" i="1"/>
  <c r="O1183" i="1"/>
  <c r="O1180" i="1"/>
  <c r="O1181" i="1"/>
  <c r="O735" i="1"/>
  <c r="O739" i="1"/>
  <c r="O737" i="1"/>
  <c r="O734" i="1"/>
  <c r="O736" i="1"/>
  <c r="O738" i="1"/>
  <c r="O87" i="1"/>
  <c r="O91" i="1"/>
  <c r="O88" i="1"/>
  <c r="O89" i="1"/>
  <c r="O86" i="1"/>
  <c r="O90" i="1"/>
  <c r="O2379" i="1"/>
  <c r="O2383" i="1"/>
  <c r="O2380" i="1"/>
  <c r="O2381" i="1"/>
  <c r="O2382" i="1"/>
  <c r="O2378" i="1"/>
  <c r="O827" i="1"/>
  <c r="O825" i="1"/>
  <c r="O169" i="1"/>
  <c r="O824" i="1"/>
  <c r="O826" i="1"/>
  <c r="O828" i="1"/>
  <c r="O1190" i="1"/>
  <c r="O1194" i="1"/>
  <c r="O1191" i="1"/>
  <c r="O1195" i="1"/>
  <c r="O1193" i="1"/>
  <c r="O1192" i="1"/>
  <c r="O447" i="1"/>
  <c r="O451" i="1"/>
  <c r="O448" i="1"/>
  <c r="O449" i="1"/>
  <c r="O1999" i="1"/>
  <c r="O450" i="1"/>
  <c r="O3092" i="1"/>
  <c r="O3096" i="1"/>
  <c r="O3093" i="1"/>
  <c r="O3097" i="1"/>
  <c r="O3094" i="1"/>
  <c r="O3095" i="1"/>
  <c r="O2279" i="1"/>
  <c r="O2276" i="1"/>
  <c r="O2280" i="1"/>
  <c r="O2277" i="1"/>
  <c r="O2281" i="1"/>
  <c r="O2278" i="1"/>
  <c r="O183" i="1"/>
  <c r="O187" i="1"/>
  <c r="O184" i="1"/>
  <c r="O185" i="1"/>
  <c r="O182" i="1"/>
  <c r="O186" i="1"/>
  <c r="O957" i="1"/>
  <c r="O961" i="1"/>
  <c r="O959" i="1"/>
  <c r="O960" i="1"/>
  <c r="O956" i="1"/>
  <c r="O958" i="1"/>
  <c r="O2984" i="1"/>
  <c r="O2988" i="1"/>
  <c r="O2985" i="1"/>
  <c r="O2989" i="1"/>
  <c r="O2986" i="1"/>
  <c r="O2987" i="1"/>
  <c r="O2840" i="1"/>
  <c r="O2844" i="1"/>
  <c r="O2841" i="1"/>
  <c r="O2845" i="1"/>
  <c r="O2842" i="1"/>
  <c r="O2843" i="1"/>
  <c r="O1174" i="1"/>
  <c r="O1175" i="1"/>
  <c r="O1177" i="1"/>
  <c r="O1172" i="1"/>
  <c r="O1173" i="1"/>
  <c r="O1176" i="1"/>
  <c r="O399" i="1"/>
  <c r="O403" i="1"/>
  <c r="O400" i="1"/>
  <c r="O401" i="1"/>
  <c r="O398" i="1"/>
  <c r="O402" i="1"/>
  <c r="O1426" i="1"/>
  <c r="O1427" i="1"/>
  <c r="O1425" i="1"/>
  <c r="O1428" i="1"/>
  <c r="O1429" i="1"/>
  <c r="O1424" i="1"/>
  <c r="O1025" i="1"/>
  <c r="O1023" i="1"/>
  <c r="O1024" i="1"/>
  <c r="O1022" i="1"/>
  <c r="O1026" i="1"/>
  <c r="O1027" i="1"/>
  <c r="O2679" i="1"/>
  <c r="O2683" i="1"/>
  <c r="O2678" i="1"/>
  <c r="O2680" i="1"/>
  <c r="O2681" i="1"/>
  <c r="O2682" i="1"/>
  <c r="O1354" i="1"/>
  <c r="O1355" i="1"/>
  <c r="O1353" i="1"/>
  <c r="O1356" i="1"/>
  <c r="O1357" i="1"/>
  <c r="O1352" i="1"/>
  <c r="O2139" i="1"/>
  <c r="O2143" i="1"/>
  <c r="O2140" i="1"/>
  <c r="O2141" i="1"/>
  <c r="O2142" i="1"/>
  <c r="O2138" i="1"/>
  <c r="O3040" i="1"/>
  <c r="O3041" i="1"/>
  <c r="O3042" i="1"/>
  <c r="O3039" i="1"/>
  <c r="O3043" i="1"/>
  <c r="O3038" i="1"/>
  <c r="O1738" i="1"/>
  <c r="O1739" i="1"/>
  <c r="O1737" i="1"/>
  <c r="O1740" i="1"/>
  <c r="O829" i="1"/>
  <c r="O1736" i="1"/>
  <c r="O2355" i="1"/>
  <c r="O2359" i="1"/>
  <c r="O2356" i="1"/>
  <c r="O2357" i="1"/>
  <c r="O2354" i="1"/>
  <c r="O2358" i="1"/>
  <c r="O591" i="1"/>
  <c r="O595" i="1"/>
  <c r="O592" i="1"/>
  <c r="O593" i="1"/>
  <c r="O590" i="1"/>
  <c r="O594" i="1"/>
  <c r="O3100" i="1"/>
  <c r="O3102" i="1"/>
  <c r="O3101" i="1"/>
  <c r="O3099" i="1"/>
  <c r="O3103" i="1"/>
  <c r="O3098" i="1"/>
  <c r="O2019" i="1"/>
  <c r="O2023" i="1"/>
  <c r="O2022" i="1"/>
  <c r="O2018" i="1"/>
  <c r="O2020" i="1"/>
  <c r="O2021" i="1"/>
  <c r="O711" i="1"/>
  <c r="O715" i="1"/>
  <c r="O713" i="1"/>
  <c r="O710" i="1"/>
  <c r="O712" i="1"/>
  <c r="O714" i="1"/>
  <c r="O1642" i="1"/>
  <c r="O1643" i="1"/>
  <c r="O1641" i="1"/>
  <c r="O1644" i="1"/>
  <c r="O1645" i="1"/>
  <c r="O1640" i="1"/>
  <c r="O1767" i="1"/>
  <c r="O1771" i="1"/>
  <c r="O1766" i="1"/>
  <c r="O1768" i="1"/>
  <c r="O1769" i="1"/>
  <c r="O1770" i="1"/>
  <c r="O1751" i="1"/>
  <c r="O1750" i="1"/>
  <c r="O1752" i="1"/>
  <c r="O1748" i="1"/>
  <c r="O1753" i="1"/>
  <c r="O1749" i="1"/>
  <c r="O893" i="1"/>
  <c r="O890" i="1"/>
  <c r="O895" i="1"/>
  <c r="O891" i="1"/>
  <c r="O892" i="1"/>
  <c r="O894" i="1"/>
  <c r="O431" i="1"/>
  <c r="O428" i="1"/>
  <c r="O432" i="1"/>
  <c r="O429" i="1"/>
  <c r="O433" i="1"/>
  <c r="O430" i="1"/>
  <c r="O2872" i="1"/>
  <c r="O2870" i="1"/>
  <c r="O2873" i="1"/>
  <c r="O2871" i="1"/>
  <c r="O2875" i="1"/>
  <c r="O2874" i="1"/>
  <c r="O2579" i="1"/>
  <c r="O2577" i="1"/>
  <c r="O2578" i="1"/>
  <c r="O2576" i="1"/>
  <c r="O2581" i="1"/>
  <c r="O2580" i="1"/>
  <c r="O195" i="1"/>
  <c r="O199" i="1"/>
  <c r="O196" i="1"/>
  <c r="O197" i="1"/>
  <c r="O198" i="1"/>
  <c r="O194" i="1"/>
  <c r="O2391" i="1"/>
  <c r="O2395" i="1"/>
  <c r="O2392" i="1"/>
  <c r="O2393" i="1"/>
  <c r="O2390" i="1"/>
  <c r="O2394" i="1"/>
  <c r="O363" i="1"/>
  <c r="O367" i="1"/>
  <c r="O364" i="1"/>
  <c r="O365" i="1"/>
  <c r="O362" i="1"/>
  <c r="O366" i="1"/>
  <c r="O599" i="1"/>
  <c r="O596" i="1"/>
  <c r="O600" i="1"/>
  <c r="O597" i="1"/>
  <c r="O601" i="1"/>
  <c r="O598" i="1"/>
  <c r="O1546" i="1"/>
  <c r="O1547" i="1"/>
  <c r="O1545" i="1"/>
  <c r="O1548" i="1"/>
  <c r="O1549" i="1"/>
  <c r="O1544" i="1"/>
  <c r="O479" i="1"/>
  <c r="O476" i="1"/>
  <c r="O480" i="1"/>
  <c r="O477" i="1"/>
  <c r="O481" i="1"/>
  <c r="O478" i="1"/>
  <c r="O3316" i="1"/>
  <c r="O3314" i="1"/>
  <c r="O3317" i="1"/>
  <c r="O3315" i="1"/>
  <c r="O3319" i="1"/>
  <c r="O3318" i="1"/>
  <c r="O1234" i="1"/>
  <c r="O1235" i="1"/>
  <c r="O1233" i="1"/>
  <c r="O1236" i="1"/>
  <c r="O1237" i="1"/>
  <c r="O1232" i="1"/>
  <c r="O2936" i="1"/>
  <c r="O2940" i="1"/>
  <c r="O2937" i="1"/>
  <c r="O2941" i="1"/>
  <c r="O2938" i="1"/>
  <c r="O2939" i="1"/>
  <c r="O771" i="1"/>
  <c r="O775" i="1"/>
  <c r="O773" i="1"/>
  <c r="O774" i="1"/>
  <c r="O770" i="1"/>
  <c r="O772" i="1"/>
  <c r="O395" i="1"/>
  <c r="O392" i="1"/>
  <c r="O396" i="1"/>
  <c r="O393" i="1"/>
  <c r="O397" i="1"/>
  <c r="O394" i="1"/>
  <c r="O1598" i="1"/>
  <c r="O1602" i="1"/>
  <c r="O1599" i="1"/>
  <c r="O1603" i="1"/>
  <c r="O1601" i="1"/>
  <c r="O1600" i="1"/>
  <c r="P2297" i="1"/>
  <c r="P2294" i="1"/>
  <c r="P2298" i="1"/>
  <c r="P2295" i="1"/>
  <c r="P2299" i="1"/>
  <c r="P2296" i="1"/>
  <c r="P1961" i="1"/>
  <c r="P1958" i="1"/>
  <c r="P1962" i="1"/>
  <c r="P1959" i="1"/>
  <c r="P1963" i="1"/>
  <c r="P1960" i="1"/>
  <c r="P1773" i="1"/>
  <c r="P1777" i="1"/>
  <c r="P1774" i="1"/>
  <c r="P1775" i="1"/>
  <c r="P1772" i="1"/>
  <c r="P1776" i="1"/>
  <c r="P1583" i="1"/>
  <c r="P1581" i="1"/>
  <c r="P1582" i="1"/>
  <c r="P1584" i="1"/>
  <c r="P1580" i="1"/>
  <c r="P1585" i="1"/>
  <c r="P1391" i="1"/>
  <c r="P1388" i="1"/>
  <c r="P1392" i="1"/>
  <c r="P1389" i="1"/>
  <c r="P1393" i="1"/>
  <c r="P1390" i="1"/>
  <c r="P1222" i="1"/>
  <c r="P1221" i="1"/>
  <c r="P1223" i="1"/>
  <c r="P1224" i="1"/>
  <c r="P1225" i="1"/>
  <c r="P1220" i="1"/>
  <c r="P1082" i="1"/>
  <c r="P1086" i="1"/>
  <c r="P1083" i="1"/>
  <c r="P1087" i="1"/>
  <c r="P1085" i="1"/>
  <c r="P1084" i="1"/>
  <c r="P981" i="1"/>
  <c r="P985" i="1"/>
  <c r="P982" i="1"/>
  <c r="P983" i="1"/>
  <c r="P984" i="1"/>
  <c r="P980" i="1"/>
  <c r="P885" i="1"/>
  <c r="P889" i="1"/>
  <c r="P886" i="1"/>
  <c r="P887" i="1"/>
  <c r="P888" i="1"/>
  <c r="P884" i="1"/>
  <c r="P789" i="1"/>
  <c r="P793" i="1"/>
  <c r="P790" i="1"/>
  <c r="P791" i="1"/>
  <c r="P792" i="1"/>
  <c r="P788" i="1"/>
  <c r="P694" i="1"/>
  <c r="P695" i="1"/>
  <c r="P697" i="1"/>
  <c r="P692" i="1"/>
  <c r="P693" i="1"/>
  <c r="P696" i="1"/>
  <c r="P598" i="1"/>
  <c r="P599" i="1"/>
  <c r="P596" i="1"/>
  <c r="P600" i="1"/>
  <c r="P597" i="1"/>
  <c r="P601" i="1"/>
  <c r="P502" i="1"/>
  <c r="P503" i="1"/>
  <c r="P500" i="1"/>
  <c r="P504" i="1"/>
  <c r="P501" i="1"/>
  <c r="P505" i="1"/>
  <c r="P406" i="1"/>
  <c r="P407" i="1"/>
  <c r="P408" i="1"/>
  <c r="P409" i="1"/>
  <c r="P404" i="1"/>
  <c r="P405" i="1"/>
  <c r="P311" i="1"/>
  <c r="P310" i="1"/>
  <c r="P312" i="1"/>
  <c r="P313" i="1"/>
  <c r="P308" i="1"/>
  <c r="P309" i="1"/>
  <c r="P214" i="1"/>
  <c r="P215" i="1"/>
  <c r="P212" i="1"/>
  <c r="P213" i="1"/>
  <c r="P216" i="1"/>
  <c r="P217" i="1"/>
  <c r="P118" i="1"/>
  <c r="P119" i="1"/>
  <c r="P116" i="1"/>
  <c r="P117" i="1"/>
  <c r="P120" i="1"/>
  <c r="P121" i="1"/>
  <c r="P22" i="1"/>
  <c r="P23" i="1"/>
  <c r="P20" i="1"/>
  <c r="P21" i="1"/>
  <c r="P24" i="1"/>
  <c r="P25" i="1"/>
  <c r="P1757" i="1"/>
  <c r="P1754" i="1"/>
  <c r="P1758" i="1"/>
  <c r="P1755" i="1"/>
  <c r="P1759" i="1"/>
  <c r="P1551" i="1"/>
  <c r="P1371" i="1"/>
  <c r="P1375" i="1"/>
  <c r="P1372" i="1"/>
  <c r="P1373" i="1"/>
  <c r="P1374" i="1"/>
  <c r="P1370" i="1"/>
  <c r="P1142" i="1"/>
  <c r="P1146" i="1"/>
  <c r="P1147" i="1"/>
  <c r="P1143" i="1"/>
  <c r="P1144" i="1"/>
  <c r="P1145" i="1"/>
  <c r="P965" i="1"/>
  <c r="P962" i="1"/>
  <c r="P966" i="1"/>
  <c r="P963" i="1"/>
  <c r="P967" i="1"/>
  <c r="P964" i="1"/>
  <c r="P869" i="1"/>
  <c r="P866" i="1"/>
  <c r="P870" i="1"/>
  <c r="P2763" i="1"/>
  <c r="P871" i="1"/>
  <c r="P868" i="1"/>
  <c r="P770" i="1"/>
  <c r="P773" i="1"/>
  <c r="P774" i="1"/>
  <c r="P771" i="1"/>
  <c r="P775" i="1"/>
  <c r="P772" i="1"/>
  <c r="P674" i="1"/>
  <c r="P678" i="1"/>
  <c r="P675" i="1"/>
  <c r="P679" i="1"/>
  <c r="P676" i="1"/>
  <c r="P677" i="1"/>
  <c r="P578" i="1"/>
  <c r="P582" i="1"/>
  <c r="P579" i="1"/>
  <c r="P583" i="1"/>
  <c r="P580" i="1"/>
  <c r="P581" i="1"/>
  <c r="P482" i="1"/>
  <c r="P486" i="1"/>
  <c r="P485" i="1"/>
  <c r="P487" i="1"/>
  <c r="P483" i="1"/>
  <c r="P484" i="1"/>
  <c r="P386" i="1"/>
  <c r="P390" i="1"/>
  <c r="P387" i="1"/>
  <c r="P391" i="1"/>
  <c r="P388" i="1"/>
  <c r="P389" i="1"/>
  <c r="P291" i="1"/>
  <c r="P295" i="1"/>
  <c r="P294" i="1"/>
  <c r="P290" i="1"/>
  <c r="P292" i="1"/>
  <c r="P293" i="1"/>
  <c r="P194" i="1"/>
  <c r="P198" i="1"/>
  <c r="P195" i="1"/>
  <c r="P199" i="1"/>
  <c r="P196" i="1"/>
  <c r="P197" i="1"/>
  <c r="P98" i="1"/>
  <c r="P102" i="1"/>
  <c r="P99" i="1"/>
  <c r="P103" i="1"/>
  <c r="P100" i="1"/>
  <c r="P101" i="1"/>
  <c r="P2" i="1"/>
  <c r="P6" i="1"/>
  <c r="P3" i="1"/>
  <c r="P7" i="1"/>
  <c r="P4" i="1"/>
  <c r="P5" i="1"/>
  <c r="P2057" i="1"/>
  <c r="P2054" i="1"/>
  <c r="P2058" i="1"/>
  <c r="P2055" i="1"/>
  <c r="P2059" i="1"/>
  <c r="P2056" i="1"/>
  <c r="P1821" i="1"/>
  <c r="P1825" i="1"/>
  <c r="P1822" i="1"/>
  <c r="P1823" i="1"/>
  <c r="P1820" i="1"/>
  <c r="P1824" i="1"/>
  <c r="P1631" i="1"/>
  <c r="P1629" i="1"/>
  <c r="P1630" i="1"/>
  <c r="P1632" i="1"/>
  <c r="P1628" i="1"/>
  <c r="P1633" i="1"/>
  <c r="P1439" i="1"/>
  <c r="P1436" i="1"/>
  <c r="P1440" i="1"/>
  <c r="P1437" i="1"/>
  <c r="P1441" i="1"/>
  <c r="P1438" i="1"/>
  <c r="P1226" i="1"/>
  <c r="P1230" i="1"/>
  <c r="P1227" i="1"/>
  <c r="P1228" i="1"/>
  <c r="P1229" i="1"/>
  <c r="P1231" i="1"/>
  <c r="P1118" i="1"/>
  <c r="P1122" i="1"/>
  <c r="P1119" i="1"/>
  <c r="P1123" i="1"/>
  <c r="P1120" i="1"/>
  <c r="P1121" i="1"/>
  <c r="P1006" i="1"/>
  <c r="P1007" i="1"/>
  <c r="P1005" i="1"/>
  <c r="P1008" i="1"/>
  <c r="P1009" i="1"/>
  <c r="P1004" i="1"/>
  <c r="P897" i="1"/>
  <c r="P901" i="1"/>
  <c r="P898" i="1"/>
  <c r="P899" i="1"/>
  <c r="P896" i="1"/>
  <c r="P900" i="1"/>
  <c r="P801" i="1"/>
  <c r="P805" i="1"/>
  <c r="P802" i="1"/>
  <c r="P803" i="1"/>
  <c r="P800" i="1"/>
  <c r="P804" i="1"/>
  <c r="P706" i="1"/>
  <c r="P707" i="1"/>
  <c r="P705" i="1"/>
  <c r="P708" i="1"/>
  <c r="P709" i="1"/>
  <c r="P704" i="1"/>
  <c r="P610" i="1"/>
  <c r="P611" i="1"/>
  <c r="P608" i="1"/>
  <c r="P612" i="1"/>
  <c r="P609" i="1"/>
  <c r="P613" i="1"/>
  <c r="P514" i="1"/>
  <c r="P515" i="1"/>
  <c r="P512" i="1"/>
  <c r="P516" i="1"/>
  <c r="P513" i="1"/>
  <c r="P517" i="1"/>
  <c r="P418" i="1"/>
  <c r="P419" i="1"/>
  <c r="P416" i="1"/>
  <c r="P417" i="1"/>
  <c r="P420" i="1"/>
  <c r="P421" i="1"/>
  <c r="P323" i="1"/>
  <c r="P321" i="1"/>
  <c r="P322" i="1"/>
  <c r="P324" i="1"/>
  <c r="P325" i="1"/>
  <c r="P1111" i="1"/>
  <c r="P226" i="1"/>
  <c r="P227" i="1"/>
  <c r="P228" i="1"/>
  <c r="P229" i="1"/>
  <c r="P224" i="1"/>
  <c r="P225" i="1"/>
  <c r="P130" i="1"/>
  <c r="P131" i="1"/>
  <c r="P132" i="1"/>
  <c r="P133" i="1"/>
  <c r="P128" i="1"/>
  <c r="P129" i="1"/>
  <c r="P34" i="1"/>
  <c r="P35" i="1"/>
  <c r="P36" i="1"/>
  <c r="P37" i="1"/>
  <c r="P32" i="1"/>
  <c r="P33" i="1"/>
  <c r="P1319" i="1"/>
  <c r="P1316" i="1"/>
  <c r="P1320" i="1"/>
  <c r="P1317" i="1"/>
  <c r="P1321" i="1"/>
  <c r="P1318" i="1"/>
  <c r="P1415" i="1"/>
  <c r="P1412" i="1"/>
  <c r="P1416" i="1"/>
  <c r="P1413" i="1"/>
  <c r="P1417" i="1"/>
  <c r="P1414" i="1"/>
  <c r="P1511" i="1"/>
  <c r="P1508" i="1"/>
  <c r="P1512" i="1"/>
  <c r="P1510" i="1"/>
  <c r="P1513" i="1"/>
  <c r="P1509" i="1"/>
  <c r="P1607" i="1"/>
  <c r="P1608" i="1"/>
  <c r="P1604" i="1"/>
  <c r="P1609" i="1"/>
  <c r="P1605" i="1"/>
  <c r="P1606" i="1"/>
  <c r="P1701" i="1"/>
  <c r="P1705" i="1"/>
  <c r="P1702" i="1"/>
  <c r="P1703" i="1"/>
  <c r="P1700" i="1"/>
  <c r="P1704" i="1"/>
  <c r="P1797" i="1"/>
  <c r="P1801" i="1"/>
  <c r="P1798" i="1"/>
  <c r="P1799" i="1"/>
  <c r="P1796" i="1"/>
  <c r="P1800" i="1"/>
  <c r="P1893" i="1"/>
  <c r="P1897" i="1"/>
  <c r="P1894" i="1"/>
  <c r="P1895" i="1"/>
  <c r="P1896" i="1"/>
  <c r="P1892" i="1"/>
  <c r="P1989" i="1"/>
  <c r="P1993" i="1"/>
  <c r="P1990" i="1"/>
  <c r="P1991" i="1"/>
  <c r="P1988" i="1"/>
  <c r="P1992" i="1"/>
  <c r="P2177" i="1"/>
  <c r="P2174" i="1"/>
  <c r="P2178" i="1"/>
  <c r="P2175" i="1"/>
  <c r="P2179" i="1"/>
  <c r="P2176" i="1"/>
  <c r="P2429" i="1"/>
  <c r="P2426" i="1"/>
  <c r="P2430" i="1"/>
  <c r="P2427" i="1"/>
  <c r="P2431" i="1"/>
  <c r="P2428" i="1"/>
  <c r="P1106" i="1"/>
  <c r="P1110" i="1"/>
  <c r="P1107" i="1"/>
  <c r="P1263" i="1"/>
  <c r="P1109" i="1"/>
  <c r="P1108" i="1"/>
  <c r="P1298" i="1"/>
  <c r="P1302" i="1"/>
  <c r="P1301" i="1"/>
  <c r="P1303" i="1"/>
  <c r="P1299" i="1"/>
  <c r="P1300" i="1"/>
  <c r="P1491" i="1"/>
  <c r="P1495" i="1"/>
  <c r="P1492" i="1"/>
  <c r="P1494" i="1"/>
  <c r="P1490" i="1"/>
  <c r="P1493" i="1"/>
  <c r="P1683" i="1"/>
  <c r="P1687" i="1"/>
  <c r="P1682" i="1"/>
  <c r="P1684" i="1"/>
  <c r="P1685" i="1"/>
  <c r="P1686" i="1"/>
  <c r="P1877" i="1"/>
  <c r="P1874" i="1"/>
  <c r="P1878" i="1"/>
  <c r="P1879" i="1"/>
  <c r="P1875" i="1"/>
  <c r="P1876" i="1"/>
  <c r="P1066" i="1"/>
  <c r="P1067" i="1"/>
  <c r="P1069" i="1"/>
  <c r="P1064" i="1"/>
  <c r="P1065" i="1"/>
  <c r="P1068" i="1"/>
  <c r="P1162" i="1"/>
  <c r="P1163" i="1"/>
  <c r="P1164" i="1"/>
  <c r="P1160" i="1"/>
  <c r="P1165" i="1"/>
  <c r="P1161" i="1"/>
  <c r="P1258" i="1"/>
  <c r="P1259" i="1"/>
  <c r="P1260" i="1"/>
  <c r="P1256" i="1"/>
  <c r="P1261" i="1"/>
  <c r="P1257" i="1"/>
  <c r="P1355" i="1"/>
  <c r="P1352" i="1"/>
  <c r="P1356" i="1"/>
  <c r="P1353" i="1"/>
  <c r="P1357" i="1"/>
  <c r="P1354" i="1"/>
  <c r="P1451" i="1"/>
  <c r="P1448" i="1"/>
  <c r="P1452" i="1"/>
  <c r="P1449" i="1"/>
  <c r="P1453" i="1"/>
  <c r="P1450" i="1"/>
  <c r="P1547" i="1"/>
  <c r="P1544" i="1"/>
  <c r="P1549" i="1"/>
  <c r="P1545" i="1"/>
  <c r="P1546" i="1"/>
  <c r="P1548" i="1"/>
  <c r="P1643" i="1"/>
  <c r="P1640" i="1"/>
  <c r="P1645" i="1"/>
  <c r="P1641" i="1"/>
  <c r="P1642" i="1"/>
  <c r="P1644" i="1"/>
  <c r="P1737" i="1"/>
  <c r="P829" i="1"/>
  <c r="P1738" i="1"/>
  <c r="P1739" i="1"/>
  <c r="P1736" i="1"/>
  <c r="P1740" i="1"/>
  <c r="P1833" i="1"/>
  <c r="P1837" i="1"/>
  <c r="P1834" i="1"/>
  <c r="P1835" i="1"/>
  <c r="P1836" i="1"/>
  <c r="P1832" i="1"/>
  <c r="P1929" i="1"/>
  <c r="P1933" i="1"/>
  <c r="P1930" i="1"/>
  <c r="P1931" i="1"/>
  <c r="P1928" i="1"/>
  <c r="P1932" i="1"/>
  <c r="P2025" i="1"/>
  <c r="P2029" i="1"/>
  <c r="P2026" i="1"/>
  <c r="P2027" i="1"/>
  <c r="P2024" i="1"/>
  <c r="P2028" i="1"/>
  <c r="P2121" i="1"/>
  <c r="P2125" i="1"/>
  <c r="P2122" i="1"/>
  <c r="P2123" i="1"/>
  <c r="P2120" i="1"/>
  <c r="P2124" i="1"/>
  <c r="P2217" i="1"/>
  <c r="P2221" i="1"/>
  <c r="P2218" i="1"/>
  <c r="P2219" i="1"/>
  <c r="P2216" i="1"/>
  <c r="P2220" i="1"/>
  <c r="P2313" i="1"/>
  <c r="P2317" i="1"/>
  <c r="P2314" i="1"/>
  <c r="P2315" i="1"/>
  <c r="P2312" i="1"/>
  <c r="P2316" i="1"/>
  <c r="P2421" i="1"/>
  <c r="P2425" i="1"/>
  <c r="P2422" i="1"/>
  <c r="P2423" i="1"/>
  <c r="P2420" i="1"/>
  <c r="P2424" i="1"/>
  <c r="P2519" i="1"/>
  <c r="P2516" i="1"/>
  <c r="P2521" i="1"/>
  <c r="P2517" i="1"/>
  <c r="P2518" i="1"/>
  <c r="P2520" i="1"/>
  <c r="P2614" i="1"/>
  <c r="P2615" i="1"/>
  <c r="P2612" i="1"/>
  <c r="P2616" i="1"/>
  <c r="P2613" i="1"/>
  <c r="P2617" i="1"/>
  <c r="P2702" i="1"/>
  <c r="P2706" i="1"/>
  <c r="P2703" i="1"/>
  <c r="P2707" i="1"/>
  <c r="P2704" i="1"/>
  <c r="P2705" i="1"/>
  <c r="P2798" i="1"/>
  <c r="P2802" i="1"/>
  <c r="P2799" i="1"/>
  <c r="P2803" i="1"/>
  <c r="P2800" i="1"/>
  <c r="P2801" i="1"/>
  <c r="P2894" i="1"/>
  <c r="P2898" i="1"/>
  <c r="P2895" i="1"/>
  <c r="P2899" i="1"/>
  <c r="P2896" i="1"/>
  <c r="P2897" i="1"/>
  <c r="P2990" i="1"/>
  <c r="P2994" i="1"/>
  <c r="P2992" i="1"/>
  <c r="P2993" i="1"/>
  <c r="P2991" i="1"/>
  <c r="P2995" i="1"/>
  <c r="P3086" i="1"/>
  <c r="P3090" i="1"/>
  <c r="P3089" i="1"/>
  <c r="P3091" i="1"/>
  <c r="P3087" i="1"/>
  <c r="P3088" i="1"/>
  <c r="P3182" i="1"/>
  <c r="P3186" i="1"/>
  <c r="P3183" i="1"/>
  <c r="P3184" i="1"/>
  <c r="P3185" i="1"/>
  <c r="P3187" i="1"/>
  <c r="P3278" i="1"/>
  <c r="P3282" i="1"/>
  <c r="P3279" i="1"/>
  <c r="P3280" i="1"/>
  <c r="P3281" i="1"/>
  <c r="P3283" i="1"/>
  <c r="P1898" i="1"/>
  <c r="P1901" i="1"/>
  <c r="P1902" i="1"/>
  <c r="P1899" i="1"/>
  <c r="P1903" i="1"/>
  <c r="P1900" i="1"/>
  <c r="P1997" i="1"/>
  <c r="P1994" i="1"/>
  <c r="P1998" i="1"/>
  <c r="P1995" i="1"/>
  <c r="P320" i="1"/>
  <c r="P1996" i="1"/>
  <c r="P2093" i="1"/>
  <c r="P2090" i="1"/>
  <c r="P2094" i="1"/>
  <c r="P2091" i="1"/>
  <c r="P2095" i="1"/>
  <c r="P2092" i="1"/>
  <c r="P2189" i="1"/>
  <c r="P2186" i="1"/>
  <c r="P2190" i="1"/>
  <c r="P2187" i="1"/>
  <c r="P2191" i="1"/>
  <c r="P2188" i="1"/>
  <c r="P2285" i="1"/>
  <c r="P2282" i="1"/>
  <c r="P2286" i="1"/>
  <c r="P2283" i="1"/>
  <c r="P2287" i="1"/>
  <c r="P2284" i="1"/>
  <c r="P2405" i="1"/>
  <c r="P2402" i="1"/>
  <c r="P2406" i="1"/>
  <c r="P2403" i="1"/>
  <c r="P2407" i="1"/>
  <c r="P2404" i="1"/>
  <c r="P2594" i="1"/>
  <c r="P2598" i="1"/>
  <c r="P2595" i="1"/>
  <c r="P2599" i="1"/>
  <c r="P2596" i="1"/>
  <c r="P2597" i="1"/>
  <c r="P2061" i="1"/>
  <c r="P2065" i="1"/>
  <c r="P2062" i="1"/>
  <c r="P2063" i="1"/>
  <c r="P2060" i="1"/>
  <c r="P2064" i="1"/>
  <c r="P2157" i="1"/>
  <c r="P2161" i="1"/>
  <c r="P2158" i="1"/>
  <c r="P2159" i="1"/>
  <c r="P2156" i="1"/>
  <c r="P2160" i="1"/>
  <c r="P2253" i="1"/>
  <c r="P2257" i="1"/>
  <c r="P2254" i="1"/>
  <c r="P2255" i="1"/>
  <c r="P2252" i="1"/>
  <c r="P2256" i="1"/>
  <c r="P2349" i="1"/>
  <c r="P2353" i="1"/>
  <c r="P2350" i="1"/>
  <c r="P2351" i="1"/>
  <c r="P2348" i="1"/>
  <c r="P2352" i="1"/>
  <c r="P2445" i="1"/>
  <c r="P2449" i="1"/>
  <c r="P2446" i="1"/>
  <c r="P2447" i="1"/>
  <c r="P2444" i="1"/>
  <c r="P2448" i="1"/>
  <c r="P2542" i="1"/>
  <c r="P2543" i="1"/>
  <c r="P2540" i="1"/>
  <c r="P2544" i="1"/>
  <c r="P2541" i="1"/>
  <c r="P2545" i="1"/>
  <c r="P2638" i="1"/>
  <c r="P2639" i="1"/>
  <c r="P2636" i="1"/>
  <c r="P2640" i="1"/>
  <c r="P2637" i="1"/>
  <c r="P2641" i="1"/>
  <c r="P2734" i="1"/>
  <c r="P2735" i="1"/>
  <c r="P2732" i="1"/>
  <c r="P2736" i="1"/>
  <c r="P2733" i="1"/>
  <c r="P2737" i="1"/>
  <c r="P2830" i="1"/>
  <c r="P2831" i="1"/>
  <c r="P2828" i="1"/>
  <c r="P2832" i="1"/>
  <c r="P2829" i="1"/>
  <c r="P2833" i="1"/>
  <c r="P2926" i="1"/>
  <c r="P2927" i="1"/>
  <c r="P2924" i="1"/>
  <c r="P2928" i="1"/>
  <c r="P2925" i="1"/>
  <c r="P2929" i="1"/>
  <c r="P3022" i="1"/>
  <c r="P3020" i="1"/>
  <c r="P3024" i="1"/>
  <c r="P3021" i="1"/>
  <c r="P3025" i="1"/>
  <c r="P3023" i="1"/>
  <c r="P3118" i="1"/>
  <c r="P3117" i="1"/>
  <c r="P3121" i="1"/>
  <c r="P3116" i="1"/>
  <c r="P3119" i="1"/>
  <c r="P3120" i="1"/>
  <c r="P3214" i="1"/>
  <c r="P3215" i="1"/>
  <c r="P3216" i="1"/>
  <c r="P3212" i="1"/>
  <c r="P3217" i="1"/>
  <c r="P3213" i="1"/>
  <c r="P3309" i="1"/>
  <c r="P3313" i="1"/>
  <c r="P3310" i="1"/>
  <c r="P3311" i="1"/>
  <c r="P3308" i="1"/>
  <c r="P3312" i="1"/>
  <c r="P2385" i="1"/>
  <c r="P2389" i="1"/>
  <c r="P2386" i="1"/>
  <c r="P2387" i="1"/>
  <c r="P2388" i="1"/>
  <c r="P2384" i="1"/>
  <c r="P2482" i="1"/>
  <c r="P2483" i="1"/>
  <c r="P2481" i="1"/>
  <c r="P2484" i="1"/>
  <c r="P446" i="1"/>
  <c r="P2480" i="1"/>
  <c r="P2578" i="1"/>
  <c r="P2579" i="1"/>
  <c r="P2576" i="1"/>
  <c r="P2580" i="1"/>
  <c r="P2577" i="1"/>
  <c r="P2581" i="1"/>
  <c r="P2674" i="1"/>
  <c r="P2675" i="1"/>
  <c r="P2672" i="1"/>
  <c r="P2676" i="1"/>
  <c r="P2673" i="1"/>
  <c r="P2677" i="1"/>
  <c r="P2770" i="1"/>
  <c r="P2771" i="1"/>
  <c r="P2768" i="1"/>
  <c r="P2772" i="1"/>
  <c r="P2769" i="1"/>
  <c r="P2773" i="1"/>
  <c r="P2866" i="1"/>
  <c r="P2867" i="1"/>
  <c r="P2864" i="1"/>
  <c r="P2868" i="1"/>
  <c r="P2865" i="1"/>
  <c r="P2869" i="1"/>
  <c r="P2962" i="1"/>
  <c r="P2960" i="1"/>
  <c r="P2964" i="1"/>
  <c r="P2961" i="1"/>
  <c r="P2965" i="1"/>
  <c r="P2963" i="1"/>
  <c r="P3058" i="1"/>
  <c r="P3057" i="1"/>
  <c r="P3061" i="1"/>
  <c r="P3059" i="1"/>
  <c r="P3060" i="1"/>
  <c r="P3056" i="1"/>
  <c r="P3154" i="1"/>
  <c r="P3156" i="1"/>
  <c r="P3152" i="1"/>
  <c r="P3157" i="1"/>
  <c r="P3153" i="1"/>
  <c r="P3155" i="1"/>
  <c r="P3250" i="1"/>
  <c r="P3252" i="1"/>
  <c r="P3248" i="1"/>
  <c r="P3253" i="1"/>
  <c r="P3249" i="1"/>
  <c r="P3251" i="1"/>
  <c r="P3345" i="1"/>
  <c r="P3349" i="1"/>
  <c r="P3346" i="1"/>
  <c r="P3347" i="1"/>
  <c r="P3344" i="1"/>
  <c r="P3348" i="1"/>
  <c r="P2738" i="1"/>
  <c r="P2742" i="1"/>
  <c r="P2739" i="1"/>
  <c r="P2743" i="1"/>
  <c r="P2740" i="1"/>
  <c r="P2741" i="1"/>
  <c r="P2834" i="1"/>
  <c r="P2838" i="1"/>
  <c r="P2835" i="1"/>
  <c r="P2839" i="1"/>
  <c r="P2836" i="1"/>
  <c r="P2837" i="1"/>
  <c r="P2930" i="1"/>
  <c r="P2934" i="1"/>
  <c r="P2931" i="1"/>
  <c r="P2935" i="1"/>
  <c r="P2932" i="1"/>
  <c r="P2933" i="1"/>
  <c r="P3026" i="1"/>
  <c r="P3030" i="1"/>
  <c r="P3028" i="1"/>
  <c r="P3029" i="1"/>
  <c r="P3031" i="1"/>
  <c r="P3027" i="1"/>
  <c r="P3122" i="1"/>
  <c r="P3126" i="1"/>
  <c r="P3125" i="1"/>
  <c r="P3123" i="1"/>
  <c r="P3124" i="1"/>
  <c r="P3127" i="1"/>
  <c r="P3218" i="1"/>
  <c r="P3222" i="1"/>
  <c r="P3220" i="1"/>
  <c r="P3221" i="1"/>
  <c r="P3223" i="1"/>
  <c r="P3219" i="1"/>
  <c r="P3317" i="1"/>
  <c r="P3314" i="1"/>
  <c r="P3318" i="1"/>
  <c r="P3315" i="1"/>
  <c r="P3319" i="1"/>
  <c r="P3316" i="1"/>
  <c r="P182" i="1"/>
  <c r="P186" i="1"/>
  <c r="P183" i="1"/>
  <c r="P187" i="1"/>
  <c r="P184" i="1"/>
  <c r="P185" i="1"/>
  <c r="P255" i="1"/>
  <c r="P259" i="1"/>
  <c r="P257" i="1"/>
  <c r="P258" i="1"/>
  <c r="P254" i="1"/>
  <c r="P256" i="1"/>
  <c r="P710" i="1"/>
  <c r="P714" i="1"/>
  <c r="P711" i="1"/>
  <c r="P715" i="1"/>
  <c r="P713" i="1"/>
  <c r="P712" i="1"/>
  <c r="P1246" i="1"/>
  <c r="P1248" i="1"/>
  <c r="P1244" i="1"/>
  <c r="P1249" i="1"/>
  <c r="P1245" i="1"/>
  <c r="P1247" i="1"/>
  <c r="P327" i="1"/>
  <c r="P331" i="1"/>
  <c r="P326" i="1"/>
  <c r="P328" i="1"/>
  <c r="P329" i="1"/>
  <c r="P330" i="1"/>
  <c r="P542" i="1"/>
  <c r="P546" i="1"/>
  <c r="P543" i="1"/>
  <c r="P547" i="1"/>
  <c r="P544" i="1"/>
  <c r="P545" i="1"/>
  <c r="P881" i="1"/>
  <c r="P878" i="1"/>
  <c r="P882" i="1"/>
  <c r="P879" i="1"/>
  <c r="P883" i="1"/>
  <c r="P880" i="1"/>
  <c r="P1150" i="1"/>
  <c r="P1152" i="1"/>
  <c r="P1148" i="1"/>
  <c r="P1153" i="1"/>
  <c r="P1149" i="1"/>
  <c r="P1151" i="1"/>
  <c r="P2570" i="1"/>
  <c r="P2574" i="1"/>
  <c r="P2571" i="1"/>
  <c r="P2575" i="1"/>
  <c r="P2572" i="1"/>
  <c r="P2573" i="1"/>
  <c r="P566" i="1"/>
  <c r="P570" i="1"/>
  <c r="P567" i="1"/>
  <c r="P571" i="1"/>
  <c r="P568" i="1"/>
  <c r="P569" i="1"/>
  <c r="P734" i="1"/>
  <c r="P738" i="1"/>
  <c r="P735" i="1"/>
  <c r="P739" i="1"/>
  <c r="P737" i="1"/>
  <c r="P736" i="1"/>
  <c r="P1010" i="1"/>
  <c r="P1014" i="1"/>
  <c r="P1011" i="1"/>
  <c r="P1015" i="1"/>
  <c r="P1013" i="1"/>
  <c r="P1012" i="1"/>
  <c r="P2381" i="1"/>
  <c r="P2378" i="1"/>
  <c r="P2382" i="1"/>
  <c r="P2379" i="1"/>
  <c r="P2383" i="1"/>
  <c r="P2380" i="1"/>
  <c r="P206" i="1"/>
  <c r="P210" i="1"/>
  <c r="P207" i="1"/>
  <c r="P211" i="1"/>
  <c r="P208" i="1"/>
  <c r="P209" i="1"/>
  <c r="O941" i="1"/>
  <c r="O938" i="1"/>
  <c r="O943" i="1"/>
  <c r="O939" i="1"/>
  <c r="O940" i="1"/>
  <c r="O942" i="1"/>
  <c r="O2703" i="1"/>
  <c r="O2707" i="1"/>
  <c r="O2705" i="1"/>
  <c r="O2706" i="1"/>
  <c r="O2704" i="1"/>
  <c r="O2702" i="1"/>
  <c r="O2291" i="1"/>
  <c r="O2288" i="1"/>
  <c r="O2292" i="1"/>
  <c r="O2289" i="1"/>
  <c r="O2293" i="1"/>
  <c r="O2290" i="1"/>
  <c r="O2788" i="1"/>
  <c r="O2789" i="1"/>
  <c r="O2786" i="1"/>
  <c r="O2787" i="1"/>
  <c r="O2791" i="1"/>
  <c r="O2790" i="1"/>
  <c r="O1694" i="1"/>
  <c r="O1698" i="1"/>
  <c r="O1695" i="1"/>
  <c r="O1699" i="1"/>
  <c r="O1697" i="1"/>
  <c r="O1696" i="1"/>
  <c r="O2511" i="1"/>
  <c r="O2515" i="1"/>
  <c r="O2512" i="1"/>
  <c r="O2510" i="1"/>
  <c r="O2514" i="1"/>
  <c r="O2513" i="1"/>
  <c r="O1346" i="1"/>
  <c r="O1350" i="1"/>
  <c r="O1347" i="1"/>
  <c r="O1351" i="1"/>
  <c r="O1348" i="1"/>
  <c r="O1349" i="1"/>
  <c r="O71" i="1"/>
  <c r="O68" i="1"/>
  <c r="O72" i="1"/>
  <c r="O69" i="1"/>
  <c r="O73" i="1"/>
  <c r="O70" i="1"/>
  <c r="O435" i="1"/>
  <c r="O439" i="1"/>
  <c r="O436" i="1"/>
  <c r="O437" i="1"/>
  <c r="O438" i="1"/>
  <c r="O434" i="1"/>
  <c r="O2852" i="1"/>
  <c r="O2856" i="1"/>
  <c r="O2853" i="1"/>
  <c r="O2857" i="1"/>
  <c r="O2854" i="1"/>
  <c r="O2855" i="1"/>
  <c r="O2567" i="1"/>
  <c r="O2566" i="1"/>
  <c r="O2569" i="1"/>
  <c r="O2568" i="1"/>
  <c r="O2565" i="1"/>
  <c r="O2564" i="1"/>
  <c r="O1570" i="1"/>
  <c r="O1571" i="1"/>
  <c r="O1569" i="1"/>
  <c r="O1572" i="1"/>
  <c r="O1573" i="1"/>
  <c r="O1568" i="1"/>
  <c r="O611" i="1"/>
  <c r="O608" i="1"/>
  <c r="O612" i="1"/>
  <c r="O609" i="1"/>
  <c r="O613" i="1"/>
  <c r="O610" i="1"/>
  <c r="O495" i="1"/>
  <c r="O499" i="1"/>
  <c r="O496" i="1"/>
  <c r="O497" i="1"/>
  <c r="O494" i="1"/>
  <c r="O498" i="1"/>
  <c r="O2387" i="1"/>
  <c r="O2384" i="1"/>
  <c r="O2388" i="1"/>
  <c r="O2385" i="1"/>
  <c r="O2389" i="1"/>
  <c r="O2386" i="1"/>
  <c r="O1318" i="1"/>
  <c r="O1319" i="1"/>
  <c r="O1321" i="1"/>
  <c r="O1316" i="1"/>
  <c r="O1317" i="1"/>
  <c r="O1320" i="1"/>
  <c r="O3032" i="1"/>
  <c r="O3036" i="1"/>
  <c r="O3034" i="1"/>
  <c r="O3033" i="1"/>
  <c r="O3037" i="1"/>
  <c r="O3035" i="1"/>
  <c r="O2219" i="1"/>
  <c r="O2216" i="1"/>
  <c r="O2220" i="1"/>
  <c r="O2217" i="1"/>
  <c r="O2221" i="1"/>
  <c r="O2218" i="1"/>
  <c r="O267" i="1"/>
  <c r="O271" i="1"/>
  <c r="O268" i="1"/>
  <c r="O269" i="1"/>
  <c r="O266" i="1"/>
  <c r="O270" i="1"/>
  <c r="O1166" i="1"/>
  <c r="O1170" i="1"/>
  <c r="O1167" i="1"/>
  <c r="O1171" i="1"/>
  <c r="O1169" i="1"/>
  <c r="O1168" i="1"/>
  <c r="O507" i="1"/>
  <c r="O511" i="1"/>
  <c r="O508" i="1"/>
  <c r="O509" i="1"/>
  <c r="O506" i="1"/>
  <c r="O510" i="1"/>
  <c r="O1931" i="1"/>
  <c r="O1932" i="1"/>
  <c r="O1928" i="1"/>
  <c r="O1933" i="1"/>
  <c r="O1929" i="1"/>
  <c r="O1930" i="1"/>
  <c r="O1550" i="1"/>
  <c r="O1554" i="1"/>
  <c r="O3170" i="1"/>
  <c r="O1555" i="1"/>
  <c r="O1553" i="1"/>
  <c r="O1552" i="1"/>
  <c r="O929" i="1"/>
  <c r="O927" i="1"/>
  <c r="O928" i="1"/>
  <c r="O930" i="1"/>
  <c r="O926" i="1"/>
  <c r="O931" i="1"/>
  <c r="O3296" i="1"/>
  <c r="O3300" i="1"/>
  <c r="O3297" i="1"/>
  <c r="O3301" i="1"/>
  <c r="O3298" i="1"/>
  <c r="O3299" i="1"/>
  <c r="O1919" i="1"/>
  <c r="O1916" i="1"/>
  <c r="O1921" i="1"/>
  <c r="O1917" i="1"/>
  <c r="O1918" i="1"/>
  <c r="O1920" i="1"/>
  <c r="O1839" i="1"/>
  <c r="O1843" i="1"/>
  <c r="O1841" i="1"/>
  <c r="O1842" i="1"/>
  <c r="O1838" i="1"/>
  <c r="O1840" i="1"/>
  <c r="O1001" i="1"/>
  <c r="O1002" i="1"/>
  <c r="O998" i="1"/>
  <c r="O1003" i="1"/>
  <c r="O1000" i="1"/>
  <c r="O999" i="1"/>
  <c r="O215" i="1"/>
  <c r="O212" i="1"/>
  <c r="O216" i="1"/>
  <c r="O213" i="1"/>
  <c r="O217" i="1"/>
  <c r="O214" i="1"/>
  <c r="O1983" i="1"/>
  <c r="O1987" i="1"/>
  <c r="O1985" i="1"/>
  <c r="O1986" i="1"/>
  <c r="O1982" i="1"/>
  <c r="O1984" i="1"/>
  <c r="O3260" i="1"/>
  <c r="O3264" i="1"/>
  <c r="O3261" i="1"/>
  <c r="O3265" i="1"/>
  <c r="O3262" i="1"/>
  <c r="O3263" i="1"/>
  <c r="O953" i="1"/>
  <c r="O954" i="1"/>
  <c r="O950" i="1"/>
  <c r="O955" i="1"/>
  <c r="O951" i="1"/>
  <c r="O952" i="1"/>
  <c r="O26" i="1"/>
  <c r="O30" i="1"/>
  <c r="O27" i="1"/>
  <c r="O31" i="1"/>
  <c r="O28" i="1"/>
  <c r="O29" i="1"/>
  <c r="O873" i="1"/>
  <c r="O877" i="1"/>
  <c r="O874" i="1"/>
  <c r="O875" i="1"/>
  <c r="O876" i="1"/>
  <c r="O872" i="1"/>
  <c r="O1486" i="1"/>
  <c r="O1487" i="1"/>
  <c r="O1489" i="1"/>
  <c r="O1484" i="1"/>
  <c r="O1485" i="1"/>
  <c r="O1488" i="1"/>
  <c r="O731" i="1"/>
  <c r="O729" i="1"/>
  <c r="O733" i="1"/>
  <c r="O728" i="1"/>
  <c r="O730" i="1"/>
  <c r="O732" i="1"/>
  <c r="O46" i="1"/>
  <c r="O47" i="1"/>
  <c r="O44" i="1"/>
  <c r="O48" i="1"/>
  <c r="O45" i="1"/>
  <c r="O49" i="1"/>
  <c r="O327" i="1"/>
  <c r="O331" i="1"/>
  <c r="O328" i="1"/>
  <c r="O329" i="1"/>
  <c r="O326" i="1"/>
  <c r="O330" i="1"/>
  <c r="O1005" i="1"/>
  <c r="O1009" i="1"/>
  <c r="O1007" i="1"/>
  <c r="O1008" i="1"/>
  <c r="O1004" i="1"/>
  <c r="O1006" i="1"/>
  <c r="O2063" i="1"/>
  <c r="O2060" i="1"/>
  <c r="O2064" i="1"/>
  <c r="O2061" i="1"/>
  <c r="O2065" i="1"/>
  <c r="O2062" i="1"/>
  <c r="O2996" i="1"/>
  <c r="O3000" i="1"/>
  <c r="O2997" i="1"/>
  <c r="O3001" i="1"/>
  <c r="O2998" i="1"/>
  <c r="O2999" i="1"/>
  <c r="O531" i="1"/>
  <c r="O535" i="1"/>
  <c r="O532" i="1"/>
  <c r="O533" i="1"/>
  <c r="O534" i="1"/>
  <c r="O530" i="1"/>
  <c r="O2283" i="1"/>
  <c r="O2287" i="1"/>
  <c r="O2284" i="1"/>
  <c r="O2285" i="1"/>
  <c r="O2286" i="1"/>
  <c r="O2282" i="1"/>
  <c r="O1414" i="1"/>
  <c r="O1415" i="1"/>
  <c r="O1417" i="1"/>
  <c r="O1412" i="1"/>
  <c r="O1413" i="1"/>
  <c r="O1416" i="1"/>
  <c r="O759" i="1"/>
  <c r="O763" i="1"/>
  <c r="O761" i="1"/>
  <c r="O758" i="1"/>
  <c r="O760" i="1"/>
  <c r="O762" i="1"/>
  <c r="O819" i="1"/>
  <c r="O823" i="1"/>
  <c r="O821" i="1"/>
  <c r="O822" i="1"/>
  <c r="O818" i="1"/>
  <c r="O820" i="1"/>
  <c r="O1126" i="1"/>
  <c r="O1127" i="1"/>
  <c r="O1129" i="1"/>
  <c r="O1124" i="1"/>
  <c r="O1125" i="1"/>
  <c r="O1128" i="1"/>
  <c r="O1258" i="1"/>
  <c r="O1259" i="1"/>
  <c r="O1257" i="1"/>
  <c r="O1260" i="1"/>
  <c r="O1261" i="1"/>
  <c r="O1256" i="1"/>
  <c r="O3344" i="1"/>
  <c r="O3348" i="1"/>
  <c r="O3345" i="1"/>
  <c r="O3349" i="1"/>
  <c r="O3346" i="1"/>
  <c r="O3347" i="1"/>
  <c r="O1514" i="1"/>
  <c r="O1518" i="1"/>
  <c r="O1515" i="1"/>
  <c r="O1519" i="1"/>
  <c r="O1516" i="1"/>
  <c r="O1517" i="1"/>
  <c r="O1895" i="1"/>
  <c r="O1894" i="1"/>
  <c r="O1896" i="1"/>
  <c r="O1892" i="1"/>
  <c r="O1897" i="1"/>
  <c r="O1893" i="1"/>
  <c r="O2483" i="1"/>
  <c r="O2480" i="1"/>
  <c r="O2484" i="1"/>
  <c r="O2481" i="1"/>
  <c r="O446" i="1"/>
  <c r="O2482" i="1"/>
  <c r="O965" i="1"/>
  <c r="O964" i="1"/>
  <c r="O966" i="1"/>
  <c r="O962" i="1"/>
  <c r="O967" i="1"/>
  <c r="O963" i="1"/>
  <c r="O2043" i="1"/>
  <c r="O2047" i="1"/>
  <c r="O2044" i="1"/>
  <c r="O2045" i="1"/>
  <c r="O2046" i="1"/>
  <c r="O2042" i="1"/>
  <c r="O3116" i="1"/>
  <c r="O3120" i="1"/>
  <c r="O3117" i="1"/>
  <c r="O3121" i="1"/>
  <c r="O3119" i="1"/>
  <c r="O3118" i="1"/>
  <c r="O2924" i="1"/>
  <c r="O2928" i="1"/>
  <c r="O2925" i="1"/>
  <c r="O2929" i="1"/>
  <c r="O2926" i="1"/>
  <c r="O2927" i="1"/>
  <c r="O1618" i="1"/>
  <c r="O1619" i="1"/>
  <c r="O1617" i="1"/>
  <c r="O1620" i="1"/>
  <c r="O1621" i="1"/>
  <c r="O1616" i="1"/>
  <c r="O3056" i="1"/>
  <c r="O3060" i="1"/>
  <c r="O3058" i="1"/>
  <c r="O3057" i="1"/>
  <c r="O3061" i="1"/>
  <c r="O3059" i="1"/>
  <c r="O311" i="1"/>
  <c r="O308" i="1"/>
  <c r="O312" i="1"/>
  <c r="O309" i="1"/>
  <c r="O313" i="1"/>
  <c r="O310" i="1"/>
  <c r="O315" i="1"/>
  <c r="O319" i="1"/>
  <c r="O316" i="1"/>
  <c r="O317" i="1"/>
  <c r="O314" i="1"/>
  <c r="O318" i="1"/>
  <c r="O795" i="1"/>
  <c r="O799" i="1"/>
  <c r="O797" i="1"/>
  <c r="O798" i="1"/>
  <c r="O794" i="1"/>
  <c r="O796" i="1"/>
  <c r="O291" i="1"/>
  <c r="O295" i="1"/>
  <c r="O292" i="1"/>
  <c r="O293" i="1"/>
  <c r="O294" i="1"/>
  <c r="O290" i="1"/>
  <c r="O575" i="1"/>
  <c r="O572" i="1"/>
  <c r="O576" i="1"/>
  <c r="O573" i="1"/>
  <c r="O577" i="1"/>
  <c r="O574" i="1"/>
  <c r="O459" i="1"/>
  <c r="O463" i="1"/>
  <c r="O460" i="1"/>
  <c r="O461" i="1"/>
  <c r="O458" i="1"/>
  <c r="O462" i="1"/>
  <c r="O1214" i="1"/>
  <c r="O1218" i="1"/>
  <c r="O1215" i="1"/>
  <c r="O1219" i="1"/>
  <c r="O1217" i="1"/>
  <c r="O1216" i="1"/>
  <c r="O515" i="1"/>
  <c r="O512" i="1"/>
  <c r="O516" i="1"/>
  <c r="O513" i="1"/>
  <c r="O517" i="1"/>
  <c r="O514" i="1"/>
  <c r="O147" i="1"/>
  <c r="O151" i="1"/>
  <c r="O148" i="1"/>
  <c r="O149" i="1"/>
  <c r="O150" i="1"/>
  <c r="O146" i="1"/>
  <c r="O2639" i="1"/>
  <c r="O2636" i="1"/>
  <c r="O2641" i="1"/>
  <c r="O2637" i="1"/>
  <c r="O2640" i="1"/>
  <c r="O2638" i="1"/>
  <c r="O407" i="1"/>
  <c r="O404" i="1"/>
  <c r="O408" i="1"/>
  <c r="O405" i="1"/>
  <c r="O409" i="1"/>
  <c r="O406" i="1"/>
  <c r="O2243" i="1"/>
  <c r="O2240" i="1"/>
  <c r="O2244" i="1"/>
  <c r="O2241" i="1"/>
  <c r="O2245" i="1"/>
  <c r="O2242" i="1"/>
  <c r="O1799" i="1"/>
  <c r="O1798" i="1"/>
  <c r="O1800" i="1"/>
  <c r="O1796" i="1"/>
  <c r="O1801" i="1"/>
  <c r="O1797" i="1"/>
  <c r="O2087" i="1"/>
  <c r="O2084" i="1"/>
  <c r="O2088" i="1"/>
  <c r="O2085" i="1"/>
  <c r="O2089" i="1"/>
  <c r="O2086" i="1"/>
  <c r="O2547" i="1"/>
  <c r="O2551" i="1"/>
  <c r="O2550" i="1"/>
  <c r="O2546" i="1"/>
  <c r="O2549" i="1"/>
  <c r="O2548" i="1"/>
  <c r="O1610" i="1"/>
  <c r="O1614" i="1"/>
  <c r="O1611" i="1"/>
  <c r="O1615" i="1"/>
  <c r="O1612" i="1"/>
  <c r="O1613" i="1"/>
  <c r="O411" i="1"/>
  <c r="O415" i="1"/>
  <c r="O412" i="1"/>
  <c r="O413" i="1"/>
  <c r="O410" i="1"/>
  <c r="O414" i="1"/>
  <c r="O1438" i="1"/>
  <c r="O1439" i="1"/>
  <c r="O1441" i="1"/>
  <c r="O1436" i="1"/>
  <c r="O1437" i="1"/>
  <c r="O1440" i="1"/>
  <c r="O1859" i="1"/>
  <c r="O1857" i="1"/>
  <c r="O1858" i="1"/>
  <c r="O1860" i="1"/>
  <c r="O1856" i="1"/>
  <c r="O1861" i="1"/>
  <c r="O639" i="1"/>
  <c r="O643" i="1"/>
  <c r="O640" i="1"/>
  <c r="O641" i="1"/>
  <c r="O638" i="1"/>
  <c r="O642" i="1"/>
  <c r="O3340" i="1"/>
  <c r="O3338" i="1"/>
  <c r="O3341" i="1"/>
  <c r="O3339" i="1"/>
  <c r="O3343" i="1"/>
  <c r="O3342" i="1"/>
  <c r="O1142" i="1"/>
  <c r="O1146" i="1"/>
  <c r="O1143" i="1"/>
  <c r="O1147" i="1"/>
  <c r="O1145" i="1"/>
  <c r="O1144" i="1"/>
  <c r="O1995" i="1"/>
  <c r="O320" i="1"/>
  <c r="O1996" i="1"/>
  <c r="O1997" i="1"/>
  <c r="O1998" i="1"/>
  <c r="O1994" i="1"/>
  <c r="O3052" i="1"/>
  <c r="O3053" i="1"/>
  <c r="O3054" i="1"/>
  <c r="O3051" i="1"/>
  <c r="O3055" i="1"/>
  <c r="O3050" i="1"/>
  <c r="O969" i="1"/>
  <c r="O973" i="1"/>
  <c r="O970" i="1"/>
  <c r="O971" i="1"/>
  <c r="O972" i="1"/>
  <c r="O968" i="1"/>
  <c r="O743" i="1"/>
  <c r="O741" i="1"/>
  <c r="O745" i="1"/>
  <c r="O742" i="1"/>
  <c r="O744" i="1"/>
  <c r="O740" i="1"/>
  <c r="O2183" i="1"/>
  <c r="O2180" i="1"/>
  <c r="O2184" i="1"/>
  <c r="O2181" i="1"/>
  <c r="O2185" i="1"/>
  <c r="O2182" i="1"/>
  <c r="O2091" i="1"/>
  <c r="O2095" i="1"/>
  <c r="O2092" i="1"/>
  <c r="O2093" i="1"/>
  <c r="O2094" i="1"/>
  <c r="O2090" i="1"/>
  <c r="O2363" i="1"/>
  <c r="O2360" i="1"/>
  <c r="O2364" i="1"/>
  <c r="O2361" i="1"/>
  <c r="O2365" i="1"/>
  <c r="O2362" i="1"/>
  <c r="O1077" i="1"/>
  <c r="O1081" i="1"/>
  <c r="O1076" i="1"/>
  <c r="O1078" i="1"/>
  <c r="O1079" i="1"/>
  <c r="O1080" i="1"/>
  <c r="O3188" i="1"/>
  <c r="O3192" i="1"/>
  <c r="O3189" i="1"/>
  <c r="O3193" i="1"/>
  <c r="O3191" i="1"/>
  <c r="O3190" i="1"/>
  <c r="O1322" i="1"/>
  <c r="O1326" i="1"/>
  <c r="O1323" i="1"/>
  <c r="O1327" i="1"/>
  <c r="O1324" i="1"/>
  <c r="O1325" i="1"/>
  <c r="O2199" i="1"/>
  <c r="O2203" i="1"/>
  <c r="O2200" i="1"/>
  <c r="O2201" i="1"/>
  <c r="O2198" i="1"/>
  <c r="O2202" i="1"/>
  <c r="O2992" i="1"/>
  <c r="O2994" i="1"/>
  <c r="O2993" i="1"/>
  <c r="O2991" i="1"/>
  <c r="O2995" i="1"/>
  <c r="O2990" i="1"/>
  <c r="O1334" i="1"/>
  <c r="O1338" i="1"/>
  <c r="O1335" i="1"/>
  <c r="O1339" i="1"/>
  <c r="O1337" i="1"/>
  <c r="O1336" i="1"/>
  <c r="O227" i="1"/>
  <c r="O224" i="1"/>
  <c r="O228" i="1"/>
  <c r="O225" i="1"/>
  <c r="O229" i="1"/>
  <c r="O226" i="1"/>
  <c r="O2583" i="1"/>
  <c r="O2587" i="1"/>
  <c r="O2582" i="1"/>
  <c r="O2585" i="1"/>
  <c r="O2584" i="1"/>
  <c r="O2586" i="1"/>
  <c r="O2972" i="1"/>
  <c r="O2976" i="1"/>
  <c r="O2973" i="1"/>
  <c r="O2977" i="1"/>
  <c r="O2974" i="1"/>
  <c r="O2975" i="1"/>
  <c r="O3136" i="1"/>
  <c r="O3138" i="1"/>
  <c r="O3137" i="1"/>
  <c r="O3134" i="1"/>
  <c r="O3135" i="1"/>
  <c r="O3139" i="1"/>
  <c r="O1943" i="1"/>
  <c r="O1942" i="1"/>
  <c r="O1944" i="1"/>
  <c r="O1940" i="1"/>
  <c r="O1945" i="1"/>
  <c r="O1941" i="1"/>
  <c r="O2595" i="1"/>
  <c r="O2599" i="1"/>
  <c r="O2598" i="1"/>
  <c r="O2594" i="1"/>
  <c r="O2597" i="1"/>
  <c r="O2596" i="1"/>
  <c r="O1863" i="1"/>
  <c r="O1867" i="1"/>
  <c r="O1862" i="1"/>
  <c r="O1864" i="1"/>
  <c r="O1865" i="1"/>
  <c r="O1866" i="1"/>
  <c r="O3232" i="1"/>
  <c r="O3230" i="1"/>
  <c r="O3233" i="1"/>
  <c r="O3234" i="1"/>
  <c r="O3231" i="1"/>
  <c r="O3235" i="1"/>
  <c r="O1138" i="1"/>
  <c r="O1139" i="1"/>
  <c r="O1137" i="1"/>
  <c r="O1140" i="1"/>
  <c r="O1141" i="1"/>
  <c r="O1136" i="1"/>
  <c r="O3328" i="1"/>
  <c r="O3326" i="1"/>
  <c r="O3329" i="1"/>
  <c r="O3327" i="1"/>
  <c r="O3331" i="1"/>
  <c r="O3330" i="1"/>
  <c r="O191" i="1"/>
  <c r="O188" i="1"/>
  <c r="O192" i="1"/>
  <c r="O189" i="1"/>
  <c r="O193" i="1"/>
  <c r="O190" i="1"/>
  <c r="O857" i="1"/>
  <c r="O858" i="1"/>
  <c r="O854" i="1"/>
  <c r="O859" i="1"/>
  <c r="O855" i="1"/>
  <c r="O856" i="1"/>
  <c r="O1406" i="1"/>
  <c r="O1410" i="1"/>
  <c r="O1407" i="1"/>
  <c r="O1411" i="1"/>
  <c r="O1409" i="1"/>
  <c r="O1408" i="1"/>
  <c r="O2699" i="1"/>
  <c r="O2700" i="1"/>
  <c r="O2696" i="1"/>
  <c r="O2701" i="1"/>
  <c r="O2697" i="1"/>
  <c r="O2698" i="1"/>
  <c r="O1402" i="1"/>
  <c r="O1403" i="1"/>
  <c r="O1401" i="1"/>
  <c r="O1404" i="1"/>
  <c r="O1405" i="1"/>
  <c r="O1400" i="1"/>
  <c r="O695" i="1"/>
  <c r="O692" i="1"/>
  <c r="O693" i="1"/>
  <c r="O697" i="1"/>
  <c r="O694" i="1"/>
  <c r="O696" i="1"/>
  <c r="O1073" i="1"/>
  <c r="O1071" i="1"/>
  <c r="O1072" i="1"/>
  <c r="O1075" i="1"/>
  <c r="O1070" i="1"/>
  <c r="O1074" i="1"/>
  <c r="O2523" i="1"/>
  <c r="O2527" i="1"/>
  <c r="O2524" i="1"/>
  <c r="O2525" i="1"/>
  <c r="O2526" i="1"/>
  <c r="O2319" i="1"/>
  <c r="O2459" i="1"/>
  <c r="O2456" i="1"/>
  <c r="O2460" i="1"/>
  <c r="O2457" i="1"/>
  <c r="O2461" i="1"/>
  <c r="O2458" i="1"/>
  <c r="O1887" i="1"/>
  <c r="O1891" i="1"/>
  <c r="O1889" i="1"/>
  <c r="O1890" i="1"/>
  <c r="O1886" i="1"/>
  <c r="O1888" i="1"/>
  <c r="O723" i="1"/>
  <c r="O727" i="1"/>
  <c r="O725" i="1"/>
  <c r="O726" i="1"/>
  <c r="O722" i="1"/>
  <c r="O724" i="1"/>
  <c r="O869" i="1"/>
  <c r="O868" i="1"/>
  <c r="O870" i="1"/>
  <c r="O866" i="1"/>
  <c r="O871" i="1"/>
  <c r="O2763" i="1"/>
  <c r="O3284" i="1"/>
  <c r="O3288" i="1"/>
  <c r="O3285" i="1"/>
  <c r="O3289" i="1"/>
  <c r="O3286" i="1"/>
  <c r="O3287" i="1"/>
  <c r="O423" i="1"/>
  <c r="O427" i="1"/>
  <c r="O424" i="1"/>
  <c r="O425" i="1"/>
  <c r="O422" i="1"/>
  <c r="O426" i="1"/>
  <c r="O1847" i="1"/>
  <c r="O1846" i="1"/>
  <c r="O1848" i="1"/>
  <c r="O1844" i="1"/>
  <c r="O1849" i="1"/>
  <c r="O1845" i="1"/>
  <c r="O3224" i="1"/>
  <c r="O3228" i="1"/>
  <c r="O3225" i="1"/>
  <c r="O3229" i="1"/>
  <c r="O3227" i="1"/>
  <c r="O3226" i="1"/>
  <c r="O659" i="1"/>
  <c r="O656" i="1"/>
  <c r="O660" i="1"/>
  <c r="O657" i="1"/>
  <c r="O661" i="1"/>
  <c r="O658" i="1"/>
  <c r="O2075" i="1"/>
  <c r="O2072" i="1"/>
  <c r="O2076" i="1"/>
  <c r="O2073" i="1"/>
  <c r="O2077" i="1"/>
  <c r="O2074" i="1"/>
  <c r="O1827" i="1"/>
  <c r="O1831" i="1"/>
  <c r="O1830" i="1"/>
  <c r="O1826" i="1"/>
  <c r="O1828" i="1"/>
  <c r="O1829" i="1"/>
  <c r="O207" i="1"/>
  <c r="O211" i="1"/>
  <c r="O208" i="1"/>
  <c r="O209" i="1"/>
  <c r="O206" i="1"/>
  <c r="O210" i="1"/>
  <c r="O2960" i="1"/>
  <c r="O2964" i="1"/>
  <c r="O2961" i="1"/>
  <c r="O2965" i="1"/>
  <c r="O2962" i="1"/>
  <c r="O2963" i="1"/>
  <c r="O2495" i="1"/>
  <c r="O2492" i="1"/>
  <c r="O2496" i="1"/>
  <c r="O2493" i="1"/>
  <c r="O2494" i="1"/>
  <c r="O2497" i="1"/>
  <c r="O2687" i="1"/>
  <c r="O2684" i="1"/>
  <c r="O2689" i="1"/>
  <c r="O2685" i="1"/>
  <c r="O2688" i="1"/>
  <c r="O2686" i="1"/>
  <c r="O2" i="1"/>
  <c r="O6" i="1"/>
  <c r="O3" i="1"/>
  <c r="O7" i="1"/>
  <c r="O4" i="1"/>
  <c r="O5" i="1"/>
  <c r="O239" i="1"/>
  <c r="O236" i="1"/>
  <c r="O240" i="1"/>
  <c r="O237" i="1"/>
  <c r="O241" i="1"/>
  <c r="O238" i="1"/>
  <c r="O1114" i="1"/>
  <c r="O1115" i="1"/>
  <c r="O1113" i="1"/>
  <c r="O1116" i="1"/>
  <c r="O1117" i="1"/>
  <c r="O1112" i="1"/>
  <c r="O905" i="1"/>
  <c r="O906" i="1"/>
  <c r="O902" i="1"/>
  <c r="O907" i="1"/>
  <c r="O903" i="1"/>
  <c r="O904" i="1"/>
  <c r="O1478" i="1"/>
  <c r="O1482" i="1"/>
  <c r="O1479" i="1"/>
  <c r="O1483" i="1"/>
  <c r="O1481" i="1"/>
  <c r="O1480" i="1"/>
  <c r="O1085" i="1"/>
  <c r="O1082" i="1"/>
  <c r="O1087" i="1"/>
  <c r="O1083" i="1"/>
  <c r="O1086" i="1"/>
  <c r="O1084" i="1"/>
  <c r="P2201" i="1"/>
  <c r="P2198" i="1"/>
  <c r="P2202" i="1"/>
  <c r="P2199" i="1"/>
  <c r="P2203" i="1"/>
  <c r="P2200" i="1"/>
  <c r="P1913" i="1"/>
  <c r="P1910" i="1"/>
  <c r="P1914" i="1"/>
  <c r="P1911" i="1"/>
  <c r="P1915" i="1"/>
  <c r="P1912" i="1"/>
  <c r="P1745" i="1"/>
  <c r="P1742" i="1"/>
  <c r="P1746" i="1"/>
  <c r="P1743" i="1"/>
  <c r="P1747" i="1"/>
  <c r="P1744" i="1"/>
  <c r="P3170" i="1"/>
  <c r="P1555" i="1"/>
  <c r="P1554" i="1"/>
  <c r="P1550" i="1"/>
  <c r="P1552" i="1"/>
  <c r="P1553" i="1"/>
  <c r="P1359" i="1"/>
  <c r="P1363" i="1"/>
  <c r="P1360" i="1"/>
  <c r="P1361" i="1"/>
  <c r="P1358" i="1"/>
  <c r="P1362" i="1"/>
  <c r="P1178" i="1"/>
  <c r="P1182" i="1"/>
  <c r="P1179" i="1"/>
  <c r="P1180" i="1"/>
  <c r="P1181" i="1"/>
  <c r="P1183" i="1"/>
  <c r="P1070" i="1"/>
  <c r="P1074" i="1"/>
  <c r="P1071" i="1"/>
  <c r="P1075" i="1"/>
  <c r="P1072" i="1"/>
  <c r="P1073" i="1"/>
  <c r="P957" i="1"/>
  <c r="P961" i="1"/>
  <c r="P958" i="1"/>
  <c r="P959" i="1"/>
  <c r="P956" i="1"/>
  <c r="P960" i="1"/>
  <c r="P861" i="1"/>
  <c r="P865" i="1"/>
  <c r="P862" i="1"/>
  <c r="P863" i="1"/>
  <c r="P860" i="1"/>
  <c r="P864" i="1"/>
  <c r="P766" i="1"/>
  <c r="P768" i="1"/>
  <c r="P764" i="1"/>
  <c r="P769" i="1"/>
  <c r="P765" i="1"/>
  <c r="P767" i="1"/>
  <c r="P670" i="1"/>
  <c r="P671" i="1"/>
  <c r="P673" i="1"/>
  <c r="P668" i="1"/>
  <c r="P669" i="1"/>
  <c r="P672" i="1"/>
  <c r="P574" i="1"/>
  <c r="P575" i="1"/>
  <c r="P572" i="1"/>
  <c r="P576" i="1"/>
  <c r="P577" i="1"/>
  <c r="P573" i="1"/>
  <c r="P478" i="1"/>
  <c r="P479" i="1"/>
  <c r="P480" i="1"/>
  <c r="P481" i="1"/>
  <c r="P476" i="1"/>
  <c r="P477" i="1"/>
  <c r="P382" i="1"/>
  <c r="P383" i="1"/>
  <c r="P384" i="1"/>
  <c r="P385" i="1"/>
  <c r="P380" i="1"/>
  <c r="P381" i="1"/>
  <c r="P287" i="1"/>
  <c r="P284" i="1"/>
  <c r="P289" i="1"/>
  <c r="P285" i="1"/>
  <c r="P286" i="1"/>
  <c r="P288" i="1"/>
  <c r="P190" i="1"/>
  <c r="P191" i="1"/>
  <c r="P188" i="1"/>
  <c r="P189" i="1"/>
  <c r="P192" i="1"/>
  <c r="P193" i="1"/>
  <c r="P94" i="1"/>
  <c r="P95" i="1"/>
  <c r="P92" i="1"/>
  <c r="P93" i="1"/>
  <c r="P96" i="1"/>
  <c r="P97" i="1"/>
  <c r="P2666" i="1"/>
  <c r="P2670" i="1"/>
  <c r="P2667" i="1"/>
  <c r="P2671" i="1"/>
  <c r="P2668" i="1"/>
  <c r="P2669" i="1"/>
  <c r="P1659" i="1"/>
  <c r="P1663" i="1"/>
  <c r="P1661" i="1"/>
  <c r="P1662" i="1"/>
  <c r="P1658" i="1"/>
  <c r="P1660" i="1"/>
  <c r="P1274" i="1"/>
  <c r="P1278" i="1"/>
  <c r="P1275" i="1"/>
  <c r="P1276" i="1"/>
  <c r="P1277" i="1"/>
  <c r="P1279" i="1"/>
  <c r="P1102" i="1"/>
  <c r="P1103" i="1"/>
  <c r="P1101" i="1"/>
  <c r="P1104" i="1"/>
  <c r="P1105" i="1"/>
  <c r="P1100" i="1"/>
  <c r="P941" i="1"/>
  <c r="P938" i="1"/>
  <c r="P942" i="1"/>
  <c r="P939" i="1"/>
  <c r="P943" i="1"/>
  <c r="P940" i="1"/>
  <c r="P845" i="1"/>
  <c r="P842" i="1"/>
  <c r="P846" i="1"/>
  <c r="P843" i="1"/>
  <c r="P847" i="1"/>
  <c r="P844" i="1"/>
  <c r="P746" i="1"/>
  <c r="P750" i="1"/>
  <c r="P747" i="1"/>
  <c r="P751" i="1"/>
  <c r="P748" i="1"/>
  <c r="P749" i="1"/>
  <c r="P650" i="1"/>
  <c r="P654" i="1"/>
  <c r="P651" i="1"/>
  <c r="P655" i="1"/>
  <c r="P652" i="1"/>
  <c r="P653" i="1"/>
  <c r="P554" i="1"/>
  <c r="P558" i="1"/>
  <c r="P555" i="1"/>
  <c r="P559" i="1"/>
  <c r="P556" i="1"/>
  <c r="P557" i="1"/>
  <c r="P458" i="1"/>
  <c r="P462" i="1"/>
  <c r="P459" i="1"/>
  <c r="P463" i="1"/>
  <c r="P460" i="1"/>
  <c r="P461" i="1"/>
  <c r="P362" i="1"/>
  <c r="P366" i="1"/>
  <c r="P363" i="1"/>
  <c r="P367" i="1"/>
  <c r="P364" i="1"/>
  <c r="P365" i="1"/>
  <c r="P267" i="1"/>
  <c r="P271" i="1"/>
  <c r="P268" i="1"/>
  <c r="P269" i="1"/>
  <c r="P270" i="1"/>
  <c r="P266" i="1"/>
  <c r="P170" i="1"/>
  <c r="P174" i="1"/>
  <c r="P171" i="1"/>
  <c r="P175" i="1"/>
  <c r="P172" i="1"/>
  <c r="P173" i="1"/>
  <c r="P74" i="1"/>
  <c r="P78" i="1"/>
  <c r="P75" i="1"/>
  <c r="P79" i="1"/>
  <c r="P76" i="1"/>
  <c r="P77" i="1"/>
  <c r="P2345" i="1"/>
  <c r="P2342" i="1"/>
  <c r="P2346" i="1"/>
  <c r="P2343" i="1"/>
  <c r="P2347" i="1"/>
  <c r="P2344" i="1"/>
  <c r="P1985" i="1"/>
  <c r="P1982" i="1"/>
  <c r="P1986" i="1"/>
  <c r="P1983" i="1"/>
  <c r="P1987" i="1"/>
  <c r="P1984" i="1"/>
  <c r="P1793" i="1"/>
  <c r="P1790" i="1"/>
  <c r="P1794" i="1"/>
  <c r="P1791" i="1"/>
  <c r="P1795" i="1"/>
  <c r="P1792" i="1"/>
  <c r="P1599" i="1"/>
  <c r="P1603" i="1"/>
  <c r="P1602" i="1"/>
  <c r="P1598" i="1"/>
  <c r="P1600" i="1"/>
  <c r="P1601" i="1"/>
  <c r="P1407" i="1"/>
  <c r="P1411" i="1"/>
  <c r="P1408" i="1"/>
  <c r="P1409" i="1"/>
  <c r="P1406" i="1"/>
  <c r="P1410" i="1"/>
  <c r="P1214" i="1"/>
  <c r="P1218" i="1"/>
  <c r="P1216" i="1"/>
  <c r="P1217" i="1"/>
  <c r="P1219" i="1"/>
  <c r="P1215" i="1"/>
  <c r="P1078" i="1"/>
  <c r="P1079" i="1"/>
  <c r="P1077" i="1"/>
  <c r="P1080" i="1"/>
  <c r="P1081" i="1"/>
  <c r="P1076" i="1"/>
  <c r="P969" i="1"/>
  <c r="P973" i="1"/>
  <c r="P970" i="1"/>
  <c r="P971" i="1"/>
  <c r="P968" i="1"/>
  <c r="P972" i="1"/>
  <c r="P873" i="1"/>
  <c r="P877" i="1"/>
  <c r="P874" i="1"/>
  <c r="P875" i="1"/>
  <c r="P872" i="1"/>
  <c r="P876" i="1"/>
  <c r="P777" i="1"/>
  <c r="P781" i="1"/>
  <c r="P778" i="1"/>
  <c r="P779" i="1"/>
  <c r="P776" i="1"/>
  <c r="P780" i="1"/>
  <c r="P682" i="1"/>
  <c r="P683" i="1"/>
  <c r="P681" i="1"/>
  <c r="P684" i="1"/>
  <c r="P685" i="1"/>
  <c r="P680" i="1"/>
  <c r="P586" i="1"/>
  <c r="P587" i="1"/>
  <c r="P584" i="1"/>
  <c r="P588" i="1"/>
  <c r="P585" i="1"/>
  <c r="P589" i="1"/>
  <c r="P490" i="1"/>
  <c r="P491" i="1"/>
  <c r="P488" i="1"/>
  <c r="P492" i="1"/>
  <c r="P489" i="1"/>
  <c r="P493" i="1"/>
  <c r="P394" i="1"/>
  <c r="P395" i="1"/>
  <c r="P392" i="1"/>
  <c r="P393" i="1"/>
  <c r="P396" i="1"/>
  <c r="P397" i="1"/>
  <c r="P299" i="1"/>
  <c r="P300" i="1"/>
  <c r="P296" i="1"/>
  <c r="P301" i="1"/>
  <c r="P297" i="1"/>
  <c r="P298" i="1"/>
  <c r="P202" i="1"/>
  <c r="P203" i="1"/>
  <c r="P204" i="1"/>
  <c r="P205" i="1"/>
  <c r="P200" i="1"/>
  <c r="P201" i="1"/>
  <c r="P106" i="1"/>
  <c r="P107" i="1"/>
  <c r="P108" i="1"/>
  <c r="P109" i="1"/>
  <c r="P104" i="1"/>
  <c r="P105" i="1"/>
  <c r="P10" i="1"/>
  <c r="P11" i="1"/>
  <c r="P12" i="1"/>
  <c r="P13" i="1"/>
  <c r="P8" i="1"/>
  <c r="P9" i="1"/>
  <c r="P1335" i="1"/>
  <c r="P1339" i="1"/>
  <c r="P1336" i="1"/>
  <c r="P1337" i="1"/>
  <c r="P1334" i="1"/>
  <c r="P1338" i="1"/>
  <c r="P1431" i="1"/>
  <c r="P1435" i="1"/>
  <c r="P1432" i="1"/>
  <c r="P1433" i="1"/>
  <c r="P1430" i="1"/>
  <c r="P1434" i="1"/>
  <c r="P1527" i="1"/>
  <c r="P1531" i="1"/>
  <c r="P1528" i="1"/>
  <c r="P1529" i="1"/>
  <c r="P1530" i="1"/>
  <c r="P1526" i="1"/>
  <c r="P1623" i="1"/>
  <c r="P1627" i="1"/>
  <c r="P1624" i="1"/>
  <c r="P1625" i="1"/>
  <c r="P1626" i="1"/>
  <c r="P1622" i="1"/>
  <c r="P1721" i="1"/>
  <c r="P1718" i="1"/>
  <c r="P1722" i="1"/>
  <c r="P1719" i="1"/>
  <c r="P1723" i="1"/>
  <c r="P1720" i="1"/>
  <c r="P1817" i="1"/>
  <c r="P1814" i="1"/>
  <c r="P1818" i="1"/>
  <c r="P1815" i="1"/>
  <c r="P1819" i="1"/>
  <c r="P1816" i="1"/>
  <c r="P1917" i="1"/>
  <c r="P1921" i="1"/>
  <c r="P1918" i="1"/>
  <c r="P1919" i="1"/>
  <c r="P1916" i="1"/>
  <c r="P1920" i="1"/>
  <c r="P2033" i="1"/>
  <c r="P2030" i="1"/>
  <c r="P2034" i="1"/>
  <c r="P2031" i="1"/>
  <c r="P2035" i="1"/>
  <c r="P2032" i="1"/>
  <c r="P2225" i="1"/>
  <c r="P2222" i="1"/>
  <c r="P2226" i="1"/>
  <c r="P2223" i="1"/>
  <c r="P2227" i="1"/>
  <c r="P2224" i="1"/>
  <c r="P2523" i="1"/>
  <c r="P2527" i="1"/>
  <c r="P2526" i="1"/>
  <c r="P2319" i="1"/>
  <c r="P2524" i="1"/>
  <c r="P2525" i="1"/>
  <c r="P1154" i="1"/>
  <c r="P1158" i="1"/>
  <c r="P1157" i="1"/>
  <c r="P1159" i="1"/>
  <c r="P1155" i="1"/>
  <c r="P1156" i="1"/>
  <c r="P1347" i="1"/>
  <c r="P1351" i="1"/>
  <c r="P1348" i="1"/>
  <c r="P1349" i="1"/>
  <c r="P1346" i="1"/>
  <c r="P1350" i="1"/>
  <c r="P1539" i="1"/>
  <c r="P1543" i="1"/>
  <c r="P1538" i="1"/>
  <c r="P1540" i="1"/>
  <c r="P1541" i="1"/>
  <c r="P1542" i="1"/>
  <c r="P1733" i="1"/>
  <c r="P1730" i="1"/>
  <c r="P1734" i="1"/>
  <c r="P1731" i="1"/>
  <c r="P1735" i="1"/>
  <c r="P1732" i="1"/>
  <c r="P993" i="1"/>
  <c r="P994" i="1"/>
  <c r="P995" i="1"/>
  <c r="P997" i="1"/>
  <c r="P992" i="1"/>
  <c r="P996" i="1"/>
  <c r="P1090" i="1"/>
  <c r="P1091" i="1"/>
  <c r="P1093" i="1"/>
  <c r="P1088" i="1"/>
  <c r="P1089" i="1"/>
  <c r="P1092" i="1"/>
  <c r="P1186" i="1"/>
  <c r="P1184" i="1"/>
  <c r="P1189" i="1"/>
  <c r="P1185" i="1"/>
  <c r="P1187" i="1"/>
  <c r="P1188" i="1"/>
  <c r="P1282" i="1"/>
  <c r="P1280" i="1"/>
  <c r="P1285" i="1"/>
  <c r="P1281" i="1"/>
  <c r="P1283" i="1"/>
  <c r="P1284" i="1"/>
  <c r="P1379" i="1"/>
  <c r="P1376" i="1"/>
  <c r="P1380" i="1"/>
  <c r="P1377" i="1"/>
  <c r="P1381" i="1"/>
  <c r="P1378" i="1"/>
  <c r="P1475" i="1"/>
  <c r="P1472" i="1"/>
  <c r="P1476" i="1"/>
  <c r="P1473" i="1"/>
  <c r="P1477" i="1"/>
  <c r="P1474" i="1"/>
  <c r="P1571" i="1"/>
  <c r="P1570" i="1"/>
  <c r="P1572" i="1"/>
  <c r="P1568" i="1"/>
  <c r="P1573" i="1"/>
  <c r="P1569" i="1"/>
  <c r="P1667" i="1"/>
  <c r="P1666" i="1"/>
  <c r="P1668" i="1"/>
  <c r="P1664" i="1"/>
  <c r="P1669" i="1"/>
  <c r="P1665" i="1"/>
  <c r="P1761" i="1"/>
  <c r="P1765" i="1"/>
  <c r="P1762" i="1"/>
  <c r="P1763" i="1"/>
  <c r="P1760" i="1"/>
  <c r="P1764" i="1"/>
  <c r="P1857" i="1"/>
  <c r="P1861" i="1"/>
  <c r="P1858" i="1"/>
  <c r="P1859" i="1"/>
  <c r="P1856" i="1"/>
  <c r="P1860" i="1"/>
  <c r="P1953" i="1"/>
  <c r="P1957" i="1"/>
  <c r="P1954" i="1"/>
  <c r="P1955" i="1"/>
  <c r="P1952" i="1"/>
  <c r="P1956" i="1"/>
  <c r="P2049" i="1"/>
  <c r="P2053" i="1"/>
  <c r="P2050" i="1"/>
  <c r="P2051" i="1"/>
  <c r="P2048" i="1"/>
  <c r="P2052" i="1"/>
  <c r="P2145" i="1"/>
  <c r="P2149" i="1"/>
  <c r="P2146" i="1"/>
  <c r="P2147" i="1"/>
  <c r="P2144" i="1"/>
  <c r="P2148" i="1"/>
  <c r="P2241" i="1"/>
  <c r="P2245" i="1"/>
  <c r="P2242" i="1"/>
  <c r="P2243" i="1"/>
  <c r="P2240" i="1"/>
  <c r="P2244" i="1"/>
  <c r="P2337" i="1"/>
  <c r="P2341" i="1"/>
  <c r="P2338" i="1"/>
  <c r="P2339" i="1"/>
  <c r="P2340" i="1"/>
  <c r="P2336" i="1"/>
  <c r="P2441" i="1"/>
  <c r="P2438" i="1"/>
  <c r="P2442" i="1"/>
  <c r="P2439" i="1"/>
  <c r="P2443" i="1"/>
  <c r="P2440" i="1"/>
  <c r="P2535" i="1"/>
  <c r="P2539" i="1"/>
  <c r="P2537" i="1"/>
  <c r="P2538" i="1"/>
  <c r="P2534" i="1"/>
  <c r="P2536" i="1"/>
  <c r="P2630" i="1"/>
  <c r="P2634" i="1"/>
  <c r="P2631" i="1"/>
  <c r="P2635" i="1"/>
  <c r="P2632" i="1"/>
  <c r="P2633" i="1"/>
  <c r="P2726" i="1"/>
  <c r="P2730" i="1"/>
  <c r="P2727" i="1"/>
  <c r="P2731" i="1"/>
  <c r="P2728" i="1"/>
  <c r="P2729" i="1"/>
  <c r="P2822" i="1"/>
  <c r="P2826" i="1"/>
  <c r="P2823" i="1"/>
  <c r="P2827" i="1"/>
  <c r="P2824" i="1"/>
  <c r="P2825" i="1"/>
  <c r="P2918" i="1"/>
  <c r="P2922" i="1"/>
  <c r="P2919" i="1"/>
  <c r="P2923" i="1"/>
  <c r="P2920" i="1"/>
  <c r="P2921" i="1"/>
  <c r="P3014" i="1"/>
  <c r="P3018" i="1"/>
  <c r="P3016" i="1"/>
  <c r="P3017" i="1"/>
  <c r="P3015" i="1"/>
  <c r="P3019" i="1"/>
  <c r="P3110" i="1"/>
  <c r="P3114" i="1"/>
  <c r="P3113" i="1"/>
  <c r="P3115" i="1"/>
  <c r="P3111" i="1"/>
  <c r="P3112" i="1"/>
  <c r="P3206" i="1"/>
  <c r="P3210" i="1"/>
  <c r="P3209" i="1"/>
  <c r="P3211" i="1"/>
  <c r="P3207" i="1"/>
  <c r="P3208" i="1"/>
  <c r="P3305" i="1"/>
  <c r="P3302" i="1"/>
  <c r="P3306" i="1"/>
  <c r="P3303" i="1"/>
  <c r="P3307" i="1"/>
  <c r="P3304" i="1"/>
  <c r="P1925" i="1"/>
  <c r="P1922" i="1"/>
  <c r="P1926" i="1"/>
  <c r="P1923" i="1"/>
  <c r="P1927" i="1"/>
  <c r="P1924" i="1"/>
  <c r="P2021" i="1"/>
  <c r="P2018" i="1"/>
  <c r="P2022" i="1"/>
  <c r="P2019" i="1"/>
  <c r="P2023" i="1"/>
  <c r="P2020" i="1"/>
  <c r="P2117" i="1"/>
  <c r="P2114" i="1"/>
  <c r="P2118" i="1"/>
  <c r="P2115" i="1"/>
  <c r="P2119" i="1"/>
  <c r="P2116" i="1"/>
  <c r="P2213" i="1"/>
  <c r="P2210" i="1"/>
  <c r="P2214" i="1"/>
  <c r="P2211" i="1"/>
  <c r="P2215" i="1"/>
  <c r="P2212" i="1"/>
  <c r="P2309" i="1"/>
  <c r="P2306" i="1"/>
  <c r="P2310" i="1"/>
  <c r="P2307" i="1"/>
  <c r="P2311" i="1"/>
  <c r="P2308" i="1"/>
  <c r="P2453" i="1"/>
  <c r="P2450" i="1"/>
  <c r="P2454" i="1"/>
  <c r="P2451" i="1"/>
  <c r="P2455" i="1"/>
  <c r="P2452" i="1"/>
  <c r="P2642" i="1"/>
  <c r="P2646" i="1"/>
  <c r="P2643" i="1"/>
  <c r="P2647" i="1"/>
  <c r="P2644" i="1"/>
  <c r="P2645" i="1"/>
  <c r="P2085" i="1"/>
  <c r="P2089" i="1"/>
  <c r="P2086" i="1"/>
  <c r="P2087" i="1"/>
  <c r="P2084" i="1"/>
  <c r="P2088" i="1"/>
  <c r="P2181" i="1"/>
  <c r="P2185" i="1"/>
  <c r="P2182" i="1"/>
  <c r="P2183" i="1"/>
  <c r="P2180" i="1"/>
  <c r="P2184" i="1"/>
  <c r="P2277" i="1"/>
  <c r="P2281" i="1"/>
  <c r="P2278" i="1"/>
  <c r="P2279" i="1"/>
  <c r="P2276" i="1"/>
  <c r="P2280" i="1"/>
  <c r="P2369" i="1"/>
  <c r="P2366" i="1"/>
  <c r="P2370" i="1"/>
  <c r="P2367" i="1"/>
  <c r="P2371" i="1"/>
  <c r="P2368" i="1"/>
  <c r="P2462" i="1"/>
  <c r="P2466" i="1"/>
  <c r="P2463" i="1"/>
  <c r="P2467" i="1"/>
  <c r="P2465" i="1"/>
  <c r="P2464" i="1"/>
  <c r="P2558" i="1"/>
  <c r="P2562" i="1"/>
  <c r="P2559" i="1"/>
  <c r="P2563" i="1"/>
  <c r="P2560" i="1"/>
  <c r="P2561" i="1"/>
  <c r="P2654" i="1"/>
  <c r="P2658" i="1"/>
  <c r="P2655" i="1"/>
  <c r="P2659" i="1"/>
  <c r="P2656" i="1"/>
  <c r="P2657" i="1"/>
  <c r="P2758" i="1"/>
  <c r="P2759" i="1"/>
  <c r="P2756" i="1"/>
  <c r="P2760" i="1"/>
  <c r="P2757" i="1"/>
  <c r="P2761" i="1"/>
  <c r="P2854" i="1"/>
  <c r="P2855" i="1"/>
  <c r="P2852" i="1"/>
  <c r="P2856" i="1"/>
  <c r="P2853" i="1"/>
  <c r="P2857" i="1"/>
  <c r="P2950" i="1"/>
  <c r="P2948" i="1"/>
  <c r="P2952" i="1"/>
  <c r="P2949" i="1"/>
  <c r="P2953" i="1"/>
  <c r="P2951" i="1"/>
  <c r="P3046" i="1"/>
  <c r="P3044" i="1"/>
  <c r="P3048" i="1"/>
  <c r="P3045" i="1"/>
  <c r="P3049" i="1"/>
  <c r="P3047" i="1"/>
  <c r="P3142" i="1"/>
  <c r="P3140" i="1"/>
  <c r="P3145" i="1"/>
  <c r="P3141" i="1"/>
  <c r="P3143" i="1"/>
  <c r="P3144" i="1"/>
  <c r="P3238" i="1"/>
  <c r="P3236" i="1"/>
  <c r="P3241" i="1"/>
  <c r="P3237" i="1"/>
  <c r="P3239" i="1"/>
  <c r="P3240" i="1"/>
  <c r="P3333" i="1"/>
  <c r="P3337" i="1"/>
  <c r="P3334" i="1"/>
  <c r="P3335" i="1"/>
  <c r="P3332" i="1"/>
  <c r="P3336" i="1"/>
  <c r="P2409" i="1"/>
  <c r="P2413" i="1"/>
  <c r="P2410" i="1"/>
  <c r="P2411" i="1"/>
  <c r="P2408" i="1"/>
  <c r="P2412" i="1"/>
  <c r="P2507" i="1"/>
  <c r="P2505" i="1"/>
  <c r="P2506" i="1"/>
  <c r="P2508" i="1"/>
  <c r="P2504" i="1"/>
  <c r="P2509" i="1"/>
  <c r="P2602" i="1"/>
  <c r="P2603" i="1"/>
  <c r="P2600" i="1"/>
  <c r="P2604" i="1"/>
  <c r="P2601" i="1"/>
  <c r="P2605" i="1"/>
  <c r="P2698" i="1"/>
  <c r="P2699" i="1"/>
  <c r="P2696" i="1"/>
  <c r="P2700" i="1"/>
  <c r="P2697" i="1"/>
  <c r="P2701" i="1"/>
  <c r="P2794" i="1"/>
  <c r="P2795" i="1"/>
  <c r="P2792" i="1"/>
  <c r="P2796" i="1"/>
  <c r="P2793" i="1"/>
  <c r="P2797" i="1"/>
  <c r="P2890" i="1"/>
  <c r="P2891" i="1"/>
  <c r="P2888" i="1"/>
  <c r="P2892" i="1"/>
  <c r="P2889" i="1"/>
  <c r="P2893" i="1"/>
  <c r="P2986" i="1"/>
  <c r="P2984" i="1"/>
  <c r="P2988" i="1"/>
  <c r="P2985" i="1"/>
  <c r="P2989" i="1"/>
  <c r="P2987" i="1"/>
  <c r="P3082" i="1"/>
  <c r="P3081" i="1"/>
  <c r="P3085" i="1"/>
  <c r="P3083" i="1"/>
  <c r="P3084" i="1"/>
  <c r="P3080" i="1"/>
  <c r="P3178" i="1"/>
  <c r="P3177" i="1"/>
  <c r="P3179" i="1"/>
  <c r="P3180" i="1"/>
  <c r="P3176" i="1"/>
  <c r="P3181" i="1"/>
  <c r="P3274" i="1"/>
  <c r="P3273" i="1"/>
  <c r="P3275" i="1"/>
  <c r="P3276" i="1"/>
  <c r="P3272" i="1"/>
  <c r="P3277" i="1"/>
  <c r="P3369" i="1"/>
  <c r="P3373" i="1"/>
  <c r="P3370" i="1"/>
  <c r="P3371" i="1"/>
  <c r="P3368" i="1"/>
  <c r="P3372" i="1"/>
  <c r="P2762" i="1"/>
  <c r="P2766" i="1"/>
  <c r="P1741" i="1"/>
  <c r="P2767" i="1"/>
  <c r="P2764" i="1"/>
  <c r="P2765" i="1"/>
  <c r="P2858" i="1"/>
  <c r="P2862" i="1"/>
  <c r="P2859" i="1"/>
  <c r="P2863" i="1"/>
  <c r="P2860" i="1"/>
  <c r="P2861" i="1"/>
  <c r="P2954" i="1"/>
  <c r="P2958" i="1"/>
  <c r="P2956" i="1"/>
  <c r="P2957" i="1"/>
  <c r="P2955" i="1"/>
  <c r="P2959" i="1"/>
  <c r="P3050" i="1"/>
  <c r="P3054" i="1"/>
  <c r="P3052" i="1"/>
  <c r="P3053" i="1"/>
  <c r="P3051" i="1"/>
  <c r="P3055" i="1"/>
  <c r="P3146" i="1"/>
  <c r="P3150" i="1"/>
  <c r="P3151" i="1"/>
  <c r="P3147" i="1"/>
  <c r="P3148" i="1"/>
  <c r="P3149" i="1"/>
  <c r="P3242" i="1"/>
  <c r="P3246" i="1"/>
  <c r="P3247" i="1"/>
  <c r="P3243" i="1"/>
  <c r="P3244" i="1"/>
  <c r="P3245" i="1"/>
  <c r="P3341" i="1"/>
  <c r="P3338" i="1"/>
  <c r="P3342" i="1"/>
  <c r="P3339" i="1"/>
  <c r="P3343" i="1"/>
  <c r="P3340" i="1"/>
  <c r="P134" i="1"/>
  <c r="P138" i="1"/>
  <c r="P135" i="1"/>
  <c r="P139" i="1"/>
  <c r="P136" i="1"/>
  <c r="P137" i="1"/>
  <c r="P398" i="1"/>
  <c r="P402" i="1"/>
  <c r="P399" i="1"/>
  <c r="P403" i="1"/>
  <c r="P400" i="1"/>
  <c r="P401" i="1"/>
  <c r="P857" i="1"/>
  <c r="P854" i="1"/>
  <c r="P858" i="1"/>
  <c r="P855" i="1"/>
  <c r="P859" i="1"/>
  <c r="P856" i="1"/>
  <c r="P1611" i="1"/>
  <c r="P1615" i="1"/>
  <c r="P1613" i="1"/>
  <c r="P1614" i="1"/>
  <c r="P1610" i="1"/>
  <c r="P1612" i="1"/>
  <c r="P350" i="1"/>
  <c r="P354" i="1"/>
  <c r="P351" i="1"/>
  <c r="P355" i="1"/>
  <c r="P352" i="1"/>
  <c r="P353" i="1"/>
  <c r="P638" i="1"/>
  <c r="P642" i="1"/>
  <c r="P639" i="1"/>
  <c r="P643" i="1"/>
  <c r="P640" i="1"/>
  <c r="P641" i="1"/>
  <c r="P905" i="1"/>
  <c r="P902" i="1"/>
  <c r="P906" i="1"/>
  <c r="P903" i="1"/>
  <c r="P907" i="1"/>
  <c r="P904" i="1"/>
  <c r="P1190" i="1"/>
  <c r="P1194" i="1"/>
  <c r="P1195" i="1"/>
  <c r="P1191" i="1"/>
  <c r="P1192" i="1"/>
  <c r="P1193" i="1"/>
  <c r="P374" i="1"/>
  <c r="P378" i="1"/>
  <c r="P375" i="1"/>
  <c r="P379" i="1"/>
  <c r="P376" i="1"/>
  <c r="P377" i="1"/>
  <c r="P590" i="1"/>
  <c r="P594" i="1"/>
  <c r="P591" i="1"/>
  <c r="P595" i="1"/>
  <c r="P592" i="1"/>
  <c r="P593" i="1"/>
  <c r="P758" i="1"/>
  <c r="P762" i="1"/>
  <c r="P759" i="1"/>
  <c r="P763" i="1"/>
  <c r="P761" i="1"/>
  <c r="P760" i="1"/>
  <c r="P1323" i="1"/>
  <c r="P1327" i="1"/>
  <c r="P1324" i="1"/>
  <c r="P1325" i="1"/>
  <c r="P1326" i="1"/>
  <c r="P1322" i="1"/>
  <c r="P158" i="1"/>
  <c r="P162" i="1"/>
  <c r="P159" i="1"/>
  <c r="P163" i="1"/>
  <c r="P160" i="1"/>
  <c r="P161" i="1"/>
  <c r="O419" i="1"/>
  <c r="O416" i="1"/>
  <c r="O420" i="1"/>
  <c r="O417" i="1"/>
  <c r="O421" i="1"/>
  <c r="O418" i="1"/>
  <c r="O455" i="1"/>
  <c r="O452" i="1"/>
  <c r="O456" i="1"/>
  <c r="O453" i="1"/>
  <c r="O457" i="1"/>
  <c r="O454" i="1"/>
  <c r="O2187" i="1"/>
  <c r="O2191" i="1"/>
  <c r="O2188" i="1"/>
  <c r="O2189" i="1"/>
  <c r="O2190" i="1"/>
  <c r="O2186" i="1"/>
  <c r="O2303" i="1"/>
  <c r="O2300" i="1"/>
  <c r="O2304" i="1"/>
  <c r="O2301" i="1"/>
  <c r="O2305" i="1"/>
  <c r="O2302" i="1"/>
  <c r="O3200" i="1"/>
  <c r="O3204" i="1"/>
  <c r="O3201" i="1"/>
  <c r="O3205" i="1"/>
  <c r="O3203" i="1"/>
  <c r="O3202" i="1"/>
  <c r="O519" i="1"/>
  <c r="O523" i="1"/>
  <c r="O520" i="1"/>
  <c r="O521" i="1"/>
  <c r="O518" i="1"/>
  <c r="O522" i="1"/>
  <c r="O579" i="1"/>
  <c r="O583" i="1"/>
  <c r="O580" i="1"/>
  <c r="O581" i="1"/>
  <c r="O582" i="1"/>
  <c r="O578" i="1"/>
  <c r="O3304" i="1"/>
  <c r="O3302" i="1"/>
  <c r="O3305" i="1"/>
  <c r="O3303" i="1"/>
  <c r="O3307" i="1"/>
  <c r="O3306" i="1"/>
  <c r="O3176" i="1"/>
  <c r="O3180" i="1"/>
  <c r="O3177" i="1"/>
  <c r="O3181" i="1"/>
  <c r="O3179" i="1"/>
  <c r="O3178" i="1"/>
  <c r="O2171" i="1"/>
  <c r="O2168" i="1"/>
  <c r="O2172" i="1"/>
  <c r="O2169" i="1"/>
  <c r="O2173" i="1"/>
  <c r="O2170" i="1"/>
  <c r="O2427" i="1"/>
  <c r="O2431" i="1"/>
  <c r="O2428" i="1"/>
  <c r="O2429" i="1"/>
  <c r="O2430" i="1"/>
  <c r="O2426" i="1"/>
  <c r="O831" i="1"/>
  <c r="O835" i="1"/>
  <c r="O833" i="1"/>
  <c r="O830" i="1"/>
  <c r="O832" i="1"/>
  <c r="O834" i="1"/>
  <c r="O783" i="1"/>
  <c r="O787" i="1"/>
  <c r="O785" i="1"/>
  <c r="O782" i="1"/>
  <c r="O784" i="1"/>
  <c r="O786" i="1"/>
  <c r="O1714" i="1"/>
  <c r="O1715" i="1"/>
  <c r="O1713" i="1"/>
  <c r="O1716" i="1"/>
  <c r="O1717" i="1"/>
  <c r="O1712" i="1"/>
  <c r="O14" i="1"/>
  <c r="O18" i="1"/>
  <c r="O15" i="1"/>
  <c r="O19" i="1"/>
  <c r="O16" i="1"/>
  <c r="O17" i="1"/>
  <c r="O255" i="1"/>
  <c r="O259" i="1"/>
  <c r="O256" i="1"/>
  <c r="O257" i="1"/>
  <c r="O254" i="1"/>
  <c r="O258" i="1"/>
  <c r="O2435" i="1"/>
  <c r="O2432" i="1"/>
  <c r="O2436" i="1"/>
  <c r="O2433" i="1"/>
  <c r="O2437" i="1"/>
  <c r="O2434" i="1"/>
  <c r="O1558" i="1"/>
  <c r="O1559" i="1"/>
  <c r="O1561" i="1"/>
  <c r="O1556" i="1"/>
  <c r="O1557" i="1"/>
  <c r="O1560" i="1"/>
  <c r="O897" i="1"/>
  <c r="O901" i="1"/>
  <c r="O900" i="1"/>
  <c r="O896" i="1"/>
  <c r="O898" i="1"/>
  <c r="O899" i="1"/>
  <c r="O2780" i="1"/>
  <c r="O2784" i="1"/>
  <c r="O2782" i="1"/>
  <c r="O2781" i="1"/>
  <c r="O2785" i="1"/>
  <c r="O2783" i="1"/>
  <c r="O143" i="1"/>
  <c r="O140" i="1"/>
  <c r="O144" i="1"/>
  <c r="O141" i="1"/>
  <c r="O145" i="1"/>
  <c r="O142" i="1"/>
  <c r="O933" i="1"/>
  <c r="O937" i="1"/>
  <c r="O932" i="1"/>
  <c r="O934" i="1"/>
  <c r="O935" i="1"/>
  <c r="O936" i="1"/>
  <c r="O2519" i="1"/>
  <c r="O2516" i="1"/>
  <c r="O2520" i="1"/>
  <c r="O2517" i="1"/>
  <c r="O2521" i="1"/>
  <c r="O2518" i="1"/>
  <c r="O275" i="1"/>
  <c r="O272" i="1"/>
  <c r="O276" i="1"/>
  <c r="O273" i="1"/>
  <c r="O277" i="1"/>
  <c r="O274" i="1"/>
  <c r="O2339" i="1"/>
  <c r="O2336" i="1"/>
  <c r="O2340" i="1"/>
  <c r="O2337" i="1"/>
  <c r="O2341" i="1"/>
  <c r="O2338" i="1"/>
  <c r="O2103" i="1"/>
  <c r="O2107" i="1"/>
  <c r="O2104" i="1"/>
  <c r="O2105" i="1"/>
  <c r="O2102" i="1"/>
  <c r="O2106" i="1"/>
  <c r="O347" i="1"/>
  <c r="O344" i="1"/>
  <c r="O348" i="1"/>
  <c r="O345" i="1"/>
  <c r="O349" i="1"/>
  <c r="O346" i="1"/>
  <c r="O159" i="1"/>
  <c r="O163" i="1"/>
  <c r="O160" i="1"/>
  <c r="O161" i="1"/>
  <c r="O158" i="1"/>
  <c r="O162" i="1"/>
  <c r="O2463" i="1"/>
  <c r="O2467" i="1"/>
  <c r="O2464" i="1"/>
  <c r="O2465" i="1"/>
  <c r="O2462" i="1"/>
  <c r="O2466" i="1"/>
  <c r="O2812" i="1"/>
  <c r="O2813" i="1"/>
  <c r="O2814" i="1"/>
  <c r="O2811" i="1"/>
  <c r="O2815" i="1"/>
  <c r="O2810" i="1"/>
  <c r="O2828" i="1"/>
  <c r="O2832" i="1"/>
  <c r="O2829" i="1"/>
  <c r="O2833" i="1"/>
  <c r="O2830" i="1"/>
  <c r="O2831" i="1"/>
  <c r="O1634" i="1"/>
  <c r="O1638" i="1"/>
  <c r="O1635" i="1"/>
  <c r="O1639" i="1"/>
  <c r="O1636" i="1"/>
  <c r="O1637" i="1"/>
  <c r="O1053" i="1"/>
  <c r="O1057" i="1"/>
  <c r="O1055" i="1"/>
  <c r="O1056" i="1"/>
  <c r="O1054" i="1"/>
  <c r="O1052" i="1"/>
  <c r="O95" i="1"/>
  <c r="O92" i="1"/>
  <c r="O96" i="1"/>
  <c r="O93" i="1"/>
  <c r="O97" i="1"/>
  <c r="O94" i="1"/>
  <c r="O3020" i="1"/>
  <c r="O3024" i="1"/>
  <c r="O3021" i="1"/>
  <c r="O3025" i="1"/>
  <c r="O3022" i="1"/>
  <c r="O3023" i="1"/>
  <c r="O351" i="1"/>
  <c r="O355" i="1"/>
  <c r="O352" i="1"/>
  <c r="O353" i="1"/>
  <c r="O350" i="1"/>
  <c r="O354" i="1"/>
  <c r="O683" i="1"/>
  <c r="O680" i="1"/>
  <c r="O684" i="1"/>
  <c r="O681" i="1"/>
  <c r="O685" i="1"/>
  <c r="O682" i="1"/>
  <c r="O99" i="1"/>
  <c r="O103" i="1"/>
  <c r="O100" i="1"/>
  <c r="O101" i="1"/>
  <c r="O102" i="1"/>
  <c r="O98" i="1"/>
  <c r="O2423" i="1"/>
  <c r="O2420" i="1"/>
  <c r="O2424" i="1"/>
  <c r="O2421" i="1"/>
  <c r="O2425" i="1"/>
  <c r="O2422" i="1"/>
  <c r="O1702" i="1"/>
  <c r="O1703" i="1"/>
  <c r="O1705" i="1"/>
  <c r="O1700" i="1"/>
  <c r="O1701" i="1"/>
  <c r="O1704" i="1"/>
  <c r="O1815" i="1"/>
  <c r="O1819" i="1"/>
  <c r="O1814" i="1"/>
  <c r="O1816" i="1"/>
  <c r="O1817" i="1"/>
  <c r="O1818" i="1"/>
  <c r="O843" i="1"/>
  <c r="O847" i="1"/>
  <c r="O845" i="1"/>
  <c r="O846" i="1"/>
  <c r="O842" i="1"/>
  <c r="O844" i="1"/>
  <c r="O1490" i="1"/>
  <c r="O1494" i="1"/>
  <c r="O1491" i="1"/>
  <c r="O1495" i="1"/>
  <c r="O1492" i="1"/>
  <c r="O1493" i="1"/>
  <c r="O1594" i="1"/>
  <c r="O1595" i="1"/>
  <c r="O1593" i="1"/>
  <c r="O1596" i="1"/>
  <c r="O1597" i="1"/>
  <c r="O1592" i="1"/>
  <c r="O2447" i="1"/>
  <c r="O2444" i="1"/>
  <c r="O2448" i="1"/>
  <c r="O2445" i="1"/>
  <c r="O2449" i="1"/>
  <c r="O2446" i="1"/>
  <c r="O3356" i="1"/>
  <c r="O3360" i="1"/>
  <c r="O3357" i="1"/>
  <c r="O3361" i="1"/>
  <c r="O3358" i="1"/>
  <c r="O3359" i="1"/>
  <c r="O917" i="1"/>
  <c r="O916" i="1"/>
  <c r="O918" i="1"/>
  <c r="O914" i="1"/>
  <c r="O919" i="1"/>
  <c r="O915" i="1"/>
  <c r="O3068" i="1"/>
  <c r="O3072" i="1"/>
  <c r="O3070" i="1"/>
  <c r="O3069" i="1"/>
  <c r="O3073" i="1"/>
  <c r="O3071" i="1"/>
  <c r="O1730" i="1"/>
  <c r="O1734" i="1"/>
  <c r="O1731" i="1"/>
  <c r="O1735" i="1"/>
  <c r="O1732" i="1"/>
  <c r="O1733" i="1"/>
  <c r="O3220" i="1"/>
  <c r="O3218" i="1"/>
  <c r="O3221" i="1"/>
  <c r="O3222" i="1"/>
  <c r="O3219" i="1"/>
  <c r="O3223" i="1"/>
  <c r="O3184" i="1"/>
  <c r="O3182" i="1"/>
  <c r="O3185" i="1"/>
  <c r="O3186" i="1"/>
  <c r="O3183" i="1"/>
  <c r="O3187" i="1"/>
  <c r="O1498" i="1"/>
  <c r="O1499" i="1"/>
  <c r="O1497" i="1"/>
  <c r="O1500" i="1"/>
  <c r="O1501" i="1"/>
  <c r="O1496" i="1"/>
  <c r="O1803" i="1"/>
  <c r="O1807" i="1"/>
  <c r="O1804" i="1"/>
  <c r="O1805" i="1"/>
  <c r="O1806" i="1"/>
  <c r="O1802" i="1"/>
  <c r="O3160" i="1"/>
  <c r="O3162" i="1"/>
  <c r="O3161" i="1"/>
  <c r="O3158" i="1"/>
  <c r="O3159" i="1"/>
  <c r="O3163" i="1"/>
  <c r="O1574" i="1"/>
  <c r="O1578" i="1"/>
  <c r="O1575" i="1"/>
  <c r="O1579" i="1"/>
  <c r="O1577" i="1"/>
  <c r="O1576" i="1"/>
  <c r="O111" i="1"/>
  <c r="O115" i="1"/>
  <c r="O112" i="1"/>
  <c r="O113" i="1"/>
  <c r="O110" i="1"/>
  <c r="O114" i="1"/>
  <c r="O3004" i="1"/>
  <c r="O3006" i="1"/>
  <c r="O3005" i="1"/>
  <c r="O3003" i="1"/>
  <c r="O3007" i="1"/>
  <c r="O3002" i="1"/>
  <c r="O2343" i="1"/>
  <c r="O2347" i="1"/>
  <c r="O2344" i="1"/>
  <c r="O2345" i="1"/>
  <c r="O2342" i="1"/>
  <c r="O2346" i="1"/>
  <c r="O1378" i="1"/>
  <c r="O1379" i="1"/>
  <c r="O1377" i="1"/>
  <c r="O1380" i="1"/>
  <c r="O1381" i="1"/>
  <c r="O1376" i="1"/>
  <c r="O303" i="1"/>
  <c r="O307" i="1"/>
  <c r="O304" i="1"/>
  <c r="O305" i="1"/>
  <c r="O302" i="1"/>
  <c r="O306" i="1"/>
  <c r="O2403" i="1"/>
  <c r="O2407" i="1"/>
  <c r="O2404" i="1"/>
  <c r="O2405" i="1"/>
  <c r="O2402" i="1"/>
  <c r="O2406" i="1"/>
  <c r="O3076" i="1"/>
  <c r="O3078" i="1"/>
  <c r="O3077" i="1"/>
  <c r="O3075" i="1"/>
  <c r="O3079" i="1"/>
  <c r="O3074" i="1"/>
  <c r="O1238" i="1"/>
  <c r="O1242" i="1"/>
  <c r="O1239" i="1"/>
  <c r="O1243" i="1"/>
  <c r="O1241" i="1"/>
  <c r="O1240" i="1"/>
  <c r="O1907" i="1"/>
  <c r="O1905" i="1"/>
  <c r="O1906" i="1"/>
  <c r="O1908" i="1"/>
  <c r="O1904" i="1"/>
  <c r="O1909" i="1"/>
  <c r="O635" i="1"/>
  <c r="O632" i="1"/>
  <c r="O636" i="1"/>
  <c r="O633" i="1"/>
  <c r="O637" i="1"/>
  <c r="O634" i="1"/>
  <c r="O1726" i="1"/>
  <c r="O1727" i="1"/>
  <c r="O1729" i="1"/>
  <c r="O1724" i="1"/>
  <c r="O1725" i="1"/>
  <c r="O1728" i="1"/>
  <c r="O1606" i="1"/>
  <c r="O1607" i="1"/>
  <c r="O1609" i="1"/>
  <c r="O1604" i="1"/>
  <c r="O1605" i="1"/>
  <c r="O1608" i="1"/>
  <c r="O2864" i="1"/>
  <c r="O2868" i="1"/>
  <c r="O2865" i="1"/>
  <c r="O2869" i="1"/>
  <c r="O2866" i="1"/>
  <c r="O2867" i="1"/>
  <c r="O335" i="1"/>
  <c r="O332" i="1"/>
  <c r="O336" i="1"/>
  <c r="O333" i="1"/>
  <c r="O337" i="1"/>
  <c r="O334" i="1"/>
  <c r="O3332" i="1"/>
  <c r="O3336" i="1"/>
  <c r="O3333" i="1"/>
  <c r="O3337" i="1"/>
  <c r="O3334" i="1"/>
  <c r="O3335" i="1"/>
  <c r="O119" i="1"/>
  <c r="O116" i="1"/>
  <c r="O120" i="1"/>
  <c r="O117" i="1"/>
  <c r="O121" i="1"/>
  <c r="O118" i="1"/>
  <c r="O3080" i="1"/>
  <c r="O3084" i="1"/>
  <c r="O3081" i="1"/>
  <c r="O3085" i="1"/>
  <c r="O3082" i="1"/>
  <c r="O3083" i="1"/>
  <c r="O2147" i="1"/>
  <c r="O2144" i="1"/>
  <c r="O2148" i="1"/>
  <c r="O2145" i="1"/>
  <c r="O2149" i="1"/>
  <c r="O2146" i="1"/>
  <c r="O1875" i="1"/>
  <c r="O1879" i="1"/>
  <c r="O1878" i="1"/>
  <c r="O1874" i="1"/>
  <c r="O1876" i="1"/>
  <c r="O1877" i="1"/>
  <c r="O1678" i="1"/>
  <c r="O1679" i="1"/>
  <c r="O1681" i="1"/>
  <c r="O1676" i="1"/>
  <c r="O1677" i="1"/>
  <c r="O1680" i="1"/>
  <c r="O2723" i="1"/>
  <c r="O2721" i="1"/>
  <c r="O2724" i="1"/>
  <c r="O2722" i="1"/>
  <c r="O2720" i="1"/>
  <c r="O2725" i="1"/>
  <c r="O2555" i="1"/>
  <c r="O2556" i="1"/>
  <c r="O2553" i="1"/>
  <c r="O2552" i="1"/>
  <c r="O2557" i="1"/>
  <c r="O2554" i="1"/>
  <c r="O1294" i="1"/>
  <c r="O1295" i="1"/>
  <c r="O1297" i="1"/>
  <c r="O1292" i="1"/>
  <c r="O1293" i="1"/>
  <c r="O1296" i="1"/>
  <c r="O2912" i="1"/>
  <c r="O2916" i="1"/>
  <c r="O2913" i="1"/>
  <c r="O2917" i="1"/>
  <c r="O2914" i="1"/>
  <c r="O2915" i="1"/>
  <c r="O2367" i="1"/>
  <c r="O2371" i="1"/>
  <c r="O2368" i="1"/>
  <c r="O2369" i="1"/>
  <c r="O2366" i="1"/>
  <c r="O2370" i="1"/>
  <c r="O1274" i="1"/>
  <c r="O1278" i="1"/>
  <c r="O1275" i="1"/>
  <c r="O1279" i="1"/>
  <c r="O1276" i="1"/>
  <c r="O1277" i="1"/>
  <c r="O2732" i="1"/>
  <c r="O2736" i="1"/>
  <c r="O2733" i="1"/>
  <c r="O2737" i="1"/>
  <c r="O2735" i="1"/>
  <c r="O2734" i="1"/>
  <c r="O3292" i="1"/>
  <c r="O3290" i="1"/>
  <c r="O3293" i="1"/>
  <c r="O3291" i="1"/>
  <c r="O3295" i="1"/>
  <c r="O3294" i="1"/>
  <c r="O651" i="1"/>
  <c r="O655" i="1"/>
  <c r="O652" i="1"/>
  <c r="O653" i="1"/>
  <c r="O650" i="1"/>
  <c r="O654" i="1"/>
  <c r="O2175" i="1"/>
  <c r="O2179" i="1"/>
  <c r="O2176" i="1"/>
  <c r="O2177" i="1"/>
  <c r="O2174" i="1"/>
  <c r="O2178" i="1"/>
  <c r="O251" i="1"/>
  <c r="O248" i="1"/>
  <c r="O252" i="1"/>
  <c r="O249" i="1"/>
  <c r="O253" i="1"/>
  <c r="O250" i="1"/>
  <c r="O1102" i="1"/>
  <c r="O1103" i="1"/>
  <c r="O1105" i="1"/>
  <c r="O1100" i="1"/>
  <c r="O1101" i="1"/>
  <c r="O1104" i="1"/>
  <c r="O279" i="1"/>
  <c r="O283" i="1"/>
  <c r="O280" i="1"/>
  <c r="O281" i="1"/>
  <c r="O278" i="1"/>
  <c r="O282" i="1"/>
  <c r="O3172" i="1"/>
  <c r="O2522" i="1"/>
  <c r="O3173" i="1"/>
  <c r="O3174" i="1"/>
  <c r="O3171" i="1"/>
  <c r="O3175" i="1"/>
  <c r="O2307" i="1"/>
  <c r="O2311" i="1"/>
  <c r="O2308" i="1"/>
  <c r="O2309" i="1"/>
  <c r="O2306" i="1"/>
  <c r="O2310" i="1"/>
  <c r="O555" i="1"/>
  <c r="O559" i="1"/>
  <c r="O556" i="1"/>
  <c r="O557" i="1"/>
  <c r="O554" i="1"/>
  <c r="O558" i="1"/>
  <c r="O747" i="1"/>
  <c r="O751" i="1"/>
  <c r="O749" i="1"/>
  <c r="O750" i="1"/>
  <c r="O746" i="1"/>
  <c r="O748" i="1"/>
  <c r="O219" i="1"/>
  <c r="O223" i="1"/>
  <c r="O220" i="1"/>
  <c r="O221" i="1"/>
  <c r="O218" i="1"/>
  <c r="O222" i="1"/>
  <c r="O1522" i="1"/>
  <c r="O1523" i="1"/>
  <c r="O1521" i="1"/>
  <c r="O1524" i="1"/>
  <c r="O1525" i="1"/>
  <c r="O1520" i="1"/>
  <c r="O3364" i="1"/>
  <c r="O3362" i="1"/>
  <c r="O3365" i="1"/>
  <c r="O3363" i="1"/>
  <c r="O3367" i="1"/>
  <c r="O3366" i="1"/>
  <c r="O1017" i="1"/>
  <c r="O1021" i="1"/>
  <c r="O1018" i="1"/>
  <c r="O1019" i="1"/>
  <c r="O1016" i="1"/>
  <c r="O1020" i="1"/>
  <c r="O623" i="1"/>
  <c r="O620" i="1"/>
  <c r="O624" i="1"/>
  <c r="O621" i="1"/>
  <c r="O625" i="1"/>
  <c r="O622" i="1"/>
  <c r="O2451" i="1"/>
  <c r="O2455" i="1"/>
  <c r="O2452" i="1"/>
  <c r="O2453" i="1"/>
  <c r="O2450" i="1"/>
  <c r="O2454" i="1"/>
  <c r="O2315" i="1"/>
  <c r="O2312" i="1"/>
  <c r="O2316" i="1"/>
  <c r="O2313" i="1"/>
  <c r="O2317" i="1"/>
  <c r="O2314" i="1"/>
  <c r="O861" i="1"/>
  <c r="O865" i="1"/>
  <c r="O863" i="1"/>
  <c r="O864" i="1"/>
  <c r="O860" i="1"/>
  <c r="O862" i="1"/>
  <c r="O2475" i="1"/>
  <c r="O2479" i="1"/>
  <c r="O2476" i="1"/>
  <c r="O2477" i="1"/>
  <c r="O2478" i="1"/>
  <c r="O2474" i="1"/>
  <c r="O1442" i="1"/>
  <c r="O1446" i="1"/>
  <c r="O1443" i="1"/>
  <c r="O1447" i="1"/>
  <c r="O1444" i="1"/>
  <c r="O1445" i="1"/>
  <c r="O1911" i="1"/>
  <c r="O1915" i="1"/>
  <c r="O1910" i="1"/>
  <c r="O1912" i="1"/>
  <c r="O1913" i="1"/>
  <c r="O1914" i="1"/>
  <c r="O3368" i="1"/>
  <c r="O3372" i="1"/>
  <c r="O3369" i="1"/>
  <c r="O3373" i="1"/>
  <c r="O3370" i="1"/>
  <c r="O3371" i="1"/>
  <c r="O885" i="1"/>
  <c r="O889" i="1"/>
  <c r="O884" i="1"/>
  <c r="O886" i="1"/>
  <c r="O887" i="1"/>
  <c r="O888" i="1"/>
  <c r="O1390" i="1"/>
  <c r="O1391" i="1"/>
  <c r="O1393" i="1"/>
  <c r="O1388" i="1"/>
  <c r="O1389" i="1"/>
  <c r="O1392" i="1"/>
  <c r="O2711" i="1"/>
  <c r="O2710" i="1"/>
  <c r="O2708" i="1"/>
  <c r="O2712" i="1"/>
  <c r="O2713" i="1"/>
  <c r="O2709" i="1"/>
  <c r="O10" i="1"/>
  <c r="O11" i="1"/>
  <c r="O8" i="1"/>
  <c r="O12" i="1"/>
  <c r="O9" i="1"/>
  <c r="O13" i="1"/>
  <c r="O671" i="1"/>
  <c r="O668" i="1"/>
  <c r="O672" i="1"/>
  <c r="O669" i="1"/>
  <c r="O673" i="1"/>
  <c r="O670" i="1"/>
  <c r="O2211" i="1"/>
  <c r="O2215" i="1"/>
  <c r="O2212" i="1"/>
  <c r="O2213" i="1"/>
  <c r="O2210" i="1"/>
  <c r="O2214" i="1"/>
  <c r="O3152" i="1"/>
  <c r="O3156" i="1"/>
  <c r="O3153" i="1"/>
  <c r="O3157" i="1"/>
  <c r="O3155" i="1"/>
  <c r="O3154" i="1"/>
  <c r="O339" i="1"/>
  <c r="O343" i="1"/>
  <c r="O340" i="1"/>
  <c r="O341" i="1"/>
  <c r="O342" i="1"/>
  <c r="O338" i="1"/>
  <c r="O3088" i="1"/>
  <c r="O3090" i="1"/>
  <c r="O3089" i="1"/>
  <c r="O3087" i="1"/>
  <c r="O3091" i="1"/>
  <c r="O3086" i="1"/>
  <c r="O62" i="1"/>
  <c r="O63" i="1"/>
  <c r="O67" i="1"/>
  <c r="O64" i="1"/>
  <c r="O65" i="1"/>
  <c r="O66" i="1"/>
  <c r="O2956" i="1"/>
  <c r="O2954" i="1"/>
  <c r="O2957" i="1"/>
  <c r="O2955" i="1"/>
  <c r="O2959" i="1"/>
  <c r="O2958" i="1"/>
  <c r="O647" i="1"/>
  <c r="O644" i="1"/>
  <c r="O648" i="1"/>
  <c r="O645" i="1"/>
  <c r="O649" i="1"/>
  <c r="O646" i="1"/>
  <c r="O2015" i="1"/>
  <c r="O2012" i="1"/>
  <c r="O2017" i="1"/>
  <c r="O2013" i="1"/>
  <c r="O2014" i="1"/>
  <c r="O2016" i="1"/>
  <c r="O2824" i="1"/>
  <c r="O2826" i="1"/>
  <c r="O2825" i="1"/>
  <c r="O2823" i="1"/>
  <c r="O2827" i="1"/>
  <c r="O2822" i="1"/>
  <c r="O1226" i="1"/>
  <c r="O1230" i="1"/>
  <c r="O1227" i="1"/>
  <c r="O1231" i="1"/>
  <c r="O1228" i="1"/>
  <c r="O1229" i="1"/>
  <c r="O1955" i="1"/>
  <c r="O1953" i="1"/>
  <c r="O1954" i="1"/>
  <c r="O1956" i="1"/>
  <c r="O1952" i="1"/>
  <c r="O1957" i="1"/>
  <c r="O1061" i="1"/>
  <c r="O1060" i="1"/>
  <c r="O1062" i="1"/>
  <c r="O1058" i="1"/>
  <c r="O1059" i="1"/>
  <c r="O1063" i="1"/>
  <c r="O107" i="1"/>
  <c r="O104" i="1"/>
  <c r="O108" i="1"/>
  <c r="O105" i="1"/>
  <c r="O109" i="1"/>
  <c r="O106" i="1"/>
  <c r="O3308" i="1"/>
  <c r="O3312" i="1"/>
  <c r="O3309" i="1"/>
  <c r="O3313" i="1"/>
  <c r="O3310" i="1"/>
  <c r="O3311" i="1"/>
  <c r="O1198" i="1"/>
  <c r="O1199" i="1"/>
  <c r="O1201" i="1"/>
  <c r="O1196" i="1"/>
  <c r="O1197" i="1"/>
  <c r="O1200" i="1"/>
  <c r="O1330" i="1"/>
  <c r="O1331" i="1"/>
  <c r="O1329" i="1"/>
  <c r="O1332" i="1"/>
  <c r="O1333" i="1"/>
  <c r="O1328" i="1"/>
  <c r="O38" i="1"/>
  <c r="O42" i="1"/>
  <c r="O39" i="1"/>
  <c r="O43" i="1"/>
  <c r="O40" i="1"/>
  <c r="O41" i="1"/>
  <c r="O1150" i="1"/>
  <c r="O1151" i="1"/>
  <c r="O1153" i="1"/>
  <c r="O1148" i="1"/>
  <c r="O1149" i="1"/>
  <c r="O1152" i="1"/>
  <c r="O1106" i="1"/>
  <c r="O1110" i="1"/>
  <c r="O1107" i="1"/>
  <c r="O1263" i="1"/>
  <c r="O1108" i="1"/>
  <c r="O1109" i="1"/>
  <c r="O2804" i="1"/>
  <c r="O2808" i="1"/>
  <c r="O2806" i="1"/>
  <c r="O2805" i="1"/>
  <c r="O2809" i="1"/>
  <c r="O2807" i="1"/>
  <c r="O3236" i="1"/>
  <c r="O3240" i="1"/>
  <c r="O3237" i="1"/>
  <c r="O3241" i="1"/>
  <c r="O3239" i="1"/>
  <c r="O3238" i="1"/>
  <c r="O1049" i="1"/>
  <c r="O1050" i="1"/>
  <c r="O1046" i="1"/>
  <c r="O1051" i="1"/>
  <c r="O1047" i="1"/>
  <c r="O1048" i="1"/>
  <c r="O945" i="1"/>
  <c r="O949" i="1"/>
  <c r="O948" i="1"/>
  <c r="O944" i="1"/>
  <c r="O946" i="1"/>
  <c r="O947" i="1"/>
  <c r="O1154" i="1"/>
  <c r="O1158" i="1"/>
  <c r="O1155" i="1"/>
  <c r="O1159" i="1"/>
  <c r="O1156" i="1"/>
  <c r="O1157" i="1"/>
</calcChain>
</file>

<file path=xl/sharedStrings.xml><?xml version="1.0" encoding="utf-8"?>
<sst xmlns="http://schemas.openxmlformats.org/spreadsheetml/2006/main" count="13795" uniqueCount="643">
  <si>
    <t>Código del producto</t>
  </si>
  <si>
    <t>Unidad de medida</t>
  </si>
  <si>
    <t>BOTON INTERRUPTOR DE DIRECCION</t>
  </si>
  <si>
    <t>UN</t>
  </si>
  <si>
    <t>10 - PALANCAS Y CHICOTES</t>
  </si>
  <si>
    <t>PLACA SUJETADORA DE ENGRANE</t>
  </si>
  <si>
    <t>09 - PARTES DE MOTOR</t>
  </si>
  <si>
    <t>LODERA</t>
  </si>
  <si>
    <t>05 - COLISION</t>
  </si>
  <si>
    <t>CUBIERTA FRONTAL GUANTERA</t>
  </si>
  <si>
    <t>BIELA</t>
  </si>
  <si>
    <t>RODAJE BOLA RADIAL,6202</t>
  </si>
  <si>
    <t>CONJUNTO DE CALIPER</t>
  </si>
  <si>
    <t>04 - FRENOS Y EMBRAGUES</t>
  </si>
  <si>
    <t>PISTON</t>
  </si>
  <si>
    <t>RESORTE PARADOR CENTRAL</t>
  </si>
  <si>
    <t>07 - PEDALES Y POSAPIES</t>
  </si>
  <si>
    <t>KIT DE CERRADURA</t>
  </si>
  <si>
    <t>08 - ELECTRICO</t>
  </si>
  <si>
    <t>HORQUILLA DELANTERA</t>
  </si>
  <si>
    <t>06 - AMORTIGUADORES</t>
  </si>
  <si>
    <t>VARILLA DE FRENO TRASERO</t>
  </si>
  <si>
    <t>CUBIERTA DEL CUERPO IZQUIERDA</t>
  </si>
  <si>
    <t>PALANCA DERECHA DE FRENO</t>
  </si>
  <si>
    <t>JUEGO DE ANILLOS DE PISTON</t>
  </si>
  <si>
    <t>CUBIERTA DE CALAVER NEGRO</t>
  </si>
  <si>
    <t>CLAXON</t>
  </si>
  <si>
    <t>CHICOTE DE ACELERADOR</t>
  </si>
  <si>
    <t>CABLE DE VELOCIMETRO</t>
  </si>
  <si>
    <t>PIEZAS INCRUSTABLES</t>
  </si>
  <si>
    <t>CONJUNTO DE AMORTIGUADOR TRASE</t>
  </si>
  <si>
    <t>EMPAQUETADURA CUBIERTA IZQ</t>
  </si>
  <si>
    <t>CUBIERTA DE NUMERO DE SERIE</t>
  </si>
  <si>
    <t>RETROVISOR DERECHO VERDE</t>
  </si>
  <si>
    <t>PIN DE SUJECION 10*16</t>
  </si>
  <si>
    <t>DEFENSA TACONERA</t>
  </si>
  <si>
    <t>RETROVISOR IZQUIERDO AZUL</t>
  </si>
  <si>
    <t>RELE DE ENCENDIDO</t>
  </si>
  <si>
    <t>RESORTE INTERRUPTOR DE FRENO</t>
  </si>
  <si>
    <t>SEGURO DE VALVULA</t>
  </si>
  <si>
    <t>CONJ. ENCENDIDO E INTER IZQ</t>
  </si>
  <si>
    <t>JUEGO DE ABRAZADERAS</t>
  </si>
  <si>
    <t>PASADOR DE PISTON</t>
  </si>
  <si>
    <t>TAMBOR DE EMBRAGUE</t>
  </si>
  <si>
    <t>CABLE DE ESTRANGULADOR</t>
  </si>
  <si>
    <t>EMPAQUETADURA CUB LAT CABEZA</t>
  </si>
  <si>
    <t>RETROVISOR DERECHO ROJO</t>
  </si>
  <si>
    <t>RETROVISOR IZQUIERDO AMARILLO</t>
  </si>
  <si>
    <t>CONJUNTO VELOCIMETRO</t>
  </si>
  <si>
    <t>PIN DE PISTON</t>
  </si>
  <si>
    <t>PEDAL DE CAMBIOS</t>
  </si>
  <si>
    <t>CONJUNTO DE CABEZA DE CILINDRO</t>
  </si>
  <si>
    <t>EMPAQUETADURA DEL MULTIPLE</t>
  </si>
  <si>
    <t>CUÑA 25*14*4</t>
  </si>
  <si>
    <t>CONJUNTO DE MANDO DERECHO</t>
  </si>
  <si>
    <t>ENGRANAJE SECUNDARIO DE SEGUND</t>
  </si>
  <si>
    <t>EJE DE ENGRANAJE DE TRACCION</t>
  </si>
  <si>
    <t>LLAVE DE GASOLINA</t>
  </si>
  <si>
    <t>03 - FILTROS</t>
  </si>
  <si>
    <t>CONJUNTO DE BOMBA DE ACEITE</t>
  </si>
  <si>
    <t>BOBINA DE IGNICION</t>
  </si>
  <si>
    <t>PLACA DECORATIVA</t>
  </si>
  <si>
    <t>CUBIERTA MANDO FRONTAL AMAR</t>
  </si>
  <si>
    <t>EJE MARTILLO IMPULSOR DE VAL</t>
  </si>
  <si>
    <t>BARRA DE POSAPIES</t>
  </si>
  <si>
    <t>SENSOR DE COMBUSTIBLE</t>
  </si>
  <si>
    <t>CUBIERTA DE COLA/ROJO/.</t>
  </si>
  <si>
    <t>PARRILLA/PLATA/.</t>
  </si>
  <si>
    <t>TAPON DE INSPECCION NEGRO</t>
  </si>
  <si>
    <t>CABLE DE ACELERADOR</t>
  </si>
  <si>
    <t>RETROVISOR IZQUIERDO VERDE</t>
  </si>
  <si>
    <t>BASE DE FARO DERECHO</t>
  </si>
  <si>
    <t>CONJUNTO PEDALES Y POSPIE DER</t>
  </si>
  <si>
    <t>O-RING 3*33.5</t>
  </si>
  <si>
    <t>CUBIERTA FRONTAL SUP GRIS</t>
  </si>
  <si>
    <t>CUBIERTA FRONTAL SUP NE/PL</t>
  </si>
  <si>
    <t>TORNILLO GUIA 6M*60</t>
  </si>
  <si>
    <t>EJE PRIMARIO DE TRANSMISION (1</t>
  </si>
  <si>
    <t>IMPULSOR DE BALANCIN</t>
  </si>
  <si>
    <t>TAPABARRO DEL. PIEZA TRASERA</t>
  </si>
  <si>
    <t>CAJA GUANTERA</t>
  </si>
  <si>
    <t>RESORTE DE CHICOTE DE FRENO</t>
  </si>
  <si>
    <t>PANTALLA DE PARTICULAS FILTRO</t>
  </si>
  <si>
    <t>CUBIERTA DEL CUERP/ROJO/.</t>
  </si>
  <si>
    <t>PALANCA DE ESTRANGULADOR</t>
  </si>
  <si>
    <t>CUBIERTA CILINDRO MAESTRO</t>
  </si>
  <si>
    <t>PALANCA IZQUIERDA DE FRENO</t>
  </si>
  <si>
    <t>CUBIERTA DER AZUL</t>
  </si>
  <si>
    <t>TOPE POSAPIE DERECHA</t>
  </si>
  <si>
    <t>TORNILLO GUIA 6M*32</t>
  </si>
  <si>
    <t>PIN DE BIELA EN CIGÜEÑAL</t>
  </si>
  <si>
    <t>CUBIERTA DE PIERNA DER ROJO</t>
  </si>
  <si>
    <t>BOTON INTERRUPTOR FARO/LUCES</t>
  </si>
  <si>
    <t>RETROVISOR DERECHO/AMARI/.</t>
  </si>
  <si>
    <t>CUBIERTA DER ROJO</t>
  </si>
  <si>
    <t>PIN DE MARTILLO DE ESCAPE</t>
  </si>
  <si>
    <t>JUEGO DE CERRADURA</t>
  </si>
  <si>
    <t>CUBIERTA IZQ SUP AMARILLA</t>
  </si>
  <si>
    <t>PARADOR CENTRAL</t>
  </si>
  <si>
    <t>EMPAQUETADURA DE CILINDRO</t>
  </si>
  <si>
    <t>ENGRANAJE CADENA CAMARA</t>
  </si>
  <si>
    <t>RETROVISOR DERECHO AMARILLO</t>
  </si>
  <si>
    <t>TAPA DE GUANTERA</t>
  </si>
  <si>
    <t>CUBIERTA INFERIOR</t>
  </si>
  <si>
    <t>MARTILLO IMPULSOR DE VALVULA</t>
  </si>
  <si>
    <t>RECIPIENTE DE CAJUELA (NEGRO)</t>
  </si>
  <si>
    <t>JUEGO COMPLETO DE DISCO DE ARR</t>
  </si>
  <si>
    <t>EMPAQUETADURA TENSOR DE CADENA</t>
  </si>
  <si>
    <t>TIMON</t>
  </si>
  <si>
    <t>CUBIERTA LATERAL IZQ AZUL</t>
  </si>
  <si>
    <t>IMPULSOR ARRANQUE DE EMBRAGUE</t>
  </si>
  <si>
    <t>CUBIERTA MANDO FRONTAL NARA</t>
  </si>
  <si>
    <t>MICA PARABRISAS DER</t>
  </si>
  <si>
    <t>PIN DE MARTILLO DE ADMISION</t>
  </si>
  <si>
    <t>DISCO DE FRICCION DE EMBRAGUE</t>
  </si>
  <si>
    <t>BRAZO HORQUILLA IZQUIERDA</t>
  </si>
  <si>
    <t>RODAJE 6302ZZE</t>
  </si>
  <si>
    <t>AMORTIGUADOR TRASERO ROJO</t>
  </si>
  <si>
    <t>FOCO LUZ NEUTRAL 12V/3W</t>
  </si>
  <si>
    <t>INTERRUPTOR DE FRENO DERECHO</t>
  </si>
  <si>
    <t>AMORTIGUADOR DELANTERO IZQ</t>
  </si>
  <si>
    <t>CUBIERTA MANDO FRONTAL AZUL</t>
  </si>
  <si>
    <t>02 - BUJIAS</t>
  </si>
  <si>
    <t>GENERADOR</t>
  </si>
  <si>
    <t>CUBIERTA FRONTAL SUP NEGRO</t>
  </si>
  <si>
    <t>HORQUILLA DELANTERA DERECHA</t>
  </si>
  <si>
    <t>CILINDRO</t>
  </si>
  <si>
    <t>CUB. PIERNA DELANTERA DER ROJA</t>
  </si>
  <si>
    <t>CUBIERTA FILTRO DE AIRE</t>
  </si>
  <si>
    <t>BASE PLATAFORMA POSAPIES</t>
  </si>
  <si>
    <t>CABLE DE EMBRAGUE</t>
  </si>
  <si>
    <t>ENGRANAJE DE TRANSMISION BAJA</t>
  </si>
  <si>
    <t>CABLE DE ASIENTO</t>
  </si>
  <si>
    <t>CONJ. DE INTERRUPTOR Y MANIJA</t>
  </si>
  <si>
    <t>EJE PRIMARIO DE TRANSMISION</t>
  </si>
  <si>
    <t>AMORTIGUADOR DELANTERO DERECHO</t>
  </si>
  <si>
    <t>MANGUERA CONEXON DEL FILTRO</t>
  </si>
  <si>
    <t>CUB. DECORATIVA DER DE CARTER</t>
  </si>
  <si>
    <t>CUBIERTA LATERAL IZQ ROJA</t>
  </si>
  <si>
    <t>PALANCA DE FRENO DELANTERO</t>
  </si>
  <si>
    <t>CUBIERTA IZQ DE CABEZA CILINDR</t>
  </si>
  <si>
    <t>RESORTE PARADOR LATERAL</t>
  </si>
  <si>
    <t>CUBIERTA DECORATIV/AMARI/.</t>
  </si>
  <si>
    <t>POSICIONADOR FIJADOR DE TREN D</t>
  </si>
  <si>
    <t>CUBIERTA DECORATIVA IZQUIERDA</t>
  </si>
  <si>
    <t>CADENA DE CAMARA</t>
  </si>
  <si>
    <t>TAPABARRO DELANTERO</t>
  </si>
  <si>
    <t>BATERIA YUASA</t>
  </si>
  <si>
    <t>01 - BATERIAS</t>
  </si>
  <si>
    <t>VALVULA DE ADMISION</t>
  </si>
  <si>
    <t>ARNES DE CABLES</t>
  </si>
  <si>
    <t>RODAJE BOLA RADIAL,6204</t>
  </si>
  <si>
    <t>CUBIERTA LATERAL DERECHA ROJA</t>
  </si>
  <si>
    <t>CONJUNTO PEDALES Y POSPIE IZQ</t>
  </si>
  <si>
    <t>PLACA CONECTORA DE/AZUL/.</t>
  </si>
  <si>
    <t>INTERRUPTOR DE FRENO TRASERO</t>
  </si>
  <si>
    <t>CUBIERTA TRASERA IZQ NEGRO</t>
  </si>
  <si>
    <t>AMORTIGUADOR TRASERO CROMADO</t>
  </si>
  <si>
    <t>BOBINA DE ENCENDIDO</t>
  </si>
  <si>
    <t>TAPABARRO</t>
  </si>
  <si>
    <t>ESCAPE ROJO</t>
  </si>
  <si>
    <t>CUBIERTA IZQ AZUL</t>
  </si>
  <si>
    <t>BATERIA</t>
  </si>
  <si>
    <t>UNIDAD MEDIDORA DE TACOMETRO</t>
  </si>
  <si>
    <t>BLOQUE REDUCTOR DE VIBRACION A</t>
  </si>
  <si>
    <t>MULTIPLE</t>
  </si>
  <si>
    <t>PASTILLAS DE FRENO DEL</t>
  </si>
  <si>
    <t>LAPABARRO INT TRASERA (LODERA)</t>
  </si>
  <si>
    <t>MULTIPLE/PIPETA</t>
  </si>
  <si>
    <t>BOTA INFERIOR IZQUIERDA</t>
  </si>
  <si>
    <t>CUBIERTA DE CAJUELA (NEGRO)</t>
  </si>
  <si>
    <t>VALVULA DE ESCAPE</t>
  </si>
  <si>
    <t>CONJUNTO DE IGNICION</t>
  </si>
  <si>
    <t>BATERIA DIABOLO</t>
  </si>
  <si>
    <t>CUBIERTA TRASERA IZQ AMARILLO</t>
  </si>
  <si>
    <t>ENGRANAJE PRINCIPAL DE TERCERA</t>
  </si>
  <si>
    <t>CUBIERTA TRASERA DER NEGRO</t>
  </si>
  <si>
    <t>CUBIERTA IZQUIERDA ROJA</t>
  </si>
  <si>
    <t>TAPON DE GASOLINA</t>
  </si>
  <si>
    <t>BUJE DE HORQUILLA TRASERA</t>
  </si>
  <si>
    <t>ACCIONADOR DE EMBRAGUE</t>
  </si>
  <si>
    <t>CARRERA DE COPA SUP E INF</t>
  </si>
  <si>
    <t>SEGURO DE PASADOR DE PISTON</t>
  </si>
  <si>
    <t>PIEZA DE AJUSTE DE CADENA</t>
  </si>
  <si>
    <t>CUBIERTA TRASERA C/AZUL/.</t>
  </si>
  <si>
    <t>DISCO DE TRACCION</t>
  </si>
  <si>
    <t>CUBIERTA DER SUP AMARILLA</t>
  </si>
  <si>
    <t>CUBIERTA TRASERA IZQ PLATA</t>
  </si>
  <si>
    <t>CUBIERTA DE TIMON IZQ</t>
  </si>
  <si>
    <t>DISCO DE FRENO ABS</t>
  </si>
  <si>
    <t>EMPAQUETADURA CAJA TRANSMISION</t>
  </si>
  <si>
    <t>UNIDAD C.D.I</t>
  </si>
  <si>
    <t>EMPAQUETADURA CUB IZQ CARTER</t>
  </si>
  <si>
    <t>AMORTIGUADOR TRASERO</t>
  </si>
  <si>
    <t>GUARDA CADENA SUPERIOR</t>
  </si>
  <si>
    <t>FILTRO DE COMBUSTIBLE</t>
  </si>
  <si>
    <t>GUARDA CADENA INFERIOR</t>
  </si>
  <si>
    <t>PARADOR</t>
  </si>
  <si>
    <t>RESORTE DE EMBRAGUE</t>
  </si>
  <si>
    <t>PLACA DE VENTILACION DERECHA</t>
  </si>
  <si>
    <t>HORQUILLA TRASERA (BRAZO OCCI</t>
  </si>
  <si>
    <t>INTERRUPTOR DE ENCENDIDO</t>
  </si>
  <si>
    <t>TAPABARRO TRASERO</t>
  </si>
  <si>
    <t>EMPAQUETADURA CUBIERTA CABEZA</t>
  </si>
  <si>
    <t>VOLANTE</t>
  </si>
  <si>
    <t>CUBIERTA TRASERA PLATA</t>
  </si>
  <si>
    <t>PLACA CONECTORA TRASERA AZUL</t>
  </si>
  <si>
    <t>RESORTE DE PANTALLA DEL FILTRO</t>
  </si>
  <si>
    <t>CUBIERTA IZQUIERDA DE CARTER</t>
  </si>
  <si>
    <t>EMPAQUE CABEZA DE CILINDRO</t>
  </si>
  <si>
    <t>TAPABARRO DEL ROJA</t>
  </si>
  <si>
    <t>SOSTENEDOR DE TREN DE VALVULAS</t>
  </si>
  <si>
    <t>CUBIERTA TOPE POSAPIE IZQ</t>
  </si>
  <si>
    <t>CUBIERTA FRONTAL SUP AZUL</t>
  </si>
  <si>
    <t>COMPUESTO DE LA BOTA</t>
  </si>
  <si>
    <t>ESPEJO RETROVISOR DER</t>
  </si>
  <si>
    <t>ESPEJO RETROVISOR IZQ</t>
  </si>
  <si>
    <t>AMORTIGUADOR DELANTERO DER</t>
  </si>
  <si>
    <t>CONJ. COMPLETO PATADA ARRANQUE</t>
  </si>
  <si>
    <t>PLACA PROTECTORA DE MOTOR</t>
  </si>
  <si>
    <t>RETEN DE RESORTE DE VAL SUP</t>
  </si>
  <si>
    <t>BASE DE MANUBRIO/HORQUILLA</t>
  </si>
  <si>
    <t>CUBIERTA FRONTAL INF AMARILLO</t>
  </si>
  <si>
    <t>SEGURO DE PIN DE PISTON</t>
  </si>
  <si>
    <t>ENGRANAJE PRINCIPAL DE SEGUNDA</t>
  </si>
  <si>
    <t>CUBIERTA DERECHA AMARILLA</t>
  </si>
  <si>
    <t>CUBIERTA FRONT SUP NARANJA</t>
  </si>
  <si>
    <t>ENGRANAJE PRINCIPAL DE CUARTA</t>
  </si>
  <si>
    <t>TAPABARRO INTERNO DEL ROJO</t>
  </si>
  <si>
    <t>RESORTE DE RETORNO DE ARRANQUE</t>
  </si>
  <si>
    <t>MEDIDOR DE ACEITE</t>
  </si>
  <si>
    <t>AMORTIGUADOR TRASERO AZUL</t>
  </si>
  <si>
    <t>MANUBRIO CROMADO</t>
  </si>
  <si>
    <t>RETROVISOR DERECHO VINO</t>
  </si>
  <si>
    <t>CUBIERTA TRASERA DER AMARILLO</t>
  </si>
  <si>
    <t>TAPABARRO INT TRASERA (LODERA)</t>
  </si>
  <si>
    <t>TAPABARRO DEL GRIS</t>
  </si>
  <si>
    <t>ENGRANAJE SECUNDARIO DE CUARTA</t>
  </si>
  <si>
    <t>ACTUADOR DE FRENO TRASERO</t>
  </si>
  <si>
    <t>PALANCA IMPULSORA DE BALANCIN</t>
  </si>
  <si>
    <t>RECTIFICADOR/REGULADOR DE CORR</t>
  </si>
  <si>
    <t>PLACA IZQ FIJACION TAPABARRO</t>
  </si>
  <si>
    <t>EMPAQUETADURA DE MULTIPLE</t>
  </si>
  <si>
    <t>PARADOR LATERAL</t>
  </si>
  <si>
    <t>CUBIERTAS DE TANQUE DER AZUL</t>
  </si>
  <si>
    <t>AMORTIGUADOR DELANTERO IZQUIERDO</t>
  </si>
  <si>
    <t>CUBIERTA DER NEGRO</t>
  </si>
  <si>
    <t>IMPULSOR LEVANTADOR DE EMBRAG</t>
  </si>
  <si>
    <t>CONJUNTO CAJA DE TRANSMISION</t>
  </si>
  <si>
    <t>TUBO DE AMORTIGUADOR DELANTERO</t>
  </si>
  <si>
    <t>CUBIERTA DER AMARILLO</t>
  </si>
  <si>
    <t>CUBIERTA DER SUP NARANJA</t>
  </si>
  <si>
    <t>ENGRANAJE SECUNDARIO DE QUINTA</t>
  </si>
  <si>
    <t>RETEN DE VALVULA</t>
  </si>
  <si>
    <t>O-RING,13.8*2.5</t>
  </si>
  <si>
    <t>Costo unitario</t>
  </si>
  <si>
    <t>Ene</t>
  </si>
  <si>
    <t>Feb</t>
  </si>
  <si>
    <t>Mar</t>
  </si>
  <si>
    <t>A</t>
  </si>
  <si>
    <t>B</t>
  </si>
  <si>
    <t>C</t>
  </si>
  <si>
    <t>RETROVISOR IZQUIER/AZUL/.</t>
  </si>
  <si>
    <t>MANGUERA DE COMBUSTIBLE</t>
  </si>
  <si>
    <t>JUEGO DE ZAPATAS DE FRENO</t>
  </si>
  <si>
    <t>UNIDAD CDI</t>
  </si>
  <si>
    <t>PARABRISAS</t>
  </si>
  <si>
    <t>CUBIERTA IZQ ROJO</t>
  </si>
  <si>
    <t>TOPE POSAPIE IZQUIERDA</t>
  </si>
  <si>
    <t>SISTEMA COMPLETO DE FRENO DELA</t>
  </si>
  <si>
    <t>PANTALLA PARTICULAS FILTRO AC</t>
  </si>
  <si>
    <t>ACCIONADOR DE FRENO</t>
  </si>
  <si>
    <t>CUBIERTA FRONTAL INFERIOR ROJO</t>
  </si>
  <si>
    <t>CUB. PIERNA DELANTERA DER GRIS</t>
  </si>
  <si>
    <t>ARNES PRINCIPAL</t>
  </si>
  <si>
    <t>BOMBA DE ACEITE</t>
  </si>
  <si>
    <t>CUBIERTA TRASERA DER PLATA</t>
  </si>
  <si>
    <t>CUBIERTA DE COLA DER ROJA</t>
  </si>
  <si>
    <t>EMPAQUE CUBIERTA DERECHA DE CA</t>
  </si>
  <si>
    <t>RETROVISOR DERECHO AZUL</t>
  </si>
  <si>
    <t>ZAPATAS DE FRENO</t>
  </si>
  <si>
    <t>CABLE DE FRENO TRASERO</t>
  </si>
  <si>
    <t>CUBIERTA TRASERA AZUL</t>
  </si>
  <si>
    <t>TANQUE DE COMBUSTIBLE</t>
  </si>
  <si>
    <t>BATERIA ARGENTA</t>
  </si>
  <si>
    <t>SUJETADOR DE PUÑO ACELERADOR</t>
  </si>
  <si>
    <t>DISCO DE EMBRAGUE</t>
  </si>
  <si>
    <t>TAPABARRO INTERNO DEL AMARILLO</t>
  </si>
  <si>
    <t>CUBIERTA CILINDRO ROJO</t>
  </si>
  <si>
    <t>JUEGO DE ANILLOS</t>
  </si>
  <si>
    <t>EMPAQUETADURA CABEZA CILINDRO</t>
  </si>
  <si>
    <t>CUBIERTA IZQ AMARILLO</t>
  </si>
  <si>
    <t>FILTRO DE ACEITE</t>
  </si>
  <si>
    <t>PLACA IZQUIERDA PORTA EQUIPAJE</t>
  </si>
  <si>
    <t>PLACA CONECTORA DE CUB TRASERA</t>
  </si>
  <si>
    <t>CUBIERTA FRONTAL INF PLATA</t>
  </si>
  <si>
    <t>VIDRIO CENTRAL TEMPLADO</t>
  </si>
  <si>
    <t>ELEMENTO DEL FILTRO DE AIRE</t>
  </si>
  <si>
    <t>TANQUE DE COMBUSTI/ROJO/.</t>
  </si>
  <si>
    <t>AMORTIGUADOR TRASERO AMARILLO</t>
  </si>
  <si>
    <t>VARILLA SEPARADORA</t>
  </si>
  <si>
    <t>CUBIERTA DERECHA DE CARTER</t>
  </si>
  <si>
    <t>CUBIERTA FRONTAL SUP ROJO</t>
  </si>
  <si>
    <t>Mes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</si>
  <si>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</si>
  <si>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</si>
  <si>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</si>
  <si>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</si>
  <si>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</si>
  <si>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</si>
  <si>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</si>
  <si>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</si>
  <si>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</si>
  <si>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Stock en unidades</t>
  </si>
  <si>
    <t>Stock valorizado</t>
  </si>
  <si>
    <t>Nro items</t>
  </si>
  <si>
    <t>Rotación</t>
  </si>
  <si>
    <t>Desde</t>
  </si>
  <si>
    <t>Hasta</t>
  </si>
  <si>
    <t>a más</t>
  </si>
  <si>
    <t>ABC</t>
  </si>
  <si>
    <t>%</t>
  </si>
  <si>
    <t>Descripción</t>
  </si>
  <si>
    <t>BATERIA CITY</t>
  </si>
  <si>
    <t>BATERIA FORZA</t>
  </si>
  <si>
    <t>BUJIA</t>
  </si>
  <si>
    <t>CONJUNTO DE FILTRO DE AIRE</t>
  </si>
  <si>
    <t>COMPONENTE INTERNO DE EMBRAGUE</t>
  </si>
  <si>
    <t>CARCASA DEL FILTRO DE AIRE</t>
  </si>
  <si>
    <t>CONJUNTO FILTRO DE AIRE</t>
  </si>
  <si>
    <t>ENGRANAJE IMPULSOR BOMBA DE AC</t>
  </si>
  <si>
    <t>EMPAQUETADURA CUERPO BOMBA AC</t>
  </si>
  <si>
    <t>EMPAQUETADURA FILTRO DE ACEITE</t>
  </si>
  <si>
    <t>JUEGO DE ZAPATA DE FRENO TRASE</t>
  </si>
  <si>
    <t>CONJUNTO DE FRENO TRASERO COMP</t>
  </si>
  <si>
    <t>DISCO DE PRESION DE EMBRAGUE</t>
  </si>
  <si>
    <t>DISCO DE FRENO</t>
  </si>
  <si>
    <t>CONJUNTO DE EMBRAGUE</t>
  </si>
  <si>
    <t>CONTRAPESO DE EMBRAGUE</t>
  </si>
  <si>
    <t>BOMBA DE FRENO DELANTERO</t>
  </si>
  <si>
    <t>PANEL DE FRENO TRASERO GRIS</t>
  </si>
  <si>
    <t>CONJUNTO DE DISCOS DE CLUTCH</t>
  </si>
  <si>
    <t>SISTEMA DE FRENO DEL ABS</t>
  </si>
  <si>
    <t>VENTILADOR</t>
  </si>
  <si>
    <t>PANEL DE FRENO TRASERO</t>
  </si>
  <si>
    <t>ACTUADOR DE FRENO</t>
  </si>
  <si>
    <t>BALATAS DEL</t>
  </si>
  <si>
    <t>BALERO RADIAL BOLA,6001</t>
  </si>
  <si>
    <t>ROLDANA DE PRESION,20*37*26(D1</t>
  </si>
  <si>
    <t>RETROVISOR IZQUIER/AMARI/.</t>
  </si>
  <si>
    <t>CUBIERTA DE INDICADORES</t>
  </si>
  <si>
    <t>CAJA UTILITARIA</t>
  </si>
  <si>
    <t>CUBIERTA DE CAJA GUANTERA</t>
  </si>
  <si>
    <t>TAPABARRO DEL AZUL</t>
  </si>
  <si>
    <t>TAPABARRO INTERNO DEL PLATA</t>
  </si>
  <si>
    <t>RETROVISOR IZQUIER/PLATA/.</t>
  </si>
  <si>
    <t>RETROVISOR DERECHO/PLATA/.</t>
  </si>
  <si>
    <t>TAPABARRO DEL AMARILLO</t>
  </si>
  <si>
    <t>CUBIERTA MANDO FRONTAL PLATA</t>
  </si>
  <si>
    <t>CUBIERTA FRONTAL SUP AMARILLO</t>
  </si>
  <si>
    <t>TAPON DE COMBUSTIBLE</t>
  </si>
  <si>
    <t>CUBIERTA MANDO FRONTAL NEGRO</t>
  </si>
  <si>
    <t>TAPABARRO DEL BLANCO</t>
  </si>
  <si>
    <t>TAPABARRO DEL ROJO</t>
  </si>
  <si>
    <t>CUBIERTA DE TIMON DER</t>
  </si>
  <si>
    <t>RETROVISOR DERECHO/NEGRO/.</t>
  </si>
  <si>
    <t>RETROVISOR IZQUIER/NEGRO/.</t>
  </si>
  <si>
    <t>PLACA IZQ PORTA EQUIPAJE</t>
  </si>
  <si>
    <t>PLACA DER PORTA EQUIPAJE</t>
  </si>
  <si>
    <t>CUBIERTA TOPE POSAPIE DER</t>
  </si>
  <si>
    <t>TAPABARRO DEL PLATA</t>
  </si>
  <si>
    <t>CUBIERTA IZQ BLANCO</t>
  </si>
  <si>
    <t>TANQUE DE COMBUSTI/AZUL/.</t>
  </si>
  <si>
    <t>VISOR DE FARO/PLATA/.</t>
  </si>
  <si>
    <t>CUBIERTA IZQ NEGRO</t>
  </si>
  <si>
    <t>PARRILLA/ NEGRO</t>
  </si>
  <si>
    <t>CUBIERTA TRASERA IZQ AZUL</t>
  </si>
  <si>
    <t>RETROVISOR DERECHO/AZUL/.</t>
  </si>
  <si>
    <t>CUBIERTAS IZQ GRIS</t>
  </si>
  <si>
    <t>TAPABARRO INTERNO DELANTERO</t>
  </si>
  <si>
    <t>CUB. PIERNA DELANTERA IZQ ROJA</t>
  </si>
  <si>
    <t>VISOR DE FARO/ROJO/.</t>
  </si>
  <si>
    <t>CUB. PIERNA DELANTERA IZQ GRIS</t>
  </si>
  <si>
    <t>PLACA CONECTORA DE/NEGRO/.</t>
  </si>
  <si>
    <t>PLACA DERECHA PORTA EQUIPAJE</t>
  </si>
  <si>
    <t>CUBIERTA DERECHA PLATA</t>
  </si>
  <si>
    <t>CUB TIMON DER/ROJO/.</t>
  </si>
  <si>
    <t>CUB TIMON IZQUI/ROJO/.</t>
  </si>
  <si>
    <t>TAPABARRO INTERNO TRASERO</t>
  </si>
  <si>
    <t>CUB TIMON DER/GRIS/.</t>
  </si>
  <si>
    <t>CUB TIMON IZQUI/GRIS/.</t>
  </si>
  <si>
    <t>CUBIERTA TRASERA C/ROJO/.</t>
  </si>
  <si>
    <t>CUBIERTA DE BATERIA</t>
  </si>
  <si>
    <t>CUBIERTA IZQ DE HORQUILLA</t>
  </si>
  <si>
    <t>CUBIERTA DER DE HORQUILLA</t>
  </si>
  <si>
    <t>CUBIERTA DECORATIV/PLATA/.</t>
  </si>
  <si>
    <t>CUBIERTA DE COLA PLATA</t>
  </si>
  <si>
    <t>PLATAFORMA POSAPIES</t>
  </si>
  <si>
    <t>GANCHO PARA CASCO</t>
  </si>
  <si>
    <t>CUBIERTA DE PIERNA DER GRIS</t>
  </si>
  <si>
    <t>CUBIERTA DE PIERNA IZQ GRIS</t>
  </si>
  <si>
    <t>CUBIERTA FRONTAL INF AMARILLA</t>
  </si>
  <si>
    <t>CUBIERTA FRONTAL INF NARANJA</t>
  </si>
  <si>
    <t>COMPONENTE INTERNO TAPABARRO</t>
  </si>
  <si>
    <t>CUBIERTA FRONT SUP AMARILLA</t>
  </si>
  <si>
    <t>CUBIERTA IZQUIERDA NARANJA</t>
  </si>
  <si>
    <t>CUBIERTA DERECHA NARANJA</t>
  </si>
  <si>
    <t>CUBIERTA TRASERA DER AZUL</t>
  </si>
  <si>
    <t>CUBIERTA IZQUIERDA AMARILLA</t>
  </si>
  <si>
    <t>CUBIERTA DE COLA IZQ AZUL</t>
  </si>
  <si>
    <t>CUBIERTA DE COLA DER AZUL</t>
  </si>
  <si>
    <t>CUBIERTA MEDIA/GRIS/.</t>
  </si>
  <si>
    <t>PLACA DE VENTILACION IZQUIERDA</t>
  </si>
  <si>
    <t>CUBIERTA TRASERA NARANJA</t>
  </si>
  <si>
    <t>CUBIERTA LATERAL DERECHA AZUL</t>
  </si>
  <si>
    <t>CUBIERTA DE COLA IZQ ROJA</t>
  </si>
  <si>
    <t>CUBIERTA DECORATIVA DELANTERA</t>
  </si>
  <si>
    <t>CUBIERTA MEDIA/ROJO/.</t>
  </si>
  <si>
    <t>CUBIERTA IZQ SUP NARANJA</t>
  </si>
  <si>
    <t>TAPA TANQUE DE GASOLINA</t>
  </si>
  <si>
    <t>PARRILLA</t>
  </si>
  <si>
    <t>CUBIERTA FRONTAL INFERIOR AZUL</t>
  </si>
  <si>
    <t>PARILLA DE CARGA COMBINADA</t>
  </si>
  <si>
    <t>CUBIERTA MANDO FRONTAL ROJA</t>
  </si>
  <si>
    <t>PORTA OBJETOS</t>
  </si>
  <si>
    <t>CUBIERTA TRASERA ROJO</t>
  </si>
  <si>
    <t>PLACA CONECTORA TRASERA ROJA</t>
  </si>
  <si>
    <t>CUBIERTA DE MASTER AZUL</t>
  </si>
  <si>
    <t>TAPABARRO INTERNO DEL AZUL</t>
  </si>
  <si>
    <t>CUBIERTA DEL CUERP/GRIS/.</t>
  </si>
  <si>
    <t>CUBIERTA LATERAL DER GRIS</t>
  </si>
  <si>
    <t>SUJETADOR DE ASIENTO</t>
  </si>
  <si>
    <t>CUBIERTA LATERAL DER ROJO</t>
  </si>
  <si>
    <t>RETROVISOR IZQUIERDO VINO</t>
  </si>
  <si>
    <t>CUBIERTA DEL DER ROJO Y NEGRO</t>
  </si>
  <si>
    <t>CUBIERTAS DE TANQUE IZQU AMAR</t>
  </si>
  <si>
    <t>AGARRADERA COPILOTO</t>
  </si>
  <si>
    <t>CALCOMANIA LATERAL</t>
  </si>
  <si>
    <t>TANQUE COMBUSTIBLE GRIS</t>
  </si>
  <si>
    <t>CUBIERTA DELANTERA IZQ. ROJO Y NEGRO</t>
  </si>
  <si>
    <t>RETROVISOR IZQUIERDO ROJO</t>
  </si>
  <si>
    <t>CUBIERTA DELANTERA DERECHA VERDE Y NEGRO</t>
  </si>
  <si>
    <t>CUBIERTAS DE TANQUE IZQU AZUL</t>
  </si>
  <si>
    <t>SUJETADOR DE TIMON</t>
  </si>
  <si>
    <t>CARCASA DE BATERIA</t>
  </si>
  <si>
    <t>CUBIERTA DE CAJUELA</t>
  </si>
  <si>
    <t>PLACA DER FIJACION TAPABARRO</t>
  </si>
  <si>
    <t>TANQUE DE COMBUSTIBLE  ROJO</t>
  </si>
  <si>
    <t>BASE CALABERA TRASERA</t>
  </si>
  <si>
    <t>CUBIERTA DERECHA</t>
  </si>
  <si>
    <t>CUBIERTA DER ROJA</t>
  </si>
  <si>
    <t>CUBIERTA IZQ</t>
  </si>
  <si>
    <t>CUBIERTA DER</t>
  </si>
  <si>
    <t>CUBIERTA DERECHA ROJA</t>
  </si>
  <si>
    <t>LAPABARRO DEL. PIEZA TRASERA</t>
  </si>
  <si>
    <t>COVERTOR LATERAL IZQ/DER ROJO</t>
  </si>
  <si>
    <t>CUBIERTA DEL DER VERDE Y NEGRO</t>
  </si>
  <si>
    <t>RETROVISOR DERECHO</t>
  </si>
  <si>
    <t>RETROVISOR IZQUIERDO</t>
  </si>
  <si>
    <t>TOLDO DE TECHO ROJO</t>
  </si>
  <si>
    <t>CUBIERTA DEL IZQ. ROJO Y NEGRO</t>
  </si>
  <si>
    <t>CUBIERTA PLASTICA</t>
  </si>
  <si>
    <t>SALPICADERA TRAS ROJO</t>
  </si>
  <si>
    <t>MANUBRIO</t>
  </si>
  <si>
    <t>EJE DE HORQUILLA TRASERA</t>
  </si>
  <si>
    <t>AMORTIGUADOR DELANTERO IZQUIER</t>
  </si>
  <si>
    <t>TELESCOPIO DE DIRECCION</t>
  </si>
  <si>
    <t>RETEN DE ACEITE AMORTIGUADOR D</t>
  </si>
  <si>
    <t>HORQUILLA DELANTERA IZQUIERDA</t>
  </si>
  <si>
    <t>GUARDAPOLVO</t>
  </si>
  <si>
    <t>AMORTIGUADOR TRASERO COMPLETO</t>
  </si>
  <si>
    <t>AMORTIGUADOR DELANTERO</t>
  </si>
  <si>
    <t>JUEGO DE RODAJES DE TELESCOPIO</t>
  </si>
  <si>
    <t>BASE DE FARO IZQUIERDO</t>
  </si>
  <si>
    <t>BASE INF MANUBRIO Y DIRECCION</t>
  </si>
  <si>
    <t>BLOQUEADOR DE TELESCOPIO</t>
  </si>
  <si>
    <t>CARRERA DE COPA SUPERIOR</t>
  </si>
  <si>
    <t>CARRERA DE COPA INFERIOR</t>
  </si>
  <si>
    <t>BRAZO HORQUILLA DERECHA</t>
  </si>
  <si>
    <t>SET DE BALEROS</t>
  </si>
  <si>
    <t>BOTA INFERIOR DERECHA</t>
  </si>
  <si>
    <t>RETEN DE HORQUILLA</t>
  </si>
  <si>
    <t>AMORTIGUADOR DEL IZQUIERDO</t>
  </si>
  <si>
    <t>AMORTIGUADOR 115 (TRAS)</t>
  </si>
  <si>
    <t>CONJUNTO DE TUBO DE ESCAPE</t>
  </si>
  <si>
    <t>EMPAQUETADURA DE ESCAPE</t>
  </si>
  <si>
    <t>PEDAL DE FRENO</t>
  </si>
  <si>
    <t>SUJETADOR BASE DE POSAPIES IZQ</t>
  </si>
  <si>
    <t>ESCAPE AMARILLO</t>
  </si>
  <si>
    <t>BASE DE POSAPIES IZQUIERDO</t>
  </si>
  <si>
    <t>BASE DE POSAPIES DERECHO</t>
  </si>
  <si>
    <t>ESCAPE AZUL</t>
  </si>
  <si>
    <t>EJE DEL PARADOR CENTRAL</t>
  </si>
  <si>
    <t>RESORTE DE PEDAL DE FRENO</t>
  </si>
  <si>
    <t>GANCHO RESORTE DEL PARADOR</t>
  </si>
  <si>
    <t>RESORTE DEL INTERRUPTOR DE FRE</t>
  </si>
  <si>
    <t>CONJ POSAPIES FT 08</t>
  </si>
  <si>
    <t>BASE POSAPIES DERECHO</t>
  </si>
  <si>
    <t>BASE POSAPIES IZQUIERDO</t>
  </si>
  <si>
    <t>TORNILLO FIJACION PARADOR LATE</t>
  </si>
  <si>
    <t>PLACA DE COLOCACION DE ESCAPES</t>
  </si>
  <si>
    <t>PEDAL DE ARRANQUE</t>
  </si>
  <si>
    <t>BARRA POSAPIES FT 08</t>
  </si>
  <si>
    <t>ALTERNADOR</t>
  </si>
  <si>
    <t>REGULADOR RECTIFICADOR</t>
  </si>
  <si>
    <t>MOTOR DE ARRANQUE COMPLETO</t>
  </si>
  <si>
    <t>CUBIERTA SUPERIOR DE MEDIDORES</t>
  </si>
  <si>
    <t>ARNES SUPLEMENTARIO</t>
  </si>
  <si>
    <t>RELE DE DIRECCIONALES</t>
  </si>
  <si>
    <t>ALTERNADOR / ESTATOR</t>
  </si>
  <si>
    <t>FUSIBLE</t>
  </si>
  <si>
    <t>PORTA FUSIBLE</t>
  </si>
  <si>
    <t>CLAXON DOBLE CON BASE</t>
  </si>
  <si>
    <t>CHUPON DE BUJIA</t>
  </si>
  <si>
    <t>CONTRA PESO</t>
  </si>
  <si>
    <t>BASE DE VELOCIMETRO</t>
  </si>
  <si>
    <t>PROTECTOR DE CORRIENTE</t>
  </si>
  <si>
    <t>SISTEMA COMPLETO DE GENERADOR</t>
  </si>
  <si>
    <t>KIT DE CERRADURAS</t>
  </si>
  <si>
    <t>ROTOR (VOLANTE)</t>
  </si>
  <si>
    <t>LENTE DE VELOCIMETRO</t>
  </si>
  <si>
    <t>RECTIFICADOR CONJUNTO</t>
  </si>
  <si>
    <t>FOCO VELOCIMETRO 12V 3W</t>
  </si>
  <si>
    <t>FOCO VELOCIMETRO 12V/1.7W</t>
  </si>
  <si>
    <t>COMPONENTE MOBIL DEL DISCO DE</t>
  </si>
  <si>
    <t>BUJE DEL EJE DEL DISCO DE TRAC</t>
  </si>
  <si>
    <t>ELEVADOR DE PLACA</t>
  </si>
  <si>
    <t>PISTON (STANDARD)</t>
  </si>
  <si>
    <t>BALANCIN</t>
  </si>
  <si>
    <t>CADENA IMPULSORA BOMBA DE ACEI</t>
  </si>
  <si>
    <t>ENGRANAJE SECUNDARIO DE TERCER</t>
  </si>
  <si>
    <t>EMPAQUETADURA CUB DER CABEZA</t>
  </si>
  <si>
    <t>ENGRANE DE TRACCION (PIÑON)</t>
  </si>
  <si>
    <t>O-RING,27.4*2.4</t>
  </si>
  <si>
    <t>RODAJE RADIAL 63/28LUA</t>
  </si>
  <si>
    <t>PIN DE CIGÜEÑAL</t>
  </si>
  <si>
    <t>RODAJE DE BIELA</t>
  </si>
  <si>
    <t>CONJUNTO DE CIGÜEÑAL</t>
  </si>
  <si>
    <t>IMPULSOR DE TENSOR DE CADENA</t>
  </si>
  <si>
    <t>ENGRANE DE TIEMPO</t>
  </si>
  <si>
    <t>GUIA TENSORA DE CADENA</t>
  </si>
  <si>
    <t>BUZO IMPULSOR DE VALVULA</t>
  </si>
  <si>
    <t>CUBIERTA DE CABEZA DE CILINDRO</t>
  </si>
  <si>
    <t>CONJUNTO DE ENGRANE PRIMARIO D</t>
  </si>
  <si>
    <t>EJE SECUNDARIO DE TRANSMISION(</t>
  </si>
  <si>
    <t>RODAJE BOLA RADIAL,6203</t>
  </si>
  <si>
    <t>EMPAQUETADURA CUB DER CARTER</t>
  </si>
  <si>
    <t>CUBIERTA IZQ DE CARTER  TRAS</t>
  </si>
  <si>
    <t>GUIA DE CADENA</t>
  </si>
  <si>
    <t>TORNILLO DE AJUSTE DE VALVULAS</t>
  </si>
  <si>
    <t>ENGRANAJE PRINCIPAL DE QUINTA</t>
  </si>
  <si>
    <t>ENGRANE PRIMARIO DE TRACCION</t>
  </si>
  <si>
    <t>ENGRANAJE SECUNDARIO DE TRANSM</t>
  </si>
  <si>
    <t>RESORTE EXTERNO DE VALVULA</t>
  </si>
  <si>
    <t>RESORTE INTERNO DE VALVULA</t>
  </si>
  <si>
    <t>RODAMIENTO DEL TENSIONADOR DE</t>
  </si>
  <si>
    <t>RESORTE TENSIONADOR DE CADENA</t>
  </si>
  <si>
    <t>VARILLA IMPULSORA DE BALANCIN</t>
  </si>
  <si>
    <t>RODAMIENTO GUIA DE CADENA</t>
  </si>
  <si>
    <t>ENGRANAJE GUIA DE CADENA</t>
  </si>
  <si>
    <t>RESORTE DE ACCIONADOR DE EMBRA</t>
  </si>
  <si>
    <t>CAMARA SEPARADORA DE EMBRAGUE</t>
  </si>
  <si>
    <t>TAPON DE INSPECCION</t>
  </si>
  <si>
    <t>RETEN DE RESORTE EXTERNO DE VA</t>
  </si>
  <si>
    <t>RETEN DE RESORTE INTERNO DE VA</t>
  </si>
  <si>
    <t>TORNILLO DE DRENADO</t>
  </si>
  <si>
    <t>EJE GIRATORIO DE ARRANQUE</t>
  </si>
  <si>
    <t>EJE SECUNDARIO DE TRANSMISION</t>
  </si>
  <si>
    <t>ENGRANE DE TRACCION</t>
  </si>
  <si>
    <t>PLACA SUJETADORA DE ENGRANE DE</t>
  </si>
  <si>
    <t>BLOQUE REDUCTOR DE VIBRACION B</t>
  </si>
  <si>
    <t>EMPAQUETADU CUB LAT CABEZA DER</t>
  </si>
  <si>
    <t>TAPON A</t>
  </si>
  <si>
    <t>O-RING,18*3.5</t>
  </si>
  <si>
    <t>PIN DE MARTILLO</t>
  </si>
  <si>
    <t>TORNILLO PLANO 6M * 16</t>
  </si>
  <si>
    <t>RUTEADOR DE CABLE</t>
  </si>
  <si>
    <t>RODAJE RADIAL DE BOLA,6203</t>
  </si>
  <si>
    <t>EJE FIJADOR DE TENSOR</t>
  </si>
  <si>
    <t>BRAZO TENSOR DE CADENA</t>
  </si>
  <si>
    <t>PASADOR GUIA 10*20</t>
  </si>
  <si>
    <t>ASIENTO DE RESORTE EXTERNO DE</t>
  </si>
  <si>
    <t>O-RING 9*1.6</t>
  </si>
  <si>
    <t>ABRAZADERA MULTIPLE</t>
  </si>
  <si>
    <t>CUBIERTA CABEZA DE CILINDRO</t>
  </si>
  <si>
    <t>SET ANILLOS</t>
  </si>
  <si>
    <t>JUNTA DE CILINDRO</t>
  </si>
  <si>
    <t>RESORTE DE PANTALLA DE PARTICU</t>
  </si>
  <si>
    <t>EMPAQUE CUBIERTA IZQUIERDA DE</t>
  </si>
  <si>
    <t>EMPAQUE DE CABEZA DE CILINDRO</t>
  </si>
  <si>
    <t>ENGRANE DE ARRANQUE</t>
  </si>
  <si>
    <t>BOTON INTERRUPTOR DE LUZ BAJA/</t>
  </si>
  <si>
    <t>MANIJA DE FRENO DELANTERO</t>
  </si>
  <si>
    <t>CONJUNTO DE MANDO IZQUIERDO</t>
  </si>
  <si>
    <t>BOTON INTERRUPTOR EMERGENCIA</t>
  </si>
  <si>
    <t>BOTON INTERRUPTOR DE CLAXON</t>
  </si>
  <si>
    <t>BOTON INTERRUPTOR DE ARRANQUE</t>
  </si>
  <si>
    <t>PALANCA IZQUIERDA DE EMBRAGUE</t>
  </si>
  <si>
    <t>CONJ. ENCENDIDO E INTER DER</t>
  </si>
  <si>
    <t>BOTON INTERRUPTOR DE FARO/LUCE</t>
  </si>
  <si>
    <t>TORNILLO EJE DE MANIJAS</t>
  </si>
  <si>
    <t>CHICOTE DE TACOMETRO</t>
  </si>
  <si>
    <t>Familia</t>
  </si>
  <si>
    <t>Año</t>
  </si>
  <si>
    <t>Venta prom 12 meses en UN</t>
  </si>
  <si>
    <t>Meses de stock</t>
  </si>
  <si>
    <t>ABC Ventas</t>
  </si>
  <si>
    <t>Rango antigüedad del stock</t>
  </si>
  <si>
    <t>1. ABC STOCK</t>
  </si>
  <si>
    <t>Tipo</t>
  </si>
  <si>
    <t>2. Menor a 3 meses</t>
  </si>
  <si>
    <t>3. Entre 3 y 6 meses</t>
  </si>
  <si>
    <t>4. Entre 6 y 12 meses</t>
  </si>
  <si>
    <t>5. Más de 12 meses</t>
  </si>
  <si>
    <t>1. Sin movimiento</t>
  </si>
  <si>
    <t>2. ANTIGUEDAD DEL STOCK</t>
  </si>
  <si>
    <t>Venta prom 12 meses en monto</t>
  </si>
  <si>
    <t>Costo de Venta prom 12 meses en monto</t>
  </si>
  <si>
    <t>ABC Stock</t>
  </si>
  <si>
    <t>Total general</t>
  </si>
  <si>
    <t>Suma de Venta prom 12 meses en monto</t>
  </si>
  <si>
    <t>% ACUM</t>
  </si>
  <si>
    <t>Suma de Stock valorizado</t>
  </si>
  <si>
    <t>SIN MOVIMIENTO:</t>
  </si>
  <si>
    <t>VENTA = 0</t>
  </si>
  <si>
    <t>STOCK &gt; 0</t>
  </si>
  <si>
    <t>Total 2019</t>
  </si>
  <si>
    <t>Stock</t>
  </si>
  <si>
    <t>Meses de invent</t>
  </si>
  <si>
    <t>Total Ene</t>
  </si>
  <si>
    <t>Total Feb</t>
  </si>
  <si>
    <t>Total Mar</t>
  </si>
  <si>
    <t>Total Abr</t>
  </si>
  <si>
    <t>Total May</t>
  </si>
  <si>
    <t>Total Jun</t>
  </si>
  <si>
    <t>Total Jul</t>
  </si>
  <si>
    <t>Total Ago</t>
  </si>
  <si>
    <t>Total Set</t>
  </si>
  <si>
    <t>Total Oct</t>
  </si>
  <si>
    <t>Total Nov</t>
  </si>
  <si>
    <t>Total Dic</t>
  </si>
  <si>
    <t>(Todas)</t>
  </si>
  <si>
    <t>#¡DIV/0!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</si>
</sst>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64" fontId="2" fillId="0" borderId="0" xfId="1" applyFont="1"/>
    <xf numFmtId="164" fontId="3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0" borderId="0" xfId="1" applyNumberFormat="1" applyFont="1" applyAlignment="1">
      <alignment horizontal="center" vertical="center" wrapText="1"/>
    </xf>
    <xf numFmtId="165" fontId="2" fillId="0" borderId="0" xfId="1" applyNumberFormat="1" applyFont="1"/>
    <xf numFmtId="164" fontId="2" fillId="0" borderId="0" xfId="0" applyNumberFormat="1" applyFont="1"/>
    <xf numFmtId="0" fontId="5" fillId="0" borderId="0" xfId="0" applyFont="1"/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5" borderId="0" xfId="1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0" fillId="0" borderId="0" xfId="0" pivotButton="1"/>
    <xf numFmtId="165" fontId="0" fillId="0" borderId="0" xfId="1" applyNumberFormat="1" applyFont="1"/>
    <xf numFmtId="165" fontId="0" fillId="0" borderId="0" xfId="0" applyNumberFormat="1"/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2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4" fontId="2" fillId="6" borderId="0" xfId="0" applyNumberFormat="1" applyFont="1" applyFill="1"/>
    <xf numFmtId="0" fontId="2" fillId="6" borderId="0" xfId="0" applyFont="1" applyFill="1"/>
    <xf numFmtId="0" fontId="6" fillId="6" borderId="0" xfId="0" applyFont="1" applyFill="1" applyAlignment="1">
      <alignment horizontal="center" vertical="center" wrapText="1"/>
    </xf>
    <xf numFmtId="0" fontId="0" fillId="0" borderId="0" xfId="0" applyNumberFormat="1"/>
  </cellXfs>
  <cellStyles count="3">
    <cellStyle name="Millares" xfId="1" builtinId="3"/>
    <cellStyle name="Normal" xfId="0" builtinId="0"/>
    <cellStyle name="Porcentaje" xfId="2" builtinId="5"/>
  </cellStyles>
  <dxfs count="59">
    <dxf>
      <numFmt numFmtId="164" formatCode="_ * #,##0.00_ ;_ * \-#,##0.0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4" formatCode="_ * #,##0.00_ ;_ * \-#,##0.0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vertical="center"/>
    </dxf>
    <dxf>
      <alignment vertical="center"/>
    </dxf>
    <dxf>
      <alignment wrapText="1"/>
    </dxf>
    <dxf>
      <alignment wrapText="1"/>
    </dxf>
    <dxf>
      <alignment horizontal="center"/>
    </dxf>
    <dxf>
      <alignment horizontal="center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vertical="center"/>
    </dxf>
    <dxf>
      <alignment vertical="center"/>
    </dxf>
    <dxf>
      <alignment wrapText="1"/>
    </dxf>
    <dxf>
      <alignment wrapText="1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_ * #,##0.00_ ;_ * \-#,##0.00_ ;_ * &quot;-&quot;??_ ;_ @_ "/>
      <fill>
        <patternFill>
          <fgColor indexed="64"/>
          <bgColor theme="7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64" formatCode="_ * #,##0.00_ ;_ * \-#,##0.0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4" formatCode="_ * #,##0.00_ ;_ * \-#,##0.00_ ;_ * &quot;-&quot;??_ ;_ @_ "/>
    </dxf>
    <dxf>
      <alignment horizontal="center"/>
    </dxf>
    <dxf>
      <alignment horizontal="center"/>
    </dxf>
    <dxf>
      <alignment wrapText="1"/>
    </dxf>
    <dxf>
      <alignment wrapText="1"/>
    </dxf>
    <dxf>
      <alignment vertical="center"/>
    </dxf>
    <dxf>
      <alignment vertical="center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horizontal="center"/>
    </dxf>
    <dxf>
      <alignment horizontal="center"/>
    </dxf>
    <dxf>
      <alignment wrapText="1"/>
    </dxf>
    <dxf>
      <alignment wrapText="1"/>
    </dxf>
    <dxf>
      <alignment vertical="center"/>
    </dxf>
    <dxf>
      <alignment vertical="center"/>
    </dxf>
    <dxf>
      <numFmt numFmtId="165" formatCode="_ * #,##0_ ;_ * \-#,##0_ ;_ * &quot;-&quot;??_ ;_ @_ "/>
    </dxf>
    <dxf>
      <numFmt numFmtId="165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13" Type="http://schemas.microsoft.com/office/2007/relationships/slicerCache" Target="slicerCaches/slicerCache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microsoft.com/office/2007/relationships/slicerCache" Target="slicerCaches/slicerCache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microsoft.com/office/2007/relationships/slicerCache" Target="slicerCaches/slicerCache3.xml"/><Relationship Id="rId4" Type="http://schemas.openxmlformats.org/officeDocument/2006/relationships/worksheet" Target="worksheets/sheet4.xml"/><Relationship Id="rId9" Type="http://schemas.microsoft.com/office/2007/relationships/slicerCache" Target="slicerCaches/slicerCache2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Inventarios.xlsx]Pivots!TablaDinámica2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ysClr val="windowText" lastClr="000000"/>
                </a:solidFill>
                <a:latin typeface="Arial Nova Cond" panose="020B0506020202020204" pitchFamily="34" charset="0"/>
                <a:ea typeface="+mj-ea"/>
                <a:cs typeface="+mj-cs"/>
              </a:defRPr>
            </a:pPr>
            <a:r>
              <a:rPr lang="es-PE" sz="1200">
                <a:solidFill>
                  <a:sysClr val="windowText" lastClr="000000"/>
                </a:solidFill>
                <a:latin typeface="Arial Nova Cond" panose="020B0506020202020204" pitchFamily="34" charset="0"/>
              </a:rPr>
              <a:t>STOCK VALORIZADO Y NRO ITEMS POR MES Y AÑO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normalizeH="0" baseline="0">
              <a:solidFill>
                <a:sysClr val="windowText" lastClr="000000"/>
              </a:solidFill>
              <a:latin typeface="Arial Nova Cond" panose="020B0506020202020204" pitchFamily="34" charset="0"/>
              <a:ea typeface="+mj-ea"/>
              <a:cs typeface="+mj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2225" cap="rnd">
            <a:solidFill>
              <a:schemeClr val="accent6"/>
            </a:solidFill>
            <a:round/>
          </a:ln>
          <a:effectLst/>
        </c:spPr>
        <c:marker>
          <c:symbol val="circle"/>
          <c:size val="6"/>
          <c:spPr>
            <a:solidFill>
              <a:schemeClr val="lt1"/>
            </a:solidFill>
            <a:ln w="15875">
              <a:solidFill>
                <a:schemeClr val="accent6">
                  <a:tint val="77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Pivots!$C$3</c:f>
              <c:strCache>
                <c:ptCount val="1"/>
                <c:pt idx="0">
                  <c:v>Stock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Pivots!$A$4:$B$17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Pivots!$C$4:$C$17</c:f>
              <c:numCache>
                <c:formatCode>_ * #,##0_ ;_ * \-#,##0_ ;_ * "-"??_ ;_ @_ </c:formatCode>
                <c:ptCount val="12"/>
                <c:pt idx="0">
                  <c:v>1394814.8899999994</c:v>
                </c:pt>
                <c:pt idx="1">
                  <c:v>1449177.73</c:v>
                </c:pt>
                <c:pt idx="2">
                  <c:v>1018784.3200000003</c:v>
                </c:pt>
                <c:pt idx="3">
                  <c:v>950402.95000000007</c:v>
                </c:pt>
                <c:pt idx="4">
                  <c:v>1578465.2400000009</c:v>
                </c:pt>
                <c:pt idx="5">
                  <c:v>1090190.1299999999</c:v>
                </c:pt>
                <c:pt idx="6">
                  <c:v>959823.22000000009</c:v>
                </c:pt>
                <c:pt idx="7">
                  <c:v>1159963.2100000002</c:v>
                </c:pt>
                <c:pt idx="8">
                  <c:v>1180067.3299999998</c:v>
                </c:pt>
                <c:pt idx="9">
                  <c:v>1299054.2800000003</c:v>
                </c:pt>
                <c:pt idx="10">
                  <c:v>854020.25000000012</c:v>
                </c:pt>
                <c:pt idx="11">
                  <c:v>587627.2100000002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8F-49D3-A607-4C0F503CD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21602952"/>
        <c:axId val="621605576"/>
      </c:barChart>
      <c:lineChart>
        <c:grouping val="standard"/>
        <c:varyColors val="0"/>
        <c:ser>
          <c:idx val="1"/>
          <c:order val="1"/>
          <c:tx>
            <c:strRef>
              <c:f>Pivots!$D$3</c:f>
              <c:strCache>
                <c:ptCount val="1"/>
                <c:pt idx="0">
                  <c:v>Nro items</c:v>
                </c:pt>
              </c:strCache>
            </c:strRef>
          </c:tx>
          <c:spPr>
            <a:ln w="22225" cap="rnd">
              <a:solidFill>
                <a:schemeClr val="accent6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lt1"/>
              </a:solidFill>
              <a:ln w="15875">
                <a:solidFill>
                  <a:schemeClr val="accent6">
                    <a:tint val="77000"/>
                  </a:schemeClr>
                </a:solidFill>
                <a:round/>
              </a:ln>
              <a:effectLst/>
            </c:spPr>
          </c:marker>
          <c:cat>
            <c:multiLvlStrRef>
              <c:f>Pivots!$A$4:$B$17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Pivots!$D$4:$D$17</c:f>
              <c:numCache>
                <c:formatCode>General</c:formatCode>
                <c:ptCount val="12"/>
                <c:pt idx="0">
                  <c:v>137</c:v>
                </c:pt>
                <c:pt idx="1">
                  <c:v>130</c:v>
                </c:pt>
                <c:pt idx="2">
                  <c:v>141</c:v>
                </c:pt>
                <c:pt idx="3">
                  <c:v>139</c:v>
                </c:pt>
                <c:pt idx="4">
                  <c:v>155</c:v>
                </c:pt>
                <c:pt idx="5">
                  <c:v>142</c:v>
                </c:pt>
                <c:pt idx="6">
                  <c:v>159</c:v>
                </c:pt>
                <c:pt idx="7">
                  <c:v>148</c:v>
                </c:pt>
                <c:pt idx="8">
                  <c:v>128</c:v>
                </c:pt>
                <c:pt idx="9">
                  <c:v>156</c:v>
                </c:pt>
                <c:pt idx="10">
                  <c:v>130</c:v>
                </c:pt>
                <c:pt idx="11">
                  <c:v>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8F-49D3-A607-4C0F503CD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607544"/>
        <c:axId val="621603936"/>
      </c:lineChart>
      <c:catAx>
        <c:axId val="621602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1605576"/>
        <c:crosses val="autoZero"/>
        <c:auto val="1"/>
        <c:lblAlgn val="ctr"/>
        <c:lblOffset val="100"/>
        <c:noMultiLvlLbl val="0"/>
      </c:catAx>
      <c:valAx>
        <c:axId val="621605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1602952"/>
        <c:crosses val="autoZero"/>
        <c:crossBetween val="between"/>
      </c:valAx>
      <c:valAx>
        <c:axId val="621603936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1607544"/>
        <c:crosses val="max"/>
        <c:crossBetween val="between"/>
      </c:valAx>
      <c:catAx>
        <c:axId val="621607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1603936"/>
        <c:crosses val="autoZero"/>
        <c:auto val="1"/>
        <c:lblAlgn val="ctr"/>
        <c:lblOffset val="100"/>
        <c:noMultiLvlLbl val="0"/>
      </c:cat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[78. Dashboard de Gestión de Inventarios.xlsx]Pivots!TablaDinámica3</c:name>
    <c:fmtId val="1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n-US" sz="1200" b="1">
                <a:solidFill>
                  <a:schemeClr val="tx1"/>
                </a:solidFill>
              </a:rPr>
              <a:t>STOCK</a:t>
            </a:r>
            <a:r>
              <a:rPr lang="en-US" sz="1200" b="1" baseline="0">
                <a:solidFill>
                  <a:schemeClr val="tx1"/>
                </a:solidFill>
              </a:rPr>
              <a:t> POR FAMILIAS</a:t>
            </a:r>
            <a:endParaRPr lang="en-US" sz="12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14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15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16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17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18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19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20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21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  <c:pivotFmt>
        <c:idx val="22"/>
        <c:spPr>
          <a:solidFill>
            <a:schemeClr val="accent6">
              <a:lumMod val="75000"/>
              <a:alpha val="70000"/>
            </a:schemeClr>
          </a:solidFill>
          <a:ln>
            <a:noFill/>
          </a:ln>
          <a:effectLst/>
          <a:sp3d/>
        </c:spPr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Pivots!$G$3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>
                <a:lumMod val="75000"/>
                <a:alpha val="70000"/>
              </a:schemeClr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28-43DA-82D5-D663947DF4B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28-43DA-82D5-D663947DF4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328-43DA-82D5-D663947DF4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328-43DA-82D5-D663947DF4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328-43DA-82D5-D663947DF4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328-43DA-82D5-D663947DF4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328-43DA-82D5-D663947DF4B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328-43DA-82D5-D663947DF4B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328-43DA-82D5-D663947DF4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328-43DA-82D5-D663947DF4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Pivots!$F$4:$F$14</c:f>
              <c:strCache>
                <c:ptCount val="10"/>
                <c:pt idx="0">
                  <c:v>02 - BUJIAS</c:v>
                </c:pt>
                <c:pt idx="1">
                  <c:v>01 - BATERIAS</c:v>
                </c:pt>
                <c:pt idx="2">
                  <c:v>10 - PALANCAS Y CHICOTES</c:v>
                </c:pt>
                <c:pt idx="3">
                  <c:v>03 - FILTROS</c:v>
                </c:pt>
                <c:pt idx="4">
                  <c:v>07 - PEDALES Y POSAPIES</c:v>
                </c:pt>
                <c:pt idx="5">
                  <c:v>04 - FRENOS Y EMBRAGUES</c:v>
                </c:pt>
                <c:pt idx="6">
                  <c:v>06 - AMORTIGUADORES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05 - COLISION</c:v>
                </c:pt>
              </c:strCache>
            </c:strRef>
          </c:cat>
          <c:val>
            <c:numRef>
              <c:f>Pivots!$G$4:$G$14</c:f>
              <c:numCache>
                <c:formatCode>_ * #,##0_ ;_ * \-#,##0_ ;_ * "-"??_ ;_ @_ </c:formatCode>
                <c:ptCount val="10"/>
                <c:pt idx="0">
                  <c:v>120304</c:v>
                </c:pt>
                <c:pt idx="1">
                  <c:v>181429.24000000002</c:v>
                </c:pt>
                <c:pt idx="2">
                  <c:v>348372.45999999996</c:v>
                </c:pt>
                <c:pt idx="3">
                  <c:v>534092.49</c:v>
                </c:pt>
                <c:pt idx="4">
                  <c:v>560547.27</c:v>
                </c:pt>
                <c:pt idx="5">
                  <c:v>724265.19000000006</c:v>
                </c:pt>
                <c:pt idx="6">
                  <c:v>829808.5199999999</c:v>
                </c:pt>
                <c:pt idx="7">
                  <c:v>1338443.4900000002</c:v>
                </c:pt>
                <c:pt idx="8">
                  <c:v>3602082.6299999985</c:v>
                </c:pt>
                <c:pt idx="9">
                  <c:v>5283045.4699999979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14-E328-43DA-82D5-D663947DF4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shape val="box"/>
        <c:axId val="522151448"/>
        <c:axId val="522148496"/>
        <c:axId val="0"/>
      </c:bar3DChart>
      <c:valAx>
        <c:axId val="522148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522151448"/>
        <c:crosses val="autoZero"/>
        <c:crossBetween val="between"/>
      </c:valAx>
      <c:catAx>
        <c:axId val="5221514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522148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 Nova Cond" panose="020B0506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Inventarios.xlsx]Pivots!TablaDinámica4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50" baseline="0">
                <a:solidFill>
                  <a:sysClr val="windowText" lastClr="000000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  <a:latin typeface="Arial Nova Cond" panose="020B0506020202020204" pitchFamily="34" charset="0"/>
              </a:rPr>
              <a:t>COBERTURA DE STOCK POR MES Y AÑO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50" baseline="0">
              <a:solidFill>
                <a:sysClr val="windowText" lastClr="000000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38100" cap="flat" cmpd="dbl" algn="ctr">
            <a:solidFill>
              <a:schemeClr val="accent6"/>
            </a:solidFill>
            <a:miter lim="800000"/>
          </a:ln>
          <a:effectLst/>
        </c:spPr>
        <c:marker>
          <c:symbol val="circle"/>
          <c:size val="6"/>
          <c:spPr>
            <a:solidFill>
              <a:schemeClr val="accent6"/>
            </a:solidFill>
            <a:ln w="9525" cap="flat" cmpd="sng" algn="ctr">
              <a:solidFill>
                <a:schemeClr val="lt1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Pivots!$K$3</c:f>
              <c:strCache>
                <c:ptCount val="1"/>
                <c:pt idx="0">
                  <c:v>Total</c:v>
                </c:pt>
              </c:strCache>
            </c:strRef>
          </c:tx>
          <c:spPr>
            <a:ln w="38100" cap="flat" cmpd="dbl" algn="ctr">
              <a:solidFill>
                <a:schemeClr val="accent6"/>
              </a:solidFill>
              <a:miter lim="800000"/>
            </a:ln>
            <a:effectLst/>
          </c:spPr>
          <c:marker>
            <c:symbol val="circle"/>
            <c:size val="6"/>
            <c:spPr>
              <a:solidFill>
                <a:schemeClr val="accent6"/>
              </a:solidFill>
              <a:ln w="9525" cap="flat" cmpd="sng" algn="ctr">
                <a:solidFill>
                  <a:schemeClr val="l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Pivots!$I$4:$J$17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Pivots!$K$4:$K$17</c:f>
              <c:numCache>
                <c:formatCode>_ * #,##0.00_ ;_ * \-#,##0.00_ ;_ * "-"??_ ;_ @_ </c:formatCode>
                <c:ptCount val="12"/>
                <c:pt idx="0">
                  <c:v>1.0470796517825005</c:v>
                </c:pt>
                <c:pt idx="1">
                  <c:v>1.2189925035990521</c:v>
                </c:pt>
                <c:pt idx="2">
                  <c:v>0.88013944857920789</c:v>
                </c:pt>
                <c:pt idx="3">
                  <c:v>0.89834576926800491</c:v>
                </c:pt>
                <c:pt idx="4">
                  <c:v>1.3908616299099337</c:v>
                </c:pt>
                <c:pt idx="5">
                  <c:v>1.0856250776341734</c:v>
                </c:pt>
                <c:pt idx="6">
                  <c:v>1.0427990150087874</c:v>
                </c:pt>
                <c:pt idx="7">
                  <c:v>0.88656928190118378</c:v>
                </c:pt>
                <c:pt idx="8">
                  <c:v>1.4372676772613664</c:v>
                </c:pt>
                <c:pt idx="9">
                  <c:v>0.87586727185680802</c:v>
                </c:pt>
                <c:pt idx="10">
                  <c:v>1.1251986699318191</c:v>
                </c:pt>
                <c:pt idx="11">
                  <c:v>0.77717614529876933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CB-4BCF-A446-B170146D1C9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6402592"/>
        <c:axId val="496416696"/>
      </c:lineChart>
      <c:catAx>
        <c:axId val="49640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6416696"/>
        <c:crosses val="autoZero"/>
        <c:auto val="1"/>
        <c:lblAlgn val="ctr"/>
        <c:lblOffset val="100"/>
        <c:noMultiLvlLbl val="0"/>
      </c:catAx>
      <c:valAx>
        <c:axId val="49641669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crossAx val="496402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ysClr val="windowText" lastClr="000000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Arial Nova Cond" panose="020B0506020202020204" pitchFamily="34" charset="0"/>
              </a:rPr>
              <a:t>EVOLUCIÓN</a:t>
            </a:r>
            <a:r>
              <a:rPr lang="en-US" sz="1200" b="1" baseline="0">
                <a:solidFill>
                  <a:sysClr val="windowText" lastClr="000000"/>
                </a:solidFill>
                <a:latin typeface="Arial Nova Cond" panose="020B0506020202020204" pitchFamily="34" charset="0"/>
              </a:rPr>
              <a:t> MESES DE STOCK POR FAMILIA</a:t>
            </a:r>
            <a:endParaRPr lang="en-US" sz="1200" b="1">
              <a:solidFill>
                <a:sysClr val="windowText" lastClr="000000"/>
              </a:solidFill>
              <a:latin typeface="Arial Nova Cond" panose="020B0506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ysClr val="windowText" lastClr="000000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2225" cap="rnd" cmpd="sng" algn="ctr">
            <a:solidFill>
              <a:schemeClr val="accent6"/>
            </a:solidFill>
            <a:round/>
          </a:ln>
          <a:effectLst/>
        </c:spPr>
        <c:marker>
          <c:symbol val="circle"/>
          <c:size val="4"/>
          <c:spPr>
            <a:solidFill>
              <a:schemeClr val="accent6"/>
            </a:solidFill>
            <a:ln w="9525" cap="flat" cmpd="sng" algn="ctr">
              <a:solidFill>
                <a:schemeClr val="accent6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Pivots!$P$3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 cmpd="sng" algn="ctr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6"/>
              </a:solidFill>
              <a:ln w="9525" cap="flat" cmpd="sng" algn="ctr">
                <a:solidFill>
                  <a:schemeClr val="accent6"/>
                </a:solidFill>
                <a:round/>
              </a:ln>
              <a:effectLst/>
            </c:spPr>
          </c:marker>
          <c:cat>
            <c:multiLvlStrRef>
              <c:f>Pivots!$M$4:$O$125</c:f>
              <c:multiLvlStrCache>
                <c:ptCount val="108"/>
                <c:lvl>
                  <c:pt idx="0">
                    <c:v>01 - BATERIAS</c:v>
                  </c:pt>
                  <c:pt idx="1">
                    <c:v>02 - BUJIAS</c:v>
                  </c:pt>
                  <c:pt idx="2">
                    <c:v>03 - FILTROS</c:v>
                  </c:pt>
                  <c:pt idx="3">
                    <c:v>04 - FRENOS Y EMBRAGUES</c:v>
                  </c:pt>
                  <c:pt idx="4">
                    <c:v>05 - COLISION</c:v>
                  </c:pt>
                  <c:pt idx="5">
                    <c:v>06 - AMORTIGUADORES</c:v>
                  </c:pt>
                  <c:pt idx="6">
                    <c:v>07 - PEDALES Y POSAPIES</c:v>
                  </c:pt>
                  <c:pt idx="7">
                    <c:v>08 - ELECTRICO</c:v>
                  </c:pt>
                  <c:pt idx="8">
                    <c:v>09 - PARTES DE MOTOR</c:v>
                  </c:pt>
                  <c:pt idx="9">
                    <c:v>10 - PALANCAS Y CHICOTES</c:v>
                  </c:pt>
                  <c:pt idx="10">
                    <c:v>01 - BATERIAS</c:v>
                  </c:pt>
                  <c:pt idx="11">
                    <c:v>03 - FILTROS</c:v>
                  </c:pt>
                  <c:pt idx="12">
                    <c:v>04 - FRENOS Y EMBRAGUES</c:v>
                  </c:pt>
                  <c:pt idx="13">
                    <c:v>05 - COLISION</c:v>
                  </c:pt>
                  <c:pt idx="14">
                    <c:v>06 - AMORTIGUADORES</c:v>
                  </c:pt>
                  <c:pt idx="15">
                    <c:v>07 - PEDALES Y POSAPIES</c:v>
                  </c:pt>
                  <c:pt idx="16">
                    <c:v>08 - ELECTRICO</c:v>
                  </c:pt>
                  <c:pt idx="17">
                    <c:v>09 - PARTES DE MOTOR</c:v>
                  </c:pt>
                  <c:pt idx="18">
                    <c:v>10 - PALANCAS Y CHICOTES</c:v>
                  </c:pt>
                  <c:pt idx="19">
                    <c:v>02 - BUJIAS</c:v>
                  </c:pt>
                  <c:pt idx="20">
                    <c:v>03 - FILTROS</c:v>
                  </c:pt>
                  <c:pt idx="21">
                    <c:v>04 - FRENOS Y EMBRAGUES</c:v>
                  </c:pt>
                  <c:pt idx="22">
                    <c:v>05 - COLISION</c:v>
                  </c:pt>
                  <c:pt idx="23">
                    <c:v>06 - AMORTIGUADORES</c:v>
                  </c:pt>
                  <c:pt idx="24">
                    <c:v>07 - PEDALES Y POSAPIES</c:v>
                  </c:pt>
                  <c:pt idx="25">
                    <c:v>08 - ELECTRICO</c:v>
                  </c:pt>
                  <c:pt idx="26">
                    <c:v>09 - PARTES DE MOTOR</c:v>
                  </c:pt>
                  <c:pt idx="27">
                    <c:v>10 - PALANCAS Y CHICOTES</c:v>
                  </c:pt>
                  <c:pt idx="28">
                    <c:v>01 - BATERIAS</c:v>
                  </c:pt>
                  <c:pt idx="29">
                    <c:v>03 - FILTROS</c:v>
                  </c:pt>
                  <c:pt idx="30">
                    <c:v>04 - FRENOS Y EMBRAGUES</c:v>
                  </c:pt>
                  <c:pt idx="31">
                    <c:v>05 - COLISION</c:v>
                  </c:pt>
                  <c:pt idx="32">
                    <c:v>06 - AMORTIGUADORES</c:v>
                  </c:pt>
                  <c:pt idx="33">
                    <c:v>07 - PEDALES Y POSAPIES</c:v>
                  </c:pt>
                  <c:pt idx="34">
                    <c:v>08 - ELECTRICO</c:v>
                  </c:pt>
                  <c:pt idx="35">
                    <c:v>09 - PARTES DE MOTOR</c:v>
                  </c:pt>
                  <c:pt idx="36">
                    <c:v>10 - PALANCAS Y CHICOTES</c:v>
                  </c:pt>
                  <c:pt idx="37">
                    <c:v>01 - BATERIAS</c:v>
                  </c:pt>
                  <c:pt idx="38">
                    <c:v>03 - FILTROS</c:v>
                  </c:pt>
                  <c:pt idx="39">
                    <c:v>04 - FRENOS Y EMBRAGUES</c:v>
                  </c:pt>
                  <c:pt idx="40">
                    <c:v>05 - COLISION</c:v>
                  </c:pt>
                  <c:pt idx="41">
                    <c:v>06 - AMORTIGUADORES</c:v>
                  </c:pt>
                  <c:pt idx="42">
                    <c:v>07 - PEDALES Y POSAPIES</c:v>
                  </c:pt>
                  <c:pt idx="43">
                    <c:v>08 - ELECTRICO</c:v>
                  </c:pt>
                  <c:pt idx="44">
                    <c:v>09 - PARTES DE MOTOR</c:v>
                  </c:pt>
                  <c:pt idx="45">
                    <c:v>10 - PALANCAS Y CHICOTES</c:v>
                  </c:pt>
                  <c:pt idx="46">
                    <c:v>02 - BUJIAS</c:v>
                  </c:pt>
                  <c:pt idx="47">
                    <c:v>03 - FILTROS</c:v>
                  </c:pt>
                  <c:pt idx="48">
                    <c:v>04 - FRENOS Y EMBRAGUES</c:v>
                  </c:pt>
                  <c:pt idx="49">
                    <c:v>05 - COLISION</c:v>
                  </c:pt>
                  <c:pt idx="50">
                    <c:v>06 - AMORTIGUADORES</c:v>
                  </c:pt>
                  <c:pt idx="51">
                    <c:v>07 - PEDALES Y POSAPIES</c:v>
                  </c:pt>
                  <c:pt idx="52">
                    <c:v>08 - ELECTRICO</c:v>
                  </c:pt>
                  <c:pt idx="53">
                    <c:v>09 - PARTES DE MOTOR</c:v>
                  </c:pt>
                  <c:pt idx="54">
                    <c:v>10 - PALANCAS Y CHICOTES</c:v>
                  </c:pt>
                  <c:pt idx="55">
                    <c:v>03 - FILTROS</c:v>
                  </c:pt>
                  <c:pt idx="56">
                    <c:v>04 - FRENOS Y EMBRAGUES</c:v>
                  </c:pt>
                  <c:pt idx="57">
                    <c:v>05 - COLISION</c:v>
                  </c:pt>
                  <c:pt idx="58">
                    <c:v>06 - AMORTIGUADORES</c:v>
                  </c:pt>
                  <c:pt idx="59">
                    <c:v>07 - PEDALES Y POSAPIES</c:v>
                  </c:pt>
                  <c:pt idx="60">
                    <c:v>08 - ELECTRICO</c:v>
                  </c:pt>
                  <c:pt idx="61">
                    <c:v>09 - PARTES DE MOTOR</c:v>
                  </c:pt>
                  <c:pt idx="62">
                    <c:v>10 - PALANCAS Y CHICOTES</c:v>
                  </c:pt>
                  <c:pt idx="63">
                    <c:v>01 - BATERIAS</c:v>
                  </c:pt>
                  <c:pt idx="64">
                    <c:v>02 - BUJIAS</c:v>
                  </c:pt>
                  <c:pt idx="65">
                    <c:v>03 - FILTROS</c:v>
                  </c:pt>
                  <c:pt idx="66">
                    <c:v>04 - FRENOS Y EMBRAGUES</c:v>
                  </c:pt>
                  <c:pt idx="67">
                    <c:v>05 - COLISION</c:v>
                  </c:pt>
                  <c:pt idx="68">
                    <c:v>06 - AMORTIGUADORES</c:v>
                  </c:pt>
                  <c:pt idx="69">
                    <c:v>07 - PEDALES Y POSAPIES</c:v>
                  </c:pt>
                  <c:pt idx="70">
                    <c:v>08 - ELECTRICO</c:v>
                  </c:pt>
                  <c:pt idx="71">
                    <c:v>09 - PARTES DE MOTOR</c:v>
                  </c:pt>
                  <c:pt idx="72">
                    <c:v>10 - PALANCAS Y CHICOTES</c:v>
                  </c:pt>
                  <c:pt idx="73">
                    <c:v>01 - BATERIAS</c:v>
                  </c:pt>
                  <c:pt idx="74">
                    <c:v>02 - BUJIAS</c:v>
                  </c:pt>
                  <c:pt idx="75">
                    <c:v>03 - FILTROS</c:v>
                  </c:pt>
                  <c:pt idx="76">
                    <c:v>04 - FRENOS Y EMBRAGUES</c:v>
                  </c:pt>
                  <c:pt idx="77">
                    <c:v>05 - COLISION</c:v>
                  </c:pt>
                  <c:pt idx="78">
                    <c:v>06 - AMORTIGUADORES</c:v>
                  </c:pt>
                  <c:pt idx="79">
                    <c:v>07 - PEDALES Y POSAPIES</c:v>
                  </c:pt>
                  <c:pt idx="80">
                    <c:v>08 - ELECTRICO</c:v>
                  </c:pt>
                  <c:pt idx="81">
                    <c:v>09 - PARTES DE MOTOR</c:v>
                  </c:pt>
                  <c:pt idx="82">
                    <c:v>10 - PALANCAS Y CHICOTES</c:v>
                  </c:pt>
                  <c:pt idx="83">
                    <c:v>01 - BATERIAS</c:v>
                  </c:pt>
                  <c:pt idx="84">
                    <c:v>04 - FRENOS Y EMBRAGUES</c:v>
                  </c:pt>
                  <c:pt idx="85">
                    <c:v>05 - COLISION</c:v>
                  </c:pt>
                  <c:pt idx="86">
                    <c:v>06 - AMORTIGUADORES</c:v>
                  </c:pt>
                  <c:pt idx="87">
                    <c:v>07 - PEDALES Y POSAPIES</c:v>
                  </c:pt>
                  <c:pt idx="88">
                    <c:v>08 - ELECTRICO</c:v>
                  </c:pt>
                  <c:pt idx="89">
                    <c:v>09 - PARTES DE MOTOR</c:v>
                  </c:pt>
                  <c:pt idx="90">
                    <c:v>10 - PALANCAS Y CHICOTES</c:v>
                  </c:pt>
                  <c:pt idx="91">
                    <c:v>03 - FILTROS</c:v>
                  </c:pt>
                  <c:pt idx="92">
                    <c:v>04 - FRENOS Y EMBRAGUES</c:v>
                  </c:pt>
                  <c:pt idx="93">
                    <c:v>05 - COLISION</c:v>
                  </c:pt>
                  <c:pt idx="94">
                    <c:v>06 - AMORTIGUADORES</c:v>
                  </c:pt>
                  <c:pt idx="95">
                    <c:v>07 - PEDALES Y POSAPIES</c:v>
                  </c:pt>
                  <c:pt idx="96">
                    <c:v>08 - ELECTRICO</c:v>
                  </c:pt>
                  <c:pt idx="97">
                    <c:v>09 - PARTES DE MOTOR</c:v>
                  </c:pt>
                  <c:pt idx="98">
                    <c:v>10 - PALANCAS Y CHICOTES</c:v>
                  </c:pt>
                  <c:pt idx="99">
                    <c:v>01 - BATERIAS</c:v>
                  </c:pt>
                  <c:pt idx="100">
                    <c:v>03 - FILTROS</c:v>
                  </c:pt>
                  <c:pt idx="101">
                    <c:v>04 - FRENOS Y EMBRAGUES</c:v>
                  </c:pt>
                  <c:pt idx="102">
                    <c:v>05 - COLISION</c:v>
                  </c:pt>
                  <c:pt idx="103">
                    <c:v>06 - AMORTIGUADORES</c:v>
                  </c:pt>
                  <c:pt idx="104">
                    <c:v>07 - PEDALES Y POSAPIES</c:v>
                  </c:pt>
                  <c:pt idx="105">
                    <c:v>08 - ELECTRICO</c:v>
                  </c:pt>
                  <c:pt idx="106">
                    <c:v>09 - PARTES DE MOTOR</c:v>
                  </c:pt>
                  <c:pt idx="107">
                    <c:v>10 - PALANCAS Y CHICOTES</c:v>
                  </c:pt>
                </c:lvl>
                <c:lvl>
                  <c:pt idx="0">
                    <c:v>Ene</c:v>
                  </c:pt>
                  <c:pt idx="10">
                    <c:v>Feb</c:v>
                  </c:pt>
                  <c:pt idx="19">
                    <c:v>Mar</c:v>
                  </c:pt>
                  <c:pt idx="28">
                    <c:v>Abr</c:v>
                  </c:pt>
                  <c:pt idx="37">
                    <c:v>May</c:v>
                  </c:pt>
                  <c:pt idx="46">
                    <c:v>Jun</c:v>
                  </c:pt>
                  <c:pt idx="55">
                    <c:v>Jul</c:v>
                  </c:pt>
                  <c:pt idx="63">
                    <c:v>Ago</c:v>
                  </c:pt>
                  <c:pt idx="73">
                    <c:v>Set</c:v>
                  </c:pt>
                  <c:pt idx="83">
                    <c:v>Oct</c:v>
                  </c:pt>
                  <c:pt idx="91">
                    <c:v>Nov</c:v>
                  </c:pt>
                  <c:pt idx="99">
                    <c:v>Dic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Pivots!$P$4:$P$125</c:f>
              <c:numCache>
                <c:formatCode>_ * #,##0.00_ ;_ * \-#,##0.00_ ;_ * "-"??_ ;_ @_ </c:formatCode>
                <c:ptCount val="108"/>
                <c:pt idx="0">
                  <c:v>12.805652504789146</c:v>
                </c:pt>
                <c:pt idx="1">
                  <c:v>0.26102088167053367</c:v>
                </c:pt>
                <c:pt idx="2">
                  <c:v>0.89652401029349327</c:v>
                </c:pt>
                <c:pt idx="3">
                  <c:v>2.7968961891402744</c:v>
                </c:pt>
                <c:pt idx="4">
                  <c:v>0.81425483478572347</c:v>
                </c:pt>
                <c:pt idx="5">
                  <c:v>1.3117920878586995</c:v>
                </c:pt>
                <c:pt idx="6">
                  <c:v>0.65424531302207756</c:v>
                </c:pt>
                <c:pt idx="7">
                  <c:v>1.2697542743292101</c:v>
                </c:pt>
                <c:pt idx="8">
                  <c:v>1.1334768947693106</c:v>
                </c:pt>
                <c:pt idx="9">
                  <c:v>0.58805625958930685</c:v>
                </c:pt>
                <c:pt idx="10">
                  <c:v>11.407170318743963</c:v>
                </c:pt>
                <c:pt idx="11">
                  <c:v>3.971931520998615</c:v>
                </c:pt>
                <c:pt idx="12">
                  <c:v>1.4924691101106984</c:v>
                </c:pt>
                <c:pt idx="13">
                  <c:v>1.0959397818569445</c:v>
                </c:pt>
                <c:pt idx="14">
                  <c:v>1.5349317851495661</c:v>
                </c:pt>
                <c:pt idx="15">
                  <c:v>1.0329629756207761</c:v>
                </c:pt>
                <c:pt idx="16">
                  <c:v>0.95308952096085875</c:v>
                </c:pt>
                <c:pt idx="17">
                  <c:v>1.3640833345484031</c:v>
                </c:pt>
                <c:pt idx="18">
                  <c:v>3.8504877988103234</c:v>
                </c:pt>
                <c:pt idx="19">
                  <c:v>0.79235668789808922</c:v>
                </c:pt>
                <c:pt idx="20">
                  <c:v>7.2802719870058894</c:v>
                </c:pt>
                <c:pt idx="21">
                  <c:v>1.488404720800615</c:v>
                </c:pt>
                <c:pt idx="22">
                  <c:v>1.0454210089701481</c:v>
                </c:pt>
                <c:pt idx="23">
                  <c:v>0.40089655571091476</c:v>
                </c:pt>
                <c:pt idx="24">
                  <c:v>12.112067204923278</c:v>
                </c:pt>
                <c:pt idx="25">
                  <c:v>1.0818655463631677</c:v>
                </c:pt>
                <c:pt idx="26">
                  <c:v>0.77152867226353172</c:v>
                </c:pt>
                <c:pt idx="27">
                  <c:v>4.5880191263196597</c:v>
                </c:pt>
                <c:pt idx="28">
                  <c:v>2.1407407407407408</c:v>
                </c:pt>
                <c:pt idx="29">
                  <c:v>4.0398803875508991</c:v>
                </c:pt>
                <c:pt idx="30">
                  <c:v>0.40446187202157013</c:v>
                </c:pt>
                <c:pt idx="31">
                  <c:v>0.9940757880425688</c:v>
                </c:pt>
                <c:pt idx="32">
                  <c:v>5.24256897281085</c:v>
                </c:pt>
                <c:pt idx="33">
                  <c:v>0.94370666951809312</c:v>
                </c:pt>
                <c:pt idx="34">
                  <c:v>0.80400711008256276</c:v>
                </c:pt>
                <c:pt idx="35">
                  <c:v>0.82298115546127637</c:v>
                </c:pt>
                <c:pt idx="36">
                  <c:v>1.0636500759939989</c:v>
                </c:pt>
                <c:pt idx="37">
                  <c:v>0.79838709677419362</c:v>
                </c:pt>
                <c:pt idx="38">
                  <c:v>0.70218682226487072</c:v>
                </c:pt>
                <c:pt idx="39">
                  <c:v>7.9452786904176786</c:v>
                </c:pt>
                <c:pt idx="40">
                  <c:v>1.6108949071958703</c:v>
                </c:pt>
                <c:pt idx="41">
                  <c:v>3.6414322939375228</c:v>
                </c:pt>
                <c:pt idx="42">
                  <c:v>0.44712493238936335</c:v>
                </c:pt>
                <c:pt idx="43">
                  <c:v>0.73975453025126758</c:v>
                </c:pt>
                <c:pt idx="44">
                  <c:v>1.7386477460508785</c:v>
                </c:pt>
                <c:pt idx="45">
                  <c:v>5.6276225000875639</c:v>
                </c:pt>
                <c:pt idx="46">
                  <c:v>0</c:v>
                </c:pt>
                <c:pt idx="47">
                  <c:v>1.4847698545086228</c:v>
                </c:pt>
                <c:pt idx="48">
                  <c:v>1.6329672296706088</c:v>
                </c:pt>
                <c:pt idx="49">
                  <c:v>1.0009628978848057</c:v>
                </c:pt>
                <c:pt idx="50">
                  <c:v>1.3265377505838287</c:v>
                </c:pt>
                <c:pt idx="51">
                  <c:v>6.2591623957128597</c:v>
                </c:pt>
                <c:pt idx="52">
                  <c:v>2.4691944745439507</c:v>
                </c:pt>
                <c:pt idx="53">
                  <c:v>0.73459400380852413</c:v>
                </c:pt>
                <c:pt idx="54">
                  <c:v>1.4207028315151919</c:v>
                </c:pt>
                <c:pt idx="55">
                  <c:v>1.2821291371606671</c:v>
                </c:pt>
                <c:pt idx="56">
                  <c:v>0.67054266090013304</c:v>
                </c:pt>
                <c:pt idx="57">
                  <c:v>1.0857272015616053</c:v>
                </c:pt>
                <c:pt idx="58">
                  <c:v>0.60395243296895262</c:v>
                </c:pt>
                <c:pt idx="59">
                  <c:v>0.66131477828199703</c:v>
                </c:pt>
                <c:pt idx="60">
                  <c:v>0.8914222264880366</c:v>
                </c:pt>
                <c:pt idx="61">
                  <c:v>1.4718445923104759</c:v>
                </c:pt>
                <c:pt idx="62">
                  <c:v>6.2066620686492247</c:v>
                </c:pt>
                <c:pt idx="63">
                  <c:v>1.1034594745162121</c:v>
                </c:pt>
                <c:pt idx="64">
                  <c:v>1.3309455587392549</c:v>
                </c:pt>
                <c:pt idx="65">
                  <c:v>0.82993279210409765</c:v>
                </c:pt>
                <c:pt idx="66">
                  <c:v>1.5012072827133076</c:v>
                </c:pt>
                <c:pt idx="67">
                  <c:v>0.75294626929175001</c:v>
                </c:pt>
                <c:pt idx="68">
                  <c:v>1.2427173741271602</c:v>
                </c:pt>
                <c:pt idx="69">
                  <c:v>0.2679659126600536</c:v>
                </c:pt>
                <c:pt idx="70">
                  <c:v>1.4343015407687549</c:v>
                </c:pt>
                <c:pt idx="71">
                  <c:v>0.85350842509938907</c:v>
                </c:pt>
                <c:pt idx="72">
                  <c:v>0.88097398289391204</c:v>
                </c:pt>
                <c:pt idx="73">
                  <c:v>0.98381648637161512</c:v>
                </c:pt>
                <c:pt idx="74">
                  <c:v>1.0483870967741935</c:v>
                </c:pt>
                <c:pt idx="75">
                  <c:v>0.76994301308484414</c:v>
                </c:pt>
                <c:pt idx="76">
                  <c:v>1.3183604850809205</c:v>
                </c:pt>
                <c:pt idx="77">
                  <c:v>1.3478507195718674</c:v>
                </c:pt>
                <c:pt idx="78">
                  <c:v>1.2225817920606012</c:v>
                </c:pt>
                <c:pt idx="79">
                  <c:v>1.5005767374714145</c:v>
                </c:pt>
                <c:pt idx="80">
                  <c:v>3.9207279248997895</c:v>
                </c:pt>
                <c:pt idx="81">
                  <c:v>1.7001643485989169</c:v>
                </c:pt>
                <c:pt idx="82">
                  <c:v>20.033441853630297</c:v>
                </c:pt>
                <c:pt idx="83">
                  <c:v>3.4053498346850759</c:v>
                </c:pt>
                <c:pt idx="84">
                  <c:v>0.83127403858058047</c:v>
                </c:pt>
                <c:pt idx="85">
                  <c:v>0.96350164169261299</c:v>
                </c:pt>
                <c:pt idx="86">
                  <c:v>0.96834186553554757</c:v>
                </c:pt>
                <c:pt idx="87">
                  <c:v>0.39584961605109409</c:v>
                </c:pt>
                <c:pt idx="88">
                  <c:v>1.3903157356453422</c:v>
                </c:pt>
                <c:pt idx="89">
                  <c:v>0.55630517039900884</c:v>
                </c:pt>
                <c:pt idx="90">
                  <c:v>2.1494905248005609</c:v>
                </c:pt>
                <c:pt idx="91">
                  <c:v>3.0074719800747207</c:v>
                </c:pt>
                <c:pt idx="92">
                  <c:v>7.3331142427214031</c:v>
                </c:pt>
                <c:pt idx="93">
                  <c:v>1.0526134090124355</c:v>
                </c:pt>
                <c:pt idx="94">
                  <c:v>0.63226600937258559</c:v>
                </c:pt>
                <c:pt idx="95">
                  <c:v>0.32812035175319515</c:v>
                </c:pt>
                <c:pt idx="96">
                  <c:v>2.6986890846396734</c:v>
                </c:pt>
                <c:pt idx="97">
                  <c:v>1.2965643140992582</c:v>
                </c:pt>
                <c:pt idx="98">
                  <c:v>0.46985151976308981</c:v>
                </c:pt>
                <c:pt idx="99">
                  <c:v>1.0452322738386308</c:v>
                </c:pt>
                <c:pt idx="100">
                  <c:v>5.7712744898006214</c:v>
                </c:pt>
                <c:pt idx="101">
                  <c:v>0.71779973529605468</c:v>
                </c:pt>
                <c:pt idx="102">
                  <c:v>0.98234616261330743</c:v>
                </c:pt>
                <c:pt idx="103">
                  <c:v>0.63933714307551881</c:v>
                </c:pt>
                <c:pt idx="104">
                  <c:v>7.5853920941320361</c:v>
                </c:pt>
                <c:pt idx="105">
                  <c:v>0.65286507083438683</c:v>
                </c:pt>
                <c:pt idx="106">
                  <c:v>0.42620811512434942</c:v>
                </c:pt>
                <c:pt idx="107">
                  <c:v>0.78709845130106382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EF-4F73-8712-ED596A1D8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marker val="1"/>
        <c:smooth val="0"/>
        <c:axId val="610821488"/>
        <c:axId val="610821160"/>
      </c:lineChart>
      <c:catAx>
        <c:axId val="61082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10821160"/>
        <c:crosses val="autoZero"/>
        <c:auto val="1"/>
        <c:lblAlgn val="ctr"/>
        <c:lblOffset val="100"/>
        <c:noMultiLvlLbl val="0"/>
      </c:catAx>
      <c:valAx>
        <c:axId val="610821160"/>
        <c:scaling>
          <c:orientation val="minMax"/>
        </c:scaling>
        <c:delete val="0"/>
        <c:axPos val="l"/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1082148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s-PE" sz="1200" b="1">
                <a:solidFill>
                  <a:schemeClr val="tx1"/>
                </a:solidFill>
                <a:latin typeface="Arial Nova Cond" panose="020B0506020202020204" pitchFamily="34" charset="0"/>
              </a:rPr>
              <a:t>% STOCK POR EL ABC VENTAS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lumMod val="50000"/>
              <a:alpha val="8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>
              <a:lumMod val="60000"/>
              <a:lumOff val="40000"/>
              <a:alpha val="8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bg1">
              <a:alpha val="8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/>
          <a:sp3d/>
        </c:spPr>
        <c:marker>
          <c:symbol val="none"/>
        </c:marker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Pivots!$T$3:$T$4</c:f>
              <c:strCache>
                <c:ptCount val="1"/>
                <c:pt idx="0">
                  <c:v>#¡DIV/0!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multiLvlStrRef>
              <c:f>Pivots!$R$5:$S$18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Pivots!$T$5:$T$18</c:f>
              <c:numCache>
                <c:formatCode>_ * #,##0_ ;_ * \-#,##0_ ;_ * "-"??_ ;_ @_ </c:formatCode>
                <c:ptCount val="12"/>
                <c:pt idx="0">
                  <c:v>1394814.8899999994</c:v>
                </c:pt>
                <c:pt idx="1">
                  <c:v>1449177.73</c:v>
                </c:pt>
                <c:pt idx="2">
                  <c:v>1018784.3200000003</c:v>
                </c:pt>
                <c:pt idx="3">
                  <c:v>950402.95000000007</c:v>
                </c:pt>
                <c:pt idx="4">
                  <c:v>1578465.2400000009</c:v>
                </c:pt>
                <c:pt idx="5">
                  <c:v>1090190.1299999999</c:v>
                </c:pt>
                <c:pt idx="6">
                  <c:v>959823.22000000009</c:v>
                </c:pt>
                <c:pt idx="7">
                  <c:v>1159963.2100000002</c:v>
                </c:pt>
                <c:pt idx="8">
                  <c:v>1180067.3299999998</c:v>
                </c:pt>
                <c:pt idx="9">
                  <c:v>1299054.2800000003</c:v>
                </c:pt>
                <c:pt idx="10">
                  <c:v>854020.25000000012</c:v>
                </c:pt>
                <c:pt idx="11">
                  <c:v>587627.2100000002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B-4B5C-9549-702248DD4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633364736"/>
        <c:axId val="633362768"/>
        <c:axId val="0"/>
      </c:bar3DChart>
      <c:catAx>
        <c:axId val="63336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3362768"/>
        <c:crosses val="autoZero"/>
        <c:auto val="1"/>
        <c:lblAlgn val="ctr"/>
        <c:lblOffset val="100"/>
        <c:noMultiLvlLbl val="0"/>
      </c:catAx>
      <c:valAx>
        <c:axId val="63336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336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pivotSource>
    <c:name>[78. Dashboard de Gestión de Inventarios.xlsx]Pivots!TablaDinámica7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s-PE"/>
              <a:t>% STOCK POR EL ABC DE STOCK VALORIZADO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lumMod val="50000"/>
              <a:alpha val="80000"/>
            </a:schemeClr>
          </a:solidFill>
          <a:ln>
            <a:noFill/>
          </a:ln>
          <a:effectLst/>
          <a:sp3d/>
        </c:spPr>
        <c:marker>
          <c:symbol val="circle"/>
          <c:size val="5"/>
          <c:spPr>
            <a:solidFill>
              <a:schemeClr val="accent6">
                <a:shade val="65000"/>
              </a:schemeClr>
            </a:solidFill>
            <a:ln w="9525">
              <a:solidFill>
                <a:schemeClr val="accent6">
                  <a:shade val="65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>
              <a:lumMod val="60000"/>
              <a:lumOff val="40000"/>
              <a:alpha val="80000"/>
            </a:schemeClr>
          </a:solidFill>
          <a:ln>
            <a:noFill/>
          </a:ln>
          <a:effectLst/>
          <a:sp3d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bg1">
              <a:alpha val="80000"/>
            </a:schemeClr>
          </a:solidFill>
          <a:ln>
            <a:noFill/>
          </a:ln>
          <a:effectLst/>
          <a:sp3d/>
        </c:spPr>
        <c:marker>
          <c:symbol val="circle"/>
          <c:size val="5"/>
          <c:spPr>
            <a:solidFill>
              <a:schemeClr val="accent6">
                <a:tint val="65000"/>
              </a:schemeClr>
            </a:solidFill>
            <a:ln w="9525">
              <a:solidFill>
                <a:schemeClr val="accent6">
                  <a:tint val="65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lumMod val="50000"/>
              <a:alpha val="8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>
              <a:lumMod val="60000"/>
              <a:lumOff val="40000"/>
              <a:alpha val="8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bg1">
              <a:alpha val="8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6"/>
          </a:solidFill>
          <a:ln>
            <a:noFill/>
          </a:ln>
          <a:effectLst/>
          <a:sp3d/>
        </c:spPr>
        <c:marker>
          <c:symbol val="none"/>
        </c:marker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Pivots!$AA$3:$AA$4</c:f>
              <c:strCache>
                <c:ptCount val="1"/>
                <c:pt idx="0">
                  <c:v>#¡DIV/0!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multiLvlStrRef>
              <c:f>Pivots!$Y$5:$Z$18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Pivots!$AA$5:$AA$18</c:f>
              <c:numCache>
                <c:formatCode>_ * #,##0_ ;_ * \-#,##0_ ;_ * "-"??_ ;_ @_ </c:formatCode>
                <c:ptCount val="12"/>
                <c:pt idx="0">
                  <c:v>1394814.8899999994</c:v>
                </c:pt>
                <c:pt idx="1">
                  <c:v>1449177.73</c:v>
                </c:pt>
                <c:pt idx="2">
                  <c:v>1018784.3200000003</c:v>
                </c:pt>
                <c:pt idx="3">
                  <c:v>950402.95000000007</c:v>
                </c:pt>
                <c:pt idx="4">
                  <c:v>1578465.2400000009</c:v>
                </c:pt>
                <c:pt idx="5">
                  <c:v>1090190.1299999999</c:v>
                </c:pt>
                <c:pt idx="6">
                  <c:v>959823.22000000009</c:v>
                </c:pt>
                <c:pt idx="7">
                  <c:v>1159963.2100000002</c:v>
                </c:pt>
                <c:pt idx="8">
                  <c:v>1180067.3299999998</c:v>
                </c:pt>
                <c:pt idx="9">
                  <c:v>1299054.2800000003</c:v>
                </c:pt>
                <c:pt idx="10">
                  <c:v>854020.25000000012</c:v>
                </c:pt>
                <c:pt idx="11">
                  <c:v>587627.2100000002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B-4B5C-9549-702248DD4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633364736"/>
        <c:axId val="633362768"/>
        <c:axId val="0"/>
      </c:bar3DChart>
      <c:catAx>
        <c:axId val="63336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3362768"/>
        <c:crosses val="autoZero"/>
        <c:auto val="1"/>
        <c:lblAlgn val="ctr"/>
        <c:lblOffset val="100"/>
        <c:noMultiLvlLbl val="0"/>
      </c:catAx>
      <c:valAx>
        <c:axId val="63336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336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Inventarios.xlsx]Pivots!TablaDinámica8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  <a:latin typeface="Arial Nova Cond" panose="020B0506020202020204" pitchFamily="34" charset="0"/>
              </a:rPr>
              <a:t>% stock segun antiguedad</a:t>
            </a:r>
          </a:p>
        </c:rich>
      </c:tx>
      <c:layout>
        <c:manualLayout>
          <c:xMode val="edge"/>
          <c:yMode val="edge"/>
          <c:x val="1.8149652777777778E-2"/>
          <c:y val="0.873125000000000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ysClr val="windowText" lastClr="000000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6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shade val="53000"/>
            </a:schemeClr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0.20725694444444429"/>
              <c:y val="-4.850694444444445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6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8.819444444444445E-2"/>
              <c:y val="-4.409722222222222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6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-6.3940972222222225E-2"/>
              <c:y val="9.260416666666666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6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-0.18741319444444449"/>
              <c:y val="-1.322916666666666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6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6">
              <a:tint val="54000"/>
            </a:schemeClr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-9.7013888888888872E-2"/>
              <c:y val="-6.173611111111112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6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Pivots!$AG$3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53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A88-40C4-A19D-05B5B07CC1ED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A88-40C4-A19D-05B5B07CC1ED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A88-40C4-A19D-05B5B07CC1ED}"/>
              </c:ext>
            </c:extLst>
          </c:dPt>
          <c:dPt>
            <c:idx val="3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A88-40C4-A19D-05B5B07CC1ED}"/>
              </c:ext>
            </c:extLst>
          </c:dPt>
          <c:dPt>
            <c:idx val="4"/>
            <c:bubble3D val="0"/>
            <c:spPr>
              <a:solidFill>
                <a:schemeClr val="accent6">
                  <a:tint val="54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A88-40C4-A19D-05B5B07CC1ED}"/>
              </c:ext>
            </c:extLst>
          </c:dPt>
          <c:dLbls>
            <c:dLbl>
              <c:idx val="0"/>
              <c:layout>
                <c:manualLayout>
                  <c:x val="0.20725694444444429"/>
                  <c:y val="-4.85069444444444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88-40C4-A19D-05B5B07CC1ED}"/>
                </c:ext>
              </c:extLst>
            </c:dLbl>
            <c:dLbl>
              <c:idx val="1"/>
              <c:layout>
                <c:manualLayout>
                  <c:x val="8.819444444444445E-2"/>
                  <c:y val="-4.40972222222222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88-40C4-A19D-05B5B07CC1ED}"/>
                </c:ext>
              </c:extLst>
            </c:dLbl>
            <c:dLbl>
              <c:idx val="2"/>
              <c:layout>
                <c:manualLayout>
                  <c:x val="-6.3940972222222225E-2"/>
                  <c:y val="9.26041666666666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88-40C4-A19D-05B5B07CC1ED}"/>
                </c:ext>
              </c:extLst>
            </c:dLbl>
            <c:dLbl>
              <c:idx val="3"/>
              <c:layout>
                <c:manualLayout>
                  <c:x val="-0.18741319444444449"/>
                  <c:y val="-1.322916666666666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88-40C4-A19D-05B5B07CC1ED}"/>
                </c:ext>
              </c:extLst>
            </c:dLbl>
            <c:dLbl>
              <c:idx val="4"/>
              <c:layout>
                <c:manualLayout>
                  <c:x val="-9.7013888888888872E-2"/>
                  <c:y val="-6.17361111111111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A88-40C4-A19D-05B5B07CC1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Pivots!$AF$4:$AF$9</c:f>
              <c:strCache>
                <c:ptCount val="5"/>
                <c:pt idx="0">
                  <c:v>1. Sin movimiento</c:v>
                </c:pt>
                <c:pt idx="1">
                  <c:v>2. Menor a 3 meses</c:v>
                </c:pt>
                <c:pt idx="2">
                  <c:v>3. Entre 3 y 6 meses</c:v>
                </c:pt>
                <c:pt idx="3">
                  <c:v>4. Entre 6 y 12 meses</c:v>
                </c:pt>
                <c:pt idx="4">
                  <c:v>5. Más de 12 meses</c:v>
                </c:pt>
              </c:strCache>
            </c:strRef>
          </c:cat>
          <c:val>
            <c:numRef>
              <c:f>Pivots!$AG$4:$AG$9</c:f>
              <c:numCache>
                <c:formatCode>_ * #,##0_ ;_ * \-#,##0_ ;_ * "-"??_ ;_ @_ </c:formatCode>
                <c:ptCount val="5"/>
                <c:pt idx="0">
                  <c:v>354733.72</c:v>
                </c:pt>
                <c:pt idx="1">
                  <c:v>10034386.690000001</c:v>
                </c:pt>
                <c:pt idx="2">
                  <c:v>1282452.9100000006</c:v>
                </c:pt>
                <c:pt idx="3">
                  <c:v>679430.01</c:v>
                </c:pt>
                <c:pt idx="4">
                  <c:v>1171387.43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88-40C4-A19D-05B5B07CC1E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Inventarios.xlsx]Pivots!TablaDinámica9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sin movimiento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rgbClr val="70AD47">
                <a:alpha val="70000"/>
              </a:srgb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Pivots!$AJ$3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70AD47">
                  <a:alpha val="7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6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Pivots!$AI$4:$AI$14</c:f>
              <c:strCache>
                <c:ptCount val="10"/>
                <c:pt idx="0">
                  <c:v>FILTRO DE ACEITE</c:v>
                </c:pt>
                <c:pt idx="1">
                  <c:v>SUJETADOR DE TIMON</c:v>
                </c:pt>
                <c:pt idx="2">
                  <c:v>CLAXON DOBLE CON BASE</c:v>
                </c:pt>
                <c:pt idx="3">
                  <c:v>CUBIERTA DE CAJA GUANTERA</c:v>
                </c:pt>
                <c:pt idx="4">
                  <c:v>ENGRANAJE GUIA DE CADENA</c:v>
                </c:pt>
                <c:pt idx="5">
                  <c:v>TAPABARRO INT TRASERA (LODERA)</c:v>
                </c:pt>
                <c:pt idx="6">
                  <c:v>CUBIERTA TRASERA IZQ AZUL</c:v>
                </c:pt>
                <c:pt idx="7">
                  <c:v>CUBIERTA TRASERA AZUL</c:v>
                </c:pt>
                <c:pt idx="8">
                  <c:v>GENERADOR</c:v>
                </c:pt>
                <c:pt idx="9">
                  <c:v>MARTILLO IMPULSOR DE VALVULA</c:v>
                </c:pt>
              </c:strCache>
            </c:strRef>
          </c:cat>
          <c:val>
            <c:numRef>
              <c:f>Pivots!$AJ$4:$AJ$14</c:f>
              <c:numCache>
                <c:formatCode>_ * #,##0_ ;_ * \-#,##0_ ;_ * "-"??_ ;_ @_ </c:formatCode>
                <c:ptCount val="10"/>
                <c:pt idx="0">
                  <c:v>181232</c:v>
                </c:pt>
                <c:pt idx="1">
                  <c:v>183707</c:v>
                </c:pt>
                <c:pt idx="2">
                  <c:v>184059</c:v>
                </c:pt>
                <c:pt idx="3">
                  <c:v>186622</c:v>
                </c:pt>
                <c:pt idx="4">
                  <c:v>195488</c:v>
                </c:pt>
                <c:pt idx="5">
                  <c:v>199863</c:v>
                </c:pt>
                <c:pt idx="6">
                  <c:v>216045</c:v>
                </c:pt>
                <c:pt idx="7">
                  <c:v>235443</c:v>
                </c:pt>
                <c:pt idx="8">
                  <c:v>235547</c:v>
                </c:pt>
                <c:pt idx="9">
                  <c:v>314097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58-4AAB-90A8-777CAE4C2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631364120"/>
        <c:axId val="631367400"/>
      </c:barChart>
      <c:catAx>
        <c:axId val="631364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6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1367400"/>
        <c:crosses val="autoZero"/>
        <c:auto val="1"/>
        <c:lblAlgn val="ctr"/>
        <c:lblOffset val="100"/>
        <c:noMultiLvlLbl val="0"/>
      </c:catAx>
      <c:valAx>
        <c:axId val="631367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1364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9525" cap="flat" cmpd="sng" algn="ctr">
      <a:solidFill>
        <a:schemeClr val="accent6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[78. Dashboard de Gestión de Inventarios.xlsx]Pivots!TablaDinámica1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n-US" sz="1200" b="1">
                <a:solidFill>
                  <a:schemeClr val="tx1"/>
                </a:solidFill>
                <a:latin typeface="Arial Nova Cond" panose="020B0506020202020204" pitchFamily="34" charset="0"/>
              </a:rPr>
              <a:t>NRO ITEMS SEGUN ANTIGUEDAD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tint val="54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6154214559386973"/>
              <c:y val="-7.055555555555555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tint val="77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4901819923371648"/>
              <c:y val="-3.023809523809523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23417145593869731"/>
              <c:y val="6.047619047619029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6">
              <a:shade val="76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8855363984674328"/>
              <c:y val="-8.567460317460322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6">
              <a:shade val="53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25545977011494253"/>
              <c:y val="-0.100793650793650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Pivots!$AM$3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C-4589-8E86-0A198D6BCF19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C-4589-8E86-0A198D6BCF1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C-4589-8E86-0A198D6BCF19}"/>
              </c:ext>
            </c:extLst>
          </c:dPt>
          <c:dPt>
            <c:idx val="3"/>
            <c:bubble3D val="0"/>
            <c:spPr>
              <a:solidFill>
                <a:schemeClr val="accent6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AC-4589-8E86-0A198D6BCF19}"/>
              </c:ext>
            </c:extLst>
          </c:dPt>
          <c:dPt>
            <c:idx val="4"/>
            <c:bubble3D val="0"/>
            <c:spPr>
              <a:solidFill>
                <a:schemeClr val="accent6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7AC-4589-8E86-0A198D6BCF19}"/>
              </c:ext>
            </c:extLst>
          </c:dPt>
          <c:dLbls>
            <c:dLbl>
              <c:idx val="0"/>
              <c:layout>
                <c:manualLayout>
                  <c:x val="0.26154214559386973"/>
                  <c:y val="-7.055555555555555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C-4589-8E86-0A198D6BCF19}"/>
                </c:ext>
              </c:extLst>
            </c:dLbl>
            <c:dLbl>
              <c:idx val="1"/>
              <c:layout>
                <c:manualLayout>
                  <c:x val="0.14901819923371648"/>
                  <c:y val="-3.023809523809523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C-4589-8E86-0A198D6BCF19}"/>
                </c:ext>
              </c:extLst>
            </c:dLbl>
            <c:dLbl>
              <c:idx val="2"/>
              <c:layout>
                <c:manualLayout>
                  <c:x val="-0.23417145593869731"/>
                  <c:y val="6.047619047619029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C-4589-8E86-0A198D6BCF19}"/>
                </c:ext>
              </c:extLst>
            </c:dLbl>
            <c:dLbl>
              <c:idx val="3"/>
              <c:layout>
                <c:manualLayout>
                  <c:x val="-0.18855363984674328"/>
                  <c:y val="-8.567460317460322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AC-4589-8E86-0A198D6BCF19}"/>
                </c:ext>
              </c:extLst>
            </c:dLbl>
            <c:dLbl>
              <c:idx val="4"/>
              <c:layout>
                <c:manualLayout>
                  <c:x val="-0.25545977011494253"/>
                  <c:y val="-0.100793650793650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AC-4589-8E86-0A198D6BCF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Pivots!$AL$4:$AL$9</c:f>
              <c:strCache>
                <c:ptCount val="5"/>
                <c:pt idx="0">
                  <c:v>1. Sin movimiento</c:v>
                </c:pt>
                <c:pt idx="1">
                  <c:v>2. Menor a 3 meses</c:v>
                </c:pt>
                <c:pt idx="2">
                  <c:v>3. Entre 3 y 6 meses</c:v>
                </c:pt>
                <c:pt idx="3">
                  <c:v>4. Entre 6 y 12 meses</c:v>
                </c:pt>
                <c:pt idx="4">
                  <c:v>5. Más de 12 meses</c:v>
                </c:pt>
              </c:strCache>
            </c:strRef>
          </c:cat>
          <c:val>
            <c:numRef>
              <c:f>Pivots!$AM$4:$AM$9</c:f>
              <c:numCache>
                <c:formatCode>General</c:formatCode>
                <c:ptCount val="5"/>
                <c:pt idx="0">
                  <c:v>47</c:v>
                </c:pt>
                <c:pt idx="1">
                  <c:v>903</c:v>
                </c:pt>
                <c:pt idx="2">
                  <c:v>223</c:v>
                </c:pt>
                <c:pt idx="3">
                  <c:v>269</c:v>
                </c:pt>
                <c:pt idx="4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AC-4589-8E86-0A198D6BCF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2488</xdr:colOff>
      <xdr:row>52</xdr:row>
      <xdr:rowOff>178755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ACD2ABF-E58A-4A1D-8DFE-42744BF87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81710" cy="9717866"/>
        </a:xfrm>
        <a:prstGeom prst="rect">
          <a:avLst/>
        </a:prstGeom>
      </xdr:spPr>
    </xdr:pic>
    <xdr:clientData/>
  </xdr:twoCellAnchor>
  <xdr:twoCellAnchor>
    <xdr:from>
      <xdr:col>0</xdr:col>
      <xdr:colOff>323851</xdr:colOff>
      <xdr:row>8</xdr:row>
      <xdr:rowOff>102663</xdr:rowOff>
    </xdr:from>
    <xdr:to>
      <xdr:col>4</xdr:col>
      <xdr:colOff>658101</xdr:colOff>
      <xdr:row>21</xdr:row>
      <xdr:rowOff>146163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73E8670-0C1E-48B3-ACC5-A46A66A9A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169333</xdr:colOff>
      <xdr:row>8</xdr:row>
      <xdr:rowOff>95256</xdr:rowOff>
    </xdr:from>
    <xdr:to>
      <xdr:col>10</xdr:col>
      <xdr:colOff>535333</xdr:colOff>
      <xdr:row>21</xdr:row>
      <xdr:rowOff>138756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E4E3DF2-5A25-4B5B-94FE-668C3E2BCB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74084</xdr:colOff>
      <xdr:row>8</xdr:row>
      <xdr:rowOff>105837</xdr:rowOff>
    </xdr:from>
    <xdr:to>
      <xdr:col>16</xdr:col>
      <xdr:colOff>440084</xdr:colOff>
      <xdr:row>21</xdr:row>
      <xdr:rowOff>149337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694FCAC-089D-4BA7-8F92-DA3291C6F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314475</xdr:colOff>
      <xdr:row>23</xdr:row>
      <xdr:rowOff>69550</xdr:rowOff>
    </xdr:from>
    <xdr:to>
      <xdr:col>4</xdr:col>
      <xdr:colOff>648725</xdr:colOff>
      <xdr:row>36</xdr:row>
      <xdr:rowOff>113050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F0C0256-9503-4990-A19D-99DC989E60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169333</xdr:colOff>
      <xdr:row>23</xdr:row>
      <xdr:rowOff>84667</xdr:rowOff>
    </xdr:from>
    <xdr:to>
      <xdr:col>10</xdr:col>
      <xdr:colOff>535333</xdr:colOff>
      <xdr:row>36</xdr:row>
      <xdr:rowOff>128167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AABB87A-0681-41B8-9520-02A922BA8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63500</xdr:colOff>
      <xdr:row>23</xdr:row>
      <xdr:rowOff>84668</xdr:rowOff>
    </xdr:from>
    <xdr:to>
      <xdr:col>16</xdr:col>
      <xdr:colOff>429500</xdr:colOff>
      <xdr:row>36</xdr:row>
      <xdr:rowOff>128168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77B6F37-33D6-4CA1-8E00-E399FC776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338667</xdr:colOff>
      <xdr:row>38</xdr:row>
      <xdr:rowOff>52916</xdr:rowOff>
    </xdr:from>
    <xdr:to>
      <xdr:col>4</xdr:col>
      <xdr:colOff>672917</xdr:colOff>
      <xdr:row>51</xdr:row>
      <xdr:rowOff>96416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05C3755-0CEF-425F-B47C-A564C3BE2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63500</xdr:colOff>
      <xdr:row>38</xdr:row>
      <xdr:rowOff>52916</xdr:rowOff>
    </xdr:from>
    <xdr:to>
      <xdr:col>16</xdr:col>
      <xdr:colOff>429500</xdr:colOff>
      <xdr:row>51</xdr:row>
      <xdr:rowOff>96416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49634CD-120F-4798-A549-187B026AD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7</xdr:col>
      <xdr:colOff>529163</xdr:colOff>
      <xdr:row>1</xdr:row>
      <xdr:rowOff>21166</xdr:rowOff>
    </xdr:from>
    <xdr:to>
      <xdr:col>12</xdr:col>
      <xdr:colOff>328081</xdr:colOff>
      <xdr:row>7</xdr:row>
      <xdr:rowOff>66166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Familia">
              <a:extLst>
                <a:ext uri="{FF2B5EF4-FFF2-40B4-BE49-F238E27FC236}">
                  <a16:creationId xmlns:a16="http://schemas.microsoft.com/office/drawing/2014/main" id="{B437A99F-871C-4E28-8676-C7DA38C806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56913" y="211666"/>
              <a:ext cx="3608918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317502</xdr:colOff>
      <xdr:row>1</xdr:row>
      <xdr:rowOff>21168</xdr:rowOff>
    </xdr:from>
    <xdr:to>
      <xdr:col>2</xdr:col>
      <xdr:colOff>264584</xdr:colOff>
      <xdr:row>7</xdr:row>
      <xdr:rowOff>66168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Año">
              <a:extLst>
                <a:ext uri="{FF2B5EF4-FFF2-40B4-BE49-F238E27FC236}">
                  <a16:creationId xmlns:a16="http://schemas.microsoft.com/office/drawing/2014/main" id="{3EA90D20-7A31-4F07-99C4-1B2046759B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73252" y="211668"/>
              <a:ext cx="709082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359833</xdr:colOff>
      <xdr:row>1</xdr:row>
      <xdr:rowOff>31754</xdr:rowOff>
    </xdr:from>
    <xdr:to>
      <xdr:col>4</xdr:col>
      <xdr:colOff>211666</xdr:colOff>
      <xdr:row>7</xdr:row>
      <xdr:rowOff>76754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Mes">
              <a:extLst>
                <a:ext uri="{FF2B5EF4-FFF2-40B4-BE49-F238E27FC236}">
                  <a16:creationId xmlns:a16="http://schemas.microsoft.com/office/drawing/2014/main" id="{22D72435-8B6D-441E-9764-53A0B6F7FE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77583" y="222254"/>
              <a:ext cx="1375833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306915</xdr:colOff>
      <xdr:row>1</xdr:row>
      <xdr:rowOff>31751</xdr:rowOff>
    </xdr:from>
    <xdr:to>
      <xdr:col>6</xdr:col>
      <xdr:colOff>10581</xdr:colOff>
      <xdr:row>7</xdr:row>
      <xdr:rowOff>76751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ABC Ventas">
              <a:extLst>
                <a:ext uri="{FF2B5EF4-FFF2-40B4-BE49-F238E27FC236}">
                  <a16:creationId xmlns:a16="http://schemas.microsoft.com/office/drawing/2014/main" id="{7E9EFABE-4AC4-45DC-B131-BABA83E6790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BC Venta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48665" y="222251"/>
              <a:ext cx="1227666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105830</xdr:colOff>
      <xdr:row>1</xdr:row>
      <xdr:rowOff>21167</xdr:rowOff>
    </xdr:from>
    <xdr:to>
      <xdr:col>7</xdr:col>
      <xdr:colOff>433914</xdr:colOff>
      <xdr:row>7</xdr:row>
      <xdr:rowOff>66167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ABC Stock">
              <a:extLst>
                <a:ext uri="{FF2B5EF4-FFF2-40B4-BE49-F238E27FC236}">
                  <a16:creationId xmlns:a16="http://schemas.microsoft.com/office/drawing/2014/main" id="{D66C3EFA-2714-4024-B80D-0FBC540FFA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BC Stock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71580" y="211667"/>
              <a:ext cx="1090084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423332</xdr:colOff>
      <xdr:row>0</xdr:row>
      <xdr:rowOff>190498</xdr:rowOff>
    </xdr:from>
    <xdr:to>
      <xdr:col>16</xdr:col>
      <xdr:colOff>285749</xdr:colOff>
      <xdr:row>7</xdr:row>
      <xdr:rowOff>44998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Rango antigüedad del stock">
              <a:extLst>
                <a:ext uri="{FF2B5EF4-FFF2-40B4-BE49-F238E27FC236}">
                  <a16:creationId xmlns:a16="http://schemas.microsoft.com/office/drawing/2014/main" id="{C6DE4E40-BCCF-4C48-A949-79DB6F81F3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ango antigüedad del stock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361082" y="190498"/>
              <a:ext cx="2910417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5</xdr:col>
      <xdr:colOff>179916</xdr:colOff>
      <xdr:row>38</xdr:row>
      <xdr:rowOff>63499</xdr:rowOff>
    </xdr:from>
    <xdr:to>
      <xdr:col>10</xdr:col>
      <xdr:colOff>545916</xdr:colOff>
      <xdr:row>51</xdr:row>
      <xdr:rowOff>106999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70399F52-93C4-4DE0-9231-5E74343767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9657407408" missingItemsLimit="0" createdVersion="6" refreshedVersion="8" minRefreshableVersion="3" recordCount="3372" xr:uid="{0A48F203-7DCB-4B6A-97DB-CCBFD263FF30}">
  <cacheSource type="worksheet">
    <worksheetSource name="Tabla1"/>
  </cacheSource>
  <cacheFields count="18">
    <cacheField name="Código del producto" numFmtId="0">
      <sharedItems containsSemiMixedTypes="0" containsString="0" containsNumber="1" containsInteger="1" minValue="1001" maxValue="1562" count="562"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025"/>
        <n v="1026"/>
        <n v="1027"/>
        <n v="1028"/>
        <n v="113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33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41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290"/>
        <n v="1139"/>
        <n v="1140"/>
        <n v="1141"/>
        <n v="1142"/>
        <n v="1143"/>
        <n v="1144"/>
        <n v="1145"/>
        <n v="1323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93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461"/>
        <n v="1291"/>
        <n v="1292"/>
        <n v="1387"/>
        <n v="1294"/>
        <n v="1295"/>
        <n v="1296"/>
        <n v="1297"/>
        <n v="1298"/>
        <n v="1299"/>
        <n v="1300"/>
        <n v="1301"/>
        <n v="1302"/>
        <n v="1303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4"/>
        <n v="1325"/>
        <n v="1326"/>
        <n v="1327"/>
        <n v="1328"/>
        <n v="1329"/>
        <n v="1330"/>
        <n v="1331"/>
        <n v="1332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421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5"/>
        <n v="1416"/>
        <n v="1417"/>
        <n v="1418"/>
        <n v="1419"/>
        <n v="1420"/>
        <n v="1529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</sharedItems>
    </cacheField>
    <cacheField name="Descripción" numFmtId="0">
      <sharedItems count="562">
        <s v="BATERIA DIABOLO"/>
        <s v="BATERIA CITY"/>
        <s v="BATERIA ARGENTA"/>
        <s v="BATERIA FORZA"/>
        <s v="BATERIA YUASA"/>
        <s v="BATERIA"/>
        <s v="BUJIA"/>
        <s v="FILTRO DE COMBUSTIBLE"/>
        <s v="LLAVE DE GASOLINA"/>
        <s v="CONJUNTO DE FILTRO DE AIRE"/>
        <s v="SENSOR DE COMBUSTIBLE"/>
        <s v="ELEMENTO DEL FILTRO DE AIRE"/>
        <s v="PANTALLA DE PARTICULAS FILTRO"/>
        <s v="COMPONENTE INTERNO DE EMBRAGUE"/>
        <s v="CARCASA DEL FILTRO DE AIRE"/>
        <s v="BOMBA DE ACEITE"/>
        <s v="CONJUNTO FILTRO DE AIRE"/>
        <s v="ENGRANAJE IMPULSOR BOMBA DE AC"/>
        <s v="FILTRO DE ACEITE"/>
        <s v="EMPAQUETADURA CUERPO BOMBA AC"/>
        <s v="PANTALLA PARTICULAS FILTRO AC"/>
        <s v="CONJUNTO DE BOMBA DE ACEITE"/>
        <s v="CUBIERTA FILTRO DE AIRE"/>
        <s v="MANGUERA CONEXON DEL FILTRO"/>
        <s v="EMPAQUETADURA FILTRO DE ACEITE"/>
        <s v="ZAPATAS DE FRENO"/>
        <s v="JUEGO DE ZAPATAS DE FRENO"/>
        <s v="PASTILLAS DE FRENO DEL"/>
        <s v="CUBIERTA DERECHA PLATA"/>
        <s v="JUEGO DE ZAPATA DE FRENO TRASE"/>
        <s v="CONJUNTO DE FRENO TRASERO COMP"/>
        <s v="DISCO DE FRICCION DE EMBRAGUE"/>
        <s v="DISCO DE PRESION DE EMBRAGUE"/>
        <s v="DISCO DE FRENO"/>
        <s v="DISCO DE EMBRAGUE"/>
        <s v="CONJUNTO DE EMBRAGUE"/>
        <s v="TAMBOR DE EMBRAGUE"/>
        <s v="CONTRAPESO DE EMBRAGUE"/>
        <s v="BOMBA DE FRENO DELANTERO"/>
        <s v="CONJUNTO DE CALIPER"/>
        <s v="INTERRUPTOR DE FRENO TRASERO"/>
        <s v="SISTEMA COMPLETO DE FRENO DELA"/>
        <s v="RESORTE DE EMBRAGUE"/>
        <s v="PANEL DE FRENO TRASERO GRIS"/>
        <s v="ACTUADOR DE FRENO TRASERO"/>
        <s v="ACCIONADOR DE FRENO"/>
        <s v="CONJUNTO DE DISCOS DE CLUTCH"/>
        <s v="SISTEMA DE FRENO DEL ABS"/>
        <s v="DISCO DE FRENO ABS"/>
        <s v="INTERRUPTOR DE FRENO DERECHO"/>
        <s v="VENTILADOR"/>
        <s v="PANEL DE FRENO TRASERO"/>
        <s v="ACTUADOR DE FRENO"/>
        <s v="BALATAS DEL"/>
        <s v="JUEGO DE ABRAZADERAS"/>
        <s v="BALERO RADIAL BOLA,6001"/>
        <s v="ROLDANA DE PRESION,20*37*26(D1"/>
        <s v="VARILLA SEPARADORA"/>
        <s v="TIMON"/>
        <s v="CUBIERTA MANDO FRONTAL AZUL"/>
        <s v="RETROVISOR IZQUIER/AMARI/."/>
        <s v="RETROVISOR DERECHO/AMARI/."/>
        <s v="CUBIERTA TRASERA IZQ AMARILLO"/>
        <s v="CUBIERTA TRASERA IZQ PLATA"/>
        <s v="CUBIERTA FRONTAL SUP NEGRO"/>
        <s v="CUBIERTA DE INDICADORES"/>
        <s v="CAJA GUANTERA"/>
        <s v="ESPEJO RETROVISOR IZQ"/>
        <s v="ESPEJO RETROVISOR DER"/>
        <s v="TAPABARRO DEL GRIS"/>
        <s v="CAJA UTILITARIA"/>
        <s v="CUBIERTA DE CAJA GUANTERA"/>
        <s v="TAPABARRO DEL AZUL"/>
        <s v="TAPABARRO INTERNO DEL PLATA"/>
        <s v="RETROVISOR IZQUIER/PLATA/."/>
        <s v="RETROVISOR DERECHO/PLATA/."/>
        <s v="PIN DE SUJECION 10*16"/>
        <s v="CUBIERTA FRONTAL INF PLATA"/>
        <s v="CUBIERTA IZQ AMARILLO"/>
        <s v="TAPABARRO DEL AMARILLO"/>
        <s v="CUBIERTA MANDO FRONTAL PLATA"/>
        <s v="CUBIERTA FRONTAL INF AMARILLO"/>
        <s v="CUBIERTA FRONTAL SUP AMARILLO"/>
        <s v="CUBIERTA IZQ AZUL"/>
        <s v="TAPABARRO"/>
        <s v="TAPABARRO TRASERO"/>
        <s v="CUBIERTA DECORATIV/AMARI/."/>
        <s v="CUBIERTA TRASERA PLATA"/>
        <s v="TAPON DE COMBUSTIBLE"/>
        <s v="TAPABARRO INTERNO DEL AMARILLO"/>
        <s v="CUBIERTA MANDO FRONTAL NEGRO"/>
        <s v="TAPABARRO DEL BLANCO"/>
        <s v="TAPABARRO DEL ROJO"/>
        <s v="CUBIERTA DE TIMON IZQ"/>
        <s v="CUBIERTA DE TIMON DER"/>
        <s v="CUBIERTA CILINDRO MAESTRO"/>
        <s v="RETROVISOR DERECHO/NEGRO/."/>
        <s v="RETROVISOR IZQUIER/NEGRO/."/>
        <s v="RECIPIENTE DE CAJUELA (NEGRO)"/>
        <s v="PLACA IZQ PORTA EQUIPAJE"/>
        <s v="PLACA DER PORTA EQUIPAJE"/>
        <s v="BASE PLATAFORMA POSAPIES"/>
        <s v="CUBIERTA TOPE POSAPIE DER"/>
        <s v="CUBIERTA TOPE POSAPIE IZQ"/>
        <s v="TAPABARRO DEL PLATA"/>
        <s v="CUBIERTA IZQ BLANCO"/>
        <s v="CUBIERTA DER AZUL"/>
        <s v="TANQUE DE COMBUSTI/AZUL/."/>
        <s v="VISOR DE FARO/PLATA/."/>
        <s v="CUBIERTA FRONTAL SUP NE/PL"/>
        <s v="CUBIERTA IZQ NEGRO"/>
        <s v="CUB. PIERNA DELANTERA DER GRIS"/>
        <s v="CUBIERTA IZQ ROJO"/>
        <s v="CUBIERTA DER ROJO"/>
        <s v="TANQUE DE COMBUSTI/ROJO/."/>
        <s v="PARRILLA/ NEGRO"/>
        <s v="CUBIERTA TRASERA IZQ AZUL"/>
        <s v="RETROVISOR DERECHO/AZUL/."/>
        <s v="RETROVISOR IZQUIER/AZUL/."/>
        <s v="CUBIERTA TRASERA C/AZUL/."/>
        <s v="TOPE POSAPIE IZQUIERDA"/>
        <s v="TOPE POSAPIE DERECHA"/>
        <s v="CUBIERTAS IZQ GRIS"/>
        <s v="TAPABARRO DELANTERO"/>
        <s v="CUBIERTA FRONTAL SUP AZUL"/>
        <s v="CUBIERTA TRASERA DER PLATA"/>
        <s v="TAPABARRO INTERNO DELANTERO"/>
        <s v="TAPABARRO DEL. PIEZA TRASERA"/>
        <s v="CUBIERTA DE NUMERO DE SERIE"/>
        <s v="CUB. PIERNA DELANTERA DER ROJA"/>
        <s v="CUB. PIERNA DELANTERA IZQ ROJA"/>
        <s v="VISOR DE FARO/ROJO/."/>
        <s v="CUBIERTA DE PIERNA DER ROJO"/>
        <s v="CUB. PIERNA DELANTERA IZQ GRIS"/>
        <s v="PLACA CONECTORA DE/NEGRO/."/>
        <s v="TAPABARRO INT TRASERA (LODERA)"/>
        <s v="CUBIERTA FRONTAL GUANTERA"/>
        <s v="PLACA IZQUIERDA PORTA EQUIPAJE"/>
        <s v="PLACA DERECHA PORTA EQUIPAJE"/>
        <s v="PLACA CONECTORA DE CUB TRASERA"/>
        <s v="AMORTIGUADOR DELANTERO IZQ"/>
        <s v="CUB TIMON DER/ROJO/."/>
        <s v="CUB TIMON IZQUI/ROJO/."/>
        <s v="TAPABARRO INTERNO TRASERO"/>
        <s v="TAPON DE GASOLINA"/>
        <s v="CUB TIMON DER/GRIS/."/>
        <s v="CUB TIMON IZQUI/GRIS/."/>
        <s v="CUBIERTA DER NEGRO"/>
        <s v="CONJ. COMPLETO PATADA ARRANQUE"/>
        <s v="CUBIERTA TRASERA C/ROJO/."/>
        <s v="CUBIERTA DE BATERIA"/>
        <s v="PLACA PROTECTORA DE MOTOR"/>
        <s v="CUBIERTA IZQ DE HORQUILLA"/>
        <s v="CUBIERTA DER DE HORQUILLA"/>
        <s v="CUBIERTA TRASERA DER AMARILLO"/>
        <s v="CUBIERTA DECORATIV/PLATA/."/>
        <s v="CUBIERTA DEL CUERPO IZQUIERDA"/>
        <s v="CUBIERTA DE COLA PLATA"/>
        <s v="PLATAFORMA POSAPIES"/>
        <s v="CUBIERTA FRONTAL SUP GRIS"/>
        <s v="CUBIERTA DEL CUERP/ROJO/."/>
        <s v="GANCHO PARA CASCO"/>
        <s v="CUBIERTA DE CAJUELA (NEGRO)"/>
        <s v="TAPA DE GUANTERA"/>
        <s v="CUBIERTA DE PIERNA DER GRIS"/>
        <s v="CUBIERTA DE PIERNA IZQ GRIS"/>
        <s v="CUBIERTA FRONTAL SUP ROJO"/>
        <s v="CUBIERTA FRONTAL INF AMARILLA"/>
        <s v="CUBIERTA MANDO FRONTAL NARA"/>
        <s v="CUBIERTA LATERAL IZQ ROJA"/>
        <s v="CUBIERTA LATERAL DERECHA ROJA"/>
        <s v="CUBIERTA FRONTAL INF NARANJA"/>
        <s v="COMPONENTE INTERNO TAPABARRO"/>
        <s v="CUBIERTA MANDO FRONTAL AMAR"/>
        <s v="CUBIERTA FRONT SUP AMARILLA"/>
        <s v="CUBIERTA FRONT SUP NARANJA"/>
        <s v="CUBIERTA IZQUIERDA NARANJA"/>
        <s v="CUBIERTA DERECHA NARANJA"/>
        <s v="CUBIERTA DER SUP AMARILLA"/>
        <s v="CUBIERTA TRASERA IZQ NEGRO"/>
        <s v="CUBIERTA TRASERA DER AZUL"/>
        <s v="CUBIERTA TRASERA DER NEGRO"/>
        <s v="CUBIERTA IZQUIERDA AMARILLA"/>
        <s v="CUBIERTA DERECHA AMARILLA"/>
        <s v="CUBIERTA DER AMARILLO"/>
        <s v="CUBIERTA DE COLA IZQ AZUL"/>
        <s v="CUBIERTA DE COLA DER AZUL"/>
        <s v="TANQUE DE COMBUSTIBLE"/>
        <s v="PARRILLA/PLATA/."/>
        <s v="CUBIERTA MEDIA/GRIS/."/>
        <s v="TAPABARRO DEL ROJA"/>
        <s v="CUBIERTA FRONTAL INFERIOR ROJO"/>
        <s v="PLACA DE VENTILACION IZQUIERDA"/>
        <s v="PLACA DE VENTILACION DERECHA"/>
        <s v="CUBIERTA TRASERA NARANJA"/>
        <s v="CUBIERTA LATERAL IZQ AZUL"/>
        <s v="CUBIERTA LATERAL DERECHA AZUL"/>
        <s v="CUBIERTA TRASERA AZUL"/>
        <s v="CUBIERTA DE COLA IZQ ROJA"/>
        <s v="CUBIERTA IZQ SUP AMARILLA"/>
        <s v="CUBIERTA DECORATIVA DELANTERA"/>
        <s v="CUBIERTA MEDIA/ROJO/."/>
        <s v="CUBIERTA DER SUP NARANJA"/>
        <s v="CUBIERTA IZQ SUP NARANJA"/>
        <s v="TAPA TANQUE DE GASOLINA"/>
        <s v="PARRILLA"/>
        <s v="CUBIERTA FRONTAL INFERIOR AZUL"/>
        <s v="PARILLA DE CARGA COMBINADA"/>
        <s v="CUBIERTA MANDO FRONTAL ROJA"/>
        <s v="PARABRISAS"/>
        <s v="PLACA DECORATIVA"/>
        <s v="PORTA OBJETOS"/>
        <s v="CUBIERTA CILINDRO ROJO"/>
        <s v="CUBIERTA DE COLA DER ROJA"/>
        <s v="CUBIERTA TRASERA ROJO"/>
        <s v="PLACA CONECTORA TRASERA ROJA"/>
        <s v="TAPABARRO INTERNO DEL ROJO"/>
        <s v="CUBIERTA DE MASTER AZUL"/>
        <s v="TAPABARRO INTERNO DEL AZUL"/>
        <s v="PLACA CONECTORA TRASERA AZUL"/>
        <s v="PLACA CONECTORA DE/AZUL/."/>
        <s v="MANGUERA DE COMBUSTIBLE"/>
        <s v="CUBIERTA DEL CUERP/GRIS/."/>
        <s v="CUBIERTA LATERAL DER GRIS"/>
        <s v="SUJETADOR DE ASIENTO"/>
        <s v="CUBIERTA LATERAL DER ROJO"/>
        <s v="RETROVISOR IZQUIERDO VINO"/>
        <s v="CUBIERTA DEL DER ROJO Y NEGRO"/>
        <s v="CUBIERTAS DE TANQUE IZQU AMAR"/>
        <s v="AGARRADERA COPILOTO"/>
        <s v="CALCOMANIA LATERAL"/>
        <s v="TANQUE COMBUSTIBLE GRIS"/>
        <s v="CUBIERTA DELANTERA IZQ. ROJO Y NEGRO"/>
        <s v="RETROVISOR IZQUIERDO ROJO"/>
        <s v="CUBIERTA DELANTERA DERECHA VERDE Y NEGRO"/>
        <s v="RETROVISOR IZQUIERDO VERDE"/>
        <s v="CUBIERTAS DE TANQUE DER AZUL"/>
        <s v="CUBIERTAS DE TANQUE IZQU AZUL"/>
        <s v="SUJETADOR DE TIMON"/>
        <s v="RETROVISOR DERECHO AMARILLO"/>
        <s v="RETROVISOR IZQUIERDO AMARILLO"/>
        <s v="CARCASA DE BATERIA"/>
        <s v="CUBIERTA DE CAJUELA"/>
        <s v="PLACA DER FIJACION TAPABARRO"/>
        <s v="PLACA IZQ FIJACION TAPABARRO"/>
        <s v="RETROVISOR DERECHO ROJO"/>
        <s v="TANQUE DE COMBUSTIBLE  ROJO"/>
        <s v="RETROVISOR DERECHO VERDE"/>
        <s v="BASE CALABERA TRASERA"/>
        <s v="CUBIERTA IZQUIERDA ROJA"/>
        <s v="CUBIERTA DERECHA"/>
        <s v="CUBIERTA DER ROJA"/>
        <s v="CUBIERTA IZQ"/>
        <s v="MANUBRIO CROMADO"/>
        <s v="RETROVISOR DERECHO AZUL"/>
        <s v="RETROVISOR DERECHO VINO"/>
        <s v="RETROVISOR IZQUIERDO AZUL"/>
        <s v="CUBIERTA DE CALAVER NEGRO"/>
        <s v="CUBIERTA DER"/>
        <s v="CUBIERTA DERECHA ROJA"/>
        <s v="LAPABARRO DEL. PIEZA TRASERA"/>
        <s v="COVERTOR LATERAL IZQ/DER ROJO"/>
        <s v="CUBIERTA DEL DER VERDE Y NEGRO"/>
        <s v="JUEGO DE RODAJES DE TELESCOPIO"/>
        <s v="CUBIERTA DE COLA/ROJO/."/>
        <s v="LAPABARRO INT TRASERA (LODERA)"/>
        <s v="MICA PARABRISAS DER"/>
        <s v="VIDRIO CENTRAL TEMPLADO"/>
        <s v="RETROVISOR DERECHO"/>
        <s v="RETROVISOR IZQUIERDO"/>
        <s v="TOLDO DE TECHO ROJO"/>
        <s v="CUBIERTA DEL IZQ. ROJO Y NEGRO"/>
        <s v="CUBIERTA PLASTICA"/>
        <s v="SALPICADERA TRAS ROJO"/>
        <s v="MANUBRIO"/>
        <s v="LODERA"/>
        <s v="HORQUILLA TRASERA (BRAZO OCCI"/>
        <s v="EJE DE HORQUILLA TRASERA"/>
        <s v="AMORTIGUADOR DELANTERO IZQUIER"/>
        <s v="AMORTIGUADOR DELANTERO DERECHO"/>
        <s v="TELESCOPIO DE DIRECCION"/>
        <s v="CONJUNTO DE AMORTIGUADOR TRASE"/>
        <s v="RETEN DE ACEITE AMORTIGUADOR D"/>
        <s v="HORQUILLA DELANTERA IZQUIERDA"/>
        <s v="HORQUILLA DELANTERA DERECHA"/>
        <s v="GUARDAPOLVO"/>
        <s v="CARRERA DE COPA SUP E INF"/>
        <s v="AMORTIGUADOR TRASERO COMPLETO"/>
        <s v="AMORTIGUADOR TRASERO CROMADO"/>
        <s v="PIEZA DE AJUSTE DE CADENA"/>
        <s v="AMORTIGUADOR TRASERO AMARILLO"/>
        <s v="COMPUESTO DE LA BOTA"/>
        <s v="HORQUILLA DELANTERA"/>
        <s v="GUARDA CADENA SUPERIOR"/>
        <s v="ENGRANAJE SECUNDARIO DE SEGUND"/>
        <s v="AMORTIGUADOR DELANTERO DER"/>
        <s v="AMORTIGUADOR DELANTERO"/>
        <s v="RECTIFICADOR CONJUNTO"/>
        <s v="BASE DE FARO DERECHO"/>
        <s v="BASE DE FARO IZQUIERDO"/>
        <s v="BASE INF MANUBRIO Y DIRECCION"/>
        <s v="AMORTIGUADOR TRASERO"/>
        <s v="AMORTIGUADOR TRASERO ROJO"/>
        <s v="AMORTIGUADOR TRASERO AZUL"/>
        <s v="BLOQUEADOR DE TELESCOPIO"/>
        <s v="CARRERA DE COPA SUPERIOR"/>
        <s v="CARRERA DE COPA INFERIOR"/>
        <s v="BRAZO HORQUILLA DERECHA"/>
        <s v="BRAZO HORQUILLA IZQUIERDA"/>
        <s v="SET DE BALEROS"/>
        <s v="BUJE DE HORQUILLA TRASERA"/>
        <s v="GUARDA CADENA INFERIOR"/>
        <s v="BOTA INFERIOR DERECHA"/>
        <s v="BOTA INFERIOR IZQUIERDA"/>
        <s v="TUBO DE AMORTIGUADOR DELANTERO"/>
        <s v="RETEN DE HORQUILLA"/>
        <s v="AMORTIGUADOR DELANTERO IZQUIERDO"/>
        <s v="RODAJE 6302ZZE"/>
        <s v="BASE DE MANUBRIO/HORQUILLA"/>
        <s v="AMORTIGUADOR DEL IZQUIERDO"/>
        <s v="AMORTIGUADOR 115 (TRAS)"/>
        <s v="CONJUNTO DE TUBO DE ESCAPE"/>
        <s v="PARADOR CENTRAL"/>
        <s v="EMPAQUETADURA DE ESCAPE"/>
        <s v="PEDAL DE FRENO"/>
        <s v="PEDAL DE CAMBIOS"/>
        <s v="PARADOR LATERAL"/>
        <s v="SUJETADOR BASE DE POSAPIES IZQ"/>
        <s v="BARRA DE POSAPIES"/>
        <s v="RESORTE PARADOR LATERAL"/>
        <s v="RESORTE PARADOR CENTRAL"/>
        <s v="ESCAPE ROJO"/>
        <s v="ESCAPE AMARILLO"/>
        <s v="BASE DE POSAPIES IZQUIERDO"/>
        <s v="BASE DE POSAPIES DERECHO"/>
        <s v="ESCAPE AZUL"/>
        <s v="EJE DEL PARADOR CENTRAL"/>
        <s v="RESORTE DE PEDAL DE FRENO"/>
        <s v="VARILLA DE FRENO TRASERO"/>
        <s v="PARADOR"/>
        <s v="GANCHO RESORTE DEL PARADOR"/>
        <s v="RESORTE DEL INTERRUPTOR DE FRE"/>
        <s v="CONJ POSAPIES FT 08"/>
        <s v="BASE POSAPIES DERECHO"/>
        <s v="BASE POSAPIES IZQUIERDO"/>
        <s v="DEFENSA TACONERA"/>
        <s v="TORNILLO FIJACION PARADOR LATE"/>
        <s v="PLACA DE COLOCACION DE ESCAPES"/>
        <s v="CONJUNTO PEDALES Y POSPIE IZQ"/>
        <s v="CONJUNTO PEDALES Y POSPIE DER"/>
        <s v="PEDAL DE ARRANQUE"/>
        <s v="RESORTE INTERRUPTOR DE FRENO"/>
        <s v="BARRA POSAPIES FT 08"/>
        <s v="ALTERNADOR"/>
        <s v="REGULADOR RECTIFICADOR"/>
        <s v="MOTOR DE ARRANQUE COMPLETO"/>
        <s v="UNIDAD CDI"/>
        <s v="UNIDAD C.D.I"/>
        <s v="CUBIERTA SUPERIOR DE MEDIDORES"/>
        <s v="CUBIERTA INFERIOR"/>
        <s v="RELE DE ENCENDIDO"/>
        <s v="BOBINA DE IGNICION"/>
        <s v="ARNES DE CABLES"/>
        <s v="ARNES PRINCIPAL"/>
        <s v="ARNES SUPLEMENTARIO"/>
        <s v="CONJUNTO DE IGNICION"/>
        <s v="CONJUNTO VELOCIMETRO"/>
        <s v="RECTIFICADOR/REGULADOR DE CORR"/>
        <s v="RELE DE DIRECCIONALES"/>
        <s v="CLAXON"/>
        <s v="ALTERNADOR / ESTATOR"/>
        <s v="FUSIBLE"/>
        <s v="PORTA FUSIBLE"/>
        <s v="JUEGO COMPLETO DE DISCO DE ARR"/>
        <s v="INTERRUPTOR DE ENCENDIDO"/>
        <s v="CLAXON DOBLE CON BASE"/>
        <s v="CHUPON DE BUJIA"/>
        <s v="CONTRA PESO"/>
        <s v="DISCO DE TRACCION"/>
        <s v="BASE DE VELOCIMETRO"/>
        <s v="PROTECTOR DE CORRIENTE"/>
        <s v="IMPULSOR ARRANQUE DE EMBRAGUE"/>
        <s v="SISTEMA COMPLETO DE GENERADOR"/>
        <s v="BOBINA DE ENCENDIDO"/>
        <s v="KIT DE CERRADURAS"/>
        <s v="KIT DE CERRADURA"/>
        <s v="VOLANTE"/>
        <s v="ROTOR (VOLANTE)"/>
        <s v="LENTE DE VELOCIMETRO"/>
        <s v="PIN DE CIGÜEÑAL"/>
        <s v="FOCO LUZ NEUTRAL 12V/3W"/>
        <s v="FOCO VELOCIMETRO 12V 3W"/>
        <s v="FOCO VELOCIMETRO 12V/1.7W"/>
        <s v="GENERADOR"/>
        <s v="JUEGO DE CERRADURA"/>
        <s v="COMPONENTE MOBIL DEL DISCO DE"/>
        <s v="PIEZAS INCRUSTABLES"/>
        <s v="BUJE DEL EJE DEL DISCO DE TRAC"/>
        <s v="ELEVADOR DE PLACA"/>
        <s v="PISTON (STANDARD)"/>
        <s v="PIN DE PISTON"/>
        <s v="BALANCIN"/>
        <s v="JUEGO DE ANILLOS DE PISTON"/>
        <s v="MARTILLO IMPULSOR DE VALVULA"/>
        <s v="CADENA IMPULSORA BOMBA DE ACEI"/>
        <s v="ENGRANAJE SECUNDARIO DE TERCER"/>
        <s v="EMPAQUETADURA CABEZA CILINDRO"/>
        <s v="VALVULA DE ADMISION"/>
        <s v="VALVULA DE ESCAPE"/>
        <s v="EMPAQUETADURA CUB DER CABEZA"/>
        <s v="EMPAQUETADURA CUBIERTA CABEZA"/>
        <s v="MULTIPLE"/>
        <s v="ENGRANE DE TRACCION (PIÑON)"/>
        <s v="O-RING,27.4*2.4"/>
        <s v="SEGURO DE PIN DE PISTON"/>
        <s v="CUÑA 25*14*4"/>
        <s v="EMPAQUETADURA DE CILINDRO"/>
        <s v="CILINDRO"/>
        <s v="PISTON"/>
        <s v="MEDIDOR DE ACEITE"/>
        <s v="BIELA"/>
        <s v="RODAJE RADIAL 63/28LUA"/>
        <s v="EMPAQUE CUBIERTA DERECHA DE CA"/>
        <s v="RODAJE DE BIELA"/>
        <s v="CONJUNTO DE CIGÜEÑAL"/>
        <s v="EMPAQUETADURA CUBIERTA IZQ"/>
        <s v="EJE MARTILLO IMPULSOR DE VAL"/>
        <s v="ACCIONADOR DE EMBRAGUE"/>
        <s v="CADENA DE CAMARA"/>
        <s v="IMPULSOR DE TENSOR DE CADENA"/>
        <s v="ENGRANE DE TIEMPO"/>
        <s v="GUIA TENSORA DE CADENA"/>
        <s v="PALANCA IMPULSORA DE BALANCIN"/>
        <s v="BUZO IMPULSOR DE VALVULA"/>
        <s v="SEGURO DE VALVULA"/>
        <s v="CUBIERTA DE CABEZA DE CILINDRO"/>
        <s v="MULTIPLE/PIPETA"/>
        <s v="ENGRANAJE PRINCIPAL DE TERCERA"/>
        <s v="TORNILLO GUIA 6M*32"/>
        <s v="TORNILLO GUIA 6M*60"/>
        <s v="CONJUNTO DE ENGRANE PRIMARIO D"/>
        <s v="EJE SECUNDARIO DE TRANSMISION("/>
        <s v="EMPAQUETADURA CAJA TRANSMISION"/>
        <s v="EMPAQUETADURA CUB IZQ CARTER"/>
        <s v="CUBIERTA IZQUIERDA DE CARTER"/>
        <s v="CONJUNTO DE CABEZA DE CILINDRO"/>
        <s v="CONJUNTO CAJA DE TRANSMISION"/>
        <s v="EJE DE ENGRANAJE DE TRACCION"/>
        <s v="RODAJE BOLA RADIAL,6202"/>
        <s v="RODAJE BOLA RADIAL,6203"/>
        <s v="RODAJE BOLA RADIAL,6204"/>
        <s v="EMPAQUETADURA CUB DER CARTER"/>
        <s v="CUBIERTA IZQ DE CARTER  TRAS"/>
        <s v="GUIA DE CADENA"/>
        <s v="SOSTENEDOR DE TREN DE VALVULAS"/>
        <s v="TORNILLO DE AJUSTE DE VALVULAS"/>
        <s v="RETEN DE VALVULA"/>
        <s v="ENGRANAJE PRINCIPAL DE SEGUNDA"/>
        <s v="ENGRANAJE PRINCIPAL DE CUARTA"/>
        <s v="ENGRANAJE PRINCIPAL DE QUINTA"/>
        <s v="ENGRANE PRIMARIO DE TRACCION"/>
        <s v="ENGRANAJE SECUNDARIO DE TRANSM"/>
        <s v="ENGRANAJE SECUNDARIO DE CUARTA"/>
        <s v="ENGRANAJE SECUNDARIO DE QUINTA"/>
        <s v="EJE PRIMARIO DE TRANSMISION (1"/>
        <s v="RETEN DE RESORTE DE VAL SUP"/>
        <s v="EMPAQUETADURA DE MULTIPLE"/>
        <s v="PIN DE MARTILLO DE ESCAPE"/>
        <s v="PIN DE MARTILLO DE ADMISION"/>
        <s v="RESORTE EXTERNO DE VALVULA"/>
        <s v="RESORTE INTERNO DE VALVULA"/>
        <s v="EMPAQUETADURA TENSOR DE CADENA"/>
        <s v="CUB. DECORATIVA DER DE CARTER"/>
        <s v="IMPULSOR LEVANTADOR DE EMBRAG"/>
        <s v="IMPULSOR DE BALANCIN"/>
        <s v="RODAMIENTO DEL TENSIONADOR DE"/>
        <s v="RESORTE TENSIONADOR DE CADENA"/>
        <s v="VARILLA IMPULSORA DE BALANCIN"/>
        <s v="RODAMIENTO GUIA DE CADENA"/>
        <s v="ENGRANAJE GUIA DE CADENA"/>
        <s v="CUBIERTA DERECHA DE CARTER"/>
        <s v="RESORTE DE ACCIONADOR DE EMBRA"/>
        <s v="CAMARA SEPARADORA DE EMBRAGUE"/>
        <s v="TAPON DE INSPECCION"/>
        <s v="RETEN DE RESORTE EXTERNO DE VA"/>
        <s v="RETEN DE RESORTE INTERNO DE VA"/>
        <s v="TORNILLO DE DRENADO"/>
        <s v="RESORTE DE PANTALLA DEL FILTRO"/>
        <s v="EJE GIRATORIO DE ARRANQUE"/>
        <s v="EJE PRIMARIO DE TRANSMISION"/>
        <s v="EJE SECUNDARIO DE TRANSMISION"/>
        <s v="ENGRANE DE TRACCION"/>
        <s v="PLACA SUJETADORA DE ENGRANE DE"/>
        <s v="O-RING 3*33.5"/>
        <s v="O-RING,13.8*2.5"/>
        <s v="BLOQUE REDUCTOR DE VIBRACION A"/>
        <s v="BLOQUE REDUCTOR DE VIBRACION B"/>
        <s v="EMPAQUETADU CUB LAT CABEZA DER"/>
        <s v="EMPAQUETADURA CUB LAT CABEZA"/>
        <s v="TAPON A"/>
        <s v="PLACA SUJETADORA DE ENGRANE"/>
        <s v="EMPAQUETADURA DEL MULTIPLE"/>
        <s v="RESORTE DE RETORNO DE ARRANQUE"/>
        <s v="O-RING,18*3.5"/>
        <s v="PIN DE MARTILLO"/>
        <s v="TORNILLO PLANO 6M * 16"/>
        <s v="ENGRANAJE CADENA CAMARA"/>
        <s v="RUTEADOR DE CABLE"/>
        <s v="ENGRANAJE DE TRANSMISION BAJA"/>
        <s v="SEGURO DE PASADOR DE PISTON"/>
        <s v="PIN DE BIELA EN CIGÜEÑAL"/>
        <s v="RODAJE RADIAL DE BOLA,6203"/>
        <s v="EMPAQUE CABEZA DE CILINDRO"/>
        <s v="JUEGO DE ANILLOS"/>
        <s v="EJE FIJADOR DE TENSOR"/>
        <s v="BRAZO TENSOR DE CADENA"/>
        <s v="UNIDAD MEDIDORA DE TACOMETRO"/>
        <s v="CUBIERTA IZQ DE CABEZA CILINDR"/>
        <s v="PASADOR GUIA 10*20"/>
        <s v="ASIENTO DE RESORTE EXTERNO DE"/>
        <s v="O-RING 9*1.6"/>
        <s v="ABRAZADERA MULTIPLE"/>
        <s v="CUBIERTA CABEZA DE CILINDRO"/>
        <s v="POSICIONADOR FIJADOR DE TREN D"/>
        <s v="TAPON DE INSPECCION NEGRO"/>
        <s v="SET ANILLOS"/>
        <s v="JUNTA DE CILINDRO"/>
        <s v="PASADOR DE PISTON"/>
        <s v="RESORTE DE PANTALLA DE PARTICU"/>
        <s v="EMPAQUE CUBIERTA IZQUIERDA DE"/>
        <s v="EMPAQUE DE CABEZA DE CILINDRO"/>
        <s v="ENGRANE DE ARRANQUE"/>
        <s v="CUBIERTA DECORATIVA IZQUIERDA"/>
        <s v="BOTON INTERRUPTOR DE LUZ BAJA/"/>
        <s v="CABLE DE VELOCIMETRO"/>
        <s v="MANIJA DE FRENO DELANTERO"/>
        <s v="CABLE DE EMBRAGUE"/>
        <s v="CABLE DE ACELERADOR"/>
        <s v="BOTON INTERRUPTOR FARO/LUCES"/>
        <s v="CONJUNTO DE MANDO IZQUIERDO"/>
        <s v="CONJUNTO DE MANDO DERECHO"/>
        <s v="BOTON INTERRUPTOR EMERGENCIA"/>
        <s v="CONJ. DE INTERRUPTOR Y MANIJA"/>
        <s v="BOTON INTERRUPTOR DE DIRECCION"/>
        <s v="BOTON INTERRUPTOR DE CLAXON"/>
        <s v="BOTON INTERRUPTOR DE ARRANQUE"/>
        <s v="PALANCA DERECHA DE FRENO"/>
        <s v="PALANCA IZQUIERDA DE EMBRAGUE"/>
        <s v="CONJ. ENCENDIDO E INTER IZQ"/>
        <s v="CONJ. ENCENDIDO E INTER DER"/>
        <s v="BOTON INTERRUPTOR DE FARO/LUCE"/>
        <s v="PALANCA IZQUIERDA DE FRENO"/>
        <s v="CABLE DE ESTRANGULADOR"/>
        <s v="PALANCA DE FRENO DELANTERO"/>
        <s v="CABLE DE FRENO TRASERO"/>
        <s v="CABLE DE ASIENTO"/>
        <s v="TORNILLO EJE DE MANIJAS"/>
        <s v="CHICOTE DE TACOMETRO"/>
        <s v="SUJETADOR DE PUÑO ACELERADOR"/>
        <s v="PALANCA DE ESTRANGULADOR"/>
        <s v="RESORTE DE CHICOTE DE FRENO"/>
        <s v="CHICOTE DE ACELERADOR"/>
      </sharedItems>
    </cacheField>
    <cacheField name="Familia" numFmtId="0">
      <sharedItems count="10">
        <s v="01 - BATERIAS"/>
        <s v="02 - BUJIAS"/>
        <s v="03 - FILTROS"/>
        <s v="04 - FRENOS Y EMBRAGUES"/>
        <s v="05 - COLISION"/>
        <s v="07 - PEDALES Y POSAPIES"/>
        <s v="09 - PARTES DE MOTOR"/>
        <s v="06 - AMORTIGUADORES"/>
        <s v="08 - ELECTRICO"/>
        <s v="10 - PALANCAS Y CHICOTES"/>
      </sharedItems>
    </cacheField>
    <cacheField name="Unidad de medida" numFmtId="0">
      <sharedItems/>
    </cacheField>
    <cacheField name="Stock en unidades" numFmtId="165">
      <sharedItems containsSemiMixedTypes="0" containsString="0" containsNumber="1" containsInteger="1" minValue="0" maxValue="1795"/>
    </cacheField>
    <cacheField name="Costo unitario" numFmtId="164">
      <sharedItems containsSemiMixedTypes="0" containsString="0" containsNumber="1" minValue="1" maxValue="96"/>
    </cacheField>
    <cacheField name="Stock valorizado" numFmtId="165">
      <sharedItems containsSemiMixedTypes="0" containsString="0" containsNumber="1" minValue="0" maxValue="131439"/>
    </cacheField>
    <cacheField name="Año" numFmtId="0">
      <sharedItems containsSemiMixedTypes="0" containsString="0" containsNumber="1" containsInteger="1" minValue="2019" maxValue="2020" count="2">
        <n v="2020"/>
        <n v="2019"/>
      </sharedItems>
    </cacheField>
    <cacheField name="Mes" numFmtId="0">
      <sharedItems count="12">
        <s v="Feb"/>
        <s v="Mar"/>
        <s v="May"/>
        <s v="Ene"/>
        <s v="Set"/>
        <s v="Dic"/>
        <s v="Abr"/>
        <s v="Oct"/>
        <s v="Ago"/>
        <s v="Jun"/>
        <s v="Jul"/>
        <s v="Nov"/>
      </sharedItems>
    </cacheField>
    <cacheField name="Venta prom 12 meses en UN" numFmtId="0">
      <sharedItems containsSemiMixedTypes="0" containsString="0" containsNumber="1" minValue="0" maxValue="998"/>
    </cacheField>
    <cacheField name="Venta prom 12 meses en monto" numFmtId="164">
      <sharedItems containsSemiMixedTypes="0" containsString="0" containsNumber="1" minValue="0" maxValue="140480.64000000001"/>
    </cacheField>
    <cacheField name="Costo de Venta prom 12 meses en monto" numFmtId="164">
      <sharedItems containsSemiMixedTypes="0" containsString="0" containsNumber="1" minValue="0" maxValue="82272"/>
    </cacheField>
    <cacheField name="Meses de stock" numFmtId="164">
      <sharedItems containsSemiMixedTypes="0" containsString="0" containsNumber="1" minValue="0" maxValue="25.722222222222221"/>
    </cacheField>
    <cacheField name="Rotación" numFmtId="164">
      <sharedItems containsSemiMixedTypes="0" containsString="0" containsNumber="1" minValue="0" maxValue="9276"/>
    </cacheField>
    <cacheField name="ABC Ventas" numFmtId="0">
      <sharedItems count="2">
        <e v="#DIV/0!"/>
        <e v="#N/A"/>
      </sharedItems>
    </cacheField>
    <cacheField name="ABC Stock" numFmtId="0">
      <sharedItems count="2">
        <e v="#DIV/0!"/>
        <e v="#N/A"/>
      </sharedItems>
    </cacheField>
    <cacheField name="Rango antigüedad del stock" numFmtId="0">
      <sharedItems count="5">
        <s v="2. Menor a 3 meses"/>
        <s v="3. Entre 3 y 6 meses"/>
        <s v="4. Entre 6 y 12 meses"/>
        <s v="5. Más de 12 meses"/>
        <s v="1. Sin movimiento"/>
      </sharedItems>
    </cacheField>
    <cacheField name="Campo1" numFmtId="0" formula="'Stock valorizado'/'Costo de Venta prom 12 meses en monto'" databaseField="0"/>
  </cacheFields>
  <extLst>
    <ext xmlns:x14="http://schemas.microsoft.com/office/spreadsheetml/2009/9/main" uri="{725AE2AE-9491-48be-B2B4-4EB974FC3084}">
      <x14:pivotCacheDefinition pivotCacheId="77156771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72">
  <r>
    <x v="0"/>
    <x v="0"/>
    <x v="0"/>
    <s v="UN"/>
    <n v="124"/>
    <n v="6.77"/>
    <n v="839.4799999999999"/>
    <x v="0"/>
    <x v="0"/>
    <n v="117"/>
    <n v="966.34979999999996"/>
    <n v="792.08999999999992"/>
    <n v="1.0598290598290598"/>
    <n v="11.32258064516129"/>
    <x v="0"/>
    <x v="0"/>
    <x v="0"/>
  </r>
  <r>
    <x v="0"/>
    <x v="0"/>
    <x v="0"/>
    <s v="UN"/>
    <n v="280"/>
    <n v="6.99"/>
    <n v="1957.2"/>
    <x v="0"/>
    <x v="1"/>
    <n v="90"/>
    <n v="761.21100000000001"/>
    <n v="629.1"/>
    <n v="3.1111111111111112"/>
    <n v="3.8571428571428572"/>
    <x v="0"/>
    <x v="0"/>
    <x v="1"/>
  </r>
  <r>
    <x v="0"/>
    <x v="0"/>
    <x v="0"/>
    <s v="UN"/>
    <n v="99"/>
    <n v="4.24"/>
    <n v="419.76000000000005"/>
    <x v="1"/>
    <x v="2"/>
    <n v="124"/>
    <n v="699.26080000000002"/>
    <n v="525.76"/>
    <n v="0.79838709677419351"/>
    <n v="15.030303030303031"/>
    <x v="0"/>
    <x v="0"/>
    <x v="0"/>
  </r>
  <r>
    <x v="0"/>
    <x v="0"/>
    <x v="0"/>
    <s v="UN"/>
    <n v="113"/>
    <n v="2.4700000000000002"/>
    <n v="279.11"/>
    <x v="0"/>
    <x v="0"/>
    <n v="127"/>
    <n v="589.73720000000003"/>
    <n v="313.69"/>
    <n v="0.88976377952755903"/>
    <n v="13.486725663716815"/>
    <x v="0"/>
    <x v="0"/>
    <x v="0"/>
  </r>
  <r>
    <x v="0"/>
    <x v="0"/>
    <x v="0"/>
    <s v="UN"/>
    <n v="823"/>
    <n v="2.2200000000000002"/>
    <n v="1827.0600000000002"/>
    <x v="1"/>
    <x v="3"/>
    <n v="85"/>
    <n v="300.03300000000002"/>
    <n v="188.70000000000002"/>
    <n v="9.6823529411764699"/>
    <n v="1.2393681652490889"/>
    <x v="0"/>
    <x v="0"/>
    <x v="2"/>
  </r>
  <r>
    <x v="0"/>
    <x v="0"/>
    <x v="0"/>
    <s v="UN"/>
    <n v="328"/>
    <n v="6.52"/>
    <n v="2138.56"/>
    <x v="0"/>
    <x v="0"/>
    <n v="32.799999999999997"/>
    <n v="273.73567999999995"/>
    <n v="213.85599999999997"/>
    <n v="10"/>
    <n v="1.2"/>
    <x v="0"/>
    <x v="0"/>
    <x v="2"/>
  </r>
  <r>
    <x v="1"/>
    <x v="1"/>
    <x v="0"/>
    <s v="UN"/>
    <n v="1046"/>
    <n v="71"/>
    <n v="74266"/>
    <x v="1"/>
    <x v="4"/>
    <n v="910"/>
    <n v="105960.4"/>
    <n v="64610"/>
    <n v="1.1494505494505494"/>
    <n v="10.439770554493309"/>
    <x v="0"/>
    <x v="0"/>
    <x v="0"/>
  </r>
  <r>
    <x v="1"/>
    <x v="1"/>
    <x v="0"/>
    <s v="UN"/>
    <n v="0"/>
    <n v="63"/>
    <n v="0"/>
    <x v="0"/>
    <x v="1"/>
    <n v="767"/>
    <n v="81662.490000000005"/>
    <n v="48321"/>
    <n v="0"/>
    <n v="0"/>
    <x v="0"/>
    <x v="0"/>
    <x v="0"/>
  </r>
  <r>
    <x v="1"/>
    <x v="1"/>
    <x v="0"/>
    <s v="UN"/>
    <n v="410"/>
    <n v="80"/>
    <n v="32800"/>
    <x v="0"/>
    <x v="1"/>
    <n v="612"/>
    <n v="77356.800000000003"/>
    <n v="48960"/>
    <n v="0.66993464052287577"/>
    <n v="17.912195121951221"/>
    <x v="0"/>
    <x v="0"/>
    <x v="0"/>
  </r>
  <r>
    <x v="1"/>
    <x v="1"/>
    <x v="0"/>
    <s v="UN"/>
    <n v="390"/>
    <n v="46"/>
    <n v="17940"/>
    <x v="0"/>
    <x v="0"/>
    <n v="692"/>
    <n v="55706"/>
    <n v="31832"/>
    <n v="0.56358381502890176"/>
    <n v="21.292307692307691"/>
    <x v="0"/>
    <x v="0"/>
    <x v="0"/>
  </r>
  <r>
    <x v="1"/>
    <x v="1"/>
    <x v="0"/>
    <s v="UN"/>
    <n v="855"/>
    <n v="43"/>
    <n v="36765"/>
    <x v="1"/>
    <x v="5"/>
    <n v="818"/>
    <n v="51705.78"/>
    <n v="35174"/>
    <n v="1.0452322738386308"/>
    <n v="11.480701754385965"/>
    <x v="0"/>
    <x v="0"/>
    <x v="0"/>
  </r>
  <r>
    <x v="1"/>
    <x v="1"/>
    <x v="0"/>
    <s v="UN"/>
    <n v="210"/>
    <n v="56"/>
    <n v="11760"/>
    <x v="0"/>
    <x v="1"/>
    <n v="324"/>
    <n v="22135.68"/>
    <n v="18144"/>
    <n v="0.64814814814814814"/>
    <n v="18.514285714285716"/>
    <x v="0"/>
    <x v="0"/>
    <x v="0"/>
  </r>
  <r>
    <x v="2"/>
    <x v="2"/>
    <x v="0"/>
    <s v="UN"/>
    <n v="188"/>
    <n v="7.42"/>
    <n v="1394.96"/>
    <x v="0"/>
    <x v="1"/>
    <n v="102"/>
    <n v="1385.0172"/>
    <n v="756.84"/>
    <n v="1.8431372549019607"/>
    <n v="6.5106382978723412"/>
    <x v="0"/>
    <x v="0"/>
    <x v="0"/>
  </r>
  <r>
    <x v="2"/>
    <x v="2"/>
    <x v="0"/>
    <s v="UN"/>
    <n v="711"/>
    <n v="3.66"/>
    <n v="2602.2600000000002"/>
    <x v="0"/>
    <x v="3"/>
    <n v="96"/>
    <n v="541.09440000000006"/>
    <n v="351.36"/>
    <n v="7.40625"/>
    <n v="1.620253164556962"/>
    <x v="0"/>
    <x v="0"/>
    <x v="2"/>
  </r>
  <r>
    <x v="2"/>
    <x v="2"/>
    <x v="0"/>
    <s v="UN"/>
    <n v="200"/>
    <n v="5.24"/>
    <n v="1048"/>
    <x v="1"/>
    <x v="0"/>
    <n v="66.5"/>
    <n v="463.45180000000005"/>
    <n v="348.46000000000004"/>
    <n v="3.007518796992481"/>
    <n v="3.99"/>
    <x v="0"/>
    <x v="0"/>
    <x v="1"/>
  </r>
  <r>
    <x v="2"/>
    <x v="2"/>
    <x v="0"/>
    <s v="UN"/>
    <n v="558"/>
    <n v="7.22"/>
    <n v="4028.7599999999998"/>
    <x v="1"/>
    <x v="3"/>
    <n v="37.200000000000003"/>
    <n v="381.38927999999999"/>
    <n v="268.584"/>
    <n v="14.999999999999998"/>
    <n v="0.8"/>
    <x v="0"/>
    <x v="0"/>
    <x v="3"/>
  </r>
  <r>
    <x v="2"/>
    <x v="2"/>
    <x v="0"/>
    <s v="UN"/>
    <n v="536"/>
    <n v="2.62"/>
    <n v="1404.3200000000002"/>
    <x v="1"/>
    <x v="4"/>
    <n v="76.5"/>
    <n v="356.7654"/>
    <n v="200.43"/>
    <n v="7.0065359477124183"/>
    <n v="1.7126865671641791"/>
    <x v="0"/>
    <x v="0"/>
    <x v="2"/>
  </r>
  <r>
    <x v="2"/>
    <x v="2"/>
    <x v="0"/>
    <s v="UN"/>
    <n v="322"/>
    <n v="2.37"/>
    <n v="763.14"/>
    <x v="1"/>
    <x v="4"/>
    <n v="92"/>
    <n v="348.86400000000003"/>
    <n v="218.04000000000002"/>
    <n v="3.5"/>
    <n v="3.4285714285714284"/>
    <x v="0"/>
    <x v="0"/>
    <x v="1"/>
  </r>
  <r>
    <x v="3"/>
    <x v="3"/>
    <x v="0"/>
    <s v="UN"/>
    <n v="1499"/>
    <n v="5.47"/>
    <n v="8199.5299999999988"/>
    <x v="0"/>
    <x v="1"/>
    <n v="99.9"/>
    <n v="1010.93805"/>
    <n v="546.45299999999997"/>
    <n v="15.005005005005005"/>
    <n v="0.799733155436958"/>
    <x v="0"/>
    <x v="0"/>
    <x v="3"/>
  </r>
  <r>
    <x v="3"/>
    <x v="3"/>
    <x v="0"/>
    <s v="UN"/>
    <n v="289"/>
    <n v="2.86"/>
    <n v="826.54"/>
    <x v="1"/>
    <x v="6"/>
    <n v="135"/>
    <n v="656.37"/>
    <n v="386.09999999999997"/>
    <n v="2.1407407407407408"/>
    <n v="5.6055363321799305"/>
    <x v="0"/>
    <x v="0"/>
    <x v="0"/>
  </r>
  <r>
    <x v="3"/>
    <x v="3"/>
    <x v="0"/>
    <s v="UN"/>
    <n v="372"/>
    <n v="3.68"/>
    <n v="1368.96"/>
    <x v="1"/>
    <x v="4"/>
    <n v="116"/>
    <n v="614.70720000000006"/>
    <n v="426.88"/>
    <n v="3.2068965517241379"/>
    <n v="3.741935483870968"/>
    <x v="0"/>
    <x v="0"/>
    <x v="1"/>
  </r>
  <r>
    <x v="3"/>
    <x v="3"/>
    <x v="0"/>
    <s v="UN"/>
    <n v="737"/>
    <n v="7.7"/>
    <n v="5674.9000000000005"/>
    <x v="0"/>
    <x v="3"/>
    <n v="49.1"/>
    <n v="555.76290000000006"/>
    <n v="378.07"/>
    <n v="15.010183299389002"/>
    <n v="0.79945725915875165"/>
    <x v="0"/>
    <x v="0"/>
    <x v="3"/>
  </r>
  <r>
    <x v="3"/>
    <x v="3"/>
    <x v="0"/>
    <s v="UN"/>
    <n v="123"/>
    <n v="4.2300000000000004"/>
    <n v="520.29000000000008"/>
    <x v="1"/>
    <x v="7"/>
    <n v="61.2"/>
    <n v="349.48260000000005"/>
    <n v="258.87600000000003"/>
    <n v="2.0098039215686274"/>
    <n v="5.9707317073170731"/>
    <x v="0"/>
    <x v="0"/>
    <x v="0"/>
  </r>
  <r>
    <x v="3"/>
    <x v="3"/>
    <x v="0"/>
    <s v="UN"/>
    <n v="656"/>
    <n v="1.1000000000000001"/>
    <n v="721.6"/>
    <x v="1"/>
    <x v="7"/>
    <n v="86"/>
    <n v="139.06200000000001"/>
    <n v="94.600000000000009"/>
    <n v="7.6279069767441863"/>
    <n v="1.5731707317073169"/>
    <x v="0"/>
    <x v="0"/>
    <x v="2"/>
  </r>
  <r>
    <x v="4"/>
    <x v="4"/>
    <x v="0"/>
    <s v="UN"/>
    <n v="1201"/>
    <n v="6.65"/>
    <n v="7986.6500000000005"/>
    <x v="1"/>
    <x v="0"/>
    <n v="66.7"/>
    <n v="541.13710000000003"/>
    <n v="443.55500000000006"/>
    <n v="18.005997001499249"/>
    <n v="0.66644462947543714"/>
    <x v="0"/>
    <x v="0"/>
    <x v="3"/>
  </r>
  <r>
    <x v="4"/>
    <x v="4"/>
    <x v="0"/>
    <s v="UN"/>
    <n v="679"/>
    <n v="5.54"/>
    <n v="3761.66"/>
    <x v="1"/>
    <x v="8"/>
    <n v="48.5"/>
    <n v="475.5813"/>
    <n v="268.69"/>
    <n v="14"/>
    <n v="0.8571428571428571"/>
    <x v="0"/>
    <x v="0"/>
    <x v="3"/>
  </r>
  <r>
    <x v="4"/>
    <x v="4"/>
    <x v="0"/>
    <s v="UN"/>
    <n v="545"/>
    <n v="3.64"/>
    <n v="1983.8"/>
    <x v="0"/>
    <x v="3"/>
    <n v="77.8"/>
    <n v="376.64535999999998"/>
    <n v="283.19200000000001"/>
    <n v="7.005141388174807"/>
    <n v="1.7130275229357799"/>
    <x v="0"/>
    <x v="0"/>
    <x v="2"/>
  </r>
  <r>
    <x v="4"/>
    <x v="4"/>
    <x v="0"/>
    <s v="UN"/>
    <n v="203"/>
    <n v="2.2400000000000002"/>
    <n v="454.72"/>
    <x v="0"/>
    <x v="0"/>
    <n v="78"/>
    <n v="302.26560000000006"/>
    <n v="174.72000000000003"/>
    <n v="2.6025641025641026"/>
    <n v="4.610837438423645"/>
    <x v="0"/>
    <x v="0"/>
    <x v="0"/>
  </r>
  <r>
    <x v="4"/>
    <x v="4"/>
    <x v="0"/>
    <s v="UN"/>
    <n v="686"/>
    <n v="1.1100000000000001"/>
    <n v="761.46"/>
    <x v="0"/>
    <x v="0"/>
    <n v="139"/>
    <n v="243.77820000000003"/>
    <n v="154.29000000000002"/>
    <n v="4.9352517985611515"/>
    <n v="2.4314868804664722"/>
    <x v="0"/>
    <x v="0"/>
    <x v="1"/>
  </r>
  <r>
    <x v="4"/>
    <x v="4"/>
    <x v="0"/>
    <s v="UN"/>
    <n v="218"/>
    <n v="2.25"/>
    <n v="490.5"/>
    <x v="1"/>
    <x v="7"/>
    <n v="69"/>
    <n v="197.16749999999999"/>
    <n v="155.25"/>
    <n v="3.1594202898550723"/>
    <n v="3.7981651376146792"/>
    <x v="0"/>
    <x v="0"/>
    <x v="1"/>
  </r>
  <r>
    <x v="5"/>
    <x v="5"/>
    <x v="0"/>
    <s v="UN"/>
    <n v="350"/>
    <n v="49"/>
    <n v="17150"/>
    <x v="0"/>
    <x v="3"/>
    <n v="883"/>
    <n v="62737.15"/>
    <n v="43267"/>
    <n v="0.39637599093997733"/>
    <n v="30.274285714285718"/>
    <x v="0"/>
    <x v="0"/>
    <x v="0"/>
  </r>
  <r>
    <x v="5"/>
    <x v="5"/>
    <x v="0"/>
    <s v="UN"/>
    <n v="636"/>
    <n v="50"/>
    <n v="31800"/>
    <x v="1"/>
    <x v="4"/>
    <n v="919"/>
    <n v="60194.5"/>
    <n v="45950"/>
    <n v="0.69205658324265507"/>
    <n v="17.339622641509433"/>
    <x v="0"/>
    <x v="0"/>
    <x v="0"/>
  </r>
  <r>
    <x v="5"/>
    <x v="5"/>
    <x v="0"/>
    <s v="UN"/>
    <n v="189"/>
    <n v="80"/>
    <n v="15120"/>
    <x v="0"/>
    <x v="1"/>
    <n v="430"/>
    <n v="57792"/>
    <n v="34400"/>
    <n v="0.43953488372093025"/>
    <n v="27.301587301587301"/>
    <x v="0"/>
    <x v="0"/>
    <x v="0"/>
  </r>
  <r>
    <x v="5"/>
    <x v="5"/>
    <x v="0"/>
    <s v="UN"/>
    <n v="1330"/>
    <n v="34"/>
    <n v="45220"/>
    <x v="0"/>
    <x v="1"/>
    <n v="747"/>
    <n v="45970.38"/>
    <n v="25398"/>
    <n v="1.7804551539491298"/>
    <n v="6.7398496240601506"/>
    <x v="0"/>
    <x v="0"/>
    <x v="0"/>
  </r>
  <r>
    <x v="5"/>
    <x v="5"/>
    <x v="0"/>
    <s v="UN"/>
    <n v="748"/>
    <n v="74"/>
    <n v="55352"/>
    <x v="0"/>
    <x v="3"/>
    <n v="369"/>
    <n v="37955.339999999997"/>
    <n v="27306"/>
    <n v="2.02710027100271"/>
    <n v="5.9197860962566846"/>
    <x v="0"/>
    <x v="0"/>
    <x v="0"/>
  </r>
  <r>
    <x v="5"/>
    <x v="5"/>
    <x v="0"/>
    <s v="UN"/>
    <n v="407"/>
    <n v="33"/>
    <n v="13431"/>
    <x v="1"/>
    <x v="8"/>
    <n v="464"/>
    <n v="22049.279999999999"/>
    <n v="15312"/>
    <n v="0.87715517241379315"/>
    <n v="13.68058968058968"/>
    <x v="0"/>
    <x v="0"/>
    <x v="0"/>
  </r>
  <r>
    <x v="6"/>
    <x v="6"/>
    <x v="1"/>
    <s v="UN"/>
    <n v="225"/>
    <n v="52"/>
    <n v="11700"/>
    <x v="1"/>
    <x v="3"/>
    <n v="862"/>
    <n v="61857.120000000003"/>
    <n v="44824"/>
    <n v="0.26102088167053367"/>
    <n v="45.973333333333329"/>
    <x v="0"/>
    <x v="0"/>
    <x v="0"/>
  </r>
  <r>
    <x v="6"/>
    <x v="6"/>
    <x v="1"/>
    <s v="UN"/>
    <n v="929"/>
    <n v="52"/>
    <n v="48308"/>
    <x v="1"/>
    <x v="8"/>
    <n v="698"/>
    <n v="57347.68"/>
    <n v="36296"/>
    <n v="1.3309455587392549"/>
    <n v="9.0161463939720132"/>
    <x v="0"/>
    <x v="0"/>
    <x v="0"/>
  </r>
  <r>
    <x v="6"/>
    <x v="6"/>
    <x v="1"/>
    <s v="UN"/>
    <n v="780"/>
    <n v="47"/>
    <n v="36660"/>
    <x v="1"/>
    <x v="4"/>
    <n v="744"/>
    <n v="47556.480000000003"/>
    <n v="34968"/>
    <n v="1.0483870967741935"/>
    <n v="11.446153846153846"/>
    <x v="0"/>
    <x v="0"/>
    <x v="0"/>
  </r>
  <r>
    <x v="6"/>
    <x v="6"/>
    <x v="1"/>
    <s v="UN"/>
    <n v="622"/>
    <n v="38"/>
    <n v="23636"/>
    <x v="1"/>
    <x v="1"/>
    <n v="785"/>
    <n v="37884.1"/>
    <n v="29830"/>
    <n v="0.79235668789808922"/>
    <n v="15.144694533762056"/>
    <x v="0"/>
    <x v="0"/>
    <x v="0"/>
  </r>
  <r>
    <x v="6"/>
    <x v="6"/>
    <x v="1"/>
    <s v="UN"/>
    <n v="692"/>
    <n v="49"/>
    <n v="33908"/>
    <x v="0"/>
    <x v="3"/>
    <n v="321"/>
    <n v="22177.89"/>
    <n v="15729"/>
    <n v="2.1557632398753892"/>
    <n v="5.5664739884393066"/>
    <x v="0"/>
    <x v="0"/>
    <x v="0"/>
  </r>
  <r>
    <x v="6"/>
    <x v="6"/>
    <x v="1"/>
    <s v="UN"/>
    <n v="0"/>
    <n v="39"/>
    <n v="0"/>
    <x v="1"/>
    <x v="9"/>
    <n v="318"/>
    <n v="16866.72"/>
    <n v="12402"/>
    <n v="0"/>
    <n v="0"/>
    <x v="0"/>
    <x v="0"/>
    <x v="0"/>
  </r>
  <r>
    <x v="7"/>
    <x v="7"/>
    <x v="2"/>
    <s v="UN"/>
    <n v="644"/>
    <n v="53"/>
    <n v="34132"/>
    <x v="1"/>
    <x v="8"/>
    <n v="949"/>
    <n v="80475.199999999997"/>
    <n v="50297"/>
    <n v="0.67860906217070605"/>
    <n v="17.683229813664596"/>
    <x v="0"/>
    <x v="0"/>
    <x v="0"/>
  </r>
  <r>
    <x v="7"/>
    <x v="7"/>
    <x v="2"/>
    <s v="UN"/>
    <n v="161"/>
    <n v="61"/>
    <n v="9821"/>
    <x v="1"/>
    <x v="2"/>
    <n v="945"/>
    <n v="76091.399999999994"/>
    <n v="57645"/>
    <n v="0.17037037037037037"/>
    <n v="70.434782608695656"/>
    <x v="0"/>
    <x v="0"/>
    <x v="0"/>
  </r>
  <r>
    <x v="7"/>
    <x v="7"/>
    <x v="2"/>
    <s v="UN"/>
    <n v="1109"/>
    <n v="48"/>
    <n v="53232"/>
    <x v="0"/>
    <x v="0"/>
    <n v="818"/>
    <n v="69497.279999999999"/>
    <n v="39264"/>
    <n v="1.3557457212713937"/>
    <n v="8.8512173128944998"/>
    <x v="0"/>
    <x v="0"/>
    <x v="0"/>
  </r>
  <r>
    <x v="7"/>
    <x v="7"/>
    <x v="2"/>
    <s v="UN"/>
    <n v="1482"/>
    <n v="74"/>
    <n v="109668"/>
    <x v="0"/>
    <x v="0"/>
    <n v="748"/>
    <n v="68082.960000000006"/>
    <n v="55352"/>
    <n v="1.981283422459893"/>
    <n v="6.0566801619433202"/>
    <x v="0"/>
    <x v="0"/>
    <x v="0"/>
  </r>
  <r>
    <x v="7"/>
    <x v="7"/>
    <x v="2"/>
    <s v="UN"/>
    <n v="696"/>
    <n v="53"/>
    <n v="36888"/>
    <x v="0"/>
    <x v="3"/>
    <n v="753"/>
    <n v="66248.94"/>
    <n v="39909"/>
    <n v="0.92430278884462147"/>
    <n v="12.982758620689657"/>
    <x v="0"/>
    <x v="0"/>
    <x v="0"/>
  </r>
  <r>
    <x v="7"/>
    <x v="7"/>
    <x v="2"/>
    <s v="UN"/>
    <n v="256"/>
    <n v="35"/>
    <n v="8960"/>
    <x v="0"/>
    <x v="1"/>
    <n v="507"/>
    <n v="26262.6"/>
    <n v="17745"/>
    <n v="0.50493096646942803"/>
    <n v="23.765625"/>
    <x v="0"/>
    <x v="0"/>
    <x v="0"/>
  </r>
  <r>
    <x v="8"/>
    <x v="8"/>
    <x v="2"/>
    <s v="UN"/>
    <n v="576"/>
    <n v="7.62"/>
    <n v="4389.12"/>
    <x v="1"/>
    <x v="9"/>
    <n v="72"/>
    <n v="724.20479999999998"/>
    <n v="548.64"/>
    <n v="8"/>
    <n v="1.5"/>
    <x v="0"/>
    <x v="0"/>
    <x v="2"/>
  </r>
  <r>
    <x v="8"/>
    <x v="8"/>
    <x v="2"/>
    <s v="UN"/>
    <n v="4"/>
    <n v="3.67"/>
    <n v="14.68"/>
    <x v="0"/>
    <x v="3"/>
    <n v="99"/>
    <n v="657.62729999999999"/>
    <n v="363.33"/>
    <n v="4.0404040404040407E-2"/>
    <n v="297"/>
    <x v="0"/>
    <x v="0"/>
    <x v="0"/>
  </r>
  <r>
    <x v="8"/>
    <x v="8"/>
    <x v="2"/>
    <s v="UN"/>
    <n v="575"/>
    <n v="5.04"/>
    <n v="2898"/>
    <x v="0"/>
    <x v="3"/>
    <n v="63.8"/>
    <n v="498.40559999999999"/>
    <n v="321.55199999999996"/>
    <n v="9.0125391849529777"/>
    <n v="1.3314782608695652"/>
    <x v="0"/>
    <x v="0"/>
    <x v="2"/>
  </r>
  <r>
    <x v="8"/>
    <x v="8"/>
    <x v="2"/>
    <s v="UN"/>
    <n v="1160"/>
    <n v="3.76"/>
    <n v="4361.5999999999995"/>
    <x v="1"/>
    <x v="10"/>
    <n v="68.2"/>
    <n v="376.95504"/>
    <n v="256.43200000000002"/>
    <n v="17.008797653958943"/>
    <n v="0.70551724137931038"/>
    <x v="0"/>
    <x v="0"/>
    <x v="3"/>
  </r>
  <r>
    <x v="8"/>
    <x v="8"/>
    <x v="2"/>
    <s v="UN"/>
    <n v="0"/>
    <n v="1.35"/>
    <n v="0"/>
    <x v="1"/>
    <x v="8"/>
    <n v="96"/>
    <n v="194.40000000000003"/>
    <n v="129.60000000000002"/>
    <n v="0"/>
    <n v="0"/>
    <x v="0"/>
    <x v="0"/>
    <x v="0"/>
  </r>
  <r>
    <x v="8"/>
    <x v="8"/>
    <x v="2"/>
    <s v="UN"/>
    <n v="425"/>
    <n v="1.66"/>
    <n v="705.5"/>
    <x v="1"/>
    <x v="2"/>
    <n v="64"/>
    <n v="178.48320000000001"/>
    <n v="106.24"/>
    <n v="6.640625"/>
    <n v="1.8070588235294118"/>
    <x v="0"/>
    <x v="0"/>
    <x v="2"/>
  </r>
  <r>
    <x v="9"/>
    <x v="9"/>
    <x v="2"/>
    <s v="UN"/>
    <n v="825"/>
    <n v="58"/>
    <n v="47850"/>
    <x v="0"/>
    <x v="3"/>
    <n v="894"/>
    <n v="85555.8"/>
    <n v="51852"/>
    <n v="0.92281879194630867"/>
    <n v="13.003636363636364"/>
    <x v="0"/>
    <x v="0"/>
    <x v="0"/>
  </r>
  <r>
    <x v="9"/>
    <x v="9"/>
    <x v="2"/>
    <s v="UN"/>
    <n v="0"/>
    <n v="52"/>
    <n v="0"/>
    <x v="1"/>
    <x v="8"/>
    <n v="646"/>
    <n v="62817.04"/>
    <n v="33592"/>
    <n v="0"/>
    <n v="0"/>
    <x v="0"/>
    <x v="0"/>
    <x v="0"/>
  </r>
  <r>
    <x v="9"/>
    <x v="9"/>
    <x v="2"/>
    <s v="UN"/>
    <n v="1298"/>
    <n v="75"/>
    <n v="97350"/>
    <x v="0"/>
    <x v="1"/>
    <n v="460"/>
    <n v="58305"/>
    <n v="34500"/>
    <n v="2.8217391304347825"/>
    <n v="4.2526964560862863"/>
    <x v="0"/>
    <x v="0"/>
    <x v="0"/>
  </r>
  <r>
    <x v="9"/>
    <x v="9"/>
    <x v="2"/>
    <s v="UN"/>
    <n v="989"/>
    <n v="61"/>
    <n v="60329"/>
    <x v="0"/>
    <x v="1"/>
    <n v="551"/>
    <n v="57810.92"/>
    <n v="33611"/>
    <n v="1.7949183303085299"/>
    <n v="6.685540950455005"/>
    <x v="0"/>
    <x v="0"/>
    <x v="0"/>
  </r>
  <r>
    <x v="9"/>
    <x v="9"/>
    <x v="2"/>
    <s v="UN"/>
    <n v="16"/>
    <n v="68"/>
    <n v="1088"/>
    <x v="0"/>
    <x v="0"/>
    <n v="443"/>
    <n v="54223.199999999997"/>
    <n v="30124"/>
    <n v="3.6117381489841983E-2"/>
    <n v="332.25"/>
    <x v="0"/>
    <x v="0"/>
    <x v="0"/>
  </r>
  <r>
    <x v="9"/>
    <x v="9"/>
    <x v="2"/>
    <s v="UN"/>
    <n v="1197"/>
    <n v="60"/>
    <n v="71820"/>
    <x v="0"/>
    <x v="1"/>
    <n v="380"/>
    <n v="39444"/>
    <n v="22800"/>
    <n v="3.15"/>
    <n v="3.8095238095238098"/>
    <x v="0"/>
    <x v="0"/>
    <x v="1"/>
  </r>
  <r>
    <x v="10"/>
    <x v="10"/>
    <x v="2"/>
    <s v="UN"/>
    <n v="37"/>
    <n v="4.28"/>
    <n v="158.36000000000001"/>
    <x v="1"/>
    <x v="6"/>
    <n v="71"/>
    <n v="534.8288"/>
    <n v="303.88"/>
    <n v="0.52112676056338025"/>
    <n v="23.027027027027028"/>
    <x v="0"/>
    <x v="0"/>
    <x v="0"/>
  </r>
  <r>
    <x v="10"/>
    <x v="10"/>
    <x v="2"/>
    <s v="UN"/>
    <n v="1076"/>
    <n v="4.82"/>
    <n v="5186.3200000000006"/>
    <x v="1"/>
    <x v="1"/>
    <n v="89.6"/>
    <n v="531.20256000000006"/>
    <n v="431.87200000000001"/>
    <n v="12.008928571428573"/>
    <n v="0.99925650557620804"/>
    <x v="0"/>
    <x v="0"/>
    <x v="3"/>
  </r>
  <r>
    <x v="10"/>
    <x v="10"/>
    <x v="2"/>
    <s v="UN"/>
    <n v="176"/>
    <n v="3.72"/>
    <n v="654.72"/>
    <x v="0"/>
    <x v="1"/>
    <n v="87.7"/>
    <n v="456.74160000000006"/>
    <n v="326.24400000000003"/>
    <n v="2.0068415051311286"/>
    <n v="5.9795454545454554"/>
    <x v="0"/>
    <x v="0"/>
    <x v="0"/>
  </r>
  <r>
    <x v="10"/>
    <x v="10"/>
    <x v="2"/>
    <s v="UN"/>
    <n v="1164"/>
    <n v="2.76"/>
    <n v="3212.64"/>
    <x v="0"/>
    <x v="3"/>
    <n v="83.1"/>
    <n v="378.43739999999997"/>
    <n v="229.35599999999997"/>
    <n v="14.007220216606498"/>
    <n v="0.85670103092783501"/>
    <x v="0"/>
    <x v="0"/>
    <x v="3"/>
  </r>
  <r>
    <x v="10"/>
    <x v="10"/>
    <x v="2"/>
    <s v="UN"/>
    <n v="415"/>
    <n v="6.45"/>
    <n v="2676.75"/>
    <x v="1"/>
    <x v="6"/>
    <n v="24.4"/>
    <n v="283.28399999999999"/>
    <n v="157.38"/>
    <n v="17.008196721311478"/>
    <n v="0.70554216867469866"/>
    <x v="0"/>
    <x v="0"/>
    <x v="3"/>
  </r>
  <r>
    <x v="10"/>
    <x v="10"/>
    <x v="2"/>
    <s v="UN"/>
    <n v="924"/>
    <n v="1.99"/>
    <n v="1838.76"/>
    <x v="0"/>
    <x v="3"/>
    <n v="92.4"/>
    <n v="222.48996"/>
    <n v="183.876"/>
    <n v="10"/>
    <n v="1.2"/>
    <x v="0"/>
    <x v="0"/>
    <x v="2"/>
  </r>
  <r>
    <x v="11"/>
    <x v="11"/>
    <x v="2"/>
    <s v="UN"/>
    <n v="131"/>
    <n v="4.29"/>
    <n v="561.99"/>
    <x v="1"/>
    <x v="10"/>
    <n v="149"/>
    <n v="1131.4017000000001"/>
    <n v="639.21"/>
    <n v="0.87919463087248317"/>
    <n v="13.648854961832061"/>
    <x v="0"/>
    <x v="0"/>
    <x v="0"/>
  </r>
  <r>
    <x v="11"/>
    <x v="11"/>
    <x v="2"/>
    <s v="UN"/>
    <n v="0"/>
    <n v="7.9"/>
    <n v="0"/>
    <x v="0"/>
    <x v="1"/>
    <n v="87.3"/>
    <n v="1103.472"/>
    <n v="689.67"/>
    <n v="0"/>
    <n v="0"/>
    <x v="0"/>
    <x v="0"/>
    <x v="0"/>
  </r>
  <r>
    <x v="11"/>
    <x v="11"/>
    <x v="2"/>
    <s v="UN"/>
    <n v="24"/>
    <n v="4.12"/>
    <n v="98.88"/>
    <x v="0"/>
    <x v="0"/>
    <n v="144"/>
    <n v="1038.24"/>
    <n v="593.28"/>
    <n v="0.16666666666666666"/>
    <n v="72"/>
    <x v="0"/>
    <x v="0"/>
    <x v="0"/>
  </r>
  <r>
    <x v="11"/>
    <x v="11"/>
    <x v="2"/>
    <s v="UN"/>
    <n v="0"/>
    <n v="3.66"/>
    <n v="0"/>
    <x v="1"/>
    <x v="6"/>
    <n v="147"/>
    <n v="1006.0973999999999"/>
    <n v="538.02"/>
    <n v="0"/>
    <n v="0"/>
    <x v="0"/>
    <x v="0"/>
    <x v="0"/>
  </r>
  <r>
    <x v="11"/>
    <x v="11"/>
    <x v="2"/>
    <s v="UN"/>
    <n v="1425"/>
    <n v="1.36"/>
    <n v="1938.0000000000002"/>
    <x v="1"/>
    <x v="8"/>
    <n v="107"/>
    <n v="257.57040000000001"/>
    <n v="145.52000000000001"/>
    <n v="13.317757009345794"/>
    <n v="0.90105263157894744"/>
    <x v="0"/>
    <x v="0"/>
    <x v="3"/>
  </r>
  <r>
    <x v="11"/>
    <x v="11"/>
    <x v="2"/>
    <s v="UN"/>
    <n v="44"/>
    <n v="6.82"/>
    <n v="300.08000000000004"/>
    <x v="1"/>
    <x v="9"/>
    <n v="22"/>
    <n v="180.04800000000003"/>
    <n v="150.04000000000002"/>
    <n v="2"/>
    <n v="6"/>
    <x v="0"/>
    <x v="0"/>
    <x v="0"/>
  </r>
  <r>
    <x v="12"/>
    <x v="12"/>
    <x v="2"/>
    <s v="UN"/>
    <n v="1133"/>
    <n v="4.95"/>
    <n v="5608.35"/>
    <x v="1"/>
    <x v="10"/>
    <n v="94.4"/>
    <n v="775.68480000000011"/>
    <n v="467.28000000000003"/>
    <n v="12.002118644067796"/>
    <n v="0.99982347749338052"/>
    <x v="0"/>
    <x v="0"/>
    <x v="3"/>
  </r>
  <r>
    <x v="12"/>
    <x v="12"/>
    <x v="2"/>
    <s v="UN"/>
    <n v="220"/>
    <n v="3.07"/>
    <n v="675.4"/>
    <x v="1"/>
    <x v="9"/>
    <n v="130"/>
    <n v="750.30799999999988"/>
    <n v="399.09999999999997"/>
    <n v="1.6923076923076923"/>
    <n v="7.0909090909090908"/>
    <x v="0"/>
    <x v="0"/>
    <x v="0"/>
  </r>
  <r>
    <x v="12"/>
    <x v="12"/>
    <x v="2"/>
    <s v="UN"/>
    <n v="1399"/>
    <n v="6.06"/>
    <n v="8477.9399999999987"/>
    <x v="0"/>
    <x v="3"/>
    <n v="77.7"/>
    <n v="739.25333999999987"/>
    <n v="470.86199999999997"/>
    <n v="18.005148005148005"/>
    <n v="0.66647605432451751"/>
    <x v="0"/>
    <x v="0"/>
    <x v="3"/>
  </r>
  <r>
    <x v="12"/>
    <x v="12"/>
    <x v="2"/>
    <s v="UN"/>
    <n v="84"/>
    <n v="4.0199999999999996"/>
    <n v="337.67999999999995"/>
    <x v="1"/>
    <x v="5"/>
    <n v="143"/>
    <n v="701.32919999999979"/>
    <n v="574.8599999999999"/>
    <n v="0.58741258741258739"/>
    <n v="20.428571428571431"/>
    <x v="0"/>
    <x v="0"/>
    <x v="0"/>
  </r>
  <r>
    <x v="12"/>
    <x v="12"/>
    <x v="2"/>
    <s v="UN"/>
    <n v="462"/>
    <n v="2.48"/>
    <n v="1145.76"/>
    <x v="0"/>
    <x v="0"/>
    <n v="140"/>
    <n v="638.84799999999996"/>
    <n v="347.2"/>
    <n v="3.3"/>
    <n v="3.6363636363636367"/>
    <x v="0"/>
    <x v="0"/>
    <x v="1"/>
  </r>
  <r>
    <x v="12"/>
    <x v="12"/>
    <x v="2"/>
    <s v="UN"/>
    <n v="69"/>
    <n v="6.47"/>
    <n v="446.43"/>
    <x v="0"/>
    <x v="1"/>
    <n v="34.5"/>
    <n v="408.48345"/>
    <n v="223.215"/>
    <n v="2"/>
    <n v="6"/>
    <x v="0"/>
    <x v="0"/>
    <x v="0"/>
  </r>
  <r>
    <x v="13"/>
    <x v="13"/>
    <x v="2"/>
    <s v="UN"/>
    <n v="196"/>
    <n v="7.95"/>
    <n v="1558.2"/>
    <x v="0"/>
    <x v="1"/>
    <n v="117"/>
    <n v="1311.5114999999998"/>
    <n v="930.15"/>
    <n v="1.6752136752136753"/>
    <n v="7.1632653061224492"/>
    <x v="0"/>
    <x v="0"/>
    <x v="0"/>
  </r>
  <r>
    <x v="13"/>
    <x v="13"/>
    <x v="2"/>
    <s v="UN"/>
    <n v="128"/>
    <n v="4.8"/>
    <n v="614.4"/>
    <x v="1"/>
    <x v="2"/>
    <n v="130"/>
    <n v="967.2"/>
    <n v="624"/>
    <n v="0.98461538461538467"/>
    <n v="12.1875"/>
    <x v="0"/>
    <x v="0"/>
    <x v="0"/>
  </r>
  <r>
    <x v="13"/>
    <x v="13"/>
    <x v="2"/>
    <s v="UN"/>
    <n v="86"/>
    <n v="6.53"/>
    <n v="561.58000000000004"/>
    <x v="0"/>
    <x v="3"/>
    <n v="0"/>
    <n v="0"/>
    <n v="0"/>
    <n v="0"/>
    <n v="0"/>
    <x v="0"/>
    <x v="0"/>
    <x v="4"/>
  </r>
  <r>
    <x v="13"/>
    <x v="13"/>
    <x v="2"/>
    <s v="UN"/>
    <n v="563"/>
    <n v="3.58"/>
    <n v="2015.54"/>
    <x v="1"/>
    <x v="1"/>
    <n v="109"/>
    <n v="725.80920000000003"/>
    <n v="390.22"/>
    <n v="5.1651376146788994"/>
    <n v="2.3232682060390761"/>
    <x v="0"/>
    <x v="0"/>
    <x v="1"/>
  </r>
  <r>
    <x v="13"/>
    <x v="13"/>
    <x v="2"/>
    <s v="UN"/>
    <n v="589"/>
    <n v="7.93"/>
    <n v="4670.7699999999995"/>
    <x v="0"/>
    <x v="3"/>
    <n v="53.5"/>
    <n v="547.28895"/>
    <n v="424.255"/>
    <n v="11.009345794392523"/>
    <n v="1.0899830220713074"/>
    <x v="0"/>
    <x v="0"/>
    <x v="2"/>
  </r>
  <r>
    <x v="13"/>
    <x v="13"/>
    <x v="2"/>
    <s v="UN"/>
    <n v="124"/>
    <n v="1.98"/>
    <n v="245.52"/>
    <x v="1"/>
    <x v="10"/>
    <n v="70"/>
    <n v="257.79599999999999"/>
    <n v="138.6"/>
    <n v="1.7714285714285714"/>
    <n v="6.774193548387097"/>
    <x v="0"/>
    <x v="0"/>
    <x v="0"/>
  </r>
  <r>
    <x v="14"/>
    <x v="14"/>
    <x v="2"/>
    <s v="UN"/>
    <n v="336"/>
    <n v="6.16"/>
    <n v="2069.7600000000002"/>
    <x v="0"/>
    <x v="1"/>
    <n v="67.2"/>
    <n v="745.11360000000013"/>
    <n v="413.95200000000006"/>
    <n v="5"/>
    <n v="2.4"/>
    <x v="0"/>
    <x v="0"/>
    <x v="1"/>
  </r>
  <r>
    <x v="14"/>
    <x v="14"/>
    <x v="2"/>
    <s v="UN"/>
    <n v="94"/>
    <n v="5.04"/>
    <n v="473.76"/>
    <x v="1"/>
    <x v="3"/>
    <n v="90"/>
    <n v="585.14400000000001"/>
    <n v="453.6"/>
    <n v="1.0444444444444445"/>
    <n v="11.48936170212766"/>
    <x v="0"/>
    <x v="0"/>
    <x v="0"/>
  </r>
  <r>
    <x v="14"/>
    <x v="14"/>
    <x v="2"/>
    <s v="UN"/>
    <n v="344"/>
    <n v="6"/>
    <n v="2064"/>
    <x v="0"/>
    <x v="1"/>
    <n v="49.1"/>
    <n v="527.33400000000006"/>
    <n v="294.60000000000002"/>
    <n v="7.0061099796334014"/>
    <n v="1.7127906976744185"/>
    <x v="0"/>
    <x v="0"/>
    <x v="2"/>
  </r>
  <r>
    <x v="14"/>
    <x v="14"/>
    <x v="2"/>
    <s v="UN"/>
    <n v="227"/>
    <n v="2.89"/>
    <n v="656.03"/>
    <x v="1"/>
    <x v="0"/>
    <n v="78"/>
    <n v="358.41780000000006"/>
    <n v="225.42000000000002"/>
    <n v="2.9102564102564101"/>
    <n v="4.1233480176211454"/>
    <x v="0"/>
    <x v="0"/>
    <x v="0"/>
  </r>
  <r>
    <x v="14"/>
    <x v="14"/>
    <x v="2"/>
    <s v="UN"/>
    <n v="87"/>
    <n v="6"/>
    <n v="522"/>
    <x v="0"/>
    <x v="3"/>
    <n v="43.2"/>
    <n v="355.1040000000001"/>
    <n v="259.20000000000005"/>
    <n v="2.0138888888888888"/>
    <n v="5.9586206896551728"/>
    <x v="0"/>
    <x v="0"/>
    <x v="0"/>
  </r>
  <r>
    <x v="14"/>
    <x v="14"/>
    <x v="2"/>
    <s v="UN"/>
    <n v="1409"/>
    <n v="2.38"/>
    <n v="3353.42"/>
    <x v="1"/>
    <x v="10"/>
    <n v="93.9"/>
    <n v="292.76141999999999"/>
    <n v="223.482"/>
    <n v="15.005324813631521"/>
    <n v="0.79971611071682058"/>
    <x v="0"/>
    <x v="0"/>
    <x v="3"/>
  </r>
  <r>
    <x v="15"/>
    <x v="15"/>
    <x v="2"/>
    <s v="UN"/>
    <n v="583"/>
    <n v="5.88"/>
    <n v="3428.04"/>
    <x v="1"/>
    <x v="3"/>
    <n v="53"/>
    <n v="498.62399999999997"/>
    <n v="311.64"/>
    <n v="11"/>
    <n v="1.0909090909090908"/>
    <x v="0"/>
    <x v="0"/>
    <x v="2"/>
  </r>
  <r>
    <x v="15"/>
    <x v="15"/>
    <x v="2"/>
    <s v="UN"/>
    <n v="591"/>
    <n v="4.9000000000000004"/>
    <n v="2895.9"/>
    <x v="1"/>
    <x v="10"/>
    <n v="53.7"/>
    <n v="434.16450000000009"/>
    <n v="263.13000000000005"/>
    <n v="11.005586592178771"/>
    <n v="1.0903553299492386"/>
    <x v="0"/>
    <x v="0"/>
    <x v="2"/>
  </r>
  <r>
    <x v="15"/>
    <x v="15"/>
    <x v="2"/>
    <s v="UN"/>
    <n v="444"/>
    <n v="4.45"/>
    <n v="1975.8000000000002"/>
    <x v="1"/>
    <x v="5"/>
    <n v="55.5"/>
    <n v="355.64400000000001"/>
    <n v="246.97500000000002"/>
    <n v="8"/>
    <n v="1.5"/>
    <x v="0"/>
    <x v="0"/>
    <x v="2"/>
  </r>
  <r>
    <x v="15"/>
    <x v="15"/>
    <x v="2"/>
    <s v="UN"/>
    <n v="546"/>
    <n v="4.43"/>
    <n v="2418.7799999999997"/>
    <x v="1"/>
    <x v="5"/>
    <n v="39"/>
    <n v="267.79349999999999"/>
    <n v="172.76999999999998"/>
    <n v="14"/>
    <n v="0.8571428571428571"/>
    <x v="0"/>
    <x v="0"/>
    <x v="3"/>
  </r>
  <r>
    <x v="15"/>
    <x v="15"/>
    <x v="2"/>
    <s v="UN"/>
    <n v="371"/>
    <n v="2.08"/>
    <n v="771.68000000000006"/>
    <x v="1"/>
    <x v="10"/>
    <n v="57"/>
    <n v="196.80959999999999"/>
    <n v="118.56"/>
    <n v="6.5087719298245617"/>
    <n v="1.84366576819407"/>
    <x v="0"/>
    <x v="0"/>
    <x v="2"/>
  </r>
  <r>
    <x v="15"/>
    <x v="15"/>
    <x v="2"/>
    <s v="UN"/>
    <n v="561"/>
    <n v="1.29"/>
    <n v="723.69"/>
    <x v="1"/>
    <x v="4"/>
    <n v="76"/>
    <n v="157.84440000000001"/>
    <n v="98.04"/>
    <n v="7.3815789473684212"/>
    <n v="1.625668449197861"/>
    <x v="0"/>
    <x v="0"/>
    <x v="2"/>
  </r>
  <r>
    <x v="16"/>
    <x v="16"/>
    <x v="2"/>
    <s v="UN"/>
    <n v="94"/>
    <n v="79"/>
    <n v="7426"/>
    <x v="0"/>
    <x v="3"/>
    <n v="848"/>
    <n v="85749.759999999995"/>
    <n v="66992"/>
    <n v="0.11084905660377359"/>
    <n v="108.25531914893617"/>
    <x v="0"/>
    <x v="0"/>
    <x v="0"/>
  </r>
  <r>
    <x v="16"/>
    <x v="16"/>
    <x v="2"/>
    <s v="UN"/>
    <n v="738"/>
    <n v="64"/>
    <n v="47232"/>
    <x v="1"/>
    <x v="10"/>
    <n v="812"/>
    <n v="85747.199999999997"/>
    <n v="51968"/>
    <n v="0.90886699507389157"/>
    <n v="13.203252032520327"/>
    <x v="0"/>
    <x v="0"/>
    <x v="0"/>
  </r>
  <r>
    <x v="16"/>
    <x v="16"/>
    <x v="2"/>
    <s v="UN"/>
    <n v="814"/>
    <n v="58"/>
    <n v="47212"/>
    <x v="1"/>
    <x v="8"/>
    <n v="568"/>
    <n v="48757.120000000003"/>
    <n v="32944"/>
    <n v="1.4330985915492958"/>
    <n v="8.3734643734643743"/>
    <x v="0"/>
    <x v="0"/>
    <x v="0"/>
  </r>
  <r>
    <x v="16"/>
    <x v="16"/>
    <x v="2"/>
    <s v="UN"/>
    <n v="523"/>
    <n v="53"/>
    <n v="27719"/>
    <x v="0"/>
    <x v="1"/>
    <n v="498"/>
    <n v="46717.38"/>
    <n v="26394"/>
    <n v="1.0502008032128514"/>
    <n v="11.426386233269598"/>
    <x v="0"/>
    <x v="0"/>
    <x v="0"/>
  </r>
  <r>
    <x v="16"/>
    <x v="16"/>
    <x v="2"/>
    <s v="UN"/>
    <n v="163"/>
    <n v="47"/>
    <n v="7661"/>
    <x v="1"/>
    <x v="4"/>
    <n v="612"/>
    <n v="44296.56"/>
    <n v="28764"/>
    <n v="0.26633986928104575"/>
    <n v="45.055214723926383"/>
    <x v="0"/>
    <x v="0"/>
    <x v="0"/>
  </r>
  <r>
    <x v="16"/>
    <x v="16"/>
    <x v="2"/>
    <s v="UN"/>
    <n v="135"/>
    <n v="49"/>
    <n v="6615"/>
    <x v="0"/>
    <x v="1"/>
    <n v="449"/>
    <n v="36301.65"/>
    <n v="22001"/>
    <n v="0.30066815144766146"/>
    <n v="39.911111111111111"/>
    <x v="0"/>
    <x v="0"/>
    <x v="0"/>
  </r>
  <r>
    <x v="17"/>
    <x v="17"/>
    <x v="2"/>
    <s v="UN"/>
    <n v="592"/>
    <n v="6.51"/>
    <n v="3853.92"/>
    <x v="1"/>
    <x v="0"/>
    <n v="84.5"/>
    <n v="1039.6795500000001"/>
    <n v="550.09500000000003"/>
    <n v="7.0059171597633139"/>
    <n v="1.7128378378378377"/>
    <x v="0"/>
    <x v="0"/>
    <x v="2"/>
  </r>
  <r>
    <x v="17"/>
    <x v="17"/>
    <x v="2"/>
    <s v="UN"/>
    <n v="160"/>
    <n v="6.62"/>
    <n v="1059.2"/>
    <x v="1"/>
    <x v="6"/>
    <n v="32"/>
    <n v="398.25919999999996"/>
    <n v="211.84"/>
    <n v="5"/>
    <n v="2.4"/>
    <x v="0"/>
    <x v="0"/>
    <x v="1"/>
  </r>
  <r>
    <x v="17"/>
    <x v="17"/>
    <x v="2"/>
    <s v="UN"/>
    <n v="784"/>
    <n v="3.49"/>
    <n v="2736.1600000000003"/>
    <x v="0"/>
    <x v="1"/>
    <n v="71.2"/>
    <n v="397.58080000000001"/>
    <n v="248.48800000000003"/>
    <n v="11.011235955056179"/>
    <n v="1.0897959183673469"/>
    <x v="0"/>
    <x v="0"/>
    <x v="2"/>
  </r>
  <r>
    <x v="17"/>
    <x v="17"/>
    <x v="2"/>
    <s v="UN"/>
    <n v="106"/>
    <n v="2.64"/>
    <n v="279.84000000000003"/>
    <x v="0"/>
    <x v="0"/>
    <n v="82"/>
    <n v="381.00480000000005"/>
    <n v="216.48000000000002"/>
    <n v="1.2926829268292683"/>
    <n v="9.2830188679245289"/>
    <x v="0"/>
    <x v="0"/>
    <x v="0"/>
  </r>
  <r>
    <x v="17"/>
    <x v="17"/>
    <x v="2"/>
    <s v="UN"/>
    <n v="579"/>
    <n v="3.48"/>
    <n v="2014.92"/>
    <x v="1"/>
    <x v="6"/>
    <n v="72.3"/>
    <n v="367.34183999999999"/>
    <n v="251.60399999999998"/>
    <n v="8.008298755186722"/>
    <n v="1.4984455958549223"/>
    <x v="0"/>
    <x v="0"/>
    <x v="2"/>
  </r>
  <r>
    <x v="17"/>
    <x v="17"/>
    <x v="2"/>
    <s v="UN"/>
    <n v="0"/>
    <n v="2.83"/>
    <n v="0"/>
    <x v="1"/>
    <x v="1"/>
    <n v="73"/>
    <n v="355.33480000000003"/>
    <n v="206.59"/>
    <n v="0"/>
    <n v="0"/>
    <x v="0"/>
    <x v="0"/>
    <x v="0"/>
  </r>
  <r>
    <x v="18"/>
    <x v="18"/>
    <x v="2"/>
    <s v="UN"/>
    <n v="1095"/>
    <n v="80"/>
    <n v="87600"/>
    <x v="1"/>
    <x v="8"/>
    <n v="899"/>
    <n v="122264"/>
    <n v="71920"/>
    <n v="1.2180200222469411"/>
    <n v="9.8520547945205479"/>
    <x v="0"/>
    <x v="0"/>
    <x v="0"/>
  </r>
  <r>
    <x v="18"/>
    <x v="18"/>
    <x v="2"/>
    <s v="UN"/>
    <n v="361"/>
    <n v="70"/>
    <n v="25270"/>
    <x v="0"/>
    <x v="3"/>
    <n v="632"/>
    <n v="80516.800000000003"/>
    <n v="44240"/>
    <n v="0.57120253164556967"/>
    <n v="21.008310249307478"/>
    <x v="0"/>
    <x v="0"/>
    <x v="0"/>
  </r>
  <r>
    <x v="18"/>
    <x v="18"/>
    <x v="2"/>
    <s v="UN"/>
    <n v="427"/>
    <n v="77"/>
    <n v="32879"/>
    <x v="1"/>
    <x v="3"/>
    <n v="741"/>
    <n v="69609.539999999994"/>
    <n v="57057"/>
    <n v="0.57624831309041835"/>
    <n v="20.824355971896956"/>
    <x v="0"/>
    <x v="0"/>
    <x v="0"/>
  </r>
  <r>
    <x v="18"/>
    <x v="18"/>
    <x v="2"/>
    <s v="UN"/>
    <n v="526"/>
    <n v="68"/>
    <n v="35768"/>
    <x v="0"/>
    <x v="0"/>
    <n v="495"/>
    <n v="58231.8"/>
    <n v="33660"/>
    <n v="1.0626262626262626"/>
    <n v="11.29277566539924"/>
    <x v="0"/>
    <x v="0"/>
    <x v="0"/>
  </r>
  <r>
    <x v="18"/>
    <x v="18"/>
    <x v="2"/>
    <s v="UN"/>
    <n v="909"/>
    <n v="33"/>
    <n v="29997"/>
    <x v="1"/>
    <x v="4"/>
    <n v="636"/>
    <n v="39037.68"/>
    <n v="20988"/>
    <n v="1.429245283018868"/>
    <n v="8.3960396039603964"/>
    <x v="0"/>
    <x v="0"/>
    <x v="0"/>
  </r>
  <r>
    <x v="18"/>
    <x v="18"/>
    <x v="2"/>
    <s v="UN"/>
    <n v="699"/>
    <n v="44"/>
    <n v="30756"/>
    <x v="1"/>
    <x v="2"/>
    <n v="507"/>
    <n v="31008.12"/>
    <n v="22308"/>
    <n v="1.3786982248520709"/>
    <n v="8.7038626609442069"/>
    <x v="0"/>
    <x v="0"/>
    <x v="0"/>
  </r>
  <r>
    <x v="19"/>
    <x v="19"/>
    <x v="2"/>
    <s v="UN"/>
    <n v="671"/>
    <n v="6.51"/>
    <n v="4368.21"/>
    <x v="1"/>
    <x v="10"/>
    <n v="83.8"/>
    <n v="703.74401999999998"/>
    <n v="545.53800000000001"/>
    <n v="8.0071599045346069"/>
    <n v="1.4986587183308493"/>
    <x v="0"/>
    <x v="0"/>
    <x v="2"/>
  </r>
  <r>
    <x v="19"/>
    <x v="19"/>
    <x v="2"/>
    <s v="UN"/>
    <n v="58"/>
    <n v="4.8600000000000003"/>
    <n v="281.88"/>
    <x v="1"/>
    <x v="5"/>
    <n v="105"/>
    <n v="688.90499999999997"/>
    <n v="510.3"/>
    <n v="0.55238095238095242"/>
    <n v="21.72413793103448"/>
    <x v="0"/>
    <x v="0"/>
    <x v="0"/>
  </r>
  <r>
    <x v="19"/>
    <x v="19"/>
    <x v="2"/>
    <s v="UN"/>
    <n v="191"/>
    <n v="3.09"/>
    <n v="590.18999999999994"/>
    <x v="0"/>
    <x v="1"/>
    <n v="137"/>
    <n v="634.995"/>
    <n v="423.33"/>
    <n v="1.3941605839416058"/>
    <n v="8.6073298429319376"/>
    <x v="0"/>
    <x v="0"/>
    <x v="0"/>
  </r>
  <r>
    <x v="19"/>
    <x v="19"/>
    <x v="2"/>
    <s v="UN"/>
    <n v="2"/>
    <n v="4.21"/>
    <n v="8.42"/>
    <x v="1"/>
    <x v="0"/>
    <n v="86"/>
    <n v="557.57240000000002"/>
    <n v="362.06"/>
    <n v="2.3255813953488372E-2"/>
    <n v="516"/>
    <x v="0"/>
    <x v="0"/>
    <x v="0"/>
  </r>
  <r>
    <x v="19"/>
    <x v="19"/>
    <x v="2"/>
    <s v="UN"/>
    <n v="645"/>
    <n v="1.63"/>
    <n v="1051.3499999999999"/>
    <x v="1"/>
    <x v="5"/>
    <n v="147"/>
    <n v="416.92140000000001"/>
    <n v="239.60999999999999"/>
    <n v="4.3877551020408161"/>
    <n v="2.7348837209302328"/>
    <x v="0"/>
    <x v="0"/>
    <x v="1"/>
  </r>
  <r>
    <x v="19"/>
    <x v="19"/>
    <x v="2"/>
    <s v="UN"/>
    <n v="752"/>
    <n v="4.5199999999999996"/>
    <n v="3399.0399999999995"/>
    <x v="0"/>
    <x v="0"/>
    <n v="53.7"/>
    <n v="388.35839999999996"/>
    <n v="242.72399999999999"/>
    <n v="14.003724394785847"/>
    <n v="0.85691489361702133"/>
    <x v="0"/>
    <x v="0"/>
    <x v="3"/>
  </r>
  <r>
    <x v="20"/>
    <x v="20"/>
    <x v="2"/>
    <s v="UN"/>
    <n v="1396"/>
    <n v="6.58"/>
    <n v="9185.68"/>
    <x v="1"/>
    <x v="3"/>
    <n v="87.2"/>
    <n v="751.64656000000002"/>
    <n v="573.77600000000007"/>
    <n v="16.009174311926603"/>
    <n v="0.749570200573066"/>
    <x v="0"/>
    <x v="0"/>
    <x v="3"/>
  </r>
  <r>
    <x v="20"/>
    <x v="20"/>
    <x v="2"/>
    <s v="UN"/>
    <n v="676"/>
    <n v="7.25"/>
    <n v="4901"/>
    <x v="0"/>
    <x v="0"/>
    <n v="63"/>
    <n v="616.61249999999995"/>
    <n v="456.75"/>
    <n v="10.730158730158729"/>
    <n v="1.1183431952662723"/>
    <x v="0"/>
    <x v="0"/>
    <x v="2"/>
  </r>
  <r>
    <x v="20"/>
    <x v="20"/>
    <x v="2"/>
    <s v="UN"/>
    <n v="119"/>
    <n v="4.76"/>
    <n v="566.43999999999994"/>
    <x v="1"/>
    <x v="1"/>
    <n v="59.2"/>
    <n v="521.3152"/>
    <n v="281.79199999999997"/>
    <n v="2.0101351351351351"/>
    <n v="5.969747899159664"/>
    <x v="0"/>
    <x v="0"/>
    <x v="0"/>
  </r>
  <r>
    <x v="20"/>
    <x v="20"/>
    <x v="2"/>
    <s v="UN"/>
    <n v="503"/>
    <n v="1.52"/>
    <n v="764.56000000000006"/>
    <x v="0"/>
    <x v="0"/>
    <n v="136"/>
    <n v="324.55040000000002"/>
    <n v="206.72"/>
    <n v="3.6985294117647061"/>
    <n v="3.2445328031809142"/>
    <x v="0"/>
    <x v="0"/>
    <x v="1"/>
  </r>
  <r>
    <x v="20"/>
    <x v="20"/>
    <x v="2"/>
    <s v="UN"/>
    <n v="348"/>
    <n v="3.69"/>
    <n v="1284.1199999999999"/>
    <x v="0"/>
    <x v="1"/>
    <n v="57.9"/>
    <n v="290.56535999999994"/>
    <n v="213.65099999999998"/>
    <n v="6.0103626943005182"/>
    <n v="1.9965517241379309"/>
    <x v="0"/>
    <x v="0"/>
    <x v="2"/>
  </r>
  <r>
    <x v="20"/>
    <x v="20"/>
    <x v="2"/>
    <s v="UN"/>
    <n v="0"/>
    <n v="3.57"/>
    <n v="0"/>
    <x v="0"/>
    <x v="0"/>
    <n v="66"/>
    <n v="289.81259999999997"/>
    <n v="235.61999999999998"/>
    <n v="0"/>
    <n v="0"/>
    <x v="0"/>
    <x v="0"/>
    <x v="0"/>
  </r>
  <r>
    <x v="21"/>
    <x v="21"/>
    <x v="2"/>
    <s v="UN"/>
    <n v="628"/>
    <n v="72"/>
    <n v="45216"/>
    <x v="1"/>
    <x v="8"/>
    <n v="991"/>
    <n v="95611.68"/>
    <n v="71352"/>
    <n v="0.63370332996972756"/>
    <n v="18.936305732484076"/>
    <x v="0"/>
    <x v="0"/>
    <x v="0"/>
  </r>
  <r>
    <x v="21"/>
    <x v="21"/>
    <x v="2"/>
    <s v="UN"/>
    <n v="680"/>
    <n v="47"/>
    <n v="31960"/>
    <x v="0"/>
    <x v="0"/>
    <n v="900"/>
    <n v="68526"/>
    <n v="42300"/>
    <n v="0.75555555555555554"/>
    <n v="15.882352941176471"/>
    <x v="0"/>
    <x v="0"/>
    <x v="0"/>
  </r>
  <r>
    <x v="21"/>
    <x v="21"/>
    <x v="2"/>
    <s v="UN"/>
    <n v="584"/>
    <n v="73"/>
    <n v="42632"/>
    <x v="0"/>
    <x v="0"/>
    <n v="383"/>
    <n v="52562.92"/>
    <n v="27959"/>
    <n v="1.524804177545692"/>
    <n v="7.8698630136986294"/>
    <x v="0"/>
    <x v="0"/>
    <x v="0"/>
  </r>
  <r>
    <x v="21"/>
    <x v="21"/>
    <x v="2"/>
    <s v="UN"/>
    <n v="517"/>
    <n v="30"/>
    <n v="15510"/>
    <x v="0"/>
    <x v="0"/>
    <n v="969"/>
    <n v="50872.5"/>
    <n v="29070"/>
    <n v="0.53353973168214652"/>
    <n v="22.49129593810445"/>
    <x v="0"/>
    <x v="0"/>
    <x v="0"/>
  </r>
  <r>
    <x v="21"/>
    <x v="21"/>
    <x v="2"/>
    <s v="UN"/>
    <n v="807"/>
    <n v="40"/>
    <n v="32280"/>
    <x v="1"/>
    <x v="9"/>
    <n v="652"/>
    <n v="45640"/>
    <n v="26080"/>
    <n v="1.2377300613496933"/>
    <n v="9.6951672862453524"/>
    <x v="0"/>
    <x v="0"/>
    <x v="0"/>
  </r>
  <r>
    <x v="21"/>
    <x v="21"/>
    <x v="2"/>
    <s v="UN"/>
    <n v="539"/>
    <n v="63"/>
    <n v="33957"/>
    <x v="1"/>
    <x v="2"/>
    <n v="434"/>
    <n v="38278.800000000003"/>
    <n v="27342"/>
    <n v="1.2419354838709677"/>
    <n v="9.6623376623376629"/>
    <x v="0"/>
    <x v="0"/>
    <x v="0"/>
  </r>
  <r>
    <x v="22"/>
    <x v="22"/>
    <x v="2"/>
    <s v="UN"/>
    <n v="177"/>
    <n v="7.73"/>
    <n v="1368.21"/>
    <x v="0"/>
    <x v="0"/>
    <n v="110"/>
    <n v="1496.5280000000002"/>
    <n v="850.30000000000007"/>
    <n v="1.6090909090909091"/>
    <n v="7.4576271186440675"/>
    <x v="0"/>
    <x v="0"/>
    <x v="0"/>
  </r>
  <r>
    <x v="22"/>
    <x v="22"/>
    <x v="2"/>
    <s v="UN"/>
    <n v="29"/>
    <n v="7.78"/>
    <n v="225.62"/>
    <x v="0"/>
    <x v="0"/>
    <n v="102"/>
    <n v="999.88560000000007"/>
    <n v="793.56000000000006"/>
    <n v="0.28431372549019607"/>
    <n v="42.206896551724142"/>
    <x v="0"/>
    <x v="0"/>
    <x v="0"/>
  </r>
  <r>
    <x v="22"/>
    <x v="22"/>
    <x v="2"/>
    <s v="UN"/>
    <n v="971"/>
    <n v="7.94"/>
    <n v="7709.7400000000007"/>
    <x v="1"/>
    <x v="5"/>
    <n v="80.900000000000006"/>
    <n v="989.21284000000014"/>
    <n v="642.34600000000012"/>
    <n v="12.002472187886278"/>
    <n v="0.99979402677651918"/>
    <x v="0"/>
    <x v="0"/>
    <x v="3"/>
  </r>
  <r>
    <x v="22"/>
    <x v="22"/>
    <x v="2"/>
    <s v="UN"/>
    <n v="654"/>
    <n v="6.32"/>
    <n v="4133.28"/>
    <x v="1"/>
    <x v="9"/>
    <n v="72.599999999999994"/>
    <n v="697.42463999999995"/>
    <n v="458.83199999999999"/>
    <n v="9.0082644628099189"/>
    <n v="1.332110091743119"/>
    <x v="0"/>
    <x v="0"/>
    <x v="2"/>
  </r>
  <r>
    <x v="22"/>
    <x v="22"/>
    <x v="2"/>
    <s v="UN"/>
    <n v="237"/>
    <n v="3.1"/>
    <n v="734.7"/>
    <x v="1"/>
    <x v="11"/>
    <n v="137"/>
    <n v="675.27300000000002"/>
    <n v="424.7"/>
    <n v="1.7299270072992701"/>
    <n v="6.9367088607594933"/>
    <x v="0"/>
    <x v="0"/>
    <x v="0"/>
  </r>
  <r>
    <x v="22"/>
    <x v="22"/>
    <x v="2"/>
    <s v="UN"/>
    <n v="442"/>
    <n v="1.7"/>
    <n v="751.4"/>
    <x v="1"/>
    <x v="10"/>
    <n v="55"/>
    <n v="169.23500000000001"/>
    <n v="93.5"/>
    <n v="8.036363636363637"/>
    <n v="1.4932126696832577"/>
    <x v="0"/>
    <x v="0"/>
    <x v="2"/>
  </r>
  <r>
    <x v="23"/>
    <x v="23"/>
    <x v="2"/>
    <s v="UN"/>
    <n v="6"/>
    <n v="4.95"/>
    <n v="29.700000000000003"/>
    <x v="0"/>
    <x v="3"/>
    <n v="90"/>
    <n v="815.26499999999999"/>
    <n v="445.5"/>
    <n v="6.6666666666666666E-2"/>
    <n v="180"/>
    <x v="0"/>
    <x v="0"/>
    <x v="0"/>
  </r>
  <r>
    <x v="23"/>
    <x v="23"/>
    <x v="2"/>
    <s v="UN"/>
    <n v="0"/>
    <n v="4.3600000000000003"/>
    <n v="0"/>
    <x v="1"/>
    <x v="9"/>
    <n v="71"/>
    <n v="554.11239999999998"/>
    <n v="309.56"/>
    <n v="0"/>
    <n v="0"/>
    <x v="0"/>
    <x v="0"/>
    <x v="0"/>
  </r>
  <r>
    <x v="23"/>
    <x v="23"/>
    <x v="2"/>
    <s v="UN"/>
    <n v="377"/>
    <n v="6.13"/>
    <n v="2311.0099999999998"/>
    <x v="0"/>
    <x v="3"/>
    <n v="53.8"/>
    <n v="465.00953999999996"/>
    <n v="329.79399999999998"/>
    <n v="7.0074349442379189"/>
    <n v="1.7124668435013262"/>
    <x v="0"/>
    <x v="0"/>
    <x v="2"/>
  </r>
  <r>
    <x v="23"/>
    <x v="23"/>
    <x v="2"/>
    <s v="UN"/>
    <n v="556"/>
    <n v="7.23"/>
    <n v="4019.88"/>
    <x v="1"/>
    <x v="1"/>
    <n v="42.7"/>
    <n v="419.86056000000013"/>
    <n v="308.72100000000006"/>
    <n v="13.021077283372364"/>
    <n v="0.92158273381294975"/>
    <x v="0"/>
    <x v="0"/>
    <x v="3"/>
  </r>
  <r>
    <x v="23"/>
    <x v="23"/>
    <x v="2"/>
    <s v="UN"/>
    <n v="279"/>
    <n v="4.88"/>
    <n v="1361.52"/>
    <x v="1"/>
    <x v="11"/>
    <n v="55.8"/>
    <n v="416.62511999999992"/>
    <n v="272.30399999999997"/>
    <n v="5"/>
    <n v="2.4"/>
    <x v="0"/>
    <x v="0"/>
    <x v="1"/>
  </r>
  <r>
    <x v="23"/>
    <x v="23"/>
    <x v="2"/>
    <s v="UN"/>
    <n v="786"/>
    <n v="4.71"/>
    <n v="3702.06"/>
    <x v="0"/>
    <x v="1"/>
    <n v="46.2"/>
    <n v="339.45912000000004"/>
    <n v="217.602"/>
    <n v="17.012987012987011"/>
    <n v="0.70534351145038177"/>
    <x v="0"/>
    <x v="0"/>
    <x v="3"/>
  </r>
  <r>
    <x v="24"/>
    <x v="24"/>
    <x v="2"/>
    <s v="UN"/>
    <n v="313"/>
    <n v="6.25"/>
    <n v="1956.25"/>
    <x v="1"/>
    <x v="3"/>
    <n v="133"/>
    <n v="1346.625"/>
    <n v="831.25"/>
    <n v="2.3533834586466167"/>
    <n v="5.0990415335463259"/>
    <x v="0"/>
    <x v="0"/>
    <x v="0"/>
  </r>
  <r>
    <x v="24"/>
    <x v="24"/>
    <x v="2"/>
    <s v="UN"/>
    <n v="887"/>
    <n v="6.41"/>
    <n v="5685.67"/>
    <x v="1"/>
    <x v="3"/>
    <n v="88.7"/>
    <n v="869.90751"/>
    <n v="568.56700000000001"/>
    <n v="10"/>
    <n v="1.2"/>
    <x v="0"/>
    <x v="0"/>
    <x v="2"/>
  </r>
  <r>
    <x v="24"/>
    <x v="24"/>
    <x v="2"/>
    <s v="UN"/>
    <n v="652"/>
    <n v="6.04"/>
    <n v="3938.08"/>
    <x v="0"/>
    <x v="0"/>
    <n v="59.2"/>
    <n v="572.10880000000009"/>
    <n v="357.56800000000004"/>
    <n v="11.013513513513512"/>
    <n v="1.0895705521472394"/>
    <x v="0"/>
    <x v="0"/>
    <x v="2"/>
  </r>
  <r>
    <x v="24"/>
    <x v="24"/>
    <x v="2"/>
    <s v="UN"/>
    <n v="68"/>
    <n v="1.99"/>
    <n v="135.32"/>
    <x v="1"/>
    <x v="9"/>
    <n v="142"/>
    <n v="389.96039999999999"/>
    <n v="282.58"/>
    <n v="0.47887323943661969"/>
    <n v="25.058823529411764"/>
    <x v="0"/>
    <x v="0"/>
    <x v="0"/>
  </r>
  <r>
    <x v="24"/>
    <x v="24"/>
    <x v="2"/>
    <s v="UN"/>
    <n v="193"/>
    <n v="3.25"/>
    <n v="627.25"/>
    <x v="0"/>
    <x v="3"/>
    <n v="64.099999999999994"/>
    <n v="374.98500000000001"/>
    <n v="208.32499999999999"/>
    <n v="3.0109204368174729"/>
    <n v="3.9854922279792744"/>
    <x v="0"/>
    <x v="0"/>
    <x v="1"/>
  </r>
  <r>
    <x v="24"/>
    <x v="24"/>
    <x v="2"/>
    <s v="UN"/>
    <n v="9"/>
    <n v="2.85"/>
    <n v="25.650000000000002"/>
    <x v="0"/>
    <x v="3"/>
    <n v="50"/>
    <n v="262.2"/>
    <n v="142.5"/>
    <n v="0.18"/>
    <n v="66.666666666666671"/>
    <x v="0"/>
    <x v="0"/>
    <x v="0"/>
  </r>
  <r>
    <x v="25"/>
    <x v="25"/>
    <x v="3"/>
    <s v="UN"/>
    <n v="0"/>
    <n v="6.75"/>
    <n v="0"/>
    <x v="0"/>
    <x v="0"/>
    <n v="85.4"/>
    <n v="1026.0810000000001"/>
    <n v="576.45000000000005"/>
    <n v="0"/>
    <n v="0"/>
    <x v="0"/>
    <x v="0"/>
    <x v="0"/>
  </r>
  <r>
    <x v="25"/>
    <x v="25"/>
    <x v="3"/>
    <s v="UN"/>
    <n v="115"/>
    <n v="6.41"/>
    <n v="737.15"/>
    <x v="0"/>
    <x v="0"/>
    <n v="57.1"/>
    <n v="589.27770999999996"/>
    <n v="366.01100000000002"/>
    <n v="2.0140105078809105"/>
    <n v="5.9582608695652182"/>
    <x v="0"/>
    <x v="0"/>
    <x v="0"/>
  </r>
  <r>
    <x v="25"/>
    <x v="25"/>
    <x v="3"/>
    <s v="UN"/>
    <n v="1424"/>
    <n v="3.78"/>
    <n v="5382.7199999999993"/>
    <x v="1"/>
    <x v="2"/>
    <n v="89"/>
    <n v="524.8152"/>
    <n v="336.41999999999996"/>
    <n v="16"/>
    <n v="0.75"/>
    <x v="0"/>
    <x v="0"/>
    <x v="3"/>
  </r>
  <r>
    <x v="25"/>
    <x v="25"/>
    <x v="3"/>
    <s v="UN"/>
    <n v="335"/>
    <n v="5.45"/>
    <n v="1825.75"/>
    <x v="0"/>
    <x v="1"/>
    <n v="60"/>
    <n v="451.26"/>
    <n v="327"/>
    <n v="5.583333333333333"/>
    <n v="2.1492537313432836"/>
    <x v="0"/>
    <x v="0"/>
    <x v="1"/>
  </r>
  <r>
    <x v="25"/>
    <x v="25"/>
    <x v="3"/>
    <s v="UN"/>
    <n v="57"/>
    <n v="1.78"/>
    <n v="101.46000000000001"/>
    <x v="1"/>
    <x v="10"/>
    <n v="149"/>
    <n v="379.26460000000009"/>
    <n v="265.22000000000003"/>
    <n v="0.3825503355704698"/>
    <n v="31.368421052631579"/>
    <x v="0"/>
    <x v="0"/>
    <x v="0"/>
  </r>
  <r>
    <x v="25"/>
    <x v="25"/>
    <x v="3"/>
    <s v="UN"/>
    <n v="221"/>
    <n v="2.2999999999999998"/>
    <n v="508.29999999999995"/>
    <x v="1"/>
    <x v="7"/>
    <n v="91"/>
    <n v="345.34500000000003"/>
    <n v="209.29999999999998"/>
    <n v="2.4285714285714284"/>
    <n v="4.9411764705882355"/>
    <x v="0"/>
    <x v="0"/>
    <x v="0"/>
  </r>
  <r>
    <x v="26"/>
    <x v="26"/>
    <x v="3"/>
    <s v="UN"/>
    <n v="1176"/>
    <n v="5.54"/>
    <n v="6515.04"/>
    <x v="1"/>
    <x v="2"/>
    <n v="78.400000000000006"/>
    <n v="764.43136000000004"/>
    <n v="434.33600000000001"/>
    <n v="14.999999999999998"/>
    <n v="0.8"/>
    <x v="0"/>
    <x v="0"/>
    <x v="3"/>
  </r>
  <r>
    <x v="26"/>
    <x v="26"/>
    <x v="3"/>
    <s v="UN"/>
    <n v="356"/>
    <n v="6.82"/>
    <n v="2427.92"/>
    <x v="0"/>
    <x v="1"/>
    <n v="71.099999999999994"/>
    <n v="654.61770000000001"/>
    <n v="484.90199999999999"/>
    <n v="5.0070323488045014"/>
    <n v="2.3966292134831457"/>
    <x v="0"/>
    <x v="0"/>
    <x v="1"/>
  </r>
  <r>
    <x v="26"/>
    <x v="26"/>
    <x v="3"/>
    <s v="UN"/>
    <n v="330"/>
    <n v="4.75"/>
    <n v="1567.5"/>
    <x v="0"/>
    <x v="3"/>
    <n v="65.900000000000006"/>
    <n v="485.18875000000008"/>
    <n v="313.02500000000003"/>
    <n v="5.0075872534142638"/>
    <n v="2.3963636363636365"/>
    <x v="0"/>
    <x v="0"/>
    <x v="1"/>
  </r>
  <r>
    <x v="26"/>
    <x v="26"/>
    <x v="3"/>
    <s v="UN"/>
    <n v="0"/>
    <n v="1.8"/>
    <n v="0"/>
    <x v="0"/>
    <x v="1"/>
    <n v="110"/>
    <n v="243.54"/>
    <n v="198"/>
    <n v="0"/>
    <n v="0"/>
    <x v="0"/>
    <x v="0"/>
    <x v="0"/>
  </r>
  <r>
    <x v="26"/>
    <x v="26"/>
    <x v="3"/>
    <s v="UN"/>
    <n v="420"/>
    <n v="1.51"/>
    <n v="634.20000000000005"/>
    <x v="1"/>
    <x v="2"/>
    <n v="104"/>
    <n v="210.43360000000001"/>
    <n v="157.04"/>
    <n v="4.0384615384615383"/>
    <n v="2.9714285714285715"/>
    <x v="0"/>
    <x v="0"/>
    <x v="1"/>
  </r>
  <r>
    <x v="26"/>
    <x v="26"/>
    <x v="3"/>
    <s v="UN"/>
    <n v="885"/>
    <n v="1.8"/>
    <n v="1593"/>
    <x v="1"/>
    <x v="2"/>
    <n v="86"/>
    <n v="205.88400000000001"/>
    <n v="154.80000000000001"/>
    <n v="10.290697674418604"/>
    <n v="1.1661016949152543"/>
    <x v="0"/>
    <x v="0"/>
    <x v="2"/>
  </r>
  <r>
    <x v="27"/>
    <x v="27"/>
    <x v="3"/>
    <s v="UN"/>
    <n v="1111"/>
    <n v="7.34"/>
    <n v="8154.74"/>
    <x v="1"/>
    <x v="1"/>
    <n v="85.4"/>
    <n v="896.37547999999992"/>
    <n v="626.83600000000001"/>
    <n v="13.009367681498828"/>
    <n v="0.92241224122412246"/>
    <x v="0"/>
    <x v="0"/>
    <x v="3"/>
  </r>
  <r>
    <x v="27"/>
    <x v="27"/>
    <x v="3"/>
    <s v="UN"/>
    <n v="464"/>
    <n v="7.86"/>
    <n v="3647.04"/>
    <x v="0"/>
    <x v="0"/>
    <n v="42.1"/>
    <n v="446.72309999999999"/>
    <n v="330.90600000000001"/>
    <n v="11.021377672209026"/>
    <n v="1.0887931034482758"/>
    <x v="0"/>
    <x v="0"/>
    <x v="2"/>
  </r>
  <r>
    <x v="27"/>
    <x v="27"/>
    <x v="3"/>
    <s v="UN"/>
    <n v="163"/>
    <n v="3.51"/>
    <n v="572.13"/>
    <x v="1"/>
    <x v="6"/>
    <n v="81.2"/>
    <n v="373.36572000000001"/>
    <n v="285.012"/>
    <n v="2.0073891625615761"/>
    <n v="5.9779141104294489"/>
    <x v="0"/>
    <x v="0"/>
    <x v="0"/>
  </r>
  <r>
    <x v="27"/>
    <x v="27"/>
    <x v="3"/>
    <s v="UN"/>
    <n v="206"/>
    <n v="1.5"/>
    <n v="309"/>
    <x v="0"/>
    <x v="0"/>
    <n v="149"/>
    <n v="368.77499999999998"/>
    <n v="223.5"/>
    <n v="1.3825503355704698"/>
    <n v="8.6796116504854375"/>
    <x v="0"/>
    <x v="0"/>
    <x v="0"/>
  </r>
  <r>
    <x v="27"/>
    <x v="27"/>
    <x v="3"/>
    <s v="UN"/>
    <n v="83"/>
    <n v="2.67"/>
    <n v="221.60999999999999"/>
    <x v="1"/>
    <x v="3"/>
    <n v="57"/>
    <n v="270.89819999999997"/>
    <n v="152.19"/>
    <n v="1.4561403508771931"/>
    <n v="8.2409638554216862"/>
    <x v="0"/>
    <x v="0"/>
    <x v="0"/>
  </r>
  <r>
    <x v="28"/>
    <x v="28"/>
    <x v="4"/>
    <s v="UN"/>
    <n v="746"/>
    <n v="47.1"/>
    <n v="35136.6"/>
    <x v="0"/>
    <x v="1"/>
    <n v="0"/>
    <n v="0"/>
    <n v="0"/>
    <n v="0"/>
    <n v="0"/>
    <x v="0"/>
    <x v="0"/>
    <x v="4"/>
  </r>
  <r>
    <x v="29"/>
    <x v="29"/>
    <x v="3"/>
    <s v="UN"/>
    <n v="223"/>
    <n v="74"/>
    <n v="16502"/>
    <x v="1"/>
    <x v="6"/>
    <n v="729"/>
    <n v="91168.74"/>
    <n v="53946"/>
    <n v="0.30589849108367628"/>
    <n v="39.228699551569505"/>
    <x v="0"/>
    <x v="0"/>
    <x v="0"/>
  </r>
  <r>
    <x v="29"/>
    <x v="29"/>
    <x v="3"/>
    <s v="UN"/>
    <n v="0"/>
    <n v="61"/>
    <n v="0"/>
    <x v="0"/>
    <x v="3"/>
    <n v="623"/>
    <n v="70685.58"/>
    <n v="38003"/>
    <n v="0"/>
    <n v="0"/>
    <x v="0"/>
    <x v="0"/>
    <x v="0"/>
  </r>
  <r>
    <x v="29"/>
    <x v="29"/>
    <x v="3"/>
    <s v="UN"/>
    <n v="14"/>
    <n v="38"/>
    <n v="532"/>
    <x v="0"/>
    <x v="3"/>
    <n v="938"/>
    <n v="50970.92"/>
    <n v="35644"/>
    <n v="1.4925373134328358E-2"/>
    <n v="804"/>
    <x v="0"/>
    <x v="0"/>
    <x v="0"/>
  </r>
  <r>
    <x v="29"/>
    <x v="29"/>
    <x v="3"/>
    <s v="UN"/>
    <n v="92"/>
    <n v="66"/>
    <n v="6072"/>
    <x v="1"/>
    <x v="4"/>
    <n v="300"/>
    <n v="31680"/>
    <n v="19800"/>
    <n v="0.30666666666666664"/>
    <n v="39.130434782608695"/>
    <x v="0"/>
    <x v="0"/>
    <x v="0"/>
  </r>
  <r>
    <x v="29"/>
    <x v="29"/>
    <x v="3"/>
    <s v="UN"/>
    <n v="251"/>
    <n v="32"/>
    <n v="8032"/>
    <x v="0"/>
    <x v="1"/>
    <n v="666"/>
    <n v="31115.52"/>
    <n v="21312"/>
    <n v="0.37687687687687688"/>
    <n v="31.840637450199203"/>
    <x v="0"/>
    <x v="0"/>
    <x v="0"/>
  </r>
  <r>
    <x v="29"/>
    <x v="29"/>
    <x v="3"/>
    <s v="UN"/>
    <n v="769"/>
    <n v="49"/>
    <n v="37681"/>
    <x v="0"/>
    <x v="1"/>
    <n v="393"/>
    <n v="28307.79"/>
    <n v="19257"/>
    <n v="1.9567430025445292"/>
    <n v="6.1326397919375815"/>
    <x v="0"/>
    <x v="0"/>
    <x v="0"/>
  </r>
  <r>
    <x v="30"/>
    <x v="30"/>
    <x v="3"/>
    <s v="UN"/>
    <n v="3"/>
    <n v="6.72"/>
    <n v="20.16"/>
    <x v="0"/>
    <x v="1"/>
    <n v="146"/>
    <n v="1648.2816"/>
    <n v="981.12"/>
    <n v="2.0547945205479451E-2"/>
    <n v="584"/>
    <x v="0"/>
    <x v="0"/>
    <x v="0"/>
  </r>
  <r>
    <x v="30"/>
    <x v="30"/>
    <x v="3"/>
    <s v="UN"/>
    <n v="1423"/>
    <n v="7.56"/>
    <n v="10757.88"/>
    <x v="0"/>
    <x v="3"/>
    <n v="83.7"/>
    <n v="879.55307999999991"/>
    <n v="632.77199999999993"/>
    <n v="17.001194743130227"/>
    <n v="0.70583274771609272"/>
    <x v="0"/>
    <x v="0"/>
    <x v="3"/>
  </r>
  <r>
    <x v="30"/>
    <x v="30"/>
    <x v="3"/>
    <s v="UN"/>
    <n v="267"/>
    <n v="6.02"/>
    <n v="1607.34"/>
    <x v="0"/>
    <x v="1"/>
    <n v="71"/>
    <n v="782.17859999999985"/>
    <n v="427.41999999999996"/>
    <n v="3.76056338028169"/>
    <n v="3.1910112359550564"/>
    <x v="0"/>
    <x v="0"/>
    <x v="1"/>
  </r>
  <r>
    <x v="30"/>
    <x v="30"/>
    <x v="3"/>
    <s v="UN"/>
    <n v="17"/>
    <n v="5.61"/>
    <n v="95.37"/>
    <x v="1"/>
    <x v="5"/>
    <n v="62"/>
    <n v="633.03239999999994"/>
    <n v="347.82"/>
    <n v="0.27419354838709675"/>
    <n v="43.764705882352942"/>
    <x v="0"/>
    <x v="0"/>
    <x v="0"/>
  </r>
  <r>
    <x v="30"/>
    <x v="30"/>
    <x v="3"/>
    <s v="UN"/>
    <n v="60"/>
    <n v="3.12"/>
    <n v="187.20000000000002"/>
    <x v="0"/>
    <x v="3"/>
    <n v="53"/>
    <n v="286.07280000000003"/>
    <n v="165.36"/>
    <n v="1.1320754716981132"/>
    <n v="10.6"/>
    <x v="0"/>
    <x v="0"/>
    <x v="0"/>
  </r>
  <r>
    <x v="30"/>
    <x v="30"/>
    <x v="3"/>
    <s v="UN"/>
    <n v="266"/>
    <n v="1.61"/>
    <n v="428.26000000000005"/>
    <x v="0"/>
    <x v="0"/>
    <n v="97"/>
    <n v="262.36560000000003"/>
    <n v="156.17000000000002"/>
    <n v="2.7422680412371134"/>
    <n v="4.3759398496240598"/>
    <x v="0"/>
    <x v="0"/>
    <x v="0"/>
  </r>
  <r>
    <x v="31"/>
    <x v="31"/>
    <x v="3"/>
    <s v="UN"/>
    <n v="85"/>
    <n v="5.8"/>
    <n v="493"/>
    <x v="0"/>
    <x v="0"/>
    <n v="140"/>
    <n v="1526.56"/>
    <n v="812"/>
    <n v="0.6071428571428571"/>
    <n v="19.764705882352942"/>
    <x v="0"/>
    <x v="0"/>
    <x v="0"/>
  </r>
  <r>
    <x v="31"/>
    <x v="31"/>
    <x v="3"/>
    <s v="UN"/>
    <n v="1197"/>
    <n v="6.77"/>
    <n v="8103.69"/>
    <x v="1"/>
    <x v="4"/>
    <n v="85.5"/>
    <n v="989.80784999999992"/>
    <n v="578.83499999999992"/>
    <n v="14"/>
    <n v="0.8571428571428571"/>
    <x v="0"/>
    <x v="0"/>
    <x v="3"/>
  </r>
  <r>
    <x v="31"/>
    <x v="31"/>
    <x v="3"/>
    <s v="UN"/>
    <n v="627"/>
    <n v="4.96"/>
    <n v="3109.92"/>
    <x v="1"/>
    <x v="7"/>
    <n v="78.3"/>
    <n v="679.64399999999989"/>
    <n v="388.36799999999999"/>
    <n v="8.0076628352490431"/>
    <n v="1.4985645933014353"/>
    <x v="0"/>
    <x v="0"/>
    <x v="2"/>
  </r>
  <r>
    <x v="31"/>
    <x v="31"/>
    <x v="3"/>
    <s v="UN"/>
    <n v="87"/>
    <n v="4.79"/>
    <n v="416.73"/>
    <x v="1"/>
    <x v="6"/>
    <n v="111"/>
    <n v="638.02800000000002"/>
    <n v="531.69000000000005"/>
    <n v="0.78378378378378377"/>
    <n v="15.310344827586206"/>
    <x v="0"/>
    <x v="0"/>
    <x v="0"/>
  </r>
  <r>
    <x v="31"/>
    <x v="31"/>
    <x v="3"/>
    <s v="UN"/>
    <n v="817"/>
    <n v="5.66"/>
    <n v="4624.22"/>
    <x v="1"/>
    <x v="6"/>
    <n v="58.3"/>
    <n v="564.26238000000001"/>
    <n v="329.97800000000001"/>
    <n v="14.013722126929675"/>
    <n v="0.85630354957160337"/>
    <x v="0"/>
    <x v="0"/>
    <x v="3"/>
  </r>
  <r>
    <x v="31"/>
    <x v="31"/>
    <x v="3"/>
    <s v="UN"/>
    <n v="0"/>
    <n v="1.5"/>
    <n v="0"/>
    <x v="0"/>
    <x v="3"/>
    <n v="84"/>
    <n v="167.58"/>
    <n v="126"/>
    <n v="0"/>
    <n v="0"/>
    <x v="0"/>
    <x v="0"/>
    <x v="0"/>
  </r>
  <r>
    <x v="32"/>
    <x v="32"/>
    <x v="3"/>
    <s v="UN"/>
    <n v="4"/>
    <n v="5.29"/>
    <n v="21.16"/>
    <x v="1"/>
    <x v="7"/>
    <n v="64"/>
    <n v="616.17920000000004"/>
    <n v="338.56"/>
    <n v="6.25E-2"/>
    <n v="192"/>
    <x v="0"/>
    <x v="0"/>
    <x v="0"/>
  </r>
  <r>
    <x v="32"/>
    <x v="32"/>
    <x v="3"/>
    <s v="UN"/>
    <n v="218"/>
    <n v="3.34"/>
    <n v="728.12"/>
    <x v="0"/>
    <x v="0"/>
    <n v="107"/>
    <n v="611.11979999999994"/>
    <n v="357.38"/>
    <n v="2.0373831775700935"/>
    <n v="5.8899082568807337"/>
    <x v="0"/>
    <x v="0"/>
    <x v="0"/>
  </r>
  <r>
    <x v="32"/>
    <x v="32"/>
    <x v="3"/>
    <s v="UN"/>
    <n v="437"/>
    <n v="3.26"/>
    <n v="1424.62"/>
    <x v="0"/>
    <x v="3"/>
    <n v="86"/>
    <n v="445.77239999999989"/>
    <n v="280.35999999999996"/>
    <n v="5.0813953488372094"/>
    <n v="2.3615560640732265"/>
    <x v="0"/>
    <x v="0"/>
    <x v="1"/>
  </r>
  <r>
    <x v="32"/>
    <x v="32"/>
    <x v="3"/>
    <s v="UN"/>
    <n v="224"/>
    <n v="7.64"/>
    <n v="1711.36"/>
    <x v="0"/>
    <x v="3"/>
    <n v="37.299999999999997"/>
    <n v="413.20939999999996"/>
    <n v="284.97199999999998"/>
    <n v="6.0053619302949066"/>
    <n v="1.9982142857142855"/>
    <x v="0"/>
    <x v="0"/>
    <x v="2"/>
  </r>
  <r>
    <x v="32"/>
    <x v="32"/>
    <x v="3"/>
    <s v="UN"/>
    <n v="91"/>
    <n v="1.65"/>
    <n v="150.15"/>
    <x v="0"/>
    <x v="1"/>
    <n v="95"/>
    <n v="253.935"/>
    <n v="156.75"/>
    <n v="0.95789473684210524"/>
    <n v="12.527472527472527"/>
    <x v="0"/>
    <x v="0"/>
    <x v="0"/>
  </r>
  <r>
    <x v="32"/>
    <x v="32"/>
    <x v="3"/>
    <s v="UN"/>
    <n v="0"/>
    <n v="2.02"/>
    <n v="0"/>
    <x v="0"/>
    <x v="0"/>
    <n v="72"/>
    <n v="193.43520000000001"/>
    <n v="145.44"/>
    <n v="0"/>
    <n v="0"/>
    <x v="0"/>
    <x v="0"/>
    <x v="0"/>
  </r>
  <r>
    <x v="33"/>
    <x v="33"/>
    <x v="3"/>
    <s v="UN"/>
    <n v="962"/>
    <n v="4.9000000000000004"/>
    <n v="4713.8"/>
    <x v="1"/>
    <x v="4"/>
    <n v="68.7"/>
    <n v="528.5091000000001"/>
    <n v="336.63000000000005"/>
    <n v="14.002911208151382"/>
    <n v="0.85696465696465707"/>
    <x v="0"/>
    <x v="0"/>
    <x v="3"/>
  </r>
  <r>
    <x v="33"/>
    <x v="33"/>
    <x v="3"/>
    <s v="UN"/>
    <n v="133"/>
    <n v="5.56"/>
    <n v="739.4799999999999"/>
    <x v="0"/>
    <x v="0"/>
    <n v="44.2"/>
    <n v="464.47128000000004"/>
    <n v="245.75200000000001"/>
    <n v="3.0090497737556561"/>
    <n v="3.9879699248120302"/>
    <x v="0"/>
    <x v="0"/>
    <x v="1"/>
  </r>
  <r>
    <x v="33"/>
    <x v="33"/>
    <x v="3"/>
    <s v="UN"/>
    <n v="360"/>
    <n v="5"/>
    <n v="1800"/>
    <x v="1"/>
    <x v="8"/>
    <n v="60"/>
    <n v="432"/>
    <n v="300"/>
    <n v="6"/>
    <n v="2"/>
    <x v="0"/>
    <x v="0"/>
    <x v="2"/>
  </r>
  <r>
    <x v="33"/>
    <x v="33"/>
    <x v="3"/>
    <s v="UN"/>
    <n v="252"/>
    <n v="7.28"/>
    <n v="1834.5600000000002"/>
    <x v="1"/>
    <x v="11"/>
    <n v="25.2"/>
    <n v="343.06271999999996"/>
    <n v="183.45599999999999"/>
    <n v="10"/>
    <n v="1.2"/>
    <x v="0"/>
    <x v="0"/>
    <x v="2"/>
  </r>
  <r>
    <x v="33"/>
    <x v="33"/>
    <x v="3"/>
    <s v="UN"/>
    <n v="374"/>
    <n v="1.72"/>
    <n v="643.28"/>
    <x v="0"/>
    <x v="1"/>
    <n v="61"/>
    <n v="151.0848"/>
    <n v="104.92"/>
    <n v="6.1311475409836067"/>
    <n v="1.9572192513368984"/>
    <x v="0"/>
    <x v="0"/>
    <x v="2"/>
  </r>
  <r>
    <x v="33"/>
    <x v="33"/>
    <x v="3"/>
    <s v="UN"/>
    <n v="0"/>
    <n v="1.24"/>
    <n v="0"/>
    <x v="1"/>
    <x v="2"/>
    <n v="72"/>
    <n v="107.13600000000001"/>
    <n v="89.28"/>
    <n v="0"/>
    <n v="0"/>
    <x v="0"/>
    <x v="0"/>
    <x v="0"/>
  </r>
  <r>
    <x v="34"/>
    <x v="34"/>
    <x v="3"/>
    <s v="UN"/>
    <n v="90"/>
    <n v="5.07"/>
    <n v="456.3"/>
    <x v="1"/>
    <x v="0"/>
    <n v="110"/>
    <n v="1042.8990000000001"/>
    <n v="557.70000000000005"/>
    <n v="0.81818181818181823"/>
    <n v="14.666666666666666"/>
    <x v="0"/>
    <x v="0"/>
    <x v="0"/>
  </r>
  <r>
    <x v="34"/>
    <x v="34"/>
    <x v="3"/>
    <s v="UN"/>
    <n v="1156"/>
    <n v="3.69"/>
    <n v="4265.6400000000003"/>
    <x v="0"/>
    <x v="3"/>
    <n v="96.3"/>
    <n v="561.44825999999989"/>
    <n v="355.34699999999998"/>
    <n v="12.004153686396677"/>
    <n v="0.99965397923875432"/>
    <x v="0"/>
    <x v="0"/>
    <x v="3"/>
  </r>
  <r>
    <x v="34"/>
    <x v="34"/>
    <x v="3"/>
    <s v="UN"/>
    <n v="442"/>
    <n v="2.13"/>
    <n v="941.45999999999992"/>
    <x v="0"/>
    <x v="1"/>
    <n v="137"/>
    <n v="396.86160000000001"/>
    <n v="291.81"/>
    <n v="3.2262773722627736"/>
    <n v="3.7194570135746607"/>
    <x v="0"/>
    <x v="0"/>
    <x v="1"/>
  </r>
  <r>
    <x v="34"/>
    <x v="34"/>
    <x v="3"/>
    <s v="UN"/>
    <n v="880"/>
    <n v="1.57"/>
    <n v="1381.6000000000001"/>
    <x v="0"/>
    <x v="0"/>
    <n v="149"/>
    <n v="357.91290000000004"/>
    <n v="233.93"/>
    <n v="5.9060402684563762"/>
    <n v="2.0318181818181817"/>
    <x v="0"/>
    <x v="0"/>
    <x v="1"/>
  </r>
  <r>
    <x v="34"/>
    <x v="34"/>
    <x v="3"/>
    <s v="UN"/>
    <n v="329"/>
    <n v="1.1599999999999999"/>
    <n v="381.64"/>
    <x v="1"/>
    <x v="10"/>
    <n v="109"/>
    <n v="232.64959999999999"/>
    <n v="126.44"/>
    <n v="3.0183486238532109"/>
    <n v="3.9756838905775078"/>
    <x v="0"/>
    <x v="0"/>
    <x v="1"/>
  </r>
  <r>
    <x v="34"/>
    <x v="34"/>
    <x v="3"/>
    <s v="UN"/>
    <n v="754"/>
    <n v="1.03"/>
    <n v="776.62"/>
    <x v="0"/>
    <x v="1"/>
    <n v="136"/>
    <n v="203.11600000000001"/>
    <n v="140.08000000000001"/>
    <n v="5.5441176470588234"/>
    <n v="2.1644562334217508"/>
    <x v="0"/>
    <x v="0"/>
    <x v="1"/>
  </r>
  <r>
    <x v="35"/>
    <x v="35"/>
    <x v="3"/>
    <s v="UN"/>
    <n v="81"/>
    <n v="6.11"/>
    <n v="494.91"/>
    <x v="0"/>
    <x v="3"/>
    <n v="131"/>
    <n v="1328.6806000000004"/>
    <n v="800.41000000000008"/>
    <n v="0.61832061068702293"/>
    <n v="19.407407407407405"/>
    <x v="0"/>
    <x v="0"/>
    <x v="0"/>
  </r>
  <r>
    <x v="35"/>
    <x v="35"/>
    <x v="3"/>
    <s v="UN"/>
    <n v="742"/>
    <n v="3.16"/>
    <n v="2344.7200000000003"/>
    <x v="0"/>
    <x v="1"/>
    <n v="114"/>
    <n v="662.84160000000008"/>
    <n v="360.24"/>
    <n v="6.5087719298245617"/>
    <n v="1.84366576819407"/>
    <x v="0"/>
    <x v="0"/>
    <x v="2"/>
  </r>
  <r>
    <x v="35"/>
    <x v="35"/>
    <x v="3"/>
    <s v="UN"/>
    <n v="164"/>
    <n v="3.25"/>
    <n v="533"/>
    <x v="1"/>
    <x v="11"/>
    <n v="81.8"/>
    <n v="345.6049999999999"/>
    <n v="265.84999999999997"/>
    <n v="2.0048899755501224"/>
    <n v="5.9853658536585366"/>
    <x v="0"/>
    <x v="0"/>
    <x v="0"/>
  </r>
  <r>
    <x v="35"/>
    <x v="35"/>
    <x v="3"/>
    <s v="UN"/>
    <n v="1148"/>
    <n v="1.37"/>
    <n v="1572.7600000000002"/>
    <x v="0"/>
    <x v="1"/>
    <n v="142"/>
    <n v="344.33580000000001"/>
    <n v="194.54000000000002"/>
    <n v="8.0845070422535219"/>
    <n v="1.484320557491289"/>
    <x v="0"/>
    <x v="0"/>
    <x v="2"/>
  </r>
  <r>
    <x v="35"/>
    <x v="35"/>
    <x v="3"/>
    <s v="UN"/>
    <n v="0"/>
    <n v="1.08"/>
    <n v="0"/>
    <x v="0"/>
    <x v="0"/>
    <n v="96"/>
    <n v="173.1456"/>
    <n v="103.68"/>
    <n v="0"/>
    <n v="0"/>
    <x v="0"/>
    <x v="0"/>
    <x v="0"/>
  </r>
  <r>
    <x v="35"/>
    <x v="35"/>
    <x v="3"/>
    <s v="UN"/>
    <n v="306"/>
    <n v="1.27"/>
    <n v="388.62"/>
    <x v="1"/>
    <x v="10"/>
    <n v="84"/>
    <n v="153.61920000000001"/>
    <n v="106.68"/>
    <n v="3.6428571428571428"/>
    <n v="3.2941176470588234"/>
    <x v="0"/>
    <x v="0"/>
    <x v="1"/>
  </r>
  <r>
    <x v="36"/>
    <x v="36"/>
    <x v="3"/>
    <s v="UN"/>
    <n v="1493"/>
    <n v="5.04"/>
    <n v="7524.72"/>
    <x v="1"/>
    <x v="4"/>
    <n v="93.3"/>
    <n v="648.92016000000001"/>
    <n v="470.23199999999997"/>
    <n v="16.0021436227224"/>
    <n v="0.74989953114534502"/>
    <x v="0"/>
    <x v="0"/>
    <x v="3"/>
  </r>
  <r>
    <x v="36"/>
    <x v="36"/>
    <x v="3"/>
    <s v="UN"/>
    <n v="594"/>
    <n v="7"/>
    <n v="4158"/>
    <x v="1"/>
    <x v="9"/>
    <n v="34.9"/>
    <n v="447.06899999999996"/>
    <n v="244.29999999999998"/>
    <n v="17.02005730659026"/>
    <n v="0.70505050505050493"/>
    <x v="0"/>
    <x v="0"/>
    <x v="3"/>
  </r>
  <r>
    <x v="36"/>
    <x v="36"/>
    <x v="3"/>
    <s v="UN"/>
    <n v="282"/>
    <n v="7.05"/>
    <n v="1988.1"/>
    <x v="1"/>
    <x v="2"/>
    <n v="40.200000000000003"/>
    <n v="416.61270000000002"/>
    <n v="283.41000000000003"/>
    <n v="7.0149253731343277"/>
    <n v="1.7106382978723407"/>
    <x v="0"/>
    <x v="0"/>
    <x v="2"/>
  </r>
  <r>
    <x v="36"/>
    <x v="36"/>
    <x v="3"/>
    <s v="UN"/>
    <n v="337"/>
    <n v="2.39"/>
    <n v="805.43000000000006"/>
    <x v="1"/>
    <x v="11"/>
    <n v="103"/>
    <n v="371.71670000000006"/>
    <n v="246.17000000000002"/>
    <n v="3.2718446601941746"/>
    <n v="3.6676557863501484"/>
    <x v="0"/>
    <x v="0"/>
    <x v="1"/>
  </r>
  <r>
    <x v="36"/>
    <x v="36"/>
    <x v="3"/>
    <s v="UN"/>
    <n v="302"/>
    <n v="4.79"/>
    <n v="1446.58"/>
    <x v="1"/>
    <x v="2"/>
    <n v="50"/>
    <n v="335.3"/>
    <n v="239.5"/>
    <n v="6.04"/>
    <n v="1.9867549668874172"/>
    <x v="0"/>
    <x v="0"/>
    <x v="2"/>
  </r>
  <r>
    <x v="36"/>
    <x v="36"/>
    <x v="3"/>
    <s v="UN"/>
    <n v="286"/>
    <n v="2.84"/>
    <n v="812.24"/>
    <x v="0"/>
    <x v="0"/>
    <n v="70"/>
    <n v="286.27199999999999"/>
    <n v="198.79999999999998"/>
    <n v="4.0857142857142854"/>
    <n v="2.9370629370629371"/>
    <x v="0"/>
    <x v="0"/>
    <x v="1"/>
  </r>
  <r>
    <x v="37"/>
    <x v="37"/>
    <x v="3"/>
    <s v="UN"/>
    <n v="202"/>
    <n v="4.92"/>
    <n v="993.84"/>
    <x v="1"/>
    <x v="8"/>
    <n v="138"/>
    <n v="998.07120000000009"/>
    <n v="678.96"/>
    <n v="1.463768115942029"/>
    <n v="8.1980198019801982"/>
    <x v="0"/>
    <x v="0"/>
    <x v="0"/>
  </r>
  <r>
    <x v="37"/>
    <x v="37"/>
    <x v="3"/>
    <s v="UN"/>
    <n v="193"/>
    <n v="6.5"/>
    <n v="1254.5"/>
    <x v="0"/>
    <x v="1"/>
    <n v="69"/>
    <n v="766.93499999999995"/>
    <n v="448.5"/>
    <n v="2.7971014492753623"/>
    <n v="4.2901554404145079"/>
    <x v="0"/>
    <x v="0"/>
    <x v="0"/>
  </r>
  <r>
    <x v="37"/>
    <x v="37"/>
    <x v="3"/>
    <s v="UN"/>
    <n v="94"/>
    <n v="3.51"/>
    <n v="329.94"/>
    <x v="1"/>
    <x v="5"/>
    <n v="93.1"/>
    <n v="565.33112999999992"/>
    <n v="326.78099999999995"/>
    <n v="1.0096670247046187"/>
    <n v="11.885106382978723"/>
    <x v="0"/>
    <x v="0"/>
    <x v="0"/>
  </r>
  <r>
    <x v="37"/>
    <x v="37"/>
    <x v="3"/>
    <s v="UN"/>
    <n v="65"/>
    <n v="4.3"/>
    <n v="279.5"/>
    <x v="0"/>
    <x v="1"/>
    <n v="64.7"/>
    <n v="411.75079999999997"/>
    <n v="278.20999999999998"/>
    <n v="1.0046367851622875"/>
    <n v="11.944615384615384"/>
    <x v="0"/>
    <x v="0"/>
    <x v="0"/>
  </r>
  <r>
    <x v="37"/>
    <x v="37"/>
    <x v="3"/>
    <s v="UN"/>
    <n v="509"/>
    <n v="7.4"/>
    <n v="3766.6000000000004"/>
    <x v="1"/>
    <x v="11"/>
    <n v="33.9"/>
    <n v="393.85020000000003"/>
    <n v="250.86"/>
    <n v="15.014749262536874"/>
    <n v="0.79921414538310409"/>
    <x v="0"/>
    <x v="0"/>
    <x v="3"/>
  </r>
  <r>
    <x v="37"/>
    <x v="37"/>
    <x v="3"/>
    <s v="UN"/>
    <n v="1102"/>
    <n v="2.2400000000000002"/>
    <n v="2468.48"/>
    <x v="1"/>
    <x v="8"/>
    <n v="78.7"/>
    <n v="262.66912000000002"/>
    <n v="176.28800000000001"/>
    <n v="14.00254129606099"/>
    <n v="0.85698729582577138"/>
    <x v="0"/>
    <x v="0"/>
    <x v="3"/>
  </r>
  <r>
    <x v="38"/>
    <x v="38"/>
    <x v="3"/>
    <s v="UN"/>
    <n v="728"/>
    <n v="6.68"/>
    <n v="4863.04"/>
    <x v="0"/>
    <x v="0"/>
    <n v="66.099999999999994"/>
    <n v="790.37091999999984"/>
    <n v="441.54799999999994"/>
    <n v="11.013615733736764"/>
    <n v="1.0895604395604395"/>
    <x v="0"/>
    <x v="0"/>
    <x v="2"/>
  </r>
  <r>
    <x v="38"/>
    <x v="38"/>
    <x v="3"/>
    <s v="UN"/>
    <n v="912"/>
    <n v="5.67"/>
    <n v="5171.04"/>
    <x v="1"/>
    <x v="7"/>
    <n v="65.099999999999994"/>
    <n v="690.24878999999987"/>
    <n v="369.11699999999996"/>
    <n v="14.009216589861753"/>
    <n v="0.856578947368421"/>
    <x v="0"/>
    <x v="0"/>
    <x v="3"/>
  </r>
  <r>
    <x v="38"/>
    <x v="38"/>
    <x v="3"/>
    <s v="UN"/>
    <n v="232"/>
    <n v="3.53"/>
    <n v="818.95999999999992"/>
    <x v="0"/>
    <x v="1"/>
    <n v="102"/>
    <n v="619.30319999999995"/>
    <n v="360.06"/>
    <n v="2.2745098039215685"/>
    <n v="5.2758620689655178"/>
    <x v="0"/>
    <x v="0"/>
    <x v="0"/>
  </r>
  <r>
    <x v="38"/>
    <x v="38"/>
    <x v="3"/>
    <s v="UN"/>
    <n v="344"/>
    <n v="2.2599999999999998"/>
    <n v="777.43999999999994"/>
    <x v="0"/>
    <x v="1"/>
    <n v="143"/>
    <n v="445.98839999999996"/>
    <n v="323.17999999999995"/>
    <n v="2.4055944055944054"/>
    <n v="4.9883720930232558"/>
    <x v="0"/>
    <x v="0"/>
    <x v="0"/>
  </r>
  <r>
    <x v="38"/>
    <x v="38"/>
    <x v="3"/>
    <s v="UN"/>
    <n v="295"/>
    <n v="6.79"/>
    <n v="2003.05"/>
    <x v="0"/>
    <x v="3"/>
    <n v="36.799999999999997"/>
    <n v="324.83359999999999"/>
    <n v="249.87199999999999"/>
    <n v="8.0163043478260878"/>
    <n v="1.4969491525423728"/>
    <x v="0"/>
    <x v="0"/>
    <x v="2"/>
  </r>
  <r>
    <x v="38"/>
    <x v="38"/>
    <x v="3"/>
    <s v="UN"/>
    <n v="703"/>
    <n v="3.29"/>
    <n v="2312.87"/>
    <x v="0"/>
    <x v="0"/>
    <n v="66"/>
    <n v="323.53860000000003"/>
    <n v="217.14000000000001"/>
    <n v="10.651515151515152"/>
    <n v="1.1266002844950214"/>
    <x v="0"/>
    <x v="0"/>
    <x v="2"/>
  </r>
  <r>
    <x v="39"/>
    <x v="39"/>
    <x v="3"/>
    <s v="UN"/>
    <n v="153"/>
    <n v="51"/>
    <n v="7803"/>
    <x v="0"/>
    <x v="0"/>
    <n v="981"/>
    <n v="89055.18"/>
    <n v="50031"/>
    <n v="0.15596330275229359"/>
    <n v="76.941176470588232"/>
    <x v="0"/>
    <x v="0"/>
    <x v="0"/>
  </r>
  <r>
    <x v="39"/>
    <x v="39"/>
    <x v="3"/>
    <s v="UN"/>
    <n v="1044"/>
    <n v="80"/>
    <n v="83520"/>
    <x v="0"/>
    <x v="0"/>
    <n v="486"/>
    <n v="62208"/>
    <n v="38880"/>
    <n v="2.1481481481481484"/>
    <n v="5.5862068965517233"/>
    <x v="0"/>
    <x v="0"/>
    <x v="0"/>
  </r>
  <r>
    <x v="39"/>
    <x v="39"/>
    <x v="3"/>
    <s v="UN"/>
    <n v="829"/>
    <n v="74"/>
    <n v="61346"/>
    <x v="1"/>
    <x v="3"/>
    <n v="477"/>
    <n v="60359.58"/>
    <n v="35298"/>
    <n v="1.7379454926624738"/>
    <n v="6.9047044632086854"/>
    <x v="0"/>
    <x v="0"/>
    <x v="0"/>
  </r>
  <r>
    <x v="39"/>
    <x v="39"/>
    <x v="3"/>
    <s v="UN"/>
    <n v="1462"/>
    <n v="62"/>
    <n v="90644"/>
    <x v="1"/>
    <x v="8"/>
    <n v="443"/>
    <n v="52185.4"/>
    <n v="27466"/>
    <n v="3.3002257336343117"/>
    <n v="3.6361149110807109"/>
    <x v="0"/>
    <x v="0"/>
    <x v="1"/>
  </r>
  <r>
    <x v="39"/>
    <x v="39"/>
    <x v="3"/>
    <s v="UN"/>
    <n v="797"/>
    <n v="49"/>
    <n v="39053"/>
    <x v="0"/>
    <x v="3"/>
    <n v="740"/>
    <n v="48225.8"/>
    <n v="36260"/>
    <n v="1.077027027027027"/>
    <n v="11.141781681304893"/>
    <x v="0"/>
    <x v="0"/>
    <x v="0"/>
  </r>
  <r>
    <x v="39"/>
    <x v="39"/>
    <x v="3"/>
    <s v="UN"/>
    <n v="232"/>
    <n v="50"/>
    <n v="11600"/>
    <x v="1"/>
    <x v="7"/>
    <n v="492"/>
    <n v="37884"/>
    <n v="24600"/>
    <n v="0.47154471544715448"/>
    <n v="25.448275862068964"/>
    <x v="0"/>
    <x v="0"/>
    <x v="0"/>
  </r>
  <r>
    <x v="40"/>
    <x v="40"/>
    <x v="3"/>
    <s v="UN"/>
    <n v="1205"/>
    <n v="7.7"/>
    <n v="9278.5"/>
    <x v="1"/>
    <x v="1"/>
    <n v="66.900000000000006"/>
    <n v="932.38530000000014"/>
    <n v="515.13000000000011"/>
    <n v="18.011958146487292"/>
    <n v="0.66622406639004161"/>
    <x v="0"/>
    <x v="0"/>
    <x v="3"/>
  </r>
  <r>
    <x v="40"/>
    <x v="40"/>
    <x v="3"/>
    <s v="UN"/>
    <n v="18"/>
    <n v="5.65"/>
    <n v="101.7"/>
    <x v="0"/>
    <x v="0"/>
    <n v="107"/>
    <n v="924.96150000000011"/>
    <n v="604.55000000000007"/>
    <n v="0.16822429906542055"/>
    <n v="71.333333333333343"/>
    <x v="0"/>
    <x v="0"/>
    <x v="0"/>
  </r>
  <r>
    <x v="40"/>
    <x v="40"/>
    <x v="3"/>
    <s v="UN"/>
    <n v="324"/>
    <n v="5.24"/>
    <n v="1697.76"/>
    <x v="1"/>
    <x v="10"/>
    <n v="0"/>
    <n v="0"/>
    <n v="0"/>
    <n v="0"/>
    <n v="0"/>
    <x v="0"/>
    <x v="0"/>
    <x v="4"/>
  </r>
  <r>
    <x v="40"/>
    <x v="40"/>
    <x v="3"/>
    <s v="UN"/>
    <n v="940"/>
    <n v="4.24"/>
    <n v="3985.6000000000004"/>
    <x v="0"/>
    <x v="1"/>
    <n v="78.3"/>
    <n v="577.66607999999997"/>
    <n v="331.99200000000002"/>
    <n v="12.005108556832695"/>
    <n v="0.9995744680851063"/>
    <x v="0"/>
    <x v="0"/>
    <x v="3"/>
  </r>
  <r>
    <x v="40"/>
    <x v="40"/>
    <x v="3"/>
    <s v="UN"/>
    <n v="765"/>
    <n v="6.73"/>
    <n v="5148.4500000000007"/>
    <x v="0"/>
    <x v="3"/>
    <n v="45"/>
    <n v="490.61700000000002"/>
    <n v="302.85000000000002"/>
    <n v="17"/>
    <n v="0.70588235294117652"/>
    <x v="0"/>
    <x v="0"/>
    <x v="3"/>
  </r>
  <r>
    <x v="40"/>
    <x v="40"/>
    <x v="3"/>
    <s v="UN"/>
    <n v="254"/>
    <n v="4.08"/>
    <n v="1036.32"/>
    <x v="1"/>
    <x v="9"/>
    <n v="50.8"/>
    <n v="356.49407999999994"/>
    <n v="207.26399999999998"/>
    <n v="5"/>
    <n v="2.4"/>
    <x v="0"/>
    <x v="0"/>
    <x v="1"/>
  </r>
  <r>
    <x v="41"/>
    <x v="41"/>
    <x v="3"/>
    <s v="UN"/>
    <n v="563"/>
    <n v="2.94"/>
    <n v="1655.22"/>
    <x v="1"/>
    <x v="0"/>
    <n v="146"/>
    <n v="626.69039999999995"/>
    <n v="429.24"/>
    <n v="3.8561643835616439"/>
    <n v="3.1119005328596803"/>
    <x v="0"/>
    <x v="0"/>
    <x v="1"/>
  </r>
  <r>
    <x v="41"/>
    <x v="41"/>
    <x v="3"/>
    <s v="UN"/>
    <n v="293"/>
    <n v="4.2"/>
    <n v="1230.6000000000001"/>
    <x v="0"/>
    <x v="0"/>
    <n v="73.099999999999994"/>
    <n v="368.42399999999992"/>
    <n v="307.02"/>
    <n v="4.008207934336526"/>
    <n v="2.9938566552901018"/>
    <x v="0"/>
    <x v="0"/>
    <x v="1"/>
  </r>
  <r>
    <x v="41"/>
    <x v="41"/>
    <x v="3"/>
    <s v="UN"/>
    <n v="44"/>
    <n v="1.75"/>
    <n v="77"/>
    <x v="1"/>
    <x v="2"/>
    <n v="97"/>
    <n v="274.995"/>
    <n v="169.75"/>
    <n v="0.45360824742268041"/>
    <n v="26.454545454545453"/>
    <x v="0"/>
    <x v="0"/>
    <x v="0"/>
  </r>
  <r>
    <x v="41"/>
    <x v="41"/>
    <x v="3"/>
    <s v="UN"/>
    <n v="24"/>
    <n v="3.35"/>
    <n v="80.400000000000006"/>
    <x v="0"/>
    <x v="0"/>
    <n v="51"/>
    <n v="216.9795"/>
    <n v="170.85"/>
    <n v="0.47058823529411764"/>
    <n v="25.5"/>
    <x v="0"/>
    <x v="0"/>
    <x v="0"/>
  </r>
  <r>
    <x v="41"/>
    <x v="41"/>
    <x v="3"/>
    <s v="UN"/>
    <n v="1533"/>
    <n v="1.47"/>
    <n v="2253.5099999999998"/>
    <x v="1"/>
    <x v="7"/>
    <n v="95.8"/>
    <n v="187.29858000000002"/>
    <n v="140.82599999999999"/>
    <n v="16.002087682672233"/>
    <n v="0.74990215264187876"/>
    <x v="0"/>
    <x v="0"/>
    <x v="3"/>
  </r>
  <r>
    <x v="41"/>
    <x v="41"/>
    <x v="3"/>
    <s v="UN"/>
    <n v="170"/>
    <n v="1.23"/>
    <n v="209.1"/>
    <x v="1"/>
    <x v="6"/>
    <n v="83"/>
    <n v="174.57389999999998"/>
    <n v="102.09"/>
    <n v="2.0481927710843375"/>
    <n v="5.8588235294117643"/>
    <x v="0"/>
    <x v="0"/>
    <x v="0"/>
  </r>
  <r>
    <x v="42"/>
    <x v="42"/>
    <x v="3"/>
    <s v="UN"/>
    <n v="675"/>
    <n v="7.63"/>
    <n v="5150.25"/>
    <x v="1"/>
    <x v="9"/>
    <n v="96.3"/>
    <n v="1146.23964"/>
    <n v="734.76900000000001"/>
    <n v="7.0093457943925239"/>
    <n v="1.712"/>
    <x v="0"/>
    <x v="0"/>
    <x v="2"/>
  </r>
  <r>
    <x v="42"/>
    <x v="42"/>
    <x v="3"/>
    <s v="UN"/>
    <n v="163"/>
    <n v="2.69"/>
    <n v="438.46999999999997"/>
    <x v="1"/>
    <x v="1"/>
    <n v="81.099999999999994"/>
    <n v="392.68619999999993"/>
    <n v="218.15899999999999"/>
    <n v="2.0098643649815044"/>
    <n v="5.9705521472392631"/>
    <x v="0"/>
    <x v="0"/>
    <x v="0"/>
  </r>
  <r>
    <x v="42"/>
    <x v="42"/>
    <x v="3"/>
    <s v="UN"/>
    <n v="36"/>
    <n v="2.58"/>
    <n v="92.88"/>
    <x v="1"/>
    <x v="5"/>
    <n v="76"/>
    <n v="329.4144"/>
    <n v="196.08"/>
    <n v="0.47368421052631576"/>
    <n v="25.333333333333336"/>
    <x v="0"/>
    <x v="0"/>
    <x v="0"/>
  </r>
  <r>
    <x v="42"/>
    <x v="42"/>
    <x v="3"/>
    <s v="UN"/>
    <n v="63"/>
    <n v="6.91"/>
    <n v="435.33"/>
    <x v="0"/>
    <x v="1"/>
    <n v="31.4"/>
    <n v="286.40568000000002"/>
    <n v="216.97399999999999"/>
    <n v="2.0063694267515926"/>
    <n v="5.9809523809523801"/>
    <x v="0"/>
    <x v="0"/>
    <x v="0"/>
  </r>
  <r>
    <x v="42"/>
    <x v="42"/>
    <x v="3"/>
    <s v="UN"/>
    <n v="1032"/>
    <n v="1.23"/>
    <n v="1269.3599999999999"/>
    <x v="1"/>
    <x v="5"/>
    <n v="66"/>
    <n v="140.44139999999999"/>
    <n v="81.179999999999993"/>
    <n v="15.636363636363637"/>
    <n v="0.76744186046511631"/>
    <x v="0"/>
    <x v="0"/>
    <x v="3"/>
  </r>
  <r>
    <x v="42"/>
    <x v="42"/>
    <x v="3"/>
    <s v="UN"/>
    <n v="171"/>
    <n v="45.2"/>
    <n v="7729.2000000000007"/>
    <x v="1"/>
    <x v="1"/>
    <n v="0"/>
    <n v="0"/>
    <n v="0"/>
    <n v="0"/>
    <n v="0"/>
    <x v="0"/>
    <x v="0"/>
    <x v="4"/>
  </r>
  <r>
    <x v="43"/>
    <x v="43"/>
    <x v="3"/>
    <s v="UN"/>
    <n v="682"/>
    <n v="7.47"/>
    <n v="5094.54"/>
    <x v="0"/>
    <x v="0"/>
    <n v="75.7"/>
    <n v="729.46791000000007"/>
    <n v="565.47900000000004"/>
    <n v="9.0092470277410825"/>
    <n v="1.3319648093841643"/>
    <x v="0"/>
    <x v="0"/>
    <x v="2"/>
  </r>
  <r>
    <x v="43"/>
    <x v="43"/>
    <x v="3"/>
    <s v="UN"/>
    <n v="1129"/>
    <n v="6.77"/>
    <n v="7643.33"/>
    <x v="1"/>
    <x v="9"/>
    <n v="66.400000000000006"/>
    <n v="651.81560000000002"/>
    <n v="449.52800000000002"/>
    <n v="17.003012048192769"/>
    <n v="0.70575730735163866"/>
    <x v="0"/>
    <x v="0"/>
    <x v="3"/>
  </r>
  <r>
    <x v="43"/>
    <x v="43"/>
    <x v="3"/>
    <s v="UN"/>
    <n v="543"/>
    <n v="2.81"/>
    <n v="1525.83"/>
    <x v="1"/>
    <x v="9"/>
    <n v="134"/>
    <n v="606.22940000000006"/>
    <n v="376.54"/>
    <n v="4.0522388059701493"/>
    <n v="2.9613259668508287"/>
    <x v="0"/>
    <x v="0"/>
    <x v="1"/>
  </r>
  <r>
    <x v="43"/>
    <x v="43"/>
    <x v="3"/>
    <s v="UN"/>
    <n v="106"/>
    <n v="4.57"/>
    <n v="484.42"/>
    <x v="0"/>
    <x v="0"/>
    <n v="101"/>
    <n v="576.96250000000009"/>
    <n v="461.57000000000005"/>
    <n v="1.0495049504950495"/>
    <n v="11.433962264150942"/>
    <x v="0"/>
    <x v="0"/>
    <x v="0"/>
  </r>
  <r>
    <x v="43"/>
    <x v="43"/>
    <x v="3"/>
    <s v="UN"/>
    <n v="695"/>
    <n v="6.49"/>
    <n v="4510.55"/>
    <x v="1"/>
    <x v="8"/>
    <n v="49.6"/>
    <n v="547.23680000000002"/>
    <n v="321.904"/>
    <n v="14.012096774193548"/>
    <n v="0.85640287769784174"/>
    <x v="0"/>
    <x v="0"/>
    <x v="3"/>
  </r>
  <r>
    <x v="43"/>
    <x v="43"/>
    <x v="3"/>
    <s v="UN"/>
    <n v="462"/>
    <n v="3.79"/>
    <n v="1750.98"/>
    <x v="0"/>
    <x v="3"/>
    <n v="51.3"/>
    <n v="289.69623000000001"/>
    <n v="194.42699999999999"/>
    <n v="9.0058479532163744"/>
    <n v="1.3324675324675324"/>
    <x v="0"/>
    <x v="0"/>
    <x v="2"/>
  </r>
  <r>
    <x v="44"/>
    <x v="44"/>
    <x v="3"/>
    <s v="UN"/>
    <n v="252"/>
    <n v="4.6100000000000003"/>
    <n v="1161.72"/>
    <x v="1"/>
    <x v="4"/>
    <n v="148"/>
    <n v="1159.8760000000002"/>
    <n v="682.28000000000009"/>
    <n v="1.7027027027027026"/>
    <n v="7.0476190476190483"/>
    <x v="0"/>
    <x v="0"/>
    <x v="0"/>
  </r>
  <r>
    <x v="44"/>
    <x v="44"/>
    <x v="3"/>
    <s v="UN"/>
    <n v="0"/>
    <n v="4.47"/>
    <n v="0"/>
    <x v="1"/>
    <x v="2"/>
    <n v="124"/>
    <n v="681.76440000000002"/>
    <n v="554.28"/>
    <n v="0"/>
    <n v="0"/>
    <x v="0"/>
    <x v="0"/>
    <x v="0"/>
  </r>
  <r>
    <x v="44"/>
    <x v="44"/>
    <x v="3"/>
    <s v="UN"/>
    <n v="0"/>
    <n v="4.04"/>
    <n v="0"/>
    <x v="0"/>
    <x v="1"/>
    <n v="72.400000000000006"/>
    <n v="549.89248000000009"/>
    <n v="292.49600000000004"/>
    <n v="0"/>
    <n v="0"/>
    <x v="0"/>
    <x v="0"/>
    <x v="0"/>
  </r>
  <r>
    <x v="44"/>
    <x v="44"/>
    <x v="3"/>
    <s v="UN"/>
    <n v="754"/>
    <n v="2.08"/>
    <n v="1568.3200000000002"/>
    <x v="1"/>
    <x v="8"/>
    <n v="147"/>
    <n v="532.02239999999995"/>
    <n v="305.76"/>
    <n v="5.129251700680272"/>
    <n v="2.3395225464190981"/>
    <x v="0"/>
    <x v="0"/>
    <x v="1"/>
  </r>
  <r>
    <x v="44"/>
    <x v="44"/>
    <x v="3"/>
    <s v="UN"/>
    <n v="36"/>
    <n v="1.02"/>
    <n v="36.72"/>
    <x v="0"/>
    <x v="0"/>
    <n v="117"/>
    <n v="189.75060000000002"/>
    <n v="119.34"/>
    <n v="0.30769230769230771"/>
    <n v="39"/>
    <x v="0"/>
    <x v="0"/>
    <x v="0"/>
  </r>
  <r>
    <x v="44"/>
    <x v="44"/>
    <x v="3"/>
    <s v="UN"/>
    <n v="843"/>
    <n v="1.52"/>
    <n v="1281.3600000000001"/>
    <x v="1"/>
    <x v="9"/>
    <n v="73"/>
    <n v="168.65920000000003"/>
    <n v="110.96000000000001"/>
    <n v="11.547945205479452"/>
    <n v="1.0391459074733096"/>
    <x v="0"/>
    <x v="0"/>
    <x v="2"/>
  </r>
  <r>
    <x v="45"/>
    <x v="45"/>
    <x v="3"/>
    <s v="UN"/>
    <n v="2"/>
    <n v="7.7"/>
    <n v="15.4"/>
    <x v="0"/>
    <x v="3"/>
    <n v="86"/>
    <n v="953.56799999999998"/>
    <n v="662.2"/>
    <n v="2.3255813953488372E-2"/>
    <n v="516"/>
    <x v="0"/>
    <x v="0"/>
    <x v="0"/>
  </r>
  <r>
    <x v="45"/>
    <x v="45"/>
    <x v="3"/>
    <s v="UN"/>
    <n v="1323"/>
    <n v="6.63"/>
    <n v="8771.49"/>
    <x v="1"/>
    <x v="10"/>
    <n v="73.5"/>
    <n v="789.43410000000006"/>
    <n v="487.30500000000001"/>
    <n v="18"/>
    <n v="0.66666666666666663"/>
    <x v="0"/>
    <x v="0"/>
    <x v="3"/>
  </r>
  <r>
    <x v="45"/>
    <x v="45"/>
    <x v="3"/>
    <s v="UN"/>
    <n v="496"/>
    <n v="2.4"/>
    <n v="1190.3999999999999"/>
    <x v="1"/>
    <x v="3"/>
    <n v="141"/>
    <n v="544.82399999999996"/>
    <n v="338.4"/>
    <n v="3.5177304964539009"/>
    <n v="3.411290322580645"/>
    <x v="0"/>
    <x v="0"/>
    <x v="1"/>
  </r>
  <r>
    <x v="45"/>
    <x v="45"/>
    <x v="3"/>
    <s v="UN"/>
    <n v="1660"/>
    <n v="3.43"/>
    <n v="5693.8"/>
    <x v="0"/>
    <x v="0"/>
    <n v="97.6"/>
    <n v="401.72159999999997"/>
    <n v="334.76799999999997"/>
    <n v="17.008196721311478"/>
    <n v="0.70554216867469866"/>
    <x v="0"/>
    <x v="0"/>
    <x v="3"/>
  </r>
  <r>
    <x v="45"/>
    <x v="45"/>
    <x v="3"/>
    <s v="UN"/>
    <n v="198"/>
    <n v="1.3"/>
    <n v="257.40000000000003"/>
    <x v="0"/>
    <x v="0"/>
    <n v="142"/>
    <n v="328.58799999999997"/>
    <n v="184.6"/>
    <n v="1.3943661971830985"/>
    <n v="8.6060606060606073"/>
    <x v="0"/>
    <x v="0"/>
    <x v="0"/>
  </r>
  <r>
    <x v="45"/>
    <x v="45"/>
    <x v="3"/>
    <s v="UN"/>
    <n v="251"/>
    <n v="4.74"/>
    <n v="1189.74"/>
    <x v="0"/>
    <x v="0"/>
    <n v="31.3"/>
    <n v="198.80508"/>
    <n v="148.36200000000002"/>
    <n v="8.0191693290734829"/>
    <n v="1.496414342629482"/>
    <x v="0"/>
    <x v="0"/>
    <x v="2"/>
  </r>
  <r>
    <x v="46"/>
    <x v="46"/>
    <x v="3"/>
    <s v="UN"/>
    <n v="79"/>
    <n v="3.92"/>
    <n v="309.68"/>
    <x v="0"/>
    <x v="3"/>
    <n v="132"/>
    <n v="962.43839999999977"/>
    <n v="517.43999999999994"/>
    <n v="0.59848484848484851"/>
    <n v="20.050632911392405"/>
    <x v="1"/>
    <x v="1"/>
    <x v="0"/>
  </r>
  <r>
    <x v="46"/>
    <x v="46"/>
    <x v="3"/>
    <s v="UN"/>
    <n v="185"/>
    <n v="4.0999999999999996"/>
    <n v="758.49999999999989"/>
    <x v="0"/>
    <x v="1"/>
    <n v="92.3"/>
    <n v="692.52689999999984"/>
    <n v="378.42999999999995"/>
    <n v="2.0043336944745396"/>
    <n v="5.9870270270270272"/>
    <x v="1"/>
    <x v="1"/>
    <x v="0"/>
  </r>
  <r>
    <x v="46"/>
    <x v="46"/>
    <x v="3"/>
    <s v="UN"/>
    <n v="429"/>
    <n v="5.74"/>
    <n v="2462.46"/>
    <x v="0"/>
    <x v="3"/>
    <n v="39"/>
    <n v="340.2672"/>
    <n v="223.86"/>
    <n v="11"/>
    <n v="1.0909090909090908"/>
    <x v="1"/>
    <x v="1"/>
    <x v="2"/>
  </r>
  <r>
    <x v="46"/>
    <x v="46"/>
    <x v="3"/>
    <s v="UN"/>
    <n v="685"/>
    <n v="1.87"/>
    <n v="1280.95"/>
    <x v="0"/>
    <x v="1"/>
    <n v="104"/>
    <n v="307.27840000000003"/>
    <n v="194.48000000000002"/>
    <n v="6.5865384615384617"/>
    <n v="1.821897810218978"/>
    <x v="1"/>
    <x v="1"/>
    <x v="2"/>
  </r>
  <r>
    <x v="46"/>
    <x v="46"/>
    <x v="3"/>
    <s v="UN"/>
    <n v="465"/>
    <n v="2.2200000000000002"/>
    <n v="1032.3000000000002"/>
    <x v="0"/>
    <x v="1"/>
    <n v="89"/>
    <n v="298.3458"/>
    <n v="197.58"/>
    <n v="5.2247191011235952"/>
    <n v="2.2967741935483872"/>
    <x v="1"/>
    <x v="1"/>
    <x v="1"/>
  </r>
  <r>
    <x v="46"/>
    <x v="46"/>
    <x v="3"/>
    <s v="UN"/>
    <n v="48"/>
    <n v="6.07"/>
    <n v="291.36"/>
    <x v="0"/>
    <x v="0"/>
    <n v="23.6"/>
    <n v="203.41783999999998"/>
    <n v="143.25200000000001"/>
    <n v="2.0338983050847457"/>
    <n v="5.9"/>
    <x v="1"/>
    <x v="1"/>
    <x v="0"/>
  </r>
  <r>
    <x v="47"/>
    <x v="47"/>
    <x v="3"/>
    <s v="UN"/>
    <n v="84"/>
    <n v="6.25"/>
    <n v="525"/>
    <x v="1"/>
    <x v="5"/>
    <n v="0"/>
    <n v="0"/>
    <n v="0"/>
    <n v="0"/>
    <n v="0"/>
    <x v="0"/>
    <x v="0"/>
    <x v="4"/>
  </r>
  <r>
    <x v="47"/>
    <x v="47"/>
    <x v="3"/>
    <s v="UN"/>
    <n v="101"/>
    <n v="5.68"/>
    <n v="573.67999999999995"/>
    <x v="0"/>
    <x v="1"/>
    <n v="62"/>
    <n v="662.06079999999986"/>
    <n v="352.15999999999997"/>
    <n v="1.6290322580645162"/>
    <n v="7.3663366336633658"/>
    <x v="0"/>
    <x v="0"/>
    <x v="0"/>
  </r>
  <r>
    <x v="47"/>
    <x v="47"/>
    <x v="3"/>
    <s v="UN"/>
    <n v="264"/>
    <n v="4.32"/>
    <n v="1140.48"/>
    <x v="0"/>
    <x v="3"/>
    <n v="63"/>
    <n v="465.39360000000011"/>
    <n v="272.16000000000003"/>
    <n v="4.1904761904761907"/>
    <n v="2.8636363636363633"/>
    <x v="0"/>
    <x v="0"/>
    <x v="1"/>
  </r>
  <r>
    <x v="47"/>
    <x v="47"/>
    <x v="3"/>
    <s v="UN"/>
    <n v="1575"/>
    <n v="2.6"/>
    <n v="4095"/>
    <x v="1"/>
    <x v="2"/>
    <n v="92.6"/>
    <n v="353.91720000000004"/>
    <n v="240.76"/>
    <n v="17.008639308855294"/>
    <n v="0.70552380952380944"/>
    <x v="0"/>
    <x v="0"/>
    <x v="3"/>
  </r>
  <r>
    <x v="47"/>
    <x v="47"/>
    <x v="3"/>
    <s v="UN"/>
    <n v="489"/>
    <n v="1.88"/>
    <n v="919.31999999999994"/>
    <x v="0"/>
    <x v="3"/>
    <n v="138"/>
    <n v="326.89439999999996"/>
    <n v="259.44"/>
    <n v="3.5434782608695654"/>
    <n v="3.3865030674846626"/>
    <x v="0"/>
    <x v="0"/>
    <x v="1"/>
  </r>
  <r>
    <x v="47"/>
    <x v="47"/>
    <x v="3"/>
    <s v="UN"/>
    <n v="185"/>
    <n v="5.79"/>
    <n v="1071.1500000000001"/>
    <x v="1"/>
    <x v="10"/>
    <n v="30.8"/>
    <n v="247.88147999999998"/>
    <n v="178.33199999999999"/>
    <n v="6.0064935064935066"/>
    <n v="1.9978378378378379"/>
    <x v="0"/>
    <x v="0"/>
    <x v="2"/>
  </r>
  <r>
    <x v="48"/>
    <x v="48"/>
    <x v="3"/>
    <s v="UN"/>
    <n v="45"/>
    <n v="6.07"/>
    <n v="273.15000000000003"/>
    <x v="0"/>
    <x v="0"/>
    <n v="130"/>
    <n v="1302.0150000000001"/>
    <n v="789.1"/>
    <n v="0.34615384615384615"/>
    <n v="34.666666666666664"/>
    <x v="0"/>
    <x v="0"/>
    <x v="0"/>
  </r>
  <r>
    <x v="48"/>
    <x v="48"/>
    <x v="3"/>
    <s v="UN"/>
    <n v="540"/>
    <n v="4.9000000000000004"/>
    <n v="2646"/>
    <x v="0"/>
    <x v="0"/>
    <n v="89.9"/>
    <n v="673.98030000000017"/>
    <n v="440.51000000000005"/>
    <n v="6.0066740823136815"/>
    <n v="1.9977777777777779"/>
    <x v="0"/>
    <x v="0"/>
    <x v="2"/>
  </r>
  <r>
    <x v="48"/>
    <x v="48"/>
    <x v="3"/>
    <s v="UN"/>
    <n v="947"/>
    <n v="6.41"/>
    <n v="6070.27"/>
    <x v="1"/>
    <x v="9"/>
    <n v="55.7"/>
    <n v="460.57773000000003"/>
    <n v="357.03700000000003"/>
    <n v="17.001795332136446"/>
    <n v="0.7058078141499472"/>
    <x v="0"/>
    <x v="0"/>
    <x v="3"/>
  </r>
  <r>
    <x v="48"/>
    <x v="48"/>
    <x v="3"/>
    <s v="UN"/>
    <n v="1085"/>
    <n v="4.07"/>
    <n v="4415.9500000000007"/>
    <x v="0"/>
    <x v="1"/>
    <n v="63.8"/>
    <n v="410.27228000000002"/>
    <n v="259.666"/>
    <n v="17.006269592476489"/>
    <n v="0.70562211981566825"/>
    <x v="0"/>
    <x v="0"/>
    <x v="3"/>
  </r>
  <r>
    <x v="48"/>
    <x v="48"/>
    <x v="3"/>
    <s v="UN"/>
    <n v="620"/>
    <n v="4.71"/>
    <n v="2920.2"/>
    <x v="1"/>
    <x v="10"/>
    <n v="38.700000000000003"/>
    <n v="302.57982000000004"/>
    <n v="182.27700000000002"/>
    <n v="16.020671834625322"/>
    <n v="0.74903225806451623"/>
    <x v="0"/>
    <x v="0"/>
    <x v="3"/>
  </r>
  <r>
    <x v="48"/>
    <x v="48"/>
    <x v="3"/>
    <s v="UN"/>
    <n v="638"/>
    <n v="1.31"/>
    <n v="835.78000000000009"/>
    <x v="1"/>
    <x v="2"/>
    <n v="138"/>
    <n v="283.82459999999998"/>
    <n v="180.78"/>
    <n v="4.6231884057971016"/>
    <n v="2.5956112852664575"/>
    <x v="0"/>
    <x v="0"/>
    <x v="1"/>
  </r>
  <r>
    <x v="49"/>
    <x v="49"/>
    <x v="3"/>
    <s v="UN"/>
    <n v="932"/>
    <n v="51"/>
    <n v="47532"/>
    <x v="0"/>
    <x v="1"/>
    <n v="716"/>
    <n v="63537.84"/>
    <n v="36516"/>
    <n v="1.3016759776536313"/>
    <n v="9.2188841201716745"/>
    <x v="0"/>
    <x v="0"/>
    <x v="0"/>
  </r>
  <r>
    <x v="49"/>
    <x v="49"/>
    <x v="3"/>
    <s v="UN"/>
    <n v="336"/>
    <n v="50"/>
    <n v="16800"/>
    <x v="0"/>
    <x v="1"/>
    <n v="822"/>
    <n v="53841"/>
    <n v="41100"/>
    <n v="0.40875912408759124"/>
    <n v="29.357142857142858"/>
    <x v="0"/>
    <x v="0"/>
    <x v="0"/>
  </r>
  <r>
    <x v="49"/>
    <x v="49"/>
    <x v="3"/>
    <s v="UN"/>
    <n v="1454"/>
    <n v="72"/>
    <n v="104688"/>
    <x v="1"/>
    <x v="3"/>
    <n v="331"/>
    <n v="34556.400000000001"/>
    <n v="23832"/>
    <n v="4.3927492447129906"/>
    <n v="2.7317744154057775"/>
    <x v="0"/>
    <x v="0"/>
    <x v="1"/>
  </r>
  <r>
    <x v="49"/>
    <x v="49"/>
    <x v="3"/>
    <s v="UN"/>
    <n v="172"/>
    <n v="34"/>
    <n v="5848"/>
    <x v="0"/>
    <x v="3"/>
    <n v="428"/>
    <n v="22410.080000000002"/>
    <n v="14552"/>
    <n v="0.40186915887850466"/>
    <n v="29.86046511627907"/>
    <x v="0"/>
    <x v="0"/>
    <x v="0"/>
  </r>
  <r>
    <x v="49"/>
    <x v="49"/>
    <x v="3"/>
    <s v="UN"/>
    <n v="800"/>
    <n v="43"/>
    <n v="34400"/>
    <x v="1"/>
    <x v="0"/>
    <n v="337"/>
    <n v="22026.32"/>
    <n v="14491"/>
    <n v="2.3738872403560829"/>
    <n v="5.0550000000000006"/>
    <x v="0"/>
    <x v="0"/>
    <x v="0"/>
  </r>
  <r>
    <x v="49"/>
    <x v="49"/>
    <x v="3"/>
    <s v="UN"/>
    <n v="62"/>
    <n v="47"/>
    <n v="2914"/>
    <x v="0"/>
    <x v="0"/>
    <n v="324"/>
    <n v="19796.400000000001"/>
    <n v="15228"/>
    <n v="0.19135802469135801"/>
    <n v="62.70967741935484"/>
    <x v="0"/>
    <x v="0"/>
    <x v="0"/>
  </r>
  <r>
    <x v="50"/>
    <x v="50"/>
    <x v="3"/>
    <s v="UN"/>
    <n v="688"/>
    <n v="79"/>
    <n v="54352"/>
    <x v="0"/>
    <x v="3"/>
    <n v="584"/>
    <n v="83044.800000000003"/>
    <n v="46136"/>
    <n v="1.178082191780822"/>
    <n v="10.186046511627907"/>
    <x v="1"/>
    <x v="1"/>
    <x v="0"/>
  </r>
  <r>
    <x v="50"/>
    <x v="50"/>
    <x v="3"/>
    <s v="UN"/>
    <n v="62"/>
    <n v="66"/>
    <n v="4092"/>
    <x v="0"/>
    <x v="0"/>
    <n v="497"/>
    <n v="56091.42"/>
    <n v="32802"/>
    <n v="0.12474849094567404"/>
    <n v="96.193548387096769"/>
    <x v="1"/>
    <x v="1"/>
    <x v="0"/>
  </r>
  <r>
    <x v="50"/>
    <x v="50"/>
    <x v="3"/>
    <s v="UN"/>
    <n v="207"/>
    <n v="57"/>
    <n v="11799"/>
    <x v="0"/>
    <x v="3"/>
    <n v="516"/>
    <n v="50588.639999999999"/>
    <n v="29412"/>
    <n v="0.40116279069767441"/>
    <n v="29.913043478260871"/>
    <x v="1"/>
    <x v="1"/>
    <x v="0"/>
  </r>
  <r>
    <x v="50"/>
    <x v="50"/>
    <x v="3"/>
    <s v="UN"/>
    <n v="400"/>
    <n v="60"/>
    <n v="24000"/>
    <x v="0"/>
    <x v="0"/>
    <n v="315"/>
    <n v="35154"/>
    <n v="18900"/>
    <n v="1.2698412698412698"/>
    <n v="9.4500000000000011"/>
    <x v="1"/>
    <x v="1"/>
    <x v="0"/>
  </r>
  <r>
    <x v="50"/>
    <x v="50"/>
    <x v="3"/>
    <s v="UN"/>
    <n v="142"/>
    <n v="37"/>
    <n v="5254"/>
    <x v="0"/>
    <x v="3"/>
    <n v="422"/>
    <n v="27324.5"/>
    <n v="15614"/>
    <n v="0.33649289099526064"/>
    <n v="35.661971830985919"/>
    <x v="1"/>
    <x v="1"/>
    <x v="0"/>
  </r>
  <r>
    <x v="50"/>
    <x v="50"/>
    <x v="3"/>
    <s v="UN"/>
    <n v="618"/>
    <n v="45"/>
    <n v="27810"/>
    <x v="0"/>
    <x v="3"/>
    <n v="386"/>
    <n v="26576.1"/>
    <n v="17370"/>
    <n v="1.6010362694300517"/>
    <n v="7.4951456310679614"/>
    <x v="1"/>
    <x v="1"/>
    <x v="0"/>
  </r>
  <r>
    <x v="51"/>
    <x v="51"/>
    <x v="3"/>
    <s v="UN"/>
    <n v="694"/>
    <n v="80"/>
    <n v="55520"/>
    <x v="0"/>
    <x v="1"/>
    <n v="410"/>
    <n v="61008"/>
    <n v="32800"/>
    <n v="1.6926829268292682"/>
    <n v="7.0893371757925072"/>
    <x v="0"/>
    <x v="0"/>
    <x v="0"/>
  </r>
  <r>
    <x v="51"/>
    <x v="51"/>
    <x v="3"/>
    <s v="UN"/>
    <n v="695"/>
    <n v="65"/>
    <n v="45175"/>
    <x v="0"/>
    <x v="3"/>
    <n v="552"/>
    <n v="58484.4"/>
    <n v="35880"/>
    <n v="1.2590579710144927"/>
    <n v="9.5309352517985619"/>
    <x v="0"/>
    <x v="0"/>
    <x v="0"/>
  </r>
  <r>
    <x v="51"/>
    <x v="51"/>
    <x v="3"/>
    <s v="UN"/>
    <n v="20"/>
    <n v="55"/>
    <n v="1100"/>
    <x v="1"/>
    <x v="7"/>
    <n v="526"/>
    <n v="51495.4"/>
    <n v="28930"/>
    <n v="3.8022813688212927E-2"/>
    <n v="315.60000000000002"/>
    <x v="0"/>
    <x v="0"/>
    <x v="0"/>
  </r>
  <r>
    <x v="51"/>
    <x v="51"/>
    <x v="3"/>
    <s v="UN"/>
    <n v="390"/>
    <n v="80"/>
    <n v="31200"/>
    <x v="0"/>
    <x v="1"/>
    <n v="331"/>
    <n v="41838.400000000001"/>
    <n v="26480"/>
    <n v="1.1782477341389728"/>
    <n v="10.184615384615386"/>
    <x v="0"/>
    <x v="0"/>
    <x v="0"/>
  </r>
  <r>
    <x v="51"/>
    <x v="51"/>
    <x v="3"/>
    <s v="UN"/>
    <n v="470"/>
    <n v="31"/>
    <n v="14570"/>
    <x v="1"/>
    <x v="5"/>
    <n v="728"/>
    <n v="39268.32"/>
    <n v="22568"/>
    <n v="0.64560439560439564"/>
    <n v="18.587234042553192"/>
    <x v="0"/>
    <x v="0"/>
    <x v="0"/>
  </r>
  <r>
    <x v="51"/>
    <x v="51"/>
    <x v="3"/>
    <s v="UN"/>
    <n v="236"/>
    <n v="42"/>
    <n v="9912"/>
    <x v="1"/>
    <x v="1"/>
    <n v="550"/>
    <n v="37422"/>
    <n v="23100"/>
    <n v="0.42909090909090908"/>
    <n v="27.966101694915256"/>
    <x v="0"/>
    <x v="0"/>
    <x v="0"/>
  </r>
  <r>
    <x v="52"/>
    <x v="52"/>
    <x v="3"/>
    <s v="UN"/>
    <n v="0"/>
    <n v="71"/>
    <n v="0"/>
    <x v="0"/>
    <x v="3"/>
    <n v="637"/>
    <n v="80956.33"/>
    <n v="45227"/>
    <n v="0"/>
    <n v="0"/>
    <x v="0"/>
    <x v="0"/>
    <x v="0"/>
  </r>
  <r>
    <x v="52"/>
    <x v="52"/>
    <x v="3"/>
    <s v="UN"/>
    <n v="1259"/>
    <n v="48"/>
    <n v="60432"/>
    <x v="0"/>
    <x v="0"/>
    <n v="777"/>
    <n v="69370.559999999998"/>
    <n v="37296"/>
    <n v="1.6203346203346203"/>
    <n v="7.4058776806989677"/>
    <x v="0"/>
    <x v="0"/>
    <x v="0"/>
  </r>
  <r>
    <x v="52"/>
    <x v="52"/>
    <x v="3"/>
    <s v="UN"/>
    <n v="656"/>
    <n v="70"/>
    <n v="45920"/>
    <x v="1"/>
    <x v="4"/>
    <n v="484"/>
    <n v="50142.400000000001"/>
    <n v="33880"/>
    <n v="1.3553719008264462"/>
    <n v="8.8536585365853657"/>
    <x v="0"/>
    <x v="0"/>
    <x v="0"/>
  </r>
  <r>
    <x v="52"/>
    <x v="52"/>
    <x v="3"/>
    <s v="UN"/>
    <n v="736"/>
    <n v="40"/>
    <n v="29440"/>
    <x v="1"/>
    <x v="9"/>
    <n v="800"/>
    <n v="43200"/>
    <n v="32000"/>
    <n v="0.92"/>
    <n v="13.043478260869565"/>
    <x v="0"/>
    <x v="0"/>
    <x v="0"/>
  </r>
  <r>
    <x v="52"/>
    <x v="52"/>
    <x v="3"/>
    <s v="UN"/>
    <n v="353"/>
    <n v="39"/>
    <n v="13767"/>
    <x v="0"/>
    <x v="0"/>
    <n v="673"/>
    <n v="40945.32"/>
    <n v="26247"/>
    <n v="0.52451708766716199"/>
    <n v="22.878186968838527"/>
    <x v="0"/>
    <x v="0"/>
    <x v="0"/>
  </r>
  <r>
    <x v="52"/>
    <x v="52"/>
    <x v="3"/>
    <s v="UN"/>
    <n v="836"/>
    <n v="44"/>
    <n v="36784"/>
    <x v="0"/>
    <x v="1"/>
    <n v="646"/>
    <n v="36382.720000000001"/>
    <n v="28424"/>
    <n v="1.2941176470588236"/>
    <n v="9.2727272727272716"/>
    <x v="0"/>
    <x v="0"/>
    <x v="0"/>
  </r>
  <r>
    <x v="53"/>
    <x v="53"/>
    <x v="3"/>
    <s v="UN"/>
    <n v="670"/>
    <n v="61"/>
    <n v="40870"/>
    <x v="1"/>
    <x v="7"/>
    <n v="906"/>
    <n v="100031.46"/>
    <n v="55266"/>
    <n v="0.73951434878587197"/>
    <n v="16.226865671641789"/>
    <x v="0"/>
    <x v="0"/>
    <x v="0"/>
  </r>
  <r>
    <x v="53"/>
    <x v="53"/>
    <x v="3"/>
    <s v="UN"/>
    <n v="270"/>
    <n v="77"/>
    <n v="20790"/>
    <x v="0"/>
    <x v="0"/>
    <n v="885"/>
    <n v="90632.85"/>
    <n v="68145"/>
    <n v="0.30508474576271188"/>
    <n v="39.333333333333329"/>
    <x v="0"/>
    <x v="0"/>
    <x v="0"/>
  </r>
  <r>
    <x v="53"/>
    <x v="53"/>
    <x v="3"/>
    <s v="UN"/>
    <n v="711"/>
    <n v="36"/>
    <n v="25596"/>
    <x v="1"/>
    <x v="0"/>
    <n v="726"/>
    <n v="33454.080000000002"/>
    <n v="26136"/>
    <n v="0.97933884297520657"/>
    <n v="12.253164556962027"/>
    <x v="0"/>
    <x v="0"/>
    <x v="0"/>
  </r>
  <r>
    <x v="53"/>
    <x v="53"/>
    <x v="3"/>
    <s v="UN"/>
    <n v="418"/>
    <n v="40"/>
    <n v="16720"/>
    <x v="0"/>
    <x v="3"/>
    <n v="472"/>
    <n v="28131.200000000001"/>
    <n v="18880"/>
    <n v="0.88559322033898302"/>
    <n v="13.55023923444976"/>
    <x v="0"/>
    <x v="0"/>
    <x v="0"/>
  </r>
  <r>
    <x v="53"/>
    <x v="53"/>
    <x v="3"/>
    <s v="UN"/>
    <n v="1007"/>
    <n v="44"/>
    <n v="44308"/>
    <x v="1"/>
    <x v="7"/>
    <n v="473"/>
    <n v="26847.48"/>
    <n v="20812"/>
    <n v="2.1289640591966172"/>
    <n v="5.6365441906653428"/>
    <x v="0"/>
    <x v="0"/>
    <x v="0"/>
  </r>
  <r>
    <x v="53"/>
    <x v="53"/>
    <x v="3"/>
    <s v="UN"/>
    <n v="665"/>
    <n v="32"/>
    <n v="21280"/>
    <x v="1"/>
    <x v="1"/>
    <n v="432"/>
    <n v="18938.88"/>
    <n v="13824"/>
    <n v="1.5393518518518519"/>
    <n v="7.795488721804511"/>
    <x v="0"/>
    <x v="0"/>
    <x v="0"/>
  </r>
  <r>
    <x v="54"/>
    <x v="54"/>
    <x v="5"/>
    <s v="UN"/>
    <n v="784"/>
    <n v="40.799999999999997"/>
    <n v="31987.199999999997"/>
    <x v="0"/>
    <x v="1"/>
    <n v="0"/>
    <n v="0"/>
    <n v="0"/>
    <n v="0"/>
    <n v="0"/>
    <x v="0"/>
    <x v="0"/>
    <x v="4"/>
  </r>
  <r>
    <x v="55"/>
    <x v="55"/>
    <x v="3"/>
    <s v="UN"/>
    <n v="148"/>
    <n v="3.93"/>
    <n v="581.64"/>
    <x v="1"/>
    <x v="3"/>
    <n v="116"/>
    <n v="569.85"/>
    <n v="455.88"/>
    <n v="1.2758620689655173"/>
    <n v="9.4054054054054053"/>
    <x v="0"/>
    <x v="0"/>
    <x v="0"/>
  </r>
  <r>
    <x v="55"/>
    <x v="55"/>
    <x v="3"/>
    <s v="UN"/>
    <n v="401"/>
    <n v="1.62"/>
    <n v="649.62"/>
    <x v="0"/>
    <x v="3"/>
    <n v="123"/>
    <n v="352.69020000000006"/>
    <n v="199.26000000000002"/>
    <n v="3.2601626016260163"/>
    <n v="3.6807980049875311"/>
    <x v="0"/>
    <x v="0"/>
    <x v="1"/>
  </r>
  <r>
    <x v="55"/>
    <x v="55"/>
    <x v="3"/>
    <s v="UN"/>
    <n v="288"/>
    <n v="2.34"/>
    <n v="673.92"/>
    <x v="1"/>
    <x v="1"/>
    <n v="97"/>
    <n v="333.66059999999999"/>
    <n v="226.98"/>
    <n v="2.9690721649484537"/>
    <n v="4.0416666666666661"/>
    <x v="0"/>
    <x v="0"/>
    <x v="0"/>
  </r>
  <r>
    <x v="55"/>
    <x v="55"/>
    <x v="3"/>
    <s v="UN"/>
    <n v="481"/>
    <n v="2.62"/>
    <n v="1260.22"/>
    <x v="0"/>
    <x v="0"/>
    <n v="68.7"/>
    <n v="311.38962000000004"/>
    <n v="179.99400000000003"/>
    <n v="7.0014556040756908"/>
    <n v="1.7139293139293141"/>
    <x v="0"/>
    <x v="0"/>
    <x v="2"/>
  </r>
  <r>
    <x v="55"/>
    <x v="55"/>
    <x v="3"/>
    <s v="UN"/>
    <n v="38"/>
    <n v="1.1399999999999999"/>
    <n v="43.319999999999993"/>
    <x v="1"/>
    <x v="1"/>
    <n v="112"/>
    <n v="227.27039999999997"/>
    <n v="127.67999999999999"/>
    <n v="0.3392857142857143"/>
    <n v="35.368421052631575"/>
    <x v="0"/>
    <x v="0"/>
    <x v="0"/>
  </r>
  <r>
    <x v="56"/>
    <x v="56"/>
    <x v="3"/>
    <s v="UN"/>
    <n v="1007"/>
    <n v="76"/>
    <n v="76532"/>
    <x v="0"/>
    <x v="3"/>
    <n v="629"/>
    <n v="87959.360000000001"/>
    <n v="47804"/>
    <n v="1.6009538950715421"/>
    <n v="7.495531281032771"/>
    <x v="0"/>
    <x v="0"/>
    <x v="0"/>
  </r>
  <r>
    <x v="56"/>
    <x v="56"/>
    <x v="3"/>
    <s v="UN"/>
    <n v="626"/>
    <n v="69"/>
    <n v="43194"/>
    <x v="0"/>
    <x v="3"/>
    <n v="659"/>
    <n v="73208.31"/>
    <n v="45471"/>
    <n v="0.9499241274658573"/>
    <n v="12.632587859424921"/>
    <x v="0"/>
    <x v="0"/>
    <x v="0"/>
  </r>
  <r>
    <x v="56"/>
    <x v="56"/>
    <x v="3"/>
    <s v="UN"/>
    <n v="83"/>
    <n v="57"/>
    <n v="4731"/>
    <x v="1"/>
    <x v="8"/>
    <n v="734"/>
    <n v="55226.16"/>
    <n v="41838"/>
    <n v="0.11307901907356949"/>
    <n v="106.12048192771084"/>
    <x v="0"/>
    <x v="0"/>
    <x v="0"/>
  </r>
  <r>
    <x v="56"/>
    <x v="56"/>
    <x v="3"/>
    <s v="UN"/>
    <n v="174"/>
    <n v="40"/>
    <n v="6960"/>
    <x v="1"/>
    <x v="10"/>
    <n v="782"/>
    <n v="54427.199999999997"/>
    <n v="31280"/>
    <n v="0.22250639386189258"/>
    <n v="53.931034482758619"/>
    <x v="0"/>
    <x v="0"/>
    <x v="0"/>
  </r>
  <r>
    <x v="56"/>
    <x v="56"/>
    <x v="3"/>
    <s v="UN"/>
    <n v="1397"/>
    <n v="55"/>
    <n v="76835"/>
    <x v="0"/>
    <x v="1"/>
    <n v="692"/>
    <n v="50239.199999999997"/>
    <n v="38060"/>
    <n v="2.0187861271676302"/>
    <n v="5.9441660701503221"/>
    <x v="0"/>
    <x v="0"/>
    <x v="0"/>
  </r>
  <r>
    <x v="56"/>
    <x v="56"/>
    <x v="3"/>
    <s v="UN"/>
    <n v="1142"/>
    <n v="58"/>
    <n v="66236"/>
    <x v="0"/>
    <x v="0"/>
    <n v="318"/>
    <n v="29141.52"/>
    <n v="18444"/>
    <n v="3.591194968553459"/>
    <n v="3.3415061295971982"/>
    <x v="0"/>
    <x v="0"/>
    <x v="1"/>
  </r>
  <r>
    <x v="57"/>
    <x v="57"/>
    <x v="3"/>
    <s v="UN"/>
    <n v="187"/>
    <n v="7.96"/>
    <n v="1488.52"/>
    <x v="0"/>
    <x v="3"/>
    <n v="93.5"/>
    <n v="1391.7662"/>
    <n v="744.26"/>
    <n v="2"/>
    <n v="6"/>
    <x v="0"/>
    <x v="0"/>
    <x v="0"/>
  </r>
  <r>
    <x v="57"/>
    <x v="57"/>
    <x v="3"/>
    <s v="UN"/>
    <n v="20"/>
    <n v="7.72"/>
    <n v="154.4"/>
    <x v="1"/>
    <x v="10"/>
    <n v="110"/>
    <n v="1069.992"/>
    <n v="849.19999999999993"/>
    <n v="0.18181818181818182"/>
    <n v="66"/>
    <x v="0"/>
    <x v="0"/>
    <x v="0"/>
  </r>
  <r>
    <x v="57"/>
    <x v="57"/>
    <x v="3"/>
    <s v="UN"/>
    <n v="1198"/>
    <n v="3.53"/>
    <n v="4228.9399999999996"/>
    <x v="0"/>
    <x v="0"/>
    <n v="99.8"/>
    <n v="570.71627999999998"/>
    <n v="352.29399999999998"/>
    <n v="12.004008016032065"/>
    <n v="0.99966611018363927"/>
    <x v="0"/>
    <x v="0"/>
    <x v="3"/>
  </r>
  <r>
    <x v="57"/>
    <x v="57"/>
    <x v="3"/>
    <s v="UN"/>
    <n v="462"/>
    <n v="4.2"/>
    <n v="1940.4"/>
    <x v="0"/>
    <x v="0"/>
    <n v="51.3"/>
    <n v="284.40719999999999"/>
    <n v="215.46"/>
    <n v="9.0058479532163744"/>
    <n v="1.3324675324675324"/>
    <x v="0"/>
    <x v="0"/>
    <x v="2"/>
  </r>
  <r>
    <x v="57"/>
    <x v="57"/>
    <x v="3"/>
    <s v="UN"/>
    <n v="0"/>
    <n v="1.76"/>
    <n v="0"/>
    <x v="0"/>
    <x v="1"/>
    <n v="87"/>
    <n v="225.0864"/>
    <n v="153.12"/>
    <n v="0"/>
    <n v="0"/>
    <x v="0"/>
    <x v="0"/>
    <x v="0"/>
  </r>
  <r>
    <x v="57"/>
    <x v="57"/>
    <x v="3"/>
    <s v="UN"/>
    <n v="436"/>
    <n v="45.8"/>
    <n v="19968.8"/>
    <x v="0"/>
    <x v="0"/>
    <n v="0"/>
    <n v="0"/>
    <n v="0"/>
    <n v="0"/>
    <n v="0"/>
    <x v="0"/>
    <x v="0"/>
    <x v="4"/>
  </r>
  <r>
    <x v="58"/>
    <x v="58"/>
    <x v="4"/>
    <s v="UN"/>
    <n v="299"/>
    <n v="7.45"/>
    <n v="2227.5500000000002"/>
    <x v="1"/>
    <x v="7"/>
    <n v="65"/>
    <n v="750.58749999999998"/>
    <n v="484.25"/>
    <n v="4.5999999999999996"/>
    <n v="2.6086956521739131"/>
    <x v="0"/>
    <x v="0"/>
    <x v="1"/>
  </r>
  <r>
    <x v="58"/>
    <x v="58"/>
    <x v="4"/>
    <s v="UN"/>
    <n v="1218"/>
    <n v="3.43"/>
    <n v="4177.74"/>
    <x v="0"/>
    <x v="3"/>
    <n v="87"/>
    <n v="528.18570000000011"/>
    <n v="298.41000000000003"/>
    <n v="14"/>
    <n v="0.8571428571428571"/>
    <x v="0"/>
    <x v="0"/>
    <x v="3"/>
  </r>
  <r>
    <x v="58"/>
    <x v="58"/>
    <x v="4"/>
    <s v="UN"/>
    <n v="1281"/>
    <n v="3.2"/>
    <n v="4099.2"/>
    <x v="0"/>
    <x v="3"/>
    <n v="75.3"/>
    <n v="438.54720000000003"/>
    <n v="240.96"/>
    <n v="17.011952191235061"/>
    <n v="0.70538641686182668"/>
    <x v="0"/>
    <x v="0"/>
    <x v="3"/>
  </r>
  <r>
    <x v="58"/>
    <x v="58"/>
    <x v="4"/>
    <s v="UN"/>
    <n v="895"/>
    <n v="3.23"/>
    <n v="2890.85"/>
    <x v="0"/>
    <x v="1"/>
    <n v="49.7"/>
    <n v="298.58765999999997"/>
    <n v="160.53100000000001"/>
    <n v="18.008048289738429"/>
    <n v="0.66636871508379891"/>
    <x v="0"/>
    <x v="0"/>
    <x v="3"/>
  </r>
  <r>
    <x v="58"/>
    <x v="58"/>
    <x v="4"/>
    <s v="UN"/>
    <n v="36"/>
    <n v="4.99"/>
    <n v="179.64000000000001"/>
    <x v="0"/>
    <x v="0"/>
    <n v="35.799999999999997"/>
    <n v="230.44817999999998"/>
    <n v="178.642"/>
    <n v="1.005586592178771"/>
    <n v="11.933333333333334"/>
    <x v="0"/>
    <x v="0"/>
    <x v="0"/>
  </r>
  <r>
    <x v="58"/>
    <x v="58"/>
    <x v="4"/>
    <s v="UN"/>
    <n v="569"/>
    <n v="48.8"/>
    <n v="27767.199999999997"/>
    <x v="0"/>
    <x v="0"/>
    <n v="0"/>
    <n v="0"/>
    <n v="0"/>
    <n v="0"/>
    <n v="0"/>
    <x v="0"/>
    <x v="0"/>
    <x v="4"/>
  </r>
  <r>
    <x v="59"/>
    <x v="59"/>
    <x v="4"/>
    <s v="UN"/>
    <n v="71"/>
    <n v="6.25"/>
    <n v="443.75"/>
    <x v="0"/>
    <x v="1"/>
    <n v="101"/>
    <n v="1123.625"/>
    <n v="631.25"/>
    <n v="0.70297029702970293"/>
    <n v="17.070422535211268"/>
    <x v="0"/>
    <x v="0"/>
    <x v="0"/>
  </r>
  <r>
    <x v="59"/>
    <x v="59"/>
    <x v="4"/>
    <s v="UN"/>
    <n v="222"/>
    <n v="3.2"/>
    <n v="710.40000000000009"/>
    <x v="0"/>
    <x v="0"/>
    <n v="0"/>
    <n v="0"/>
    <n v="0"/>
    <n v="0"/>
    <n v="0"/>
    <x v="0"/>
    <x v="0"/>
    <x v="4"/>
  </r>
  <r>
    <x v="59"/>
    <x v="59"/>
    <x v="4"/>
    <s v="UN"/>
    <n v="946"/>
    <n v="5.79"/>
    <n v="5477.34"/>
    <x v="0"/>
    <x v="3"/>
    <n v="86"/>
    <n v="667.23960000000011"/>
    <n v="497.94"/>
    <n v="11"/>
    <n v="1.0909090909090908"/>
    <x v="0"/>
    <x v="0"/>
    <x v="2"/>
  </r>
  <r>
    <x v="59"/>
    <x v="59"/>
    <x v="4"/>
    <s v="UN"/>
    <n v="152"/>
    <n v="6.54"/>
    <n v="994.08"/>
    <x v="1"/>
    <x v="1"/>
    <n v="37.9"/>
    <n v="344.53373999999997"/>
    <n v="247.86599999999999"/>
    <n v="4.0105540897097631"/>
    <n v="2.9921052631578942"/>
    <x v="0"/>
    <x v="0"/>
    <x v="1"/>
  </r>
  <r>
    <x v="59"/>
    <x v="59"/>
    <x v="4"/>
    <s v="UN"/>
    <n v="423"/>
    <n v="5.25"/>
    <n v="2220.75"/>
    <x v="1"/>
    <x v="6"/>
    <n v="38.4"/>
    <n v="260.06399999999996"/>
    <n v="201.6"/>
    <n v="11.015625"/>
    <n v="1.0893617021276596"/>
    <x v="0"/>
    <x v="0"/>
    <x v="2"/>
  </r>
  <r>
    <x v="59"/>
    <x v="59"/>
    <x v="4"/>
    <s v="UN"/>
    <n v="1483"/>
    <n v="1.7"/>
    <n v="2521.1"/>
    <x v="0"/>
    <x v="3"/>
    <n v="92"/>
    <n v="243.98400000000001"/>
    <n v="156.4"/>
    <n v="16.119565217391305"/>
    <n v="0.74443695212407279"/>
    <x v="0"/>
    <x v="0"/>
    <x v="3"/>
  </r>
  <r>
    <x v="60"/>
    <x v="60"/>
    <x v="4"/>
    <s v="UN"/>
    <n v="531"/>
    <n v="67"/>
    <n v="35577"/>
    <x v="0"/>
    <x v="0"/>
    <n v="852"/>
    <n v="101609.52"/>
    <n v="57084"/>
    <n v="0.62323943661971826"/>
    <n v="19.254237288135595"/>
    <x v="0"/>
    <x v="0"/>
    <x v="0"/>
  </r>
  <r>
    <x v="60"/>
    <x v="60"/>
    <x v="4"/>
    <s v="UN"/>
    <n v="504"/>
    <n v="80"/>
    <n v="40320"/>
    <x v="1"/>
    <x v="9"/>
    <n v="636"/>
    <n v="94128"/>
    <n v="50880"/>
    <n v="0.79245283018867929"/>
    <n v="15.142857142857142"/>
    <x v="0"/>
    <x v="0"/>
    <x v="0"/>
  </r>
  <r>
    <x v="60"/>
    <x v="60"/>
    <x v="4"/>
    <s v="UN"/>
    <n v="1093"/>
    <n v="50"/>
    <n v="54650"/>
    <x v="0"/>
    <x v="3"/>
    <n v="866"/>
    <n v="75342"/>
    <n v="43300"/>
    <n v="1.2621247113163971"/>
    <n v="9.5077767612076851"/>
    <x v="0"/>
    <x v="0"/>
    <x v="0"/>
  </r>
  <r>
    <x v="60"/>
    <x v="60"/>
    <x v="4"/>
    <s v="UN"/>
    <n v="1120"/>
    <n v="51"/>
    <n v="57120"/>
    <x v="1"/>
    <x v="6"/>
    <n v="911"/>
    <n v="61793.13"/>
    <n v="46461"/>
    <n v="1.2294182217343579"/>
    <n v="9.7607142857142861"/>
    <x v="0"/>
    <x v="0"/>
    <x v="0"/>
  </r>
  <r>
    <x v="60"/>
    <x v="60"/>
    <x v="4"/>
    <s v="UN"/>
    <n v="853"/>
    <n v="37"/>
    <n v="31561"/>
    <x v="1"/>
    <x v="5"/>
    <n v="940"/>
    <n v="49735.4"/>
    <n v="34780"/>
    <n v="0.9074468085106383"/>
    <n v="13.223915592028137"/>
    <x v="0"/>
    <x v="0"/>
    <x v="0"/>
  </r>
  <r>
    <x v="60"/>
    <x v="60"/>
    <x v="4"/>
    <s v="UN"/>
    <n v="257"/>
    <n v="31"/>
    <n v="7967"/>
    <x v="0"/>
    <x v="3"/>
    <n v="506"/>
    <n v="26666.2"/>
    <n v="15686"/>
    <n v="0.5079051383399209"/>
    <n v="23.626459143968873"/>
    <x v="0"/>
    <x v="0"/>
    <x v="0"/>
  </r>
  <r>
    <x v="61"/>
    <x v="61"/>
    <x v="4"/>
    <s v="UN"/>
    <n v="821"/>
    <n v="58"/>
    <n v="47618"/>
    <x v="1"/>
    <x v="9"/>
    <n v="778"/>
    <n v="85284.36"/>
    <n v="45124"/>
    <n v="1.0552699228791773"/>
    <n v="11.371498172959805"/>
    <x v="0"/>
    <x v="0"/>
    <x v="0"/>
  </r>
  <r>
    <x v="61"/>
    <x v="61"/>
    <x v="4"/>
    <s v="UN"/>
    <n v="387"/>
    <n v="79"/>
    <n v="30573"/>
    <x v="1"/>
    <x v="0"/>
    <n v="612"/>
    <n v="72522"/>
    <n v="48348"/>
    <n v="0.63235294117647056"/>
    <n v="18.976744186046513"/>
    <x v="0"/>
    <x v="0"/>
    <x v="0"/>
  </r>
  <r>
    <x v="61"/>
    <x v="61"/>
    <x v="4"/>
    <s v="UN"/>
    <n v="829"/>
    <n v="31"/>
    <n v="25699"/>
    <x v="0"/>
    <x v="0"/>
    <n v="905"/>
    <n v="43765.8"/>
    <n v="28055"/>
    <n v="0.91602209944751378"/>
    <n v="13.100120627261761"/>
    <x v="0"/>
    <x v="0"/>
    <x v="0"/>
  </r>
  <r>
    <x v="61"/>
    <x v="61"/>
    <x v="4"/>
    <s v="UN"/>
    <n v="0"/>
    <n v="48"/>
    <n v="0"/>
    <x v="1"/>
    <x v="8"/>
    <n v="473"/>
    <n v="42229.440000000002"/>
    <n v="22704"/>
    <n v="0"/>
    <n v="0"/>
    <x v="0"/>
    <x v="0"/>
    <x v="0"/>
  </r>
  <r>
    <x v="61"/>
    <x v="61"/>
    <x v="4"/>
    <s v="UN"/>
    <n v="722"/>
    <n v="42"/>
    <n v="30324"/>
    <x v="1"/>
    <x v="2"/>
    <n v="560"/>
    <n v="41160"/>
    <n v="23520"/>
    <n v="1.2892857142857144"/>
    <n v="9.3074792243767313"/>
    <x v="0"/>
    <x v="0"/>
    <x v="0"/>
  </r>
  <r>
    <x v="61"/>
    <x v="61"/>
    <x v="4"/>
    <s v="UN"/>
    <n v="843"/>
    <n v="52"/>
    <n v="43836"/>
    <x v="1"/>
    <x v="1"/>
    <n v="432"/>
    <n v="29427.84"/>
    <n v="22464"/>
    <n v="1.9513888888888888"/>
    <n v="6.1494661921708182"/>
    <x v="0"/>
    <x v="0"/>
    <x v="0"/>
  </r>
  <r>
    <x v="62"/>
    <x v="62"/>
    <x v="4"/>
    <s v="UN"/>
    <n v="21"/>
    <n v="4.67"/>
    <n v="98.07"/>
    <x v="0"/>
    <x v="1"/>
    <n v="103"/>
    <n v="644.55340000000001"/>
    <n v="481.01"/>
    <n v="0.20388349514563106"/>
    <n v="58.857142857142861"/>
    <x v="0"/>
    <x v="0"/>
    <x v="0"/>
  </r>
  <r>
    <x v="62"/>
    <x v="62"/>
    <x v="4"/>
    <s v="UN"/>
    <n v="436"/>
    <n v="5.6"/>
    <n v="2441.6"/>
    <x v="1"/>
    <x v="9"/>
    <n v="54.5"/>
    <n v="546.30799999999999"/>
    <n v="305.2"/>
    <n v="8"/>
    <n v="1.5"/>
    <x v="0"/>
    <x v="0"/>
    <x v="2"/>
  </r>
  <r>
    <x v="62"/>
    <x v="62"/>
    <x v="4"/>
    <s v="UN"/>
    <n v="10"/>
    <n v="3.13"/>
    <n v="31.299999999999997"/>
    <x v="0"/>
    <x v="0"/>
    <n v="103"/>
    <n v="528.71960000000001"/>
    <n v="322.39"/>
    <n v="9.7087378640776698E-2"/>
    <n v="123.60000000000001"/>
    <x v="0"/>
    <x v="0"/>
    <x v="0"/>
  </r>
  <r>
    <x v="62"/>
    <x v="62"/>
    <x v="4"/>
    <s v="UN"/>
    <n v="230"/>
    <n v="4.33"/>
    <n v="995.9"/>
    <x v="0"/>
    <x v="0"/>
    <n v="50"/>
    <n v="311.76"/>
    <n v="216.5"/>
    <n v="4.5999999999999996"/>
    <n v="2.6086956521739131"/>
    <x v="0"/>
    <x v="0"/>
    <x v="1"/>
  </r>
  <r>
    <x v="62"/>
    <x v="62"/>
    <x v="4"/>
    <s v="UN"/>
    <n v="1075"/>
    <n v="1.58"/>
    <n v="1698.5"/>
    <x v="0"/>
    <x v="1"/>
    <n v="122"/>
    <n v="304.56080000000003"/>
    <n v="192.76000000000002"/>
    <n v="8.8114754098360653"/>
    <n v="1.3618604651162791"/>
    <x v="0"/>
    <x v="0"/>
    <x v="2"/>
  </r>
  <r>
    <x v="62"/>
    <x v="62"/>
    <x v="4"/>
    <s v="UN"/>
    <n v="702"/>
    <n v="1.78"/>
    <n v="1249.56"/>
    <x v="0"/>
    <x v="1"/>
    <n v="55"/>
    <n v="184.05200000000002"/>
    <n v="97.9"/>
    <n v="12.763636363636364"/>
    <n v="0.94017094017094016"/>
    <x v="0"/>
    <x v="0"/>
    <x v="3"/>
  </r>
  <r>
    <x v="63"/>
    <x v="63"/>
    <x v="4"/>
    <s v="UN"/>
    <n v="996"/>
    <n v="7.79"/>
    <n v="7758.84"/>
    <x v="0"/>
    <x v="1"/>
    <n v="71.099999999999994"/>
    <n v="980.34812999999986"/>
    <n v="553.86899999999991"/>
    <n v="14.008438818565402"/>
    <n v="0.85662650602409629"/>
    <x v="0"/>
    <x v="0"/>
    <x v="3"/>
  </r>
  <r>
    <x v="63"/>
    <x v="63"/>
    <x v="4"/>
    <s v="UN"/>
    <n v="125"/>
    <n v="3.42"/>
    <n v="427.5"/>
    <x v="1"/>
    <x v="1"/>
    <n v="131"/>
    <n v="779.5548"/>
    <n v="448.02"/>
    <n v="0.95419847328244278"/>
    <n v="12.575999999999999"/>
    <x v="0"/>
    <x v="0"/>
    <x v="0"/>
  </r>
  <r>
    <x v="63"/>
    <x v="63"/>
    <x v="4"/>
    <s v="UN"/>
    <n v="615"/>
    <n v="6.7"/>
    <n v="4120.5"/>
    <x v="1"/>
    <x v="1"/>
    <n v="76.8"/>
    <n v="704.94719999999984"/>
    <n v="514.55999999999995"/>
    <n v="8.0078125"/>
    <n v="1.4985365853658537"/>
    <x v="0"/>
    <x v="0"/>
    <x v="2"/>
  </r>
  <r>
    <x v="63"/>
    <x v="63"/>
    <x v="4"/>
    <s v="UN"/>
    <n v="184"/>
    <n v="7.32"/>
    <n v="1346.88"/>
    <x v="1"/>
    <x v="0"/>
    <n v="45.9"/>
    <n v="564.45983999999999"/>
    <n v="335.988"/>
    <n v="4.0087145969498916"/>
    <n v="2.9934782608695647"/>
    <x v="0"/>
    <x v="0"/>
    <x v="1"/>
  </r>
  <r>
    <x v="63"/>
    <x v="63"/>
    <x v="4"/>
    <s v="UN"/>
    <n v="676"/>
    <n v="2.17"/>
    <n v="1466.9199999999998"/>
    <x v="0"/>
    <x v="1"/>
    <n v="114"/>
    <n v="455.17919999999998"/>
    <n v="247.38"/>
    <n v="5.9298245614035086"/>
    <n v="2.0236686390532546"/>
    <x v="0"/>
    <x v="0"/>
    <x v="1"/>
  </r>
  <r>
    <x v="63"/>
    <x v="63"/>
    <x v="4"/>
    <s v="UN"/>
    <n v="635"/>
    <n v="1.87"/>
    <n v="1187.45"/>
    <x v="0"/>
    <x v="1"/>
    <n v="95"/>
    <n v="273.58100000000002"/>
    <n v="177.65"/>
    <n v="6.6842105263157894"/>
    <n v="1.795275590551181"/>
    <x v="0"/>
    <x v="0"/>
    <x v="2"/>
  </r>
  <r>
    <x v="64"/>
    <x v="64"/>
    <x v="4"/>
    <s v="UN"/>
    <n v="119"/>
    <n v="4.58"/>
    <n v="545.02"/>
    <x v="0"/>
    <x v="1"/>
    <n v="149"/>
    <n v="1255.6528000000001"/>
    <n v="682.42"/>
    <n v="0.79865771812080533"/>
    <n v="15.025210084033613"/>
    <x v="0"/>
    <x v="0"/>
    <x v="0"/>
  </r>
  <r>
    <x v="64"/>
    <x v="64"/>
    <x v="4"/>
    <s v="UN"/>
    <n v="99"/>
    <n v="5.13"/>
    <n v="507.87"/>
    <x v="0"/>
    <x v="3"/>
    <n v="139"/>
    <n v="976.90589999999997"/>
    <n v="713.06999999999994"/>
    <n v="0.71223021582733814"/>
    <n v="16.848484848484848"/>
    <x v="0"/>
    <x v="0"/>
    <x v="0"/>
  </r>
  <r>
    <x v="64"/>
    <x v="64"/>
    <x v="4"/>
    <s v="UN"/>
    <n v="346"/>
    <n v="2.65"/>
    <n v="916.9"/>
    <x v="1"/>
    <x v="1"/>
    <n v="113"/>
    <n v="556.97699999999998"/>
    <n v="299.45"/>
    <n v="3.0619469026548671"/>
    <n v="3.9190751445086707"/>
    <x v="0"/>
    <x v="0"/>
    <x v="1"/>
  </r>
  <r>
    <x v="64"/>
    <x v="64"/>
    <x v="4"/>
    <s v="UN"/>
    <n v="88"/>
    <n v="6.74"/>
    <n v="593.12"/>
    <x v="1"/>
    <x v="5"/>
    <n v="43.8"/>
    <n v="549.09432000000004"/>
    <n v="295.21199999999999"/>
    <n v="2.0091324200913245"/>
    <n v="5.9727272727272718"/>
    <x v="0"/>
    <x v="0"/>
    <x v="0"/>
  </r>
  <r>
    <x v="64"/>
    <x v="64"/>
    <x v="4"/>
    <s v="UN"/>
    <n v="0"/>
    <n v="4.32"/>
    <n v="0"/>
    <x v="1"/>
    <x v="6"/>
    <n v="56"/>
    <n v="445.13280000000009"/>
    <n v="241.92000000000002"/>
    <n v="0"/>
    <n v="0"/>
    <x v="0"/>
    <x v="0"/>
    <x v="0"/>
  </r>
  <r>
    <x v="64"/>
    <x v="64"/>
    <x v="4"/>
    <s v="UN"/>
    <n v="380"/>
    <n v="1.37"/>
    <n v="520.6"/>
    <x v="1"/>
    <x v="9"/>
    <n v="54"/>
    <n v="130.20480000000001"/>
    <n v="73.98"/>
    <n v="7.0370370370370372"/>
    <n v="1.7052631578947368"/>
    <x v="0"/>
    <x v="0"/>
    <x v="2"/>
  </r>
  <r>
    <x v="65"/>
    <x v="65"/>
    <x v="4"/>
    <s v="UN"/>
    <n v="77"/>
    <n v="3.57"/>
    <n v="274.89"/>
    <x v="0"/>
    <x v="3"/>
    <n v="141"/>
    <n v="941.30190000000005"/>
    <n v="503.37"/>
    <n v="0.54609929078014185"/>
    <n v="21.974025974025974"/>
    <x v="0"/>
    <x v="0"/>
    <x v="0"/>
  </r>
  <r>
    <x v="65"/>
    <x v="65"/>
    <x v="4"/>
    <s v="UN"/>
    <n v="484"/>
    <n v="7.77"/>
    <n v="3760.68"/>
    <x v="1"/>
    <x v="1"/>
    <n v="60.4"/>
    <n v="868.21979999999985"/>
    <n v="469.30799999999994"/>
    <n v="8.0132450331125824"/>
    <n v="1.4975206611570249"/>
    <x v="0"/>
    <x v="0"/>
    <x v="2"/>
  </r>
  <r>
    <x v="65"/>
    <x v="65"/>
    <x v="4"/>
    <s v="UN"/>
    <n v="54"/>
    <n v="7.16"/>
    <n v="386.64"/>
    <x v="1"/>
    <x v="2"/>
    <n v="53.1"/>
    <n v="509.46264000000002"/>
    <n v="380.19600000000003"/>
    <n v="1.0169491525423728"/>
    <n v="11.8"/>
    <x v="0"/>
    <x v="0"/>
    <x v="0"/>
  </r>
  <r>
    <x v="65"/>
    <x v="65"/>
    <x v="4"/>
    <s v="UN"/>
    <n v="163"/>
    <n v="2.31"/>
    <n v="376.53000000000003"/>
    <x v="1"/>
    <x v="3"/>
    <n v="80"/>
    <n v="336.33600000000001"/>
    <n v="184.8"/>
    <n v="2.0375000000000001"/>
    <n v="5.889570552147239"/>
    <x v="0"/>
    <x v="0"/>
    <x v="0"/>
  </r>
  <r>
    <x v="65"/>
    <x v="65"/>
    <x v="4"/>
    <s v="UN"/>
    <n v="189"/>
    <n v="1.82"/>
    <n v="343.98"/>
    <x v="1"/>
    <x v="5"/>
    <n v="124"/>
    <n v="277.58639999999997"/>
    <n v="225.68"/>
    <n v="1.5241935483870968"/>
    <n v="7.8730158730158735"/>
    <x v="0"/>
    <x v="0"/>
    <x v="0"/>
  </r>
  <r>
    <x v="65"/>
    <x v="65"/>
    <x v="4"/>
    <s v="UN"/>
    <n v="35"/>
    <n v="2.6"/>
    <n v="91"/>
    <x v="1"/>
    <x v="7"/>
    <n v="59"/>
    <n v="202.488"/>
    <n v="153.4"/>
    <n v="0.59322033898305082"/>
    <n v="20.228571428571428"/>
    <x v="0"/>
    <x v="0"/>
    <x v="0"/>
  </r>
  <r>
    <x v="66"/>
    <x v="66"/>
    <x v="4"/>
    <s v="UN"/>
    <n v="549"/>
    <n v="36"/>
    <n v="19764"/>
    <x v="0"/>
    <x v="3"/>
    <n v="914"/>
    <n v="58898.16"/>
    <n v="32904"/>
    <n v="0.60065645514223198"/>
    <n v="19.978142076502731"/>
    <x v="0"/>
    <x v="0"/>
    <x v="0"/>
  </r>
  <r>
    <x v="66"/>
    <x v="66"/>
    <x v="4"/>
    <s v="UN"/>
    <n v="1352"/>
    <n v="42"/>
    <n v="56784"/>
    <x v="1"/>
    <x v="5"/>
    <n v="969"/>
    <n v="58605.120000000003"/>
    <n v="40698"/>
    <n v="1.3952528379772962"/>
    <n v="8.6005917159763321"/>
    <x v="0"/>
    <x v="0"/>
    <x v="0"/>
  </r>
  <r>
    <x v="66"/>
    <x v="66"/>
    <x v="4"/>
    <s v="UN"/>
    <n v="675"/>
    <n v="51"/>
    <n v="34425"/>
    <x v="1"/>
    <x v="3"/>
    <n v="727"/>
    <n v="51166.26"/>
    <n v="37077"/>
    <n v="0.92847317744154056"/>
    <n v="12.924444444444445"/>
    <x v="0"/>
    <x v="0"/>
    <x v="0"/>
  </r>
  <r>
    <x v="66"/>
    <x v="66"/>
    <x v="4"/>
    <s v="UN"/>
    <n v="1750"/>
    <n v="45"/>
    <n v="78750"/>
    <x v="0"/>
    <x v="1"/>
    <n v="534"/>
    <n v="36045"/>
    <n v="24030"/>
    <n v="3.2771535580524342"/>
    <n v="3.6617142857142859"/>
    <x v="0"/>
    <x v="0"/>
    <x v="1"/>
  </r>
  <r>
    <x v="66"/>
    <x v="66"/>
    <x v="4"/>
    <s v="UN"/>
    <n v="123"/>
    <n v="76"/>
    <n v="9348"/>
    <x v="1"/>
    <x v="5"/>
    <n v="323"/>
    <n v="33630.76"/>
    <n v="24548"/>
    <n v="0.38080495356037153"/>
    <n v="31.512195121951219"/>
    <x v="0"/>
    <x v="0"/>
    <x v="0"/>
  </r>
  <r>
    <x v="66"/>
    <x v="66"/>
    <x v="4"/>
    <s v="UN"/>
    <n v="941"/>
    <n v="40"/>
    <n v="37640"/>
    <x v="1"/>
    <x v="2"/>
    <n v="353"/>
    <n v="22450.799999999999"/>
    <n v="14120"/>
    <n v="2.6657223796033995"/>
    <n v="4.5015940488841659"/>
    <x v="0"/>
    <x v="0"/>
    <x v="0"/>
  </r>
  <r>
    <x v="67"/>
    <x v="67"/>
    <x v="4"/>
    <s v="UN"/>
    <n v="170"/>
    <n v="5.83"/>
    <n v="991.1"/>
    <x v="1"/>
    <x v="7"/>
    <n v="84.7"/>
    <n v="923.40787000000012"/>
    <n v="493.80100000000004"/>
    <n v="2.0070838252656436"/>
    <n v="5.9788235294117644"/>
    <x v="0"/>
    <x v="0"/>
    <x v="0"/>
  </r>
  <r>
    <x v="67"/>
    <x v="67"/>
    <x v="4"/>
    <s v="UN"/>
    <n v="673"/>
    <n v="4.24"/>
    <n v="2853.52"/>
    <x v="1"/>
    <x v="10"/>
    <n v="74.7"/>
    <n v="601.78319999999997"/>
    <n v="316.72800000000001"/>
    <n v="9.0093708165997324"/>
    <n v="1.3319465081723625"/>
    <x v="0"/>
    <x v="0"/>
    <x v="2"/>
  </r>
  <r>
    <x v="67"/>
    <x v="67"/>
    <x v="4"/>
    <s v="UN"/>
    <n v="146"/>
    <n v="3.38"/>
    <n v="493.47999999999996"/>
    <x v="0"/>
    <x v="3"/>
    <n v="84"/>
    <n v="448.59359999999998"/>
    <n v="283.92"/>
    <n v="1.7380952380952381"/>
    <n v="6.904109589041096"/>
    <x v="0"/>
    <x v="0"/>
    <x v="0"/>
  </r>
  <r>
    <x v="67"/>
    <x v="67"/>
    <x v="4"/>
    <s v="UN"/>
    <n v="632"/>
    <n v="2.79"/>
    <n v="1763.28"/>
    <x v="1"/>
    <x v="10"/>
    <n v="90.2"/>
    <n v="334.70514000000003"/>
    <n v="251.65800000000002"/>
    <n v="7.0066518847006654"/>
    <n v="1.7126582278481013"/>
    <x v="0"/>
    <x v="0"/>
    <x v="2"/>
  </r>
  <r>
    <x v="67"/>
    <x v="67"/>
    <x v="4"/>
    <s v="UN"/>
    <n v="852"/>
    <n v="3.1"/>
    <n v="2641.2000000000003"/>
    <x v="0"/>
    <x v="3"/>
    <n v="67"/>
    <n v="315.70400000000001"/>
    <n v="207.70000000000002"/>
    <n v="12.716417910447761"/>
    <n v="0.94366197183098588"/>
    <x v="0"/>
    <x v="0"/>
    <x v="3"/>
  </r>
  <r>
    <x v="67"/>
    <x v="67"/>
    <x v="4"/>
    <s v="UN"/>
    <n v="73"/>
    <n v="2.19"/>
    <n v="159.87"/>
    <x v="1"/>
    <x v="5"/>
    <n v="77"/>
    <n v="215.84639999999999"/>
    <n v="168.63"/>
    <n v="0.94805194805194803"/>
    <n v="12.657534246575343"/>
    <x v="0"/>
    <x v="0"/>
    <x v="0"/>
  </r>
  <r>
    <x v="68"/>
    <x v="68"/>
    <x v="4"/>
    <s v="UN"/>
    <n v="1532"/>
    <n v="7.59"/>
    <n v="11627.88"/>
    <x v="0"/>
    <x v="3"/>
    <n v="90.1"/>
    <n v="1210.4304299999999"/>
    <n v="683.85899999999992"/>
    <n v="17.003329633740289"/>
    <n v="0.70574412532637076"/>
    <x v="0"/>
    <x v="0"/>
    <x v="3"/>
  </r>
  <r>
    <x v="68"/>
    <x v="68"/>
    <x v="4"/>
    <s v="UN"/>
    <n v="22"/>
    <n v="7.08"/>
    <n v="155.76"/>
    <x v="0"/>
    <x v="0"/>
    <n v="66"/>
    <n v="593.44560000000001"/>
    <n v="467.28000000000003"/>
    <n v="0.33333333333333331"/>
    <n v="36"/>
    <x v="0"/>
    <x v="0"/>
    <x v="0"/>
  </r>
  <r>
    <x v="68"/>
    <x v="68"/>
    <x v="4"/>
    <s v="UN"/>
    <n v="85"/>
    <n v="3.79"/>
    <n v="322.14999999999998"/>
    <x v="1"/>
    <x v="4"/>
    <n v="85"/>
    <n v="592.75599999999997"/>
    <n v="322.14999999999998"/>
    <n v="1"/>
    <n v="12"/>
    <x v="0"/>
    <x v="0"/>
    <x v="0"/>
  </r>
  <r>
    <x v="68"/>
    <x v="68"/>
    <x v="4"/>
    <s v="UN"/>
    <n v="119"/>
    <n v="2.0099999999999998"/>
    <n v="239.18999999999997"/>
    <x v="1"/>
    <x v="8"/>
    <n v="142"/>
    <n v="411.00479999999993"/>
    <n v="285.41999999999996"/>
    <n v="0.8380281690140845"/>
    <n v="14.319327731092438"/>
    <x v="0"/>
    <x v="0"/>
    <x v="0"/>
  </r>
  <r>
    <x v="68"/>
    <x v="68"/>
    <x v="4"/>
    <s v="UN"/>
    <n v="670"/>
    <n v="3.27"/>
    <n v="2190.9"/>
    <x v="0"/>
    <x v="1"/>
    <n v="57"/>
    <n v="249.76260000000002"/>
    <n v="186.39000000000001"/>
    <n v="11.754385964912281"/>
    <n v="1.0208955223880596"/>
    <x v="0"/>
    <x v="0"/>
    <x v="2"/>
  </r>
  <r>
    <x v="68"/>
    <x v="68"/>
    <x v="4"/>
    <s v="UN"/>
    <n v="50"/>
    <n v="1.43"/>
    <n v="71.5"/>
    <x v="0"/>
    <x v="3"/>
    <n v="63"/>
    <n v="167.56739999999999"/>
    <n v="90.089999999999989"/>
    <n v="0.79365079365079361"/>
    <n v="15.120000000000001"/>
    <x v="0"/>
    <x v="0"/>
    <x v="0"/>
  </r>
  <r>
    <x v="69"/>
    <x v="69"/>
    <x v="4"/>
    <s v="UN"/>
    <n v="0"/>
    <n v="7.42"/>
    <n v="0"/>
    <x v="1"/>
    <x v="10"/>
    <n v="99"/>
    <n v="954.95400000000006"/>
    <n v="734.58"/>
    <n v="0"/>
    <n v="0"/>
    <x v="0"/>
    <x v="0"/>
    <x v="0"/>
  </r>
  <r>
    <x v="69"/>
    <x v="69"/>
    <x v="4"/>
    <s v="UN"/>
    <n v="945"/>
    <n v="7.37"/>
    <n v="6964.6500000000005"/>
    <x v="1"/>
    <x v="7"/>
    <n v="63"/>
    <n v="858.97350000000006"/>
    <n v="464.31"/>
    <n v="15"/>
    <n v="0.8"/>
    <x v="0"/>
    <x v="0"/>
    <x v="3"/>
  </r>
  <r>
    <x v="69"/>
    <x v="69"/>
    <x v="4"/>
    <s v="UN"/>
    <n v="1201"/>
    <n v="6.1"/>
    <n v="7326.0999999999995"/>
    <x v="0"/>
    <x v="3"/>
    <n v="70.599999999999994"/>
    <n v="727.81539999999995"/>
    <n v="430.65999999999997"/>
    <n v="17.011331444759207"/>
    <n v="0.7054121565362198"/>
    <x v="0"/>
    <x v="0"/>
    <x v="3"/>
  </r>
  <r>
    <x v="69"/>
    <x v="69"/>
    <x v="4"/>
    <s v="UN"/>
    <n v="612"/>
    <n v="4.1100000000000003"/>
    <n v="2515.3200000000002"/>
    <x v="0"/>
    <x v="0"/>
    <n v="55.6"/>
    <n v="411.32880000000006"/>
    <n v="228.51600000000002"/>
    <n v="11.007194244604316"/>
    <n v="1.0901960784313727"/>
    <x v="0"/>
    <x v="0"/>
    <x v="2"/>
  </r>
  <r>
    <x v="69"/>
    <x v="69"/>
    <x v="4"/>
    <s v="UN"/>
    <n v="419"/>
    <n v="4.62"/>
    <n v="1935.78"/>
    <x v="0"/>
    <x v="3"/>
    <n v="41.9"/>
    <n v="338.76150000000001"/>
    <n v="193.578"/>
    <n v="10"/>
    <n v="1.2"/>
    <x v="0"/>
    <x v="0"/>
    <x v="2"/>
  </r>
  <r>
    <x v="69"/>
    <x v="69"/>
    <x v="4"/>
    <s v="UN"/>
    <n v="147"/>
    <n v="4.46"/>
    <n v="655.62"/>
    <x v="0"/>
    <x v="1"/>
    <n v="36.700000000000003"/>
    <n v="268.43848000000003"/>
    <n v="163.68200000000002"/>
    <n v="4.0054495912806534"/>
    <n v="2.9959183673469392"/>
    <x v="0"/>
    <x v="0"/>
    <x v="1"/>
  </r>
  <r>
    <x v="70"/>
    <x v="70"/>
    <x v="4"/>
    <s v="UN"/>
    <n v="113"/>
    <n v="6.35"/>
    <n v="717.55"/>
    <x v="0"/>
    <x v="3"/>
    <n v="108"/>
    <n v="877.82399999999996"/>
    <n v="685.8"/>
    <n v="1.0462962962962963"/>
    <n v="11.469026548672566"/>
    <x v="0"/>
    <x v="0"/>
    <x v="0"/>
  </r>
  <r>
    <x v="70"/>
    <x v="70"/>
    <x v="4"/>
    <s v="UN"/>
    <n v="1440"/>
    <n v="3.51"/>
    <n v="5054.3999999999996"/>
    <x v="1"/>
    <x v="10"/>
    <n v="96"/>
    <n v="529.02719999999999"/>
    <n v="336.96"/>
    <n v="15"/>
    <n v="0.8"/>
    <x v="0"/>
    <x v="0"/>
    <x v="3"/>
  </r>
  <r>
    <x v="70"/>
    <x v="70"/>
    <x v="4"/>
    <s v="UN"/>
    <n v="41"/>
    <n v="2.34"/>
    <n v="95.94"/>
    <x v="0"/>
    <x v="1"/>
    <n v="115"/>
    <n v="505.90799999999996"/>
    <n v="269.09999999999997"/>
    <n v="0.35652173913043478"/>
    <n v="33.658536585365852"/>
    <x v="0"/>
    <x v="0"/>
    <x v="0"/>
  </r>
  <r>
    <x v="70"/>
    <x v="70"/>
    <x v="4"/>
    <s v="UN"/>
    <n v="42"/>
    <n v="5.32"/>
    <n v="223.44"/>
    <x v="0"/>
    <x v="3"/>
    <n v="51"/>
    <n v="447.67799999999994"/>
    <n v="271.32"/>
    <n v="0.82352941176470584"/>
    <n v="14.571428571428573"/>
    <x v="0"/>
    <x v="0"/>
    <x v="0"/>
  </r>
  <r>
    <x v="70"/>
    <x v="70"/>
    <x v="4"/>
    <s v="UN"/>
    <n v="90"/>
    <n v="3.34"/>
    <n v="300.59999999999997"/>
    <x v="0"/>
    <x v="3"/>
    <n v="89.9"/>
    <n v="381.33781999999997"/>
    <n v="300.26600000000002"/>
    <n v="1.0011123470522802"/>
    <n v="11.986666666666668"/>
    <x v="0"/>
    <x v="0"/>
    <x v="0"/>
  </r>
  <r>
    <x v="70"/>
    <x v="70"/>
    <x v="4"/>
    <s v="UN"/>
    <n v="630"/>
    <n v="7.72"/>
    <n v="4863.5999999999995"/>
    <x v="0"/>
    <x v="3"/>
    <n v="35"/>
    <n v="356.66399999999999"/>
    <n v="270.2"/>
    <n v="18"/>
    <n v="0.66666666666666663"/>
    <x v="0"/>
    <x v="0"/>
    <x v="3"/>
  </r>
  <r>
    <x v="71"/>
    <x v="71"/>
    <x v="4"/>
    <s v="UN"/>
    <n v="1457"/>
    <n v="76"/>
    <n v="110732"/>
    <x v="1"/>
    <x v="3"/>
    <n v="936"/>
    <n v="130178.88"/>
    <n v="71136"/>
    <n v="1.5566239316239316"/>
    <n v="7.7089910775566235"/>
    <x v="0"/>
    <x v="0"/>
    <x v="0"/>
  </r>
  <r>
    <x v="71"/>
    <x v="71"/>
    <x v="4"/>
    <s v="UN"/>
    <n v="172"/>
    <n v="70"/>
    <n v="12040"/>
    <x v="1"/>
    <x v="2"/>
    <n v="887"/>
    <n v="80096.100000000006"/>
    <n v="62090"/>
    <n v="0.1939120631341601"/>
    <n v="61.883720930232556"/>
    <x v="0"/>
    <x v="0"/>
    <x v="0"/>
  </r>
  <r>
    <x v="71"/>
    <x v="71"/>
    <x v="4"/>
    <s v="UN"/>
    <n v="710"/>
    <n v="53"/>
    <n v="37630"/>
    <x v="1"/>
    <x v="8"/>
    <n v="813"/>
    <n v="77560.2"/>
    <n v="43089"/>
    <n v="0.87330873308733092"/>
    <n v="13.740845070422534"/>
    <x v="0"/>
    <x v="0"/>
    <x v="0"/>
  </r>
  <r>
    <x v="71"/>
    <x v="71"/>
    <x v="4"/>
    <s v="UN"/>
    <n v="570"/>
    <n v="46"/>
    <n v="26220"/>
    <x v="1"/>
    <x v="7"/>
    <n v="802"/>
    <n v="50173.120000000003"/>
    <n v="36892"/>
    <n v="0.71072319201995016"/>
    <n v="16.88421052631579"/>
    <x v="0"/>
    <x v="0"/>
    <x v="0"/>
  </r>
  <r>
    <x v="71"/>
    <x v="71"/>
    <x v="4"/>
    <s v="UN"/>
    <n v="900"/>
    <n v="59"/>
    <n v="53100"/>
    <x v="0"/>
    <x v="1"/>
    <n v="392"/>
    <n v="35617.120000000003"/>
    <n v="23128"/>
    <n v="2.295918367346939"/>
    <n v="5.2266666666666666"/>
    <x v="0"/>
    <x v="0"/>
    <x v="0"/>
  </r>
  <r>
    <x v="71"/>
    <x v="71"/>
    <x v="4"/>
    <s v="UN"/>
    <n v="83"/>
    <n v="76"/>
    <n v="6308"/>
    <x v="0"/>
    <x v="1"/>
    <n v="319"/>
    <n v="32002.080000000002"/>
    <n v="24244"/>
    <n v="0.2601880877742947"/>
    <n v="46.120481927710841"/>
    <x v="0"/>
    <x v="0"/>
    <x v="0"/>
  </r>
  <r>
    <x v="72"/>
    <x v="72"/>
    <x v="4"/>
    <s v="UN"/>
    <n v="514"/>
    <n v="6.71"/>
    <n v="3448.94"/>
    <x v="1"/>
    <x v="5"/>
    <n v="57.1"/>
    <n v="647.5082900000001"/>
    <n v="383.14100000000002"/>
    <n v="9.0017513134851139"/>
    <n v="1.3330739299610894"/>
    <x v="0"/>
    <x v="0"/>
    <x v="2"/>
  </r>
  <r>
    <x v="72"/>
    <x v="72"/>
    <x v="4"/>
    <s v="UN"/>
    <n v="38"/>
    <n v="3.18"/>
    <n v="120.84"/>
    <x v="0"/>
    <x v="3"/>
    <n v="121"/>
    <n v="592.56119999999999"/>
    <n v="384.78000000000003"/>
    <n v="0.31404958677685951"/>
    <n v="38.210526315789473"/>
    <x v="0"/>
    <x v="0"/>
    <x v="0"/>
  </r>
  <r>
    <x v="72"/>
    <x v="72"/>
    <x v="4"/>
    <s v="UN"/>
    <n v="614"/>
    <n v="7.77"/>
    <n v="4770.78"/>
    <x v="1"/>
    <x v="11"/>
    <n v="36.1"/>
    <n v="499.28466000000003"/>
    <n v="280.49700000000001"/>
    <n v="17.008310249307478"/>
    <n v="0.70553745928338774"/>
    <x v="0"/>
    <x v="0"/>
    <x v="3"/>
  </r>
  <r>
    <x v="72"/>
    <x v="72"/>
    <x v="4"/>
    <s v="UN"/>
    <n v="413"/>
    <n v="5.68"/>
    <n v="2345.8399999999997"/>
    <x v="0"/>
    <x v="1"/>
    <n v="45.8"/>
    <n v="455.2519999999999"/>
    <n v="260.14399999999995"/>
    <n v="9.0174672489082983"/>
    <n v="1.3307506053268763"/>
    <x v="0"/>
    <x v="0"/>
    <x v="2"/>
  </r>
  <r>
    <x v="72"/>
    <x v="72"/>
    <x v="4"/>
    <s v="UN"/>
    <n v="86"/>
    <n v="2.54"/>
    <n v="218.44"/>
    <x v="1"/>
    <x v="10"/>
    <n v="85.9"/>
    <n v="309.82411999999999"/>
    <n v="218.18600000000001"/>
    <n v="1.0011641443538999"/>
    <n v="11.986046511627906"/>
    <x v="0"/>
    <x v="0"/>
    <x v="0"/>
  </r>
  <r>
    <x v="72"/>
    <x v="72"/>
    <x v="4"/>
    <s v="UN"/>
    <n v="119"/>
    <n v="1.7"/>
    <n v="202.29999999999998"/>
    <x v="0"/>
    <x v="0"/>
    <n v="64"/>
    <n v="132.73599999999999"/>
    <n v="108.8"/>
    <n v="1.859375"/>
    <n v="6.4537815126050422"/>
    <x v="0"/>
    <x v="0"/>
    <x v="0"/>
  </r>
  <r>
    <x v="73"/>
    <x v="73"/>
    <x v="4"/>
    <s v="UN"/>
    <n v="31"/>
    <n v="68"/>
    <n v="2108"/>
    <x v="1"/>
    <x v="2"/>
    <n v="986"/>
    <n v="115322.56"/>
    <n v="67048"/>
    <n v="3.1440162271805273E-2"/>
    <n v="381.67741935483872"/>
    <x v="0"/>
    <x v="0"/>
    <x v="0"/>
  </r>
  <r>
    <x v="73"/>
    <x v="73"/>
    <x v="4"/>
    <s v="UN"/>
    <n v="298"/>
    <n v="49"/>
    <n v="14602"/>
    <x v="1"/>
    <x v="1"/>
    <n v="940"/>
    <n v="69090"/>
    <n v="46060"/>
    <n v="0.31702127659574469"/>
    <n v="37.852348993288587"/>
    <x v="0"/>
    <x v="0"/>
    <x v="0"/>
  </r>
  <r>
    <x v="73"/>
    <x v="73"/>
    <x v="4"/>
    <s v="UN"/>
    <n v="1043"/>
    <n v="70"/>
    <n v="73010"/>
    <x v="0"/>
    <x v="1"/>
    <n v="744"/>
    <n v="67183.199999999997"/>
    <n v="52080"/>
    <n v="1.4018817204301075"/>
    <n v="8.5599232981783313"/>
    <x v="0"/>
    <x v="0"/>
    <x v="0"/>
  </r>
  <r>
    <x v="73"/>
    <x v="73"/>
    <x v="4"/>
    <s v="UN"/>
    <n v="399"/>
    <n v="58"/>
    <n v="23142"/>
    <x v="1"/>
    <x v="2"/>
    <n v="443"/>
    <n v="44964.5"/>
    <n v="25694"/>
    <n v="0.90067720090293457"/>
    <n v="13.323308270676691"/>
    <x v="0"/>
    <x v="0"/>
    <x v="0"/>
  </r>
  <r>
    <x v="73"/>
    <x v="73"/>
    <x v="4"/>
    <s v="UN"/>
    <n v="1707"/>
    <n v="77"/>
    <n v="131439"/>
    <x v="0"/>
    <x v="3"/>
    <n v="332"/>
    <n v="40646.76"/>
    <n v="25564"/>
    <n v="5.1415662650602414"/>
    <n v="2.3339191564147623"/>
    <x v="0"/>
    <x v="0"/>
    <x v="1"/>
  </r>
  <r>
    <x v="73"/>
    <x v="73"/>
    <x v="4"/>
    <s v="UN"/>
    <n v="0"/>
    <n v="32"/>
    <n v="0"/>
    <x v="0"/>
    <x v="1"/>
    <n v="345"/>
    <n v="19540.8"/>
    <n v="11040"/>
    <n v="0"/>
    <n v="0"/>
    <x v="0"/>
    <x v="0"/>
    <x v="0"/>
  </r>
  <r>
    <x v="74"/>
    <x v="74"/>
    <x v="4"/>
    <s v="UN"/>
    <n v="343"/>
    <n v="6.24"/>
    <n v="2140.3200000000002"/>
    <x v="1"/>
    <x v="4"/>
    <n v="139"/>
    <n v="1066.8527999999999"/>
    <n v="867.36"/>
    <n v="2.4676258992805757"/>
    <n v="4.8629737609329444"/>
    <x v="0"/>
    <x v="0"/>
    <x v="0"/>
  </r>
  <r>
    <x v="74"/>
    <x v="74"/>
    <x v="4"/>
    <s v="UN"/>
    <n v="1467"/>
    <n v="5.37"/>
    <n v="7877.79"/>
    <x v="1"/>
    <x v="4"/>
    <n v="97.8"/>
    <n v="929.57922000000008"/>
    <n v="525.18600000000004"/>
    <n v="15"/>
    <n v="0.8"/>
    <x v="0"/>
    <x v="0"/>
    <x v="3"/>
  </r>
  <r>
    <x v="74"/>
    <x v="74"/>
    <x v="4"/>
    <s v="UN"/>
    <n v="366"/>
    <n v="5.2"/>
    <n v="1903.2"/>
    <x v="1"/>
    <x v="1"/>
    <n v="91.5"/>
    <n v="789.82799999999997"/>
    <n v="475.8"/>
    <n v="4"/>
    <n v="3"/>
    <x v="0"/>
    <x v="0"/>
    <x v="1"/>
  </r>
  <r>
    <x v="74"/>
    <x v="74"/>
    <x v="4"/>
    <s v="UN"/>
    <n v="24"/>
    <n v="3.54"/>
    <n v="84.960000000000008"/>
    <x v="0"/>
    <x v="1"/>
    <n v="128"/>
    <n v="774.83519999999999"/>
    <n v="453.12"/>
    <n v="0.1875"/>
    <n v="64"/>
    <x v="0"/>
    <x v="0"/>
    <x v="0"/>
  </r>
  <r>
    <x v="74"/>
    <x v="74"/>
    <x v="4"/>
    <s v="UN"/>
    <n v="12"/>
    <n v="7.32"/>
    <n v="87.84"/>
    <x v="0"/>
    <x v="3"/>
    <n v="51"/>
    <n v="664.50959999999986"/>
    <n v="373.32"/>
    <n v="0.23529411764705882"/>
    <n v="51"/>
    <x v="0"/>
    <x v="0"/>
    <x v="0"/>
  </r>
  <r>
    <x v="74"/>
    <x v="74"/>
    <x v="4"/>
    <s v="UN"/>
    <n v="0"/>
    <n v="2.83"/>
    <n v="0"/>
    <x v="1"/>
    <x v="10"/>
    <n v="71"/>
    <n v="261.209"/>
    <n v="200.93"/>
    <n v="0"/>
    <n v="0"/>
    <x v="0"/>
    <x v="0"/>
    <x v="0"/>
  </r>
  <r>
    <x v="75"/>
    <x v="75"/>
    <x v="4"/>
    <s v="UN"/>
    <n v="425"/>
    <n v="4.37"/>
    <n v="1857.25"/>
    <x v="0"/>
    <x v="3"/>
    <n v="53"/>
    <n v="440.05900000000003"/>
    <n v="231.61"/>
    <n v="8.0188679245283012"/>
    <n v="1.4964705882352942"/>
    <x v="0"/>
    <x v="0"/>
    <x v="2"/>
  </r>
  <r>
    <x v="75"/>
    <x v="75"/>
    <x v="4"/>
    <s v="UN"/>
    <n v="459"/>
    <n v="2.75"/>
    <n v="1262.25"/>
    <x v="1"/>
    <x v="2"/>
    <n v="98"/>
    <n v="423.11500000000001"/>
    <n v="269.5"/>
    <n v="4.6836734693877551"/>
    <n v="2.5620915032679741"/>
    <x v="0"/>
    <x v="0"/>
    <x v="1"/>
  </r>
  <r>
    <x v="75"/>
    <x v="75"/>
    <x v="4"/>
    <s v="UN"/>
    <n v="1121"/>
    <n v="3.86"/>
    <n v="4327.0599999999995"/>
    <x v="1"/>
    <x v="10"/>
    <n v="86.2"/>
    <n v="422.56963999999999"/>
    <n v="332.73200000000003"/>
    <n v="13.004640371229698"/>
    <n v="0.92274754683318472"/>
    <x v="0"/>
    <x v="0"/>
    <x v="3"/>
  </r>
  <r>
    <x v="75"/>
    <x v="75"/>
    <x v="4"/>
    <s v="UN"/>
    <n v="7"/>
    <n v="2.78"/>
    <n v="19.459999999999997"/>
    <x v="0"/>
    <x v="1"/>
    <n v="84"/>
    <n v="380.63759999999996"/>
    <n v="233.51999999999998"/>
    <n v="8.3333333333333329E-2"/>
    <n v="144"/>
    <x v="0"/>
    <x v="0"/>
    <x v="0"/>
  </r>
  <r>
    <x v="75"/>
    <x v="75"/>
    <x v="4"/>
    <s v="UN"/>
    <n v="168"/>
    <n v="2.68"/>
    <n v="450.24"/>
    <x v="0"/>
    <x v="0"/>
    <n v="57"/>
    <n v="256.63680000000005"/>
    <n v="152.76000000000002"/>
    <n v="2.9473684210526314"/>
    <n v="4.0714285714285721"/>
    <x v="0"/>
    <x v="0"/>
    <x v="0"/>
  </r>
  <r>
    <x v="75"/>
    <x v="75"/>
    <x v="4"/>
    <s v="UN"/>
    <n v="75"/>
    <n v="1.89"/>
    <n v="141.75"/>
    <x v="0"/>
    <x v="3"/>
    <n v="82"/>
    <n v="244.86840000000001"/>
    <n v="154.97999999999999"/>
    <n v="0.91463414634146345"/>
    <n v="13.12"/>
    <x v="0"/>
    <x v="0"/>
    <x v="0"/>
  </r>
  <r>
    <x v="76"/>
    <x v="76"/>
    <x v="6"/>
    <s v="UN"/>
    <n v="600"/>
    <n v="28.6"/>
    <n v="17160"/>
    <x v="0"/>
    <x v="1"/>
    <n v="0"/>
    <n v="0"/>
    <n v="0"/>
    <n v="0"/>
    <n v="0"/>
    <x v="0"/>
    <x v="0"/>
    <x v="4"/>
  </r>
  <r>
    <x v="77"/>
    <x v="77"/>
    <x v="4"/>
    <s v="UN"/>
    <n v="603"/>
    <n v="5.08"/>
    <n v="3063.2400000000002"/>
    <x v="1"/>
    <x v="4"/>
    <n v="67"/>
    <n v="605.84080000000006"/>
    <n v="340.36"/>
    <n v="9"/>
    <n v="1.3333333333333333"/>
    <x v="0"/>
    <x v="0"/>
    <x v="2"/>
  </r>
  <r>
    <x v="77"/>
    <x v="77"/>
    <x v="4"/>
    <s v="UN"/>
    <n v="264"/>
    <n v="6.85"/>
    <n v="1808.3999999999999"/>
    <x v="1"/>
    <x v="10"/>
    <n v="52.7"/>
    <n v="566.76215000000002"/>
    <n v="360.995"/>
    <n v="5.009487666034155"/>
    <n v="2.3954545454545459"/>
    <x v="0"/>
    <x v="0"/>
    <x v="1"/>
  </r>
  <r>
    <x v="77"/>
    <x v="77"/>
    <x v="4"/>
    <s v="UN"/>
    <n v="273"/>
    <n v="3.33"/>
    <n v="909.09"/>
    <x v="1"/>
    <x v="8"/>
    <n v="90.8"/>
    <n v="514.01879999999994"/>
    <n v="302.36399999999998"/>
    <n v="3.0066079295154187"/>
    <n v="3.9912087912087908"/>
    <x v="0"/>
    <x v="0"/>
    <x v="1"/>
  </r>
  <r>
    <x v="77"/>
    <x v="77"/>
    <x v="4"/>
    <s v="UN"/>
    <n v="240"/>
    <n v="2.89"/>
    <n v="693.6"/>
    <x v="0"/>
    <x v="3"/>
    <n v="79.8"/>
    <n v="336.70812000000006"/>
    <n v="230.62200000000001"/>
    <n v="3.0075187969924815"/>
    <n v="3.9899999999999998"/>
    <x v="0"/>
    <x v="0"/>
    <x v="1"/>
  </r>
  <r>
    <x v="77"/>
    <x v="77"/>
    <x v="4"/>
    <s v="UN"/>
    <n v="2"/>
    <n v="1.43"/>
    <n v="2.86"/>
    <x v="1"/>
    <x v="2"/>
    <n v="81"/>
    <n v="179.53650000000002"/>
    <n v="115.83"/>
    <n v="2.4691358024691357E-2"/>
    <n v="486"/>
    <x v="0"/>
    <x v="0"/>
    <x v="0"/>
  </r>
  <r>
    <x v="78"/>
    <x v="78"/>
    <x v="4"/>
    <s v="UN"/>
    <n v="20"/>
    <n v="73"/>
    <n v="1460"/>
    <x v="0"/>
    <x v="1"/>
    <n v="760"/>
    <n v="76007.600000000006"/>
    <n v="55480"/>
    <n v="2.6315789473684209E-2"/>
    <n v="456"/>
    <x v="0"/>
    <x v="0"/>
    <x v="0"/>
  </r>
  <r>
    <x v="78"/>
    <x v="78"/>
    <x v="4"/>
    <s v="UN"/>
    <n v="354"/>
    <n v="75"/>
    <n v="26550"/>
    <x v="0"/>
    <x v="0"/>
    <n v="547"/>
    <n v="73434.75"/>
    <n v="41025"/>
    <n v="0.6471663619744058"/>
    <n v="18.542372881355934"/>
    <x v="0"/>
    <x v="0"/>
    <x v="0"/>
  </r>
  <r>
    <x v="78"/>
    <x v="78"/>
    <x v="4"/>
    <s v="UN"/>
    <n v="931"/>
    <n v="50"/>
    <n v="46550"/>
    <x v="1"/>
    <x v="7"/>
    <n v="773"/>
    <n v="57975"/>
    <n v="38650"/>
    <n v="1.2043984476067271"/>
    <n v="9.9634801288936625"/>
    <x v="0"/>
    <x v="0"/>
    <x v="0"/>
  </r>
  <r>
    <x v="78"/>
    <x v="78"/>
    <x v="4"/>
    <s v="UN"/>
    <n v="178"/>
    <n v="66"/>
    <n v="11748"/>
    <x v="1"/>
    <x v="1"/>
    <n v="713"/>
    <n v="57881.34"/>
    <n v="47058"/>
    <n v="0.24964936886395511"/>
    <n v="48.067415730337082"/>
    <x v="0"/>
    <x v="0"/>
    <x v="0"/>
  </r>
  <r>
    <x v="78"/>
    <x v="78"/>
    <x v="4"/>
    <s v="UN"/>
    <n v="622"/>
    <n v="40"/>
    <n v="24880"/>
    <x v="0"/>
    <x v="3"/>
    <n v="776"/>
    <n v="52768"/>
    <n v="31040"/>
    <n v="0.80154639175257736"/>
    <n v="14.971061093247588"/>
    <x v="0"/>
    <x v="0"/>
    <x v="0"/>
  </r>
  <r>
    <x v="78"/>
    <x v="78"/>
    <x v="4"/>
    <s v="UN"/>
    <n v="424"/>
    <n v="40"/>
    <n v="16960"/>
    <x v="0"/>
    <x v="0"/>
    <n v="933"/>
    <n v="50008.800000000003"/>
    <n v="37320"/>
    <n v="0.45444801714898175"/>
    <n v="26.40566037735849"/>
    <x v="0"/>
    <x v="0"/>
    <x v="0"/>
  </r>
  <r>
    <x v="79"/>
    <x v="79"/>
    <x v="4"/>
    <s v="UN"/>
    <n v="161"/>
    <n v="6.23"/>
    <n v="1003.0300000000001"/>
    <x v="0"/>
    <x v="3"/>
    <n v="147"/>
    <n v="1437.8217000000002"/>
    <n v="915.81000000000006"/>
    <n v="1.0952380952380953"/>
    <n v="10.956521739130434"/>
    <x v="0"/>
    <x v="0"/>
    <x v="0"/>
  </r>
  <r>
    <x v="79"/>
    <x v="79"/>
    <x v="4"/>
    <s v="UN"/>
    <n v="357"/>
    <n v="5.5"/>
    <n v="1963.5"/>
    <x v="0"/>
    <x v="3"/>
    <n v="138"/>
    <n v="1214.4000000000001"/>
    <n v="759"/>
    <n v="2.5869565217391304"/>
    <n v="4.6386554621848743"/>
    <x v="0"/>
    <x v="0"/>
    <x v="0"/>
  </r>
  <r>
    <x v="79"/>
    <x v="79"/>
    <x v="4"/>
    <s v="UN"/>
    <n v="234"/>
    <n v="2.94"/>
    <n v="687.96"/>
    <x v="1"/>
    <x v="10"/>
    <n v="146"/>
    <n v="613.81320000000005"/>
    <n v="429.24"/>
    <n v="1.6027397260273972"/>
    <n v="7.4871794871794872"/>
    <x v="0"/>
    <x v="0"/>
    <x v="0"/>
  </r>
  <r>
    <x v="79"/>
    <x v="79"/>
    <x v="4"/>
    <s v="UN"/>
    <n v="0"/>
    <n v="5.07"/>
    <n v="0"/>
    <x v="0"/>
    <x v="0"/>
    <n v="49"/>
    <n v="454.62690000000003"/>
    <n v="248.43"/>
    <n v="0"/>
    <n v="0"/>
    <x v="0"/>
    <x v="0"/>
    <x v="0"/>
  </r>
  <r>
    <x v="79"/>
    <x v="79"/>
    <x v="4"/>
    <s v="UN"/>
    <n v="490"/>
    <n v="6.71"/>
    <n v="3287.9"/>
    <x v="0"/>
    <x v="1"/>
    <n v="35"/>
    <n v="387.5025"/>
    <n v="234.85"/>
    <n v="14"/>
    <n v="0.8571428571428571"/>
    <x v="0"/>
    <x v="0"/>
    <x v="3"/>
  </r>
  <r>
    <x v="79"/>
    <x v="79"/>
    <x v="4"/>
    <s v="UN"/>
    <n v="130"/>
    <n v="6.43"/>
    <n v="835.9"/>
    <x v="0"/>
    <x v="3"/>
    <n v="32.5"/>
    <n v="340.62924999999996"/>
    <n v="208.97499999999999"/>
    <n v="4"/>
    <n v="3"/>
    <x v="0"/>
    <x v="0"/>
    <x v="1"/>
  </r>
  <r>
    <x v="80"/>
    <x v="80"/>
    <x v="4"/>
    <s v="UN"/>
    <n v="393"/>
    <n v="5.37"/>
    <n v="2110.41"/>
    <x v="1"/>
    <x v="3"/>
    <n v="149"/>
    <n v="1304.2119"/>
    <n v="800.13"/>
    <n v="2.6375838926174495"/>
    <n v="4.5496183206106871"/>
    <x v="0"/>
    <x v="0"/>
    <x v="0"/>
  </r>
  <r>
    <x v="80"/>
    <x v="80"/>
    <x v="4"/>
    <s v="UN"/>
    <n v="334"/>
    <n v="3.5"/>
    <n v="1169"/>
    <x v="0"/>
    <x v="0"/>
    <n v="135"/>
    <n v="628.42499999999995"/>
    <n v="472.5"/>
    <n v="2.4740740740740739"/>
    <n v="4.8502994011976055"/>
    <x v="0"/>
    <x v="0"/>
    <x v="0"/>
  </r>
  <r>
    <x v="80"/>
    <x v="80"/>
    <x v="4"/>
    <s v="UN"/>
    <n v="25"/>
    <n v="2.21"/>
    <n v="55.25"/>
    <x v="1"/>
    <x v="7"/>
    <n v="139"/>
    <n v="531.43870000000004"/>
    <n v="307.19"/>
    <n v="0.17985611510791366"/>
    <n v="66.72"/>
    <x v="0"/>
    <x v="0"/>
    <x v="0"/>
  </r>
  <r>
    <x v="80"/>
    <x v="80"/>
    <x v="4"/>
    <s v="UN"/>
    <n v="336"/>
    <n v="4.8600000000000003"/>
    <n v="1632.96"/>
    <x v="0"/>
    <x v="0"/>
    <n v="83.9"/>
    <n v="521.92512000000011"/>
    <n v="407.75400000000008"/>
    <n v="4.0047675804529197"/>
    <n v="2.9964285714285719"/>
    <x v="0"/>
    <x v="0"/>
    <x v="1"/>
  </r>
  <r>
    <x v="80"/>
    <x v="80"/>
    <x v="4"/>
    <s v="UN"/>
    <n v="296"/>
    <n v="4.63"/>
    <n v="1370.48"/>
    <x v="0"/>
    <x v="1"/>
    <n v="74"/>
    <n v="455.68459999999999"/>
    <n v="342.62"/>
    <n v="4"/>
    <n v="3"/>
    <x v="0"/>
    <x v="0"/>
    <x v="1"/>
  </r>
  <r>
    <x v="80"/>
    <x v="80"/>
    <x v="4"/>
    <s v="UN"/>
    <n v="1386"/>
    <n v="1.96"/>
    <n v="2716.56"/>
    <x v="1"/>
    <x v="0"/>
    <n v="145"/>
    <n v="397.88"/>
    <n v="284.2"/>
    <n v="9.5586206896551715"/>
    <n v="1.2554112554112555"/>
    <x v="0"/>
    <x v="0"/>
    <x v="2"/>
  </r>
  <r>
    <x v="81"/>
    <x v="81"/>
    <x v="4"/>
    <s v="UN"/>
    <n v="1"/>
    <n v="7.97"/>
    <n v="7.97"/>
    <x v="1"/>
    <x v="2"/>
    <n v="133"/>
    <n v="1621.8153"/>
    <n v="1060.01"/>
    <n v="7.5187969924812026E-3"/>
    <n v="1596"/>
    <x v="0"/>
    <x v="0"/>
    <x v="0"/>
  </r>
  <r>
    <x v="81"/>
    <x v="81"/>
    <x v="4"/>
    <s v="UN"/>
    <n v="200"/>
    <n v="3.92"/>
    <n v="784"/>
    <x v="1"/>
    <x v="5"/>
    <n v="136"/>
    <n v="991.60320000000002"/>
    <n v="533.12"/>
    <n v="1.4705882352941178"/>
    <n v="8.16"/>
    <x v="0"/>
    <x v="0"/>
    <x v="0"/>
  </r>
  <r>
    <x v="81"/>
    <x v="81"/>
    <x v="4"/>
    <s v="UN"/>
    <n v="32"/>
    <n v="3.61"/>
    <n v="115.52"/>
    <x v="0"/>
    <x v="0"/>
    <n v="116"/>
    <n v="778.89359999999999"/>
    <n v="418.76"/>
    <n v="0.27586206896551724"/>
    <n v="43.5"/>
    <x v="0"/>
    <x v="0"/>
    <x v="0"/>
  </r>
  <r>
    <x v="81"/>
    <x v="81"/>
    <x v="4"/>
    <s v="UN"/>
    <n v="0"/>
    <n v="3.9"/>
    <n v="0"/>
    <x v="0"/>
    <x v="0"/>
    <n v="130"/>
    <n v="654.03"/>
    <n v="507"/>
    <n v="0"/>
    <n v="0"/>
    <x v="0"/>
    <x v="0"/>
    <x v="0"/>
  </r>
  <r>
    <x v="81"/>
    <x v="81"/>
    <x v="4"/>
    <s v="UN"/>
    <n v="590"/>
    <n v="3.45"/>
    <n v="2035.5"/>
    <x v="0"/>
    <x v="1"/>
    <n v="62"/>
    <n v="352.935"/>
    <n v="213.9"/>
    <n v="9.5161290322580641"/>
    <n v="1.2610169491525425"/>
    <x v="0"/>
    <x v="0"/>
    <x v="2"/>
  </r>
  <r>
    <x v="81"/>
    <x v="81"/>
    <x v="4"/>
    <s v="UN"/>
    <n v="619"/>
    <n v="3.47"/>
    <n v="2147.9300000000003"/>
    <x v="0"/>
    <x v="0"/>
    <n v="68.7"/>
    <n v="297.98624999999998"/>
    <n v="238.38900000000001"/>
    <n v="9.0101892285298391"/>
    <n v="1.3318255250403879"/>
    <x v="0"/>
    <x v="0"/>
    <x v="2"/>
  </r>
  <r>
    <x v="82"/>
    <x v="82"/>
    <x v="4"/>
    <s v="UN"/>
    <n v="440"/>
    <n v="7.04"/>
    <n v="3097.6"/>
    <x v="1"/>
    <x v="1"/>
    <n v="73.3"/>
    <n v="877.25440000000003"/>
    <n v="516.03200000000004"/>
    <n v="6.0027285129604371"/>
    <n v="1.999090909090909"/>
    <x v="0"/>
    <x v="0"/>
    <x v="2"/>
  </r>
  <r>
    <x v="82"/>
    <x v="82"/>
    <x v="4"/>
    <s v="UN"/>
    <n v="0"/>
    <n v="6.29"/>
    <n v="0"/>
    <x v="0"/>
    <x v="1"/>
    <n v="52"/>
    <n v="565.84839999999997"/>
    <n v="327.08"/>
    <n v="0"/>
    <n v="0"/>
    <x v="0"/>
    <x v="0"/>
    <x v="0"/>
  </r>
  <r>
    <x v="82"/>
    <x v="82"/>
    <x v="4"/>
    <s v="UN"/>
    <n v="93"/>
    <n v="3.71"/>
    <n v="345.03"/>
    <x v="0"/>
    <x v="1"/>
    <n v="92.2"/>
    <n v="478.88679999999999"/>
    <n v="342.06200000000001"/>
    <n v="1.0086767895878526"/>
    <n v="11.896774193548387"/>
    <x v="0"/>
    <x v="0"/>
    <x v="0"/>
  </r>
  <r>
    <x v="82"/>
    <x v="82"/>
    <x v="4"/>
    <s v="UN"/>
    <n v="482"/>
    <n v="1.64"/>
    <n v="790.4799999999999"/>
    <x v="0"/>
    <x v="1"/>
    <n v="147"/>
    <n v="373.67399999999992"/>
    <n v="241.07999999999998"/>
    <n v="3.2789115646258504"/>
    <n v="3.6597510373443982"/>
    <x v="0"/>
    <x v="0"/>
    <x v="1"/>
  </r>
  <r>
    <x v="82"/>
    <x v="82"/>
    <x v="4"/>
    <s v="UN"/>
    <n v="943"/>
    <n v="1.62"/>
    <n v="1527.66"/>
    <x v="0"/>
    <x v="0"/>
    <n v="144"/>
    <n v="307.92960000000005"/>
    <n v="233.28000000000003"/>
    <n v="6.5486111111111107"/>
    <n v="1.8324496288441146"/>
    <x v="0"/>
    <x v="0"/>
    <x v="2"/>
  </r>
  <r>
    <x v="82"/>
    <x v="82"/>
    <x v="4"/>
    <s v="UN"/>
    <n v="94"/>
    <n v="2.44"/>
    <n v="229.35999999999999"/>
    <x v="0"/>
    <x v="3"/>
    <n v="86"/>
    <n v="289.57920000000001"/>
    <n v="209.84"/>
    <n v="1.0930232558139534"/>
    <n v="10.978723404255319"/>
    <x v="0"/>
    <x v="0"/>
    <x v="0"/>
  </r>
  <r>
    <x v="83"/>
    <x v="83"/>
    <x v="4"/>
    <s v="UN"/>
    <n v="21"/>
    <n v="7.96"/>
    <n v="167.16"/>
    <x v="1"/>
    <x v="5"/>
    <n v="127"/>
    <n v="1617.4719999999998"/>
    <n v="1010.92"/>
    <n v="0.16535433070866143"/>
    <n v="72.571428571428569"/>
    <x v="0"/>
    <x v="0"/>
    <x v="0"/>
  </r>
  <r>
    <x v="83"/>
    <x v="83"/>
    <x v="4"/>
    <s v="UN"/>
    <n v="170"/>
    <n v="7.42"/>
    <n v="1261.4000000000001"/>
    <x v="1"/>
    <x v="3"/>
    <n v="137"/>
    <n v="1443.4867999999999"/>
    <n v="1016.54"/>
    <n v="1.2408759124087592"/>
    <n v="9.670588235294117"/>
    <x v="0"/>
    <x v="0"/>
    <x v="0"/>
  </r>
  <r>
    <x v="83"/>
    <x v="83"/>
    <x v="4"/>
    <s v="UN"/>
    <n v="115"/>
    <n v="4.76"/>
    <n v="547.4"/>
    <x v="1"/>
    <x v="11"/>
    <n v="99"/>
    <n v="777.54599999999994"/>
    <n v="471.23999999999995"/>
    <n v="1.1616161616161615"/>
    <n v="10.330434782608696"/>
    <x v="0"/>
    <x v="0"/>
    <x v="0"/>
  </r>
  <r>
    <x v="83"/>
    <x v="83"/>
    <x v="4"/>
    <s v="UN"/>
    <n v="546"/>
    <n v="6.16"/>
    <n v="3363.36"/>
    <x v="1"/>
    <x v="3"/>
    <n v="42"/>
    <n v="432.06240000000003"/>
    <n v="258.72000000000003"/>
    <n v="13"/>
    <n v="0.92307692307692313"/>
    <x v="0"/>
    <x v="0"/>
    <x v="3"/>
  </r>
  <r>
    <x v="83"/>
    <x v="83"/>
    <x v="4"/>
    <s v="UN"/>
    <n v="589"/>
    <n v="5.75"/>
    <n v="3386.75"/>
    <x v="0"/>
    <x v="1"/>
    <n v="45.3"/>
    <n v="393.31724999999989"/>
    <n v="260.47499999999997"/>
    <n v="13.002207505518765"/>
    <n v="0.92292020373514427"/>
    <x v="0"/>
    <x v="0"/>
    <x v="3"/>
  </r>
  <r>
    <x v="83"/>
    <x v="83"/>
    <x v="4"/>
    <s v="UN"/>
    <n v="0"/>
    <n v="1.41"/>
    <n v="0"/>
    <x v="1"/>
    <x v="5"/>
    <n v="136"/>
    <n v="324.07439999999997"/>
    <n v="191.76"/>
    <n v="0"/>
    <n v="0"/>
    <x v="0"/>
    <x v="0"/>
    <x v="0"/>
  </r>
  <r>
    <x v="84"/>
    <x v="84"/>
    <x v="4"/>
    <s v="UN"/>
    <n v="48"/>
    <n v="55"/>
    <n v="2640"/>
    <x v="1"/>
    <x v="9"/>
    <n v="965"/>
    <n v="97127.25"/>
    <n v="53075"/>
    <n v="4.9740932642487044E-2"/>
    <n v="241.25"/>
    <x v="0"/>
    <x v="0"/>
    <x v="0"/>
  </r>
  <r>
    <x v="84"/>
    <x v="84"/>
    <x v="4"/>
    <s v="UN"/>
    <n v="472"/>
    <n v="78"/>
    <n v="36816"/>
    <x v="0"/>
    <x v="3"/>
    <n v="656"/>
    <n v="77775.360000000001"/>
    <n v="51168"/>
    <n v="0.71951219512195119"/>
    <n v="16.677966101694917"/>
    <x v="0"/>
    <x v="0"/>
    <x v="0"/>
  </r>
  <r>
    <x v="84"/>
    <x v="84"/>
    <x v="4"/>
    <s v="UN"/>
    <n v="0"/>
    <n v="51"/>
    <n v="0"/>
    <x v="1"/>
    <x v="0"/>
    <n v="981"/>
    <n v="61538.13"/>
    <n v="50031"/>
    <n v="0"/>
    <n v="0"/>
    <x v="0"/>
    <x v="0"/>
    <x v="0"/>
  </r>
  <r>
    <x v="84"/>
    <x v="84"/>
    <x v="4"/>
    <s v="UN"/>
    <n v="947"/>
    <n v="67"/>
    <n v="63449"/>
    <x v="1"/>
    <x v="7"/>
    <n v="624"/>
    <n v="58113.120000000003"/>
    <n v="41808"/>
    <n v="1.5176282051282051"/>
    <n v="7.907074973600845"/>
    <x v="0"/>
    <x v="0"/>
    <x v="0"/>
  </r>
  <r>
    <x v="84"/>
    <x v="84"/>
    <x v="4"/>
    <s v="UN"/>
    <n v="1"/>
    <n v="53"/>
    <n v="53"/>
    <x v="0"/>
    <x v="1"/>
    <n v="773"/>
    <n v="49572.49"/>
    <n v="40969"/>
    <n v="1.29366106080207E-3"/>
    <n v="9276"/>
    <x v="0"/>
    <x v="0"/>
    <x v="0"/>
  </r>
  <r>
    <x v="84"/>
    <x v="84"/>
    <x v="4"/>
    <s v="UN"/>
    <n v="157"/>
    <n v="53"/>
    <n v="8321"/>
    <x v="1"/>
    <x v="3"/>
    <n v="532"/>
    <n v="43985.760000000002"/>
    <n v="28196"/>
    <n v="0.29511278195488722"/>
    <n v="40.662420382165607"/>
    <x v="0"/>
    <x v="0"/>
    <x v="0"/>
  </r>
  <r>
    <x v="85"/>
    <x v="85"/>
    <x v="4"/>
    <s v="UN"/>
    <n v="611"/>
    <n v="6.73"/>
    <n v="4112.0300000000007"/>
    <x v="1"/>
    <x v="8"/>
    <n v="97"/>
    <n v="1148.9456"/>
    <n v="652.81000000000006"/>
    <n v="6.2989690721649483"/>
    <n v="1.9050736497545009"/>
    <x v="0"/>
    <x v="0"/>
    <x v="2"/>
  </r>
  <r>
    <x v="85"/>
    <x v="85"/>
    <x v="4"/>
    <s v="UN"/>
    <n v="336"/>
    <n v="6.75"/>
    <n v="2268"/>
    <x v="1"/>
    <x v="0"/>
    <n v="83.8"/>
    <n v="972.91800000000001"/>
    <n v="565.65"/>
    <n v="4.0095465393794747"/>
    <n v="2.9928571428571429"/>
    <x v="0"/>
    <x v="0"/>
    <x v="1"/>
  </r>
  <r>
    <x v="85"/>
    <x v="85"/>
    <x v="4"/>
    <s v="UN"/>
    <n v="493"/>
    <n v="7.02"/>
    <n v="3460.8599999999997"/>
    <x v="0"/>
    <x v="0"/>
    <n v="49.3"/>
    <n v="564.12018"/>
    <n v="346.08599999999996"/>
    <n v="10"/>
    <n v="1.2"/>
    <x v="0"/>
    <x v="0"/>
    <x v="2"/>
  </r>
  <r>
    <x v="85"/>
    <x v="85"/>
    <x v="4"/>
    <s v="UN"/>
    <n v="0"/>
    <n v="5.18"/>
    <n v="0"/>
    <x v="1"/>
    <x v="0"/>
    <n v="54.7"/>
    <n v="396.68440000000004"/>
    <n v="283.346"/>
    <n v="0"/>
    <n v="0"/>
    <x v="0"/>
    <x v="0"/>
    <x v="0"/>
  </r>
  <r>
    <x v="85"/>
    <x v="85"/>
    <x v="4"/>
    <s v="UN"/>
    <n v="295"/>
    <n v="5.72"/>
    <n v="1687.3999999999999"/>
    <x v="0"/>
    <x v="1"/>
    <n v="36.799999999999997"/>
    <n v="269.43487999999996"/>
    <n v="210.49599999999998"/>
    <n v="8.0163043478260878"/>
    <n v="1.4969491525423728"/>
    <x v="0"/>
    <x v="0"/>
    <x v="2"/>
  </r>
  <r>
    <x v="85"/>
    <x v="85"/>
    <x v="4"/>
    <s v="UN"/>
    <n v="1172"/>
    <n v="1.23"/>
    <n v="1441.56"/>
    <x v="1"/>
    <x v="1"/>
    <n v="102"/>
    <n v="229.59180000000001"/>
    <n v="125.46"/>
    <n v="11.490196078431373"/>
    <n v="1.0443686006825939"/>
    <x v="0"/>
    <x v="0"/>
    <x v="2"/>
  </r>
  <r>
    <x v="86"/>
    <x v="86"/>
    <x v="4"/>
    <s v="UN"/>
    <n v="114"/>
    <n v="4.07"/>
    <n v="463.98"/>
    <x v="1"/>
    <x v="3"/>
    <n v="141"/>
    <n v="941.1468000000001"/>
    <n v="573.87"/>
    <n v="0.80851063829787229"/>
    <n v="14.842105263157896"/>
    <x v="0"/>
    <x v="0"/>
    <x v="0"/>
  </r>
  <r>
    <x v="86"/>
    <x v="86"/>
    <x v="4"/>
    <s v="UN"/>
    <n v="311"/>
    <n v="2.33"/>
    <n v="724.63"/>
    <x v="1"/>
    <x v="0"/>
    <n v="144"/>
    <n v="630.77759999999989"/>
    <n v="335.52"/>
    <n v="2.1597222222222223"/>
    <n v="5.5562700964630221"/>
    <x v="0"/>
    <x v="0"/>
    <x v="0"/>
  </r>
  <r>
    <x v="86"/>
    <x v="86"/>
    <x v="4"/>
    <s v="UN"/>
    <n v="684"/>
    <n v="5.78"/>
    <n v="3953.52"/>
    <x v="0"/>
    <x v="1"/>
    <n v="68.400000000000006"/>
    <n v="616.74912000000006"/>
    <n v="395.35200000000003"/>
    <n v="10"/>
    <n v="1.2"/>
    <x v="0"/>
    <x v="0"/>
    <x v="2"/>
  </r>
  <r>
    <x v="86"/>
    <x v="86"/>
    <x v="4"/>
    <s v="UN"/>
    <n v="155"/>
    <n v="2.44"/>
    <n v="378.2"/>
    <x v="0"/>
    <x v="3"/>
    <n v="111"/>
    <n v="417.09359999999992"/>
    <n v="270.83999999999997"/>
    <n v="1.3963963963963963"/>
    <n v="8.5935483870967744"/>
    <x v="0"/>
    <x v="0"/>
    <x v="0"/>
  </r>
  <r>
    <x v="86"/>
    <x v="86"/>
    <x v="4"/>
    <s v="UN"/>
    <n v="1019"/>
    <n v="2.72"/>
    <n v="2771.6800000000003"/>
    <x v="0"/>
    <x v="0"/>
    <n v="92.6"/>
    <n v="385.36416000000003"/>
    <n v="251.87200000000001"/>
    <n v="11.004319654427647"/>
    <n v="1.0904808635917564"/>
    <x v="0"/>
    <x v="0"/>
    <x v="2"/>
  </r>
  <r>
    <x v="86"/>
    <x v="86"/>
    <x v="4"/>
    <s v="UN"/>
    <n v="101"/>
    <n v="1.3"/>
    <n v="131.30000000000001"/>
    <x v="0"/>
    <x v="0"/>
    <n v="120"/>
    <n v="258.95999999999998"/>
    <n v="156"/>
    <n v="0.84166666666666667"/>
    <n v="14.257425742574258"/>
    <x v="0"/>
    <x v="0"/>
    <x v="0"/>
  </r>
  <r>
    <x v="87"/>
    <x v="87"/>
    <x v="4"/>
    <s v="UN"/>
    <n v="335"/>
    <n v="4.25"/>
    <n v="1423.75"/>
    <x v="1"/>
    <x v="5"/>
    <n v="137"/>
    <n v="949.0675"/>
    <n v="582.25"/>
    <n v="2.4452554744525545"/>
    <n v="4.9074626865671647"/>
    <x v="0"/>
    <x v="0"/>
    <x v="0"/>
  </r>
  <r>
    <x v="87"/>
    <x v="87"/>
    <x v="4"/>
    <s v="UN"/>
    <n v="378"/>
    <n v="7.15"/>
    <n v="2702.7000000000003"/>
    <x v="0"/>
    <x v="0"/>
    <n v="75.599999999999994"/>
    <n v="718.91819999999996"/>
    <n v="540.54"/>
    <n v="5"/>
    <n v="2.4"/>
    <x v="0"/>
    <x v="0"/>
    <x v="1"/>
  </r>
  <r>
    <x v="87"/>
    <x v="87"/>
    <x v="4"/>
    <s v="UN"/>
    <n v="329"/>
    <n v="3.61"/>
    <n v="1187.69"/>
    <x v="0"/>
    <x v="3"/>
    <n v="144"/>
    <n v="712.18079999999998"/>
    <n v="519.84"/>
    <n v="2.2847222222222223"/>
    <n v="5.2522796352583585"/>
    <x v="0"/>
    <x v="0"/>
    <x v="0"/>
  </r>
  <r>
    <x v="87"/>
    <x v="87"/>
    <x v="4"/>
    <s v="UN"/>
    <n v="114"/>
    <n v="6.85"/>
    <n v="780.9"/>
    <x v="0"/>
    <x v="0"/>
    <n v="37.799999999999997"/>
    <n v="344.37689999999998"/>
    <n v="258.92999999999995"/>
    <n v="3.0158730158730163"/>
    <n v="3.9789473684210521"/>
    <x v="0"/>
    <x v="0"/>
    <x v="1"/>
  </r>
  <r>
    <x v="87"/>
    <x v="87"/>
    <x v="4"/>
    <s v="UN"/>
    <n v="436"/>
    <n v="1.03"/>
    <n v="449.08"/>
    <x v="0"/>
    <x v="3"/>
    <n v="125"/>
    <n v="157.07499999999999"/>
    <n v="128.75"/>
    <n v="3.488"/>
    <n v="3.4403669724770642"/>
    <x v="0"/>
    <x v="0"/>
    <x v="1"/>
  </r>
  <r>
    <x v="87"/>
    <x v="87"/>
    <x v="4"/>
    <s v="UN"/>
    <n v="431"/>
    <n v="1.84"/>
    <n v="793.04000000000008"/>
    <x v="1"/>
    <x v="7"/>
    <n v="55"/>
    <n v="140.66800000000001"/>
    <n v="101.2"/>
    <n v="7.836363636363636"/>
    <n v="1.531322505800464"/>
    <x v="0"/>
    <x v="0"/>
    <x v="2"/>
  </r>
  <r>
    <x v="88"/>
    <x v="88"/>
    <x v="4"/>
    <s v="UN"/>
    <n v="86"/>
    <n v="7.86"/>
    <n v="675.96"/>
    <x v="0"/>
    <x v="1"/>
    <n v="144"/>
    <n v="2025.9936000000002"/>
    <n v="1131.8400000000001"/>
    <n v="0.59722222222222221"/>
    <n v="20.093023255813954"/>
    <x v="0"/>
    <x v="0"/>
    <x v="0"/>
  </r>
  <r>
    <x v="88"/>
    <x v="88"/>
    <x v="4"/>
    <s v="UN"/>
    <n v="509"/>
    <n v="3.09"/>
    <n v="1572.81"/>
    <x v="0"/>
    <x v="0"/>
    <n v="124"/>
    <n v="567.07679999999993"/>
    <n v="383.15999999999997"/>
    <n v="4.104838709677419"/>
    <n v="2.9233791748526525"/>
    <x v="0"/>
    <x v="0"/>
    <x v="1"/>
  </r>
  <r>
    <x v="88"/>
    <x v="88"/>
    <x v="4"/>
    <s v="UN"/>
    <n v="554"/>
    <n v="3.7"/>
    <n v="2049.8000000000002"/>
    <x v="0"/>
    <x v="1"/>
    <n v="69"/>
    <n v="451.88099999999997"/>
    <n v="255.3"/>
    <n v="8.0289855072463769"/>
    <n v="1.4945848375451263"/>
    <x v="0"/>
    <x v="0"/>
    <x v="2"/>
  </r>
  <r>
    <x v="88"/>
    <x v="88"/>
    <x v="4"/>
    <s v="UN"/>
    <n v="390"/>
    <n v="2.4500000000000002"/>
    <n v="955.50000000000011"/>
    <x v="0"/>
    <x v="1"/>
    <n v="84"/>
    <n v="349.86"/>
    <n v="205.8"/>
    <n v="4.6428571428571432"/>
    <n v="2.5846153846153843"/>
    <x v="0"/>
    <x v="0"/>
    <x v="1"/>
  </r>
  <r>
    <x v="88"/>
    <x v="88"/>
    <x v="4"/>
    <s v="UN"/>
    <n v="917"/>
    <n v="2.39"/>
    <n v="2191.63"/>
    <x v="1"/>
    <x v="2"/>
    <n v="76.400000000000006"/>
    <n v="310.41320000000007"/>
    <n v="182.59600000000003"/>
    <n v="12.002617801047119"/>
    <n v="0.99978189749182123"/>
    <x v="0"/>
    <x v="0"/>
    <x v="3"/>
  </r>
  <r>
    <x v="88"/>
    <x v="88"/>
    <x v="4"/>
    <s v="UN"/>
    <n v="67"/>
    <n v="1.91"/>
    <n v="127.97"/>
    <x v="1"/>
    <x v="0"/>
    <n v="77"/>
    <n v="266.19669999999996"/>
    <n v="147.07"/>
    <n v="0.87012987012987009"/>
    <n v="13.791044776119403"/>
    <x v="0"/>
    <x v="0"/>
    <x v="0"/>
  </r>
  <r>
    <x v="89"/>
    <x v="89"/>
    <x v="4"/>
    <s v="UN"/>
    <n v="497"/>
    <n v="57"/>
    <n v="28329"/>
    <x v="1"/>
    <x v="5"/>
    <n v="963"/>
    <n v="79591.95"/>
    <n v="54891"/>
    <n v="0.51609553478712356"/>
    <n v="23.251509054325957"/>
    <x v="0"/>
    <x v="0"/>
    <x v="0"/>
  </r>
  <r>
    <x v="89"/>
    <x v="89"/>
    <x v="4"/>
    <s v="UN"/>
    <n v="23"/>
    <n v="53"/>
    <n v="1219"/>
    <x v="0"/>
    <x v="0"/>
    <n v="784"/>
    <n v="52355.519999999997"/>
    <n v="41552"/>
    <n v="2.9336734693877552E-2"/>
    <n v="409.04347826086956"/>
    <x v="0"/>
    <x v="0"/>
    <x v="0"/>
  </r>
  <r>
    <x v="89"/>
    <x v="89"/>
    <x v="4"/>
    <s v="UN"/>
    <n v="778"/>
    <n v="36"/>
    <n v="28008"/>
    <x v="0"/>
    <x v="0"/>
    <n v="820"/>
    <n v="47822.400000000001"/>
    <n v="29520"/>
    <n v="0.948780487804878"/>
    <n v="12.647814910025707"/>
    <x v="0"/>
    <x v="0"/>
    <x v="0"/>
  </r>
  <r>
    <x v="89"/>
    <x v="89"/>
    <x v="4"/>
    <s v="UN"/>
    <n v="149"/>
    <n v="32"/>
    <n v="4768"/>
    <x v="0"/>
    <x v="3"/>
    <n v="763"/>
    <n v="40530.559999999998"/>
    <n v="24416"/>
    <n v="0.19528178243774574"/>
    <n v="61.449664429530202"/>
    <x v="0"/>
    <x v="0"/>
    <x v="0"/>
  </r>
  <r>
    <x v="89"/>
    <x v="89"/>
    <x v="4"/>
    <s v="UN"/>
    <n v="365"/>
    <n v="57"/>
    <n v="20805"/>
    <x v="0"/>
    <x v="3"/>
    <n v="334"/>
    <n v="30841.56"/>
    <n v="19038"/>
    <n v="1.0928143712574849"/>
    <n v="10.980821917808219"/>
    <x v="0"/>
    <x v="0"/>
    <x v="0"/>
  </r>
  <r>
    <x v="89"/>
    <x v="89"/>
    <x v="4"/>
    <s v="UN"/>
    <n v="1368"/>
    <n v="40"/>
    <n v="54720"/>
    <x v="0"/>
    <x v="1"/>
    <n v="373"/>
    <n v="18351.599999999999"/>
    <n v="14920"/>
    <n v="3.6675603217158175"/>
    <n v="3.2719298245614037"/>
    <x v="0"/>
    <x v="0"/>
    <x v="1"/>
  </r>
  <r>
    <x v="90"/>
    <x v="90"/>
    <x v="4"/>
    <s v="UN"/>
    <n v="66"/>
    <n v="5.77"/>
    <n v="380.82"/>
    <x v="1"/>
    <x v="0"/>
    <n v="81"/>
    <n v="789.85529999999983"/>
    <n v="467.36999999999995"/>
    <n v="0.81481481481481477"/>
    <n v="14.727272727272728"/>
    <x v="0"/>
    <x v="0"/>
    <x v="0"/>
  </r>
  <r>
    <x v="90"/>
    <x v="90"/>
    <x v="4"/>
    <s v="UN"/>
    <n v="57"/>
    <n v="3.98"/>
    <n v="226.85999999999999"/>
    <x v="1"/>
    <x v="3"/>
    <n v="120"/>
    <n v="716.4"/>
    <n v="477.6"/>
    <n v="0.47499999999999998"/>
    <n v="25.263157894736842"/>
    <x v="0"/>
    <x v="0"/>
    <x v="0"/>
  </r>
  <r>
    <x v="90"/>
    <x v="90"/>
    <x v="4"/>
    <s v="UN"/>
    <n v="486"/>
    <n v="7.32"/>
    <n v="3557.52"/>
    <x v="1"/>
    <x v="4"/>
    <n v="69.400000000000006"/>
    <n v="685.81079999999997"/>
    <n v="508.00800000000004"/>
    <n v="7.0028818443804033"/>
    <n v="1.7135802469135804"/>
    <x v="0"/>
    <x v="0"/>
    <x v="2"/>
  </r>
  <r>
    <x v="90"/>
    <x v="90"/>
    <x v="4"/>
    <s v="UN"/>
    <n v="242"/>
    <n v="4.29"/>
    <n v="1038.18"/>
    <x v="0"/>
    <x v="3"/>
    <n v="88"/>
    <n v="494.55119999999994"/>
    <n v="377.52"/>
    <n v="2.75"/>
    <n v="4.3636363636363633"/>
    <x v="0"/>
    <x v="0"/>
    <x v="0"/>
  </r>
  <r>
    <x v="90"/>
    <x v="90"/>
    <x v="4"/>
    <s v="UN"/>
    <n v="407"/>
    <n v="2.36"/>
    <n v="960.52"/>
    <x v="0"/>
    <x v="1"/>
    <n v="87"/>
    <n v="369.57599999999996"/>
    <n v="205.32"/>
    <n v="4.6781609195402298"/>
    <n v="2.5651105651105652"/>
    <x v="0"/>
    <x v="0"/>
    <x v="1"/>
  </r>
  <r>
    <x v="90"/>
    <x v="90"/>
    <x v="4"/>
    <s v="UN"/>
    <n v="164"/>
    <n v="5.97"/>
    <n v="979.07999999999993"/>
    <x v="0"/>
    <x v="3"/>
    <n v="40.799999999999997"/>
    <n v="306.90575999999999"/>
    <n v="243.57599999999996"/>
    <n v="4.0196078431372548"/>
    <n v="2.9853658536585366"/>
    <x v="0"/>
    <x v="0"/>
    <x v="1"/>
  </r>
  <r>
    <x v="91"/>
    <x v="91"/>
    <x v="4"/>
    <s v="UN"/>
    <n v="402"/>
    <n v="55"/>
    <n v="22110"/>
    <x v="1"/>
    <x v="5"/>
    <n v="494"/>
    <n v="49449.4"/>
    <n v="27170"/>
    <n v="0.81376518218623484"/>
    <n v="14.746268656716417"/>
    <x v="0"/>
    <x v="0"/>
    <x v="0"/>
  </r>
  <r>
    <x v="91"/>
    <x v="91"/>
    <x v="4"/>
    <s v="UN"/>
    <n v="1024"/>
    <n v="45"/>
    <n v="46080"/>
    <x v="0"/>
    <x v="3"/>
    <n v="635"/>
    <n v="45434.25"/>
    <n v="28575"/>
    <n v="1.6125984251968504"/>
    <n v="7.44140625"/>
    <x v="0"/>
    <x v="0"/>
    <x v="0"/>
  </r>
  <r>
    <x v="91"/>
    <x v="91"/>
    <x v="4"/>
    <s v="UN"/>
    <n v="152"/>
    <n v="50"/>
    <n v="7600"/>
    <x v="1"/>
    <x v="0"/>
    <n v="602"/>
    <n v="40033"/>
    <n v="30100"/>
    <n v="0.25249169435215946"/>
    <n v="47.526315789473685"/>
    <x v="0"/>
    <x v="0"/>
    <x v="0"/>
  </r>
  <r>
    <x v="91"/>
    <x v="91"/>
    <x v="4"/>
    <s v="UN"/>
    <n v="306"/>
    <n v="61"/>
    <n v="18666"/>
    <x v="0"/>
    <x v="0"/>
    <n v="377"/>
    <n v="40014.78"/>
    <n v="22997"/>
    <n v="0.81167108753315653"/>
    <n v="14.784313725490195"/>
    <x v="0"/>
    <x v="0"/>
    <x v="0"/>
  </r>
  <r>
    <x v="91"/>
    <x v="91"/>
    <x v="4"/>
    <s v="UN"/>
    <n v="826"/>
    <n v="58"/>
    <n v="47908"/>
    <x v="1"/>
    <x v="9"/>
    <n v="532"/>
    <n v="39804.239999999998"/>
    <n v="30856"/>
    <n v="1.5526315789473684"/>
    <n v="7.7288135593220346"/>
    <x v="0"/>
    <x v="0"/>
    <x v="0"/>
  </r>
  <r>
    <x v="91"/>
    <x v="91"/>
    <x v="4"/>
    <s v="UN"/>
    <n v="1197"/>
    <n v="37"/>
    <n v="44289"/>
    <x v="0"/>
    <x v="3"/>
    <n v="791"/>
    <n v="35413.07"/>
    <n v="29267"/>
    <n v="1.5132743362831858"/>
    <n v="7.9298245614035094"/>
    <x v="0"/>
    <x v="0"/>
    <x v="0"/>
  </r>
  <r>
    <x v="92"/>
    <x v="92"/>
    <x v="4"/>
    <s v="UN"/>
    <n v="24"/>
    <n v="6.35"/>
    <n v="152.39999999999998"/>
    <x v="1"/>
    <x v="10"/>
    <n v="109"/>
    <n v="1225.1055000000001"/>
    <n v="692.15"/>
    <n v="0.22018348623853212"/>
    <n v="54.5"/>
    <x v="0"/>
    <x v="0"/>
    <x v="0"/>
  </r>
  <r>
    <x v="92"/>
    <x v="92"/>
    <x v="4"/>
    <s v="UN"/>
    <n v="855"/>
    <n v="4.68"/>
    <n v="4001.3999999999996"/>
    <x v="1"/>
    <x v="7"/>
    <n v="95"/>
    <n v="537.96600000000001"/>
    <n v="444.59999999999997"/>
    <n v="9"/>
    <n v="1.3333333333333333"/>
    <x v="0"/>
    <x v="0"/>
    <x v="2"/>
  </r>
  <r>
    <x v="92"/>
    <x v="92"/>
    <x v="4"/>
    <s v="UN"/>
    <n v="774"/>
    <n v="1.72"/>
    <n v="1331.28"/>
    <x v="1"/>
    <x v="8"/>
    <n v="133"/>
    <n v="400.33"/>
    <n v="228.76"/>
    <n v="5.8195488721804507"/>
    <n v="2.0620155038759691"/>
    <x v="0"/>
    <x v="0"/>
    <x v="1"/>
  </r>
  <r>
    <x v="92"/>
    <x v="92"/>
    <x v="4"/>
    <s v="UN"/>
    <n v="0"/>
    <n v="5.29"/>
    <n v="0"/>
    <x v="1"/>
    <x v="9"/>
    <n v="58.2"/>
    <n v="394.08384000000007"/>
    <n v="307.87800000000004"/>
    <n v="0"/>
    <n v="0"/>
    <x v="0"/>
    <x v="0"/>
    <x v="0"/>
  </r>
  <r>
    <x v="92"/>
    <x v="92"/>
    <x v="4"/>
    <s v="UN"/>
    <n v="445"/>
    <n v="6.27"/>
    <n v="2790.1499999999996"/>
    <x v="0"/>
    <x v="1"/>
    <n v="24.7"/>
    <n v="252.43646999999993"/>
    <n v="154.86899999999997"/>
    <n v="18.016194331983804"/>
    <n v="0.66606741573033712"/>
    <x v="0"/>
    <x v="0"/>
    <x v="3"/>
  </r>
  <r>
    <x v="92"/>
    <x v="92"/>
    <x v="4"/>
    <s v="UN"/>
    <n v="74"/>
    <n v="1.1200000000000001"/>
    <n v="82.88000000000001"/>
    <x v="0"/>
    <x v="0"/>
    <n v="127"/>
    <n v="201.98080000000002"/>
    <n v="142.24"/>
    <n v="0.58267716535433067"/>
    <n v="20.594594594594597"/>
    <x v="0"/>
    <x v="0"/>
    <x v="0"/>
  </r>
  <r>
    <x v="93"/>
    <x v="93"/>
    <x v="4"/>
    <s v="UN"/>
    <n v="1281"/>
    <n v="5.28"/>
    <n v="6763.68"/>
    <x v="0"/>
    <x v="3"/>
    <n v="98.5"/>
    <n v="967.3488000000001"/>
    <n v="520.08000000000004"/>
    <n v="13.00507614213198"/>
    <n v="0.92271662763466045"/>
    <x v="0"/>
    <x v="0"/>
    <x v="3"/>
  </r>
  <r>
    <x v="93"/>
    <x v="93"/>
    <x v="4"/>
    <s v="UN"/>
    <n v="605"/>
    <n v="7.06"/>
    <n v="4271.3"/>
    <x v="0"/>
    <x v="3"/>
    <n v="75.599999999999994"/>
    <n v="736.55567999999982"/>
    <n v="533.73599999999988"/>
    <n v="8.0026455026455032"/>
    <n v="1.4995041322314049"/>
    <x v="0"/>
    <x v="0"/>
    <x v="2"/>
  </r>
  <r>
    <x v="93"/>
    <x v="93"/>
    <x v="4"/>
    <s v="UN"/>
    <n v="873"/>
    <n v="3.41"/>
    <n v="2976.9300000000003"/>
    <x v="1"/>
    <x v="8"/>
    <n v="118"/>
    <n v="655.87940000000003"/>
    <n v="402.38"/>
    <n v="7.398305084745763"/>
    <n v="1.6219931271477663"/>
    <x v="0"/>
    <x v="0"/>
    <x v="2"/>
  </r>
  <r>
    <x v="93"/>
    <x v="93"/>
    <x v="4"/>
    <s v="UN"/>
    <n v="524"/>
    <n v="1.89"/>
    <n v="990.3599999999999"/>
    <x v="0"/>
    <x v="1"/>
    <n v="87.3"/>
    <n v="298.64456999999999"/>
    <n v="164.99699999999999"/>
    <n v="6.002290950744559"/>
    <n v="1.999236641221374"/>
    <x v="0"/>
    <x v="0"/>
    <x v="2"/>
  </r>
  <r>
    <x v="93"/>
    <x v="93"/>
    <x v="4"/>
    <s v="UN"/>
    <n v="1167"/>
    <n v="1.81"/>
    <n v="2112.27"/>
    <x v="0"/>
    <x v="3"/>
    <n v="83.3"/>
    <n v="197.51263"/>
    <n v="150.773"/>
    <n v="14.009603841536615"/>
    <n v="0.85655526992287911"/>
    <x v="0"/>
    <x v="0"/>
    <x v="3"/>
  </r>
  <r>
    <x v="93"/>
    <x v="93"/>
    <x v="4"/>
    <s v="UN"/>
    <n v="196"/>
    <n v="1.81"/>
    <n v="354.76"/>
    <x v="1"/>
    <x v="1"/>
    <n v="76"/>
    <n v="182.95480000000001"/>
    <n v="137.56"/>
    <n v="2.5789473684210527"/>
    <n v="4.6530612244897958"/>
    <x v="0"/>
    <x v="0"/>
    <x v="0"/>
  </r>
  <r>
    <x v="94"/>
    <x v="94"/>
    <x v="4"/>
    <s v="UN"/>
    <n v="92"/>
    <n v="66"/>
    <n v="6072"/>
    <x v="1"/>
    <x v="4"/>
    <n v="882"/>
    <n v="78004.08"/>
    <n v="58212"/>
    <n v="0.10430839002267574"/>
    <n v="115.04347826086956"/>
    <x v="0"/>
    <x v="0"/>
    <x v="0"/>
  </r>
  <r>
    <x v="94"/>
    <x v="94"/>
    <x v="4"/>
    <s v="UN"/>
    <n v="441"/>
    <n v="62"/>
    <n v="27342"/>
    <x v="1"/>
    <x v="10"/>
    <n v="861"/>
    <n v="65659.86"/>
    <n v="53382"/>
    <n v="0.51219512195121952"/>
    <n v="23.428571428571427"/>
    <x v="0"/>
    <x v="0"/>
    <x v="0"/>
  </r>
  <r>
    <x v="94"/>
    <x v="94"/>
    <x v="4"/>
    <s v="UN"/>
    <n v="819"/>
    <n v="31"/>
    <n v="25389"/>
    <x v="1"/>
    <x v="11"/>
    <n v="932"/>
    <n v="49116.4"/>
    <n v="28892"/>
    <n v="0.878755364806867"/>
    <n v="13.655677655677655"/>
    <x v="0"/>
    <x v="0"/>
    <x v="0"/>
  </r>
  <r>
    <x v="94"/>
    <x v="94"/>
    <x v="4"/>
    <s v="UN"/>
    <n v="420"/>
    <n v="56"/>
    <n v="23520"/>
    <x v="1"/>
    <x v="7"/>
    <n v="528"/>
    <n v="48787.199999999997"/>
    <n v="29568"/>
    <n v="0.79545454545454541"/>
    <n v="15.085714285714287"/>
    <x v="0"/>
    <x v="0"/>
    <x v="0"/>
  </r>
  <r>
    <x v="94"/>
    <x v="94"/>
    <x v="4"/>
    <s v="UN"/>
    <n v="1469"/>
    <n v="56"/>
    <n v="82264"/>
    <x v="0"/>
    <x v="1"/>
    <n v="454"/>
    <n v="46525.919999999998"/>
    <n v="25424"/>
    <n v="3.2356828193832601"/>
    <n v="3.708645336963921"/>
    <x v="0"/>
    <x v="0"/>
    <x v="1"/>
  </r>
  <r>
    <x v="94"/>
    <x v="94"/>
    <x v="4"/>
    <s v="UN"/>
    <n v="117"/>
    <n v="39"/>
    <n v="4563"/>
    <x v="1"/>
    <x v="3"/>
    <n v="814"/>
    <n v="38412.660000000003"/>
    <n v="31746"/>
    <n v="0.14373464373464373"/>
    <n v="83.487179487179489"/>
    <x v="0"/>
    <x v="0"/>
    <x v="0"/>
  </r>
  <r>
    <x v="95"/>
    <x v="95"/>
    <x v="4"/>
    <s v="UN"/>
    <n v="109"/>
    <n v="7.85"/>
    <n v="855.65"/>
    <x v="0"/>
    <x v="1"/>
    <n v="133"/>
    <n v="1910.6115"/>
    <n v="1044.05"/>
    <n v="0.81954887218045114"/>
    <n v="14.642201834862385"/>
    <x v="0"/>
    <x v="0"/>
    <x v="0"/>
  </r>
  <r>
    <x v="95"/>
    <x v="95"/>
    <x v="4"/>
    <s v="UN"/>
    <n v="6"/>
    <n v="7.12"/>
    <n v="42.72"/>
    <x v="1"/>
    <x v="10"/>
    <n v="81"/>
    <n v="980.42400000000009"/>
    <n v="576.72"/>
    <n v="7.407407407407407E-2"/>
    <n v="162"/>
    <x v="0"/>
    <x v="0"/>
    <x v="0"/>
  </r>
  <r>
    <x v="95"/>
    <x v="95"/>
    <x v="4"/>
    <s v="UN"/>
    <n v="594"/>
    <n v="4.22"/>
    <n v="2506.6799999999998"/>
    <x v="0"/>
    <x v="3"/>
    <n v="146"/>
    <n v="800.95600000000002"/>
    <n v="616.12"/>
    <n v="4.0684931506849313"/>
    <n v="2.9494949494949498"/>
    <x v="0"/>
    <x v="0"/>
    <x v="1"/>
  </r>
  <r>
    <x v="95"/>
    <x v="95"/>
    <x v="4"/>
    <s v="UN"/>
    <n v="82"/>
    <n v="5"/>
    <n v="410"/>
    <x v="1"/>
    <x v="4"/>
    <n v="81.7"/>
    <n v="596.41"/>
    <n v="408.5"/>
    <n v="1.003671970624235"/>
    <n v="11.956097560975611"/>
    <x v="0"/>
    <x v="0"/>
    <x v="0"/>
  </r>
  <r>
    <x v="95"/>
    <x v="95"/>
    <x v="4"/>
    <s v="UN"/>
    <n v="846"/>
    <n v="2.48"/>
    <n v="2098.08"/>
    <x v="0"/>
    <x v="1"/>
    <n v="84.6"/>
    <n v="383.94864000000001"/>
    <n v="209.80799999999999"/>
    <n v="10"/>
    <n v="1.2"/>
    <x v="0"/>
    <x v="0"/>
    <x v="2"/>
  </r>
  <r>
    <x v="95"/>
    <x v="95"/>
    <x v="4"/>
    <s v="UN"/>
    <n v="432"/>
    <n v="28.5"/>
    <n v="12312"/>
    <x v="0"/>
    <x v="3"/>
    <n v="0"/>
    <n v="0"/>
    <n v="0"/>
    <n v="0"/>
    <n v="0"/>
    <x v="0"/>
    <x v="0"/>
    <x v="4"/>
  </r>
  <r>
    <x v="96"/>
    <x v="96"/>
    <x v="4"/>
    <s v="UN"/>
    <n v="196"/>
    <n v="7.4"/>
    <n v="1450.4"/>
    <x v="0"/>
    <x v="3"/>
    <n v="97.9"/>
    <n v="1043.2224000000001"/>
    <n v="724.46"/>
    <n v="2.0020429009193053"/>
    <n v="5.9938775510204083"/>
    <x v="0"/>
    <x v="0"/>
    <x v="0"/>
  </r>
  <r>
    <x v="96"/>
    <x v="96"/>
    <x v="4"/>
    <s v="UN"/>
    <n v="453"/>
    <n v="4.45"/>
    <n v="2015.8500000000001"/>
    <x v="1"/>
    <x v="5"/>
    <n v="75.400000000000006"/>
    <n v="550.26920000000007"/>
    <n v="335.53000000000003"/>
    <n v="6.0079575596816968"/>
    <n v="1.9973509933774838"/>
    <x v="0"/>
    <x v="0"/>
    <x v="2"/>
  </r>
  <r>
    <x v="96"/>
    <x v="96"/>
    <x v="4"/>
    <s v="UN"/>
    <n v="101"/>
    <n v="3.51"/>
    <n v="354.51"/>
    <x v="1"/>
    <x v="1"/>
    <n v="80"/>
    <n v="497.01599999999991"/>
    <n v="280.79999999999995"/>
    <n v="1.2625"/>
    <n v="9.5049504950495045"/>
    <x v="0"/>
    <x v="0"/>
    <x v="0"/>
  </r>
  <r>
    <x v="96"/>
    <x v="96"/>
    <x v="4"/>
    <s v="UN"/>
    <n v="93"/>
    <n v="2.0499999999999998"/>
    <n v="190.64999999999998"/>
    <x v="0"/>
    <x v="1"/>
    <n v="134"/>
    <n v="420.291"/>
    <n v="274.7"/>
    <n v="0.69402985074626866"/>
    <n v="17.29032258064516"/>
    <x v="0"/>
    <x v="0"/>
    <x v="0"/>
  </r>
  <r>
    <x v="96"/>
    <x v="96"/>
    <x v="4"/>
    <s v="UN"/>
    <n v="36"/>
    <n v="6.64"/>
    <n v="239.04"/>
    <x v="1"/>
    <x v="4"/>
    <n v="35.1"/>
    <n v="328.62023999999997"/>
    <n v="233.06399999999999"/>
    <n v="1.0256410256410255"/>
    <n v="11.700000000000001"/>
    <x v="0"/>
    <x v="0"/>
    <x v="0"/>
  </r>
  <r>
    <x v="96"/>
    <x v="96"/>
    <x v="4"/>
    <s v="UN"/>
    <n v="220"/>
    <n v="3.7"/>
    <n v="814"/>
    <x v="1"/>
    <x v="2"/>
    <n v="51"/>
    <n v="320.79000000000002"/>
    <n v="188.70000000000002"/>
    <n v="4.3137254901960782"/>
    <n v="2.7818181818181817"/>
    <x v="0"/>
    <x v="0"/>
    <x v="1"/>
  </r>
  <r>
    <x v="97"/>
    <x v="97"/>
    <x v="4"/>
    <s v="UN"/>
    <n v="98"/>
    <n v="4.45"/>
    <n v="436.1"/>
    <x v="1"/>
    <x v="11"/>
    <n v="136"/>
    <n v="1119.6200000000001"/>
    <n v="605.20000000000005"/>
    <n v="0.72058823529411764"/>
    <n v="16.653061224489797"/>
    <x v="0"/>
    <x v="0"/>
    <x v="0"/>
  </r>
  <r>
    <x v="97"/>
    <x v="97"/>
    <x v="4"/>
    <s v="UN"/>
    <n v="1460"/>
    <n v="6.19"/>
    <n v="9037.4000000000015"/>
    <x v="0"/>
    <x v="3"/>
    <n v="81.099999999999994"/>
    <n v="622.49116000000004"/>
    <n v="502.00900000000001"/>
    <n v="18.002466091245378"/>
    <n v="0.66657534246575334"/>
    <x v="0"/>
    <x v="0"/>
    <x v="3"/>
  </r>
  <r>
    <x v="97"/>
    <x v="97"/>
    <x v="4"/>
    <s v="UN"/>
    <n v="0"/>
    <n v="3.3"/>
    <n v="0"/>
    <x v="1"/>
    <x v="0"/>
    <n v="96"/>
    <n v="548.06399999999996"/>
    <n v="316.79999999999995"/>
    <n v="0"/>
    <n v="0"/>
    <x v="0"/>
    <x v="0"/>
    <x v="0"/>
  </r>
  <r>
    <x v="97"/>
    <x v="97"/>
    <x v="4"/>
    <s v="UN"/>
    <n v="426"/>
    <n v="4.8600000000000003"/>
    <n v="2070.36"/>
    <x v="1"/>
    <x v="6"/>
    <n v="60.8"/>
    <n v="466.87103999999999"/>
    <n v="295.488"/>
    <n v="7.0065789473684212"/>
    <n v="1.7126760563380281"/>
    <x v="0"/>
    <x v="0"/>
    <x v="2"/>
  </r>
  <r>
    <x v="97"/>
    <x v="97"/>
    <x v="4"/>
    <s v="UN"/>
    <n v="141"/>
    <n v="3.55"/>
    <n v="500.54999999999995"/>
    <x v="1"/>
    <x v="1"/>
    <n v="71"/>
    <n v="418.40299999999996"/>
    <n v="252.04999999999998"/>
    <n v="1.9859154929577465"/>
    <n v="6.042553191489362"/>
    <x v="0"/>
    <x v="0"/>
    <x v="0"/>
  </r>
  <r>
    <x v="97"/>
    <x v="97"/>
    <x v="4"/>
    <s v="UN"/>
    <n v="556"/>
    <n v="2.4900000000000002"/>
    <n v="1384.44"/>
    <x v="0"/>
    <x v="1"/>
    <n v="79.3"/>
    <n v="308.03292000000005"/>
    <n v="197.45700000000002"/>
    <n v="7.0113493064312742"/>
    <n v="1.7115107913669063"/>
    <x v="0"/>
    <x v="0"/>
    <x v="2"/>
  </r>
  <r>
    <x v="98"/>
    <x v="98"/>
    <x v="4"/>
    <s v="UN"/>
    <n v="219"/>
    <n v="6.09"/>
    <n v="1333.71"/>
    <x v="1"/>
    <x v="7"/>
    <n v="114"/>
    <n v="1159.4141999999999"/>
    <n v="694.26"/>
    <n v="1.9210526315789473"/>
    <n v="6.2465753424657535"/>
    <x v="0"/>
    <x v="0"/>
    <x v="0"/>
  </r>
  <r>
    <x v="98"/>
    <x v="98"/>
    <x v="4"/>
    <s v="UN"/>
    <n v="522"/>
    <n v="5.56"/>
    <n v="2902.3199999999997"/>
    <x v="0"/>
    <x v="1"/>
    <n v="131"/>
    <n v="1107.1071999999999"/>
    <n v="728.3599999999999"/>
    <n v="3.9847328244274811"/>
    <n v="3.0114942528735629"/>
    <x v="0"/>
    <x v="0"/>
    <x v="1"/>
  </r>
  <r>
    <x v="98"/>
    <x v="98"/>
    <x v="4"/>
    <s v="UN"/>
    <n v="54"/>
    <n v="4.54"/>
    <n v="245.16"/>
    <x v="1"/>
    <x v="10"/>
    <n v="142"/>
    <n v="908.99879999999985"/>
    <n v="644.67999999999995"/>
    <n v="0.38028169014084506"/>
    <n v="31.555555555555557"/>
    <x v="0"/>
    <x v="0"/>
    <x v="0"/>
  </r>
  <r>
    <x v="98"/>
    <x v="98"/>
    <x v="4"/>
    <s v="UN"/>
    <n v="379"/>
    <n v="5.79"/>
    <n v="2194.41"/>
    <x v="1"/>
    <x v="9"/>
    <n v="63.1"/>
    <n v="544.37000999999998"/>
    <n v="365.34899999999999"/>
    <n v="6.0063391442155307"/>
    <n v="1.9978891820580476"/>
    <x v="0"/>
    <x v="0"/>
    <x v="2"/>
  </r>
  <r>
    <x v="98"/>
    <x v="98"/>
    <x v="4"/>
    <s v="UN"/>
    <n v="115"/>
    <n v="3.08"/>
    <n v="354.2"/>
    <x v="1"/>
    <x v="8"/>
    <n v="135"/>
    <n v="515.5920000000001"/>
    <n v="415.8"/>
    <n v="0.85185185185185186"/>
    <n v="14.086956521739131"/>
    <x v="0"/>
    <x v="0"/>
    <x v="0"/>
  </r>
  <r>
    <x v="98"/>
    <x v="98"/>
    <x v="4"/>
    <s v="UN"/>
    <n v="977"/>
    <n v="5.36"/>
    <n v="5236.72"/>
    <x v="1"/>
    <x v="0"/>
    <n v="65.099999999999994"/>
    <n v="460.59551999999996"/>
    <n v="348.93599999999998"/>
    <n v="15.007680491551461"/>
    <n v="0.79959058341862832"/>
    <x v="0"/>
    <x v="0"/>
    <x v="3"/>
  </r>
  <r>
    <x v="99"/>
    <x v="99"/>
    <x v="4"/>
    <s v="UN"/>
    <n v="1388"/>
    <n v="63"/>
    <n v="87444"/>
    <x v="0"/>
    <x v="0"/>
    <n v="600"/>
    <n v="46872"/>
    <n v="37800"/>
    <n v="2.3133333333333335"/>
    <n v="5.1873198847262243"/>
    <x v="1"/>
    <x v="1"/>
    <x v="0"/>
  </r>
  <r>
    <x v="99"/>
    <x v="99"/>
    <x v="4"/>
    <s v="UN"/>
    <n v="222"/>
    <n v="80"/>
    <n v="17760"/>
    <x v="0"/>
    <x v="0"/>
    <n v="358"/>
    <n v="39809.599999999999"/>
    <n v="28640"/>
    <n v="0.62011173184357538"/>
    <n v="19.351351351351354"/>
    <x v="1"/>
    <x v="1"/>
    <x v="0"/>
  </r>
  <r>
    <x v="99"/>
    <x v="99"/>
    <x v="4"/>
    <s v="UN"/>
    <n v="1046"/>
    <n v="48"/>
    <n v="50208"/>
    <x v="0"/>
    <x v="0"/>
    <n v="418"/>
    <n v="37720.32"/>
    <n v="20064"/>
    <n v="2.5023923444976077"/>
    <n v="4.7954110898661568"/>
    <x v="1"/>
    <x v="1"/>
    <x v="0"/>
  </r>
  <r>
    <x v="99"/>
    <x v="99"/>
    <x v="4"/>
    <s v="UN"/>
    <n v="850"/>
    <n v="80"/>
    <n v="68000"/>
    <x v="0"/>
    <x v="1"/>
    <n v="338"/>
    <n v="33259.199999999997"/>
    <n v="27040"/>
    <n v="2.5147928994082842"/>
    <n v="4.7717647058823527"/>
    <x v="1"/>
    <x v="1"/>
    <x v="0"/>
  </r>
  <r>
    <x v="99"/>
    <x v="99"/>
    <x v="4"/>
    <s v="UN"/>
    <n v="291"/>
    <n v="35"/>
    <n v="10185"/>
    <x v="0"/>
    <x v="3"/>
    <n v="347"/>
    <n v="19432"/>
    <n v="12145"/>
    <n v="0.83861671469740628"/>
    <n v="14.309278350515465"/>
    <x v="1"/>
    <x v="1"/>
    <x v="0"/>
  </r>
  <r>
    <x v="99"/>
    <x v="99"/>
    <x v="4"/>
    <s v="UN"/>
    <n v="812"/>
    <n v="37"/>
    <n v="30044"/>
    <x v="0"/>
    <x v="3"/>
    <n v="333"/>
    <n v="17988.66"/>
    <n v="12321"/>
    <n v="2.4384384384384385"/>
    <n v="4.9211822660098523"/>
    <x v="1"/>
    <x v="1"/>
    <x v="0"/>
  </r>
  <r>
    <x v="100"/>
    <x v="100"/>
    <x v="4"/>
    <s v="UN"/>
    <n v="171"/>
    <n v="6.23"/>
    <n v="1065.3300000000002"/>
    <x v="1"/>
    <x v="6"/>
    <n v="79"/>
    <n v="930.20130000000006"/>
    <n v="492.17"/>
    <n v="2.1645569620253164"/>
    <n v="5.5438596491228074"/>
    <x v="0"/>
    <x v="0"/>
    <x v="0"/>
  </r>
  <r>
    <x v="100"/>
    <x v="100"/>
    <x v="4"/>
    <s v="UN"/>
    <n v="728"/>
    <n v="6.11"/>
    <n v="4448.08"/>
    <x v="1"/>
    <x v="4"/>
    <n v="56"/>
    <n v="615.88800000000003"/>
    <n v="342.16"/>
    <n v="13"/>
    <n v="0.92307692307692313"/>
    <x v="0"/>
    <x v="0"/>
    <x v="3"/>
  </r>
  <r>
    <x v="100"/>
    <x v="100"/>
    <x v="4"/>
    <s v="UN"/>
    <n v="689"/>
    <n v="2.44"/>
    <n v="1681.1599999999999"/>
    <x v="1"/>
    <x v="7"/>
    <n v="136"/>
    <n v="530.94399999999996"/>
    <n v="331.84"/>
    <n v="5.0661764705882355"/>
    <n v="2.3686502177068216"/>
    <x v="0"/>
    <x v="0"/>
    <x v="1"/>
  </r>
  <r>
    <x v="100"/>
    <x v="100"/>
    <x v="4"/>
    <s v="UN"/>
    <n v="917"/>
    <n v="5.39"/>
    <n v="4942.63"/>
    <x v="0"/>
    <x v="3"/>
    <n v="53.9"/>
    <n v="525.84300999999994"/>
    <n v="290.52099999999996"/>
    <n v="17.012987012987015"/>
    <n v="0.70534351145038165"/>
    <x v="0"/>
    <x v="0"/>
    <x v="3"/>
  </r>
  <r>
    <x v="100"/>
    <x v="100"/>
    <x v="4"/>
    <s v="UN"/>
    <n v="385"/>
    <n v="7.84"/>
    <n v="3018.4"/>
    <x v="0"/>
    <x v="0"/>
    <n v="35"/>
    <n v="441.78399999999993"/>
    <n v="274.39999999999998"/>
    <n v="11"/>
    <n v="1.0909090909090908"/>
    <x v="0"/>
    <x v="0"/>
    <x v="2"/>
  </r>
  <r>
    <x v="100"/>
    <x v="100"/>
    <x v="4"/>
    <s v="UN"/>
    <n v="340"/>
    <n v="1.85"/>
    <n v="629"/>
    <x v="0"/>
    <x v="3"/>
    <n v="127"/>
    <n v="411.16250000000002"/>
    <n v="234.95000000000002"/>
    <n v="2.6771653543307088"/>
    <n v="4.4823529411764707"/>
    <x v="0"/>
    <x v="0"/>
    <x v="0"/>
  </r>
  <r>
    <x v="101"/>
    <x v="101"/>
    <x v="4"/>
    <s v="UN"/>
    <n v="86"/>
    <n v="7.8"/>
    <n v="670.8"/>
    <x v="1"/>
    <x v="7"/>
    <n v="117"/>
    <n v="1560.546"/>
    <n v="912.6"/>
    <n v="0.7350427350427351"/>
    <n v="16.325581395348838"/>
    <x v="0"/>
    <x v="0"/>
    <x v="0"/>
  </r>
  <r>
    <x v="101"/>
    <x v="101"/>
    <x v="4"/>
    <s v="UN"/>
    <n v="624"/>
    <n v="7.09"/>
    <n v="4424.16"/>
    <x v="1"/>
    <x v="10"/>
    <n v="78"/>
    <n v="884.83199999999999"/>
    <n v="553.02"/>
    <n v="8"/>
    <n v="1.5"/>
    <x v="0"/>
    <x v="0"/>
    <x v="2"/>
  </r>
  <r>
    <x v="101"/>
    <x v="101"/>
    <x v="4"/>
    <s v="UN"/>
    <n v="1261"/>
    <n v="4.1500000000000004"/>
    <n v="5233.1500000000005"/>
    <x v="1"/>
    <x v="2"/>
    <n v="97"/>
    <n v="660.18200000000002"/>
    <n v="402.55"/>
    <n v="13"/>
    <n v="0.92307692307692313"/>
    <x v="0"/>
    <x v="0"/>
    <x v="3"/>
  </r>
  <r>
    <x v="101"/>
    <x v="101"/>
    <x v="4"/>
    <s v="UN"/>
    <n v="197"/>
    <n v="3.58"/>
    <n v="705.26"/>
    <x v="1"/>
    <x v="2"/>
    <n v="93"/>
    <n v="559.33920000000001"/>
    <n v="332.94"/>
    <n v="2.118279569892473"/>
    <n v="5.6649746192893407"/>
    <x v="0"/>
    <x v="0"/>
    <x v="0"/>
  </r>
  <r>
    <x v="101"/>
    <x v="101"/>
    <x v="4"/>
    <s v="UN"/>
    <n v="620"/>
    <n v="3.62"/>
    <n v="2244.4"/>
    <x v="1"/>
    <x v="2"/>
    <n v="77.5"/>
    <n v="440.46350000000001"/>
    <n v="280.55"/>
    <n v="8"/>
    <n v="1.5"/>
    <x v="0"/>
    <x v="0"/>
    <x v="2"/>
  </r>
  <r>
    <x v="101"/>
    <x v="101"/>
    <x v="4"/>
    <s v="UN"/>
    <n v="1043"/>
    <n v="2"/>
    <n v="2086"/>
    <x v="0"/>
    <x v="3"/>
    <n v="74.5"/>
    <n v="256.27999999999997"/>
    <n v="149"/>
    <n v="14"/>
    <n v="0.8571428571428571"/>
    <x v="0"/>
    <x v="0"/>
    <x v="3"/>
  </r>
  <r>
    <x v="102"/>
    <x v="102"/>
    <x v="4"/>
    <s v="UN"/>
    <n v="249"/>
    <n v="4.3099999999999996"/>
    <n v="1073.1899999999998"/>
    <x v="0"/>
    <x v="3"/>
    <n v="104"/>
    <n v="762.00799999999992"/>
    <n v="448.23999999999995"/>
    <n v="2.3942307692307692"/>
    <n v="5.0120481927710845"/>
    <x v="0"/>
    <x v="0"/>
    <x v="0"/>
  </r>
  <r>
    <x v="102"/>
    <x v="102"/>
    <x v="4"/>
    <s v="UN"/>
    <n v="205"/>
    <n v="7.54"/>
    <n v="1545.7"/>
    <x v="1"/>
    <x v="0"/>
    <n v="68.099999999999994"/>
    <n v="693.18989999999985"/>
    <n v="513.47399999999993"/>
    <n v="3.0102790014684291"/>
    <n v="3.9863414634146337"/>
    <x v="0"/>
    <x v="0"/>
    <x v="1"/>
  </r>
  <r>
    <x v="102"/>
    <x v="102"/>
    <x v="4"/>
    <s v="UN"/>
    <n v="27"/>
    <n v="2.31"/>
    <n v="62.370000000000005"/>
    <x v="1"/>
    <x v="10"/>
    <n v="94"/>
    <n v="360.45240000000007"/>
    <n v="217.14000000000001"/>
    <n v="0.28723404255319152"/>
    <n v="41.777777777777771"/>
    <x v="0"/>
    <x v="0"/>
    <x v="0"/>
  </r>
  <r>
    <x v="102"/>
    <x v="102"/>
    <x v="4"/>
    <s v="UN"/>
    <n v="1507"/>
    <n v="2.11"/>
    <n v="3179.77"/>
    <x v="1"/>
    <x v="9"/>
    <n v="83.7"/>
    <n v="314.36045999999999"/>
    <n v="176.607"/>
    <n v="18.004778972520906"/>
    <n v="0.66648971466489726"/>
    <x v="0"/>
    <x v="0"/>
    <x v="3"/>
  </r>
  <r>
    <x v="102"/>
    <x v="102"/>
    <x v="4"/>
    <s v="UN"/>
    <n v="481"/>
    <n v="1.88"/>
    <n v="904.28"/>
    <x v="1"/>
    <x v="11"/>
    <n v="104"/>
    <n v="269.81759999999997"/>
    <n v="195.51999999999998"/>
    <n v="4.625"/>
    <n v="2.5945945945945947"/>
    <x v="0"/>
    <x v="0"/>
    <x v="1"/>
  </r>
  <r>
    <x v="102"/>
    <x v="102"/>
    <x v="4"/>
    <s v="UN"/>
    <n v="27"/>
    <n v="2.12"/>
    <n v="57.24"/>
    <x v="1"/>
    <x v="3"/>
    <n v="98"/>
    <n v="261.77760000000001"/>
    <n v="207.76000000000002"/>
    <n v="0.27551020408163263"/>
    <n v="43.555555555555557"/>
    <x v="0"/>
    <x v="0"/>
    <x v="0"/>
  </r>
  <r>
    <x v="103"/>
    <x v="103"/>
    <x v="4"/>
    <s v="UN"/>
    <n v="10"/>
    <n v="7.8"/>
    <n v="78"/>
    <x v="0"/>
    <x v="3"/>
    <n v="88"/>
    <n v="1269.8399999999999"/>
    <n v="686.4"/>
    <n v="0.11363636363636363"/>
    <n v="105.60000000000001"/>
    <x v="0"/>
    <x v="0"/>
    <x v="0"/>
  </r>
  <r>
    <x v="103"/>
    <x v="103"/>
    <x v="4"/>
    <s v="UN"/>
    <n v="96"/>
    <n v="6.65"/>
    <n v="638.40000000000009"/>
    <x v="0"/>
    <x v="1"/>
    <n v="125"/>
    <n v="1022.4375"/>
    <n v="831.25"/>
    <n v="0.76800000000000002"/>
    <n v="15.625"/>
    <x v="0"/>
    <x v="0"/>
    <x v="0"/>
  </r>
  <r>
    <x v="103"/>
    <x v="103"/>
    <x v="4"/>
    <s v="UN"/>
    <n v="1689"/>
    <n v="6.5"/>
    <n v="10978.5"/>
    <x v="0"/>
    <x v="0"/>
    <n v="93.8"/>
    <n v="932.84099999999989"/>
    <n v="609.69999999999993"/>
    <n v="18.00639658848614"/>
    <n v="0.66642984014209594"/>
    <x v="0"/>
    <x v="0"/>
    <x v="3"/>
  </r>
  <r>
    <x v="103"/>
    <x v="103"/>
    <x v="4"/>
    <s v="UN"/>
    <n v="773"/>
    <n v="7.23"/>
    <n v="5588.79"/>
    <x v="0"/>
    <x v="3"/>
    <n v="70.2"/>
    <n v="746.09262000000001"/>
    <n v="507.54600000000005"/>
    <n v="11.011396011396011"/>
    <n v="1.0897800776196638"/>
    <x v="0"/>
    <x v="0"/>
    <x v="2"/>
  </r>
  <r>
    <x v="103"/>
    <x v="103"/>
    <x v="4"/>
    <s v="UN"/>
    <n v="254"/>
    <n v="2.64"/>
    <n v="670.56000000000006"/>
    <x v="1"/>
    <x v="8"/>
    <n v="109"/>
    <n v="379.84320000000002"/>
    <n v="287.76"/>
    <n v="2.330275229357798"/>
    <n v="5.149606299212599"/>
    <x v="0"/>
    <x v="0"/>
    <x v="0"/>
  </r>
  <r>
    <x v="103"/>
    <x v="103"/>
    <x v="4"/>
    <s v="UN"/>
    <n v="941"/>
    <n v="2.5499999999999998"/>
    <n v="2399.5499999999997"/>
    <x v="0"/>
    <x v="3"/>
    <n v="78.400000000000006"/>
    <n v="321.87119999999999"/>
    <n v="199.92"/>
    <n v="12.002551020408163"/>
    <n v="0.99978746014877795"/>
    <x v="0"/>
    <x v="0"/>
    <x v="3"/>
  </r>
  <r>
    <x v="104"/>
    <x v="104"/>
    <x v="4"/>
    <s v="UN"/>
    <n v="18"/>
    <n v="7.18"/>
    <n v="129.24"/>
    <x v="0"/>
    <x v="3"/>
    <n v="88"/>
    <n v="960.39679999999998"/>
    <n v="631.83999999999992"/>
    <n v="0.20454545454545456"/>
    <n v="58.666666666666664"/>
    <x v="0"/>
    <x v="0"/>
    <x v="0"/>
  </r>
  <r>
    <x v="104"/>
    <x v="104"/>
    <x v="4"/>
    <s v="UN"/>
    <n v="62"/>
    <n v="6.76"/>
    <n v="419.12"/>
    <x v="0"/>
    <x v="0"/>
    <n v="61.5"/>
    <n v="731.70240000000001"/>
    <n v="415.74"/>
    <n v="1.0081300813008129"/>
    <n v="11.903225806451614"/>
    <x v="0"/>
    <x v="0"/>
    <x v="0"/>
  </r>
  <r>
    <x v="104"/>
    <x v="104"/>
    <x v="4"/>
    <s v="UN"/>
    <n v="8"/>
    <n v="4.09"/>
    <n v="32.72"/>
    <x v="1"/>
    <x v="4"/>
    <n v="99"/>
    <n v="599.26679999999988"/>
    <n v="404.90999999999997"/>
    <n v="8.0808080808080815E-2"/>
    <n v="148.5"/>
    <x v="0"/>
    <x v="0"/>
    <x v="0"/>
  </r>
  <r>
    <x v="104"/>
    <x v="104"/>
    <x v="4"/>
    <s v="UN"/>
    <n v="110"/>
    <n v="5.26"/>
    <n v="578.6"/>
    <x v="0"/>
    <x v="0"/>
    <n v="61"/>
    <n v="574.33940000000007"/>
    <n v="320.86"/>
    <n v="1.8032786885245902"/>
    <n v="6.6545454545454543"/>
    <x v="0"/>
    <x v="0"/>
    <x v="0"/>
  </r>
  <r>
    <x v="104"/>
    <x v="104"/>
    <x v="4"/>
    <s v="UN"/>
    <n v="1418"/>
    <n v="3.99"/>
    <n v="5657.8200000000006"/>
    <x v="0"/>
    <x v="1"/>
    <n v="88.6"/>
    <n v="470.17362000000003"/>
    <n v="353.51400000000001"/>
    <n v="16.004514672686231"/>
    <n v="0.74978843441466858"/>
    <x v="0"/>
    <x v="0"/>
    <x v="3"/>
  </r>
  <r>
    <x v="104"/>
    <x v="104"/>
    <x v="4"/>
    <s v="UN"/>
    <n v="860"/>
    <n v="4.8099999999999996"/>
    <n v="4136.5999999999995"/>
    <x v="0"/>
    <x v="0"/>
    <n v="57.3"/>
    <n v="380.34593999999993"/>
    <n v="275.61299999999994"/>
    <n v="15.008726003490402"/>
    <n v="0.79953488372093018"/>
    <x v="0"/>
    <x v="0"/>
    <x v="3"/>
  </r>
  <r>
    <x v="105"/>
    <x v="105"/>
    <x v="4"/>
    <s v="UN"/>
    <n v="1512"/>
    <n v="68"/>
    <n v="102816"/>
    <x v="0"/>
    <x v="0"/>
    <n v="793"/>
    <n v="101377.12"/>
    <n v="53924"/>
    <n v="1.9066834804539723"/>
    <n v="6.2936507936507935"/>
    <x v="0"/>
    <x v="0"/>
    <x v="0"/>
  </r>
  <r>
    <x v="105"/>
    <x v="105"/>
    <x v="4"/>
    <s v="UN"/>
    <n v="433"/>
    <n v="55"/>
    <n v="23815"/>
    <x v="0"/>
    <x v="1"/>
    <n v="617"/>
    <n v="61083"/>
    <n v="33935"/>
    <n v="0.70178282009724469"/>
    <n v="17.099307159353351"/>
    <x v="0"/>
    <x v="0"/>
    <x v="0"/>
  </r>
  <r>
    <x v="105"/>
    <x v="105"/>
    <x v="4"/>
    <s v="UN"/>
    <n v="159"/>
    <n v="52"/>
    <n v="8268"/>
    <x v="1"/>
    <x v="9"/>
    <n v="878"/>
    <n v="54787.199999999997"/>
    <n v="45656"/>
    <n v="0.18109339407744876"/>
    <n v="66.264150943396217"/>
    <x v="0"/>
    <x v="0"/>
    <x v="0"/>
  </r>
  <r>
    <x v="105"/>
    <x v="105"/>
    <x v="4"/>
    <s v="UN"/>
    <n v="113"/>
    <n v="55"/>
    <n v="6215"/>
    <x v="1"/>
    <x v="0"/>
    <n v="535"/>
    <n v="39723.75"/>
    <n v="29425"/>
    <n v="0.21121495327102804"/>
    <n v="56.814159292035399"/>
    <x v="0"/>
    <x v="0"/>
    <x v="0"/>
  </r>
  <r>
    <x v="105"/>
    <x v="105"/>
    <x v="4"/>
    <s v="UN"/>
    <n v="1510"/>
    <n v="30"/>
    <n v="45300"/>
    <x v="0"/>
    <x v="3"/>
    <n v="632"/>
    <n v="32800.800000000003"/>
    <n v="18960"/>
    <n v="2.3892405063291138"/>
    <n v="5.0225165562913912"/>
    <x v="0"/>
    <x v="0"/>
    <x v="0"/>
  </r>
  <r>
    <x v="105"/>
    <x v="105"/>
    <x v="4"/>
    <s v="UN"/>
    <n v="519"/>
    <n v="50"/>
    <n v="25950"/>
    <x v="1"/>
    <x v="2"/>
    <n v="382"/>
    <n v="26549"/>
    <n v="19100"/>
    <n v="1.3586387434554974"/>
    <n v="8.8323699421965323"/>
    <x v="0"/>
    <x v="0"/>
    <x v="0"/>
  </r>
  <r>
    <x v="106"/>
    <x v="106"/>
    <x v="4"/>
    <s v="UN"/>
    <n v="512"/>
    <n v="5.76"/>
    <n v="2949.12"/>
    <x v="1"/>
    <x v="11"/>
    <n v="85.2"/>
    <n v="657.60767999999996"/>
    <n v="490.75200000000001"/>
    <n v="6.009389671361502"/>
    <n v="1.9968750000000002"/>
    <x v="0"/>
    <x v="0"/>
    <x v="2"/>
  </r>
  <r>
    <x v="106"/>
    <x v="106"/>
    <x v="4"/>
    <s v="UN"/>
    <n v="340"/>
    <n v="7.94"/>
    <n v="2699.6"/>
    <x v="1"/>
    <x v="11"/>
    <n v="42.4"/>
    <n v="481.41807999999997"/>
    <n v="336.65600000000001"/>
    <n v="8.018867924528303"/>
    <n v="1.496470588235294"/>
    <x v="0"/>
    <x v="0"/>
    <x v="2"/>
  </r>
  <r>
    <x v="106"/>
    <x v="106"/>
    <x v="4"/>
    <s v="UN"/>
    <n v="995"/>
    <n v="4.2699999999999996"/>
    <n v="4248.6499999999996"/>
    <x v="1"/>
    <x v="3"/>
    <n v="66.3"/>
    <n v="399.17240999999996"/>
    <n v="283.10099999999994"/>
    <n v="15.007541478129713"/>
    <n v="0.79959798994974873"/>
    <x v="0"/>
    <x v="0"/>
    <x v="3"/>
  </r>
  <r>
    <x v="106"/>
    <x v="106"/>
    <x v="4"/>
    <s v="UN"/>
    <n v="81"/>
    <n v="5.63"/>
    <n v="456.03"/>
    <x v="0"/>
    <x v="3"/>
    <n v="40.1"/>
    <n v="275.43086"/>
    <n v="225.76300000000001"/>
    <n v="2.0199501246882794"/>
    <n v="5.9407407407407407"/>
    <x v="0"/>
    <x v="0"/>
    <x v="0"/>
  </r>
  <r>
    <x v="106"/>
    <x v="106"/>
    <x v="4"/>
    <s v="UN"/>
    <n v="338"/>
    <n v="6.98"/>
    <n v="2359.2400000000002"/>
    <x v="1"/>
    <x v="1"/>
    <n v="24.1"/>
    <n v="247.28046000000003"/>
    <n v="168.21800000000002"/>
    <n v="14.024896265560166"/>
    <n v="0.85562130177514795"/>
    <x v="0"/>
    <x v="0"/>
    <x v="3"/>
  </r>
  <r>
    <x v="106"/>
    <x v="106"/>
    <x v="4"/>
    <s v="UN"/>
    <n v="564"/>
    <n v="1.79"/>
    <n v="1009.5600000000001"/>
    <x v="1"/>
    <x v="10"/>
    <n v="50"/>
    <n v="150.36000000000001"/>
    <n v="89.5"/>
    <n v="11.28"/>
    <n v="1.0638297872340425"/>
    <x v="0"/>
    <x v="0"/>
    <x v="2"/>
  </r>
  <r>
    <x v="107"/>
    <x v="107"/>
    <x v="4"/>
    <s v="UN"/>
    <n v="880"/>
    <n v="5.12"/>
    <n v="4505.6000000000004"/>
    <x v="1"/>
    <x v="5"/>
    <n v="88"/>
    <n v="815.5136"/>
    <n v="450.56"/>
    <n v="10"/>
    <n v="1.2"/>
    <x v="0"/>
    <x v="0"/>
    <x v="2"/>
  </r>
  <r>
    <x v="107"/>
    <x v="107"/>
    <x v="4"/>
    <s v="UN"/>
    <n v="12"/>
    <n v="6.52"/>
    <n v="78.239999999999995"/>
    <x v="1"/>
    <x v="4"/>
    <n v="74"/>
    <n v="738.19439999999986"/>
    <n v="482.47999999999996"/>
    <n v="0.16216216216216217"/>
    <n v="74"/>
    <x v="0"/>
    <x v="0"/>
    <x v="0"/>
  </r>
  <r>
    <x v="107"/>
    <x v="107"/>
    <x v="4"/>
    <s v="UN"/>
    <n v="786"/>
    <n v="7.55"/>
    <n v="5934.3"/>
    <x v="1"/>
    <x v="10"/>
    <n v="60.4"/>
    <n v="556.34439999999995"/>
    <n v="456.02"/>
    <n v="13.013245033112582"/>
    <n v="0.9221374045801527"/>
    <x v="0"/>
    <x v="0"/>
    <x v="3"/>
  </r>
  <r>
    <x v="107"/>
    <x v="107"/>
    <x v="4"/>
    <s v="UN"/>
    <n v="328"/>
    <n v="3.72"/>
    <n v="1220.1600000000001"/>
    <x v="1"/>
    <x v="2"/>
    <n v="88"/>
    <n v="543.41759999999999"/>
    <n v="327.36"/>
    <n v="3.7272727272727271"/>
    <n v="3.2195121951219514"/>
    <x v="0"/>
    <x v="0"/>
    <x v="1"/>
  </r>
  <r>
    <x v="107"/>
    <x v="107"/>
    <x v="4"/>
    <s v="UN"/>
    <n v="491"/>
    <n v="6.04"/>
    <n v="2965.64"/>
    <x v="0"/>
    <x v="1"/>
    <n v="44.6"/>
    <n v="377.13760000000002"/>
    <n v="269.38400000000001"/>
    <n v="11.008968609865471"/>
    <n v="1.090020366598778"/>
    <x v="0"/>
    <x v="0"/>
    <x v="2"/>
  </r>
  <r>
    <x v="107"/>
    <x v="107"/>
    <x v="4"/>
    <s v="UN"/>
    <n v="678"/>
    <n v="2.9"/>
    <n v="1966.2"/>
    <x v="1"/>
    <x v="4"/>
    <n v="56.5"/>
    <n v="201.53549999999998"/>
    <n v="163.85"/>
    <n v="12"/>
    <n v="1"/>
    <x v="0"/>
    <x v="0"/>
    <x v="3"/>
  </r>
  <r>
    <x v="108"/>
    <x v="108"/>
    <x v="4"/>
    <s v="UN"/>
    <n v="497"/>
    <n v="5.64"/>
    <n v="2803.08"/>
    <x v="0"/>
    <x v="0"/>
    <n v="103"/>
    <n v="946.89959999999996"/>
    <n v="580.91999999999996"/>
    <n v="4.825242718446602"/>
    <n v="2.4869215291750502"/>
    <x v="0"/>
    <x v="0"/>
    <x v="1"/>
  </r>
  <r>
    <x v="108"/>
    <x v="108"/>
    <x v="4"/>
    <s v="UN"/>
    <n v="513"/>
    <n v="3.74"/>
    <n v="1918.6200000000001"/>
    <x v="0"/>
    <x v="1"/>
    <n v="132"/>
    <n v="928.11839999999995"/>
    <n v="493.68"/>
    <n v="3.8863636363636362"/>
    <n v="3.0877192982456143"/>
    <x v="0"/>
    <x v="0"/>
    <x v="1"/>
  </r>
  <r>
    <x v="108"/>
    <x v="108"/>
    <x v="4"/>
    <s v="UN"/>
    <n v="409"/>
    <n v="6.35"/>
    <n v="2597.1499999999996"/>
    <x v="1"/>
    <x v="1"/>
    <n v="68.099999999999994"/>
    <n v="769.73429999999996"/>
    <n v="432.43499999999995"/>
    <n v="6.0058737151248174"/>
    <n v="1.9980440097799508"/>
    <x v="0"/>
    <x v="0"/>
    <x v="2"/>
  </r>
  <r>
    <x v="108"/>
    <x v="108"/>
    <x v="4"/>
    <s v="UN"/>
    <n v="315"/>
    <n v="2.69"/>
    <n v="847.35"/>
    <x v="1"/>
    <x v="11"/>
    <n v="148"/>
    <n v="640.97320000000002"/>
    <n v="398.12"/>
    <n v="2.1283783783783785"/>
    <n v="5.6380952380952376"/>
    <x v="0"/>
    <x v="0"/>
    <x v="0"/>
  </r>
  <r>
    <x v="108"/>
    <x v="108"/>
    <x v="4"/>
    <s v="UN"/>
    <n v="468"/>
    <n v="3.09"/>
    <n v="1446.12"/>
    <x v="0"/>
    <x v="3"/>
    <n v="90"/>
    <n v="467.20799999999997"/>
    <n v="278.09999999999997"/>
    <n v="5.2"/>
    <n v="2.3076923076923075"/>
    <x v="0"/>
    <x v="0"/>
    <x v="1"/>
  </r>
  <r>
    <x v="108"/>
    <x v="108"/>
    <x v="4"/>
    <s v="UN"/>
    <n v="144"/>
    <n v="1.74"/>
    <n v="250.56"/>
    <x v="1"/>
    <x v="1"/>
    <n v="128"/>
    <n v="371.94239999999996"/>
    <n v="222.72"/>
    <n v="1.125"/>
    <n v="10.666666666666666"/>
    <x v="0"/>
    <x v="0"/>
    <x v="0"/>
  </r>
  <r>
    <x v="109"/>
    <x v="109"/>
    <x v="4"/>
    <s v="UN"/>
    <n v="276"/>
    <n v="7.63"/>
    <n v="2105.88"/>
    <x v="0"/>
    <x v="0"/>
    <n v="92"/>
    <n v="1081.0184000000002"/>
    <n v="701.96"/>
    <n v="3"/>
    <n v="4"/>
    <x v="0"/>
    <x v="0"/>
    <x v="1"/>
  </r>
  <r>
    <x v="109"/>
    <x v="109"/>
    <x v="4"/>
    <s v="UN"/>
    <n v="772"/>
    <n v="5.74"/>
    <n v="4431.28"/>
    <x v="0"/>
    <x v="0"/>
    <n v="48.2"/>
    <n v="489.70236000000006"/>
    <n v="276.66800000000001"/>
    <n v="16.016597510373444"/>
    <n v="0.74922279792746116"/>
    <x v="0"/>
    <x v="0"/>
    <x v="3"/>
  </r>
  <r>
    <x v="109"/>
    <x v="109"/>
    <x v="4"/>
    <s v="UN"/>
    <n v="574"/>
    <n v="2.13"/>
    <n v="1222.6199999999999"/>
    <x v="1"/>
    <x v="10"/>
    <n v="117"/>
    <n v="451.07009999999997"/>
    <n v="249.20999999999998"/>
    <n v="4.9059829059829063"/>
    <n v="2.4459930313588849"/>
    <x v="0"/>
    <x v="0"/>
    <x v="1"/>
  </r>
  <r>
    <x v="109"/>
    <x v="109"/>
    <x v="4"/>
    <s v="UN"/>
    <n v="1331"/>
    <n v="2.67"/>
    <n v="3553.77"/>
    <x v="0"/>
    <x v="1"/>
    <n v="88.7"/>
    <n v="412.08245999999997"/>
    <n v="236.82900000000001"/>
    <n v="15.005636978579481"/>
    <n v="0.79969947407963937"/>
    <x v="0"/>
    <x v="0"/>
    <x v="3"/>
  </r>
  <r>
    <x v="109"/>
    <x v="109"/>
    <x v="4"/>
    <s v="UN"/>
    <n v="565"/>
    <n v="5.49"/>
    <n v="3101.85"/>
    <x v="1"/>
    <x v="3"/>
    <n v="35.299999999999997"/>
    <n v="292.63346999999999"/>
    <n v="193.797"/>
    <n v="16.005665722379604"/>
    <n v="0.74973451327433627"/>
    <x v="0"/>
    <x v="0"/>
    <x v="3"/>
  </r>
  <r>
    <x v="109"/>
    <x v="109"/>
    <x v="4"/>
    <s v="UN"/>
    <n v="189"/>
    <n v="1.41"/>
    <n v="266.49"/>
    <x v="0"/>
    <x v="3"/>
    <n v="83"/>
    <n v="149.79839999999999"/>
    <n v="117.02999999999999"/>
    <n v="2.2771084337349397"/>
    <n v="5.2698412698412698"/>
    <x v="0"/>
    <x v="0"/>
    <x v="0"/>
  </r>
  <r>
    <x v="110"/>
    <x v="110"/>
    <x v="4"/>
    <s v="UN"/>
    <n v="129"/>
    <n v="7.56"/>
    <n v="975.2399999999999"/>
    <x v="1"/>
    <x v="7"/>
    <n v="111"/>
    <n v="1325.8728000000001"/>
    <n v="839.16"/>
    <n v="1.1621621621621621"/>
    <n v="10.325581395348838"/>
    <x v="0"/>
    <x v="0"/>
    <x v="0"/>
  </r>
  <r>
    <x v="110"/>
    <x v="110"/>
    <x v="4"/>
    <s v="UN"/>
    <n v="706"/>
    <n v="3.97"/>
    <n v="2802.82"/>
    <x v="1"/>
    <x v="0"/>
    <n v="50.4"/>
    <n v="316.13903999999997"/>
    <n v="200.08799999999999"/>
    <n v="14.007936507936508"/>
    <n v="0.85665722379603404"/>
    <x v="0"/>
    <x v="0"/>
    <x v="3"/>
  </r>
  <r>
    <x v="110"/>
    <x v="110"/>
    <x v="4"/>
    <s v="UN"/>
    <n v="583"/>
    <n v="3.95"/>
    <n v="2302.85"/>
    <x v="0"/>
    <x v="3"/>
    <n v="41.6"/>
    <n v="308.92160000000001"/>
    <n v="164.32000000000002"/>
    <n v="14.014423076923077"/>
    <n v="0.85626072041166379"/>
    <x v="0"/>
    <x v="0"/>
    <x v="3"/>
  </r>
  <r>
    <x v="110"/>
    <x v="110"/>
    <x v="4"/>
    <s v="UN"/>
    <n v="129"/>
    <n v="4.7300000000000004"/>
    <n v="610.17000000000007"/>
    <x v="0"/>
    <x v="3"/>
    <n v="42.8"/>
    <n v="289.49492000000004"/>
    <n v="202.44400000000002"/>
    <n v="3.0140186915887854"/>
    <n v="3.9813953488372089"/>
    <x v="0"/>
    <x v="0"/>
    <x v="1"/>
  </r>
  <r>
    <x v="110"/>
    <x v="110"/>
    <x v="4"/>
    <s v="UN"/>
    <n v="191"/>
    <n v="2.0099999999999998"/>
    <n v="383.90999999999997"/>
    <x v="0"/>
    <x v="3"/>
    <n v="70"/>
    <n v="192.75899999999999"/>
    <n v="140.69999999999999"/>
    <n v="2.7285714285714286"/>
    <n v="4.3979057591623034"/>
    <x v="0"/>
    <x v="0"/>
    <x v="0"/>
  </r>
  <r>
    <x v="110"/>
    <x v="110"/>
    <x v="4"/>
    <s v="UN"/>
    <n v="177"/>
    <n v="1.75"/>
    <n v="309.75"/>
    <x v="1"/>
    <x v="1"/>
    <n v="63"/>
    <n v="174.19499999999999"/>
    <n v="110.25"/>
    <n v="2.8095238095238093"/>
    <n v="4.2711864406779663"/>
    <x v="0"/>
    <x v="0"/>
    <x v="0"/>
  </r>
  <r>
    <x v="111"/>
    <x v="111"/>
    <x v="4"/>
    <s v="UN"/>
    <n v="144"/>
    <n v="6.62"/>
    <n v="953.28"/>
    <x v="0"/>
    <x v="1"/>
    <n v="71.900000000000006"/>
    <n v="680.64854000000003"/>
    <n v="475.97800000000007"/>
    <n v="2.0027816411682893"/>
    <n v="5.9916666666666671"/>
    <x v="0"/>
    <x v="0"/>
    <x v="0"/>
  </r>
  <r>
    <x v="111"/>
    <x v="111"/>
    <x v="4"/>
    <s v="UN"/>
    <n v="771"/>
    <n v="7.06"/>
    <n v="5443.2599999999993"/>
    <x v="1"/>
    <x v="6"/>
    <n v="45.3"/>
    <n v="438.15066000000002"/>
    <n v="319.81799999999998"/>
    <n v="17.019867549668874"/>
    <n v="0.70505836575875491"/>
    <x v="0"/>
    <x v="0"/>
    <x v="3"/>
  </r>
  <r>
    <x v="111"/>
    <x v="111"/>
    <x v="4"/>
    <s v="UN"/>
    <n v="1385"/>
    <n v="2.29"/>
    <n v="3171.65"/>
    <x v="0"/>
    <x v="3"/>
    <n v="98.9"/>
    <n v="409.93061"/>
    <n v="226.48100000000002"/>
    <n v="14.004044489383215"/>
    <n v="0.85689530685920579"/>
    <x v="0"/>
    <x v="0"/>
    <x v="3"/>
  </r>
  <r>
    <x v="111"/>
    <x v="111"/>
    <x v="4"/>
    <s v="UN"/>
    <n v="247"/>
    <n v="2.57"/>
    <n v="634.79"/>
    <x v="0"/>
    <x v="0"/>
    <n v="82.3"/>
    <n v="393.41045999999994"/>
    <n v="211.51099999999997"/>
    <n v="3.0012150668286757"/>
    <n v="3.9983805668016195"/>
    <x v="0"/>
    <x v="0"/>
    <x v="1"/>
  </r>
  <r>
    <x v="111"/>
    <x v="111"/>
    <x v="4"/>
    <s v="UN"/>
    <n v="1306"/>
    <n v="3.4"/>
    <n v="4440.3999999999996"/>
    <x v="1"/>
    <x v="0"/>
    <n v="81.599999999999994"/>
    <n v="355.1232"/>
    <n v="277.44"/>
    <n v="16.004901960784316"/>
    <n v="0.74977029096477787"/>
    <x v="0"/>
    <x v="0"/>
    <x v="3"/>
  </r>
  <r>
    <x v="111"/>
    <x v="111"/>
    <x v="4"/>
    <s v="UN"/>
    <n v="719"/>
    <n v="1.62"/>
    <n v="1164.78"/>
    <x v="0"/>
    <x v="0"/>
    <n v="78"/>
    <n v="176.90400000000002"/>
    <n v="126.36000000000001"/>
    <n v="9.2179487179487172"/>
    <n v="1.3018080667593881"/>
    <x v="0"/>
    <x v="0"/>
    <x v="2"/>
  </r>
  <r>
    <x v="112"/>
    <x v="112"/>
    <x v="4"/>
    <s v="UN"/>
    <n v="897"/>
    <n v="7.91"/>
    <n v="7095.27"/>
    <x v="1"/>
    <x v="0"/>
    <n v="81.5"/>
    <n v="1037.9106499999998"/>
    <n v="644.66499999999996"/>
    <n v="11.006134969325153"/>
    <n v="1.0903010033444815"/>
    <x v="0"/>
    <x v="0"/>
    <x v="2"/>
  </r>
  <r>
    <x v="112"/>
    <x v="112"/>
    <x v="4"/>
    <s v="UN"/>
    <n v="435"/>
    <n v="6.64"/>
    <n v="2888.3999999999996"/>
    <x v="1"/>
    <x v="9"/>
    <n v="86.9"/>
    <n v="796.28207999999995"/>
    <n v="577.01599999999996"/>
    <n v="5.0057537399309551"/>
    <n v="2.3972413793103446"/>
    <x v="0"/>
    <x v="0"/>
    <x v="1"/>
  </r>
  <r>
    <x v="112"/>
    <x v="112"/>
    <x v="4"/>
    <s v="UN"/>
    <n v="162"/>
    <n v="1.87"/>
    <n v="302.94"/>
    <x v="1"/>
    <x v="2"/>
    <n v="98"/>
    <n v="317.03980000000001"/>
    <n v="183.26000000000002"/>
    <n v="1.653061224489796"/>
    <n v="7.2592592592592586"/>
    <x v="0"/>
    <x v="0"/>
    <x v="0"/>
  </r>
  <r>
    <x v="112"/>
    <x v="112"/>
    <x v="4"/>
    <s v="UN"/>
    <n v="38"/>
    <n v="2.0299999999999998"/>
    <n v="77.139999999999986"/>
    <x v="1"/>
    <x v="0"/>
    <n v="98"/>
    <n v="240.71739999999997"/>
    <n v="198.93999999999997"/>
    <n v="0.38775510204081631"/>
    <n v="30.947368421052634"/>
    <x v="0"/>
    <x v="0"/>
    <x v="0"/>
  </r>
  <r>
    <x v="112"/>
    <x v="112"/>
    <x v="4"/>
    <s v="UN"/>
    <n v="128"/>
    <n v="3.98"/>
    <n v="509.44"/>
    <x v="1"/>
    <x v="8"/>
    <n v="42.4"/>
    <n v="226.12767999999997"/>
    <n v="168.75199999999998"/>
    <n v="3.0188679245283021"/>
    <n v="3.9749999999999996"/>
    <x v="0"/>
    <x v="0"/>
    <x v="1"/>
  </r>
  <r>
    <x v="112"/>
    <x v="112"/>
    <x v="4"/>
    <s v="UN"/>
    <n v="593"/>
    <n v="1.96"/>
    <n v="1162.28"/>
    <x v="1"/>
    <x v="7"/>
    <n v="77"/>
    <n v="182.61320000000001"/>
    <n v="150.91999999999999"/>
    <n v="7.7012987012987013"/>
    <n v="1.5581787521079258"/>
    <x v="0"/>
    <x v="0"/>
    <x v="2"/>
  </r>
  <r>
    <x v="113"/>
    <x v="113"/>
    <x v="4"/>
    <s v="UN"/>
    <n v="1"/>
    <n v="5.81"/>
    <n v="5.81"/>
    <x v="1"/>
    <x v="1"/>
    <n v="111"/>
    <n v="1225.329"/>
    <n v="644.91"/>
    <n v="9.0090090090090089E-3"/>
    <n v="1332"/>
    <x v="0"/>
    <x v="0"/>
    <x v="0"/>
  </r>
  <r>
    <x v="113"/>
    <x v="113"/>
    <x v="4"/>
    <s v="UN"/>
    <n v="93"/>
    <n v="3.59"/>
    <n v="333.87"/>
    <x v="0"/>
    <x v="0"/>
    <n v="117"/>
    <n v="726.65190000000007"/>
    <n v="420.03"/>
    <n v="0.79487179487179482"/>
    <n v="15.096774193548388"/>
    <x v="0"/>
    <x v="0"/>
    <x v="0"/>
  </r>
  <r>
    <x v="113"/>
    <x v="113"/>
    <x v="4"/>
    <s v="UN"/>
    <n v="912"/>
    <n v="4.4800000000000004"/>
    <n v="4085.76"/>
    <x v="0"/>
    <x v="3"/>
    <n v="82.9"/>
    <n v="638.79424000000006"/>
    <n v="371.39200000000005"/>
    <n v="11.00120627261761"/>
    <n v="1.0907894736842108"/>
    <x v="0"/>
    <x v="0"/>
    <x v="2"/>
  </r>
  <r>
    <x v="113"/>
    <x v="113"/>
    <x v="4"/>
    <s v="UN"/>
    <n v="1272"/>
    <n v="5.99"/>
    <n v="7619.2800000000007"/>
    <x v="1"/>
    <x v="7"/>
    <n v="84.8"/>
    <n v="609.54239999999993"/>
    <n v="507.952"/>
    <n v="15"/>
    <n v="0.8"/>
    <x v="0"/>
    <x v="0"/>
    <x v="3"/>
  </r>
  <r>
    <x v="113"/>
    <x v="113"/>
    <x v="4"/>
    <s v="UN"/>
    <n v="451"/>
    <n v="3.97"/>
    <n v="1790.47"/>
    <x v="0"/>
    <x v="1"/>
    <n v="64.3"/>
    <n v="408.43360000000001"/>
    <n v="255.27100000000002"/>
    <n v="7.0139968895800937"/>
    <n v="1.7108647450110863"/>
    <x v="0"/>
    <x v="0"/>
    <x v="2"/>
  </r>
  <r>
    <x v="113"/>
    <x v="113"/>
    <x v="4"/>
    <s v="UN"/>
    <n v="315"/>
    <n v="2.58"/>
    <n v="812.7"/>
    <x v="0"/>
    <x v="0"/>
    <n v="78.599999999999994"/>
    <n v="365.01839999999999"/>
    <n v="202.78799999999998"/>
    <n v="4.0076335877862599"/>
    <n v="2.9942857142857142"/>
    <x v="0"/>
    <x v="0"/>
    <x v="1"/>
  </r>
  <r>
    <x v="114"/>
    <x v="114"/>
    <x v="4"/>
    <s v="UN"/>
    <n v="829"/>
    <n v="5.41"/>
    <n v="4484.8900000000003"/>
    <x v="0"/>
    <x v="0"/>
    <n v="75.3"/>
    <n v="529.58489999999995"/>
    <n v="407.37299999999999"/>
    <n v="11.009296148738381"/>
    <n v="1.0899879372738237"/>
    <x v="0"/>
    <x v="0"/>
    <x v="2"/>
  </r>
  <r>
    <x v="114"/>
    <x v="114"/>
    <x v="4"/>
    <s v="UN"/>
    <n v="869"/>
    <n v="2.88"/>
    <n v="2502.7199999999998"/>
    <x v="1"/>
    <x v="4"/>
    <n v="96.5"/>
    <n v="339.06240000000003"/>
    <n v="277.92"/>
    <n v="9.0051813471502591"/>
    <n v="1.332566168009206"/>
    <x v="0"/>
    <x v="0"/>
    <x v="2"/>
  </r>
  <r>
    <x v="114"/>
    <x v="114"/>
    <x v="4"/>
    <s v="UN"/>
    <n v="186"/>
    <n v="5.83"/>
    <n v="1084.3800000000001"/>
    <x v="0"/>
    <x v="3"/>
    <n v="46.3"/>
    <n v="337.41125"/>
    <n v="269.92899999999997"/>
    <n v="4.0172786177105833"/>
    <n v="2.9870967741935481"/>
    <x v="0"/>
    <x v="0"/>
    <x v="1"/>
  </r>
  <r>
    <x v="114"/>
    <x v="114"/>
    <x v="4"/>
    <s v="UN"/>
    <n v="163"/>
    <n v="1.65"/>
    <n v="268.95"/>
    <x v="1"/>
    <x v="5"/>
    <n v="137"/>
    <n v="275.78100000000001"/>
    <n v="226.04999999999998"/>
    <n v="1.1897810218978102"/>
    <n v="10.085889570552148"/>
    <x v="0"/>
    <x v="0"/>
    <x v="0"/>
  </r>
  <r>
    <x v="114"/>
    <x v="114"/>
    <x v="4"/>
    <s v="UN"/>
    <n v="91"/>
    <n v="3.18"/>
    <n v="289.38"/>
    <x v="0"/>
    <x v="1"/>
    <n v="45.2"/>
    <n v="234.28968000000003"/>
    <n v="143.73600000000002"/>
    <n v="2.0132743362831858"/>
    <n v="5.9604395604395606"/>
    <x v="0"/>
    <x v="0"/>
    <x v="0"/>
  </r>
  <r>
    <x v="114"/>
    <x v="114"/>
    <x v="4"/>
    <s v="UN"/>
    <n v="339"/>
    <n v="42.1"/>
    <n v="14271.9"/>
    <x v="1"/>
    <x v="9"/>
    <n v="0"/>
    <n v="0"/>
    <n v="0"/>
    <n v="0"/>
    <n v="0"/>
    <x v="0"/>
    <x v="0"/>
    <x v="4"/>
  </r>
  <r>
    <x v="115"/>
    <x v="115"/>
    <x v="4"/>
    <s v="UN"/>
    <n v="189"/>
    <n v="5.86"/>
    <n v="1107.54"/>
    <x v="0"/>
    <x v="0"/>
    <n v="62.8"/>
    <n v="599.85303999999996"/>
    <n v="368.00799999999998"/>
    <n v="3.0095541401273889"/>
    <n v="3.9873015873015869"/>
    <x v="0"/>
    <x v="0"/>
    <x v="1"/>
  </r>
  <r>
    <x v="115"/>
    <x v="115"/>
    <x v="4"/>
    <s v="UN"/>
    <n v="740"/>
    <n v="5.4"/>
    <n v="3996.0000000000005"/>
    <x v="0"/>
    <x v="1"/>
    <n v="67.2"/>
    <n v="529.80480000000011"/>
    <n v="362.88000000000005"/>
    <n v="11.011904761904761"/>
    <n v="1.0897297297297299"/>
    <x v="0"/>
    <x v="0"/>
    <x v="2"/>
  </r>
  <r>
    <x v="115"/>
    <x v="115"/>
    <x v="4"/>
    <s v="UN"/>
    <n v="91"/>
    <n v="7.56"/>
    <n v="687.95999999999992"/>
    <x v="1"/>
    <x v="4"/>
    <n v="45.5"/>
    <n v="450.61379999999997"/>
    <n v="343.97999999999996"/>
    <n v="2"/>
    <n v="6"/>
    <x v="0"/>
    <x v="0"/>
    <x v="0"/>
  </r>
  <r>
    <x v="115"/>
    <x v="115"/>
    <x v="4"/>
    <s v="UN"/>
    <n v="51"/>
    <n v="1.74"/>
    <n v="88.74"/>
    <x v="0"/>
    <x v="0"/>
    <n v="143"/>
    <n v="422.99400000000003"/>
    <n v="248.82"/>
    <n v="0.35664335664335667"/>
    <n v="33.647058823529406"/>
    <x v="0"/>
    <x v="0"/>
    <x v="0"/>
  </r>
  <r>
    <x v="115"/>
    <x v="115"/>
    <x v="4"/>
    <s v="UN"/>
    <n v="199"/>
    <n v="2.72"/>
    <n v="541.28000000000009"/>
    <x v="1"/>
    <x v="6"/>
    <n v="66.3"/>
    <n v="257.88048000000003"/>
    <n v="180.33600000000001"/>
    <n v="3.0015082956259427"/>
    <n v="3.9979899497487437"/>
    <x v="0"/>
    <x v="0"/>
    <x v="1"/>
  </r>
  <r>
    <x v="115"/>
    <x v="115"/>
    <x v="4"/>
    <s v="UN"/>
    <n v="943"/>
    <n v="1.28"/>
    <n v="1207.04"/>
    <x v="0"/>
    <x v="0"/>
    <n v="109"/>
    <n v="253.92640000000003"/>
    <n v="139.52000000000001"/>
    <n v="8.6513761467889907"/>
    <n v="1.3870625662778366"/>
    <x v="0"/>
    <x v="0"/>
    <x v="2"/>
  </r>
  <r>
    <x v="116"/>
    <x v="116"/>
    <x v="4"/>
    <s v="UN"/>
    <n v="352"/>
    <n v="67"/>
    <n v="23584"/>
    <x v="0"/>
    <x v="0"/>
    <n v="976"/>
    <n v="122936.96000000001"/>
    <n v="65392"/>
    <n v="0.36065573770491804"/>
    <n v="33.272727272727273"/>
    <x v="0"/>
    <x v="0"/>
    <x v="0"/>
  </r>
  <r>
    <x v="116"/>
    <x v="116"/>
    <x v="4"/>
    <s v="UN"/>
    <n v="1381"/>
    <n v="73"/>
    <n v="100813"/>
    <x v="1"/>
    <x v="4"/>
    <n v="898"/>
    <n v="120619.36"/>
    <n v="65554"/>
    <n v="1.5378619153674833"/>
    <n v="7.8030412744388125"/>
    <x v="0"/>
    <x v="0"/>
    <x v="0"/>
  </r>
  <r>
    <x v="116"/>
    <x v="116"/>
    <x v="4"/>
    <s v="UN"/>
    <n v="932"/>
    <n v="78"/>
    <n v="72696"/>
    <x v="1"/>
    <x v="2"/>
    <n v="473"/>
    <n v="54603.12"/>
    <n v="36894"/>
    <n v="1.970401691331924"/>
    <n v="6.0901287553648062"/>
    <x v="0"/>
    <x v="0"/>
    <x v="0"/>
  </r>
  <r>
    <x v="116"/>
    <x v="116"/>
    <x v="4"/>
    <s v="UN"/>
    <n v="1167"/>
    <n v="33"/>
    <n v="38511"/>
    <x v="1"/>
    <x v="2"/>
    <n v="703"/>
    <n v="38510.339999999997"/>
    <n v="23199"/>
    <n v="1.6600284495021338"/>
    <n v="7.2287917737789202"/>
    <x v="0"/>
    <x v="0"/>
    <x v="0"/>
  </r>
  <r>
    <x v="116"/>
    <x v="116"/>
    <x v="4"/>
    <s v="UN"/>
    <n v="320"/>
    <n v="30"/>
    <n v="9600"/>
    <x v="0"/>
    <x v="3"/>
    <n v="570"/>
    <n v="21717"/>
    <n v="17100"/>
    <n v="0.56140350877192979"/>
    <n v="21.375"/>
    <x v="0"/>
    <x v="0"/>
    <x v="0"/>
  </r>
  <r>
    <x v="116"/>
    <x v="116"/>
    <x v="4"/>
    <s v="UN"/>
    <n v="115"/>
    <n v="35"/>
    <n v="4025"/>
    <x v="1"/>
    <x v="7"/>
    <n v="313"/>
    <n v="20376.3"/>
    <n v="10955"/>
    <n v="0.36741214057507987"/>
    <n v="32.660869565217389"/>
    <x v="0"/>
    <x v="0"/>
    <x v="0"/>
  </r>
  <r>
    <x v="117"/>
    <x v="117"/>
    <x v="4"/>
    <s v="UN"/>
    <n v="2"/>
    <n v="7.81"/>
    <n v="15.62"/>
    <x v="0"/>
    <x v="0"/>
    <n v="106"/>
    <n v="1556.3768"/>
    <n v="827.86"/>
    <n v="1.8867924528301886E-2"/>
    <n v="636"/>
    <x v="0"/>
    <x v="0"/>
    <x v="0"/>
  </r>
  <r>
    <x v="117"/>
    <x v="117"/>
    <x v="4"/>
    <s v="UN"/>
    <n v="1317"/>
    <n v="1.49"/>
    <n v="1962.33"/>
    <x v="0"/>
    <x v="0"/>
    <n v="137"/>
    <n v="387.84699999999998"/>
    <n v="204.13"/>
    <n v="9.6131386861313874"/>
    <n v="1.2482915717539862"/>
    <x v="0"/>
    <x v="0"/>
    <x v="2"/>
  </r>
  <r>
    <x v="117"/>
    <x v="117"/>
    <x v="4"/>
    <s v="UN"/>
    <n v="249"/>
    <n v="6.2"/>
    <n v="1543.8"/>
    <x v="1"/>
    <x v="1"/>
    <n v="31.1"/>
    <n v="364.42980000000006"/>
    <n v="192.82000000000002"/>
    <n v="8.0064308681672021"/>
    <n v="1.4987951807228916"/>
    <x v="0"/>
    <x v="0"/>
    <x v="2"/>
  </r>
  <r>
    <x v="117"/>
    <x v="117"/>
    <x v="4"/>
    <s v="UN"/>
    <n v="670"/>
    <n v="5.27"/>
    <n v="3530.8999999999996"/>
    <x v="1"/>
    <x v="8"/>
    <n v="37.200000000000003"/>
    <n v="294.06600000000003"/>
    <n v="196.04400000000001"/>
    <n v="18.01075268817204"/>
    <n v="0.666268656716418"/>
    <x v="0"/>
    <x v="0"/>
    <x v="3"/>
  </r>
  <r>
    <x v="117"/>
    <x v="117"/>
    <x v="4"/>
    <s v="UN"/>
    <n v="70"/>
    <n v="1.31"/>
    <n v="91.7"/>
    <x v="0"/>
    <x v="0"/>
    <n v="132"/>
    <n v="278.40120000000002"/>
    <n v="172.92000000000002"/>
    <n v="0.53030303030303028"/>
    <n v="22.62857142857143"/>
    <x v="0"/>
    <x v="0"/>
    <x v="0"/>
  </r>
  <r>
    <x v="117"/>
    <x v="117"/>
    <x v="4"/>
    <s v="UN"/>
    <n v="305"/>
    <n v="6.31"/>
    <n v="1924.55"/>
    <x v="1"/>
    <x v="11"/>
    <n v="25.4"/>
    <n v="270.86305999999996"/>
    <n v="160.27399999999997"/>
    <n v="12.007874015748031"/>
    <n v="0.999344262295082"/>
    <x v="0"/>
    <x v="0"/>
    <x v="3"/>
  </r>
  <r>
    <x v="118"/>
    <x v="118"/>
    <x v="4"/>
    <s v="UN"/>
    <n v="22"/>
    <n v="4.2300000000000004"/>
    <n v="93.06"/>
    <x v="0"/>
    <x v="3"/>
    <n v="87"/>
    <n v="518.89409999999998"/>
    <n v="368.01000000000005"/>
    <n v="0.25287356321839083"/>
    <n v="47.454545454545453"/>
    <x v="0"/>
    <x v="0"/>
    <x v="0"/>
  </r>
  <r>
    <x v="118"/>
    <x v="118"/>
    <x v="4"/>
    <s v="UN"/>
    <n v="418"/>
    <n v="6.9"/>
    <n v="2884.2000000000003"/>
    <x v="0"/>
    <x v="1"/>
    <n v="38"/>
    <n v="359.214"/>
    <n v="262.2"/>
    <n v="11"/>
    <n v="1.0909090909090908"/>
    <x v="0"/>
    <x v="0"/>
    <x v="2"/>
  </r>
  <r>
    <x v="118"/>
    <x v="118"/>
    <x v="4"/>
    <s v="UN"/>
    <n v="358"/>
    <n v="1.81"/>
    <n v="647.98"/>
    <x v="1"/>
    <x v="3"/>
    <n v="86"/>
    <n v="278.63139999999999"/>
    <n v="155.66"/>
    <n v="4.1627906976744189"/>
    <n v="2.8826815642458099"/>
    <x v="0"/>
    <x v="0"/>
    <x v="1"/>
  </r>
  <r>
    <x v="118"/>
    <x v="118"/>
    <x v="4"/>
    <s v="UN"/>
    <n v="398"/>
    <n v="1.38"/>
    <n v="549.24"/>
    <x v="1"/>
    <x v="8"/>
    <n v="114"/>
    <n v="235.98"/>
    <n v="157.32"/>
    <n v="3.4912280701754388"/>
    <n v="3.437185929648241"/>
    <x v="0"/>
    <x v="0"/>
    <x v="1"/>
  </r>
  <r>
    <x v="118"/>
    <x v="118"/>
    <x v="4"/>
    <s v="UN"/>
    <n v="317"/>
    <n v="7.97"/>
    <n v="2526.4899999999998"/>
    <x v="0"/>
    <x v="0"/>
    <n v="18.600000000000001"/>
    <n v="194.19702000000001"/>
    <n v="148.24200000000002"/>
    <n v="17.043010752688172"/>
    <n v="0.70410094637223974"/>
    <x v="0"/>
    <x v="0"/>
    <x v="3"/>
  </r>
  <r>
    <x v="118"/>
    <x v="118"/>
    <x v="4"/>
    <s v="UN"/>
    <n v="681"/>
    <n v="46.3"/>
    <n v="31530.3"/>
    <x v="1"/>
    <x v="6"/>
    <n v="0"/>
    <n v="0"/>
    <n v="0"/>
    <n v="0"/>
    <n v="0"/>
    <x v="0"/>
    <x v="0"/>
    <x v="4"/>
  </r>
  <r>
    <x v="119"/>
    <x v="119"/>
    <x v="4"/>
    <s v="UN"/>
    <n v="1397"/>
    <n v="78"/>
    <n v="108966"/>
    <x v="0"/>
    <x v="1"/>
    <n v="974"/>
    <n v="118516.32"/>
    <n v="75972"/>
    <n v="1.4342915811088295"/>
    <n v="8.3664996420901936"/>
    <x v="0"/>
    <x v="0"/>
    <x v="0"/>
  </r>
  <r>
    <x v="119"/>
    <x v="119"/>
    <x v="4"/>
    <s v="UN"/>
    <n v="535"/>
    <n v="39"/>
    <n v="20865"/>
    <x v="1"/>
    <x v="3"/>
    <n v="877"/>
    <n v="59513.22"/>
    <n v="34203"/>
    <n v="0.61003420752565563"/>
    <n v="19.671028037383177"/>
    <x v="0"/>
    <x v="0"/>
    <x v="0"/>
  </r>
  <r>
    <x v="119"/>
    <x v="119"/>
    <x v="4"/>
    <s v="UN"/>
    <n v="1111"/>
    <n v="73"/>
    <n v="81103"/>
    <x v="1"/>
    <x v="7"/>
    <n v="360"/>
    <n v="38106"/>
    <n v="26280"/>
    <n v="3.0861111111111112"/>
    <n v="3.8883888388838881"/>
    <x v="0"/>
    <x v="0"/>
    <x v="1"/>
  </r>
  <r>
    <x v="119"/>
    <x v="119"/>
    <x v="4"/>
    <s v="UN"/>
    <n v="78"/>
    <n v="33"/>
    <n v="2574"/>
    <x v="0"/>
    <x v="3"/>
    <n v="667"/>
    <n v="34337.160000000003"/>
    <n v="22011"/>
    <n v="0.11694152923538231"/>
    <n v="102.61538461538461"/>
    <x v="0"/>
    <x v="0"/>
    <x v="0"/>
  </r>
  <r>
    <x v="119"/>
    <x v="119"/>
    <x v="4"/>
    <s v="UN"/>
    <n v="179"/>
    <n v="36"/>
    <n v="6444"/>
    <x v="0"/>
    <x v="3"/>
    <n v="545"/>
    <n v="23936.400000000001"/>
    <n v="19620"/>
    <n v="0.32844036697247708"/>
    <n v="36.536312849162009"/>
    <x v="0"/>
    <x v="0"/>
    <x v="0"/>
  </r>
  <r>
    <x v="119"/>
    <x v="119"/>
    <x v="4"/>
    <s v="UN"/>
    <n v="733"/>
    <n v="31"/>
    <n v="22723"/>
    <x v="1"/>
    <x v="4"/>
    <n v="377"/>
    <n v="19166.68"/>
    <n v="11687"/>
    <n v="1.9442970822281167"/>
    <n v="6.1718963165075031"/>
    <x v="0"/>
    <x v="0"/>
    <x v="0"/>
  </r>
  <r>
    <x v="120"/>
    <x v="120"/>
    <x v="4"/>
    <s v="UN"/>
    <n v="843"/>
    <n v="6.18"/>
    <n v="5209.74"/>
    <x v="0"/>
    <x v="0"/>
    <n v="60.2"/>
    <n v="532.01148000000001"/>
    <n v="372.036"/>
    <n v="14.003322259136212"/>
    <n v="0.85693950177935951"/>
    <x v="0"/>
    <x v="0"/>
    <x v="3"/>
  </r>
  <r>
    <x v="120"/>
    <x v="120"/>
    <x v="4"/>
    <s v="UN"/>
    <n v="997"/>
    <n v="3.98"/>
    <n v="3968.06"/>
    <x v="0"/>
    <x v="3"/>
    <n v="58.6"/>
    <n v="422.14268000000004"/>
    <n v="233.22800000000001"/>
    <n v="17.013651877133107"/>
    <n v="0.70531594784353058"/>
    <x v="0"/>
    <x v="0"/>
    <x v="3"/>
  </r>
  <r>
    <x v="120"/>
    <x v="120"/>
    <x v="4"/>
    <s v="UN"/>
    <n v="1252"/>
    <n v="3.23"/>
    <n v="4043.96"/>
    <x v="1"/>
    <x v="9"/>
    <n v="78.2"/>
    <n v="356.14626000000004"/>
    <n v="252.58600000000001"/>
    <n v="16.010230179028131"/>
    <n v="0.74952076677316304"/>
    <x v="0"/>
    <x v="0"/>
    <x v="3"/>
  </r>
  <r>
    <x v="120"/>
    <x v="120"/>
    <x v="4"/>
    <s v="UN"/>
    <n v="393"/>
    <n v="1.75"/>
    <n v="687.75"/>
    <x v="0"/>
    <x v="0"/>
    <n v="118"/>
    <n v="342.79"/>
    <n v="206.5"/>
    <n v="3.3305084745762712"/>
    <n v="3.6030534351145036"/>
    <x v="0"/>
    <x v="0"/>
    <x v="1"/>
  </r>
  <r>
    <x v="120"/>
    <x v="120"/>
    <x v="4"/>
    <s v="UN"/>
    <n v="128"/>
    <n v="1.95"/>
    <n v="249.6"/>
    <x v="1"/>
    <x v="8"/>
    <n v="95"/>
    <n v="272.3175"/>
    <n v="185.25"/>
    <n v="1.3473684210526315"/>
    <n v="8.90625"/>
    <x v="0"/>
    <x v="0"/>
    <x v="0"/>
  </r>
  <r>
    <x v="120"/>
    <x v="120"/>
    <x v="4"/>
    <s v="UN"/>
    <n v="208"/>
    <n v="1.01"/>
    <n v="210.08"/>
    <x v="1"/>
    <x v="3"/>
    <n v="147"/>
    <n v="222.70500000000001"/>
    <n v="148.47"/>
    <n v="1.4149659863945578"/>
    <n v="8.4807692307692299"/>
    <x v="0"/>
    <x v="0"/>
    <x v="0"/>
  </r>
  <r>
    <x v="121"/>
    <x v="121"/>
    <x v="4"/>
    <s v="UN"/>
    <n v="67"/>
    <n v="4.92"/>
    <n v="329.64"/>
    <x v="0"/>
    <x v="0"/>
    <n v="90"/>
    <n v="761.6160000000001"/>
    <n v="442.8"/>
    <n v="0.74444444444444446"/>
    <n v="16.119402985074625"/>
    <x v="0"/>
    <x v="0"/>
    <x v="0"/>
  </r>
  <r>
    <x v="121"/>
    <x v="121"/>
    <x v="4"/>
    <s v="UN"/>
    <n v="149"/>
    <n v="1.96"/>
    <n v="292.04000000000002"/>
    <x v="1"/>
    <x v="1"/>
    <n v="125"/>
    <n v="357.7"/>
    <n v="245"/>
    <n v="1.1919999999999999"/>
    <n v="10.067114093959733"/>
    <x v="0"/>
    <x v="0"/>
    <x v="0"/>
  </r>
  <r>
    <x v="121"/>
    <x v="121"/>
    <x v="4"/>
    <s v="UN"/>
    <n v="630"/>
    <n v="2.8"/>
    <n v="1764"/>
    <x v="0"/>
    <x v="0"/>
    <n v="67"/>
    <n v="302.036"/>
    <n v="187.6"/>
    <n v="9.4029850746268657"/>
    <n v="1.2761904761904761"/>
    <x v="0"/>
    <x v="0"/>
    <x v="2"/>
  </r>
  <r>
    <x v="121"/>
    <x v="121"/>
    <x v="4"/>
    <s v="UN"/>
    <n v="142"/>
    <n v="2.74"/>
    <n v="389.08000000000004"/>
    <x v="1"/>
    <x v="6"/>
    <n v="58"/>
    <n v="255.86120000000003"/>
    <n v="158.92000000000002"/>
    <n v="2.4482758620689653"/>
    <n v="4.9014084507042259"/>
    <x v="0"/>
    <x v="0"/>
    <x v="0"/>
  </r>
  <r>
    <x v="121"/>
    <x v="121"/>
    <x v="4"/>
    <s v="UN"/>
    <n v="202"/>
    <n v="1.93"/>
    <n v="389.86"/>
    <x v="0"/>
    <x v="1"/>
    <n v="82"/>
    <n v="232.64219999999997"/>
    <n v="158.26"/>
    <n v="2.4634146341463414"/>
    <n v="4.8712871287128712"/>
    <x v="0"/>
    <x v="0"/>
    <x v="0"/>
  </r>
  <r>
    <x v="121"/>
    <x v="121"/>
    <x v="4"/>
    <s v="UN"/>
    <n v="1290"/>
    <n v="1.18"/>
    <n v="1522.1999999999998"/>
    <x v="1"/>
    <x v="3"/>
    <n v="96"/>
    <n v="178.98240000000001"/>
    <n v="113.28"/>
    <n v="13.4375"/>
    <n v="0.89302325581395348"/>
    <x v="0"/>
    <x v="0"/>
    <x v="3"/>
  </r>
  <r>
    <x v="122"/>
    <x v="122"/>
    <x v="4"/>
    <s v="UN"/>
    <n v="13"/>
    <n v="5.77"/>
    <n v="75.009999999999991"/>
    <x v="1"/>
    <x v="4"/>
    <n v="128"/>
    <n v="1248.1663999999998"/>
    <n v="738.56"/>
    <n v="0.1015625"/>
    <n v="118.15384615384616"/>
    <x v="0"/>
    <x v="0"/>
    <x v="0"/>
  </r>
  <r>
    <x v="122"/>
    <x v="122"/>
    <x v="4"/>
    <s v="UN"/>
    <n v="169"/>
    <n v="5.44"/>
    <n v="919.36"/>
    <x v="0"/>
    <x v="0"/>
    <n v="84.4"/>
    <n v="739.20896000000005"/>
    <n v="459.13600000000008"/>
    <n v="2.0023696682464456"/>
    <n v="5.992899408284023"/>
    <x v="0"/>
    <x v="0"/>
    <x v="0"/>
  </r>
  <r>
    <x v="122"/>
    <x v="122"/>
    <x v="4"/>
    <s v="UN"/>
    <n v="63"/>
    <n v="6.6"/>
    <n v="415.79999999999995"/>
    <x v="1"/>
    <x v="9"/>
    <n v="62.3"/>
    <n v="649.6644"/>
    <n v="411.17999999999995"/>
    <n v="1.0112359550561798"/>
    <n v="11.866666666666667"/>
    <x v="0"/>
    <x v="0"/>
    <x v="0"/>
  </r>
  <r>
    <x v="122"/>
    <x v="122"/>
    <x v="4"/>
    <s v="UN"/>
    <n v="611"/>
    <n v="4.63"/>
    <n v="2828.93"/>
    <x v="1"/>
    <x v="8"/>
    <n v="61.1"/>
    <n v="421.51056999999992"/>
    <n v="282.89299999999997"/>
    <n v="10"/>
    <n v="1.2"/>
    <x v="0"/>
    <x v="0"/>
    <x v="2"/>
  </r>
  <r>
    <x v="122"/>
    <x v="122"/>
    <x v="4"/>
    <s v="UN"/>
    <n v="439"/>
    <n v="3.5"/>
    <n v="1536.5"/>
    <x v="0"/>
    <x v="0"/>
    <n v="73"/>
    <n v="365.36500000000001"/>
    <n v="255.5"/>
    <n v="6.0136986301369859"/>
    <n v="1.9954441913439638"/>
    <x v="0"/>
    <x v="0"/>
    <x v="2"/>
  </r>
  <r>
    <x v="122"/>
    <x v="122"/>
    <x v="4"/>
    <s v="UN"/>
    <n v="452"/>
    <n v="4.28"/>
    <n v="1934.5600000000002"/>
    <x v="0"/>
    <x v="0"/>
    <n v="45.2"/>
    <n v="338.548"/>
    <n v="193.45600000000002"/>
    <n v="10"/>
    <n v="1.2"/>
    <x v="0"/>
    <x v="0"/>
    <x v="2"/>
  </r>
  <r>
    <x v="123"/>
    <x v="123"/>
    <x v="4"/>
    <s v="UN"/>
    <n v="369"/>
    <n v="4.2699999999999996"/>
    <n v="1575.6299999999999"/>
    <x v="0"/>
    <x v="3"/>
    <n v="92.2"/>
    <n v="692.90143999999998"/>
    <n v="393.69399999999996"/>
    <n v="4.0021691973969631"/>
    <n v="2.9983739837398375"/>
    <x v="0"/>
    <x v="0"/>
    <x v="1"/>
  </r>
  <r>
    <x v="123"/>
    <x v="123"/>
    <x v="4"/>
    <s v="UN"/>
    <n v="258"/>
    <n v="6.65"/>
    <n v="1715.7"/>
    <x v="0"/>
    <x v="0"/>
    <n v="64.3"/>
    <n v="662.7722500000001"/>
    <n v="427.59500000000003"/>
    <n v="4.0124416796267495"/>
    <n v="2.9906976744186049"/>
    <x v="0"/>
    <x v="0"/>
    <x v="1"/>
  </r>
  <r>
    <x v="123"/>
    <x v="123"/>
    <x v="4"/>
    <s v="UN"/>
    <n v="50"/>
    <n v="4.79"/>
    <n v="239.5"/>
    <x v="0"/>
    <x v="0"/>
    <n v="49.4"/>
    <n v="373.86908000000005"/>
    <n v="236.626"/>
    <n v="1.0121457489878543"/>
    <n v="11.856"/>
    <x v="0"/>
    <x v="0"/>
    <x v="0"/>
  </r>
  <r>
    <x v="123"/>
    <x v="123"/>
    <x v="4"/>
    <s v="UN"/>
    <n v="85"/>
    <n v="1.78"/>
    <n v="151.30000000000001"/>
    <x v="1"/>
    <x v="2"/>
    <n v="135"/>
    <n v="331.61400000000003"/>
    <n v="240.3"/>
    <n v="0.62962962962962965"/>
    <n v="19.058823529411764"/>
    <x v="0"/>
    <x v="0"/>
    <x v="0"/>
  </r>
  <r>
    <x v="123"/>
    <x v="123"/>
    <x v="4"/>
    <s v="UN"/>
    <n v="71"/>
    <n v="1.95"/>
    <n v="138.44999999999999"/>
    <x v="1"/>
    <x v="10"/>
    <n v="129"/>
    <n v="316.95299999999997"/>
    <n v="251.54999999999998"/>
    <n v="0.55038759689922478"/>
    <n v="21.802816901408452"/>
    <x v="0"/>
    <x v="0"/>
    <x v="0"/>
  </r>
  <r>
    <x v="123"/>
    <x v="123"/>
    <x v="4"/>
    <s v="UN"/>
    <n v="662"/>
    <n v="39.5"/>
    <n v="26149"/>
    <x v="0"/>
    <x v="3"/>
    <n v="0"/>
    <n v="0"/>
    <n v="0"/>
    <n v="0"/>
    <n v="0"/>
    <x v="0"/>
    <x v="0"/>
    <x v="4"/>
  </r>
  <r>
    <x v="124"/>
    <x v="124"/>
    <x v="4"/>
    <s v="UN"/>
    <n v="105"/>
    <n v="69"/>
    <n v="7245"/>
    <x v="0"/>
    <x v="1"/>
    <n v="809"/>
    <n v="90430.02"/>
    <n v="55821"/>
    <n v="0.12978986402966625"/>
    <n v="92.45714285714287"/>
    <x v="0"/>
    <x v="0"/>
    <x v="0"/>
  </r>
  <r>
    <x v="124"/>
    <x v="124"/>
    <x v="4"/>
    <s v="UN"/>
    <n v="404"/>
    <n v="64"/>
    <n v="25856"/>
    <x v="1"/>
    <x v="10"/>
    <n v="784"/>
    <n v="79779.839999999997"/>
    <n v="50176"/>
    <n v="0.51530612244897955"/>
    <n v="23.28712871287129"/>
    <x v="0"/>
    <x v="0"/>
    <x v="0"/>
  </r>
  <r>
    <x v="124"/>
    <x v="124"/>
    <x v="4"/>
    <s v="UN"/>
    <n v="316"/>
    <n v="71"/>
    <n v="22436"/>
    <x v="0"/>
    <x v="3"/>
    <n v="892"/>
    <n v="76631.72"/>
    <n v="63332"/>
    <n v="0.35426008968609868"/>
    <n v="33.873417721518983"/>
    <x v="0"/>
    <x v="0"/>
    <x v="0"/>
  </r>
  <r>
    <x v="124"/>
    <x v="124"/>
    <x v="4"/>
    <s v="UN"/>
    <n v="1332"/>
    <n v="54"/>
    <n v="71928"/>
    <x v="0"/>
    <x v="1"/>
    <n v="786"/>
    <n v="70457.039999999994"/>
    <n v="42444"/>
    <n v="1.6946564885496183"/>
    <n v="7.0810810810810816"/>
    <x v="0"/>
    <x v="0"/>
    <x v="0"/>
  </r>
  <r>
    <x v="124"/>
    <x v="124"/>
    <x v="4"/>
    <s v="UN"/>
    <n v="1276"/>
    <n v="76"/>
    <n v="96976"/>
    <x v="1"/>
    <x v="0"/>
    <n v="459"/>
    <n v="50930.64"/>
    <n v="34884"/>
    <n v="2.7799564270152506"/>
    <n v="4.3166144200626961"/>
    <x v="0"/>
    <x v="0"/>
    <x v="0"/>
  </r>
  <r>
    <x v="124"/>
    <x v="124"/>
    <x v="4"/>
    <s v="UN"/>
    <n v="83"/>
    <n v="31"/>
    <n v="2573"/>
    <x v="1"/>
    <x v="0"/>
    <n v="917"/>
    <n v="49462.98"/>
    <n v="28427"/>
    <n v="9.0512540894220284E-2"/>
    <n v="132.57831325301206"/>
    <x v="0"/>
    <x v="0"/>
    <x v="0"/>
  </r>
  <r>
    <x v="125"/>
    <x v="125"/>
    <x v="4"/>
    <s v="UN"/>
    <n v="91"/>
    <n v="7.49"/>
    <n v="681.59"/>
    <x v="1"/>
    <x v="11"/>
    <n v="81"/>
    <n v="1001.0385000000001"/>
    <n v="606.69000000000005"/>
    <n v="1.1234567901234569"/>
    <n v="10.681318681318681"/>
    <x v="0"/>
    <x v="0"/>
    <x v="0"/>
  </r>
  <r>
    <x v="125"/>
    <x v="125"/>
    <x v="4"/>
    <s v="UN"/>
    <n v="539"/>
    <n v="4.76"/>
    <n v="2565.64"/>
    <x v="0"/>
    <x v="3"/>
    <n v="89.7"/>
    <n v="806.97708"/>
    <n v="426.97199999999998"/>
    <n v="6.0089186176142695"/>
    <n v="1.9970315398886829"/>
    <x v="0"/>
    <x v="0"/>
    <x v="2"/>
  </r>
  <r>
    <x v="125"/>
    <x v="125"/>
    <x v="4"/>
    <s v="UN"/>
    <n v="279"/>
    <n v="4.05"/>
    <n v="1129.95"/>
    <x v="1"/>
    <x v="9"/>
    <n v="77"/>
    <n v="455.30099999999999"/>
    <n v="311.84999999999997"/>
    <n v="3.6233766233766236"/>
    <n v="3.311827956989247"/>
    <x v="0"/>
    <x v="0"/>
    <x v="1"/>
  </r>
  <r>
    <x v="125"/>
    <x v="125"/>
    <x v="4"/>
    <s v="UN"/>
    <n v="478"/>
    <n v="7.49"/>
    <n v="3580.2200000000003"/>
    <x v="0"/>
    <x v="1"/>
    <n v="36.700000000000003"/>
    <n v="404.07801000000006"/>
    <n v="274.88300000000004"/>
    <n v="13.024523160762941"/>
    <n v="0.9213389121338913"/>
    <x v="0"/>
    <x v="0"/>
    <x v="3"/>
  </r>
  <r>
    <x v="125"/>
    <x v="125"/>
    <x v="4"/>
    <s v="UN"/>
    <n v="125"/>
    <n v="1.1599999999999999"/>
    <n v="145"/>
    <x v="1"/>
    <x v="2"/>
    <n v="125"/>
    <n v="189.95"/>
    <n v="145"/>
    <n v="1"/>
    <n v="12"/>
    <x v="0"/>
    <x v="0"/>
    <x v="0"/>
  </r>
  <r>
    <x v="125"/>
    <x v="125"/>
    <x v="4"/>
    <s v="UN"/>
    <n v="632"/>
    <n v="1.18"/>
    <n v="745.76"/>
    <x v="0"/>
    <x v="3"/>
    <n v="92"/>
    <n v="143.29919999999998"/>
    <n v="108.55999999999999"/>
    <n v="6.8695652173913047"/>
    <n v="1.7468354430379747"/>
    <x v="0"/>
    <x v="0"/>
    <x v="2"/>
  </r>
  <r>
    <x v="126"/>
    <x v="126"/>
    <x v="4"/>
    <s v="UN"/>
    <n v="105"/>
    <n v="5.46"/>
    <n v="573.29999999999995"/>
    <x v="0"/>
    <x v="1"/>
    <n v="90"/>
    <n v="658.47599999999989"/>
    <n v="491.4"/>
    <n v="1.1666666666666667"/>
    <n v="10.285714285714285"/>
    <x v="0"/>
    <x v="0"/>
    <x v="0"/>
  </r>
  <r>
    <x v="126"/>
    <x v="126"/>
    <x v="4"/>
    <s v="UN"/>
    <n v="318"/>
    <n v="6.49"/>
    <n v="2063.8200000000002"/>
    <x v="1"/>
    <x v="9"/>
    <n v="53"/>
    <n v="595.06810000000007"/>
    <n v="343.97"/>
    <n v="6"/>
    <n v="2"/>
    <x v="0"/>
    <x v="0"/>
    <x v="2"/>
  </r>
  <r>
    <x v="126"/>
    <x v="126"/>
    <x v="4"/>
    <s v="UN"/>
    <n v="777"/>
    <n v="3.29"/>
    <n v="2556.33"/>
    <x v="0"/>
    <x v="1"/>
    <n v="86.3"/>
    <n v="411.69415000000004"/>
    <n v="283.92700000000002"/>
    <n v="9.003476245654694"/>
    <n v="1.3328185328185327"/>
    <x v="0"/>
    <x v="0"/>
    <x v="2"/>
  </r>
  <r>
    <x v="126"/>
    <x v="126"/>
    <x v="4"/>
    <s v="UN"/>
    <n v="0"/>
    <n v="4.54"/>
    <n v="0"/>
    <x v="1"/>
    <x v="9"/>
    <n v="40.1"/>
    <n v="327.69720000000001"/>
    <n v="182.054"/>
    <n v="0"/>
    <n v="0"/>
    <x v="0"/>
    <x v="0"/>
    <x v="0"/>
  </r>
  <r>
    <x v="126"/>
    <x v="126"/>
    <x v="4"/>
    <s v="UN"/>
    <n v="71"/>
    <n v="2.78"/>
    <n v="197.38"/>
    <x v="0"/>
    <x v="0"/>
    <n v="62"/>
    <n v="306.80079999999998"/>
    <n v="172.35999999999999"/>
    <n v="1.1451612903225807"/>
    <n v="10.478873239436618"/>
    <x v="0"/>
    <x v="0"/>
    <x v="0"/>
  </r>
  <r>
    <x v="126"/>
    <x v="126"/>
    <x v="4"/>
    <s v="UN"/>
    <n v="134"/>
    <n v="1.51"/>
    <n v="202.34"/>
    <x v="0"/>
    <x v="0"/>
    <n v="97"/>
    <n v="197.7345"/>
    <n v="146.47"/>
    <n v="1.3814432989690721"/>
    <n v="8.6865671641791042"/>
    <x v="0"/>
    <x v="0"/>
    <x v="0"/>
  </r>
  <r>
    <x v="127"/>
    <x v="127"/>
    <x v="4"/>
    <s v="UN"/>
    <n v="2"/>
    <n v="6.8"/>
    <n v="13.6"/>
    <x v="0"/>
    <x v="1"/>
    <n v="138"/>
    <n v="1135.4639999999999"/>
    <n v="938.4"/>
    <n v="1.4492753623188406E-2"/>
    <n v="828"/>
    <x v="0"/>
    <x v="0"/>
    <x v="0"/>
  </r>
  <r>
    <x v="127"/>
    <x v="127"/>
    <x v="4"/>
    <s v="UN"/>
    <n v="143"/>
    <n v="5.27"/>
    <n v="753.6099999999999"/>
    <x v="1"/>
    <x v="8"/>
    <n v="128"/>
    <n v="1038.8224"/>
    <n v="674.56"/>
    <n v="1.1171875"/>
    <n v="10.741258741258742"/>
    <x v="0"/>
    <x v="0"/>
    <x v="0"/>
  </r>
  <r>
    <x v="127"/>
    <x v="127"/>
    <x v="4"/>
    <s v="UN"/>
    <n v="167"/>
    <n v="4.37"/>
    <n v="729.79"/>
    <x v="1"/>
    <x v="6"/>
    <n v="83.5"/>
    <n v="602.07674999999995"/>
    <n v="364.89499999999998"/>
    <n v="2"/>
    <n v="6"/>
    <x v="0"/>
    <x v="0"/>
    <x v="0"/>
  </r>
  <r>
    <x v="127"/>
    <x v="127"/>
    <x v="4"/>
    <s v="UN"/>
    <n v="1588"/>
    <n v="4.6399999999999997"/>
    <n v="7368.32"/>
    <x v="1"/>
    <x v="4"/>
    <n v="88.2"/>
    <n v="495.19008000000002"/>
    <n v="409.24799999999999"/>
    <n v="18.004535147392289"/>
    <n v="0.66649874055415625"/>
    <x v="0"/>
    <x v="0"/>
    <x v="3"/>
  </r>
  <r>
    <x v="127"/>
    <x v="127"/>
    <x v="4"/>
    <s v="UN"/>
    <n v="0"/>
    <n v="2.31"/>
    <n v="0"/>
    <x v="0"/>
    <x v="1"/>
    <n v="82"/>
    <n v="276.55320000000006"/>
    <n v="189.42000000000002"/>
    <n v="0"/>
    <n v="0"/>
    <x v="0"/>
    <x v="0"/>
    <x v="0"/>
  </r>
  <r>
    <x v="127"/>
    <x v="127"/>
    <x v="4"/>
    <s v="UN"/>
    <n v="165"/>
    <n v="2.12"/>
    <n v="349.8"/>
    <x v="0"/>
    <x v="3"/>
    <n v="82.3"/>
    <n v="244.2664"/>
    <n v="174.476"/>
    <n v="2.0048602673147022"/>
    <n v="5.9854545454545454"/>
    <x v="0"/>
    <x v="0"/>
    <x v="0"/>
  </r>
  <r>
    <x v="128"/>
    <x v="128"/>
    <x v="4"/>
    <s v="UN"/>
    <n v="200"/>
    <n v="6.16"/>
    <n v="1232"/>
    <x v="1"/>
    <x v="6"/>
    <n v="99.9"/>
    <n v="818.46072000000004"/>
    <n v="615.38400000000001"/>
    <n v="2.0020020020020017"/>
    <n v="5.9940000000000007"/>
    <x v="0"/>
    <x v="0"/>
    <x v="0"/>
  </r>
  <r>
    <x v="128"/>
    <x v="128"/>
    <x v="4"/>
    <s v="UN"/>
    <n v="443"/>
    <n v="7.55"/>
    <n v="3344.65"/>
    <x v="0"/>
    <x v="0"/>
    <n v="63.2"/>
    <n v="591.67840000000001"/>
    <n v="477.16"/>
    <n v="7.0094936708860756"/>
    <n v="1.7119638826185102"/>
    <x v="0"/>
    <x v="0"/>
    <x v="2"/>
  </r>
  <r>
    <x v="128"/>
    <x v="128"/>
    <x v="4"/>
    <s v="UN"/>
    <n v="1156"/>
    <n v="2.74"/>
    <n v="3167.44"/>
    <x v="1"/>
    <x v="8"/>
    <n v="80"/>
    <n v="341.95200000000006"/>
    <n v="219.20000000000002"/>
    <n v="14.45"/>
    <n v="0.83044982698961944"/>
    <x v="0"/>
    <x v="0"/>
    <x v="3"/>
  </r>
  <r>
    <x v="128"/>
    <x v="128"/>
    <x v="4"/>
    <s v="UN"/>
    <n v="0"/>
    <n v="4.1399999999999997"/>
    <n v="0"/>
    <x v="1"/>
    <x v="8"/>
    <n v="55.4"/>
    <n v="341.74043999999992"/>
    <n v="229.35599999999997"/>
    <n v="0"/>
    <n v="0"/>
    <x v="0"/>
    <x v="0"/>
    <x v="0"/>
  </r>
  <r>
    <x v="128"/>
    <x v="128"/>
    <x v="4"/>
    <s v="UN"/>
    <n v="8"/>
    <n v="1.31"/>
    <n v="10.48"/>
    <x v="1"/>
    <x v="10"/>
    <n v="84"/>
    <n v="147.45359999999999"/>
    <n v="110.04"/>
    <n v="9.5238095238095233E-2"/>
    <n v="126"/>
    <x v="0"/>
    <x v="0"/>
    <x v="0"/>
  </r>
  <r>
    <x v="128"/>
    <x v="128"/>
    <x v="4"/>
    <s v="UN"/>
    <n v="693"/>
    <n v="1.32"/>
    <n v="914.76"/>
    <x v="0"/>
    <x v="0"/>
    <n v="75"/>
    <n v="128.69999999999999"/>
    <n v="99"/>
    <n v="9.24"/>
    <n v="1.2987012987012987"/>
    <x v="0"/>
    <x v="0"/>
    <x v="2"/>
  </r>
  <r>
    <x v="129"/>
    <x v="129"/>
    <x v="4"/>
    <s v="UN"/>
    <n v="112"/>
    <n v="7.57"/>
    <n v="847.84"/>
    <x v="1"/>
    <x v="9"/>
    <n v="110"/>
    <n v="1540.4949999999999"/>
    <n v="832.7"/>
    <n v="1.0181818181818181"/>
    <n v="11.785714285714286"/>
    <x v="0"/>
    <x v="0"/>
    <x v="0"/>
  </r>
  <r>
    <x v="129"/>
    <x v="129"/>
    <x v="4"/>
    <s v="UN"/>
    <n v="59"/>
    <n v="5.21"/>
    <n v="307.39"/>
    <x v="0"/>
    <x v="0"/>
    <n v="111"/>
    <n v="1075.6565999999998"/>
    <n v="578.30999999999995"/>
    <n v="0.53153153153153154"/>
    <n v="22.576271186440678"/>
    <x v="0"/>
    <x v="0"/>
    <x v="0"/>
  </r>
  <r>
    <x v="129"/>
    <x v="129"/>
    <x v="4"/>
    <s v="UN"/>
    <n v="312"/>
    <n v="6.74"/>
    <n v="2102.88"/>
    <x v="0"/>
    <x v="3"/>
    <n v="78"/>
    <n v="877.95240000000001"/>
    <n v="525.72"/>
    <n v="4"/>
    <n v="3"/>
    <x v="0"/>
    <x v="0"/>
    <x v="1"/>
  </r>
  <r>
    <x v="129"/>
    <x v="129"/>
    <x v="4"/>
    <s v="UN"/>
    <n v="1331"/>
    <n v="3.1"/>
    <n v="4126.1000000000004"/>
    <x v="0"/>
    <x v="3"/>
    <n v="88.7"/>
    <n v="470.19870000000003"/>
    <n v="274.97000000000003"/>
    <n v="15.005636978579481"/>
    <n v="0.79969947407963937"/>
    <x v="0"/>
    <x v="0"/>
    <x v="3"/>
  </r>
  <r>
    <x v="129"/>
    <x v="129"/>
    <x v="4"/>
    <s v="UN"/>
    <n v="996"/>
    <n v="1.95"/>
    <n v="1942.2"/>
    <x v="0"/>
    <x v="3"/>
    <n v="114"/>
    <n v="308.99699999999996"/>
    <n v="222.29999999999998"/>
    <n v="8.7368421052631575"/>
    <n v="1.3734939759036144"/>
    <x v="0"/>
    <x v="0"/>
    <x v="2"/>
  </r>
  <r>
    <x v="129"/>
    <x v="129"/>
    <x v="4"/>
    <s v="UN"/>
    <n v="753"/>
    <n v="35.799999999999997"/>
    <n v="26957.399999999998"/>
    <x v="0"/>
    <x v="0"/>
    <n v="0"/>
    <n v="0"/>
    <n v="0"/>
    <n v="0"/>
    <n v="0"/>
    <x v="0"/>
    <x v="0"/>
    <x v="4"/>
  </r>
  <r>
    <x v="130"/>
    <x v="130"/>
    <x v="4"/>
    <s v="UN"/>
    <n v="101"/>
    <n v="73"/>
    <n v="7373"/>
    <x v="0"/>
    <x v="0"/>
    <n v="756"/>
    <n v="77263.199999999997"/>
    <n v="55188"/>
    <n v="0.1335978835978836"/>
    <n v="89.821782178217816"/>
    <x v="0"/>
    <x v="0"/>
    <x v="0"/>
  </r>
  <r>
    <x v="130"/>
    <x v="130"/>
    <x v="4"/>
    <s v="UN"/>
    <n v="0"/>
    <n v="67"/>
    <n v="0"/>
    <x v="1"/>
    <x v="7"/>
    <n v="745"/>
    <n v="72376.75"/>
    <n v="49915"/>
    <n v="0"/>
    <n v="0"/>
    <x v="0"/>
    <x v="0"/>
    <x v="0"/>
  </r>
  <r>
    <x v="130"/>
    <x v="130"/>
    <x v="4"/>
    <s v="UN"/>
    <n v="1234"/>
    <n v="74"/>
    <n v="91316"/>
    <x v="1"/>
    <x v="2"/>
    <n v="736"/>
    <n v="65901.440000000002"/>
    <n v="54464"/>
    <n v="1.6766304347826086"/>
    <n v="7.1572123176661266"/>
    <x v="0"/>
    <x v="0"/>
    <x v="0"/>
  </r>
  <r>
    <x v="130"/>
    <x v="130"/>
    <x v="4"/>
    <s v="UN"/>
    <n v="436"/>
    <n v="51"/>
    <n v="22236"/>
    <x v="0"/>
    <x v="1"/>
    <n v="832"/>
    <n v="64496.639999999999"/>
    <n v="42432"/>
    <n v="0.52403846153846156"/>
    <n v="22.899082568807337"/>
    <x v="0"/>
    <x v="0"/>
    <x v="0"/>
  </r>
  <r>
    <x v="130"/>
    <x v="130"/>
    <x v="4"/>
    <s v="UN"/>
    <n v="813"/>
    <n v="35"/>
    <n v="28455"/>
    <x v="0"/>
    <x v="0"/>
    <n v="985"/>
    <n v="45851.75"/>
    <n v="34475"/>
    <n v="0.82538071065989849"/>
    <n v="14.538745387453874"/>
    <x v="0"/>
    <x v="0"/>
    <x v="0"/>
  </r>
  <r>
    <x v="130"/>
    <x v="130"/>
    <x v="4"/>
    <s v="UN"/>
    <n v="713"/>
    <n v="38"/>
    <n v="27094"/>
    <x v="1"/>
    <x v="9"/>
    <n v="391"/>
    <n v="18275.34"/>
    <n v="14858"/>
    <n v="1.8235294117647058"/>
    <n v="6.580645161290323"/>
    <x v="0"/>
    <x v="0"/>
    <x v="0"/>
  </r>
  <r>
    <x v="131"/>
    <x v="131"/>
    <x v="4"/>
    <s v="UN"/>
    <n v="70"/>
    <n v="6.54"/>
    <n v="457.8"/>
    <x v="1"/>
    <x v="9"/>
    <n v="97"/>
    <n v="1198.9782"/>
    <n v="634.38"/>
    <n v="0.72164948453608246"/>
    <n v="16.62857142857143"/>
    <x v="0"/>
    <x v="0"/>
    <x v="0"/>
  </r>
  <r>
    <x v="131"/>
    <x v="131"/>
    <x v="4"/>
    <s v="UN"/>
    <n v="775"/>
    <n v="4.59"/>
    <n v="3557.25"/>
    <x v="1"/>
    <x v="4"/>
    <n v="86.1"/>
    <n v="750.87810000000002"/>
    <n v="395.19899999999996"/>
    <n v="9.0011614401858306"/>
    <n v="1.3331612903225807"/>
    <x v="0"/>
    <x v="0"/>
    <x v="2"/>
  </r>
  <r>
    <x v="131"/>
    <x v="131"/>
    <x v="4"/>
    <s v="UN"/>
    <n v="89"/>
    <n v="4.71"/>
    <n v="419.19"/>
    <x v="1"/>
    <x v="5"/>
    <n v="88.1"/>
    <n v="547.73531999999989"/>
    <n v="414.95099999999996"/>
    <n v="1.0102156640181612"/>
    <n v="11.878651685393258"/>
    <x v="0"/>
    <x v="0"/>
    <x v="0"/>
  </r>
  <r>
    <x v="131"/>
    <x v="131"/>
    <x v="4"/>
    <s v="UN"/>
    <n v="929"/>
    <n v="4.29"/>
    <n v="3985.41"/>
    <x v="1"/>
    <x v="8"/>
    <n v="77.400000000000006"/>
    <n v="527.95314000000008"/>
    <n v="332.04600000000005"/>
    <n v="12.002583979328165"/>
    <n v="0.99978471474703989"/>
    <x v="0"/>
    <x v="0"/>
    <x v="3"/>
  </r>
  <r>
    <x v="131"/>
    <x v="131"/>
    <x v="4"/>
    <s v="UN"/>
    <n v="94"/>
    <n v="3.64"/>
    <n v="342.16"/>
    <x v="1"/>
    <x v="5"/>
    <n v="93.3"/>
    <n v="431.30724000000004"/>
    <n v="339.61200000000002"/>
    <n v="1.007502679528403"/>
    <n v="11.910638297872341"/>
    <x v="0"/>
    <x v="0"/>
    <x v="0"/>
  </r>
  <r>
    <x v="131"/>
    <x v="131"/>
    <x v="4"/>
    <s v="UN"/>
    <n v="621"/>
    <n v="2.04"/>
    <n v="1266.8399999999999"/>
    <x v="0"/>
    <x v="1"/>
    <n v="113"/>
    <n v="384.96840000000003"/>
    <n v="230.52"/>
    <n v="5.4955752212389379"/>
    <n v="2.1835748792270531"/>
    <x v="0"/>
    <x v="0"/>
    <x v="1"/>
  </r>
  <r>
    <x v="132"/>
    <x v="132"/>
    <x v="4"/>
    <s v="UN"/>
    <n v="832"/>
    <n v="76"/>
    <n v="63232"/>
    <x v="1"/>
    <x v="1"/>
    <n v="927"/>
    <n v="129631.67999999999"/>
    <n v="70452"/>
    <n v="0.89751887810140241"/>
    <n v="13.370192307692307"/>
    <x v="0"/>
    <x v="0"/>
    <x v="0"/>
  </r>
  <r>
    <x v="132"/>
    <x v="132"/>
    <x v="4"/>
    <s v="UN"/>
    <n v="1002"/>
    <n v="56"/>
    <n v="56112"/>
    <x v="0"/>
    <x v="0"/>
    <n v="783"/>
    <n v="74541.600000000006"/>
    <n v="43848"/>
    <n v="1.2796934865900382"/>
    <n v="9.3772455089820372"/>
    <x v="0"/>
    <x v="0"/>
    <x v="0"/>
  </r>
  <r>
    <x v="132"/>
    <x v="132"/>
    <x v="4"/>
    <s v="UN"/>
    <n v="12"/>
    <n v="64"/>
    <n v="768"/>
    <x v="1"/>
    <x v="0"/>
    <n v="618"/>
    <n v="55768.32"/>
    <n v="39552"/>
    <n v="1.9417475728155338E-2"/>
    <n v="618"/>
    <x v="0"/>
    <x v="0"/>
    <x v="0"/>
  </r>
  <r>
    <x v="132"/>
    <x v="132"/>
    <x v="4"/>
    <s v="UN"/>
    <n v="335"/>
    <n v="38"/>
    <n v="12730"/>
    <x v="0"/>
    <x v="0"/>
    <n v="675"/>
    <n v="47709"/>
    <n v="25650"/>
    <n v="0.49629629629629629"/>
    <n v="24.17910447761194"/>
    <x v="0"/>
    <x v="0"/>
    <x v="0"/>
  </r>
  <r>
    <x v="132"/>
    <x v="132"/>
    <x v="4"/>
    <s v="UN"/>
    <n v="523"/>
    <n v="72"/>
    <n v="37656"/>
    <x v="1"/>
    <x v="8"/>
    <n v="455"/>
    <n v="45864"/>
    <n v="32760"/>
    <n v="1.1494505494505494"/>
    <n v="10.439770554493309"/>
    <x v="0"/>
    <x v="0"/>
    <x v="0"/>
  </r>
  <r>
    <x v="132"/>
    <x v="132"/>
    <x v="4"/>
    <s v="UN"/>
    <n v="976"/>
    <n v="50"/>
    <n v="48800"/>
    <x v="0"/>
    <x v="3"/>
    <n v="629"/>
    <n v="45602.5"/>
    <n v="31450"/>
    <n v="1.5516693163751987"/>
    <n v="7.7336065573770494"/>
    <x v="0"/>
    <x v="0"/>
    <x v="0"/>
  </r>
  <r>
    <x v="133"/>
    <x v="133"/>
    <x v="4"/>
    <s v="UN"/>
    <n v="47"/>
    <n v="6.25"/>
    <n v="293.75"/>
    <x v="1"/>
    <x v="8"/>
    <n v="147"/>
    <n v="1341.375"/>
    <n v="918.75"/>
    <n v="0.31972789115646261"/>
    <n v="37.531914893617021"/>
    <x v="0"/>
    <x v="0"/>
    <x v="0"/>
  </r>
  <r>
    <x v="133"/>
    <x v="133"/>
    <x v="4"/>
    <s v="UN"/>
    <n v="696"/>
    <n v="5.42"/>
    <n v="3772.32"/>
    <x v="0"/>
    <x v="3"/>
    <n v="77.3"/>
    <n v="628.44899999999996"/>
    <n v="418.96599999999995"/>
    <n v="9.0038809831824071"/>
    <n v="1.3327586206896551"/>
    <x v="0"/>
    <x v="0"/>
    <x v="2"/>
  </r>
  <r>
    <x v="133"/>
    <x v="133"/>
    <x v="4"/>
    <s v="UN"/>
    <n v="0"/>
    <n v="4.08"/>
    <n v="0"/>
    <x v="1"/>
    <x v="5"/>
    <n v="91.5"/>
    <n v="507.71519999999998"/>
    <n v="373.32"/>
    <n v="0"/>
    <n v="0"/>
    <x v="0"/>
    <x v="0"/>
    <x v="0"/>
  </r>
  <r>
    <x v="133"/>
    <x v="133"/>
    <x v="4"/>
    <s v="UN"/>
    <n v="183"/>
    <n v="2.6"/>
    <n v="475.8"/>
    <x v="1"/>
    <x v="0"/>
    <n v="119"/>
    <n v="479.57000000000005"/>
    <n v="309.40000000000003"/>
    <n v="1.5378151260504203"/>
    <n v="7.8032786885245899"/>
    <x v="0"/>
    <x v="0"/>
    <x v="0"/>
  </r>
  <r>
    <x v="133"/>
    <x v="133"/>
    <x v="4"/>
    <s v="UN"/>
    <n v="156"/>
    <n v="3.78"/>
    <n v="589.67999999999995"/>
    <x v="0"/>
    <x v="1"/>
    <n v="77.8"/>
    <n v="367.6049999999999"/>
    <n v="294.08399999999995"/>
    <n v="2.0051413881748075"/>
    <n v="5.9846153846153838"/>
    <x v="0"/>
    <x v="0"/>
    <x v="0"/>
  </r>
  <r>
    <x v="133"/>
    <x v="133"/>
    <x v="4"/>
    <s v="UN"/>
    <n v="1646"/>
    <n v="2.14"/>
    <n v="3522.44"/>
    <x v="0"/>
    <x v="1"/>
    <n v="93"/>
    <n v="338.334"/>
    <n v="199.02"/>
    <n v="17.698924731182796"/>
    <n v="0.67800729040097207"/>
    <x v="0"/>
    <x v="0"/>
    <x v="3"/>
  </r>
  <r>
    <x v="134"/>
    <x v="134"/>
    <x v="4"/>
    <s v="UN"/>
    <n v="1619"/>
    <n v="6.59"/>
    <n v="10669.21"/>
    <x v="0"/>
    <x v="3"/>
    <n v="89.9"/>
    <n v="1060.46939"/>
    <n v="592.44100000000003"/>
    <n v="18.008898776418242"/>
    <n v="0.66633724521309456"/>
    <x v="0"/>
    <x v="0"/>
    <x v="3"/>
  </r>
  <r>
    <x v="134"/>
    <x v="134"/>
    <x v="4"/>
    <s v="UN"/>
    <n v="569"/>
    <n v="2.78"/>
    <n v="1581.82"/>
    <x v="0"/>
    <x v="3"/>
    <n v="146"/>
    <n v="637.23159999999996"/>
    <n v="405.88"/>
    <n v="3.8972602739726026"/>
    <n v="3.0790861159929701"/>
    <x v="0"/>
    <x v="0"/>
    <x v="1"/>
  </r>
  <r>
    <x v="134"/>
    <x v="134"/>
    <x v="4"/>
    <s v="UN"/>
    <n v="0"/>
    <n v="4.08"/>
    <n v="0"/>
    <x v="1"/>
    <x v="3"/>
    <n v="88"/>
    <n v="588.82560000000001"/>
    <n v="359.04"/>
    <n v="0"/>
    <n v="0"/>
    <x v="0"/>
    <x v="0"/>
    <x v="0"/>
  </r>
  <r>
    <x v="134"/>
    <x v="134"/>
    <x v="4"/>
    <s v="UN"/>
    <n v="1162"/>
    <n v="4.78"/>
    <n v="5554.3600000000006"/>
    <x v="0"/>
    <x v="1"/>
    <n v="72.599999999999994"/>
    <n v="562.18535999999995"/>
    <n v="347.02799999999996"/>
    <n v="16.005509641873278"/>
    <n v="0.74974182444061965"/>
    <x v="0"/>
    <x v="0"/>
    <x v="3"/>
  </r>
  <r>
    <x v="134"/>
    <x v="134"/>
    <x v="4"/>
    <s v="UN"/>
    <n v="1000"/>
    <n v="4.01"/>
    <n v="4010"/>
    <x v="0"/>
    <x v="3"/>
    <n v="62.5"/>
    <n v="380.95"/>
    <n v="250.625"/>
    <n v="16"/>
    <n v="0.75"/>
    <x v="0"/>
    <x v="0"/>
    <x v="3"/>
  </r>
  <r>
    <x v="134"/>
    <x v="134"/>
    <x v="4"/>
    <s v="UN"/>
    <n v="831"/>
    <n v="1.35"/>
    <n v="1121.8500000000001"/>
    <x v="1"/>
    <x v="6"/>
    <n v="101"/>
    <n v="173.16450000000003"/>
    <n v="136.35000000000002"/>
    <n v="8.227722772277227"/>
    <n v="1.4584837545126355"/>
    <x v="0"/>
    <x v="0"/>
    <x v="2"/>
  </r>
  <r>
    <x v="135"/>
    <x v="135"/>
    <x v="4"/>
    <s v="UN"/>
    <n v="945"/>
    <n v="67"/>
    <n v="63315"/>
    <x v="0"/>
    <x v="0"/>
    <n v="902"/>
    <n v="74333.820000000007"/>
    <n v="60434"/>
    <n v="1.0476718403547671"/>
    <n v="11.453968253968254"/>
    <x v="0"/>
    <x v="0"/>
    <x v="0"/>
  </r>
  <r>
    <x v="135"/>
    <x v="135"/>
    <x v="4"/>
    <s v="UN"/>
    <n v="928"/>
    <n v="53"/>
    <n v="49184"/>
    <x v="1"/>
    <x v="9"/>
    <n v="716"/>
    <n v="59957.84"/>
    <n v="37948"/>
    <n v="1.2960893854748603"/>
    <n v="9.2586206896551726"/>
    <x v="0"/>
    <x v="0"/>
    <x v="0"/>
  </r>
  <r>
    <x v="135"/>
    <x v="135"/>
    <x v="4"/>
    <s v="UN"/>
    <n v="1727"/>
    <n v="61"/>
    <n v="105347"/>
    <x v="1"/>
    <x v="8"/>
    <n v="531"/>
    <n v="58303.8"/>
    <n v="32391"/>
    <n v="3.2523540489642184"/>
    <n v="3.6896352055587727"/>
    <x v="0"/>
    <x v="0"/>
    <x v="1"/>
  </r>
  <r>
    <x v="135"/>
    <x v="135"/>
    <x v="4"/>
    <s v="UN"/>
    <n v="934"/>
    <n v="32"/>
    <n v="29888"/>
    <x v="1"/>
    <x v="4"/>
    <n v="743"/>
    <n v="40894.720000000001"/>
    <n v="23776"/>
    <n v="1.2570659488559892"/>
    <n v="9.5460385438972164"/>
    <x v="0"/>
    <x v="0"/>
    <x v="0"/>
  </r>
  <r>
    <x v="135"/>
    <x v="135"/>
    <x v="4"/>
    <s v="UN"/>
    <n v="119"/>
    <n v="52"/>
    <n v="6188"/>
    <x v="0"/>
    <x v="3"/>
    <n v="316"/>
    <n v="21690.240000000002"/>
    <n v="16432"/>
    <n v="0.37658227848101267"/>
    <n v="31.865546218487395"/>
    <x v="0"/>
    <x v="0"/>
    <x v="0"/>
  </r>
  <r>
    <x v="135"/>
    <x v="135"/>
    <x v="4"/>
    <s v="UN"/>
    <n v="396"/>
    <n v="39"/>
    <n v="15444"/>
    <x v="1"/>
    <x v="0"/>
    <n v="398"/>
    <n v="19092.060000000001"/>
    <n v="15522"/>
    <n v="0.99497487437185927"/>
    <n v="12.060606060606061"/>
    <x v="0"/>
    <x v="0"/>
    <x v="0"/>
  </r>
  <r>
    <x v="136"/>
    <x v="136"/>
    <x v="4"/>
    <s v="UN"/>
    <n v="54"/>
    <n v="6.91"/>
    <n v="373.14"/>
    <x v="1"/>
    <x v="7"/>
    <n v="90"/>
    <n v="1051.011"/>
    <n v="621.9"/>
    <n v="0.6"/>
    <n v="20"/>
    <x v="0"/>
    <x v="0"/>
    <x v="0"/>
  </r>
  <r>
    <x v="136"/>
    <x v="136"/>
    <x v="4"/>
    <s v="UN"/>
    <n v="112"/>
    <n v="7.23"/>
    <n v="809.76"/>
    <x v="1"/>
    <x v="7"/>
    <n v="55.9"/>
    <n v="569.86137000000008"/>
    <n v="404.15700000000004"/>
    <n v="2.0035778175313061"/>
    <n v="5.9892857142857139"/>
    <x v="0"/>
    <x v="0"/>
    <x v="0"/>
  </r>
  <r>
    <x v="136"/>
    <x v="136"/>
    <x v="4"/>
    <s v="UN"/>
    <n v="0"/>
    <n v="4.58"/>
    <n v="0"/>
    <x v="1"/>
    <x v="2"/>
    <n v="95"/>
    <n v="535.173"/>
    <n v="435.1"/>
    <n v="0"/>
    <n v="0"/>
    <x v="0"/>
    <x v="0"/>
    <x v="0"/>
  </r>
  <r>
    <x v="136"/>
    <x v="136"/>
    <x v="4"/>
    <s v="UN"/>
    <n v="43"/>
    <n v="6.34"/>
    <n v="272.62"/>
    <x v="1"/>
    <x v="2"/>
    <n v="42.9"/>
    <n v="454.21661999999998"/>
    <n v="271.98599999999999"/>
    <n v="1.0023310023310024"/>
    <n v="11.972093023255814"/>
    <x v="0"/>
    <x v="0"/>
    <x v="0"/>
  </r>
  <r>
    <x v="136"/>
    <x v="136"/>
    <x v="4"/>
    <s v="UN"/>
    <n v="526"/>
    <n v="4.96"/>
    <n v="2608.96"/>
    <x v="0"/>
    <x v="3"/>
    <n v="40.4"/>
    <n v="312.59904"/>
    <n v="200.38399999999999"/>
    <n v="13.01980198019802"/>
    <n v="0.92167300380228134"/>
    <x v="0"/>
    <x v="0"/>
    <x v="3"/>
  </r>
  <r>
    <x v="136"/>
    <x v="136"/>
    <x v="4"/>
    <s v="UN"/>
    <n v="743"/>
    <n v="1.33"/>
    <n v="988.19"/>
    <x v="0"/>
    <x v="1"/>
    <n v="76"/>
    <n v="126.35000000000002"/>
    <n v="101.08000000000001"/>
    <n v="9.776315789473685"/>
    <n v="1.2274562584118438"/>
    <x v="0"/>
    <x v="0"/>
    <x v="2"/>
  </r>
  <r>
    <x v="137"/>
    <x v="137"/>
    <x v="4"/>
    <s v="UN"/>
    <n v="72"/>
    <n v="7.57"/>
    <n v="545.04"/>
    <x v="0"/>
    <x v="1"/>
    <n v="108"/>
    <n v="1373.5008000000003"/>
    <n v="817.56000000000006"/>
    <n v="0.66666666666666663"/>
    <n v="18"/>
    <x v="0"/>
    <x v="0"/>
    <x v="0"/>
  </r>
  <r>
    <x v="137"/>
    <x v="137"/>
    <x v="4"/>
    <s v="UN"/>
    <n v="1020"/>
    <n v="8"/>
    <n v="8160"/>
    <x v="0"/>
    <x v="3"/>
    <n v="85"/>
    <n v="1013.2"/>
    <n v="680"/>
    <n v="12"/>
    <n v="1"/>
    <x v="0"/>
    <x v="0"/>
    <x v="3"/>
  </r>
  <r>
    <x v="137"/>
    <x v="137"/>
    <x v="4"/>
    <s v="UN"/>
    <n v="1540"/>
    <n v="4.68"/>
    <n v="7207.2"/>
    <x v="0"/>
    <x v="0"/>
    <n v="96.2"/>
    <n v="661.81752000000006"/>
    <n v="450.21600000000001"/>
    <n v="16.008316008316008"/>
    <n v="0.74961038961038962"/>
    <x v="0"/>
    <x v="0"/>
    <x v="3"/>
  </r>
  <r>
    <x v="137"/>
    <x v="137"/>
    <x v="4"/>
    <s v="UN"/>
    <n v="496"/>
    <n v="3.7"/>
    <n v="1835.2"/>
    <x v="0"/>
    <x v="3"/>
    <n v="69"/>
    <n v="467.19900000000001"/>
    <n v="255.3"/>
    <n v="7.1884057971014492"/>
    <n v="1.6693548387096775"/>
    <x v="0"/>
    <x v="0"/>
    <x v="2"/>
  </r>
  <r>
    <x v="137"/>
    <x v="137"/>
    <x v="4"/>
    <s v="UN"/>
    <n v="149"/>
    <n v="2.95"/>
    <n v="439.55"/>
    <x v="1"/>
    <x v="2"/>
    <n v="83"/>
    <n v="406.45100000000008"/>
    <n v="244.85000000000002"/>
    <n v="1.7951807228915662"/>
    <n v="6.6845637583892623"/>
    <x v="0"/>
    <x v="0"/>
    <x v="0"/>
  </r>
  <r>
    <x v="137"/>
    <x v="137"/>
    <x v="4"/>
    <s v="UN"/>
    <n v="429"/>
    <n v="2.73"/>
    <n v="1171.17"/>
    <x v="1"/>
    <x v="10"/>
    <n v="71.400000000000006"/>
    <n v="294.33222000000006"/>
    <n v="194.92200000000003"/>
    <n v="6.0084033613445369"/>
    <n v="1.9972027972027975"/>
    <x v="0"/>
    <x v="0"/>
    <x v="2"/>
  </r>
  <r>
    <x v="138"/>
    <x v="138"/>
    <x v="4"/>
    <s v="UN"/>
    <n v="1230"/>
    <n v="5.49"/>
    <n v="6752.7"/>
    <x v="0"/>
    <x v="1"/>
    <n v="87.8"/>
    <n v="694.11168000000009"/>
    <n v="482.02199999999999"/>
    <n v="14.009111617312074"/>
    <n v="0.85658536585365841"/>
    <x v="0"/>
    <x v="0"/>
    <x v="3"/>
  </r>
  <r>
    <x v="138"/>
    <x v="138"/>
    <x v="4"/>
    <s v="UN"/>
    <n v="161"/>
    <n v="5.07"/>
    <n v="816.2700000000001"/>
    <x v="0"/>
    <x v="0"/>
    <n v="78"/>
    <n v="482.46120000000002"/>
    <n v="395.46000000000004"/>
    <n v="2.0641025641025643"/>
    <n v="5.8136645962732914"/>
    <x v="0"/>
    <x v="0"/>
    <x v="0"/>
  </r>
  <r>
    <x v="138"/>
    <x v="138"/>
    <x v="4"/>
    <s v="UN"/>
    <n v="495"/>
    <n v="1.88"/>
    <n v="930.59999999999991"/>
    <x v="0"/>
    <x v="0"/>
    <n v="132"/>
    <n v="454.13279999999997"/>
    <n v="248.16"/>
    <n v="3.75"/>
    <n v="3.2"/>
    <x v="0"/>
    <x v="0"/>
    <x v="1"/>
  </r>
  <r>
    <x v="138"/>
    <x v="138"/>
    <x v="4"/>
    <s v="UN"/>
    <n v="504"/>
    <n v="1.85"/>
    <n v="932.40000000000009"/>
    <x v="0"/>
    <x v="3"/>
    <n v="118"/>
    <n v="379.84200000000004"/>
    <n v="218.3"/>
    <n v="4.2711864406779663"/>
    <n v="2.8095238095238093"/>
    <x v="0"/>
    <x v="0"/>
    <x v="1"/>
  </r>
  <r>
    <x v="138"/>
    <x v="138"/>
    <x v="4"/>
    <s v="UN"/>
    <n v="1741"/>
    <n v="2.21"/>
    <n v="3847.61"/>
    <x v="1"/>
    <x v="8"/>
    <n v="96.7"/>
    <n v="363.30190000000005"/>
    <n v="213.70699999999999"/>
    <n v="18.004136504653566"/>
    <n v="0.6665134979896612"/>
    <x v="0"/>
    <x v="0"/>
    <x v="3"/>
  </r>
  <r>
    <x v="138"/>
    <x v="138"/>
    <x v="4"/>
    <s v="UN"/>
    <n v="680"/>
    <n v="1.87"/>
    <n v="1271.6000000000001"/>
    <x v="1"/>
    <x v="9"/>
    <n v="85"/>
    <n v="227.29850000000002"/>
    <n v="158.95000000000002"/>
    <n v="8"/>
    <n v="1.5"/>
    <x v="0"/>
    <x v="0"/>
    <x v="2"/>
  </r>
  <r>
    <x v="139"/>
    <x v="139"/>
    <x v="4"/>
    <s v="UN"/>
    <n v="20"/>
    <n v="7.04"/>
    <n v="140.80000000000001"/>
    <x v="0"/>
    <x v="1"/>
    <n v="84"/>
    <n v="940.26240000000007"/>
    <n v="591.36"/>
    <n v="0.23809523809523808"/>
    <n v="50.400000000000006"/>
    <x v="0"/>
    <x v="0"/>
    <x v="0"/>
  </r>
  <r>
    <x v="139"/>
    <x v="139"/>
    <x v="4"/>
    <s v="UN"/>
    <n v="450"/>
    <n v="7.09"/>
    <n v="3190.5"/>
    <x v="0"/>
    <x v="3"/>
    <n v="90"/>
    <n v="797.625"/>
    <n v="638.1"/>
    <n v="5"/>
    <n v="2.4"/>
    <x v="0"/>
    <x v="0"/>
    <x v="1"/>
  </r>
  <r>
    <x v="139"/>
    <x v="139"/>
    <x v="4"/>
    <s v="UN"/>
    <n v="240"/>
    <n v="6.18"/>
    <n v="1483.1999999999998"/>
    <x v="1"/>
    <x v="10"/>
    <n v="60"/>
    <n v="667.43999999999983"/>
    <n v="370.79999999999995"/>
    <n v="4"/>
    <n v="3"/>
    <x v="0"/>
    <x v="0"/>
    <x v="1"/>
  </r>
  <r>
    <x v="139"/>
    <x v="139"/>
    <x v="4"/>
    <s v="UN"/>
    <n v="6"/>
    <n v="2.58"/>
    <n v="15.48"/>
    <x v="0"/>
    <x v="3"/>
    <n v="145"/>
    <n v="639.71100000000001"/>
    <n v="374.1"/>
    <n v="4.1379310344827586E-2"/>
    <n v="290"/>
    <x v="0"/>
    <x v="0"/>
    <x v="0"/>
  </r>
  <r>
    <x v="139"/>
    <x v="139"/>
    <x v="4"/>
    <s v="UN"/>
    <n v="146"/>
    <n v="3.71"/>
    <n v="541.66"/>
    <x v="0"/>
    <x v="1"/>
    <n v="106"/>
    <n v="578.09220000000005"/>
    <n v="393.26"/>
    <n v="1.3773584905660377"/>
    <n v="8.7123287671232887"/>
    <x v="0"/>
    <x v="0"/>
    <x v="0"/>
  </r>
  <r>
    <x v="139"/>
    <x v="139"/>
    <x v="4"/>
    <s v="UN"/>
    <n v="534"/>
    <n v="4.74"/>
    <n v="2531.1600000000003"/>
    <x v="0"/>
    <x v="3"/>
    <n v="48.5"/>
    <n v="388.51410000000004"/>
    <n v="229.89000000000001"/>
    <n v="11.010309278350515"/>
    <n v="1.0898876404494382"/>
    <x v="0"/>
    <x v="0"/>
    <x v="2"/>
  </r>
  <r>
    <x v="28"/>
    <x v="28"/>
    <x v="4"/>
    <s v="UN"/>
    <n v="142"/>
    <n v="3.79"/>
    <n v="538.17999999999995"/>
    <x v="1"/>
    <x v="8"/>
    <n v="128"/>
    <n v="776.19200000000001"/>
    <n v="485.12"/>
    <n v="1.109375"/>
    <n v="10.816901408450704"/>
    <x v="0"/>
    <x v="0"/>
    <x v="0"/>
  </r>
  <r>
    <x v="28"/>
    <x v="28"/>
    <x v="4"/>
    <s v="UN"/>
    <n v="108"/>
    <n v="3.58"/>
    <n v="386.64"/>
    <x v="1"/>
    <x v="3"/>
    <n v="108"/>
    <n v="552.89519999999993"/>
    <n v="386.64"/>
    <n v="1"/>
    <n v="12"/>
    <x v="0"/>
    <x v="0"/>
    <x v="0"/>
  </r>
  <r>
    <x v="28"/>
    <x v="28"/>
    <x v="4"/>
    <s v="UN"/>
    <n v="289"/>
    <n v="5.6"/>
    <n v="1618.3999999999999"/>
    <x v="1"/>
    <x v="4"/>
    <n v="48.1"/>
    <n v="468.68639999999999"/>
    <n v="269.36"/>
    <n v="6.0083160083160081"/>
    <n v="1.9972318339100348"/>
    <x v="0"/>
    <x v="0"/>
    <x v="2"/>
  </r>
  <r>
    <x v="28"/>
    <x v="28"/>
    <x v="4"/>
    <s v="UN"/>
    <n v="109"/>
    <n v="4.45"/>
    <n v="485.05"/>
    <x v="1"/>
    <x v="8"/>
    <n v="85"/>
    <n v="457.6825"/>
    <n v="378.25"/>
    <n v="1.2823529411764707"/>
    <n v="9.3577981651376145"/>
    <x v="0"/>
    <x v="0"/>
    <x v="0"/>
  </r>
  <r>
    <x v="28"/>
    <x v="28"/>
    <x v="4"/>
    <s v="UN"/>
    <n v="883"/>
    <n v="3.73"/>
    <n v="3293.59"/>
    <x v="1"/>
    <x v="11"/>
    <n v="67.900000000000006"/>
    <n v="374.83516000000003"/>
    <n v="253.26700000000002"/>
    <n v="13.004418262150219"/>
    <n v="0.92276330690826736"/>
    <x v="0"/>
    <x v="0"/>
    <x v="3"/>
  </r>
  <r>
    <x v="140"/>
    <x v="140"/>
    <x v="7"/>
    <s v="UN"/>
    <n v="439"/>
    <n v="33.9"/>
    <n v="14882.099999999999"/>
    <x v="0"/>
    <x v="1"/>
    <n v="0"/>
    <n v="0"/>
    <n v="0"/>
    <n v="0"/>
    <n v="0"/>
    <x v="0"/>
    <x v="0"/>
    <x v="4"/>
  </r>
  <r>
    <x v="141"/>
    <x v="141"/>
    <x v="4"/>
    <s v="UN"/>
    <n v="2"/>
    <n v="6.51"/>
    <n v="13.02"/>
    <x v="1"/>
    <x v="1"/>
    <n v="142"/>
    <n v="1229.4785999999999"/>
    <n v="924.42"/>
    <n v="1.4084507042253521E-2"/>
    <n v="852"/>
    <x v="0"/>
    <x v="0"/>
    <x v="0"/>
  </r>
  <r>
    <x v="141"/>
    <x v="141"/>
    <x v="4"/>
    <s v="UN"/>
    <n v="134"/>
    <n v="5.83"/>
    <n v="781.22"/>
    <x v="1"/>
    <x v="1"/>
    <n v="66.8"/>
    <n v="720.47140000000002"/>
    <n v="389.44399999999996"/>
    <n v="2.0059880239520957"/>
    <n v="5.982089552238806"/>
    <x v="0"/>
    <x v="0"/>
    <x v="0"/>
  </r>
  <r>
    <x v="141"/>
    <x v="141"/>
    <x v="4"/>
    <s v="UN"/>
    <n v="274"/>
    <n v="6.27"/>
    <n v="1717.9799999999998"/>
    <x v="1"/>
    <x v="4"/>
    <n v="68.3"/>
    <n v="668.05595999999991"/>
    <n v="428.24099999999993"/>
    <n v="4.0117130307467059"/>
    <n v="2.9912408759124087"/>
    <x v="0"/>
    <x v="0"/>
    <x v="1"/>
  </r>
  <r>
    <x v="141"/>
    <x v="141"/>
    <x v="4"/>
    <s v="UN"/>
    <n v="434"/>
    <n v="7.84"/>
    <n v="3402.56"/>
    <x v="1"/>
    <x v="0"/>
    <n v="43.4"/>
    <n v="493.37119999999993"/>
    <n v="340.25599999999997"/>
    <n v="10"/>
    <n v="1.2"/>
    <x v="0"/>
    <x v="0"/>
    <x v="2"/>
  </r>
  <r>
    <x v="141"/>
    <x v="141"/>
    <x v="4"/>
    <s v="UN"/>
    <n v="8"/>
    <n v="4.3499999999999996"/>
    <n v="34.799999999999997"/>
    <x v="0"/>
    <x v="1"/>
    <n v="77"/>
    <n v="411.98849999999999"/>
    <n v="334.95"/>
    <n v="0.1038961038961039"/>
    <n v="115.49999999999999"/>
    <x v="0"/>
    <x v="0"/>
    <x v="0"/>
  </r>
  <r>
    <x v="141"/>
    <x v="141"/>
    <x v="4"/>
    <s v="UN"/>
    <n v="0"/>
    <n v="1.58"/>
    <n v="0"/>
    <x v="1"/>
    <x v="4"/>
    <n v="132"/>
    <n v="291.98400000000004"/>
    <n v="208.56"/>
    <n v="0"/>
    <n v="0"/>
    <x v="0"/>
    <x v="0"/>
    <x v="0"/>
  </r>
  <r>
    <x v="142"/>
    <x v="142"/>
    <x v="4"/>
    <s v="UN"/>
    <n v="862"/>
    <n v="7.24"/>
    <n v="6240.88"/>
    <x v="1"/>
    <x v="2"/>
    <n v="95.7"/>
    <n v="921.51444000000004"/>
    <n v="692.86800000000005"/>
    <n v="9.0073145245559036"/>
    <n v="1.3322505800464037"/>
    <x v="0"/>
    <x v="0"/>
    <x v="2"/>
  </r>
  <r>
    <x v="142"/>
    <x v="142"/>
    <x v="4"/>
    <s v="UN"/>
    <n v="1138"/>
    <n v="5.15"/>
    <n v="5860.7000000000007"/>
    <x v="0"/>
    <x v="3"/>
    <n v="87.5"/>
    <n v="590.31875000000002"/>
    <n v="450.62500000000006"/>
    <n v="13.005714285714285"/>
    <n v="0.9226713532513181"/>
    <x v="0"/>
    <x v="0"/>
    <x v="3"/>
  </r>
  <r>
    <x v="142"/>
    <x v="142"/>
    <x v="4"/>
    <s v="UN"/>
    <n v="168"/>
    <n v="5.56"/>
    <n v="934.07999999999993"/>
    <x v="1"/>
    <x v="10"/>
    <n v="71"/>
    <n v="588.19240000000002"/>
    <n v="394.76"/>
    <n v="2.3661971830985915"/>
    <n v="5.0714285714285712"/>
    <x v="0"/>
    <x v="0"/>
    <x v="0"/>
  </r>
  <r>
    <x v="142"/>
    <x v="142"/>
    <x v="4"/>
    <s v="UN"/>
    <n v="141"/>
    <n v="7.01"/>
    <n v="988.41"/>
    <x v="1"/>
    <x v="7"/>
    <n v="54"/>
    <n v="541.31219999999996"/>
    <n v="378.53999999999996"/>
    <n v="2.6111111111111112"/>
    <n v="4.5957446808510634"/>
    <x v="0"/>
    <x v="0"/>
    <x v="0"/>
  </r>
  <r>
    <x v="142"/>
    <x v="142"/>
    <x v="4"/>
    <s v="UN"/>
    <n v="533"/>
    <n v="5.49"/>
    <n v="2926.17"/>
    <x v="0"/>
    <x v="1"/>
    <n v="33.299999999999997"/>
    <n v="327.24242999999996"/>
    <n v="182.81699999999998"/>
    <n v="16.006006006006007"/>
    <n v="0.74971857410881793"/>
    <x v="0"/>
    <x v="0"/>
    <x v="3"/>
  </r>
  <r>
    <x v="142"/>
    <x v="142"/>
    <x v="4"/>
    <s v="UN"/>
    <n v="266"/>
    <n v="2.69"/>
    <n v="715.54"/>
    <x v="0"/>
    <x v="0"/>
    <n v="54"/>
    <n v="210.62699999999998"/>
    <n v="145.26"/>
    <n v="4.9259259259259256"/>
    <n v="2.4360902255639099"/>
    <x v="0"/>
    <x v="0"/>
    <x v="1"/>
  </r>
  <r>
    <x v="143"/>
    <x v="143"/>
    <x v="4"/>
    <s v="UN"/>
    <n v="787"/>
    <n v="66"/>
    <n v="51942"/>
    <x v="0"/>
    <x v="3"/>
    <n v="484"/>
    <n v="52388.160000000003"/>
    <n v="31944"/>
    <n v="1.6260330578512396"/>
    <n v="7.3799237611181701"/>
    <x v="0"/>
    <x v="0"/>
    <x v="0"/>
  </r>
  <r>
    <x v="143"/>
    <x v="143"/>
    <x v="4"/>
    <s v="UN"/>
    <n v="547"/>
    <n v="45"/>
    <n v="24615"/>
    <x v="0"/>
    <x v="3"/>
    <n v="798"/>
    <n v="45605.7"/>
    <n v="35910"/>
    <n v="0.68546365914786966"/>
    <n v="17.50639853747715"/>
    <x v="0"/>
    <x v="0"/>
    <x v="0"/>
  </r>
  <r>
    <x v="143"/>
    <x v="143"/>
    <x v="4"/>
    <s v="UN"/>
    <n v="90"/>
    <n v="37"/>
    <n v="3330"/>
    <x v="0"/>
    <x v="1"/>
    <n v="870"/>
    <n v="44744.1"/>
    <n v="32190"/>
    <n v="0.10344827586206896"/>
    <n v="116"/>
    <x v="0"/>
    <x v="0"/>
    <x v="0"/>
  </r>
  <r>
    <x v="143"/>
    <x v="143"/>
    <x v="4"/>
    <s v="UN"/>
    <n v="580"/>
    <n v="50"/>
    <n v="29000"/>
    <x v="1"/>
    <x v="7"/>
    <n v="544"/>
    <n v="43520"/>
    <n v="27200"/>
    <n v="1.0661764705882353"/>
    <n v="11.255172413793103"/>
    <x v="0"/>
    <x v="0"/>
    <x v="0"/>
  </r>
  <r>
    <x v="143"/>
    <x v="143"/>
    <x v="4"/>
    <s v="UN"/>
    <n v="200"/>
    <n v="30"/>
    <n v="6000"/>
    <x v="1"/>
    <x v="5"/>
    <n v="431"/>
    <n v="20946.599999999999"/>
    <n v="12930"/>
    <n v="0.46403712296983757"/>
    <n v="25.86"/>
    <x v="0"/>
    <x v="0"/>
    <x v="0"/>
  </r>
  <r>
    <x v="143"/>
    <x v="143"/>
    <x v="4"/>
    <s v="UN"/>
    <n v="418"/>
    <n v="37"/>
    <n v="15466"/>
    <x v="1"/>
    <x v="8"/>
    <n v="407"/>
    <n v="19727.29"/>
    <n v="15059"/>
    <n v="1.027027027027027"/>
    <n v="11.684210526315789"/>
    <x v="0"/>
    <x v="0"/>
    <x v="0"/>
  </r>
  <r>
    <x v="144"/>
    <x v="144"/>
    <x v="4"/>
    <s v="UN"/>
    <n v="1010"/>
    <n v="77"/>
    <n v="77770"/>
    <x v="0"/>
    <x v="1"/>
    <n v="974"/>
    <n v="110247.06"/>
    <n v="74998"/>
    <n v="1.0369609856262834"/>
    <n v="11.572277227722772"/>
    <x v="0"/>
    <x v="0"/>
    <x v="0"/>
  </r>
  <r>
    <x v="144"/>
    <x v="144"/>
    <x v="4"/>
    <s v="UN"/>
    <n v="30"/>
    <n v="43"/>
    <n v="1290"/>
    <x v="1"/>
    <x v="8"/>
    <n v="748"/>
    <n v="51784.04"/>
    <n v="32164"/>
    <n v="4.0106951871657755E-2"/>
    <n v="299.2"/>
    <x v="0"/>
    <x v="0"/>
    <x v="0"/>
  </r>
  <r>
    <x v="144"/>
    <x v="144"/>
    <x v="4"/>
    <s v="UN"/>
    <n v="181"/>
    <n v="80"/>
    <n v="14480"/>
    <x v="0"/>
    <x v="0"/>
    <n v="501"/>
    <n v="51302.400000000001"/>
    <n v="40080"/>
    <n v="0.36127744510978044"/>
    <n v="33.215469613259671"/>
    <x v="0"/>
    <x v="0"/>
    <x v="0"/>
  </r>
  <r>
    <x v="144"/>
    <x v="144"/>
    <x v="4"/>
    <s v="UN"/>
    <n v="687"/>
    <n v="30"/>
    <n v="20610"/>
    <x v="0"/>
    <x v="0"/>
    <n v="741"/>
    <n v="30899.7"/>
    <n v="22230"/>
    <n v="0.92712550607287447"/>
    <n v="12.943231441048034"/>
    <x v="0"/>
    <x v="0"/>
    <x v="0"/>
  </r>
  <r>
    <x v="144"/>
    <x v="144"/>
    <x v="4"/>
    <s v="UN"/>
    <n v="748"/>
    <n v="32"/>
    <n v="23936"/>
    <x v="0"/>
    <x v="3"/>
    <n v="711"/>
    <n v="27984.959999999999"/>
    <n v="22752"/>
    <n v="1.0520393811533053"/>
    <n v="11.406417112299463"/>
    <x v="0"/>
    <x v="0"/>
    <x v="0"/>
  </r>
  <r>
    <x v="144"/>
    <x v="144"/>
    <x v="4"/>
    <s v="UN"/>
    <n v="1073"/>
    <n v="62"/>
    <n v="66526"/>
    <x v="0"/>
    <x v="1"/>
    <n v="352"/>
    <n v="26188.799999999999"/>
    <n v="21824"/>
    <n v="3.0482954545454546"/>
    <n v="3.9366262814538677"/>
    <x v="0"/>
    <x v="0"/>
    <x v="1"/>
  </r>
  <r>
    <x v="145"/>
    <x v="145"/>
    <x v="4"/>
    <s v="UN"/>
    <n v="17"/>
    <n v="4.9400000000000004"/>
    <n v="83.98"/>
    <x v="1"/>
    <x v="10"/>
    <n v="86"/>
    <n v="700.9860000000001"/>
    <n v="424.84000000000003"/>
    <n v="0.19767441860465115"/>
    <n v="60.705882352941181"/>
    <x v="0"/>
    <x v="0"/>
    <x v="0"/>
  </r>
  <r>
    <x v="145"/>
    <x v="145"/>
    <x v="4"/>
    <s v="UN"/>
    <n v="1256"/>
    <n v="4.5599999999999996"/>
    <n v="5727.36"/>
    <x v="0"/>
    <x v="0"/>
    <n v="78.5"/>
    <n v="493.98479999999995"/>
    <n v="357.96"/>
    <n v="16"/>
    <n v="0.75"/>
    <x v="0"/>
    <x v="0"/>
    <x v="3"/>
  </r>
  <r>
    <x v="145"/>
    <x v="145"/>
    <x v="4"/>
    <s v="UN"/>
    <n v="33"/>
    <n v="3.22"/>
    <n v="106.26"/>
    <x v="0"/>
    <x v="3"/>
    <n v="77"/>
    <n v="314.88380000000006"/>
    <n v="247.94000000000003"/>
    <n v="0.42857142857142855"/>
    <n v="28"/>
    <x v="0"/>
    <x v="0"/>
    <x v="0"/>
  </r>
  <r>
    <x v="145"/>
    <x v="145"/>
    <x v="4"/>
    <s v="UN"/>
    <n v="796"/>
    <n v="1.76"/>
    <n v="1400.96"/>
    <x v="0"/>
    <x v="3"/>
    <n v="110"/>
    <n v="251.68"/>
    <n v="193.6"/>
    <n v="7.2363636363636363"/>
    <n v="1.6582914572864322"/>
    <x v="0"/>
    <x v="0"/>
    <x v="2"/>
  </r>
  <r>
    <x v="145"/>
    <x v="145"/>
    <x v="4"/>
    <s v="UN"/>
    <n v="203"/>
    <n v="2.15"/>
    <n v="436.45"/>
    <x v="0"/>
    <x v="0"/>
    <n v="62"/>
    <n v="229.27599999999998"/>
    <n v="133.29999999999998"/>
    <n v="3.274193548387097"/>
    <n v="3.6650246305418719"/>
    <x v="0"/>
    <x v="0"/>
    <x v="1"/>
  </r>
  <r>
    <x v="145"/>
    <x v="145"/>
    <x v="4"/>
    <s v="UN"/>
    <n v="682"/>
    <n v="1.51"/>
    <n v="1029.82"/>
    <x v="1"/>
    <x v="2"/>
    <n v="99"/>
    <n v="197.32679999999999"/>
    <n v="149.49"/>
    <n v="6.8888888888888893"/>
    <n v="1.7419354838709677"/>
    <x v="0"/>
    <x v="0"/>
    <x v="2"/>
  </r>
  <r>
    <x v="146"/>
    <x v="146"/>
    <x v="4"/>
    <s v="UN"/>
    <n v="74"/>
    <n v="6.43"/>
    <n v="475.82"/>
    <x v="1"/>
    <x v="8"/>
    <n v="96"/>
    <n v="1098.7583999999999"/>
    <n v="617.28"/>
    <n v="0.77083333333333337"/>
    <n v="15.567567567567567"/>
    <x v="0"/>
    <x v="0"/>
    <x v="0"/>
  </r>
  <r>
    <x v="146"/>
    <x v="146"/>
    <x v="4"/>
    <s v="UN"/>
    <n v="285"/>
    <n v="7.89"/>
    <n v="2248.65"/>
    <x v="1"/>
    <x v="4"/>
    <n v="71.2"/>
    <n v="1056.12384"/>
    <n v="561.76800000000003"/>
    <n v="4.0028089887640448"/>
    <n v="2.9978947368421052"/>
    <x v="0"/>
    <x v="0"/>
    <x v="1"/>
  </r>
  <r>
    <x v="146"/>
    <x v="146"/>
    <x v="4"/>
    <s v="UN"/>
    <n v="524"/>
    <n v="2.2799999999999998"/>
    <n v="1194.7199999999998"/>
    <x v="1"/>
    <x v="11"/>
    <n v="147"/>
    <n v="492.68519999999995"/>
    <n v="335.15999999999997"/>
    <n v="3.564625850340136"/>
    <n v="3.3664122137404582"/>
    <x v="0"/>
    <x v="0"/>
    <x v="1"/>
  </r>
  <r>
    <x v="146"/>
    <x v="146"/>
    <x v="4"/>
    <s v="UN"/>
    <n v="125"/>
    <n v="3.78"/>
    <n v="472.5"/>
    <x v="0"/>
    <x v="3"/>
    <n v="76"/>
    <n v="416.55599999999998"/>
    <n v="287.27999999999997"/>
    <n v="1.6447368421052631"/>
    <n v="7.2960000000000003"/>
    <x v="0"/>
    <x v="0"/>
    <x v="0"/>
  </r>
  <r>
    <x v="146"/>
    <x v="146"/>
    <x v="4"/>
    <s v="UN"/>
    <n v="209"/>
    <n v="2.16"/>
    <n v="451.44000000000005"/>
    <x v="0"/>
    <x v="3"/>
    <n v="115"/>
    <n v="298.08"/>
    <n v="248.4"/>
    <n v="1.817391304347826"/>
    <n v="6.6028708133971294"/>
    <x v="0"/>
    <x v="0"/>
    <x v="0"/>
  </r>
  <r>
    <x v="146"/>
    <x v="146"/>
    <x v="4"/>
    <s v="UN"/>
    <n v="35"/>
    <n v="5.27"/>
    <n v="184.45"/>
    <x v="1"/>
    <x v="2"/>
    <n v="34.9"/>
    <n v="281.40218999999996"/>
    <n v="183.92299999999997"/>
    <n v="1.002865329512894"/>
    <n v="11.965714285714286"/>
    <x v="0"/>
    <x v="0"/>
    <x v="0"/>
  </r>
  <r>
    <x v="147"/>
    <x v="147"/>
    <x v="4"/>
    <s v="UN"/>
    <n v="34"/>
    <n v="6.76"/>
    <n v="229.84"/>
    <x v="1"/>
    <x v="11"/>
    <n v="121"/>
    <n v="1112.4255999999998"/>
    <n v="817.95999999999992"/>
    <n v="0.28099173553719009"/>
    <n v="42.705882352941174"/>
    <x v="0"/>
    <x v="0"/>
    <x v="0"/>
  </r>
  <r>
    <x v="148"/>
    <x v="148"/>
    <x v="5"/>
    <s v="UN"/>
    <n v="489"/>
    <n v="22.2"/>
    <n v="10855.8"/>
    <x v="0"/>
    <x v="1"/>
    <n v="0"/>
    <n v="0"/>
    <n v="0"/>
    <n v="0"/>
    <n v="0"/>
    <x v="0"/>
    <x v="0"/>
    <x v="4"/>
  </r>
  <r>
    <x v="147"/>
    <x v="147"/>
    <x v="4"/>
    <s v="UN"/>
    <n v="147"/>
    <n v="5.86"/>
    <n v="861.42000000000007"/>
    <x v="0"/>
    <x v="1"/>
    <n v="56"/>
    <n v="541.46400000000006"/>
    <n v="328.16"/>
    <n v="2.625"/>
    <n v="4.5714285714285712"/>
    <x v="0"/>
    <x v="0"/>
    <x v="0"/>
  </r>
  <r>
    <x v="147"/>
    <x v="147"/>
    <x v="4"/>
    <s v="UN"/>
    <n v="478"/>
    <n v="1.26"/>
    <n v="602.28"/>
    <x v="1"/>
    <x v="9"/>
    <n v="132"/>
    <n v="302.70239999999995"/>
    <n v="166.32"/>
    <n v="3.6212121212121211"/>
    <n v="3.3138075313807533"/>
    <x v="0"/>
    <x v="0"/>
    <x v="1"/>
  </r>
  <r>
    <x v="147"/>
    <x v="147"/>
    <x v="4"/>
    <s v="UN"/>
    <n v="218"/>
    <n v="8"/>
    <n v="1744"/>
    <x v="0"/>
    <x v="3"/>
    <n v="21.8"/>
    <n v="280.78399999999999"/>
    <n v="174.4"/>
    <n v="10"/>
    <n v="1.2"/>
    <x v="0"/>
    <x v="0"/>
    <x v="2"/>
  </r>
  <r>
    <x v="147"/>
    <x v="147"/>
    <x v="4"/>
    <s v="UN"/>
    <n v="56"/>
    <n v="1.17"/>
    <n v="65.52"/>
    <x v="1"/>
    <x v="0"/>
    <n v="141"/>
    <n v="230.958"/>
    <n v="164.97"/>
    <n v="0.3971631205673759"/>
    <n v="30.214285714285712"/>
    <x v="0"/>
    <x v="0"/>
    <x v="0"/>
  </r>
  <r>
    <x v="149"/>
    <x v="149"/>
    <x v="4"/>
    <s v="UN"/>
    <n v="1549"/>
    <n v="5.07"/>
    <n v="7853.43"/>
    <x v="1"/>
    <x v="5"/>
    <n v="0"/>
    <n v="0"/>
    <n v="0"/>
    <n v="0"/>
    <n v="0"/>
    <x v="0"/>
    <x v="0"/>
    <x v="4"/>
  </r>
  <r>
    <x v="149"/>
    <x v="149"/>
    <x v="4"/>
    <s v="UN"/>
    <n v="544"/>
    <n v="4.62"/>
    <n v="2513.2800000000002"/>
    <x v="0"/>
    <x v="0"/>
    <n v="68"/>
    <n v="537.21360000000004"/>
    <n v="314.16000000000003"/>
    <n v="8"/>
    <n v="1.5"/>
    <x v="0"/>
    <x v="0"/>
    <x v="2"/>
  </r>
  <r>
    <x v="149"/>
    <x v="149"/>
    <x v="4"/>
    <s v="UN"/>
    <n v="0"/>
    <n v="7.91"/>
    <n v="0"/>
    <x v="0"/>
    <x v="0"/>
    <n v="42.3"/>
    <n v="461.73833999999994"/>
    <n v="334.59299999999996"/>
    <n v="0"/>
    <n v="0"/>
    <x v="0"/>
    <x v="0"/>
    <x v="0"/>
  </r>
  <r>
    <x v="149"/>
    <x v="149"/>
    <x v="4"/>
    <s v="UN"/>
    <n v="381"/>
    <n v="6.91"/>
    <n v="2632.71"/>
    <x v="0"/>
    <x v="3"/>
    <n v="31.7"/>
    <n v="372.37989999999996"/>
    <n v="219.047"/>
    <n v="12.018927444794953"/>
    <n v="0.99842519685039366"/>
    <x v="0"/>
    <x v="0"/>
    <x v="3"/>
  </r>
  <r>
    <x v="149"/>
    <x v="149"/>
    <x v="4"/>
    <s v="UN"/>
    <n v="444"/>
    <n v="3.33"/>
    <n v="1478.52"/>
    <x v="1"/>
    <x v="5"/>
    <n v="88.7"/>
    <n v="366.26004000000006"/>
    <n v="295.37100000000004"/>
    <n v="5.0056369785794814"/>
    <n v="2.3972972972972975"/>
    <x v="0"/>
    <x v="0"/>
    <x v="1"/>
  </r>
  <r>
    <x v="149"/>
    <x v="149"/>
    <x v="4"/>
    <s v="UN"/>
    <n v="72"/>
    <n v="6.1"/>
    <n v="439.2"/>
    <x v="0"/>
    <x v="0"/>
    <n v="23.7"/>
    <n v="248.66039999999998"/>
    <n v="144.57"/>
    <n v="3.037974683544304"/>
    <n v="3.9499999999999997"/>
    <x v="0"/>
    <x v="0"/>
    <x v="1"/>
  </r>
  <r>
    <x v="150"/>
    <x v="150"/>
    <x v="4"/>
    <s v="UN"/>
    <n v="1511"/>
    <n v="72"/>
    <n v="108792"/>
    <x v="0"/>
    <x v="0"/>
    <n v="629"/>
    <n v="85594.32"/>
    <n v="45288"/>
    <n v="2.4022257551669317"/>
    <n v="4.9953673064195891"/>
    <x v="0"/>
    <x v="0"/>
    <x v="0"/>
  </r>
  <r>
    <x v="150"/>
    <x v="150"/>
    <x v="4"/>
    <s v="UN"/>
    <n v="711"/>
    <n v="78"/>
    <n v="55458"/>
    <x v="0"/>
    <x v="1"/>
    <n v="611"/>
    <n v="81971.759999999995"/>
    <n v="47658"/>
    <n v="1.1636661211129296"/>
    <n v="10.312236286919832"/>
    <x v="0"/>
    <x v="0"/>
    <x v="0"/>
  </r>
  <r>
    <x v="150"/>
    <x v="150"/>
    <x v="4"/>
    <s v="UN"/>
    <n v="271"/>
    <n v="61"/>
    <n v="16531"/>
    <x v="1"/>
    <x v="10"/>
    <n v="598"/>
    <n v="51433.98"/>
    <n v="36478"/>
    <n v="0.45317725752508359"/>
    <n v="26.479704797047972"/>
    <x v="0"/>
    <x v="0"/>
    <x v="0"/>
  </r>
  <r>
    <x v="150"/>
    <x v="150"/>
    <x v="4"/>
    <s v="UN"/>
    <n v="173"/>
    <n v="58"/>
    <n v="10034"/>
    <x v="1"/>
    <x v="6"/>
    <n v="662"/>
    <n v="51066.68"/>
    <n v="38396"/>
    <n v="0.26132930513595165"/>
    <n v="45.919075144508675"/>
    <x v="0"/>
    <x v="0"/>
    <x v="0"/>
  </r>
  <r>
    <x v="150"/>
    <x v="150"/>
    <x v="4"/>
    <s v="UN"/>
    <n v="211"/>
    <n v="67"/>
    <n v="14137"/>
    <x v="1"/>
    <x v="9"/>
    <n v="331"/>
    <n v="40805.68"/>
    <n v="22177"/>
    <n v="0.63746223564954685"/>
    <n v="18.824644549763033"/>
    <x v="0"/>
    <x v="0"/>
    <x v="0"/>
  </r>
  <r>
    <x v="150"/>
    <x v="150"/>
    <x v="4"/>
    <s v="UN"/>
    <n v="120"/>
    <n v="51"/>
    <n v="6120"/>
    <x v="0"/>
    <x v="1"/>
    <n v="539"/>
    <n v="38759.49"/>
    <n v="27489"/>
    <n v="0.22263450834879406"/>
    <n v="53.9"/>
    <x v="0"/>
    <x v="0"/>
    <x v="0"/>
  </r>
  <r>
    <x v="151"/>
    <x v="151"/>
    <x v="4"/>
    <s v="UN"/>
    <n v="717"/>
    <n v="5.65"/>
    <n v="4051.05"/>
    <x v="0"/>
    <x v="0"/>
    <n v="51.2"/>
    <n v="422.34880000000004"/>
    <n v="289.28000000000003"/>
    <n v="14.00390625"/>
    <n v="0.85690376569037652"/>
    <x v="0"/>
    <x v="0"/>
    <x v="3"/>
  </r>
  <r>
    <x v="151"/>
    <x v="151"/>
    <x v="4"/>
    <s v="UN"/>
    <n v="192"/>
    <n v="5.39"/>
    <n v="1034.8799999999999"/>
    <x v="1"/>
    <x v="11"/>
    <n v="47.9"/>
    <n v="387.27149999999995"/>
    <n v="258.18099999999998"/>
    <n v="4.0083507306889352"/>
    <n v="2.9937499999999999"/>
    <x v="0"/>
    <x v="0"/>
    <x v="1"/>
  </r>
  <r>
    <x v="151"/>
    <x v="151"/>
    <x v="4"/>
    <s v="UN"/>
    <n v="223"/>
    <n v="5.64"/>
    <n v="1257.72"/>
    <x v="0"/>
    <x v="0"/>
    <n v="44.6"/>
    <n v="364.73879999999997"/>
    <n v="251.54399999999998"/>
    <n v="5"/>
    <n v="2.4"/>
    <x v="0"/>
    <x v="0"/>
    <x v="1"/>
  </r>
  <r>
    <x v="151"/>
    <x v="151"/>
    <x v="4"/>
    <s v="UN"/>
    <n v="95"/>
    <n v="7.03"/>
    <n v="667.85"/>
    <x v="1"/>
    <x v="11"/>
    <n v="31.5"/>
    <n v="352.09755000000007"/>
    <n v="221.44500000000002"/>
    <n v="3.0158730158730158"/>
    <n v="3.9789473684210526"/>
    <x v="0"/>
    <x v="0"/>
    <x v="1"/>
  </r>
  <r>
    <x v="151"/>
    <x v="151"/>
    <x v="4"/>
    <s v="UN"/>
    <n v="810"/>
    <n v="1.3"/>
    <n v="1053"/>
    <x v="0"/>
    <x v="0"/>
    <n v="121"/>
    <n v="275.27500000000003"/>
    <n v="157.30000000000001"/>
    <n v="6.6942148760330582"/>
    <n v="1.7925925925925925"/>
    <x v="0"/>
    <x v="0"/>
    <x v="2"/>
  </r>
  <r>
    <x v="151"/>
    <x v="151"/>
    <x v="4"/>
    <s v="UN"/>
    <n v="89"/>
    <n v="1.55"/>
    <n v="137.95000000000002"/>
    <x v="1"/>
    <x v="11"/>
    <n v="95"/>
    <n v="245.9075"/>
    <n v="147.25"/>
    <n v="0.93684210526315792"/>
    <n v="12.808988764044944"/>
    <x v="0"/>
    <x v="0"/>
    <x v="0"/>
  </r>
  <r>
    <x v="152"/>
    <x v="152"/>
    <x v="4"/>
    <s v="UN"/>
    <n v="44"/>
    <n v="5.59"/>
    <n v="245.95999999999998"/>
    <x v="1"/>
    <x v="7"/>
    <n v="0"/>
    <n v="0"/>
    <n v="0"/>
    <n v="0"/>
    <n v="0"/>
    <x v="0"/>
    <x v="0"/>
    <x v="4"/>
  </r>
  <r>
    <x v="152"/>
    <x v="152"/>
    <x v="4"/>
    <s v="UN"/>
    <n v="421"/>
    <n v="2.6"/>
    <n v="1094.6000000000001"/>
    <x v="1"/>
    <x v="6"/>
    <n v="129"/>
    <n v="529.93200000000002"/>
    <n v="335.40000000000003"/>
    <n v="3.2635658914728682"/>
    <n v="3.6769596199524939"/>
    <x v="0"/>
    <x v="0"/>
    <x v="1"/>
  </r>
  <r>
    <x v="152"/>
    <x v="152"/>
    <x v="4"/>
    <s v="UN"/>
    <n v="205"/>
    <n v="2.89"/>
    <n v="592.45000000000005"/>
    <x v="0"/>
    <x v="3"/>
    <n v="122"/>
    <n v="440.72500000000008"/>
    <n v="352.58000000000004"/>
    <n v="1.680327868852459"/>
    <n v="7.1414634146341465"/>
    <x v="0"/>
    <x v="0"/>
    <x v="0"/>
  </r>
  <r>
    <x v="152"/>
    <x v="152"/>
    <x v="4"/>
    <s v="UN"/>
    <n v="1216"/>
    <n v="3.05"/>
    <n v="3708.7999999999997"/>
    <x v="0"/>
    <x v="1"/>
    <n v="93.5"/>
    <n v="353.61700000000002"/>
    <n v="285.17500000000001"/>
    <n v="13.005347593582888"/>
    <n v="0.92269736842105254"/>
    <x v="0"/>
    <x v="0"/>
    <x v="3"/>
  </r>
  <r>
    <x v="152"/>
    <x v="152"/>
    <x v="4"/>
    <s v="UN"/>
    <n v="150"/>
    <n v="4.62"/>
    <n v="693"/>
    <x v="0"/>
    <x v="0"/>
    <n v="51"/>
    <n v="318.08699999999999"/>
    <n v="235.62"/>
    <n v="2.9411764705882355"/>
    <n v="4.08"/>
    <x v="0"/>
    <x v="0"/>
    <x v="0"/>
  </r>
  <r>
    <x v="152"/>
    <x v="152"/>
    <x v="4"/>
    <s v="UN"/>
    <n v="256"/>
    <n v="1.85"/>
    <n v="473.6"/>
    <x v="0"/>
    <x v="0"/>
    <n v="69"/>
    <n v="163.392"/>
    <n v="127.65"/>
    <n v="3.7101449275362319"/>
    <n v="3.234375"/>
    <x v="0"/>
    <x v="0"/>
    <x v="1"/>
  </r>
  <r>
    <x v="153"/>
    <x v="153"/>
    <x v="4"/>
    <s v="UN"/>
    <n v="27"/>
    <n v="5.33"/>
    <n v="143.91"/>
    <x v="0"/>
    <x v="3"/>
    <n v="127"/>
    <n v="812.29199999999992"/>
    <n v="676.91"/>
    <n v="0.2125984251968504"/>
    <n v="56.444444444444443"/>
    <x v="0"/>
    <x v="0"/>
    <x v="0"/>
  </r>
  <r>
    <x v="153"/>
    <x v="153"/>
    <x v="4"/>
    <s v="UN"/>
    <n v="427"/>
    <n v="6.77"/>
    <n v="2890.79"/>
    <x v="0"/>
    <x v="3"/>
    <n v="85.4"/>
    <n v="786.29487999999992"/>
    <n v="578.15800000000002"/>
    <n v="5"/>
    <n v="2.4"/>
    <x v="0"/>
    <x v="0"/>
    <x v="1"/>
  </r>
  <r>
    <x v="153"/>
    <x v="153"/>
    <x v="4"/>
    <s v="UN"/>
    <n v="96"/>
    <n v="6.78"/>
    <n v="650.88"/>
    <x v="1"/>
    <x v="3"/>
    <n v="67"/>
    <n v="754.07159999999999"/>
    <n v="454.26"/>
    <n v="1.4328358208955223"/>
    <n v="8.375"/>
    <x v="0"/>
    <x v="0"/>
    <x v="0"/>
  </r>
  <r>
    <x v="153"/>
    <x v="153"/>
    <x v="4"/>
    <s v="UN"/>
    <n v="284"/>
    <n v="6.49"/>
    <n v="1843.16"/>
    <x v="1"/>
    <x v="9"/>
    <n v="47.3"/>
    <n v="380.65147999999994"/>
    <n v="306.97699999999998"/>
    <n v="6.0042283298097257"/>
    <n v="1.9985915492957744"/>
    <x v="0"/>
    <x v="0"/>
    <x v="2"/>
  </r>
  <r>
    <x v="153"/>
    <x v="153"/>
    <x v="4"/>
    <s v="UN"/>
    <n v="386"/>
    <n v="6.43"/>
    <n v="2481.98"/>
    <x v="0"/>
    <x v="3"/>
    <n v="22.7"/>
    <n v="249.59330999999997"/>
    <n v="145.96099999999998"/>
    <n v="17.004405286343612"/>
    <n v="0.70569948186528497"/>
    <x v="0"/>
    <x v="0"/>
    <x v="3"/>
  </r>
  <r>
    <x v="153"/>
    <x v="153"/>
    <x v="4"/>
    <s v="UN"/>
    <n v="343"/>
    <n v="1.68"/>
    <n v="576.24"/>
    <x v="1"/>
    <x v="8"/>
    <n v="76"/>
    <n v="225.99359999999996"/>
    <n v="127.67999999999999"/>
    <n v="4.5131578947368425"/>
    <n v="2.658892128279883"/>
    <x v="0"/>
    <x v="0"/>
    <x v="1"/>
  </r>
  <r>
    <x v="154"/>
    <x v="154"/>
    <x v="4"/>
    <s v="UN"/>
    <n v="234"/>
    <n v="5.53"/>
    <n v="1294.02"/>
    <x v="1"/>
    <x v="2"/>
    <n v="77.8"/>
    <n v="774.4212"/>
    <n v="430.23399999999998"/>
    <n v="3.007712082262211"/>
    <n v="3.9897435897435893"/>
    <x v="0"/>
    <x v="0"/>
    <x v="1"/>
  </r>
  <r>
    <x v="154"/>
    <x v="154"/>
    <x v="4"/>
    <s v="UN"/>
    <n v="586"/>
    <n v="5.78"/>
    <n v="3387.08"/>
    <x v="1"/>
    <x v="7"/>
    <n v="83.7"/>
    <n v="638.59752000000003"/>
    <n v="483.78600000000006"/>
    <n v="7.0011947431302266"/>
    <n v="1.7139931740614336"/>
    <x v="0"/>
    <x v="0"/>
    <x v="2"/>
  </r>
  <r>
    <x v="154"/>
    <x v="154"/>
    <x v="4"/>
    <s v="UN"/>
    <n v="312"/>
    <n v="4.05"/>
    <n v="1263.5999999999999"/>
    <x v="0"/>
    <x v="1"/>
    <n v="72"/>
    <n v="428.65199999999999"/>
    <n v="291.59999999999997"/>
    <n v="4.333333333333333"/>
    <n v="2.7692307692307696"/>
    <x v="0"/>
    <x v="0"/>
    <x v="1"/>
  </r>
  <r>
    <x v="154"/>
    <x v="154"/>
    <x v="4"/>
    <s v="UN"/>
    <n v="14"/>
    <n v="2.52"/>
    <n v="35.28"/>
    <x v="1"/>
    <x v="0"/>
    <n v="83"/>
    <n v="376.48800000000006"/>
    <n v="209.16"/>
    <n v="0.16867469879518071"/>
    <n v="71.142857142857153"/>
    <x v="0"/>
    <x v="0"/>
    <x v="0"/>
  </r>
  <r>
    <x v="154"/>
    <x v="154"/>
    <x v="4"/>
    <s v="UN"/>
    <n v="1723"/>
    <n v="2.17"/>
    <n v="3738.91"/>
    <x v="0"/>
    <x v="3"/>
    <n v="95.7"/>
    <n v="373.80420000000004"/>
    <n v="207.66900000000001"/>
    <n v="18.004179728317659"/>
    <n v="0.66651189785258269"/>
    <x v="0"/>
    <x v="0"/>
    <x v="3"/>
  </r>
  <r>
    <x v="154"/>
    <x v="154"/>
    <x v="4"/>
    <s v="UN"/>
    <n v="525"/>
    <n v="1.93"/>
    <n v="1013.25"/>
    <x v="0"/>
    <x v="0"/>
    <n v="52"/>
    <n v="130.46799999999999"/>
    <n v="100.36"/>
    <n v="10.096153846153847"/>
    <n v="1.1885714285714286"/>
    <x v="0"/>
    <x v="0"/>
    <x v="2"/>
  </r>
  <r>
    <x v="155"/>
    <x v="155"/>
    <x v="4"/>
    <s v="UN"/>
    <n v="423"/>
    <n v="7.94"/>
    <n v="3358.6200000000003"/>
    <x v="0"/>
    <x v="1"/>
    <n v="60.4"/>
    <n v="887.21559999999999"/>
    <n v="479.57600000000002"/>
    <n v="7.0033112582781456"/>
    <n v="1.7134751773049646"/>
    <x v="0"/>
    <x v="0"/>
    <x v="2"/>
  </r>
  <r>
    <x v="155"/>
    <x v="155"/>
    <x v="4"/>
    <s v="UN"/>
    <n v="14"/>
    <n v="6.1"/>
    <n v="85.399999999999991"/>
    <x v="0"/>
    <x v="3"/>
    <n v="0"/>
    <n v="0"/>
    <n v="0"/>
    <n v="0"/>
    <n v="0"/>
    <x v="0"/>
    <x v="0"/>
    <x v="4"/>
  </r>
  <r>
    <x v="155"/>
    <x v="155"/>
    <x v="4"/>
    <s v="UN"/>
    <n v="119"/>
    <n v="1.93"/>
    <n v="229.67"/>
    <x v="1"/>
    <x v="1"/>
    <n v="133"/>
    <n v="441.5068"/>
    <n v="256.69"/>
    <n v="0.89473684210526316"/>
    <n v="13.411764705882353"/>
    <x v="0"/>
    <x v="0"/>
    <x v="0"/>
  </r>
  <r>
    <x v="155"/>
    <x v="155"/>
    <x v="4"/>
    <s v="UN"/>
    <n v="201"/>
    <n v="2.0699999999999998"/>
    <n v="416.07"/>
    <x v="1"/>
    <x v="7"/>
    <n v="134"/>
    <n v="355.04640000000001"/>
    <n v="277.38"/>
    <n v="1.5"/>
    <n v="8"/>
    <x v="0"/>
    <x v="0"/>
    <x v="0"/>
  </r>
  <r>
    <x v="155"/>
    <x v="155"/>
    <x v="4"/>
    <s v="UN"/>
    <n v="56"/>
    <n v="4.0199999999999996"/>
    <n v="225.11999999999998"/>
    <x v="1"/>
    <x v="11"/>
    <n v="55.9"/>
    <n v="310.11083999999994"/>
    <n v="224.71799999999996"/>
    <n v="1.0017889087656531"/>
    <n v="11.978571428571428"/>
    <x v="0"/>
    <x v="0"/>
    <x v="0"/>
  </r>
  <r>
    <x v="155"/>
    <x v="155"/>
    <x v="4"/>
    <s v="UN"/>
    <n v="871"/>
    <n v="3.02"/>
    <n v="2630.42"/>
    <x v="1"/>
    <x v="5"/>
    <n v="79.099999999999994"/>
    <n v="286.65839999999997"/>
    <n v="238.88199999999998"/>
    <n v="11.011378002528446"/>
    <n v="1.0897818599311135"/>
    <x v="0"/>
    <x v="0"/>
    <x v="2"/>
  </r>
  <r>
    <x v="156"/>
    <x v="156"/>
    <x v="4"/>
    <s v="UN"/>
    <n v="165"/>
    <n v="3.82"/>
    <n v="630.29999999999995"/>
    <x v="1"/>
    <x v="4"/>
    <n v="146"/>
    <n v="1048.5136"/>
    <n v="557.72"/>
    <n v="1.1301369863013699"/>
    <n v="10.618181818181817"/>
    <x v="0"/>
    <x v="0"/>
    <x v="0"/>
  </r>
  <r>
    <x v="156"/>
    <x v="156"/>
    <x v="4"/>
    <s v="UN"/>
    <n v="741"/>
    <n v="7.02"/>
    <n v="5201.82"/>
    <x v="0"/>
    <x v="0"/>
    <n v="82.3"/>
    <n v="907.06122000000005"/>
    <n v="577.74599999999998"/>
    <n v="9.0036452004860266"/>
    <n v="1.3327935222672065"/>
    <x v="0"/>
    <x v="0"/>
    <x v="2"/>
  </r>
  <r>
    <x v="156"/>
    <x v="156"/>
    <x v="4"/>
    <s v="UN"/>
    <n v="743"/>
    <n v="3.54"/>
    <n v="2630.22"/>
    <x v="1"/>
    <x v="2"/>
    <n v="92.8"/>
    <n v="538.75968"/>
    <n v="328.512"/>
    <n v="8.006465517241379"/>
    <n v="1.4987886944818305"/>
    <x v="0"/>
    <x v="0"/>
    <x v="2"/>
  </r>
  <r>
    <x v="156"/>
    <x v="156"/>
    <x v="4"/>
    <s v="UN"/>
    <n v="771"/>
    <n v="6.23"/>
    <n v="4803.33"/>
    <x v="1"/>
    <x v="0"/>
    <n v="59.3"/>
    <n v="531.99216000000001"/>
    <n v="369.43900000000002"/>
    <n v="13.001686340640809"/>
    <n v="0.92295719844357982"/>
    <x v="0"/>
    <x v="0"/>
    <x v="3"/>
  </r>
  <r>
    <x v="156"/>
    <x v="156"/>
    <x v="4"/>
    <s v="UN"/>
    <n v="454"/>
    <n v="3.19"/>
    <n v="1448.26"/>
    <x v="1"/>
    <x v="7"/>
    <n v="90.8"/>
    <n v="483.71884"/>
    <n v="289.65199999999999"/>
    <n v="5"/>
    <n v="2.4"/>
    <x v="0"/>
    <x v="0"/>
    <x v="1"/>
  </r>
  <r>
    <x v="156"/>
    <x v="156"/>
    <x v="4"/>
    <s v="UN"/>
    <n v="44"/>
    <n v="2.04"/>
    <n v="89.76"/>
    <x v="1"/>
    <x v="10"/>
    <n v="94"/>
    <n v="324.07439999999997"/>
    <n v="191.76"/>
    <n v="0.46808510638297873"/>
    <n v="25.636363636363637"/>
    <x v="0"/>
    <x v="0"/>
    <x v="0"/>
  </r>
  <r>
    <x v="157"/>
    <x v="157"/>
    <x v="4"/>
    <s v="UN"/>
    <n v="466"/>
    <n v="4.51"/>
    <n v="2101.66"/>
    <x v="0"/>
    <x v="0"/>
    <n v="111"/>
    <n v="645.78689999999995"/>
    <n v="500.60999999999996"/>
    <n v="4.198198198198198"/>
    <n v="2.8583690987124464"/>
    <x v="0"/>
    <x v="0"/>
    <x v="1"/>
  </r>
  <r>
    <x v="157"/>
    <x v="157"/>
    <x v="4"/>
    <s v="UN"/>
    <n v="1207"/>
    <n v="2.08"/>
    <n v="2510.56"/>
    <x v="1"/>
    <x v="0"/>
    <n v="147"/>
    <n v="425.00639999999999"/>
    <n v="305.76"/>
    <n v="8.2108843537414966"/>
    <n v="1.4614747307373654"/>
    <x v="0"/>
    <x v="0"/>
    <x v="2"/>
  </r>
  <r>
    <x v="157"/>
    <x v="157"/>
    <x v="4"/>
    <s v="UN"/>
    <n v="246"/>
    <n v="2.89"/>
    <n v="710.94"/>
    <x v="1"/>
    <x v="6"/>
    <n v="81.7"/>
    <n v="415.55888000000004"/>
    <n v="236.11300000000003"/>
    <n v="3.0110159118727049"/>
    <n v="3.9853658536585366"/>
    <x v="0"/>
    <x v="0"/>
    <x v="1"/>
  </r>
  <r>
    <x v="157"/>
    <x v="157"/>
    <x v="4"/>
    <s v="UN"/>
    <n v="890"/>
    <n v="1.33"/>
    <n v="1183.7"/>
    <x v="0"/>
    <x v="3"/>
    <n v="138"/>
    <n v="315.68880000000007"/>
    <n v="183.54000000000002"/>
    <n v="6.4492753623188408"/>
    <n v="1.8606741573033707"/>
    <x v="0"/>
    <x v="0"/>
    <x v="2"/>
  </r>
  <r>
    <x v="157"/>
    <x v="157"/>
    <x v="4"/>
    <s v="UN"/>
    <n v="1205"/>
    <n v="1.8"/>
    <n v="2169"/>
    <x v="0"/>
    <x v="3"/>
    <n v="86"/>
    <n v="280.18800000000005"/>
    <n v="154.80000000000001"/>
    <n v="14.011627906976743"/>
    <n v="0.85643153526970961"/>
    <x v="0"/>
    <x v="0"/>
    <x v="3"/>
  </r>
  <r>
    <x v="157"/>
    <x v="157"/>
    <x v="4"/>
    <s v="UN"/>
    <n v="468"/>
    <n v="2.13"/>
    <n v="996.83999999999992"/>
    <x v="1"/>
    <x v="10"/>
    <n v="93.6"/>
    <n v="273.13415999999995"/>
    <n v="199.36799999999997"/>
    <n v="5"/>
    <n v="2.4"/>
    <x v="0"/>
    <x v="0"/>
    <x v="1"/>
  </r>
  <r>
    <x v="158"/>
    <x v="158"/>
    <x v="4"/>
    <s v="UN"/>
    <n v="545"/>
    <n v="7.69"/>
    <n v="4191.05"/>
    <x v="0"/>
    <x v="1"/>
    <n v="77.8"/>
    <n v="735.88686000000007"/>
    <n v="598.28200000000004"/>
    <n v="7.005141388174807"/>
    <n v="1.7130275229357799"/>
    <x v="0"/>
    <x v="0"/>
    <x v="2"/>
  </r>
  <r>
    <x v="158"/>
    <x v="158"/>
    <x v="4"/>
    <s v="UN"/>
    <n v="946"/>
    <n v="3.75"/>
    <n v="3547.5"/>
    <x v="1"/>
    <x v="10"/>
    <n v="86"/>
    <n v="586.95000000000005"/>
    <n v="322.5"/>
    <n v="11"/>
    <n v="1.0909090909090908"/>
    <x v="0"/>
    <x v="0"/>
    <x v="2"/>
  </r>
  <r>
    <x v="158"/>
    <x v="158"/>
    <x v="4"/>
    <s v="UN"/>
    <n v="420"/>
    <n v="5.29"/>
    <n v="2221.8000000000002"/>
    <x v="0"/>
    <x v="3"/>
    <n v="58"/>
    <n v="475.57099999999997"/>
    <n v="306.82"/>
    <n v="7.2413793103448274"/>
    <n v="1.6571428571428573"/>
    <x v="0"/>
    <x v="0"/>
    <x v="2"/>
  </r>
  <r>
    <x v="158"/>
    <x v="158"/>
    <x v="4"/>
    <s v="UN"/>
    <n v="0"/>
    <n v="5.98"/>
    <n v="0"/>
    <x v="0"/>
    <x v="3"/>
    <n v="40"/>
    <n v="430.56"/>
    <n v="239.20000000000002"/>
    <n v="0"/>
    <n v="0"/>
    <x v="0"/>
    <x v="0"/>
    <x v="0"/>
  </r>
  <r>
    <x v="158"/>
    <x v="158"/>
    <x v="4"/>
    <s v="UN"/>
    <n v="336"/>
    <n v="4.91"/>
    <n v="1649.76"/>
    <x v="1"/>
    <x v="3"/>
    <n v="55.9"/>
    <n v="367.78845999999999"/>
    <n v="274.46899999999999"/>
    <n v="6.010733452593918"/>
    <n v="1.9964285714285714"/>
    <x v="0"/>
    <x v="0"/>
    <x v="2"/>
  </r>
  <r>
    <x v="158"/>
    <x v="158"/>
    <x v="4"/>
    <s v="UN"/>
    <n v="0"/>
    <n v="1.06"/>
    <n v="0"/>
    <x v="1"/>
    <x v="11"/>
    <n v="132"/>
    <n v="235.06560000000002"/>
    <n v="139.92000000000002"/>
    <n v="0"/>
    <n v="0"/>
    <x v="0"/>
    <x v="0"/>
    <x v="0"/>
  </r>
  <r>
    <x v="159"/>
    <x v="159"/>
    <x v="4"/>
    <s v="UN"/>
    <n v="525"/>
    <n v="6.04"/>
    <n v="3171"/>
    <x v="1"/>
    <x v="10"/>
    <n v="0"/>
    <n v="0"/>
    <n v="0"/>
    <n v="0"/>
    <n v="0"/>
    <x v="0"/>
    <x v="0"/>
    <x v="4"/>
  </r>
  <r>
    <x v="159"/>
    <x v="159"/>
    <x v="4"/>
    <s v="UN"/>
    <n v="0"/>
    <n v="5.78"/>
    <n v="0"/>
    <x v="0"/>
    <x v="0"/>
    <n v="91"/>
    <n v="788.97"/>
    <n v="525.98"/>
    <n v="0"/>
    <n v="0"/>
    <x v="0"/>
    <x v="0"/>
    <x v="0"/>
  </r>
  <r>
    <x v="159"/>
    <x v="159"/>
    <x v="4"/>
    <s v="UN"/>
    <n v="616"/>
    <n v="6.53"/>
    <n v="4022.48"/>
    <x v="0"/>
    <x v="3"/>
    <n v="77"/>
    <n v="769.29930000000013"/>
    <n v="502.81"/>
    <n v="8"/>
    <n v="1.5"/>
    <x v="0"/>
    <x v="0"/>
    <x v="2"/>
  </r>
  <r>
    <x v="159"/>
    <x v="159"/>
    <x v="4"/>
    <s v="UN"/>
    <n v="129"/>
    <n v="3.71"/>
    <n v="478.59"/>
    <x v="1"/>
    <x v="4"/>
    <n v="115"/>
    <n v="699.7059999999999"/>
    <n v="426.65"/>
    <n v="1.1217391304347826"/>
    <n v="10.697674418604651"/>
    <x v="0"/>
    <x v="0"/>
    <x v="0"/>
  </r>
  <r>
    <x v="159"/>
    <x v="159"/>
    <x v="4"/>
    <s v="UN"/>
    <n v="1365"/>
    <n v="3.12"/>
    <n v="4258.8"/>
    <x v="1"/>
    <x v="6"/>
    <n v="85.3"/>
    <n v="335.33136000000007"/>
    <n v="266.13600000000002"/>
    <n v="16.002344665885111"/>
    <n v="0.74989010989010985"/>
    <x v="0"/>
    <x v="0"/>
    <x v="3"/>
  </r>
  <r>
    <x v="159"/>
    <x v="159"/>
    <x v="4"/>
    <s v="UN"/>
    <n v="307"/>
    <n v="1.59"/>
    <n v="488.13000000000005"/>
    <x v="1"/>
    <x v="10"/>
    <n v="148"/>
    <n v="334.15440000000001"/>
    <n v="235.32000000000002"/>
    <n v="2.0743243243243241"/>
    <n v="5.7850162866449519"/>
    <x v="0"/>
    <x v="0"/>
    <x v="0"/>
  </r>
  <r>
    <x v="160"/>
    <x v="160"/>
    <x v="4"/>
    <s v="UN"/>
    <n v="124"/>
    <n v="76"/>
    <n v="9424"/>
    <x v="1"/>
    <x v="8"/>
    <n v="845"/>
    <n v="116238.2"/>
    <n v="64220"/>
    <n v="0.1467455621301775"/>
    <n v="81.774193548387103"/>
    <x v="0"/>
    <x v="0"/>
    <x v="0"/>
  </r>
  <r>
    <x v="160"/>
    <x v="160"/>
    <x v="4"/>
    <s v="UN"/>
    <n v="243"/>
    <n v="71"/>
    <n v="17253"/>
    <x v="0"/>
    <x v="1"/>
    <n v="724"/>
    <n v="93555.28"/>
    <n v="51404"/>
    <n v="0.3356353591160221"/>
    <n v="35.753086419753089"/>
    <x v="0"/>
    <x v="0"/>
    <x v="0"/>
  </r>
  <r>
    <x v="160"/>
    <x v="160"/>
    <x v="4"/>
    <s v="UN"/>
    <n v="198"/>
    <n v="56"/>
    <n v="11088"/>
    <x v="1"/>
    <x v="8"/>
    <n v="951"/>
    <n v="93198"/>
    <n v="53256"/>
    <n v="0.20820189274447951"/>
    <n v="57.636363636363633"/>
    <x v="0"/>
    <x v="0"/>
    <x v="0"/>
  </r>
  <r>
    <x v="160"/>
    <x v="160"/>
    <x v="4"/>
    <s v="UN"/>
    <n v="1174"/>
    <n v="80"/>
    <n v="93920"/>
    <x v="1"/>
    <x v="9"/>
    <n v="411"/>
    <n v="49648.800000000003"/>
    <n v="32880"/>
    <n v="2.8564476885644767"/>
    <n v="4.2010221465076665"/>
    <x v="0"/>
    <x v="0"/>
    <x v="0"/>
  </r>
  <r>
    <x v="160"/>
    <x v="160"/>
    <x v="4"/>
    <s v="UN"/>
    <n v="77"/>
    <n v="75"/>
    <n v="5775"/>
    <x v="1"/>
    <x v="1"/>
    <n v="388"/>
    <n v="37539"/>
    <n v="29100"/>
    <n v="0.19845360824742267"/>
    <n v="60.467532467532472"/>
    <x v="0"/>
    <x v="0"/>
    <x v="0"/>
  </r>
  <r>
    <x v="160"/>
    <x v="160"/>
    <x v="4"/>
    <s v="UN"/>
    <n v="193"/>
    <n v="49"/>
    <n v="9457"/>
    <x v="0"/>
    <x v="1"/>
    <n v="335"/>
    <n v="21339.5"/>
    <n v="16415"/>
    <n v="0.57611940298507458"/>
    <n v="20.829015544041454"/>
    <x v="0"/>
    <x v="0"/>
    <x v="0"/>
  </r>
  <r>
    <x v="161"/>
    <x v="161"/>
    <x v="4"/>
    <s v="UN"/>
    <n v="270"/>
    <n v="5.42"/>
    <n v="1463.4"/>
    <x v="0"/>
    <x v="1"/>
    <n v="103"/>
    <n v="1010.4506"/>
    <n v="558.26"/>
    <n v="2.621359223300971"/>
    <n v="4.5777777777777775"/>
    <x v="0"/>
    <x v="0"/>
    <x v="0"/>
  </r>
  <r>
    <x v="161"/>
    <x v="161"/>
    <x v="4"/>
    <s v="UN"/>
    <n v="34"/>
    <n v="5.94"/>
    <n v="201.96"/>
    <x v="1"/>
    <x v="9"/>
    <n v="0"/>
    <n v="0"/>
    <n v="0"/>
    <n v="0"/>
    <n v="0"/>
    <x v="0"/>
    <x v="0"/>
    <x v="4"/>
  </r>
  <r>
    <x v="161"/>
    <x v="161"/>
    <x v="4"/>
    <s v="UN"/>
    <n v="0"/>
    <n v="5.16"/>
    <n v="0"/>
    <x v="0"/>
    <x v="3"/>
    <n v="0"/>
    <n v="0"/>
    <n v="0"/>
    <n v="0"/>
    <n v="0"/>
    <x v="0"/>
    <x v="0"/>
    <x v="0"/>
  </r>
  <r>
    <x v="161"/>
    <x v="161"/>
    <x v="4"/>
    <s v="UN"/>
    <n v="257"/>
    <n v="6.31"/>
    <n v="1621.6699999999998"/>
    <x v="1"/>
    <x v="4"/>
    <n v="85.6"/>
    <n v="712.97951999999987"/>
    <n v="540.13599999999997"/>
    <n v="3.0023364485981312"/>
    <n v="3.9968871595330735"/>
    <x v="0"/>
    <x v="0"/>
    <x v="1"/>
  </r>
  <r>
    <x v="161"/>
    <x v="161"/>
    <x v="4"/>
    <s v="UN"/>
    <n v="676"/>
    <n v="2.39"/>
    <n v="1615.64"/>
    <x v="1"/>
    <x v="10"/>
    <n v="98"/>
    <n v="372.40980000000002"/>
    <n v="234.22"/>
    <n v="6.8979591836734695"/>
    <n v="1.7396449704142012"/>
    <x v="0"/>
    <x v="0"/>
    <x v="2"/>
  </r>
  <r>
    <x v="161"/>
    <x v="161"/>
    <x v="4"/>
    <s v="UN"/>
    <n v="429"/>
    <n v="4.66"/>
    <n v="1999.14"/>
    <x v="0"/>
    <x v="0"/>
    <n v="39"/>
    <n v="230.8098"/>
    <n v="181.74"/>
    <n v="11"/>
    <n v="1.0909090909090908"/>
    <x v="0"/>
    <x v="0"/>
    <x v="2"/>
  </r>
  <r>
    <x v="162"/>
    <x v="162"/>
    <x v="4"/>
    <s v="UN"/>
    <n v="54"/>
    <n v="3.3"/>
    <n v="178.2"/>
    <x v="0"/>
    <x v="1"/>
    <n v="102"/>
    <n v="589.04999999999995"/>
    <n v="336.59999999999997"/>
    <n v="0.52941176470588236"/>
    <n v="22.666666666666668"/>
    <x v="0"/>
    <x v="0"/>
    <x v="0"/>
  </r>
  <r>
    <x v="162"/>
    <x v="162"/>
    <x v="4"/>
    <s v="UN"/>
    <n v="39"/>
    <n v="6.39"/>
    <n v="249.20999999999998"/>
    <x v="0"/>
    <x v="3"/>
    <n v="57"/>
    <n v="513.56429999999989"/>
    <n v="364.22999999999996"/>
    <n v="0.68421052631578949"/>
    <n v="17.538461538461537"/>
    <x v="0"/>
    <x v="0"/>
    <x v="0"/>
  </r>
  <r>
    <x v="162"/>
    <x v="162"/>
    <x v="4"/>
    <s v="UN"/>
    <n v="157"/>
    <n v="3.45"/>
    <n v="541.65"/>
    <x v="1"/>
    <x v="4"/>
    <n v="78.2"/>
    <n v="391.19550000000004"/>
    <n v="269.79000000000002"/>
    <n v="2.0076726342710995"/>
    <n v="5.977070063694268"/>
    <x v="0"/>
    <x v="0"/>
    <x v="0"/>
  </r>
  <r>
    <x v="162"/>
    <x v="162"/>
    <x v="4"/>
    <s v="UN"/>
    <n v="1010"/>
    <n v="3.89"/>
    <n v="3928.9"/>
    <x v="0"/>
    <x v="3"/>
    <n v="56.1"/>
    <n v="292.42686000000003"/>
    <n v="218.22900000000001"/>
    <n v="18.003565062388592"/>
    <n v="0.66653465346534657"/>
    <x v="0"/>
    <x v="0"/>
    <x v="3"/>
  </r>
  <r>
    <x v="162"/>
    <x v="162"/>
    <x v="4"/>
    <s v="UN"/>
    <n v="387"/>
    <n v="6.08"/>
    <n v="2352.96"/>
    <x v="0"/>
    <x v="3"/>
    <n v="35.1"/>
    <n v="260.35776000000004"/>
    <n v="213.40800000000002"/>
    <n v="11.025641025641026"/>
    <n v="1.0883720930232559"/>
    <x v="0"/>
    <x v="0"/>
    <x v="2"/>
  </r>
  <r>
    <x v="162"/>
    <x v="162"/>
    <x v="4"/>
    <s v="UN"/>
    <n v="371"/>
    <n v="1.66"/>
    <n v="615.86"/>
    <x v="1"/>
    <x v="5"/>
    <n v="95"/>
    <n v="209.74099999999999"/>
    <n v="157.69999999999999"/>
    <n v="3.905263157894737"/>
    <n v="3.07277628032345"/>
    <x v="0"/>
    <x v="0"/>
    <x v="1"/>
  </r>
  <r>
    <x v="163"/>
    <x v="163"/>
    <x v="4"/>
    <s v="UN"/>
    <n v="79"/>
    <n v="7.35"/>
    <n v="580.65"/>
    <x v="1"/>
    <x v="11"/>
    <n v="115"/>
    <n v="1124.1824999999999"/>
    <n v="845.25"/>
    <n v="0.68695652173913047"/>
    <n v="17.468354430379748"/>
    <x v="0"/>
    <x v="0"/>
    <x v="0"/>
  </r>
  <r>
    <x v="163"/>
    <x v="163"/>
    <x v="4"/>
    <s v="UN"/>
    <n v="0"/>
    <n v="6.62"/>
    <n v="0"/>
    <x v="1"/>
    <x v="10"/>
    <n v="81.7"/>
    <n v="1005.9884400000001"/>
    <n v="540.85400000000004"/>
    <n v="0"/>
    <n v="0"/>
    <x v="0"/>
    <x v="0"/>
    <x v="0"/>
  </r>
  <r>
    <x v="163"/>
    <x v="163"/>
    <x v="4"/>
    <s v="UN"/>
    <n v="13"/>
    <n v="3.61"/>
    <n v="46.93"/>
    <x v="0"/>
    <x v="1"/>
    <n v="127"/>
    <n v="632.68859999999995"/>
    <n v="458.46999999999997"/>
    <n v="0.10236220472440945"/>
    <n v="117.23076923076923"/>
    <x v="0"/>
    <x v="0"/>
    <x v="0"/>
  </r>
  <r>
    <x v="163"/>
    <x v="163"/>
    <x v="4"/>
    <s v="UN"/>
    <n v="794"/>
    <n v="6.83"/>
    <n v="5423.02"/>
    <x v="0"/>
    <x v="3"/>
    <n v="49.6"/>
    <n v="565.74256000000014"/>
    <n v="338.76800000000003"/>
    <n v="16.008064516129032"/>
    <n v="0.74962216624685141"/>
    <x v="0"/>
    <x v="0"/>
    <x v="3"/>
  </r>
  <r>
    <x v="163"/>
    <x v="163"/>
    <x v="4"/>
    <s v="UN"/>
    <n v="1570"/>
    <n v="3.82"/>
    <n v="5997.4"/>
    <x v="0"/>
    <x v="0"/>
    <n v="92.3"/>
    <n v="458.3617999999999"/>
    <n v="352.58599999999996"/>
    <n v="17.009750812567713"/>
    <n v="0.70547770700636947"/>
    <x v="0"/>
    <x v="0"/>
    <x v="3"/>
  </r>
  <r>
    <x v="163"/>
    <x v="163"/>
    <x v="4"/>
    <s v="UN"/>
    <n v="619"/>
    <n v="1.73"/>
    <n v="1070.8699999999999"/>
    <x v="1"/>
    <x v="1"/>
    <n v="96"/>
    <n v="244.13759999999999"/>
    <n v="166.07999999999998"/>
    <n v="6.447916666666667"/>
    <n v="1.8610662358642971"/>
    <x v="0"/>
    <x v="0"/>
    <x v="2"/>
  </r>
  <r>
    <x v="164"/>
    <x v="164"/>
    <x v="4"/>
    <s v="UN"/>
    <n v="170"/>
    <n v="6.05"/>
    <n v="1028.5"/>
    <x v="0"/>
    <x v="1"/>
    <n v="68"/>
    <n v="658.24"/>
    <n v="411.4"/>
    <n v="2.5"/>
    <n v="4.8"/>
    <x v="0"/>
    <x v="0"/>
    <x v="0"/>
  </r>
  <r>
    <x v="164"/>
    <x v="164"/>
    <x v="4"/>
    <s v="UN"/>
    <n v="0"/>
    <n v="5.37"/>
    <n v="0"/>
    <x v="0"/>
    <x v="3"/>
    <n v="64.3"/>
    <n v="649.14707999999996"/>
    <n v="345.291"/>
    <n v="0"/>
    <n v="0"/>
    <x v="0"/>
    <x v="0"/>
    <x v="0"/>
  </r>
  <r>
    <x v="164"/>
    <x v="164"/>
    <x v="4"/>
    <s v="UN"/>
    <n v="74"/>
    <n v="5.56"/>
    <n v="411.44"/>
    <x v="1"/>
    <x v="10"/>
    <n v="73.2"/>
    <n v="610.48799999999994"/>
    <n v="406.99199999999996"/>
    <n v="1.0109289617486339"/>
    <n v="11.87027027027027"/>
    <x v="0"/>
    <x v="0"/>
    <x v="0"/>
  </r>
  <r>
    <x v="164"/>
    <x v="164"/>
    <x v="4"/>
    <s v="UN"/>
    <n v="556"/>
    <n v="7.2"/>
    <n v="4003.2000000000003"/>
    <x v="0"/>
    <x v="3"/>
    <n v="42.7"/>
    <n v="571.83840000000009"/>
    <n v="307.44000000000005"/>
    <n v="13.021077283372364"/>
    <n v="0.92158273381294975"/>
    <x v="0"/>
    <x v="0"/>
    <x v="3"/>
  </r>
  <r>
    <x v="164"/>
    <x v="164"/>
    <x v="4"/>
    <s v="UN"/>
    <n v="666"/>
    <n v="3.94"/>
    <n v="2624.04"/>
    <x v="1"/>
    <x v="5"/>
    <n v="89"/>
    <n v="473.39099999999996"/>
    <n v="350.65999999999997"/>
    <n v="7.4831460674157304"/>
    <n v="1.6036036036036037"/>
    <x v="0"/>
    <x v="0"/>
    <x v="2"/>
  </r>
  <r>
    <x v="164"/>
    <x v="164"/>
    <x v="4"/>
    <s v="UN"/>
    <n v="1000"/>
    <n v="2.73"/>
    <n v="2730"/>
    <x v="1"/>
    <x v="2"/>
    <n v="83.3"/>
    <n v="327.46895999999998"/>
    <n v="227.40899999999999"/>
    <n v="12.004801920768308"/>
    <n v="0.99959999999999993"/>
    <x v="0"/>
    <x v="0"/>
    <x v="3"/>
  </r>
  <r>
    <x v="165"/>
    <x v="165"/>
    <x v="4"/>
    <s v="UN"/>
    <n v="1209"/>
    <n v="3.62"/>
    <n v="4376.58"/>
    <x v="1"/>
    <x v="3"/>
    <n v="71.099999999999994"/>
    <n v="473.58287999999999"/>
    <n v="257.38200000000001"/>
    <n v="17.004219409282701"/>
    <n v="0.70570719602977661"/>
    <x v="0"/>
    <x v="0"/>
    <x v="3"/>
  </r>
  <r>
    <x v="165"/>
    <x v="165"/>
    <x v="4"/>
    <s v="UN"/>
    <n v="463"/>
    <n v="5.08"/>
    <n v="2352.04"/>
    <x v="0"/>
    <x v="3"/>
    <n v="52"/>
    <n v="456.99680000000006"/>
    <n v="264.16000000000003"/>
    <n v="8.9038461538461533"/>
    <n v="1.3477321814254861"/>
    <x v="0"/>
    <x v="0"/>
    <x v="2"/>
  </r>
  <r>
    <x v="165"/>
    <x v="165"/>
    <x v="4"/>
    <s v="UN"/>
    <n v="421"/>
    <n v="4.8899999999999997"/>
    <n v="2058.69"/>
    <x v="0"/>
    <x v="3"/>
    <n v="52.6"/>
    <n v="447.55235999999996"/>
    <n v="257.214"/>
    <n v="8.0038022813688219"/>
    <n v="1.4992874109263656"/>
    <x v="0"/>
    <x v="0"/>
    <x v="2"/>
  </r>
  <r>
    <x v="165"/>
    <x v="165"/>
    <x v="4"/>
    <s v="UN"/>
    <n v="941"/>
    <n v="4.63"/>
    <n v="4356.83"/>
    <x v="0"/>
    <x v="3"/>
    <n v="58.8"/>
    <n v="419.25575999999995"/>
    <n v="272.24399999999997"/>
    <n v="16.003401360544217"/>
    <n v="0.74984059511158341"/>
    <x v="0"/>
    <x v="0"/>
    <x v="3"/>
  </r>
  <r>
    <x v="165"/>
    <x v="165"/>
    <x v="4"/>
    <s v="UN"/>
    <n v="1250"/>
    <n v="2.88"/>
    <n v="3600"/>
    <x v="0"/>
    <x v="1"/>
    <n v="78.099999999999994"/>
    <n v="416.11679999999996"/>
    <n v="224.92799999999997"/>
    <n v="16.005121638924457"/>
    <n v="0.74975999999999998"/>
    <x v="0"/>
    <x v="0"/>
    <x v="3"/>
  </r>
  <r>
    <x v="165"/>
    <x v="165"/>
    <x v="4"/>
    <s v="UN"/>
    <n v="190"/>
    <n v="4.0199999999999996"/>
    <n v="763.8"/>
    <x v="1"/>
    <x v="1"/>
    <n v="63.1"/>
    <n v="360.20003999999994"/>
    <n v="253.66199999999998"/>
    <n v="3.0110935023771792"/>
    <n v="3.9852631578947366"/>
    <x v="0"/>
    <x v="0"/>
    <x v="1"/>
  </r>
  <r>
    <x v="166"/>
    <x v="166"/>
    <x v="4"/>
    <s v="UN"/>
    <n v="288"/>
    <n v="5.82"/>
    <n v="1676.16"/>
    <x v="0"/>
    <x v="0"/>
    <n v="150"/>
    <n v="1178.55"/>
    <n v="873"/>
    <n v="1.92"/>
    <n v="6.25"/>
    <x v="0"/>
    <x v="0"/>
    <x v="0"/>
  </r>
  <r>
    <x v="166"/>
    <x v="166"/>
    <x v="4"/>
    <s v="UN"/>
    <n v="762"/>
    <n v="5.96"/>
    <n v="4541.5199999999995"/>
    <x v="0"/>
    <x v="1"/>
    <n v="84.6"/>
    <n v="952.96823999999992"/>
    <n v="504.21599999999995"/>
    <n v="9.0070921985815602"/>
    <n v="1.3322834645669293"/>
    <x v="0"/>
    <x v="0"/>
    <x v="2"/>
  </r>
  <r>
    <x v="166"/>
    <x v="166"/>
    <x v="4"/>
    <s v="UN"/>
    <n v="0"/>
    <n v="4.05"/>
    <n v="0"/>
    <x v="0"/>
    <x v="1"/>
    <n v="0"/>
    <n v="0"/>
    <n v="0"/>
    <n v="0"/>
    <n v="0"/>
    <x v="0"/>
    <x v="0"/>
    <x v="0"/>
  </r>
  <r>
    <x v="166"/>
    <x v="166"/>
    <x v="4"/>
    <s v="UN"/>
    <n v="53"/>
    <n v="6.49"/>
    <n v="343.97"/>
    <x v="1"/>
    <x v="10"/>
    <n v="73"/>
    <n v="795.93359999999996"/>
    <n v="473.77000000000004"/>
    <n v="0.72602739726027399"/>
    <n v="16.528301886792452"/>
    <x v="0"/>
    <x v="0"/>
    <x v="0"/>
  </r>
  <r>
    <x v="166"/>
    <x v="166"/>
    <x v="4"/>
    <s v="UN"/>
    <n v="289"/>
    <n v="5.13"/>
    <n v="1482.57"/>
    <x v="0"/>
    <x v="3"/>
    <n v="57.7"/>
    <n v="494.3216700000001"/>
    <n v="296.00100000000003"/>
    <n v="5.0086655112651641"/>
    <n v="2.3958477508650522"/>
    <x v="0"/>
    <x v="0"/>
    <x v="1"/>
  </r>
  <r>
    <x v="166"/>
    <x v="166"/>
    <x v="4"/>
    <s v="UN"/>
    <n v="868"/>
    <n v="4.5999999999999996"/>
    <n v="3992.7999999999997"/>
    <x v="1"/>
    <x v="1"/>
    <n v="66.7"/>
    <n v="463.29820000000001"/>
    <n v="306.82"/>
    <n v="13.013493253373312"/>
    <n v="0.92211981566820289"/>
    <x v="0"/>
    <x v="0"/>
    <x v="3"/>
  </r>
  <r>
    <x v="167"/>
    <x v="167"/>
    <x v="4"/>
    <s v="UN"/>
    <n v="526"/>
    <n v="4.54"/>
    <n v="2388.04"/>
    <x v="1"/>
    <x v="2"/>
    <n v="78"/>
    <n v="492.22680000000003"/>
    <n v="354.12"/>
    <n v="6.7435897435897436"/>
    <n v="1.7794676806083649"/>
    <x v="0"/>
    <x v="0"/>
    <x v="2"/>
  </r>
  <r>
    <x v="167"/>
    <x v="167"/>
    <x v="4"/>
    <s v="UN"/>
    <n v="145"/>
    <n v="1.9"/>
    <n v="275.5"/>
    <x v="1"/>
    <x v="11"/>
    <n v="101"/>
    <n v="364.6099999999999"/>
    <n v="191.89999999999998"/>
    <n v="1.4356435643564356"/>
    <n v="8.3586206896551722"/>
    <x v="0"/>
    <x v="0"/>
    <x v="0"/>
  </r>
  <r>
    <x v="167"/>
    <x v="167"/>
    <x v="4"/>
    <s v="UN"/>
    <n v="0"/>
    <n v="2.4900000000000002"/>
    <n v="0"/>
    <x v="0"/>
    <x v="3"/>
    <n v="114"/>
    <n v="340.63200000000006"/>
    <n v="283.86"/>
    <n v="0"/>
    <n v="0"/>
    <x v="0"/>
    <x v="0"/>
    <x v="0"/>
  </r>
  <r>
    <x v="167"/>
    <x v="167"/>
    <x v="4"/>
    <s v="UN"/>
    <n v="581"/>
    <n v="3.03"/>
    <n v="1760.4299999999998"/>
    <x v="1"/>
    <x v="10"/>
    <n v="52.8"/>
    <n v="275.17247999999995"/>
    <n v="159.98399999999998"/>
    <n v="11.003787878787879"/>
    <n v="1.0905335628227195"/>
    <x v="0"/>
    <x v="0"/>
    <x v="2"/>
  </r>
  <r>
    <x v="167"/>
    <x v="167"/>
    <x v="4"/>
    <s v="UN"/>
    <n v="632"/>
    <n v="1.89"/>
    <n v="1194.48"/>
    <x v="0"/>
    <x v="1"/>
    <n v="77"/>
    <n v="260.49869999999999"/>
    <n v="145.53"/>
    <n v="8.2077922077922079"/>
    <n v="1.4620253164556962"/>
    <x v="0"/>
    <x v="0"/>
    <x v="2"/>
  </r>
  <r>
    <x v="167"/>
    <x v="167"/>
    <x v="4"/>
    <s v="UN"/>
    <n v="244"/>
    <n v="1.46"/>
    <n v="356.24"/>
    <x v="0"/>
    <x v="3"/>
    <n v="114"/>
    <n v="238.00919999999999"/>
    <n v="166.44"/>
    <n v="2.1403508771929824"/>
    <n v="5.6065573770491808"/>
    <x v="0"/>
    <x v="0"/>
    <x v="0"/>
  </r>
  <r>
    <x v="168"/>
    <x v="168"/>
    <x v="4"/>
    <s v="UN"/>
    <n v="250"/>
    <n v="2.64"/>
    <n v="660"/>
    <x v="1"/>
    <x v="10"/>
    <n v="144"/>
    <n v="650.07360000000006"/>
    <n v="380.16"/>
    <n v="1.7361111111111112"/>
    <n v="6.9119999999999999"/>
    <x v="0"/>
    <x v="0"/>
    <x v="0"/>
  </r>
  <r>
    <x v="168"/>
    <x v="168"/>
    <x v="4"/>
    <s v="UN"/>
    <n v="107"/>
    <n v="4.57"/>
    <n v="488.99"/>
    <x v="0"/>
    <x v="3"/>
    <n v="80"/>
    <n v="592.27200000000005"/>
    <n v="365.6"/>
    <n v="1.3374999999999999"/>
    <n v="8.9719626168224309"/>
    <x v="0"/>
    <x v="0"/>
    <x v="0"/>
  </r>
  <r>
    <x v="168"/>
    <x v="168"/>
    <x v="4"/>
    <s v="UN"/>
    <n v="255"/>
    <n v="4.26"/>
    <n v="1086.3"/>
    <x v="1"/>
    <x v="9"/>
    <n v="63.7"/>
    <n v="488.45160000000004"/>
    <n v="271.36200000000002"/>
    <n v="4.003139717425432"/>
    <n v="2.9976470588235293"/>
    <x v="0"/>
    <x v="0"/>
    <x v="1"/>
  </r>
  <r>
    <x v="168"/>
    <x v="168"/>
    <x v="4"/>
    <s v="UN"/>
    <n v="332"/>
    <n v="5.16"/>
    <n v="1713.1200000000001"/>
    <x v="0"/>
    <x v="1"/>
    <n v="55.3"/>
    <n v="348.12455999999997"/>
    <n v="285.34800000000001"/>
    <n v="6.0036166365280295"/>
    <n v="1.9987951807228914"/>
    <x v="0"/>
    <x v="0"/>
    <x v="2"/>
  </r>
  <r>
    <x v="168"/>
    <x v="168"/>
    <x v="4"/>
    <s v="UN"/>
    <n v="457"/>
    <n v="4.57"/>
    <n v="2088.4900000000002"/>
    <x v="1"/>
    <x v="11"/>
    <n v="50.7"/>
    <n v="326.69559000000004"/>
    <n v="231.69900000000004"/>
    <n v="9.0138067061143978"/>
    <n v="1.3312910284463897"/>
    <x v="0"/>
    <x v="0"/>
    <x v="2"/>
  </r>
  <r>
    <x v="168"/>
    <x v="168"/>
    <x v="4"/>
    <s v="UN"/>
    <n v="666"/>
    <n v="2.39"/>
    <n v="1591.74"/>
    <x v="1"/>
    <x v="7"/>
    <n v="66.599999999999994"/>
    <n v="284.92146000000002"/>
    <n v="159.17400000000001"/>
    <n v="10"/>
    <n v="1.2"/>
    <x v="0"/>
    <x v="0"/>
    <x v="2"/>
  </r>
  <r>
    <x v="169"/>
    <x v="169"/>
    <x v="4"/>
    <s v="UN"/>
    <n v="626"/>
    <n v="4.68"/>
    <n v="2929.68"/>
    <x v="1"/>
    <x v="0"/>
    <n v="56.9"/>
    <n v="484.65143999999992"/>
    <n v="266.29199999999997"/>
    <n v="11.001757469244289"/>
    <n v="1.0907348242811501"/>
    <x v="0"/>
    <x v="0"/>
    <x v="2"/>
  </r>
  <r>
    <x v="169"/>
    <x v="169"/>
    <x v="4"/>
    <s v="UN"/>
    <n v="224"/>
    <n v="3.54"/>
    <n v="792.96"/>
    <x v="0"/>
    <x v="0"/>
    <n v="101"/>
    <n v="439.77420000000006"/>
    <n v="357.54"/>
    <n v="2.217821782178218"/>
    <n v="5.4107142857142856"/>
    <x v="0"/>
    <x v="0"/>
    <x v="0"/>
  </r>
  <r>
    <x v="169"/>
    <x v="169"/>
    <x v="4"/>
    <s v="UN"/>
    <n v="17"/>
    <n v="3.45"/>
    <n v="58.650000000000006"/>
    <x v="1"/>
    <x v="5"/>
    <n v="59"/>
    <n v="356.21249999999998"/>
    <n v="203.55"/>
    <n v="0.28813559322033899"/>
    <n v="41.647058823529413"/>
    <x v="0"/>
    <x v="0"/>
    <x v="0"/>
  </r>
  <r>
    <x v="169"/>
    <x v="169"/>
    <x v="4"/>
    <s v="UN"/>
    <n v="122"/>
    <n v="2.62"/>
    <n v="319.64"/>
    <x v="1"/>
    <x v="0"/>
    <n v="77"/>
    <n v="338.92320000000001"/>
    <n v="201.74"/>
    <n v="1.5844155844155845"/>
    <n v="7.5737704918032787"/>
    <x v="0"/>
    <x v="0"/>
    <x v="0"/>
  </r>
  <r>
    <x v="169"/>
    <x v="169"/>
    <x v="4"/>
    <s v="UN"/>
    <n v="557"/>
    <n v="2.46"/>
    <n v="1370.22"/>
    <x v="0"/>
    <x v="3"/>
    <n v="77"/>
    <n v="255.71699999999998"/>
    <n v="189.42"/>
    <n v="7.2337662337662341"/>
    <n v="1.6588868940754038"/>
    <x v="0"/>
    <x v="0"/>
    <x v="2"/>
  </r>
  <r>
    <x v="169"/>
    <x v="169"/>
    <x v="4"/>
    <s v="UN"/>
    <n v="548"/>
    <n v="5.74"/>
    <n v="3145.52"/>
    <x v="1"/>
    <x v="7"/>
    <n v="34.200000000000003"/>
    <n v="249.31116000000003"/>
    <n v="196.30800000000002"/>
    <n v="16.023391812865494"/>
    <n v="0.7489051094890512"/>
    <x v="0"/>
    <x v="0"/>
    <x v="3"/>
  </r>
  <r>
    <x v="170"/>
    <x v="170"/>
    <x v="4"/>
    <s v="UN"/>
    <n v="633"/>
    <n v="5.04"/>
    <n v="3190.32"/>
    <x v="0"/>
    <x v="3"/>
    <n v="131"/>
    <n v="1056.384"/>
    <n v="660.24"/>
    <n v="4.8320610687022905"/>
    <n v="2.4834123222748814"/>
    <x v="0"/>
    <x v="0"/>
    <x v="1"/>
  </r>
  <r>
    <x v="170"/>
    <x v="170"/>
    <x v="4"/>
    <s v="UN"/>
    <n v="96"/>
    <n v="4.91"/>
    <n v="471.36"/>
    <x v="1"/>
    <x v="2"/>
    <n v="0"/>
    <n v="0"/>
    <n v="0"/>
    <n v="0"/>
    <n v="0"/>
    <x v="0"/>
    <x v="0"/>
    <x v="4"/>
  </r>
  <r>
    <x v="170"/>
    <x v="170"/>
    <x v="4"/>
    <s v="UN"/>
    <n v="300"/>
    <n v="5.92"/>
    <n v="1776"/>
    <x v="0"/>
    <x v="1"/>
    <n v="74.900000000000006"/>
    <n v="651.80975999999998"/>
    <n v="443.40800000000002"/>
    <n v="4.0053404539385848"/>
    <n v="2.996"/>
    <x v="0"/>
    <x v="0"/>
    <x v="1"/>
  </r>
  <r>
    <x v="170"/>
    <x v="170"/>
    <x v="4"/>
    <s v="UN"/>
    <n v="247"/>
    <n v="4.32"/>
    <n v="1067.04"/>
    <x v="1"/>
    <x v="6"/>
    <n v="82.1"/>
    <n v="521.36784000000011"/>
    <n v="354.67200000000003"/>
    <n v="3.0085261875761269"/>
    <n v="3.9886639676113358"/>
    <x v="0"/>
    <x v="0"/>
    <x v="1"/>
  </r>
  <r>
    <x v="170"/>
    <x v="170"/>
    <x v="4"/>
    <s v="UN"/>
    <n v="409"/>
    <n v="3.1"/>
    <n v="1267.9000000000001"/>
    <x v="1"/>
    <x v="7"/>
    <n v="58.4"/>
    <n v="251.64559999999997"/>
    <n v="181.04"/>
    <n v="7.0034246575342465"/>
    <n v="1.7134474327628362"/>
    <x v="0"/>
    <x v="0"/>
    <x v="2"/>
  </r>
  <r>
    <x v="170"/>
    <x v="170"/>
    <x v="4"/>
    <s v="UN"/>
    <n v="280"/>
    <n v="1.5"/>
    <n v="420"/>
    <x v="0"/>
    <x v="1"/>
    <n v="57"/>
    <n v="127.395"/>
    <n v="85.5"/>
    <n v="4.9122807017543861"/>
    <n v="2.4428571428571426"/>
    <x v="0"/>
    <x v="0"/>
    <x v="1"/>
  </r>
  <r>
    <x v="171"/>
    <x v="171"/>
    <x v="4"/>
    <s v="UN"/>
    <n v="637"/>
    <n v="74"/>
    <n v="47138"/>
    <x v="1"/>
    <x v="7"/>
    <n v="973"/>
    <n v="107282.98"/>
    <n v="72002"/>
    <n v="0.65467625899280579"/>
    <n v="18.329670329670328"/>
    <x v="0"/>
    <x v="0"/>
    <x v="0"/>
  </r>
  <r>
    <x v="171"/>
    <x v="171"/>
    <x v="4"/>
    <s v="UN"/>
    <n v="311"/>
    <n v="51"/>
    <n v="15861"/>
    <x v="1"/>
    <x v="6"/>
    <n v="660"/>
    <n v="61597.8"/>
    <n v="33660"/>
    <n v="0.47121212121212119"/>
    <n v="25.466237942122188"/>
    <x v="0"/>
    <x v="0"/>
    <x v="0"/>
  </r>
  <r>
    <x v="171"/>
    <x v="171"/>
    <x v="4"/>
    <s v="UN"/>
    <n v="213"/>
    <n v="38"/>
    <n v="8094"/>
    <x v="0"/>
    <x v="0"/>
    <n v="808"/>
    <n v="56802.400000000001"/>
    <n v="30704"/>
    <n v="0.26361386138613863"/>
    <n v="45.521126760563376"/>
    <x v="0"/>
    <x v="0"/>
    <x v="0"/>
  </r>
  <r>
    <x v="171"/>
    <x v="171"/>
    <x v="4"/>
    <s v="UN"/>
    <n v="374"/>
    <n v="37"/>
    <n v="13838"/>
    <x v="1"/>
    <x v="0"/>
    <n v="623"/>
    <n v="37573.129999999997"/>
    <n v="23051"/>
    <n v="0.6003210272873194"/>
    <n v="19.989304812834224"/>
    <x v="0"/>
    <x v="0"/>
    <x v="0"/>
  </r>
  <r>
    <x v="171"/>
    <x v="171"/>
    <x v="4"/>
    <s v="UN"/>
    <n v="546"/>
    <n v="53"/>
    <n v="28938"/>
    <x v="0"/>
    <x v="1"/>
    <n v="480"/>
    <n v="35107.199999999997"/>
    <n v="25440"/>
    <n v="1.1375"/>
    <n v="10.549450549450549"/>
    <x v="0"/>
    <x v="0"/>
    <x v="0"/>
  </r>
  <r>
    <x v="171"/>
    <x v="171"/>
    <x v="4"/>
    <s v="UN"/>
    <n v="1333"/>
    <n v="38"/>
    <n v="50654"/>
    <x v="1"/>
    <x v="8"/>
    <n v="597"/>
    <n v="29945.52"/>
    <n v="22686"/>
    <n v="2.2328308207705194"/>
    <n v="5.3743435858964741"/>
    <x v="0"/>
    <x v="0"/>
    <x v="0"/>
  </r>
  <r>
    <x v="172"/>
    <x v="172"/>
    <x v="4"/>
    <s v="UN"/>
    <n v="504"/>
    <n v="7.22"/>
    <n v="3638.8799999999997"/>
    <x v="0"/>
    <x v="1"/>
    <n v="56"/>
    <n v="654.99839999999995"/>
    <n v="404.32"/>
    <n v="9"/>
    <n v="1.3333333333333333"/>
    <x v="0"/>
    <x v="0"/>
    <x v="2"/>
  </r>
  <r>
    <x v="172"/>
    <x v="172"/>
    <x v="4"/>
    <s v="UN"/>
    <n v="0"/>
    <n v="4.0599999999999996"/>
    <n v="0"/>
    <x v="1"/>
    <x v="5"/>
    <n v="99.2"/>
    <n v="495.38495999999992"/>
    <n v="402.75199999999995"/>
    <n v="0"/>
    <n v="0"/>
    <x v="0"/>
    <x v="0"/>
    <x v="0"/>
  </r>
  <r>
    <x v="172"/>
    <x v="172"/>
    <x v="4"/>
    <s v="UN"/>
    <n v="674"/>
    <n v="4.91"/>
    <n v="3309.34"/>
    <x v="1"/>
    <x v="0"/>
    <n v="67.400000000000006"/>
    <n v="476.54496000000006"/>
    <n v="330.93400000000003"/>
    <n v="10"/>
    <n v="1.2"/>
    <x v="0"/>
    <x v="0"/>
    <x v="2"/>
  </r>
  <r>
    <x v="172"/>
    <x v="172"/>
    <x v="4"/>
    <s v="UN"/>
    <n v="105"/>
    <n v="7.1"/>
    <n v="745.5"/>
    <x v="1"/>
    <x v="1"/>
    <n v="52.2"/>
    <n v="466.9812"/>
    <n v="370.62"/>
    <n v="2.0114942528735633"/>
    <n v="5.9657142857142853"/>
    <x v="0"/>
    <x v="0"/>
    <x v="0"/>
  </r>
  <r>
    <x v="172"/>
    <x v="172"/>
    <x v="4"/>
    <s v="UN"/>
    <n v="36"/>
    <n v="4.17"/>
    <n v="150.12"/>
    <x v="1"/>
    <x v="8"/>
    <n v="76"/>
    <n v="408.82679999999999"/>
    <n v="316.92"/>
    <n v="0.47368421052631576"/>
    <n v="25.333333333333336"/>
    <x v="0"/>
    <x v="0"/>
    <x v="0"/>
  </r>
  <r>
    <x v="172"/>
    <x v="172"/>
    <x v="4"/>
    <s v="UN"/>
    <n v="315"/>
    <n v="1.6"/>
    <n v="504"/>
    <x v="0"/>
    <x v="0"/>
    <n v="129"/>
    <n v="381.84"/>
    <n v="206.4"/>
    <n v="2.441860465116279"/>
    <n v="4.9142857142857146"/>
    <x v="0"/>
    <x v="0"/>
    <x v="0"/>
  </r>
  <r>
    <x v="173"/>
    <x v="173"/>
    <x v="4"/>
    <s v="UN"/>
    <n v="1029"/>
    <n v="6.72"/>
    <n v="6914.88"/>
    <x v="0"/>
    <x v="3"/>
    <n v="60.5"/>
    <n v="699.28320000000008"/>
    <n v="406.56"/>
    <n v="17.008264462809919"/>
    <n v="0.70553935860058303"/>
    <x v="0"/>
    <x v="0"/>
    <x v="3"/>
  </r>
  <r>
    <x v="173"/>
    <x v="173"/>
    <x v="4"/>
    <s v="UN"/>
    <n v="294"/>
    <n v="6.67"/>
    <n v="1960.98"/>
    <x v="0"/>
    <x v="3"/>
    <n v="58.8"/>
    <n v="580.45007999999996"/>
    <n v="392.19599999999997"/>
    <n v="5"/>
    <n v="2.4"/>
    <x v="0"/>
    <x v="0"/>
    <x v="1"/>
  </r>
  <r>
    <x v="173"/>
    <x v="173"/>
    <x v="4"/>
    <s v="UN"/>
    <n v="1302"/>
    <n v="4.9000000000000004"/>
    <n v="6379.8"/>
    <x v="0"/>
    <x v="0"/>
    <n v="93"/>
    <n v="574.18200000000002"/>
    <n v="455.70000000000005"/>
    <n v="14"/>
    <n v="0.8571428571428571"/>
    <x v="0"/>
    <x v="0"/>
    <x v="3"/>
  </r>
  <r>
    <x v="173"/>
    <x v="173"/>
    <x v="4"/>
    <s v="UN"/>
    <n v="0"/>
    <n v="2.06"/>
    <n v="0"/>
    <x v="1"/>
    <x v="0"/>
    <n v="131"/>
    <n v="418.28300000000002"/>
    <n v="269.86"/>
    <n v="0"/>
    <n v="0"/>
    <x v="0"/>
    <x v="0"/>
    <x v="0"/>
  </r>
  <r>
    <x v="173"/>
    <x v="173"/>
    <x v="4"/>
    <s v="UN"/>
    <n v="677"/>
    <n v="3.25"/>
    <n v="2200.25"/>
    <x v="1"/>
    <x v="5"/>
    <n v="56.4"/>
    <n v="287.78100000000001"/>
    <n v="183.29999999999998"/>
    <n v="12.00354609929078"/>
    <n v="0.99970457902511078"/>
    <x v="0"/>
    <x v="0"/>
    <x v="3"/>
  </r>
  <r>
    <x v="173"/>
    <x v="173"/>
    <x v="4"/>
    <s v="UN"/>
    <n v="749"/>
    <n v="20.100000000000001"/>
    <n v="15054.900000000001"/>
    <x v="1"/>
    <x v="6"/>
    <n v="0"/>
    <n v="0"/>
    <n v="0"/>
    <n v="0"/>
    <n v="0"/>
    <x v="0"/>
    <x v="0"/>
    <x v="4"/>
  </r>
  <r>
    <x v="174"/>
    <x v="174"/>
    <x v="4"/>
    <s v="UN"/>
    <n v="144"/>
    <n v="4.09"/>
    <n v="588.96"/>
    <x v="1"/>
    <x v="5"/>
    <n v="147"/>
    <n v="805.64820000000009"/>
    <n v="601.23"/>
    <n v="0.97959183673469385"/>
    <n v="12.25"/>
    <x v="0"/>
    <x v="0"/>
    <x v="0"/>
  </r>
  <r>
    <x v="174"/>
    <x v="174"/>
    <x v="4"/>
    <s v="UN"/>
    <n v="981"/>
    <n v="6.91"/>
    <n v="6778.71"/>
    <x v="1"/>
    <x v="7"/>
    <n v="54.5"/>
    <n v="587.48820000000012"/>
    <n v="376.59500000000003"/>
    <n v="18"/>
    <n v="0.66666666666666663"/>
    <x v="0"/>
    <x v="0"/>
    <x v="3"/>
  </r>
  <r>
    <x v="174"/>
    <x v="174"/>
    <x v="4"/>
    <s v="UN"/>
    <n v="134"/>
    <n v="6.45"/>
    <n v="864.30000000000007"/>
    <x v="0"/>
    <x v="1"/>
    <n v="44.5"/>
    <n v="496.55325000000005"/>
    <n v="287.02500000000003"/>
    <n v="3.0112359550561796"/>
    <n v="3.9850746268656718"/>
    <x v="0"/>
    <x v="0"/>
    <x v="1"/>
  </r>
  <r>
    <x v="174"/>
    <x v="174"/>
    <x v="4"/>
    <s v="UN"/>
    <n v="252"/>
    <n v="2.34"/>
    <n v="589.67999999999995"/>
    <x v="0"/>
    <x v="1"/>
    <n v="124"/>
    <n v="487.46879999999999"/>
    <n v="290.15999999999997"/>
    <n v="2.032258064516129"/>
    <n v="5.9047619047619051"/>
    <x v="0"/>
    <x v="0"/>
    <x v="0"/>
  </r>
  <r>
    <x v="174"/>
    <x v="174"/>
    <x v="4"/>
    <s v="UN"/>
    <n v="640"/>
    <n v="2.4700000000000002"/>
    <n v="1580.8000000000002"/>
    <x v="0"/>
    <x v="1"/>
    <n v="65"/>
    <n v="269.72399999999999"/>
    <n v="160.55000000000001"/>
    <n v="9.8461538461538467"/>
    <n v="1.21875"/>
    <x v="0"/>
    <x v="0"/>
    <x v="2"/>
  </r>
  <r>
    <x v="174"/>
    <x v="174"/>
    <x v="4"/>
    <s v="UN"/>
    <n v="515"/>
    <n v="1.1100000000000001"/>
    <n v="571.65000000000009"/>
    <x v="0"/>
    <x v="3"/>
    <n v="120"/>
    <n v="250.41600000000003"/>
    <n v="133.20000000000002"/>
    <n v="4.291666666666667"/>
    <n v="2.7961165048543686"/>
    <x v="0"/>
    <x v="0"/>
    <x v="1"/>
  </r>
  <r>
    <x v="175"/>
    <x v="175"/>
    <x v="4"/>
    <s v="UN"/>
    <n v="621"/>
    <n v="3.96"/>
    <n v="2459.16"/>
    <x v="0"/>
    <x v="0"/>
    <n v="88.7"/>
    <n v="586.59084000000007"/>
    <n v="351.25200000000001"/>
    <n v="7.0011273957158959"/>
    <n v="1.714009661835749"/>
    <x v="0"/>
    <x v="0"/>
    <x v="2"/>
  </r>
  <r>
    <x v="175"/>
    <x v="175"/>
    <x v="4"/>
    <s v="UN"/>
    <n v="38"/>
    <n v="6.66"/>
    <n v="253.08"/>
    <x v="1"/>
    <x v="5"/>
    <n v="50"/>
    <n v="519.48"/>
    <n v="333"/>
    <n v="0.76"/>
    <n v="15.789473684210526"/>
    <x v="0"/>
    <x v="0"/>
    <x v="0"/>
  </r>
  <r>
    <x v="175"/>
    <x v="175"/>
    <x v="4"/>
    <s v="UN"/>
    <n v="314"/>
    <n v="4.26"/>
    <n v="1337.6399999999999"/>
    <x v="1"/>
    <x v="10"/>
    <n v="78.400000000000006"/>
    <n v="504.31583999999998"/>
    <n v="333.98399999999998"/>
    <n v="4.0051020408163263"/>
    <n v="2.9961783439490448"/>
    <x v="0"/>
    <x v="0"/>
    <x v="1"/>
  </r>
  <r>
    <x v="175"/>
    <x v="175"/>
    <x v="4"/>
    <s v="UN"/>
    <n v="454"/>
    <n v="3.09"/>
    <n v="1402.86"/>
    <x v="1"/>
    <x v="7"/>
    <n v="90.7"/>
    <n v="454.02605999999997"/>
    <n v="280.26299999999998"/>
    <n v="5.0055126791620728"/>
    <n v="2.3973568281938324"/>
    <x v="0"/>
    <x v="0"/>
    <x v="1"/>
  </r>
  <r>
    <x v="175"/>
    <x v="175"/>
    <x v="4"/>
    <s v="UN"/>
    <n v="596"/>
    <n v="1.93"/>
    <n v="1150.28"/>
    <x v="1"/>
    <x v="5"/>
    <n v="58"/>
    <n v="184.70099999999999"/>
    <n v="111.94"/>
    <n v="10.275862068965518"/>
    <n v="1.1677852348993287"/>
    <x v="0"/>
    <x v="0"/>
    <x v="2"/>
  </r>
  <r>
    <x v="175"/>
    <x v="175"/>
    <x v="4"/>
    <s v="UN"/>
    <n v="1236"/>
    <n v="1.05"/>
    <n v="1297.8"/>
    <x v="0"/>
    <x v="3"/>
    <n v="130"/>
    <n v="169.26"/>
    <n v="136.5"/>
    <n v="9.5076923076923077"/>
    <n v="1.2621359223300972"/>
    <x v="0"/>
    <x v="0"/>
    <x v="2"/>
  </r>
  <r>
    <x v="176"/>
    <x v="176"/>
    <x v="4"/>
    <s v="UN"/>
    <n v="268"/>
    <n v="54"/>
    <n v="14472"/>
    <x v="0"/>
    <x v="1"/>
    <n v="977"/>
    <n v="81774.899999999994"/>
    <n v="52758"/>
    <n v="0.2743091095189355"/>
    <n v="43.746268656716417"/>
    <x v="0"/>
    <x v="0"/>
    <x v="0"/>
  </r>
  <r>
    <x v="176"/>
    <x v="176"/>
    <x v="4"/>
    <s v="UN"/>
    <n v="267"/>
    <n v="52"/>
    <n v="13884"/>
    <x v="0"/>
    <x v="1"/>
    <n v="883"/>
    <n v="70710.64"/>
    <n v="45916"/>
    <n v="0.30237825594563988"/>
    <n v="39.685393258426963"/>
    <x v="0"/>
    <x v="0"/>
    <x v="0"/>
  </r>
  <r>
    <x v="176"/>
    <x v="176"/>
    <x v="4"/>
    <s v="UN"/>
    <n v="531"/>
    <n v="50"/>
    <n v="26550"/>
    <x v="0"/>
    <x v="0"/>
    <n v="687"/>
    <n v="60112.5"/>
    <n v="34350"/>
    <n v="0.77292576419213976"/>
    <n v="15.525423728813559"/>
    <x v="0"/>
    <x v="0"/>
    <x v="0"/>
  </r>
  <r>
    <x v="176"/>
    <x v="176"/>
    <x v="4"/>
    <s v="UN"/>
    <n v="1221"/>
    <n v="63"/>
    <n v="76923"/>
    <x v="1"/>
    <x v="2"/>
    <n v="469"/>
    <n v="48457.08"/>
    <n v="29547"/>
    <n v="2.6034115138592751"/>
    <n v="4.6093366093366095"/>
    <x v="0"/>
    <x v="0"/>
    <x v="0"/>
  </r>
  <r>
    <x v="176"/>
    <x v="176"/>
    <x v="4"/>
    <s v="UN"/>
    <n v="574"/>
    <n v="41"/>
    <n v="23534"/>
    <x v="1"/>
    <x v="5"/>
    <n v="634"/>
    <n v="43929.86"/>
    <n v="25994"/>
    <n v="0.90536277602523663"/>
    <n v="13.254355400696864"/>
    <x v="0"/>
    <x v="0"/>
    <x v="0"/>
  </r>
  <r>
    <x v="176"/>
    <x v="176"/>
    <x v="4"/>
    <s v="UN"/>
    <n v="24"/>
    <n v="34"/>
    <n v="816"/>
    <x v="0"/>
    <x v="3"/>
    <n v="513"/>
    <n v="24069.96"/>
    <n v="17442"/>
    <n v="4.6783625730994149E-2"/>
    <n v="256.5"/>
    <x v="0"/>
    <x v="0"/>
    <x v="0"/>
  </r>
  <r>
    <x v="177"/>
    <x v="177"/>
    <x v="4"/>
    <s v="UN"/>
    <n v="497"/>
    <n v="7.65"/>
    <n v="3802.05"/>
    <x v="1"/>
    <x v="4"/>
    <n v="99.4"/>
    <n v="996.13710000000003"/>
    <n v="760.41000000000008"/>
    <n v="5"/>
    <n v="2.4"/>
    <x v="0"/>
    <x v="0"/>
    <x v="1"/>
  </r>
  <r>
    <x v="177"/>
    <x v="177"/>
    <x v="4"/>
    <s v="UN"/>
    <n v="56"/>
    <n v="3.45"/>
    <n v="193.20000000000002"/>
    <x v="0"/>
    <x v="1"/>
    <n v="112"/>
    <n v="695.52"/>
    <n v="386.40000000000003"/>
    <n v="0.5"/>
    <n v="24"/>
    <x v="0"/>
    <x v="0"/>
    <x v="0"/>
  </r>
  <r>
    <x v="177"/>
    <x v="177"/>
    <x v="4"/>
    <s v="UN"/>
    <n v="676"/>
    <n v="4.2"/>
    <n v="2839.2000000000003"/>
    <x v="0"/>
    <x v="1"/>
    <n v="56.3"/>
    <n v="427.99260000000004"/>
    <n v="236.46"/>
    <n v="12.007104795737122"/>
    <n v="0.99940828402366866"/>
    <x v="0"/>
    <x v="0"/>
    <x v="3"/>
  </r>
  <r>
    <x v="177"/>
    <x v="177"/>
    <x v="4"/>
    <s v="UN"/>
    <n v="858"/>
    <n v="1.66"/>
    <n v="1424.28"/>
    <x v="0"/>
    <x v="1"/>
    <n v="145"/>
    <n v="308.096"/>
    <n v="240.7"/>
    <n v="5.9172413793103447"/>
    <n v="2.0279720279720279"/>
    <x v="0"/>
    <x v="0"/>
    <x v="1"/>
  </r>
  <r>
    <x v="177"/>
    <x v="177"/>
    <x v="4"/>
    <s v="UN"/>
    <n v="350"/>
    <n v="7.73"/>
    <n v="2705.5"/>
    <x v="0"/>
    <x v="0"/>
    <n v="23.3"/>
    <n v="253.95369000000002"/>
    <n v="180.10900000000001"/>
    <n v="15.02145922746781"/>
    <n v="0.79885714285714293"/>
    <x v="0"/>
    <x v="0"/>
    <x v="3"/>
  </r>
  <r>
    <x v="177"/>
    <x v="177"/>
    <x v="4"/>
    <s v="UN"/>
    <n v="722"/>
    <n v="29"/>
    <n v="20938"/>
    <x v="0"/>
    <x v="0"/>
    <n v="0"/>
    <n v="0"/>
    <n v="0"/>
    <n v="0"/>
    <n v="0"/>
    <x v="0"/>
    <x v="0"/>
    <x v="4"/>
  </r>
  <r>
    <x v="178"/>
    <x v="178"/>
    <x v="4"/>
    <s v="UN"/>
    <n v="237"/>
    <n v="4.74"/>
    <n v="1123.3800000000001"/>
    <x v="0"/>
    <x v="0"/>
    <n v="0"/>
    <n v="0"/>
    <n v="0"/>
    <n v="0"/>
    <n v="0"/>
    <x v="0"/>
    <x v="0"/>
    <x v="4"/>
  </r>
  <r>
    <x v="178"/>
    <x v="178"/>
    <x v="4"/>
    <s v="UN"/>
    <n v="813"/>
    <n v="5.5"/>
    <n v="4471.5"/>
    <x v="0"/>
    <x v="0"/>
    <n v="81.3"/>
    <n v="778.04099999999994"/>
    <n v="447.15"/>
    <n v="10"/>
    <n v="1.2"/>
    <x v="0"/>
    <x v="0"/>
    <x v="2"/>
  </r>
  <r>
    <x v="178"/>
    <x v="178"/>
    <x v="4"/>
    <s v="UN"/>
    <n v="266"/>
    <n v="5.09"/>
    <n v="1353.94"/>
    <x v="0"/>
    <x v="0"/>
    <n v="90"/>
    <n v="723.79799999999989"/>
    <n v="458.09999999999997"/>
    <n v="2.9555555555555557"/>
    <n v="4.0601503759398492"/>
    <x v="0"/>
    <x v="0"/>
    <x v="0"/>
  </r>
  <r>
    <x v="178"/>
    <x v="178"/>
    <x v="4"/>
    <s v="UN"/>
    <n v="502"/>
    <n v="6.13"/>
    <n v="3077.2599999999998"/>
    <x v="1"/>
    <x v="3"/>
    <n v="55.7"/>
    <n v="546.30560000000003"/>
    <n v="341.44100000000003"/>
    <n v="9.0125673249551159"/>
    <n v="1.3314741035856574"/>
    <x v="0"/>
    <x v="0"/>
    <x v="2"/>
  </r>
  <r>
    <x v="178"/>
    <x v="178"/>
    <x v="4"/>
    <s v="UN"/>
    <n v="1064"/>
    <n v="4.75"/>
    <n v="5054"/>
    <x v="1"/>
    <x v="2"/>
    <n v="66.5"/>
    <n v="429.59"/>
    <n v="315.875"/>
    <n v="16"/>
    <n v="0.75"/>
    <x v="0"/>
    <x v="0"/>
    <x v="3"/>
  </r>
  <r>
    <x v="178"/>
    <x v="178"/>
    <x v="4"/>
    <s v="UN"/>
    <n v="1"/>
    <n v="1.9"/>
    <n v="1.9"/>
    <x v="1"/>
    <x v="6"/>
    <n v="51"/>
    <n v="179.26499999999999"/>
    <n v="96.899999999999991"/>
    <n v="1.9607843137254902E-2"/>
    <n v="612"/>
    <x v="0"/>
    <x v="0"/>
    <x v="0"/>
  </r>
  <r>
    <x v="179"/>
    <x v="179"/>
    <x v="4"/>
    <s v="UN"/>
    <n v="395"/>
    <n v="4.9000000000000004"/>
    <n v="1935.5000000000002"/>
    <x v="1"/>
    <x v="7"/>
    <n v="82"/>
    <n v="715.20400000000006"/>
    <n v="401.8"/>
    <n v="4.8170731707317076"/>
    <n v="2.4911392405063291"/>
    <x v="0"/>
    <x v="0"/>
    <x v="1"/>
  </r>
  <r>
    <x v="179"/>
    <x v="179"/>
    <x v="4"/>
    <s v="UN"/>
    <n v="679"/>
    <n v="4.5"/>
    <n v="3055.5"/>
    <x v="1"/>
    <x v="7"/>
    <n v="52.2"/>
    <n v="439.26300000000003"/>
    <n v="234.9"/>
    <n v="13.007662835249041"/>
    <n v="0.92253313696612671"/>
    <x v="0"/>
    <x v="0"/>
    <x v="3"/>
  </r>
  <r>
    <x v="179"/>
    <x v="179"/>
    <x v="4"/>
    <s v="UN"/>
    <n v="721"/>
    <n v="5.88"/>
    <n v="4239.4799999999996"/>
    <x v="0"/>
    <x v="1"/>
    <n v="42.4"/>
    <n v="301.66751999999997"/>
    <n v="249.31199999999998"/>
    <n v="17.004716981132077"/>
    <n v="0.70568654646324547"/>
    <x v="0"/>
    <x v="0"/>
    <x v="3"/>
  </r>
  <r>
    <x v="179"/>
    <x v="179"/>
    <x v="4"/>
    <s v="UN"/>
    <n v="235"/>
    <n v="4.2"/>
    <n v="987"/>
    <x v="0"/>
    <x v="0"/>
    <n v="33.5"/>
    <n v="251.85300000000004"/>
    <n v="140.70000000000002"/>
    <n v="7.0149253731343286"/>
    <n v="1.7106382978723405"/>
    <x v="0"/>
    <x v="0"/>
    <x v="2"/>
  </r>
  <r>
    <x v="179"/>
    <x v="179"/>
    <x v="4"/>
    <s v="UN"/>
    <n v="966"/>
    <n v="2.85"/>
    <n v="2753.1"/>
    <x v="0"/>
    <x v="0"/>
    <n v="56.8"/>
    <n v="215.3004"/>
    <n v="161.88"/>
    <n v="17.007042253521128"/>
    <n v="0.7055900621118012"/>
    <x v="0"/>
    <x v="0"/>
    <x v="3"/>
  </r>
  <r>
    <x v="179"/>
    <x v="179"/>
    <x v="4"/>
    <s v="UN"/>
    <n v="883"/>
    <n v="1.67"/>
    <n v="1474.61"/>
    <x v="1"/>
    <x v="6"/>
    <n v="71"/>
    <n v="177.85499999999999"/>
    <n v="118.57"/>
    <n v="12.43661971830986"/>
    <n v="0.96489241223103051"/>
    <x v="0"/>
    <x v="0"/>
    <x v="3"/>
  </r>
  <r>
    <x v="180"/>
    <x v="180"/>
    <x v="4"/>
    <s v="UN"/>
    <n v="64"/>
    <n v="5.94"/>
    <n v="380.16"/>
    <x v="1"/>
    <x v="0"/>
    <n v="119"/>
    <n v="1251.1422"/>
    <n v="706.86"/>
    <n v="0.53781512605042014"/>
    <n v="22.3125"/>
    <x v="0"/>
    <x v="0"/>
    <x v="0"/>
  </r>
  <r>
    <x v="180"/>
    <x v="180"/>
    <x v="4"/>
    <s v="UN"/>
    <n v="983"/>
    <n v="5.23"/>
    <n v="5141.09"/>
    <x v="1"/>
    <x v="10"/>
    <n v="75.599999999999994"/>
    <n v="711.69839999999999"/>
    <n v="395.38799999999998"/>
    <n v="13.002645502645503"/>
    <n v="0.92288911495422177"/>
    <x v="0"/>
    <x v="0"/>
    <x v="3"/>
  </r>
  <r>
    <x v="180"/>
    <x v="180"/>
    <x v="4"/>
    <s v="UN"/>
    <n v="1109"/>
    <n v="3.93"/>
    <n v="4358.37"/>
    <x v="0"/>
    <x v="1"/>
    <n v="73.900000000000006"/>
    <n v="357.22521"/>
    <n v="290.42700000000002"/>
    <n v="15.00676589986468"/>
    <n v="0.79963931469792615"/>
    <x v="0"/>
    <x v="0"/>
    <x v="3"/>
  </r>
  <r>
    <x v="180"/>
    <x v="180"/>
    <x v="4"/>
    <s v="UN"/>
    <n v="56"/>
    <n v="3.19"/>
    <n v="178.64"/>
    <x v="0"/>
    <x v="1"/>
    <n v="55.9"/>
    <n v="329.89385000000004"/>
    <n v="178.321"/>
    <n v="1.0017889087656531"/>
    <n v="11.978571428571428"/>
    <x v="0"/>
    <x v="0"/>
    <x v="0"/>
  </r>
  <r>
    <x v="180"/>
    <x v="180"/>
    <x v="4"/>
    <s v="UN"/>
    <n v="18"/>
    <n v="2.0299999999999998"/>
    <n v="36.54"/>
    <x v="0"/>
    <x v="3"/>
    <n v="89"/>
    <n v="231.2576"/>
    <n v="180.67"/>
    <n v="0.20224719101123595"/>
    <n v="59.333333333333336"/>
    <x v="0"/>
    <x v="0"/>
    <x v="0"/>
  </r>
  <r>
    <x v="180"/>
    <x v="180"/>
    <x v="4"/>
    <s v="UN"/>
    <n v="494"/>
    <n v="38.9"/>
    <n v="19216.599999999999"/>
    <x v="1"/>
    <x v="2"/>
    <n v="0"/>
    <n v="0"/>
    <n v="0"/>
    <n v="0"/>
    <n v="0"/>
    <x v="0"/>
    <x v="0"/>
    <x v="4"/>
  </r>
  <r>
    <x v="181"/>
    <x v="181"/>
    <x v="4"/>
    <s v="UN"/>
    <n v="3"/>
    <n v="4.28"/>
    <n v="12.84"/>
    <x v="0"/>
    <x v="1"/>
    <n v="131"/>
    <n v="751.3112000000001"/>
    <n v="560.68000000000006"/>
    <n v="2.2900763358778626E-2"/>
    <n v="524"/>
    <x v="0"/>
    <x v="0"/>
    <x v="0"/>
  </r>
  <r>
    <x v="181"/>
    <x v="181"/>
    <x v="4"/>
    <s v="UN"/>
    <n v="50"/>
    <n v="7.78"/>
    <n v="389"/>
    <x v="1"/>
    <x v="2"/>
    <n v="49.8"/>
    <n v="604.41264000000001"/>
    <n v="387.44400000000002"/>
    <n v="1.0040160642570282"/>
    <n v="11.952"/>
    <x v="0"/>
    <x v="0"/>
    <x v="0"/>
  </r>
  <r>
    <x v="181"/>
    <x v="181"/>
    <x v="4"/>
    <s v="UN"/>
    <n v="273"/>
    <n v="4.8899999999999997"/>
    <n v="1334.9699999999998"/>
    <x v="1"/>
    <x v="4"/>
    <n v="38.9"/>
    <n v="315.76685999999995"/>
    <n v="190.22099999999998"/>
    <n v="7.017994858611825"/>
    <n v="1.70989010989011"/>
    <x v="0"/>
    <x v="0"/>
    <x v="2"/>
  </r>
  <r>
    <x v="181"/>
    <x v="181"/>
    <x v="4"/>
    <s v="UN"/>
    <n v="320"/>
    <n v="7.95"/>
    <n v="2544"/>
    <x v="0"/>
    <x v="0"/>
    <n v="24.6"/>
    <n v="297.26640000000003"/>
    <n v="195.57000000000002"/>
    <n v="13.008130081300813"/>
    <n v="0.92249999999999999"/>
    <x v="0"/>
    <x v="0"/>
    <x v="3"/>
  </r>
  <r>
    <x v="181"/>
    <x v="181"/>
    <x v="4"/>
    <s v="UN"/>
    <n v="194"/>
    <n v="1.93"/>
    <n v="374.42"/>
    <x v="1"/>
    <x v="3"/>
    <n v="74"/>
    <n v="232.79660000000001"/>
    <n v="142.82"/>
    <n v="2.6216216216216215"/>
    <n v="4.5773195876288666"/>
    <x v="0"/>
    <x v="0"/>
    <x v="0"/>
  </r>
  <r>
    <x v="181"/>
    <x v="181"/>
    <x v="4"/>
    <s v="UN"/>
    <n v="53"/>
    <n v="1.1200000000000001"/>
    <n v="59.360000000000007"/>
    <x v="1"/>
    <x v="3"/>
    <n v="109"/>
    <n v="175.79519999999999"/>
    <n v="122.08000000000001"/>
    <n v="0.48623853211009177"/>
    <n v="24.679245283018865"/>
    <x v="0"/>
    <x v="0"/>
    <x v="0"/>
  </r>
  <r>
    <x v="182"/>
    <x v="182"/>
    <x v="4"/>
    <s v="UN"/>
    <n v="501"/>
    <n v="5.73"/>
    <n v="2870.73"/>
    <x v="1"/>
    <x v="8"/>
    <n v="45.5"/>
    <n v="435.39405000000005"/>
    <n v="260.71500000000003"/>
    <n v="11.010989010989011"/>
    <n v="1.0898203592814371"/>
    <x v="0"/>
    <x v="0"/>
    <x v="2"/>
  </r>
  <r>
    <x v="182"/>
    <x v="182"/>
    <x v="4"/>
    <s v="UN"/>
    <n v="1037"/>
    <n v="3.17"/>
    <n v="3287.29"/>
    <x v="0"/>
    <x v="1"/>
    <n v="86.4"/>
    <n v="364.27104000000008"/>
    <n v="273.88800000000003"/>
    <n v="12.002314814814815"/>
    <n v="0.99980713596914172"/>
    <x v="0"/>
    <x v="0"/>
    <x v="3"/>
  </r>
  <r>
    <x v="182"/>
    <x v="182"/>
    <x v="4"/>
    <s v="UN"/>
    <n v="23"/>
    <n v="1.42"/>
    <n v="32.659999999999997"/>
    <x v="0"/>
    <x v="1"/>
    <n v="140"/>
    <n v="361.81599999999997"/>
    <n v="198.79999999999998"/>
    <n v="0.16428571428571428"/>
    <n v="73.043478260869563"/>
    <x v="0"/>
    <x v="0"/>
    <x v="0"/>
  </r>
  <r>
    <x v="182"/>
    <x v="182"/>
    <x v="4"/>
    <s v="UN"/>
    <n v="1382"/>
    <n v="1.41"/>
    <n v="1948.62"/>
    <x v="0"/>
    <x v="3"/>
    <n v="143"/>
    <n v="308.4939"/>
    <n v="201.63"/>
    <n v="9.664335664335665"/>
    <n v="1.2416787264833573"/>
    <x v="0"/>
    <x v="0"/>
    <x v="2"/>
  </r>
  <r>
    <x v="182"/>
    <x v="182"/>
    <x v="4"/>
    <s v="UN"/>
    <n v="402"/>
    <n v="3.73"/>
    <n v="1499.46"/>
    <x v="0"/>
    <x v="3"/>
    <n v="67"/>
    <n v="307.38929999999999"/>
    <n v="249.91"/>
    <n v="6"/>
    <n v="2"/>
    <x v="0"/>
    <x v="0"/>
    <x v="2"/>
  </r>
  <r>
    <x v="182"/>
    <x v="182"/>
    <x v="4"/>
    <s v="UN"/>
    <n v="95"/>
    <n v="1.26"/>
    <n v="119.7"/>
    <x v="0"/>
    <x v="1"/>
    <n v="66"/>
    <n v="128.898"/>
    <n v="83.16"/>
    <n v="1.4393939393939394"/>
    <n v="8.3368421052631572"/>
    <x v="0"/>
    <x v="0"/>
    <x v="0"/>
  </r>
  <r>
    <x v="183"/>
    <x v="183"/>
    <x v="4"/>
    <s v="UN"/>
    <n v="60"/>
    <n v="4.47"/>
    <n v="268.2"/>
    <x v="1"/>
    <x v="7"/>
    <n v="59.7"/>
    <n v="477.67760999999996"/>
    <n v="266.85899999999998"/>
    <n v="1.0050251256281406"/>
    <n v="11.940000000000001"/>
    <x v="0"/>
    <x v="0"/>
    <x v="0"/>
  </r>
  <r>
    <x v="183"/>
    <x v="183"/>
    <x v="4"/>
    <s v="UN"/>
    <n v="947"/>
    <n v="2.2999999999999998"/>
    <n v="2178.1"/>
    <x v="1"/>
    <x v="4"/>
    <n v="105"/>
    <n v="451.6049999999999"/>
    <n v="241.49999999999997"/>
    <n v="9.019047619047619"/>
    <n v="1.3305174234424499"/>
    <x v="0"/>
    <x v="0"/>
    <x v="2"/>
  </r>
  <r>
    <x v="183"/>
    <x v="183"/>
    <x v="4"/>
    <s v="UN"/>
    <n v="426"/>
    <n v="1.87"/>
    <n v="796.62"/>
    <x v="1"/>
    <x v="10"/>
    <n v="123"/>
    <n v="420.91830000000004"/>
    <n v="230.01000000000002"/>
    <n v="3.4634146341463414"/>
    <n v="3.464788732394366"/>
    <x v="0"/>
    <x v="0"/>
    <x v="1"/>
  </r>
  <r>
    <x v="183"/>
    <x v="183"/>
    <x v="4"/>
    <s v="UN"/>
    <n v="647"/>
    <n v="1.85"/>
    <n v="1196.95"/>
    <x v="1"/>
    <x v="1"/>
    <n v="117"/>
    <n v="281.38500000000005"/>
    <n v="216.45000000000002"/>
    <n v="5.5299145299145298"/>
    <n v="2.1700154559505411"/>
    <x v="0"/>
    <x v="0"/>
    <x v="1"/>
  </r>
  <r>
    <x v="183"/>
    <x v="183"/>
    <x v="4"/>
    <s v="UN"/>
    <n v="425"/>
    <n v="3"/>
    <n v="1275"/>
    <x v="0"/>
    <x v="0"/>
    <n v="60.6"/>
    <n v="250.88400000000001"/>
    <n v="181.8"/>
    <n v="7.0132013201320129"/>
    <n v="1.7110588235294117"/>
    <x v="0"/>
    <x v="0"/>
    <x v="2"/>
  </r>
  <r>
    <x v="183"/>
    <x v="183"/>
    <x v="4"/>
    <s v="UN"/>
    <n v="10"/>
    <n v="2.4"/>
    <n v="24"/>
    <x v="1"/>
    <x v="11"/>
    <n v="63"/>
    <n v="238.89599999999999"/>
    <n v="151.19999999999999"/>
    <n v="0.15873015873015872"/>
    <n v="75.600000000000009"/>
    <x v="0"/>
    <x v="0"/>
    <x v="0"/>
  </r>
  <r>
    <x v="184"/>
    <x v="184"/>
    <x v="4"/>
    <s v="UN"/>
    <n v="0"/>
    <n v="6.06"/>
    <n v="0"/>
    <x v="1"/>
    <x v="10"/>
    <n v="42.3"/>
    <n v="469.0985399999999"/>
    <n v="256.33799999999997"/>
    <n v="0"/>
    <n v="0"/>
    <x v="0"/>
    <x v="0"/>
    <x v="0"/>
  </r>
  <r>
    <x v="184"/>
    <x v="184"/>
    <x v="4"/>
    <s v="UN"/>
    <n v="79"/>
    <n v="2.1800000000000002"/>
    <n v="172.22"/>
    <x v="0"/>
    <x v="1"/>
    <n v="137"/>
    <n v="397.21780000000007"/>
    <n v="298.66000000000003"/>
    <n v="0.57664233576642332"/>
    <n v="20.810126582278482"/>
    <x v="0"/>
    <x v="0"/>
    <x v="0"/>
  </r>
  <r>
    <x v="184"/>
    <x v="184"/>
    <x v="4"/>
    <s v="UN"/>
    <n v="1168"/>
    <n v="2.64"/>
    <n v="3083.52"/>
    <x v="0"/>
    <x v="0"/>
    <n v="89.8"/>
    <n v="341.38368000000003"/>
    <n v="237.072"/>
    <n v="13.006681514476615"/>
    <n v="0.92260273972602735"/>
    <x v="0"/>
    <x v="0"/>
    <x v="3"/>
  </r>
  <r>
    <x v="184"/>
    <x v="184"/>
    <x v="4"/>
    <s v="UN"/>
    <n v="629"/>
    <n v="4.62"/>
    <n v="2905.98"/>
    <x v="0"/>
    <x v="3"/>
    <n v="44.9"/>
    <n v="313.23138"/>
    <n v="207.43799999999999"/>
    <n v="14.008908685968819"/>
    <n v="0.85659777424483308"/>
    <x v="0"/>
    <x v="0"/>
    <x v="3"/>
  </r>
  <r>
    <x v="184"/>
    <x v="184"/>
    <x v="4"/>
    <s v="UN"/>
    <n v="337"/>
    <n v="2.41"/>
    <n v="812.17000000000007"/>
    <x v="0"/>
    <x v="1"/>
    <n v="66"/>
    <n v="264.03960000000001"/>
    <n v="159.06"/>
    <n v="5.1060606060606064"/>
    <n v="2.3501483679525221"/>
    <x v="0"/>
    <x v="0"/>
    <x v="1"/>
  </r>
  <r>
    <x v="184"/>
    <x v="184"/>
    <x v="4"/>
    <s v="UN"/>
    <n v="40"/>
    <n v="2.29"/>
    <n v="91.6"/>
    <x v="1"/>
    <x v="3"/>
    <n v="60"/>
    <n v="222.58799999999999"/>
    <n v="137.4"/>
    <n v="0.66666666666666663"/>
    <n v="18"/>
    <x v="0"/>
    <x v="0"/>
    <x v="0"/>
  </r>
  <r>
    <x v="185"/>
    <x v="185"/>
    <x v="4"/>
    <s v="UN"/>
    <n v="56"/>
    <n v="6.49"/>
    <n v="363.44"/>
    <x v="1"/>
    <x v="11"/>
    <n v="125"/>
    <n v="1306.1125"/>
    <n v="811.25"/>
    <n v="0.44800000000000001"/>
    <n v="26.785714285714285"/>
    <x v="0"/>
    <x v="0"/>
    <x v="0"/>
  </r>
  <r>
    <x v="185"/>
    <x v="185"/>
    <x v="4"/>
    <s v="UN"/>
    <n v="44"/>
    <n v="2.13"/>
    <n v="93.72"/>
    <x v="0"/>
    <x v="1"/>
    <n v="106"/>
    <n v="302.54520000000002"/>
    <n v="225.78"/>
    <n v="0.41509433962264153"/>
    <n v="28.909090909090907"/>
    <x v="0"/>
    <x v="0"/>
    <x v="0"/>
  </r>
  <r>
    <x v="185"/>
    <x v="185"/>
    <x v="4"/>
    <s v="UN"/>
    <n v="884"/>
    <n v="1.69"/>
    <n v="1493.96"/>
    <x v="1"/>
    <x v="3"/>
    <n v="105"/>
    <n v="273.27299999999997"/>
    <n v="177.45"/>
    <n v="8.4190476190476193"/>
    <n v="1.4253393665158371"/>
    <x v="0"/>
    <x v="0"/>
    <x v="2"/>
  </r>
  <r>
    <x v="185"/>
    <x v="185"/>
    <x v="4"/>
    <s v="UN"/>
    <n v="1368"/>
    <n v="1.46"/>
    <n v="1997.28"/>
    <x v="1"/>
    <x v="6"/>
    <n v="101"/>
    <n v="227.08840000000001"/>
    <n v="147.46"/>
    <n v="13.544554455445544"/>
    <n v="0.88596491228070173"/>
    <x v="0"/>
    <x v="0"/>
    <x v="3"/>
  </r>
  <r>
    <x v="185"/>
    <x v="185"/>
    <x v="4"/>
    <s v="UN"/>
    <n v="108"/>
    <n v="1.03"/>
    <n v="111.24000000000001"/>
    <x v="1"/>
    <x v="7"/>
    <n v="97"/>
    <n v="170.84610000000001"/>
    <n v="99.91"/>
    <n v="1.1134020618556701"/>
    <n v="10.777777777777777"/>
    <x v="0"/>
    <x v="0"/>
    <x v="0"/>
  </r>
  <r>
    <x v="185"/>
    <x v="185"/>
    <x v="4"/>
    <s v="UN"/>
    <n v="290"/>
    <n v="23.1"/>
    <n v="6699"/>
    <x v="0"/>
    <x v="3"/>
    <n v="0"/>
    <n v="0"/>
    <n v="0"/>
    <n v="0"/>
    <n v="0"/>
    <x v="0"/>
    <x v="0"/>
    <x v="4"/>
  </r>
  <r>
    <x v="186"/>
    <x v="186"/>
    <x v="4"/>
    <s v="UN"/>
    <n v="602"/>
    <n v="5.83"/>
    <n v="3509.66"/>
    <x v="0"/>
    <x v="0"/>
    <n v="86"/>
    <n v="721.98720000000003"/>
    <n v="501.38"/>
    <n v="7"/>
    <n v="1.7142857142857142"/>
    <x v="0"/>
    <x v="0"/>
    <x v="2"/>
  </r>
  <r>
    <x v="186"/>
    <x v="186"/>
    <x v="4"/>
    <s v="UN"/>
    <n v="7"/>
    <n v="5.8"/>
    <n v="40.6"/>
    <x v="1"/>
    <x v="3"/>
    <n v="82"/>
    <n v="656.32799999999986"/>
    <n v="475.59999999999997"/>
    <n v="8.5365853658536592E-2"/>
    <n v="140.57142857142856"/>
    <x v="0"/>
    <x v="0"/>
    <x v="0"/>
  </r>
  <r>
    <x v="186"/>
    <x v="186"/>
    <x v="4"/>
    <s v="UN"/>
    <n v="54"/>
    <n v="4.4000000000000004"/>
    <n v="237.60000000000002"/>
    <x v="0"/>
    <x v="1"/>
    <n v="53.9"/>
    <n v="441.11760000000004"/>
    <n v="237.16000000000003"/>
    <n v="1.0018552875695732"/>
    <n v="11.977777777777778"/>
    <x v="0"/>
    <x v="0"/>
    <x v="0"/>
  </r>
  <r>
    <x v="186"/>
    <x v="186"/>
    <x v="4"/>
    <s v="UN"/>
    <n v="0"/>
    <n v="3.98"/>
    <n v="0"/>
    <x v="1"/>
    <x v="4"/>
    <n v="74.900000000000006"/>
    <n v="408.39974000000001"/>
    <n v="298.10200000000003"/>
    <n v="0"/>
    <n v="0"/>
    <x v="0"/>
    <x v="0"/>
    <x v="0"/>
  </r>
  <r>
    <x v="186"/>
    <x v="186"/>
    <x v="4"/>
    <s v="UN"/>
    <n v="142"/>
    <n v="5.25"/>
    <n v="745.5"/>
    <x v="0"/>
    <x v="3"/>
    <n v="47.1"/>
    <n v="348.65775000000002"/>
    <n v="247.27500000000001"/>
    <n v="3.0148619957537153"/>
    <n v="3.9802816901408455"/>
    <x v="0"/>
    <x v="0"/>
    <x v="1"/>
  </r>
  <r>
    <x v="186"/>
    <x v="186"/>
    <x v="4"/>
    <s v="UN"/>
    <n v="681"/>
    <n v="1.48"/>
    <n v="1007.88"/>
    <x v="0"/>
    <x v="1"/>
    <n v="145"/>
    <n v="300.44"/>
    <n v="214.6"/>
    <n v="4.6965517241379313"/>
    <n v="2.5550660792951541"/>
    <x v="0"/>
    <x v="0"/>
    <x v="1"/>
  </r>
  <r>
    <x v="187"/>
    <x v="187"/>
    <x v="4"/>
    <s v="UN"/>
    <n v="884"/>
    <n v="7.53"/>
    <n v="6656.52"/>
    <x v="1"/>
    <x v="2"/>
    <n v="49.1"/>
    <n v="672.89585999999997"/>
    <n v="369.72300000000001"/>
    <n v="18.004073319755602"/>
    <n v="0.66651583710407236"/>
    <x v="0"/>
    <x v="0"/>
    <x v="3"/>
  </r>
  <r>
    <x v="187"/>
    <x v="187"/>
    <x v="4"/>
    <s v="UN"/>
    <n v="623"/>
    <n v="6.18"/>
    <n v="3850.14"/>
    <x v="0"/>
    <x v="1"/>
    <n v="41.5"/>
    <n v="418.04609999999991"/>
    <n v="256.46999999999997"/>
    <n v="15.012048192771084"/>
    <n v="0.79935794542536109"/>
    <x v="0"/>
    <x v="0"/>
    <x v="3"/>
  </r>
  <r>
    <x v="187"/>
    <x v="187"/>
    <x v="4"/>
    <s v="UN"/>
    <n v="962"/>
    <n v="2.75"/>
    <n v="2645.5"/>
    <x v="1"/>
    <x v="8"/>
    <n v="80.099999999999994"/>
    <n v="385.48124999999993"/>
    <n v="220.27499999999998"/>
    <n v="12.009987515605493"/>
    <n v="0.99916839916839917"/>
    <x v="0"/>
    <x v="0"/>
    <x v="3"/>
  </r>
  <r>
    <x v="187"/>
    <x v="187"/>
    <x v="4"/>
    <s v="UN"/>
    <n v="64"/>
    <n v="4.16"/>
    <n v="266.24"/>
    <x v="1"/>
    <x v="1"/>
    <n v="63.4"/>
    <n v="356.05440000000004"/>
    <n v="263.74400000000003"/>
    <n v="1.0094637223974763"/>
    <n v="11.887500000000001"/>
    <x v="0"/>
    <x v="0"/>
    <x v="0"/>
  </r>
  <r>
    <x v="187"/>
    <x v="187"/>
    <x v="4"/>
    <s v="UN"/>
    <n v="178"/>
    <n v="3.67"/>
    <n v="653.26"/>
    <x v="1"/>
    <x v="6"/>
    <n v="44.5"/>
    <n v="225.37470000000002"/>
    <n v="163.315"/>
    <n v="4"/>
    <n v="3"/>
    <x v="0"/>
    <x v="0"/>
    <x v="1"/>
  </r>
  <r>
    <x v="187"/>
    <x v="187"/>
    <x v="4"/>
    <s v="UN"/>
    <n v="0"/>
    <n v="1.17"/>
    <n v="0"/>
    <x v="1"/>
    <x v="2"/>
    <n v="82"/>
    <n v="150.6258"/>
    <n v="95.94"/>
    <n v="0"/>
    <n v="0"/>
    <x v="0"/>
    <x v="0"/>
    <x v="0"/>
  </r>
  <r>
    <x v="188"/>
    <x v="188"/>
    <x v="4"/>
    <s v="UN"/>
    <n v="1"/>
    <n v="4.05"/>
    <n v="4.05"/>
    <x v="0"/>
    <x v="3"/>
    <n v="146"/>
    <n v="1076.1659999999999"/>
    <n v="591.29999999999995"/>
    <n v="6.8493150684931503E-3"/>
    <n v="1752"/>
    <x v="0"/>
    <x v="0"/>
    <x v="0"/>
  </r>
  <r>
    <x v="188"/>
    <x v="188"/>
    <x v="4"/>
    <s v="UN"/>
    <n v="798"/>
    <n v="7.31"/>
    <n v="5833.38"/>
    <x v="0"/>
    <x v="0"/>
    <n v="88.6"/>
    <n v="1023.3122799999999"/>
    <n v="647.66599999999994"/>
    <n v="9.0067720090293459"/>
    <n v="1.332330827067669"/>
    <x v="0"/>
    <x v="0"/>
    <x v="2"/>
  </r>
  <r>
    <x v="188"/>
    <x v="188"/>
    <x v="4"/>
    <s v="UN"/>
    <n v="167"/>
    <n v="2.97"/>
    <n v="495.99"/>
    <x v="1"/>
    <x v="6"/>
    <n v="100"/>
    <n v="519.75"/>
    <n v="297"/>
    <n v="1.67"/>
    <n v="7.1856287425149707"/>
    <x v="0"/>
    <x v="0"/>
    <x v="0"/>
  </r>
  <r>
    <x v="188"/>
    <x v="188"/>
    <x v="4"/>
    <s v="UN"/>
    <n v="0"/>
    <n v="7.82"/>
    <n v="0"/>
    <x v="1"/>
    <x v="7"/>
    <n v="46.6"/>
    <n v="473.73560000000003"/>
    <n v="364.41200000000003"/>
    <n v="0"/>
    <n v="0"/>
    <x v="0"/>
    <x v="0"/>
    <x v="0"/>
  </r>
  <r>
    <x v="188"/>
    <x v="188"/>
    <x v="4"/>
    <s v="UN"/>
    <n v="0"/>
    <n v="4.8600000000000003"/>
    <n v="0"/>
    <x v="1"/>
    <x v="3"/>
    <n v="64.599999999999994"/>
    <n v="398.72412000000003"/>
    <n v="313.95600000000002"/>
    <n v="0"/>
    <n v="0"/>
    <x v="0"/>
    <x v="0"/>
    <x v="0"/>
  </r>
  <r>
    <x v="55"/>
    <x v="55"/>
    <x v="3"/>
    <s v="UN"/>
    <n v="1264"/>
    <n v="6.53"/>
    <n v="8253.92"/>
    <x v="0"/>
    <x v="1"/>
    <n v="0"/>
    <n v="0"/>
    <n v="0"/>
    <n v="0"/>
    <n v="0"/>
    <x v="0"/>
    <x v="0"/>
    <x v="4"/>
  </r>
  <r>
    <x v="189"/>
    <x v="189"/>
    <x v="4"/>
    <s v="UN"/>
    <n v="66"/>
    <n v="4.8899999999999997"/>
    <n v="322.73999999999995"/>
    <x v="0"/>
    <x v="1"/>
    <n v="121"/>
    <n v="952.62090000000001"/>
    <n v="591.68999999999994"/>
    <n v="0.54545454545454541"/>
    <n v="22"/>
    <x v="0"/>
    <x v="0"/>
    <x v="0"/>
  </r>
  <r>
    <x v="189"/>
    <x v="189"/>
    <x v="4"/>
    <s v="UN"/>
    <n v="357"/>
    <n v="4.49"/>
    <n v="1602.93"/>
    <x v="0"/>
    <x v="3"/>
    <n v="89.1"/>
    <n v="680.10029999999995"/>
    <n v="400.05899999999997"/>
    <n v="4.0067340067340069"/>
    <n v="2.9949579831932773"/>
    <x v="0"/>
    <x v="0"/>
    <x v="1"/>
  </r>
  <r>
    <x v="189"/>
    <x v="189"/>
    <x v="4"/>
    <s v="UN"/>
    <n v="735"/>
    <n v="4.4400000000000004"/>
    <n v="3263.4"/>
    <x v="1"/>
    <x v="8"/>
    <n v="66.8"/>
    <n v="435.99024000000003"/>
    <n v="296.59200000000004"/>
    <n v="11.002994011976048"/>
    <n v="1.0906122448979592"/>
    <x v="0"/>
    <x v="0"/>
    <x v="2"/>
  </r>
  <r>
    <x v="189"/>
    <x v="189"/>
    <x v="4"/>
    <s v="UN"/>
    <n v="142"/>
    <n v="3.55"/>
    <n v="504.09999999999997"/>
    <x v="1"/>
    <x v="8"/>
    <n v="70.599999999999994"/>
    <n v="348.37569999999994"/>
    <n v="250.62999999999997"/>
    <n v="2.011331444759207"/>
    <n v="5.9661971830985907"/>
    <x v="0"/>
    <x v="0"/>
    <x v="0"/>
  </r>
  <r>
    <x v="189"/>
    <x v="189"/>
    <x v="4"/>
    <s v="UN"/>
    <n v="56"/>
    <n v="2.93"/>
    <n v="164.08"/>
    <x v="1"/>
    <x v="11"/>
    <n v="74"/>
    <n v="297.04340000000002"/>
    <n v="216.82000000000002"/>
    <n v="0.7567567567567568"/>
    <n v="15.857142857142856"/>
    <x v="0"/>
    <x v="0"/>
    <x v="0"/>
  </r>
  <r>
    <x v="189"/>
    <x v="189"/>
    <x v="4"/>
    <s v="UN"/>
    <n v="330"/>
    <n v="2.2000000000000002"/>
    <n v="726.00000000000011"/>
    <x v="0"/>
    <x v="0"/>
    <n v="82.3"/>
    <n v="237.18860000000001"/>
    <n v="181.06"/>
    <n v="4.0097205346294045"/>
    <n v="2.9927272727272727"/>
    <x v="0"/>
    <x v="0"/>
    <x v="1"/>
  </r>
  <r>
    <x v="190"/>
    <x v="190"/>
    <x v="4"/>
    <s v="UN"/>
    <n v="180"/>
    <n v="7.07"/>
    <n v="1272.6000000000001"/>
    <x v="1"/>
    <x v="7"/>
    <n v="35.9"/>
    <n v="362.95258999999999"/>
    <n v="253.81299999999999"/>
    <n v="5.0139275766016711"/>
    <n v="2.3933333333333335"/>
    <x v="0"/>
    <x v="0"/>
    <x v="1"/>
  </r>
  <r>
    <x v="190"/>
    <x v="190"/>
    <x v="4"/>
    <s v="UN"/>
    <n v="574"/>
    <n v="5.34"/>
    <n v="3065.16"/>
    <x v="1"/>
    <x v="3"/>
    <n v="41"/>
    <n v="350.30400000000003"/>
    <n v="218.94"/>
    <n v="14"/>
    <n v="0.8571428571428571"/>
    <x v="0"/>
    <x v="0"/>
    <x v="3"/>
  </r>
  <r>
    <x v="190"/>
    <x v="190"/>
    <x v="4"/>
    <s v="UN"/>
    <n v="42"/>
    <n v="6.12"/>
    <n v="257.04000000000002"/>
    <x v="0"/>
    <x v="3"/>
    <n v="41.8"/>
    <n v="312.09551999999996"/>
    <n v="255.81599999999997"/>
    <n v="1.0047846889952154"/>
    <n v="11.942857142857141"/>
    <x v="0"/>
    <x v="0"/>
    <x v="0"/>
  </r>
  <r>
    <x v="190"/>
    <x v="190"/>
    <x v="4"/>
    <s v="UN"/>
    <n v="1020"/>
    <n v="3.57"/>
    <n v="3641.3999999999996"/>
    <x v="0"/>
    <x v="0"/>
    <n v="63.7"/>
    <n v="304.72806000000003"/>
    <n v="227.40899999999999"/>
    <n v="16.012558869701728"/>
    <n v="0.74941176470588233"/>
    <x v="0"/>
    <x v="0"/>
    <x v="3"/>
  </r>
  <r>
    <x v="190"/>
    <x v="190"/>
    <x v="4"/>
    <s v="UN"/>
    <n v="364"/>
    <n v="2.15"/>
    <n v="782.6"/>
    <x v="0"/>
    <x v="0"/>
    <n v="88"/>
    <n v="300.82799999999997"/>
    <n v="189.2"/>
    <n v="4.1363636363636367"/>
    <n v="2.901098901098901"/>
    <x v="0"/>
    <x v="0"/>
    <x v="1"/>
  </r>
  <r>
    <x v="190"/>
    <x v="190"/>
    <x v="4"/>
    <s v="UN"/>
    <n v="91"/>
    <n v="1.04"/>
    <n v="94.64"/>
    <x v="0"/>
    <x v="1"/>
    <n v="74"/>
    <n v="135.4496"/>
    <n v="76.960000000000008"/>
    <n v="1.2297297297297298"/>
    <n v="9.7582417582417573"/>
    <x v="0"/>
    <x v="0"/>
    <x v="0"/>
  </r>
  <r>
    <x v="191"/>
    <x v="191"/>
    <x v="4"/>
    <s v="UN"/>
    <n v="1"/>
    <n v="6.77"/>
    <n v="6.77"/>
    <x v="1"/>
    <x v="4"/>
    <n v="120"/>
    <n v="1169.856"/>
    <n v="812.4"/>
    <n v="8.3333333333333332E-3"/>
    <n v="1440"/>
    <x v="0"/>
    <x v="0"/>
    <x v="0"/>
  </r>
  <r>
    <x v="191"/>
    <x v="191"/>
    <x v="4"/>
    <s v="UN"/>
    <n v="13"/>
    <n v="6.48"/>
    <n v="84.240000000000009"/>
    <x v="1"/>
    <x v="11"/>
    <n v="139"/>
    <n v="1107.8856000000001"/>
    <n v="900.72"/>
    <n v="9.3525179856115109E-2"/>
    <n v="128.30769230769229"/>
    <x v="0"/>
    <x v="0"/>
    <x v="0"/>
  </r>
  <r>
    <x v="191"/>
    <x v="191"/>
    <x v="4"/>
    <s v="UN"/>
    <n v="622"/>
    <n v="7.51"/>
    <n v="4671.22"/>
    <x v="0"/>
    <x v="3"/>
    <n v="44.4"/>
    <n v="610.20251999999994"/>
    <n v="333.44399999999996"/>
    <n v="14.009009009009009"/>
    <n v="0.85659163987138265"/>
    <x v="0"/>
    <x v="0"/>
    <x v="3"/>
  </r>
  <r>
    <x v="191"/>
    <x v="191"/>
    <x v="4"/>
    <s v="UN"/>
    <n v="373"/>
    <n v="2.65"/>
    <n v="988.44999999999993"/>
    <x v="0"/>
    <x v="1"/>
    <n v="138"/>
    <n v="438.84"/>
    <n v="365.7"/>
    <n v="2.7028985507246377"/>
    <n v="4.4396782841823059"/>
    <x v="0"/>
    <x v="0"/>
    <x v="0"/>
  </r>
  <r>
    <x v="191"/>
    <x v="191"/>
    <x v="4"/>
    <s v="UN"/>
    <n v="425"/>
    <n v="4.8099999999999996"/>
    <n v="2044.2499999999998"/>
    <x v="1"/>
    <x v="11"/>
    <n v="47.2"/>
    <n v="324.65575999999999"/>
    <n v="227.03199999999998"/>
    <n v="9.0042372881355934"/>
    <n v="1.3327058823529412"/>
    <x v="0"/>
    <x v="0"/>
    <x v="2"/>
  </r>
  <r>
    <x v="191"/>
    <x v="191"/>
    <x v="4"/>
    <s v="UN"/>
    <n v="416"/>
    <n v="1.1399999999999999"/>
    <n v="474.23999999999995"/>
    <x v="1"/>
    <x v="5"/>
    <n v="131"/>
    <n v="195.63539999999998"/>
    <n v="149.33999999999997"/>
    <n v="3.1755725190839694"/>
    <n v="3.7788461538461537"/>
    <x v="0"/>
    <x v="0"/>
    <x v="1"/>
  </r>
  <r>
    <x v="192"/>
    <x v="192"/>
    <x v="4"/>
    <s v="UN"/>
    <n v="623"/>
    <n v="7.02"/>
    <n v="4373.46"/>
    <x v="0"/>
    <x v="0"/>
    <n v="69.2"/>
    <n v="859.83767999999998"/>
    <n v="485.78399999999999"/>
    <n v="9.002890173410405"/>
    <n v="1.3329052969502406"/>
    <x v="0"/>
    <x v="0"/>
    <x v="2"/>
  </r>
  <r>
    <x v="192"/>
    <x v="192"/>
    <x v="4"/>
    <s v="UN"/>
    <n v="310"/>
    <n v="7.73"/>
    <n v="2396.3000000000002"/>
    <x v="1"/>
    <x v="0"/>
    <n v="73"/>
    <n v="711.00540000000012"/>
    <n v="564.29000000000008"/>
    <n v="4.2465753424657535"/>
    <n v="2.8258064516129031"/>
    <x v="0"/>
    <x v="0"/>
    <x v="1"/>
  </r>
  <r>
    <x v="192"/>
    <x v="192"/>
    <x v="4"/>
    <s v="UN"/>
    <n v="91"/>
    <n v="2.73"/>
    <n v="248.43"/>
    <x v="1"/>
    <x v="9"/>
    <n v="90.6"/>
    <n v="413.05445999999995"/>
    <n v="247.33799999999999"/>
    <n v="1.0044150110375276"/>
    <n v="11.947252747252747"/>
    <x v="0"/>
    <x v="0"/>
    <x v="0"/>
  </r>
  <r>
    <x v="192"/>
    <x v="192"/>
    <x v="4"/>
    <s v="UN"/>
    <n v="199"/>
    <n v="5.36"/>
    <n v="1066.6400000000001"/>
    <x v="1"/>
    <x v="3"/>
    <n v="62"/>
    <n v="412.07679999999999"/>
    <n v="332.32"/>
    <n v="3.2096774193548385"/>
    <n v="3.7386934673366836"/>
    <x v="0"/>
    <x v="0"/>
    <x v="1"/>
  </r>
  <r>
    <x v="192"/>
    <x v="192"/>
    <x v="4"/>
    <s v="UN"/>
    <n v="759"/>
    <n v="3.21"/>
    <n v="2436.39"/>
    <x v="0"/>
    <x v="0"/>
    <n v="50.6"/>
    <n v="308.60940000000005"/>
    <n v="162.42600000000002"/>
    <n v="15"/>
    <n v="0.8"/>
    <x v="0"/>
    <x v="0"/>
    <x v="3"/>
  </r>
  <r>
    <x v="192"/>
    <x v="192"/>
    <x v="4"/>
    <s v="UN"/>
    <n v="278"/>
    <n v="2.35"/>
    <n v="653.30000000000007"/>
    <x v="0"/>
    <x v="1"/>
    <n v="74"/>
    <n v="262.589"/>
    <n v="173.9"/>
    <n v="3.7567567567567566"/>
    <n v="3.1942446043165469"/>
    <x v="0"/>
    <x v="0"/>
    <x v="1"/>
  </r>
  <r>
    <x v="193"/>
    <x v="193"/>
    <x v="4"/>
    <s v="UN"/>
    <n v="967"/>
    <n v="7.67"/>
    <n v="7416.89"/>
    <x v="0"/>
    <x v="0"/>
    <n v="60.4"/>
    <n v="870.94383999999991"/>
    <n v="463.26799999999997"/>
    <n v="16.009933774834437"/>
    <n v="0.74953464322647367"/>
    <x v="0"/>
    <x v="0"/>
    <x v="3"/>
  </r>
  <r>
    <x v="193"/>
    <x v="193"/>
    <x v="4"/>
    <s v="UN"/>
    <n v="5"/>
    <n v="5.22"/>
    <n v="26.099999999999998"/>
    <x v="0"/>
    <x v="1"/>
    <n v="109"/>
    <n v="756.74339999999995"/>
    <n v="568.98"/>
    <n v="4.5871559633027525E-2"/>
    <n v="261.59999999999997"/>
    <x v="0"/>
    <x v="0"/>
    <x v="0"/>
  </r>
  <r>
    <x v="193"/>
    <x v="193"/>
    <x v="4"/>
    <s v="UN"/>
    <n v="273"/>
    <n v="5.48"/>
    <n v="1496.0400000000002"/>
    <x v="1"/>
    <x v="7"/>
    <n v="68.099999999999994"/>
    <n v="574.70952"/>
    <n v="373.18799999999999"/>
    <n v="4.0088105726872252"/>
    <n v="2.993406593406593"/>
    <x v="0"/>
    <x v="0"/>
    <x v="1"/>
  </r>
  <r>
    <x v="193"/>
    <x v="193"/>
    <x v="4"/>
    <s v="UN"/>
    <n v="902"/>
    <n v="4.28"/>
    <n v="3860.5600000000004"/>
    <x v="0"/>
    <x v="0"/>
    <n v="50.1"/>
    <n v="360.23904000000005"/>
    <n v="214.42800000000003"/>
    <n v="18.003992015968063"/>
    <n v="0.66651884700665198"/>
    <x v="0"/>
    <x v="0"/>
    <x v="3"/>
  </r>
  <r>
    <x v="193"/>
    <x v="193"/>
    <x v="4"/>
    <s v="UN"/>
    <n v="1403"/>
    <n v="2.54"/>
    <n v="3563.62"/>
    <x v="0"/>
    <x v="1"/>
    <n v="82.5"/>
    <n v="356.23500000000001"/>
    <n v="209.55"/>
    <n v="17.006060606060608"/>
    <n v="0.70563079116179606"/>
    <x v="0"/>
    <x v="0"/>
    <x v="3"/>
  </r>
  <r>
    <x v="193"/>
    <x v="193"/>
    <x v="4"/>
    <s v="UN"/>
    <n v="104"/>
    <n v="1.45"/>
    <n v="150.79999999999998"/>
    <x v="1"/>
    <x v="2"/>
    <n v="56"/>
    <n v="141.28800000000001"/>
    <n v="81.2"/>
    <n v="1.8571428571428572"/>
    <n v="6.4615384615384617"/>
    <x v="0"/>
    <x v="0"/>
    <x v="0"/>
  </r>
  <r>
    <x v="194"/>
    <x v="194"/>
    <x v="4"/>
    <s v="UN"/>
    <n v="769"/>
    <n v="4.78"/>
    <n v="3675.82"/>
    <x v="1"/>
    <x v="2"/>
    <n v="76.900000000000006"/>
    <n v="698.40580000000011"/>
    <n v="367.58200000000005"/>
    <n v="10"/>
    <n v="1.2"/>
    <x v="0"/>
    <x v="0"/>
    <x v="2"/>
  </r>
  <r>
    <x v="194"/>
    <x v="194"/>
    <x v="4"/>
    <s v="UN"/>
    <n v="35"/>
    <n v="3.87"/>
    <n v="135.45000000000002"/>
    <x v="1"/>
    <x v="6"/>
    <n v="109"/>
    <n v="670.7097"/>
    <n v="421.83"/>
    <n v="0.32110091743119268"/>
    <n v="37.371428571428567"/>
    <x v="0"/>
    <x v="0"/>
    <x v="0"/>
  </r>
  <r>
    <x v="194"/>
    <x v="194"/>
    <x v="4"/>
    <s v="UN"/>
    <n v="1073"/>
    <n v="4.99"/>
    <n v="5354.27"/>
    <x v="0"/>
    <x v="0"/>
    <n v="89.4"/>
    <n v="579.93780000000004"/>
    <n v="446.10600000000005"/>
    <n v="12.002237136465324"/>
    <n v="0.99981360671015851"/>
    <x v="0"/>
    <x v="0"/>
    <x v="3"/>
  </r>
  <r>
    <x v="194"/>
    <x v="194"/>
    <x v="4"/>
    <s v="UN"/>
    <n v="261"/>
    <n v="5.18"/>
    <n v="1351.98"/>
    <x v="0"/>
    <x v="0"/>
    <n v="43.4"/>
    <n v="377.68415999999996"/>
    <n v="224.81199999999998"/>
    <n v="6.0138248847926272"/>
    <n v="1.9954022988505746"/>
    <x v="0"/>
    <x v="0"/>
    <x v="2"/>
  </r>
  <r>
    <x v="194"/>
    <x v="194"/>
    <x v="4"/>
    <s v="UN"/>
    <n v="539"/>
    <n v="5.91"/>
    <n v="3185.4900000000002"/>
    <x v="0"/>
    <x v="1"/>
    <n v="29.9"/>
    <n v="250.92678000000001"/>
    <n v="176.709"/>
    <n v="18.026755852842811"/>
    <n v="0.66567717996289422"/>
    <x v="0"/>
    <x v="0"/>
    <x v="3"/>
  </r>
  <r>
    <x v="194"/>
    <x v="194"/>
    <x v="4"/>
    <s v="UN"/>
    <n v="0"/>
    <n v="1.56"/>
    <n v="0"/>
    <x v="1"/>
    <x v="8"/>
    <n v="84"/>
    <n v="184.7664"/>
    <n v="131.04"/>
    <n v="0"/>
    <n v="0"/>
    <x v="0"/>
    <x v="0"/>
    <x v="0"/>
  </r>
  <r>
    <x v="195"/>
    <x v="195"/>
    <x v="4"/>
    <s v="UN"/>
    <n v="203"/>
    <n v="6.36"/>
    <n v="1291.0800000000002"/>
    <x v="1"/>
    <x v="11"/>
    <n v="142"/>
    <n v="1426.9295999999999"/>
    <n v="903.12"/>
    <n v="1.4295774647887325"/>
    <n v="8.3940886699507384"/>
    <x v="0"/>
    <x v="0"/>
    <x v="0"/>
  </r>
  <r>
    <x v="195"/>
    <x v="195"/>
    <x v="4"/>
    <s v="UN"/>
    <n v="228"/>
    <n v="2.9"/>
    <n v="661.19999999999993"/>
    <x v="1"/>
    <x v="3"/>
    <n v="143"/>
    <n v="721.57799999999997"/>
    <n v="414.7"/>
    <n v="1.5944055944055944"/>
    <n v="7.5263157894736841"/>
    <x v="0"/>
    <x v="0"/>
    <x v="0"/>
  </r>
  <r>
    <x v="195"/>
    <x v="195"/>
    <x v="4"/>
    <s v="UN"/>
    <n v="193"/>
    <n v="5.15"/>
    <n v="993.95"/>
    <x v="1"/>
    <x v="3"/>
    <n v="96.3"/>
    <n v="624.89070000000004"/>
    <n v="495.94499999999999"/>
    <n v="2.0041536863966769"/>
    <n v="5.9875647668393785"/>
    <x v="0"/>
    <x v="0"/>
    <x v="0"/>
  </r>
  <r>
    <x v="195"/>
    <x v="195"/>
    <x v="4"/>
    <s v="UN"/>
    <n v="870"/>
    <n v="6.35"/>
    <n v="5524.5"/>
    <x v="0"/>
    <x v="1"/>
    <n v="48.3"/>
    <n v="524.46555000000001"/>
    <n v="306.70499999999998"/>
    <n v="18.012422360248447"/>
    <n v="0.66620689655172416"/>
    <x v="0"/>
    <x v="0"/>
    <x v="3"/>
  </r>
  <r>
    <x v="195"/>
    <x v="195"/>
    <x v="4"/>
    <s v="UN"/>
    <n v="74"/>
    <n v="4.6900000000000004"/>
    <n v="347.06"/>
    <x v="1"/>
    <x v="4"/>
    <n v="53"/>
    <n v="360.42650000000003"/>
    <n v="248.57000000000002"/>
    <n v="1.3962264150943395"/>
    <n v="8.5945945945945947"/>
    <x v="0"/>
    <x v="0"/>
    <x v="0"/>
  </r>
  <r>
    <x v="195"/>
    <x v="195"/>
    <x v="4"/>
    <s v="UN"/>
    <n v="1238"/>
    <n v="3.26"/>
    <n v="4035.8799999999997"/>
    <x v="0"/>
    <x v="3"/>
    <n v="88.4"/>
    <n v="348.70264000000003"/>
    <n v="288.18400000000003"/>
    <n v="14.004524886877828"/>
    <n v="0.85686591276252022"/>
    <x v="0"/>
    <x v="0"/>
    <x v="3"/>
  </r>
  <r>
    <x v="196"/>
    <x v="196"/>
    <x v="4"/>
    <s v="UN"/>
    <n v="114"/>
    <n v="3.59"/>
    <n v="409.26"/>
    <x v="0"/>
    <x v="1"/>
    <n v="71"/>
    <n v="356.846"/>
    <n v="254.89"/>
    <n v="1.6056338028169015"/>
    <n v="7.473684210526315"/>
    <x v="0"/>
    <x v="0"/>
    <x v="0"/>
  </r>
  <r>
    <x v="196"/>
    <x v="196"/>
    <x v="4"/>
    <s v="UN"/>
    <n v="106"/>
    <n v="3.04"/>
    <n v="322.24"/>
    <x v="0"/>
    <x v="1"/>
    <n v="65"/>
    <n v="351.72799999999995"/>
    <n v="197.6"/>
    <n v="1.6307692307692307"/>
    <n v="7.3584905660377355"/>
    <x v="0"/>
    <x v="0"/>
    <x v="0"/>
  </r>
  <r>
    <x v="196"/>
    <x v="196"/>
    <x v="4"/>
    <s v="UN"/>
    <n v="1452"/>
    <n v="2.5099999999999998"/>
    <n v="3644.5199999999995"/>
    <x v="1"/>
    <x v="5"/>
    <n v="85.4"/>
    <n v="351.54055999999997"/>
    <n v="214.35399999999998"/>
    <n v="17.002341920374707"/>
    <n v="0.70578512396694215"/>
    <x v="0"/>
    <x v="0"/>
    <x v="3"/>
  </r>
  <r>
    <x v="196"/>
    <x v="196"/>
    <x v="4"/>
    <s v="UN"/>
    <n v="578"/>
    <n v="5.13"/>
    <n v="2965.14"/>
    <x v="0"/>
    <x v="3"/>
    <n v="51"/>
    <n v="324.4212"/>
    <n v="261.63"/>
    <n v="11.333333333333334"/>
    <n v="1.0588235294117647"/>
    <x v="0"/>
    <x v="0"/>
    <x v="2"/>
  </r>
  <r>
    <x v="196"/>
    <x v="196"/>
    <x v="4"/>
    <s v="UN"/>
    <n v="138"/>
    <n v="5.0199999999999996"/>
    <n v="692.76"/>
    <x v="0"/>
    <x v="1"/>
    <n v="27.6"/>
    <n v="245.23703999999998"/>
    <n v="138.55199999999999"/>
    <n v="5"/>
    <n v="2.4"/>
    <x v="0"/>
    <x v="0"/>
    <x v="1"/>
  </r>
  <r>
    <x v="196"/>
    <x v="196"/>
    <x v="4"/>
    <s v="UN"/>
    <n v="761"/>
    <n v="1.79"/>
    <n v="1362.19"/>
    <x v="0"/>
    <x v="0"/>
    <n v="62"/>
    <n v="148.7132"/>
    <n v="110.98"/>
    <n v="12.274193548387096"/>
    <n v="0.97766097240473071"/>
    <x v="0"/>
    <x v="0"/>
    <x v="3"/>
  </r>
  <r>
    <x v="197"/>
    <x v="197"/>
    <x v="4"/>
    <s v="UN"/>
    <n v="922"/>
    <n v="71"/>
    <n v="65462"/>
    <x v="0"/>
    <x v="0"/>
    <n v="922"/>
    <n v="106048.44"/>
    <n v="65462"/>
    <n v="1"/>
    <n v="12"/>
    <x v="0"/>
    <x v="0"/>
    <x v="0"/>
  </r>
  <r>
    <x v="197"/>
    <x v="197"/>
    <x v="4"/>
    <s v="UN"/>
    <n v="1281"/>
    <n v="77"/>
    <n v="98637"/>
    <x v="1"/>
    <x v="2"/>
    <n v="559"/>
    <n v="59829.77"/>
    <n v="43043"/>
    <n v="2.2915921288014309"/>
    <n v="5.2365339578454337"/>
    <x v="0"/>
    <x v="0"/>
    <x v="0"/>
  </r>
  <r>
    <x v="197"/>
    <x v="197"/>
    <x v="4"/>
    <s v="UN"/>
    <n v="13"/>
    <n v="71"/>
    <n v="923"/>
    <x v="0"/>
    <x v="0"/>
    <n v="371"/>
    <n v="48994.26"/>
    <n v="26341"/>
    <n v="3.5040431266846361E-2"/>
    <n v="342.46153846153845"/>
    <x v="0"/>
    <x v="0"/>
    <x v="0"/>
  </r>
  <r>
    <x v="197"/>
    <x v="197"/>
    <x v="4"/>
    <s v="UN"/>
    <n v="1502"/>
    <n v="39"/>
    <n v="58578"/>
    <x v="1"/>
    <x v="0"/>
    <n v="664"/>
    <n v="39361.919999999998"/>
    <n v="25896"/>
    <n v="2.2620481927710845"/>
    <n v="5.3049267643142475"/>
    <x v="0"/>
    <x v="0"/>
    <x v="0"/>
  </r>
  <r>
    <x v="197"/>
    <x v="197"/>
    <x v="4"/>
    <s v="UN"/>
    <n v="458"/>
    <n v="43"/>
    <n v="19694"/>
    <x v="1"/>
    <x v="0"/>
    <n v="413"/>
    <n v="29302.35"/>
    <n v="17759"/>
    <n v="1.1089588377723971"/>
    <n v="10.820960698689957"/>
    <x v="0"/>
    <x v="0"/>
    <x v="0"/>
  </r>
  <r>
    <x v="197"/>
    <x v="197"/>
    <x v="4"/>
    <s v="UN"/>
    <n v="791"/>
    <n v="74"/>
    <n v="58534"/>
    <x v="1"/>
    <x v="1"/>
    <n v="301"/>
    <n v="28733.46"/>
    <n v="22274"/>
    <n v="2.6279069767441858"/>
    <n v="4.5663716814159292"/>
    <x v="0"/>
    <x v="0"/>
    <x v="0"/>
  </r>
  <r>
    <x v="198"/>
    <x v="198"/>
    <x v="4"/>
    <s v="UN"/>
    <n v="260"/>
    <n v="4.75"/>
    <n v="1235"/>
    <x v="0"/>
    <x v="1"/>
    <n v="106"/>
    <n v="876.09"/>
    <n v="503.5"/>
    <n v="2.4528301886792452"/>
    <n v="4.8923076923076927"/>
    <x v="0"/>
    <x v="0"/>
    <x v="0"/>
  </r>
  <r>
    <x v="198"/>
    <x v="198"/>
    <x v="4"/>
    <s v="UN"/>
    <n v="1190"/>
    <n v="5.04"/>
    <n v="5997.6"/>
    <x v="0"/>
    <x v="3"/>
    <n v="91.5"/>
    <n v="793.1952"/>
    <n v="461.16"/>
    <n v="13.005464480874316"/>
    <n v="0.92268907563025215"/>
    <x v="0"/>
    <x v="0"/>
    <x v="3"/>
  </r>
  <r>
    <x v="198"/>
    <x v="198"/>
    <x v="4"/>
    <s v="UN"/>
    <n v="184"/>
    <n v="2.4"/>
    <n v="441.59999999999997"/>
    <x v="1"/>
    <x v="6"/>
    <n v="143"/>
    <n v="597.16800000000001"/>
    <n v="343.2"/>
    <n v="1.2867132867132867"/>
    <n v="9.3260869565217401"/>
    <x v="0"/>
    <x v="0"/>
    <x v="0"/>
  </r>
  <r>
    <x v="198"/>
    <x v="198"/>
    <x v="4"/>
    <s v="UN"/>
    <n v="352"/>
    <n v="1.98"/>
    <n v="696.96"/>
    <x v="1"/>
    <x v="8"/>
    <n v="90"/>
    <n v="313.63199999999995"/>
    <n v="178.2"/>
    <n v="3.911111111111111"/>
    <n v="3.0681818181818183"/>
    <x v="0"/>
    <x v="0"/>
    <x v="1"/>
  </r>
  <r>
    <x v="198"/>
    <x v="198"/>
    <x v="4"/>
    <s v="UN"/>
    <n v="109"/>
    <n v="2.2400000000000002"/>
    <n v="244.16000000000003"/>
    <x v="1"/>
    <x v="5"/>
    <n v="100"/>
    <n v="284.48"/>
    <n v="224.00000000000003"/>
    <n v="1.0900000000000001"/>
    <n v="11.009174311926605"/>
    <x v="0"/>
    <x v="0"/>
    <x v="0"/>
  </r>
  <r>
    <x v="198"/>
    <x v="198"/>
    <x v="4"/>
    <s v="UN"/>
    <n v="39"/>
    <n v="3.69"/>
    <n v="143.91"/>
    <x v="1"/>
    <x v="9"/>
    <n v="38.5"/>
    <n v="269.92349999999999"/>
    <n v="142.065"/>
    <n v="1.0129870129870129"/>
    <n v="11.846153846153847"/>
    <x v="0"/>
    <x v="0"/>
    <x v="0"/>
  </r>
  <r>
    <x v="199"/>
    <x v="199"/>
    <x v="4"/>
    <s v="UN"/>
    <n v="1170"/>
    <n v="7.61"/>
    <n v="8903.7000000000007"/>
    <x v="0"/>
    <x v="1"/>
    <n v="65"/>
    <n v="707.34950000000015"/>
    <n v="494.65000000000003"/>
    <n v="18"/>
    <n v="0.66666666666666663"/>
    <x v="0"/>
    <x v="0"/>
    <x v="3"/>
  </r>
  <r>
    <x v="199"/>
    <x v="199"/>
    <x v="4"/>
    <s v="UN"/>
    <n v="614"/>
    <n v="3.39"/>
    <n v="2081.46"/>
    <x v="0"/>
    <x v="3"/>
    <n v="149"/>
    <n v="671.79630000000009"/>
    <n v="505.11"/>
    <n v="4.1208053691275168"/>
    <n v="2.9120521172638436"/>
    <x v="0"/>
    <x v="0"/>
    <x v="1"/>
  </r>
  <r>
    <x v="199"/>
    <x v="199"/>
    <x v="4"/>
    <s v="UN"/>
    <n v="1320"/>
    <n v="6.27"/>
    <n v="8276.4"/>
    <x v="1"/>
    <x v="1"/>
    <n v="77.599999999999994"/>
    <n v="647.11415999999986"/>
    <n v="486.55199999999991"/>
    <n v="17.010309278350515"/>
    <n v="0.70545454545454545"/>
    <x v="0"/>
    <x v="0"/>
    <x v="3"/>
  </r>
  <r>
    <x v="199"/>
    <x v="199"/>
    <x v="4"/>
    <s v="UN"/>
    <n v="194"/>
    <n v="3.32"/>
    <n v="644.07999999999993"/>
    <x v="0"/>
    <x v="3"/>
    <n v="142"/>
    <n v="631.7296"/>
    <n v="471.44"/>
    <n v="1.3661971830985915"/>
    <n v="8.783505154639176"/>
    <x v="0"/>
    <x v="0"/>
    <x v="0"/>
  </r>
  <r>
    <x v="199"/>
    <x v="199"/>
    <x v="4"/>
    <s v="UN"/>
    <n v="90"/>
    <n v="3.75"/>
    <n v="337.5"/>
    <x v="1"/>
    <x v="4"/>
    <n v="65"/>
    <n v="431.4375"/>
    <n v="243.75"/>
    <n v="1.3846153846153846"/>
    <n v="8.6666666666666661"/>
    <x v="0"/>
    <x v="0"/>
    <x v="0"/>
  </r>
  <r>
    <x v="199"/>
    <x v="199"/>
    <x v="4"/>
    <s v="UN"/>
    <n v="383"/>
    <n v="2.0699999999999998"/>
    <n v="792.81"/>
    <x v="1"/>
    <x v="1"/>
    <n v="98"/>
    <n v="279.94679999999994"/>
    <n v="202.85999999999999"/>
    <n v="3.9081632653061225"/>
    <n v="3.0704960835509136"/>
    <x v="0"/>
    <x v="0"/>
    <x v="1"/>
  </r>
  <r>
    <x v="200"/>
    <x v="200"/>
    <x v="4"/>
    <s v="UN"/>
    <n v="59"/>
    <n v="4.75"/>
    <n v="280.25"/>
    <x v="1"/>
    <x v="6"/>
    <n v="138"/>
    <n v="1127.46"/>
    <n v="655.5"/>
    <n v="0.42753623188405798"/>
    <n v="28.067796610169491"/>
    <x v="0"/>
    <x v="0"/>
    <x v="0"/>
  </r>
  <r>
    <x v="200"/>
    <x v="200"/>
    <x v="4"/>
    <s v="UN"/>
    <n v="9"/>
    <n v="5.39"/>
    <n v="48.51"/>
    <x v="0"/>
    <x v="3"/>
    <n v="103"/>
    <n v="982.65089999999998"/>
    <n v="555.16999999999996"/>
    <n v="8.7378640776699032E-2"/>
    <n v="137.33333333333334"/>
    <x v="0"/>
    <x v="0"/>
    <x v="0"/>
  </r>
  <r>
    <x v="200"/>
    <x v="200"/>
    <x v="4"/>
    <s v="UN"/>
    <n v="1229"/>
    <n v="6.79"/>
    <n v="8344.91"/>
    <x v="0"/>
    <x v="0"/>
    <n v="0"/>
    <n v="0"/>
    <n v="0"/>
    <n v="0"/>
    <n v="0"/>
    <x v="0"/>
    <x v="0"/>
    <x v="4"/>
  </r>
  <r>
    <x v="200"/>
    <x v="200"/>
    <x v="4"/>
    <s v="UN"/>
    <n v="1124"/>
    <n v="4.2"/>
    <n v="4720.8"/>
    <x v="0"/>
    <x v="3"/>
    <n v="74.900000000000006"/>
    <n v="597.702"/>
    <n v="314.58000000000004"/>
    <n v="15.00667556742323"/>
    <n v="0.79964412811387908"/>
    <x v="0"/>
    <x v="0"/>
    <x v="3"/>
  </r>
  <r>
    <x v="200"/>
    <x v="200"/>
    <x v="4"/>
    <s v="UN"/>
    <n v="39"/>
    <n v="4.59"/>
    <n v="179.01"/>
    <x v="1"/>
    <x v="9"/>
    <n v="64"/>
    <n v="358.38720000000001"/>
    <n v="293.76"/>
    <n v="0.609375"/>
    <n v="19.692307692307693"/>
    <x v="0"/>
    <x v="0"/>
    <x v="0"/>
  </r>
  <r>
    <x v="200"/>
    <x v="200"/>
    <x v="4"/>
    <s v="UN"/>
    <n v="323"/>
    <n v="28.6"/>
    <n v="9237.8000000000011"/>
    <x v="0"/>
    <x v="0"/>
    <n v="0"/>
    <n v="0"/>
    <n v="0"/>
    <n v="0"/>
    <n v="0"/>
    <x v="0"/>
    <x v="0"/>
    <x v="4"/>
  </r>
  <r>
    <x v="201"/>
    <x v="201"/>
    <x v="4"/>
    <s v="UN"/>
    <n v="231"/>
    <n v="7.92"/>
    <n v="1829.52"/>
    <x v="1"/>
    <x v="5"/>
    <n v="144"/>
    <n v="2030.0544"/>
    <n v="1140.48"/>
    <n v="1.6041666666666667"/>
    <n v="7.4805194805194803"/>
    <x v="0"/>
    <x v="0"/>
    <x v="0"/>
  </r>
  <r>
    <x v="201"/>
    <x v="201"/>
    <x v="4"/>
    <s v="UN"/>
    <n v="0"/>
    <n v="5.38"/>
    <n v="0"/>
    <x v="0"/>
    <x v="3"/>
    <n v="124"/>
    <n v="1100.748"/>
    <n v="667.12"/>
    <n v="0"/>
    <n v="0"/>
    <x v="0"/>
    <x v="0"/>
    <x v="0"/>
  </r>
  <r>
    <x v="201"/>
    <x v="201"/>
    <x v="4"/>
    <s v="UN"/>
    <n v="650"/>
    <n v="3.55"/>
    <n v="2307.5"/>
    <x v="0"/>
    <x v="3"/>
    <n v="81.2"/>
    <n v="544.81140000000005"/>
    <n v="288.26"/>
    <n v="8.0049261083743843"/>
    <n v="1.499076923076923"/>
    <x v="0"/>
    <x v="0"/>
    <x v="2"/>
  </r>
  <r>
    <x v="201"/>
    <x v="201"/>
    <x v="4"/>
    <s v="UN"/>
    <n v="15"/>
    <n v="3.26"/>
    <n v="48.9"/>
    <x v="1"/>
    <x v="5"/>
    <n v="108"/>
    <n v="485.87040000000002"/>
    <n v="352.08"/>
    <n v="0.1388888888888889"/>
    <n v="86.399999999999991"/>
    <x v="0"/>
    <x v="0"/>
    <x v="0"/>
  </r>
  <r>
    <x v="201"/>
    <x v="201"/>
    <x v="4"/>
    <s v="UN"/>
    <n v="460"/>
    <n v="4.5599999999999996"/>
    <n v="2097.6"/>
    <x v="0"/>
    <x v="3"/>
    <n v="57.5"/>
    <n v="327.75"/>
    <n v="262.2"/>
    <n v="8"/>
    <n v="1.5"/>
    <x v="0"/>
    <x v="0"/>
    <x v="2"/>
  </r>
  <r>
    <x v="201"/>
    <x v="201"/>
    <x v="4"/>
    <s v="UN"/>
    <n v="210"/>
    <n v="4.18"/>
    <n v="877.8"/>
    <x v="1"/>
    <x v="2"/>
    <n v="35"/>
    <n v="261.87699999999995"/>
    <n v="146.29999999999998"/>
    <n v="6"/>
    <n v="2"/>
    <x v="0"/>
    <x v="0"/>
    <x v="2"/>
  </r>
  <r>
    <x v="202"/>
    <x v="202"/>
    <x v="4"/>
    <s v="UN"/>
    <n v="753"/>
    <n v="7.47"/>
    <n v="5624.91"/>
    <x v="0"/>
    <x v="3"/>
    <n v="75.3"/>
    <n v="764.98775999999998"/>
    <n v="562.49099999999999"/>
    <n v="10"/>
    <n v="1.2"/>
    <x v="0"/>
    <x v="0"/>
    <x v="2"/>
  </r>
  <r>
    <x v="202"/>
    <x v="202"/>
    <x v="4"/>
    <s v="UN"/>
    <n v="164"/>
    <n v="4.0599999999999996"/>
    <n v="665.83999999999992"/>
    <x v="1"/>
    <x v="2"/>
    <n v="95"/>
    <n v="655.69"/>
    <n v="385.7"/>
    <n v="1.7263157894736842"/>
    <n v="6.9512195121951219"/>
    <x v="0"/>
    <x v="0"/>
    <x v="0"/>
  </r>
  <r>
    <x v="202"/>
    <x v="202"/>
    <x v="4"/>
    <s v="UN"/>
    <n v="92"/>
    <n v="4.62"/>
    <n v="425.04"/>
    <x v="0"/>
    <x v="0"/>
    <n v="45.9"/>
    <n v="373.22208000000001"/>
    <n v="212.05799999999999"/>
    <n v="2.0043572984749458"/>
    <n v="5.9869565217391294"/>
    <x v="0"/>
    <x v="0"/>
    <x v="0"/>
  </r>
  <r>
    <x v="202"/>
    <x v="202"/>
    <x v="4"/>
    <s v="UN"/>
    <n v="24"/>
    <n v="1.81"/>
    <n v="43.44"/>
    <x v="0"/>
    <x v="1"/>
    <n v="143"/>
    <n v="320.94919999999996"/>
    <n v="258.83"/>
    <n v="0.16783216783216784"/>
    <n v="71.5"/>
    <x v="0"/>
    <x v="0"/>
    <x v="0"/>
  </r>
  <r>
    <x v="202"/>
    <x v="202"/>
    <x v="4"/>
    <s v="UN"/>
    <n v="73"/>
    <n v="1.98"/>
    <n v="144.54"/>
    <x v="1"/>
    <x v="11"/>
    <n v="75"/>
    <n v="181.17"/>
    <n v="148.5"/>
    <n v="0.97333333333333338"/>
    <n v="12.328767123287671"/>
    <x v="0"/>
    <x v="0"/>
    <x v="0"/>
  </r>
  <r>
    <x v="202"/>
    <x v="202"/>
    <x v="4"/>
    <s v="UN"/>
    <n v="99"/>
    <n v="1.44"/>
    <n v="142.56"/>
    <x v="1"/>
    <x v="6"/>
    <n v="85"/>
    <n v="154.22399999999999"/>
    <n v="122.39999999999999"/>
    <n v="1.1647058823529413"/>
    <n v="10.303030303030303"/>
    <x v="0"/>
    <x v="0"/>
    <x v="0"/>
  </r>
  <r>
    <x v="203"/>
    <x v="203"/>
    <x v="4"/>
    <s v="UN"/>
    <n v="1202"/>
    <n v="78"/>
    <n v="93756"/>
    <x v="1"/>
    <x v="7"/>
    <n v="648"/>
    <n v="80364.960000000006"/>
    <n v="50544"/>
    <n v="1.8549382716049383"/>
    <n v="6.4692179700499164"/>
    <x v="0"/>
    <x v="0"/>
    <x v="0"/>
  </r>
  <r>
    <x v="203"/>
    <x v="203"/>
    <x v="4"/>
    <s v="UN"/>
    <n v="61"/>
    <n v="69"/>
    <n v="4209"/>
    <x v="1"/>
    <x v="9"/>
    <n v="846"/>
    <n v="76469.94"/>
    <n v="58374"/>
    <n v="7.2104018912529558E-2"/>
    <n v="166.42622950819671"/>
    <x v="0"/>
    <x v="0"/>
    <x v="0"/>
  </r>
  <r>
    <x v="203"/>
    <x v="203"/>
    <x v="4"/>
    <s v="UN"/>
    <n v="394"/>
    <n v="65"/>
    <n v="25610"/>
    <x v="1"/>
    <x v="3"/>
    <n v="496"/>
    <n v="60933.599999999999"/>
    <n v="32240"/>
    <n v="0.79435483870967738"/>
    <n v="15.106598984771574"/>
    <x v="0"/>
    <x v="0"/>
    <x v="0"/>
  </r>
  <r>
    <x v="203"/>
    <x v="203"/>
    <x v="4"/>
    <s v="UN"/>
    <n v="83"/>
    <n v="46"/>
    <n v="3818"/>
    <x v="0"/>
    <x v="0"/>
    <n v="713"/>
    <n v="39685.58"/>
    <n v="32798"/>
    <n v="0.11640953716690042"/>
    <n v="103.0843373493976"/>
    <x v="0"/>
    <x v="0"/>
    <x v="0"/>
  </r>
  <r>
    <x v="203"/>
    <x v="203"/>
    <x v="4"/>
    <s v="UN"/>
    <n v="243"/>
    <n v="43"/>
    <n v="10449"/>
    <x v="0"/>
    <x v="0"/>
    <n v="632"/>
    <n v="39676.959999999999"/>
    <n v="27176"/>
    <n v="0.38449367088607594"/>
    <n v="31.209876543209877"/>
    <x v="0"/>
    <x v="0"/>
    <x v="0"/>
  </r>
  <r>
    <x v="203"/>
    <x v="203"/>
    <x v="4"/>
    <s v="UN"/>
    <n v="1071"/>
    <n v="33"/>
    <n v="35343"/>
    <x v="0"/>
    <x v="1"/>
    <n v="306"/>
    <n v="19186.2"/>
    <n v="10098"/>
    <n v="3.5"/>
    <n v="3.4285714285714284"/>
    <x v="0"/>
    <x v="0"/>
    <x v="1"/>
  </r>
  <r>
    <x v="204"/>
    <x v="204"/>
    <x v="4"/>
    <s v="UN"/>
    <n v="0"/>
    <n v="72"/>
    <n v="0"/>
    <x v="0"/>
    <x v="0"/>
    <n v="947"/>
    <n v="92730.240000000005"/>
    <n v="68184"/>
    <n v="0"/>
    <n v="0"/>
    <x v="0"/>
    <x v="0"/>
    <x v="0"/>
  </r>
  <r>
    <x v="204"/>
    <x v="204"/>
    <x v="4"/>
    <s v="UN"/>
    <n v="390"/>
    <n v="77"/>
    <n v="30030"/>
    <x v="1"/>
    <x v="6"/>
    <n v="738"/>
    <n v="87512.04"/>
    <n v="56826"/>
    <n v="0.52845528455284552"/>
    <n v="22.707692307692309"/>
    <x v="0"/>
    <x v="0"/>
    <x v="0"/>
  </r>
  <r>
    <x v="204"/>
    <x v="204"/>
    <x v="4"/>
    <s v="UN"/>
    <n v="1093"/>
    <n v="63"/>
    <n v="68859"/>
    <x v="1"/>
    <x v="4"/>
    <n v="689"/>
    <n v="76396.320000000007"/>
    <n v="43407"/>
    <n v="1.5863570391872279"/>
    <n v="7.5645013723696248"/>
    <x v="0"/>
    <x v="0"/>
    <x v="0"/>
  </r>
  <r>
    <x v="204"/>
    <x v="204"/>
    <x v="4"/>
    <s v="UN"/>
    <n v="124"/>
    <n v="55"/>
    <n v="6820"/>
    <x v="0"/>
    <x v="1"/>
    <n v="590"/>
    <n v="53542.5"/>
    <n v="32450"/>
    <n v="0.21016949152542372"/>
    <n v="57.096774193548391"/>
    <x v="0"/>
    <x v="0"/>
    <x v="0"/>
  </r>
  <r>
    <x v="204"/>
    <x v="204"/>
    <x v="4"/>
    <s v="UN"/>
    <n v="156"/>
    <n v="57"/>
    <n v="8892"/>
    <x v="1"/>
    <x v="9"/>
    <n v="555"/>
    <n v="40492.800000000003"/>
    <n v="31635"/>
    <n v="0.2810810810810811"/>
    <n v="42.692307692307693"/>
    <x v="0"/>
    <x v="0"/>
    <x v="0"/>
  </r>
  <r>
    <x v="204"/>
    <x v="204"/>
    <x v="4"/>
    <s v="UN"/>
    <n v="0"/>
    <n v="39"/>
    <n v="0"/>
    <x v="0"/>
    <x v="0"/>
    <n v="499"/>
    <n v="33667.53"/>
    <n v="19461"/>
    <n v="0"/>
    <n v="0"/>
    <x v="0"/>
    <x v="0"/>
    <x v="0"/>
  </r>
  <r>
    <x v="205"/>
    <x v="205"/>
    <x v="4"/>
    <s v="UN"/>
    <n v="355"/>
    <n v="75"/>
    <n v="26625"/>
    <x v="1"/>
    <x v="7"/>
    <n v="538"/>
    <n v="63349.5"/>
    <n v="40350"/>
    <n v="0.6598513011152416"/>
    <n v="18.185915492957747"/>
    <x v="0"/>
    <x v="0"/>
    <x v="0"/>
  </r>
  <r>
    <x v="205"/>
    <x v="205"/>
    <x v="4"/>
    <s v="UN"/>
    <n v="1173"/>
    <n v="73"/>
    <n v="85629"/>
    <x v="1"/>
    <x v="6"/>
    <n v="634"/>
    <n v="57852.5"/>
    <n v="46282"/>
    <n v="1.8501577287066246"/>
    <n v="6.4859335038363168"/>
    <x v="0"/>
    <x v="0"/>
    <x v="0"/>
  </r>
  <r>
    <x v="205"/>
    <x v="205"/>
    <x v="4"/>
    <s v="UN"/>
    <n v="1035"/>
    <n v="51"/>
    <n v="52785"/>
    <x v="1"/>
    <x v="7"/>
    <n v="691"/>
    <n v="55680.78"/>
    <n v="35241"/>
    <n v="1.4978292329956584"/>
    <n v="8.0115942028985518"/>
    <x v="0"/>
    <x v="0"/>
    <x v="0"/>
  </r>
  <r>
    <x v="205"/>
    <x v="205"/>
    <x v="4"/>
    <s v="UN"/>
    <n v="521"/>
    <n v="31"/>
    <n v="16151"/>
    <x v="1"/>
    <x v="7"/>
    <n v="924"/>
    <n v="47262.6"/>
    <n v="28644"/>
    <n v="0.56385281385281383"/>
    <n v="21.282149712092131"/>
    <x v="0"/>
    <x v="0"/>
    <x v="0"/>
  </r>
  <r>
    <x v="205"/>
    <x v="205"/>
    <x v="4"/>
    <s v="UN"/>
    <n v="286"/>
    <n v="46"/>
    <n v="13156"/>
    <x v="0"/>
    <x v="1"/>
    <n v="366"/>
    <n v="31483.32"/>
    <n v="16836"/>
    <n v="0.78142076502732238"/>
    <n v="15.356643356643357"/>
    <x v="0"/>
    <x v="0"/>
    <x v="0"/>
  </r>
  <r>
    <x v="205"/>
    <x v="205"/>
    <x v="4"/>
    <s v="UN"/>
    <n v="232"/>
    <n v="38"/>
    <n v="8816"/>
    <x v="0"/>
    <x v="0"/>
    <n v="498"/>
    <n v="26682.84"/>
    <n v="18924"/>
    <n v="0.46586345381526106"/>
    <n v="25.758620689655171"/>
    <x v="0"/>
    <x v="0"/>
    <x v="0"/>
  </r>
  <r>
    <x v="206"/>
    <x v="206"/>
    <x v="4"/>
    <s v="UN"/>
    <n v="0"/>
    <n v="5.85"/>
    <n v="0"/>
    <x v="1"/>
    <x v="6"/>
    <n v="101"/>
    <n v="1104.8894999999998"/>
    <n v="590.84999999999991"/>
    <n v="0"/>
    <n v="0"/>
    <x v="0"/>
    <x v="0"/>
    <x v="0"/>
  </r>
  <r>
    <x v="206"/>
    <x v="206"/>
    <x v="4"/>
    <s v="UN"/>
    <n v="131"/>
    <n v="4.1100000000000003"/>
    <n v="538.41000000000008"/>
    <x v="1"/>
    <x v="10"/>
    <n v="136"/>
    <n v="967.00080000000003"/>
    <n v="558.96"/>
    <n v="0.96323529411764708"/>
    <n v="12.458015267175572"/>
    <x v="0"/>
    <x v="0"/>
    <x v="0"/>
  </r>
  <r>
    <x v="206"/>
    <x v="206"/>
    <x v="4"/>
    <s v="UN"/>
    <n v="956"/>
    <n v="6.47"/>
    <n v="6185.32"/>
    <x v="1"/>
    <x v="6"/>
    <n v="63.7"/>
    <n v="667.66517999999996"/>
    <n v="412.13900000000001"/>
    <n v="15.007849293563579"/>
    <n v="0.79958158995815898"/>
    <x v="0"/>
    <x v="0"/>
    <x v="3"/>
  </r>
  <r>
    <x v="206"/>
    <x v="206"/>
    <x v="4"/>
    <s v="UN"/>
    <n v="983"/>
    <n v="7.71"/>
    <n v="7578.93"/>
    <x v="1"/>
    <x v="7"/>
    <n v="54.6"/>
    <n v="635.65866000000005"/>
    <n v="420.96600000000001"/>
    <n v="18.003663003663004"/>
    <n v="0.66653102746693793"/>
    <x v="0"/>
    <x v="0"/>
    <x v="3"/>
  </r>
  <r>
    <x v="206"/>
    <x v="206"/>
    <x v="4"/>
    <s v="UN"/>
    <n v="132"/>
    <n v="2.65"/>
    <n v="349.8"/>
    <x v="1"/>
    <x v="1"/>
    <n v="123"/>
    <n v="570.41250000000002"/>
    <n v="325.95"/>
    <n v="1.0731707317073171"/>
    <n v="11.181818181818182"/>
    <x v="0"/>
    <x v="0"/>
    <x v="0"/>
  </r>
  <r>
    <x v="206"/>
    <x v="206"/>
    <x v="4"/>
    <s v="UN"/>
    <n v="306"/>
    <n v="3.97"/>
    <n v="1214.8200000000002"/>
    <x v="1"/>
    <x v="4"/>
    <n v="43.7"/>
    <n v="227.27059000000006"/>
    <n v="173.48900000000003"/>
    <n v="7.00228832951945"/>
    <n v="1.7137254901960786"/>
    <x v="0"/>
    <x v="0"/>
    <x v="2"/>
  </r>
  <r>
    <x v="207"/>
    <x v="207"/>
    <x v="4"/>
    <s v="UN"/>
    <n v="830"/>
    <n v="7.08"/>
    <n v="5876.4"/>
    <x v="1"/>
    <x v="1"/>
    <n v="69.099999999999994"/>
    <n v="675.13463999999988"/>
    <n v="489.22799999999995"/>
    <n v="12.011577424023155"/>
    <n v="0.99903614457831325"/>
    <x v="0"/>
    <x v="0"/>
    <x v="3"/>
  </r>
  <r>
    <x v="207"/>
    <x v="207"/>
    <x v="4"/>
    <s v="UN"/>
    <n v="556"/>
    <n v="2.37"/>
    <n v="1317.72"/>
    <x v="0"/>
    <x v="0"/>
    <n v="139"/>
    <n v="520.49940000000004"/>
    <n v="329.43"/>
    <n v="4"/>
    <n v="3"/>
    <x v="0"/>
    <x v="0"/>
    <x v="1"/>
  </r>
  <r>
    <x v="207"/>
    <x v="207"/>
    <x v="4"/>
    <s v="UN"/>
    <n v="424"/>
    <n v="7.28"/>
    <n v="3086.7200000000003"/>
    <x v="0"/>
    <x v="0"/>
    <n v="38.5"/>
    <n v="510.10960000000006"/>
    <n v="280.28000000000003"/>
    <n v="11.012987012987013"/>
    <n v="1.0896226415094339"/>
    <x v="0"/>
    <x v="0"/>
    <x v="2"/>
  </r>
  <r>
    <x v="207"/>
    <x v="207"/>
    <x v="4"/>
    <s v="UN"/>
    <n v="536"/>
    <n v="3.93"/>
    <n v="2106.48"/>
    <x v="0"/>
    <x v="3"/>
    <n v="44.6"/>
    <n v="310.24206000000004"/>
    <n v="175.27800000000002"/>
    <n v="12.017937219730941"/>
    <n v="0.9985074626865672"/>
    <x v="0"/>
    <x v="0"/>
    <x v="3"/>
  </r>
  <r>
    <x v="207"/>
    <x v="207"/>
    <x v="4"/>
    <s v="UN"/>
    <n v="1356"/>
    <n v="2.2599999999999998"/>
    <n v="3064.5599999999995"/>
    <x v="0"/>
    <x v="0"/>
    <n v="96.8"/>
    <n v="269.08463999999998"/>
    <n v="218.76799999999997"/>
    <n v="14.008264462809917"/>
    <n v="0.85663716814159296"/>
    <x v="0"/>
    <x v="0"/>
    <x v="3"/>
  </r>
  <r>
    <x v="207"/>
    <x v="207"/>
    <x v="4"/>
    <s v="UN"/>
    <n v="348"/>
    <n v="1.06"/>
    <n v="368.88"/>
    <x v="0"/>
    <x v="1"/>
    <n v="127"/>
    <n v="235.58500000000001"/>
    <n v="134.62"/>
    <n v="2.7401574803149606"/>
    <n v="4.3793103448275863"/>
    <x v="0"/>
    <x v="0"/>
    <x v="0"/>
  </r>
  <r>
    <x v="208"/>
    <x v="208"/>
    <x v="4"/>
    <s v="UN"/>
    <n v="26"/>
    <n v="3.12"/>
    <n v="81.12"/>
    <x v="0"/>
    <x v="1"/>
    <n v="150"/>
    <n v="645.84"/>
    <n v="468"/>
    <n v="0.17333333333333334"/>
    <n v="69.230769230769226"/>
    <x v="0"/>
    <x v="0"/>
    <x v="0"/>
  </r>
  <r>
    <x v="208"/>
    <x v="208"/>
    <x v="4"/>
    <s v="UN"/>
    <n v="1335"/>
    <n v="4.07"/>
    <n v="5433.4500000000007"/>
    <x v="0"/>
    <x v="1"/>
    <n v="89"/>
    <n v="528.85580000000004"/>
    <n v="362.23"/>
    <n v="15"/>
    <n v="0.8"/>
    <x v="0"/>
    <x v="0"/>
    <x v="3"/>
  </r>
  <r>
    <x v="208"/>
    <x v="208"/>
    <x v="4"/>
    <s v="UN"/>
    <n v="0"/>
    <n v="3.94"/>
    <n v="0"/>
    <x v="0"/>
    <x v="1"/>
    <n v="110"/>
    <n v="528.74799999999993"/>
    <n v="433.4"/>
    <n v="0"/>
    <n v="0"/>
    <x v="0"/>
    <x v="0"/>
    <x v="0"/>
  </r>
  <r>
    <x v="208"/>
    <x v="208"/>
    <x v="4"/>
    <s v="UN"/>
    <n v="102"/>
    <n v="4.38"/>
    <n v="446.76"/>
    <x v="1"/>
    <x v="9"/>
    <n v="51"/>
    <n v="415.48680000000002"/>
    <n v="223.38"/>
    <n v="2"/>
    <n v="6"/>
    <x v="0"/>
    <x v="0"/>
    <x v="0"/>
  </r>
  <r>
    <x v="208"/>
    <x v="208"/>
    <x v="4"/>
    <s v="UN"/>
    <n v="537"/>
    <n v="2.61"/>
    <n v="1401.57"/>
    <x v="0"/>
    <x v="1"/>
    <n v="76.599999999999994"/>
    <n v="343.87271999999996"/>
    <n v="199.92599999999999"/>
    <n v="7.0104438642297655"/>
    <n v="1.711731843575419"/>
    <x v="0"/>
    <x v="0"/>
    <x v="2"/>
  </r>
  <r>
    <x v="208"/>
    <x v="208"/>
    <x v="4"/>
    <s v="UN"/>
    <n v="1559"/>
    <n v="1.37"/>
    <n v="2135.8300000000004"/>
    <x v="0"/>
    <x v="1"/>
    <n v="128"/>
    <n v="312.14080000000001"/>
    <n v="175.36"/>
    <n v="12.1796875"/>
    <n v="0.98524695317511224"/>
    <x v="0"/>
    <x v="0"/>
    <x v="3"/>
  </r>
  <r>
    <x v="209"/>
    <x v="209"/>
    <x v="4"/>
    <s v="UN"/>
    <n v="112"/>
    <n v="69"/>
    <n v="7728"/>
    <x v="0"/>
    <x v="3"/>
    <n v="897"/>
    <n v="76747.320000000007"/>
    <n v="61893"/>
    <n v="0.12486064659977704"/>
    <n v="96.107142857142847"/>
    <x v="0"/>
    <x v="0"/>
    <x v="0"/>
  </r>
  <r>
    <x v="209"/>
    <x v="209"/>
    <x v="4"/>
    <s v="UN"/>
    <n v="855"/>
    <n v="66"/>
    <n v="56430"/>
    <x v="0"/>
    <x v="0"/>
    <n v="599"/>
    <n v="74719.259999999995"/>
    <n v="39534"/>
    <n v="1.4273789649415694"/>
    <n v="8.4070175438596486"/>
    <x v="0"/>
    <x v="0"/>
    <x v="0"/>
  </r>
  <r>
    <x v="209"/>
    <x v="209"/>
    <x v="4"/>
    <s v="UN"/>
    <n v="502"/>
    <n v="78"/>
    <n v="39156"/>
    <x v="0"/>
    <x v="1"/>
    <n v="515"/>
    <n v="71502.600000000006"/>
    <n v="40170"/>
    <n v="0.97475728155339803"/>
    <n v="12.310756972111554"/>
    <x v="0"/>
    <x v="0"/>
    <x v="0"/>
  </r>
  <r>
    <x v="209"/>
    <x v="209"/>
    <x v="4"/>
    <s v="UN"/>
    <n v="119"/>
    <n v="54"/>
    <n v="6426"/>
    <x v="0"/>
    <x v="0"/>
    <n v="800"/>
    <n v="63072"/>
    <n v="43200"/>
    <n v="0.14874999999999999"/>
    <n v="80.672268907563023"/>
    <x v="0"/>
    <x v="0"/>
    <x v="0"/>
  </r>
  <r>
    <x v="209"/>
    <x v="209"/>
    <x v="4"/>
    <s v="UN"/>
    <n v="1577"/>
    <n v="33"/>
    <n v="52041"/>
    <x v="1"/>
    <x v="0"/>
    <n v="628"/>
    <n v="28184.639999999999"/>
    <n v="20724"/>
    <n v="2.5111464968152868"/>
    <n v="4.7786937222574508"/>
    <x v="0"/>
    <x v="0"/>
    <x v="0"/>
  </r>
  <r>
    <x v="209"/>
    <x v="209"/>
    <x v="4"/>
    <s v="UN"/>
    <n v="359"/>
    <n v="38"/>
    <n v="13642"/>
    <x v="0"/>
    <x v="3"/>
    <n v="375"/>
    <n v="19095"/>
    <n v="14250"/>
    <n v="0.95733333333333337"/>
    <n v="12.534818941504177"/>
    <x v="0"/>
    <x v="0"/>
    <x v="0"/>
  </r>
  <r>
    <x v="210"/>
    <x v="210"/>
    <x v="4"/>
    <s v="UN"/>
    <n v="0"/>
    <n v="5.77"/>
    <n v="0"/>
    <x v="0"/>
    <x v="3"/>
    <n v="134"/>
    <n v="1430.3829999999998"/>
    <n v="773.18"/>
    <n v="0"/>
    <n v="0"/>
    <x v="0"/>
    <x v="0"/>
    <x v="0"/>
  </r>
  <r>
    <x v="210"/>
    <x v="210"/>
    <x v="4"/>
    <s v="UN"/>
    <n v="368"/>
    <n v="6.74"/>
    <n v="2480.3200000000002"/>
    <x v="0"/>
    <x v="0"/>
    <n v="92"/>
    <n v="1054.136"/>
    <n v="620.08000000000004"/>
    <n v="4"/>
    <n v="3"/>
    <x v="0"/>
    <x v="0"/>
    <x v="1"/>
  </r>
  <r>
    <x v="210"/>
    <x v="210"/>
    <x v="4"/>
    <s v="UN"/>
    <n v="17"/>
    <n v="5.16"/>
    <n v="87.72"/>
    <x v="1"/>
    <x v="9"/>
    <n v="91"/>
    <n v="755.99160000000006"/>
    <n v="469.56"/>
    <n v="0.18681318681318682"/>
    <n v="64.235294117647058"/>
    <x v="0"/>
    <x v="0"/>
    <x v="0"/>
  </r>
  <r>
    <x v="210"/>
    <x v="210"/>
    <x v="4"/>
    <s v="UN"/>
    <n v="259"/>
    <n v="4.59"/>
    <n v="1188.81"/>
    <x v="0"/>
    <x v="3"/>
    <n v="83"/>
    <n v="670.50720000000001"/>
    <n v="380.96999999999997"/>
    <n v="3.1204819277108435"/>
    <n v="3.8455598455598454"/>
    <x v="0"/>
    <x v="0"/>
    <x v="1"/>
  </r>
  <r>
    <x v="210"/>
    <x v="210"/>
    <x v="4"/>
    <s v="UN"/>
    <n v="865"/>
    <n v="4.66"/>
    <n v="4030.9"/>
    <x v="0"/>
    <x v="0"/>
    <n v="66.5"/>
    <n v="440.04379999999998"/>
    <n v="309.89"/>
    <n v="13.007518796992482"/>
    <n v="0.92254335260115605"/>
    <x v="0"/>
    <x v="0"/>
    <x v="3"/>
  </r>
  <r>
    <x v="210"/>
    <x v="210"/>
    <x v="4"/>
    <s v="UN"/>
    <n v="67"/>
    <n v="1.71"/>
    <n v="114.57"/>
    <x v="1"/>
    <x v="6"/>
    <n v="135"/>
    <n v="304.72199999999998"/>
    <n v="230.85"/>
    <n v="0.49629629629629629"/>
    <n v="24.17910447761194"/>
    <x v="0"/>
    <x v="0"/>
    <x v="0"/>
  </r>
  <r>
    <x v="211"/>
    <x v="211"/>
    <x v="4"/>
    <s v="UN"/>
    <n v="14"/>
    <n v="7.1"/>
    <n v="99.399999999999991"/>
    <x v="1"/>
    <x v="4"/>
    <n v="101"/>
    <n v="1168.8729999999998"/>
    <n v="717.09999999999991"/>
    <n v="0.13861386138613863"/>
    <n v="86.571428571428569"/>
    <x v="0"/>
    <x v="0"/>
    <x v="0"/>
  </r>
  <r>
    <x v="211"/>
    <x v="211"/>
    <x v="4"/>
    <s v="UN"/>
    <n v="240"/>
    <n v="7.07"/>
    <n v="1696.8000000000002"/>
    <x v="1"/>
    <x v="6"/>
    <n v="102"/>
    <n v="1002.3845999999999"/>
    <n v="721.14"/>
    <n v="2.3529411764705883"/>
    <n v="5.0999999999999996"/>
    <x v="0"/>
    <x v="0"/>
    <x v="0"/>
  </r>
  <r>
    <x v="211"/>
    <x v="211"/>
    <x v="4"/>
    <s v="UN"/>
    <n v="680"/>
    <n v="5.78"/>
    <n v="3930.4"/>
    <x v="0"/>
    <x v="1"/>
    <n v="85"/>
    <n v="682.90699999999993"/>
    <n v="491.3"/>
    <n v="8"/>
    <n v="1.5"/>
    <x v="0"/>
    <x v="0"/>
    <x v="2"/>
  </r>
  <r>
    <x v="211"/>
    <x v="211"/>
    <x v="4"/>
    <s v="UN"/>
    <n v="164"/>
    <n v="2.9"/>
    <n v="475.59999999999997"/>
    <x v="0"/>
    <x v="0"/>
    <n v="81.900000000000006"/>
    <n v="311.13810000000001"/>
    <n v="237.51000000000002"/>
    <n v="2.0024420024420024"/>
    <n v="5.9926829268292687"/>
    <x v="0"/>
    <x v="0"/>
    <x v="0"/>
  </r>
  <r>
    <x v="211"/>
    <x v="211"/>
    <x v="4"/>
    <s v="UN"/>
    <n v="791"/>
    <n v="1.66"/>
    <n v="1313.06"/>
    <x v="1"/>
    <x v="10"/>
    <n v="89"/>
    <n v="183.19759999999999"/>
    <n v="147.73999999999998"/>
    <n v="8.8876404494382015"/>
    <n v="1.3501896333754742"/>
    <x v="0"/>
    <x v="0"/>
    <x v="2"/>
  </r>
  <r>
    <x v="211"/>
    <x v="211"/>
    <x v="4"/>
    <s v="UN"/>
    <n v="500"/>
    <n v="1.79"/>
    <n v="895"/>
    <x v="0"/>
    <x v="0"/>
    <n v="68"/>
    <n v="169.19079999999997"/>
    <n v="121.72"/>
    <n v="7.3529411764705879"/>
    <n v="1.6320000000000001"/>
    <x v="0"/>
    <x v="0"/>
    <x v="2"/>
  </r>
  <r>
    <x v="212"/>
    <x v="212"/>
    <x v="4"/>
    <s v="UN"/>
    <n v="721"/>
    <n v="52"/>
    <n v="37492"/>
    <x v="1"/>
    <x v="0"/>
    <n v="913"/>
    <n v="76911.12"/>
    <n v="47476"/>
    <n v="0.78970427163198242"/>
    <n v="15.195561719833565"/>
    <x v="0"/>
    <x v="0"/>
    <x v="0"/>
  </r>
  <r>
    <x v="212"/>
    <x v="212"/>
    <x v="4"/>
    <s v="UN"/>
    <n v="163"/>
    <n v="62"/>
    <n v="10106"/>
    <x v="1"/>
    <x v="4"/>
    <n v="325"/>
    <n v="36874.5"/>
    <n v="20150"/>
    <n v="0.50153846153846149"/>
    <n v="23.926380368098162"/>
    <x v="0"/>
    <x v="0"/>
    <x v="0"/>
  </r>
  <r>
    <x v="212"/>
    <x v="212"/>
    <x v="4"/>
    <s v="UN"/>
    <n v="756"/>
    <n v="45"/>
    <n v="34020"/>
    <x v="1"/>
    <x v="7"/>
    <n v="485"/>
    <n v="35138.25"/>
    <n v="21825"/>
    <n v="1.5587628865979382"/>
    <n v="7.6984126984126986"/>
    <x v="0"/>
    <x v="0"/>
    <x v="0"/>
  </r>
  <r>
    <x v="212"/>
    <x v="212"/>
    <x v="4"/>
    <s v="UN"/>
    <n v="35"/>
    <n v="58"/>
    <n v="2030"/>
    <x v="0"/>
    <x v="3"/>
    <n v="484"/>
    <n v="35090"/>
    <n v="28072"/>
    <n v="7.2314049586776855E-2"/>
    <n v="165.94285714285715"/>
    <x v="0"/>
    <x v="0"/>
    <x v="0"/>
  </r>
  <r>
    <x v="212"/>
    <x v="212"/>
    <x v="4"/>
    <s v="UN"/>
    <n v="90"/>
    <n v="37"/>
    <n v="3330"/>
    <x v="0"/>
    <x v="1"/>
    <n v="493"/>
    <n v="23348.48"/>
    <n v="18241"/>
    <n v="0.18255578093306288"/>
    <n v="65.733333333333334"/>
    <x v="0"/>
    <x v="0"/>
    <x v="0"/>
  </r>
  <r>
    <x v="212"/>
    <x v="212"/>
    <x v="4"/>
    <s v="UN"/>
    <n v="0"/>
    <n v="38"/>
    <n v="0"/>
    <x v="1"/>
    <x v="10"/>
    <n v="303"/>
    <n v="16580.16"/>
    <n v="11514"/>
    <n v="0"/>
    <n v="0"/>
    <x v="0"/>
    <x v="0"/>
    <x v="0"/>
  </r>
  <r>
    <x v="213"/>
    <x v="213"/>
    <x v="4"/>
    <s v="UN"/>
    <n v="69"/>
    <n v="7.72"/>
    <n v="532.67999999999995"/>
    <x v="0"/>
    <x v="3"/>
    <n v="113"/>
    <n v="1160.2388000000001"/>
    <n v="872.36"/>
    <n v="0.61061946902654862"/>
    <n v="19.65217391304348"/>
    <x v="0"/>
    <x v="0"/>
    <x v="0"/>
  </r>
  <r>
    <x v="213"/>
    <x v="213"/>
    <x v="4"/>
    <s v="UN"/>
    <n v="108"/>
    <n v="7.08"/>
    <n v="764.64"/>
    <x v="0"/>
    <x v="0"/>
    <n v="89"/>
    <n v="800.25240000000008"/>
    <n v="630.12"/>
    <n v="1.2134831460674158"/>
    <n v="9.8888888888888875"/>
    <x v="0"/>
    <x v="0"/>
    <x v="0"/>
  </r>
  <r>
    <x v="213"/>
    <x v="213"/>
    <x v="4"/>
    <s v="UN"/>
    <n v="0"/>
    <n v="3.11"/>
    <n v="0"/>
    <x v="1"/>
    <x v="5"/>
    <n v="147"/>
    <n v="795.47579999999982"/>
    <n v="457.16999999999996"/>
    <n v="0"/>
    <n v="0"/>
    <x v="0"/>
    <x v="0"/>
    <x v="0"/>
  </r>
  <r>
    <x v="213"/>
    <x v="213"/>
    <x v="4"/>
    <s v="UN"/>
    <n v="0"/>
    <n v="3.1"/>
    <n v="0"/>
    <x v="0"/>
    <x v="0"/>
    <n v="93.7"/>
    <n v="400.84860000000003"/>
    <n v="290.47000000000003"/>
    <n v="0"/>
    <n v="0"/>
    <x v="0"/>
    <x v="0"/>
    <x v="0"/>
  </r>
  <r>
    <x v="213"/>
    <x v="213"/>
    <x v="4"/>
    <s v="UN"/>
    <n v="70"/>
    <n v="2.33"/>
    <n v="163.1"/>
    <x v="1"/>
    <x v="0"/>
    <n v="74"/>
    <n v="301.73500000000001"/>
    <n v="172.42000000000002"/>
    <n v="0.94594594594594594"/>
    <n v="12.685714285714285"/>
    <x v="0"/>
    <x v="0"/>
    <x v="0"/>
  </r>
  <r>
    <x v="213"/>
    <x v="213"/>
    <x v="4"/>
    <s v="UN"/>
    <n v="113"/>
    <n v="2.74"/>
    <n v="309.62"/>
    <x v="1"/>
    <x v="1"/>
    <n v="83"/>
    <n v="272.904"/>
    <n v="227.42000000000002"/>
    <n v="1.3614457831325302"/>
    <n v="8.8141592920353986"/>
    <x v="0"/>
    <x v="0"/>
    <x v="0"/>
  </r>
  <r>
    <x v="214"/>
    <x v="214"/>
    <x v="4"/>
    <s v="UN"/>
    <n v="184"/>
    <n v="5.68"/>
    <n v="1045.1199999999999"/>
    <x v="1"/>
    <x v="7"/>
    <n v="112"/>
    <n v="992.40959999999995"/>
    <n v="636.16"/>
    <n v="1.6428571428571428"/>
    <n v="7.304347826086957"/>
    <x v="0"/>
    <x v="0"/>
    <x v="0"/>
  </r>
  <r>
    <x v="188"/>
    <x v="188"/>
    <x v="4"/>
    <s v="UN"/>
    <n v="287"/>
    <n v="25.3"/>
    <n v="7261.1"/>
    <x v="0"/>
    <x v="1"/>
    <n v="0"/>
    <n v="0"/>
    <n v="0"/>
    <n v="0"/>
    <n v="0"/>
    <x v="0"/>
    <x v="0"/>
    <x v="4"/>
  </r>
  <r>
    <x v="214"/>
    <x v="214"/>
    <x v="4"/>
    <s v="UN"/>
    <n v="80"/>
    <n v="4.43"/>
    <n v="354.4"/>
    <x v="0"/>
    <x v="3"/>
    <n v="80"/>
    <n v="634.37599999999998"/>
    <n v="354.4"/>
    <n v="1"/>
    <n v="12"/>
    <x v="0"/>
    <x v="0"/>
    <x v="0"/>
  </r>
  <r>
    <x v="214"/>
    <x v="214"/>
    <x v="4"/>
    <s v="UN"/>
    <n v="1061"/>
    <n v="3.76"/>
    <n v="3989.3599999999997"/>
    <x v="1"/>
    <x v="2"/>
    <n v="70.7"/>
    <n v="491.78919999999999"/>
    <n v="265.83199999999999"/>
    <n v="15.007072135785007"/>
    <n v="0.79962299717247876"/>
    <x v="0"/>
    <x v="0"/>
    <x v="3"/>
  </r>
  <r>
    <x v="214"/>
    <x v="214"/>
    <x v="4"/>
    <s v="UN"/>
    <n v="999"/>
    <n v="3.17"/>
    <n v="3166.83"/>
    <x v="0"/>
    <x v="1"/>
    <n v="71.3"/>
    <n v="352.59276"/>
    <n v="226.02099999999999"/>
    <n v="14.011220196353436"/>
    <n v="0.85645645645645641"/>
    <x v="0"/>
    <x v="0"/>
    <x v="3"/>
  </r>
  <r>
    <x v="214"/>
    <x v="214"/>
    <x v="4"/>
    <s v="UN"/>
    <n v="21"/>
    <n v="2.17"/>
    <n v="45.57"/>
    <x v="0"/>
    <x v="0"/>
    <n v="77"/>
    <n v="247.29319999999998"/>
    <n v="167.09"/>
    <n v="0.27272727272727271"/>
    <n v="44"/>
    <x v="0"/>
    <x v="0"/>
    <x v="0"/>
  </r>
  <r>
    <x v="215"/>
    <x v="215"/>
    <x v="4"/>
    <s v="UN"/>
    <n v="10"/>
    <n v="7.92"/>
    <n v="79.2"/>
    <x v="1"/>
    <x v="8"/>
    <n v="100"/>
    <n v="1180.08"/>
    <n v="792"/>
    <n v="0.1"/>
    <n v="120"/>
    <x v="0"/>
    <x v="0"/>
    <x v="0"/>
  </r>
  <r>
    <x v="215"/>
    <x v="215"/>
    <x v="4"/>
    <s v="UN"/>
    <n v="75"/>
    <n v="5.1100000000000003"/>
    <n v="383.25"/>
    <x v="0"/>
    <x v="1"/>
    <n v="120"/>
    <n v="950.46"/>
    <n v="613.20000000000005"/>
    <n v="0.625"/>
    <n v="19.2"/>
    <x v="0"/>
    <x v="0"/>
    <x v="0"/>
  </r>
  <r>
    <x v="215"/>
    <x v="215"/>
    <x v="4"/>
    <s v="UN"/>
    <n v="985"/>
    <n v="6.19"/>
    <n v="6097.1500000000005"/>
    <x v="0"/>
    <x v="3"/>
    <n v="89.5"/>
    <n v="747.90674999999999"/>
    <n v="554.005"/>
    <n v="11.005586592178771"/>
    <n v="1.0903553299492386"/>
    <x v="0"/>
    <x v="0"/>
    <x v="2"/>
  </r>
  <r>
    <x v="215"/>
    <x v="215"/>
    <x v="4"/>
    <s v="UN"/>
    <n v="871"/>
    <n v="3.46"/>
    <n v="3013.66"/>
    <x v="0"/>
    <x v="3"/>
    <n v="87.1"/>
    <n v="421.91239999999999"/>
    <n v="301.36599999999999"/>
    <n v="10"/>
    <n v="1.2"/>
    <x v="0"/>
    <x v="0"/>
    <x v="2"/>
  </r>
  <r>
    <x v="215"/>
    <x v="215"/>
    <x v="4"/>
    <s v="UN"/>
    <n v="360"/>
    <n v="5.32"/>
    <n v="1915.2"/>
    <x v="1"/>
    <x v="10"/>
    <n v="39.9"/>
    <n v="356.61023999999998"/>
    <n v="212.268"/>
    <n v="9.022556390977444"/>
    <n v="1.3299999999999998"/>
    <x v="0"/>
    <x v="0"/>
    <x v="2"/>
  </r>
  <r>
    <x v="215"/>
    <x v="215"/>
    <x v="4"/>
    <s v="UN"/>
    <n v="290"/>
    <n v="46.6"/>
    <n v="13514"/>
    <x v="1"/>
    <x v="10"/>
    <n v="0"/>
    <n v="0"/>
    <n v="0"/>
    <n v="0"/>
    <n v="0"/>
    <x v="0"/>
    <x v="0"/>
    <x v="4"/>
  </r>
  <r>
    <x v="216"/>
    <x v="216"/>
    <x v="4"/>
    <s v="UN"/>
    <n v="201"/>
    <n v="4.4000000000000004"/>
    <n v="884.40000000000009"/>
    <x v="0"/>
    <x v="0"/>
    <n v="134"/>
    <n v="866.71199999999999"/>
    <n v="589.6"/>
    <n v="1.5"/>
    <n v="8"/>
    <x v="0"/>
    <x v="0"/>
    <x v="0"/>
  </r>
  <r>
    <x v="216"/>
    <x v="216"/>
    <x v="4"/>
    <s v="UN"/>
    <n v="477"/>
    <n v="5.05"/>
    <n v="2408.85"/>
    <x v="1"/>
    <x v="4"/>
    <n v="79.5"/>
    <n v="541.99124999999992"/>
    <n v="401.47499999999997"/>
    <n v="6"/>
    <n v="2"/>
    <x v="0"/>
    <x v="0"/>
    <x v="2"/>
  </r>
  <r>
    <x v="216"/>
    <x v="216"/>
    <x v="4"/>
    <s v="UN"/>
    <n v="0"/>
    <n v="4.3499999999999996"/>
    <n v="0"/>
    <x v="0"/>
    <x v="3"/>
    <n v="72"/>
    <n v="454.14"/>
    <n v="313.2"/>
    <n v="0"/>
    <n v="0"/>
    <x v="0"/>
    <x v="0"/>
    <x v="0"/>
  </r>
  <r>
    <x v="216"/>
    <x v="216"/>
    <x v="4"/>
    <s v="UN"/>
    <n v="1030"/>
    <n v="2.91"/>
    <n v="2997.3"/>
    <x v="0"/>
    <x v="0"/>
    <n v="74"/>
    <n v="325.16340000000002"/>
    <n v="215.34"/>
    <n v="13.918918918918919"/>
    <n v="0.86213592233009706"/>
    <x v="0"/>
    <x v="0"/>
    <x v="3"/>
  </r>
  <r>
    <x v="216"/>
    <x v="216"/>
    <x v="4"/>
    <s v="UN"/>
    <n v="97"/>
    <n v="1.55"/>
    <n v="150.35"/>
    <x v="1"/>
    <x v="3"/>
    <n v="108"/>
    <n v="277.88400000000001"/>
    <n v="167.4"/>
    <n v="0.89814814814814814"/>
    <n v="13.360824742268042"/>
    <x v="0"/>
    <x v="0"/>
    <x v="0"/>
  </r>
  <r>
    <x v="216"/>
    <x v="216"/>
    <x v="4"/>
    <s v="UN"/>
    <n v="113"/>
    <n v="1.31"/>
    <n v="148.03"/>
    <x v="0"/>
    <x v="0"/>
    <n v="126"/>
    <n v="219.52979999999999"/>
    <n v="165.06"/>
    <n v="0.89682539682539686"/>
    <n v="13.380530973451327"/>
    <x v="0"/>
    <x v="0"/>
    <x v="0"/>
  </r>
  <r>
    <x v="217"/>
    <x v="217"/>
    <x v="4"/>
    <s v="UN"/>
    <n v="395"/>
    <n v="3.78"/>
    <n v="1493.1"/>
    <x v="0"/>
    <x v="3"/>
    <n v="98.7"/>
    <n v="660.36222000000009"/>
    <n v="373.08600000000001"/>
    <n v="4.0020263424518738"/>
    <n v="2.9984810126582282"/>
    <x v="0"/>
    <x v="0"/>
    <x v="1"/>
  </r>
  <r>
    <x v="217"/>
    <x v="217"/>
    <x v="4"/>
    <s v="UN"/>
    <n v="142"/>
    <n v="6.82"/>
    <n v="968.44"/>
    <x v="0"/>
    <x v="1"/>
    <n v="47.1"/>
    <n v="610.32180000000005"/>
    <n v="321.22200000000004"/>
    <n v="3.0148619957537153"/>
    <n v="3.9802816901408455"/>
    <x v="0"/>
    <x v="0"/>
    <x v="1"/>
  </r>
  <r>
    <x v="217"/>
    <x v="217"/>
    <x v="4"/>
    <s v="UN"/>
    <n v="493"/>
    <n v="2.5099999999999998"/>
    <n v="1237.4299999999998"/>
    <x v="1"/>
    <x v="0"/>
    <n v="139"/>
    <n v="600.09079999999994"/>
    <n v="348.89"/>
    <n v="3.5467625899280577"/>
    <n v="3.3833671399594318"/>
    <x v="0"/>
    <x v="0"/>
    <x v="1"/>
  </r>
  <r>
    <x v="217"/>
    <x v="217"/>
    <x v="4"/>
    <s v="UN"/>
    <n v="128"/>
    <n v="3.23"/>
    <n v="413.44"/>
    <x v="0"/>
    <x v="0"/>
    <n v="95"/>
    <n v="392.76800000000003"/>
    <n v="306.85000000000002"/>
    <n v="1.3473684210526315"/>
    <n v="8.90625"/>
    <x v="0"/>
    <x v="0"/>
    <x v="0"/>
  </r>
  <r>
    <x v="217"/>
    <x v="217"/>
    <x v="4"/>
    <s v="UN"/>
    <n v="280"/>
    <n v="4.49"/>
    <n v="1257.2"/>
    <x v="1"/>
    <x v="8"/>
    <n v="55.9"/>
    <n v="356.40722"/>
    <n v="250.99100000000001"/>
    <n v="5.0089445438282647"/>
    <n v="2.3957142857142859"/>
    <x v="0"/>
    <x v="0"/>
    <x v="1"/>
  </r>
  <r>
    <x v="217"/>
    <x v="217"/>
    <x v="4"/>
    <s v="UN"/>
    <n v="130"/>
    <n v="1.1399999999999999"/>
    <n v="148.19999999999999"/>
    <x v="0"/>
    <x v="0"/>
    <n v="110"/>
    <n v="152.988"/>
    <n v="125.39999999999999"/>
    <n v="1.1818181818181819"/>
    <n v="10.153846153846153"/>
    <x v="0"/>
    <x v="0"/>
    <x v="0"/>
  </r>
  <r>
    <x v="218"/>
    <x v="218"/>
    <x v="4"/>
    <s v="UN"/>
    <n v="297"/>
    <n v="5.14"/>
    <n v="1526.58"/>
    <x v="0"/>
    <x v="1"/>
    <n v="93"/>
    <n v="908.23800000000006"/>
    <n v="478.02"/>
    <n v="3.193548387096774"/>
    <n v="3.7575757575757578"/>
    <x v="0"/>
    <x v="0"/>
    <x v="1"/>
  </r>
  <r>
    <x v="218"/>
    <x v="218"/>
    <x v="4"/>
    <s v="UN"/>
    <n v="15"/>
    <n v="2.4300000000000002"/>
    <n v="36.450000000000003"/>
    <x v="0"/>
    <x v="1"/>
    <n v="122"/>
    <n v="471.37140000000005"/>
    <n v="296.46000000000004"/>
    <n v="0.12295081967213115"/>
    <n v="97.600000000000009"/>
    <x v="0"/>
    <x v="0"/>
    <x v="0"/>
  </r>
  <r>
    <x v="218"/>
    <x v="218"/>
    <x v="4"/>
    <s v="UN"/>
    <n v="866"/>
    <n v="3.2"/>
    <n v="2771.2000000000003"/>
    <x v="1"/>
    <x v="9"/>
    <n v="96.2"/>
    <n v="381.72160000000002"/>
    <n v="307.84000000000003"/>
    <n v="9.002079002079002"/>
    <n v="1.333025404157044"/>
    <x v="0"/>
    <x v="0"/>
    <x v="2"/>
  </r>
  <r>
    <x v="218"/>
    <x v="218"/>
    <x v="4"/>
    <s v="UN"/>
    <n v="728"/>
    <n v="5.29"/>
    <n v="3851.12"/>
    <x v="1"/>
    <x v="8"/>
    <n v="40.4"/>
    <n v="309.88819999999998"/>
    <n v="213.71599999999998"/>
    <n v="18.019801980198022"/>
    <n v="0.6659340659340659"/>
    <x v="0"/>
    <x v="0"/>
    <x v="3"/>
  </r>
  <r>
    <x v="218"/>
    <x v="218"/>
    <x v="4"/>
    <s v="UN"/>
    <n v="17"/>
    <n v="2.63"/>
    <n v="44.71"/>
    <x v="0"/>
    <x v="0"/>
    <n v="61"/>
    <n v="272.73099999999999"/>
    <n v="160.43"/>
    <n v="0.27868852459016391"/>
    <n v="43.058823529411768"/>
    <x v="0"/>
    <x v="0"/>
    <x v="0"/>
  </r>
  <r>
    <x v="218"/>
    <x v="218"/>
    <x v="4"/>
    <s v="UN"/>
    <n v="995"/>
    <n v="2.8"/>
    <n v="2786"/>
    <x v="0"/>
    <x v="0"/>
    <n v="66.3"/>
    <n v="265.46519999999998"/>
    <n v="185.64"/>
    <n v="15.007541478129713"/>
    <n v="0.79959798994974873"/>
    <x v="0"/>
    <x v="0"/>
    <x v="3"/>
  </r>
  <r>
    <x v="219"/>
    <x v="219"/>
    <x v="4"/>
    <s v="UN"/>
    <n v="1052"/>
    <n v="7.45"/>
    <n v="7837.4000000000005"/>
    <x v="0"/>
    <x v="0"/>
    <n v="0"/>
    <n v="0"/>
    <n v="0"/>
    <n v="0"/>
    <n v="0"/>
    <x v="0"/>
    <x v="0"/>
    <x v="4"/>
  </r>
  <r>
    <x v="219"/>
    <x v="219"/>
    <x v="4"/>
    <s v="UN"/>
    <n v="554"/>
    <n v="5.53"/>
    <n v="3063.6200000000003"/>
    <x v="1"/>
    <x v="0"/>
    <n v="92.3"/>
    <n v="791.14944999999989"/>
    <n v="510.41899999999998"/>
    <n v="6.0021668472372696"/>
    <n v="1.9992779783393502"/>
    <x v="0"/>
    <x v="0"/>
    <x v="2"/>
  </r>
  <r>
    <x v="219"/>
    <x v="219"/>
    <x v="4"/>
    <s v="UN"/>
    <n v="841"/>
    <n v="3.55"/>
    <n v="2985.5499999999997"/>
    <x v="0"/>
    <x v="1"/>
    <n v="93.4"/>
    <n v="593.51030000000003"/>
    <n v="331.57"/>
    <n v="9.0042826552462518"/>
    <n v="1.3326991676575506"/>
    <x v="0"/>
    <x v="0"/>
    <x v="2"/>
  </r>
  <r>
    <x v="219"/>
    <x v="219"/>
    <x v="4"/>
    <s v="UN"/>
    <n v="519"/>
    <n v="2.99"/>
    <n v="1551.8100000000002"/>
    <x v="1"/>
    <x v="6"/>
    <n v="101"/>
    <n v="543.58199999999999"/>
    <n v="301.99"/>
    <n v="5.1386138613861387"/>
    <n v="2.3352601156069364"/>
    <x v="0"/>
    <x v="0"/>
    <x v="1"/>
  </r>
  <r>
    <x v="219"/>
    <x v="219"/>
    <x v="4"/>
    <s v="UN"/>
    <n v="1115"/>
    <n v="2.31"/>
    <n v="2575.65"/>
    <x v="0"/>
    <x v="0"/>
    <n v="112"/>
    <n v="491.56800000000004"/>
    <n v="258.72000000000003"/>
    <n v="9.9553571428571423"/>
    <n v="1.2053811659192826"/>
    <x v="0"/>
    <x v="0"/>
    <x v="2"/>
  </r>
  <r>
    <x v="219"/>
    <x v="219"/>
    <x v="4"/>
    <s v="UN"/>
    <n v="617"/>
    <n v="3.52"/>
    <n v="2171.84"/>
    <x v="0"/>
    <x v="3"/>
    <n v="68.5"/>
    <n v="446.07200000000006"/>
    <n v="241.12"/>
    <n v="9.007299270072993"/>
    <n v="1.3322528363047001"/>
    <x v="0"/>
    <x v="0"/>
    <x v="2"/>
  </r>
  <r>
    <x v="220"/>
    <x v="220"/>
    <x v="4"/>
    <s v="UN"/>
    <n v="108"/>
    <n v="3.99"/>
    <n v="430.92"/>
    <x v="1"/>
    <x v="10"/>
    <n v="150"/>
    <n v="867.82500000000005"/>
    <n v="598.5"/>
    <n v="0.72"/>
    <n v="16.666666666666668"/>
    <x v="0"/>
    <x v="0"/>
    <x v="0"/>
  </r>
  <r>
    <x v="220"/>
    <x v="220"/>
    <x v="4"/>
    <s v="UN"/>
    <n v="340"/>
    <n v="5.09"/>
    <n v="1730.6"/>
    <x v="1"/>
    <x v="8"/>
    <n v="84.9"/>
    <n v="782.17521000000011"/>
    <n v="432.14100000000002"/>
    <n v="4.0047114252061249"/>
    <n v="2.9964705882352942"/>
    <x v="0"/>
    <x v="0"/>
    <x v="1"/>
  </r>
  <r>
    <x v="220"/>
    <x v="220"/>
    <x v="4"/>
    <s v="UN"/>
    <n v="118"/>
    <n v="2.2000000000000002"/>
    <n v="259.60000000000002"/>
    <x v="1"/>
    <x v="8"/>
    <n v="125"/>
    <n v="470.25"/>
    <n v="275"/>
    <n v="0.94399999999999995"/>
    <n v="12.711864406779661"/>
    <x v="0"/>
    <x v="0"/>
    <x v="0"/>
  </r>
  <r>
    <x v="220"/>
    <x v="220"/>
    <x v="4"/>
    <s v="UN"/>
    <n v="1061"/>
    <n v="1.94"/>
    <n v="2058.34"/>
    <x v="1"/>
    <x v="11"/>
    <n v="129"/>
    <n v="397.91339999999997"/>
    <n v="250.26"/>
    <n v="8.224806201550388"/>
    <n v="1.4590009425070687"/>
    <x v="0"/>
    <x v="0"/>
    <x v="2"/>
  </r>
  <r>
    <x v="220"/>
    <x v="220"/>
    <x v="4"/>
    <s v="UN"/>
    <n v="965"/>
    <n v="2.88"/>
    <n v="2779.2"/>
    <x v="1"/>
    <x v="4"/>
    <n v="87.7"/>
    <n v="394.01855999999998"/>
    <n v="252.57599999999999"/>
    <n v="11.003420752565564"/>
    <n v="1.0905699481865285"/>
    <x v="0"/>
    <x v="0"/>
    <x v="2"/>
  </r>
  <r>
    <x v="220"/>
    <x v="220"/>
    <x v="4"/>
    <s v="UN"/>
    <n v="166"/>
    <n v="4.12"/>
    <n v="683.92000000000007"/>
    <x v="1"/>
    <x v="9"/>
    <n v="55.3"/>
    <n v="385.04284000000001"/>
    <n v="227.83599999999998"/>
    <n v="3.0018083182640147"/>
    <n v="3.9975903614457828"/>
    <x v="0"/>
    <x v="0"/>
    <x v="1"/>
  </r>
  <r>
    <x v="221"/>
    <x v="221"/>
    <x v="4"/>
    <s v="UN"/>
    <n v="712"/>
    <n v="4.97"/>
    <n v="3538.64"/>
    <x v="0"/>
    <x v="0"/>
    <n v="84"/>
    <n v="584.47199999999998"/>
    <n v="417.47999999999996"/>
    <n v="8.4761904761904763"/>
    <n v="1.4157303370786516"/>
    <x v="0"/>
    <x v="0"/>
    <x v="2"/>
  </r>
  <r>
    <x v="221"/>
    <x v="221"/>
    <x v="4"/>
    <s v="UN"/>
    <n v="42"/>
    <n v="1.87"/>
    <n v="78.540000000000006"/>
    <x v="1"/>
    <x v="8"/>
    <n v="128"/>
    <n v="426.06080000000003"/>
    <n v="239.36"/>
    <n v="0.328125"/>
    <n v="36.571428571428569"/>
    <x v="0"/>
    <x v="0"/>
    <x v="0"/>
  </r>
  <r>
    <x v="221"/>
    <x v="221"/>
    <x v="4"/>
    <s v="UN"/>
    <n v="232"/>
    <n v="1.43"/>
    <n v="331.76"/>
    <x v="1"/>
    <x v="5"/>
    <n v="145"/>
    <n v="373.23"/>
    <n v="207.35"/>
    <n v="1.6"/>
    <n v="7.5"/>
    <x v="0"/>
    <x v="0"/>
    <x v="0"/>
  </r>
  <r>
    <x v="221"/>
    <x v="221"/>
    <x v="4"/>
    <s v="UN"/>
    <n v="330"/>
    <n v="4.17"/>
    <n v="1376.1"/>
    <x v="1"/>
    <x v="1"/>
    <n v="54.9"/>
    <n v="343.39949999999999"/>
    <n v="228.93299999999999"/>
    <n v="6.0109289617486343"/>
    <n v="1.9963636363636361"/>
    <x v="0"/>
    <x v="0"/>
    <x v="2"/>
  </r>
  <r>
    <x v="221"/>
    <x v="221"/>
    <x v="4"/>
    <s v="UN"/>
    <n v="664"/>
    <n v="4.63"/>
    <n v="3074.3199999999997"/>
    <x v="0"/>
    <x v="3"/>
    <n v="47.4"/>
    <n v="291.88445999999999"/>
    <n v="219.46199999999999"/>
    <n v="14.008438818565402"/>
    <n v="0.85662650602409629"/>
    <x v="0"/>
    <x v="0"/>
    <x v="3"/>
  </r>
  <r>
    <x v="221"/>
    <x v="221"/>
    <x v="4"/>
    <s v="UN"/>
    <n v="704"/>
    <n v="2.0699999999999998"/>
    <n v="1457.28"/>
    <x v="1"/>
    <x v="6"/>
    <n v="87"/>
    <n v="262.93139999999994"/>
    <n v="180.08999999999997"/>
    <n v="8.0919540229885065"/>
    <n v="1.4829545454545454"/>
    <x v="0"/>
    <x v="0"/>
    <x v="2"/>
  </r>
  <r>
    <x v="222"/>
    <x v="222"/>
    <x v="4"/>
    <s v="UN"/>
    <n v="736"/>
    <n v="7.63"/>
    <n v="5615.68"/>
    <x v="1"/>
    <x v="7"/>
    <n v="91.9"/>
    <n v="1325.26233"/>
    <n v="701.197"/>
    <n v="8.0087051142546244"/>
    <n v="1.4983695652173914"/>
    <x v="0"/>
    <x v="0"/>
    <x v="2"/>
  </r>
  <r>
    <x v="222"/>
    <x v="222"/>
    <x v="4"/>
    <s v="UN"/>
    <n v="6"/>
    <n v="5.55"/>
    <n v="33.299999999999997"/>
    <x v="1"/>
    <x v="2"/>
    <n v="135"/>
    <n v="1258.74"/>
    <n v="749.25"/>
    <n v="4.4444444444444446E-2"/>
    <n v="270"/>
    <x v="0"/>
    <x v="0"/>
    <x v="0"/>
  </r>
  <r>
    <x v="222"/>
    <x v="222"/>
    <x v="4"/>
    <s v="UN"/>
    <n v="935"/>
    <n v="7.82"/>
    <n v="7311.7"/>
    <x v="0"/>
    <x v="1"/>
    <n v="51.9"/>
    <n v="592.55268000000001"/>
    <n v="405.858"/>
    <n v="18.015414258188827"/>
    <n v="0.66609625668449191"/>
    <x v="0"/>
    <x v="0"/>
    <x v="3"/>
  </r>
  <r>
    <x v="222"/>
    <x v="222"/>
    <x v="4"/>
    <s v="UN"/>
    <n v="296"/>
    <n v="5.75"/>
    <n v="1702"/>
    <x v="1"/>
    <x v="4"/>
    <n v="42.2"/>
    <n v="458.60849999999999"/>
    <n v="242.65"/>
    <n v="7.0142180094786726"/>
    <n v="1.7108108108108109"/>
    <x v="0"/>
    <x v="0"/>
    <x v="2"/>
  </r>
  <r>
    <x v="222"/>
    <x v="222"/>
    <x v="4"/>
    <s v="UN"/>
    <n v="450"/>
    <n v="7.17"/>
    <n v="3226.5"/>
    <x v="1"/>
    <x v="2"/>
    <n v="45"/>
    <n v="387.18"/>
    <n v="322.64999999999998"/>
    <n v="10"/>
    <n v="1.2"/>
    <x v="0"/>
    <x v="0"/>
    <x v="2"/>
  </r>
  <r>
    <x v="222"/>
    <x v="222"/>
    <x v="4"/>
    <s v="UN"/>
    <n v="69"/>
    <n v="1.56"/>
    <n v="107.64"/>
    <x v="1"/>
    <x v="6"/>
    <n v="106"/>
    <n v="295.99440000000004"/>
    <n v="165.36"/>
    <n v="0.65094339622641506"/>
    <n v="18.434782608695652"/>
    <x v="0"/>
    <x v="0"/>
    <x v="0"/>
  </r>
  <r>
    <x v="223"/>
    <x v="223"/>
    <x v="4"/>
    <s v="UN"/>
    <n v="748"/>
    <n v="7.97"/>
    <n v="5961.5599999999995"/>
    <x v="1"/>
    <x v="0"/>
    <n v="93.4"/>
    <n v="1272.92058"/>
    <n v="744.39800000000002"/>
    <n v="8.0085653104925054"/>
    <n v="1.4983957219251336"/>
    <x v="0"/>
    <x v="0"/>
    <x v="2"/>
  </r>
  <r>
    <x v="223"/>
    <x v="223"/>
    <x v="4"/>
    <s v="UN"/>
    <n v="327"/>
    <n v="7.08"/>
    <n v="2315.16"/>
    <x v="1"/>
    <x v="5"/>
    <n v="51"/>
    <n v="646.33320000000003"/>
    <n v="361.08"/>
    <n v="6.4117647058823533"/>
    <n v="1.8715596330275228"/>
    <x v="0"/>
    <x v="0"/>
    <x v="2"/>
  </r>
  <r>
    <x v="223"/>
    <x v="223"/>
    <x v="4"/>
    <s v="UN"/>
    <n v="734"/>
    <n v="5.53"/>
    <n v="4059.02"/>
    <x v="1"/>
    <x v="9"/>
    <n v="52.4"/>
    <n v="486.81695999999994"/>
    <n v="289.77199999999999"/>
    <n v="14.007633587786261"/>
    <n v="0.85667574931880097"/>
    <x v="0"/>
    <x v="0"/>
    <x v="3"/>
  </r>
  <r>
    <x v="223"/>
    <x v="223"/>
    <x v="4"/>
    <s v="UN"/>
    <n v="272"/>
    <n v="3.47"/>
    <n v="943.84"/>
    <x v="0"/>
    <x v="1"/>
    <n v="89"/>
    <n v="447.80350000000004"/>
    <n v="308.83000000000004"/>
    <n v="3.0561797752808988"/>
    <n v="3.9264705882352944"/>
    <x v="0"/>
    <x v="0"/>
    <x v="1"/>
  </r>
  <r>
    <x v="223"/>
    <x v="223"/>
    <x v="4"/>
    <s v="UN"/>
    <n v="83"/>
    <n v="2.4"/>
    <n v="199.2"/>
    <x v="0"/>
    <x v="3"/>
    <n v="82.6"/>
    <n v="315.20159999999998"/>
    <n v="198.23999999999998"/>
    <n v="1.0048426150121066"/>
    <n v="11.942168674698795"/>
    <x v="0"/>
    <x v="0"/>
    <x v="0"/>
  </r>
  <r>
    <x v="223"/>
    <x v="223"/>
    <x v="4"/>
    <s v="UN"/>
    <n v="434"/>
    <n v="1.55"/>
    <n v="672.7"/>
    <x v="0"/>
    <x v="1"/>
    <n v="90"/>
    <n v="252.495"/>
    <n v="139.5"/>
    <n v="4.822222222222222"/>
    <n v="2.4884792626728114"/>
    <x v="0"/>
    <x v="0"/>
    <x v="1"/>
  </r>
  <r>
    <x v="224"/>
    <x v="224"/>
    <x v="4"/>
    <s v="UN"/>
    <n v="434"/>
    <n v="4.4400000000000004"/>
    <n v="1926.9600000000003"/>
    <x v="0"/>
    <x v="3"/>
    <n v="62"/>
    <n v="404.66160000000002"/>
    <n v="275.28000000000003"/>
    <n v="7"/>
    <n v="1.7142857142857142"/>
    <x v="0"/>
    <x v="0"/>
    <x v="2"/>
  </r>
  <r>
    <x v="224"/>
    <x v="224"/>
    <x v="4"/>
    <s v="UN"/>
    <n v="380"/>
    <n v="2.56"/>
    <n v="972.80000000000007"/>
    <x v="1"/>
    <x v="6"/>
    <n v="88"/>
    <n v="304.12799999999999"/>
    <n v="225.28"/>
    <n v="4.3181818181818183"/>
    <n v="2.7789473684210524"/>
    <x v="0"/>
    <x v="0"/>
    <x v="1"/>
  </r>
  <r>
    <x v="224"/>
    <x v="224"/>
    <x v="4"/>
    <s v="UN"/>
    <n v="93"/>
    <n v="1.35"/>
    <n v="125.55000000000001"/>
    <x v="1"/>
    <x v="5"/>
    <n v="106"/>
    <n v="263.30400000000003"/>
    <n v="143.10000000000002"/>
    <n v="0.87735849056603776"/>
    <n v="13.67741935483871"/>
    <x v="0"/>
    <x v="0"/>
    <x v="0"/>
  </r>
  <r>
    <x v="224"/>
    <x v="224"/>
    <x v="4"/>
    <s v="UN"/>
    <n v="532"/>
    <n v="2.12"/>
    <n v="1127.8400000000001"/>
    <x v="0"/>
    <x v="0"/>
    <n v="86"/>
    <n v="244.30880000000005"/>
    <n v="182.32000000000002"/>
    <n v="6.1860465116279073"/>
    <n v="1.9398496240601504"/>
    <x v="0"/>
    <x v="0"/>
    <x v="2"/>
  </r>
  <r>
    <x v="224"/>
    <x v="224"/>
    <x v="4"/>
    <s v="UN"/>
    <n v="1270"/>
    <n v="1.88"/>
    <n v="2387.6"/>
    <x v="1"/>
    <x v="6"/>
    <n v="72"/>
    <n v="216.57599999999999"/>
    <n v="135.35999999999999"/>
    <n v="17.638888888888889"/>
    <n v="0.68031496062992125"/>
    <x v="0"/>
    <x v="0"/>
    <x v="3"/>
  </r>
  <r>
    <x v="224"/>
    <x v="224"/>
    <x v="4"/>
    <s v="UN"/>
    <n v="1360"/>
    <n v="1.19"/>
    <n v="1618.3999999999999"/>
    <x v="1"/>
    <x v="5"/>
    <n v="142"/>
    <n v="204.46579999999997"/>
    <n v="168.98"/>
    <n v="9.577464788732394"/>
    <n v="1.2529411764705882"/>
    <x v="0"/>
    <x v="0"/>
    <x v="2"/>
  </r>
  <r>
    <x v="225"/>
    <x v="225"/>
    <x v="4"/>
    <s v="UN"/>
    <n v="766"/>
    <n v="52"/>
    <n v="39832"/>
    <x v="1"/>
    <x v="5"/>
    <n v="974"/>
    <n v="91672.88"/>
    <n v="50648"/>
    <n v="0.78644763860369615"/>
    <n v="15.258485639686683"/>
    <x v="0"/>
    <x v="0"/>
    <x v="0"/>
  </r>
  <r>
    <x v="225"/>
    <x v="225"/>
    <x v="4"/>
    <s v="UN"/>
    <n v="927"/>
    <n v="66"/>
    <n v="61182"/>
    <x v="0"/>
    <x v="1"/>
    <n v="884"/>
    <n v="85182.24"/>
    <n v="58344"/>
    <n v="1.0486425339366516"/>
    <n v="11.443365695792879"/>
    <x v="0"/>
    <x v="0"/>
    <x v="0"/>
  </r>
  <r>
    <x v="225"/>
    <x v="225"/>
    <x v="4"/>
    <s v="UN"/>
    <n v="28"/>
    <n v="70"/>
    <n v="1960"/>
    <x v="0"/>
    <x v="1"/>
    <n v="750"/>
    <n v="78750"/>
    <n v="52500"/>
    <n v="3.7333333333333336E-2"/>
    <n v="321.42857142857139"/>
    <x v="0"/>
    <x v="0"/>
    <x v="0"/>
  </r>
  <r>
    <x v="225"/>
    <x v="225"/>
    <x v="4"/>
    <s v="UN"/>
    <n v="1443"/>
    <n v="64"/>
    <n v="92352"/>
    <x v="1"/>
    <x v="2"/>
    <n v="456"/>
    <n v="51072"/>
    <n v="29184"/>
    <n v="3.1644736842105261"/>
    <n v="3.7920997920997923"/>
    <x v="0"/>
    <x v="0"/>
    <x v="1"/>
  </r>
  <r>
    <x v="225"/>
    <x v="225"/>
    <x v="4"/>
    <s v="UN"/>
    <n v="698"/>
    <n v="74"/>
    <n v="51652"/>
    <x v="0"/>
    <x v="1"/>
    <n v="388"/>
    <n v="50246"/>
    <n v="28712"/>
    <n v="1.7989690721649485"/>
    <n v="6.670487106017192"/>
    <x v="0"/>
    <x v="0"/>
    <x v="0"/>
  </r>
  <r>
    <x v="225"/>
    <x v="225"/>
    <x v="4"/>
    <s v="UN"/>
    <n v="123"/>
    <n v="35"/>
    <n v="4305"/>
    <x v="0"/>
    <x v="0"/>
    <n v="722"/>
    <n v="47002.2"/>
    <n v="25270"/>
    <n v="0.17036011080332411"/>
    <n v="70.439024390243901"/>
    <x v="0"/>
    <x v="0"/>
    <x v="0"/>
  </r>
  <r>
    <x v="226"/>
    <x v="226"/>
    <x v="4"/>
    <s v="UN"/>
    <n v="123"/>
    <n v="5.75"/>
    <n v="707.25"/>
    <x v="0"/>
    <x v="1"/>
    <n v="141"/>
    <n v="1021.545"/>
    <n v="810.75"/>
    <n v="0.87234042553191493"/>
    <n v="13.75609756097561"/>
    <x v="0"/>
    <x v="0"/>
    <x v="0"/>
  </r>
  <r>
    <x v="226"/>
    <x v="226"/>
    <x v="4"/>
    <s v="UN"/>
    <n v="925"/>
    <n v="5.01"/>
    <n v="4634.25"/>
    <x v="1"/>
    <x v="2"/>
    <n v="92.5"/>
    <n v="741.48"/>
    <n v="463.42499999999995"/>
    <n v="10"/>
    <n v="1.2"/>
    <x v="0"/>
    <x v="0"/>
    <x v="2"/>
  </r>
  <r>
    <x v="226"/>
    <x v="226"/>
    <x v="4"/>
    <s v="UN"/>
    <n v="287"/>
    <n v="7.23"/>
    <n v="2075.0100000000002"/>
    <x v="1"/>
    <x v="11"/>
    <n v="57.4"/>
    <n v="651.55313999999998"/>
    <n v="415.00200000000001"/>
    <n v="5"/>
    <n v="2.4"/>
    <x v="0"/>
    <x v="0"/>
    <x v="1"/>
  </r>
  <r>
    <x v="226"/>
    <x v="226"/>
    <x v="4"/>
    <s v="UN"/>
    <n v="693"/>
    <n v="7.13"/>
    <n v="4941.09"/>
    <x v="0"/>
    <x v="0"/>
    <n v="53.3"/>
    <n v="600.44582000000003"/>
    <n v="380.029"/>
    <n v="13.001876172607881"/>
    <n v="0.92294372294372284"/>
    <x v="0"/>
    <x v="0"/>
    <x v="3"/>
  </r>
  <r>
    <x v="226"/>
    <x v="226"/>
    <x v="4"/>
    <s v="UN"/>
    <n v="372"/>
    <n v="1.21"/>
    <n v="450.12"/>
    <x v="0"/>
    <x v="0"/>
    <n v="141"/>
    <n v="288.33089999999999"/>
    <n v="170.60999999999999"/>
    <n v="2.6382978723404253"/>
    <n v="4.5483870967741939"/>
    <x v="0"/>
    <x v="0"/>
    <x v="0"/>
  </r>
  <r>
    <x v="226"/>
    <x v="226"/>
    <x v="4"/>
    <s v="UN"/>
    <n v="0"/>
    <n v="1.83"/>
    <n v="0"/>
    <x v="1"/>
    <x v="8"/>
    <n v="66"/>
    <n v="167.88420000000002"/>
    <n v="120.78"/>
    <n v="0"/>
    <n v="0"/>
    <x v="0"/>
    <x v="0"/>
    <x v="0"/>
  </r>
  <r>
    <x v="227"/>
    <x v="227"/>
    <x v="4"/>
    <s v="UN"/>
    <n v="0"/>
    <n v="4.53"/>
    <n v="0"/>
    <x v="1"/>
    <x v="7"/>
    <n v="92.7"/>
    <n v="692.88615000000004"/>
    <n v="419.93100000000004"/>
    <n v="0"/>
    <n v="0"/>
    <x v="0"/>
    <x v="0"/>
    <x v="0"/>
  </r>
  <r>
    <x v="227"/>
    <x v="227"/>
    <x v="4"/>
    <s v="UN"/>
    <n v="343"/>
    <n v="6.92"/>
    <n v="2373.56"/>
    <x v="0"/>
    <x v="1"/>
    <n v="42.8"/>
    <n v="506.46096"/>
    <n v="296.17599999999999"/>
    <n v="8.0140186915887863"/>
    <n v="1.4973760932944604"/>
    <x v="0"/>
    <x v="0"/>
    <x v="2"/>
  </r>
  <r>
    <x v="227"/>
    <x v="227"/>
    <x v="4"/>
    <s v="UN"/>
    <n v="390"/>
    <n v="5.22"/>
    <n v="2035.8"/>
    <x v="1"/>
    <x v="3"/>
    <n v="64.900000000000006"/>
    <n v="457.35030000000006"/>
    <n v="338.77800000000002"/>
    <n v="6.0092449922958391"/>
    <n v="1.9969230769230772"/>
    <x v="0"/>
    <x v="0"/>
    <x v="2"/>
  </r>
  <r>
    <x v="227"/>
    <x v="227"/>
    <x v="4"/>
    <s v="UN"/>
    <n v="28"/>
    <n v="1.79"/>
    <n v="50.120000000000005"/>
    <x v="0"/>
    <x v="0"/>
    <n v="88"/>
    <n v="294.56240000000003"/>
    <n v="157.52000000000001"/>
    <n v="0.31818181818181818"/>
    <n v="37.714285714285715"/>
    <x v="0"/>
    <x v="0"/>
    <x v="0"/>
  </r>
  <r>
    <x v="227"/>
    <x v="227"/>
    <x v="4"/>
    <s v="UN"/>
    <n v="1124"/>
    <n v="1.33"/>
    <n v="1494.92"/>
    <x v="0"/>
    <x v="1"/>
    <n v="137"/>
    <n v="273.315"/>
    <n v="182.21"/>
    <n v="8.2043795620437958"/>
    <n v="1.4626334519572954"/>
    <x v="0"/>
    <x v="0"/>
    <x v="2"/>
  </r>
  <r>
    <x v="227"/>
    <x v="227"/>
    <x v="4"/>
    <s v="UN"/>
    <n v="46"/>
    <n v="6.87"/>
    <n v="316.02"/>
    <x v="0"/>
    <x v="0"/>
    <n v="22.7"/>
    <n v="230.80451999999997"/>
    <n v="155.94899999999998"/>
    <n v="2.0264317180616742"/>
    <n v="5.9217391304347817"/>
    <x v="0"/>
    <x v="0"/>
    <x v="0"/>
  </r>
  <r>
    <x v="228"/>
    <x v="228"/>
    <x v="4"/>
    <s v="UN"/>
    <n v="242"/>
    <n v="37"/>
    <n v="8954"/>
    <x v="1"/>
    <x v="7"/>
    <n v="940"/>
    <n v="60865"/>
    <n v="34780"/>
    <n v="0.25744680851063828"/>
    <n v="46.611570247933891"/>
    <x v="0"/>
    <x v="0"/>
    <x v="0"/>
  </r>
  <r>
    <x v="228"/>
    <x v="228"/>
    <x v="4"/>
    <s v="UN"/>
    <n v="500"/>
    <n v="69"/>
    <n v="34500"/>
    <x v="1"/>
    <x v="9"/>
    <n v="628"/>
    <n v="55898.28"/>
    <n v="43332"/>
    <n v="0.79617834394904463"/>
    <n v="15.071999999999999"/>
    <x v="0"/>
    <x v="0"/>
    <x v="0"/>
  </r>
  <r>
    <x v="228"/>
    <x v="228"/>
    <x v="4"/>
    <s v="UN"/>
    <n v="1170"/>
    <n v="55"/>
    <n v="64350"/>
    <x v="0"/>
    <x v="1"/>
    <n v="653"/>
    <n v="55309.1"/>
    <n v="35915"/>
    <n v="1.7917304747320062"/>
    <n v="6.6974358974358967"/>
    <x v="0"/>
    <x v="0"/>
    <x v="0"/>
  </r>
  <r>
    <x v="228"/>
    <x v="228"/>
    <x v="4"/>
    <s v="UN"/>
    <n v="396"/>
    <n v="70"/>
    <n v="27720"/>
    <x v="0"/>
    <x v="0"/>
    <n v="339"/>
    <n v="31560.9"/>
    <n v="23730"/>
    <n v="1.168141592920354"/>
    <n v="10.272727272727272"/>
    <x v="0"/>
    <x v="0"/>
    <x v="0"/>
  </r>
  <r>
    <x v="228"/>
    <x v="228"/>
    <x v="4"/>
    <s v="UN"/>
    <n v="386"/>
    <n v="31"/>
    <n v="11966"/>
    <x v="1"/>
    <x v="9"/>
    <n v="415"/>
    <n v="16981.8"/>
    <n v="12865"/>
    <n v="0.9301204819277108"/>
    <n v="12.901554404145079"/>
    <x v="0"/>
    <x v="0"/>
    <x v="0"/>
  </r>
  <r>
    <x v="228"/>
    <x v="228"/>
    <x v="4"/>
    <s v="UN"/>
    <n v="0"/>
    <n v="32"/>
    <n v="0"/>
    <x v="1"/>
    <x v="11"/>
    <n v="334"/>
    <n v="13146.24"/>
    <n v="10688"/>
    <n v="0"/>
    <n v="0"/>
    <x v="0"/>
    <x v="0"/>
    <x v="0"/>
  </r>
  <r>
    <x v="229"/>
    <x v="229"/>
    <x v="4"/>
    <s v="UN"/>
    <n v="112"/>
    <n v="4.6399999999999997"/>
    <n v="519.67999999999995"/>
    <x v="1"/>
    <x v="7"/>
    <n v="124"/>
    <n v="920.57600000000002"/>
    <n v="575.36"/>
    <n v="0.90322580645161288"/>
    <n v="13.285714285714286"/>
    <x v="0"/>
    <x v="0"/>
    <x v="0"/>
  </r>
  <r>
    <x v="229"/>
    <x v="229"/>
    <x v="4"/>
    <s v="UN"/>
    <n v="0"/>
    <n v="3.76"/>
    <n v="0"/>
    <x v="1"/>
    <x v="9"/>
    <n v="88.3"/>
    <n v="504.65215999999998"/>
    <n v="332.00799999999998"/>
    <n v="0"/>
    <n v="0"/>
    <x v="0"/>
    <x v="0"/>
    <x v="0"/>
  </r>
  <r>
    <x v="229"/>
    <x v="229"/>
    <x v="4"/>
    <s v="UN"/>
    <n v="111"/>
    <n v="6.14"/>
    <n v="681.54"/>
    <x v="1"/>
    <x v="6"/>
    <n v="36.700000000000003"/>
    <n v="351.52727999999996"/>
    <n v="225.33799999999999"/>
    <n v="3.0245231607629424"/>
    <n v="3.9675675675675679"/>
    <x v="0"/>
    <x v="0"/>
    <x v="1"/>
  </r>
  <r>
    <x v="229"/>
    <x v="229"/>
    <x v="4"/>
    <s v="UN"/>
    <n v="410"/>
    <n v="3.86"/>
    <n v="1582.6"/>
    <x v="0"/>
    <x v="3"/>
    <n v="45.5"/>
    <n v="321.40289999999999"/>
    <n v="175.63"/>
    <n v="9.0109890109890109"/>
    <n v="1.3317073170731708"/>
    <x v="0"/>
    <x v="0"/>
    <x v="2"/>
  </r>
  <r>
    <x v="229"/>
    <x v="229"/>
    <x v="4"/>
    <s v="UN"/>
    <n v="632"/>
    <n v="3.35"/>
    <n v="2117.2000000000003"/>
    <x v="0"/>
    <x v="0"/>
    <n v="57.4"/>
    <n v="313.43270000000001"/>
    <n v="192.29"/>
    <n v="11.010452961672474"/>
    <n v="1.089873417721519"/>
    <x v="0"/>
    <x v="0"/>
    <x v="2"/>
  </r>
  <r>
    <x v="229"/>
    <x v="229"/>
    <x v="4"/>
    <s v="UN"/>
    <n v="267"/>
    <n v="3.09"/>
    <n v="825.03"/>
    <x v="0"/>
    <x v="1"/>
    <n v="53.3"/>
    <n v="268.45610999999997"/>
    <n v="164.69699999999997"/>
    <n v="5.0093808630394001"/>
    <n v="2.3955056179775278"/>
    <x v="0"/>
    <x v="0"/>
    <x v="1"/>
  </r>
  <r>
    <x v="230"/>
    <x v="230"/>
    <x v="4"/>
    <s v="UN"/>
    <n v="73"/>
    <n v="7.96"/>
    <n v="581.08000000000004"/>
    <x v="0"/>
    <x v="1"/>
    <n v="86"/>
    <n v="1019.9943999999999"/>
    <n v="684.56"/>
    <n v="0.84883720930232553"/>
    <n v="14.136986301369864"/>
    <x v="0"/>
    <x v="0"/>
    <x v="0"/>
  </r>
  <r>
    <x v="230"/>
    <x v="230"/>
    <x v="4"/>
    <s v="UN"/>
    <n v="259"/>
    <n v="6.27"/>
    <n v="1623.9299999999998"/>
    <x v="0"/>
    <x v="0"/>
    <n v="0"/>
    <n v="0"/>
    <n v="0"/>
    <n v="0"/>
    <n v="0"/>
    <x v="0"/>
    <x v="0"/>
    <x v="4"/>
  </r>
  <r>
    <x v="230"/>
    <x v="230"/>
    <x v="4"/>
    <s v="UN"/>
    <n v="381"/>
    <n v="2.9"/>
    <n v="1104.8999999999999"/>
    <x v="0"/>
    <x v="3"/>
    <n v="133"/>
    <n v="725.11599999999987"/>
    <n v="385.7"/>
    <n v="2.8646616541353382"/>
    <n v="4.1889763779527565"/>
    <x v="0"/>
    <x v="0"/>
    <x v="0"/>
  </r>
  <r>
    <x v="230"/>
    <x v="230"/>
    <x v="4"/>
    <s v="UN"/>
    <n v="765"/>
    <n v="6.67"/>
    <n v="5102.55"/>
    <x v="0"/>
    <x v="3"/>
    <n v="42.5"/>
    <n v="419.54300000000001"/>
    <n v="283.47500000000002"/>
    <n v="18"/>
    <n v="0.66666666666666663"/>
    <x v="0"/>
    <x v="0"/>
    <x v="3"/>
  </r>
  <r>
    <x v="230"/>
    <x v="230"/>
    <x v="4"/>
    <s v="UN"/>
    <n v="644"/>
    <n v="2"/>
    <n v="1288"/>
    <x v="0"/>
    <x v="1"/>
    <n v="107"/>
    <n v="323.14"/>
    <n v="214"/>
    <n v="6.018691588785047"/>
    <n v="1.9937888198757763"/>
    <x v="0"/>
    <x v="0"/>
    <x v="2"/>
  </r>
  <r>
    <x v="230"/>
    <x v="230"/>
    <x v="4"/>
    <s v="UN"/>
    <n v="560"/>
    <n v="1.34"/>
    <n v="750.40000000000009"/>
    <x v="1"/>
    <x v="1"/>
    <n v="112"/>
    <n v="258.13760000000002"/>
    <n v="150.08000000000001"/>
    <n v="5"/>
    <n v="2.4"/>
    <x v="0"/>
    <x v="0"/>
    <x v="1"/>
  </r>
  <r>
    <x v="231"/>
    <x v="231"/>
    <x v="4"/>
    <s v="UN"/>
    <n v="776"/>
    <n v="63"/>
    <n v="48888"/>
    <x v="1"/>
    <x v="3"/>
    <n v="862"/>
    <n v="76028.399999999994"/>
    <n v="54306"/>
    <n v="0.90023201856148494"/>
    <n v="13.329896907216495"/>
    <x v="0"/>
    <x v="0"/>
    <x v="0"/>
  </r>
  <r>
    <x v="231"/>
    <x v="231"/>
    <x v="4"/>
    <s v="UN"/>
    <n v="344"/>
    <n v="47"/>
    <n v="16168"/>
    <x v="0"/>
    <x v="0"/>
    <n v="867"/>
    <n v="64790.91"/>
    <n v="40749"/>
    <n v="0.39677047289504036"/>
    <n v="30.244186046511629"/>
    <x v="0"/>
    <x v="0"/>
    <x v="0"/>
  </r>
  <r>
    <x v="231"/>
    <x v="231"/>
    <x v="4"/>
    <s v="UN"/>
    <n v="508"/>
    <n v="32"/>
    <n v="16256"/>
    <x v="1"/>
    <x v="11"/>
    <n v="804"/>
    <n v="45281.279999999999"/>
    <n v="25728"/>
    <n v="0.63184079601990051"/>
    <n v="18.992125984251967"/>
    <x v="0"/>
    <x v="0"/>
    <x v="0"/>
  </r>
  <r>
    <x v="231"/>
    <x v="231"/>
    <x v="4"/>
    <s v="UN"/>
    <n v="609"/>
    <n v="59"/>
    <n v="35931"/>
    <x v="0"/>
    <x v="0"/>
    <n v="536"/>
    <n v="42692.4"/>
    <n v="31624"/>
    <n v="1.1361940298507462"/>
    <n v="10.561576354679802"/>
    <x v="0"/>
    <x v="0"/>
    <x v="0"/>
  </r>
  <r>
    <x v="231"/>
    <x v="231"/>
    <x v="4"/>
    <s v="UN"/>
    <n v="298"/>
    <n v="49"/>
    <n v="14602"/>
    <x v="1"/>
    <x v="3"/>
    <n v="453"/>
    <n v="31075.8"/>
    <n v="22197"/>
    <n v="0.65783664459161151"/>
    <n v="18.241610738255034"/>
    <x v="0"/>
    <x v="0"/>
    <x v="0"/>
  </r>
  <r>
    <x v="231"/>
    <x v="231"/>
    <x v="4"/>
    <s v="UN"/>
    <n v="162"/>
    <n v="67"/>
    <n v="10854"/>
    <x v="1"/>
    <x v="3"/>
    <n v="303"/>
    <n v="28421.4"/>
    <n v="20301"/>
    <n v="0.53465346534653468"/>
    <n v="22.444444444444443"/>
    <x v="0"/>
    <x v="0"/>
    <x v="0"/>
  </r>
  <r>
    <x v="232"/>
    <x v="232"/>
    <x v="4"/>
    <s v="UN"/>
    <n v="255"/>
    <n v="6.71"/>
    <n v="1711.05"/>
    <x v="1"/>
    <x v="1"/>
    <n v="79"/>
    <n v="943.56020000000001"/>
    <n v="530.09"/>
    <n v="3.2278481012658227"/>
    <n v="3.7176470588235295"/>
    <x v="0"/>
    <x v="0"/>
    <x v="1"/>
  </r>
  <r>
    <x v="232"/>
    <x v="232"/>
    <x v="4"/>
    <s v="UN"/>
    <n v="311"/>
    <n v="6.13"/>
    <n v="1906.43"/>
    <x v="0"/>
    <x v="3"/>
    <n v="76"/>
    <n v="815.29"/>
    <n v="465.88"/>
    <n v="4.0921052631578947"/>
    <n v="2.932475884244373"/>
    <x v="0"/>
    <x v="0"/>
    <x v="1"/>
  </r>
  <r>
    <x v="232"/>
    <x v="232"/>
    <x v="4"/>
    <s v="UN"/>
    <n v="562"/>
    <n v="5.69"/>
    <n v="3197.78"/>
    <x v="1"/>
    <x v="2"/>
    <n v="70.2"/>
    <n v="567.20195999999999"/>
    <n v="399.43800000000005"/>
    <n v="8.0056980056980045"/>
    <n v="1.4989323843416373"/>
    <x v="0"/>
    <x v="0"/>
    <x v="2"/>
  </r>
  <r>
    <x v="232"/>
    <x v="232"/>
    <x v="4"/>
    <s v="UN"/>
    <n v="90"/>
    <n v="6.61"/>
    <n v="594.9"/>
    <x v="0"/>
    <x v="1"/>
    <n v="44.8"/>
    <n v="464.92095999999998"/>
    <n v="296.12799999999999"/>
    <n v="2.0089285714285716"/>
    <n v="5.9733333333333327"/>
    <x v="0"/>
    <x v="0"/>
    <x v="0"/>
  </r>
  <r>
    <x v="232"/>
    <x v="232"/>
    <x v="4"/>
    <s v="UN"/>
    <n v="718"/>
    <n v="3.6"/>
    <n v="2584.8000000000002"/>
    <x v="0"/>
    <x v="1"/>
    <n v="59.8"/>
    <n v="297.08639999999997"/>
    <n v="215.28"/>
    <n v="12.006688963210703"/>
    <n v="0.99944289693593313"/>
    <x v="0"/>
    <x v="0"/>
    <x v="3"/>
  </r>
  <r>
    <x v="232"/>
    <x v="232"/>
    <x v="4"/>
    <s v="UN"/>
    <n v="779"/>
    <n v="1.93"/>
    <n v="1503.47"/>
    <x v="1"/>
    <x v="10"/>
    <n v="86.5"/>
    <n v="293.82319999999999"/>
    <n v="166.94499999999999"/>
    <n v="9.00578034682081"/>
    <n v="1.3324775353016687"/>
    <x v="0"/>
    <x v="0"/>
    <x v="2"/>
  </r>
  <r>
    <x v="233"/>
    <x v="233"/>
    <x v="4"/>
    <s v="UN"/>
    <n v="8"/>
    <n v="62"/>
    <n v="496"/>
    <x v="1"/>
    <x v="3"/>
    <n v="901"/>
    <n v="95524.02"/>
    <n v="55862"/>
    <n v="8.8790233074361822E-3"/>
    <n v="1351.5"/>
    <x v="0"/>
    <x v="0"/>
    <x v="0"/>
  </r>
  <r>
    <x v="233"/>
    <x v="233"/>
    <x v="4"/>
    <s v="UN"/>
    <n v="817"/>
    <n v="68"/>
    <n v="55556"/>
    <x v="0"/>
    <x v="1"/>
    <n v="726"/>
    <n v="64672.08"/>
    <n v="49368"/>
    <n v="1.1253443526170799"/>
    <n v="10.663402692778458"/>
    <x v="0"/>
    <x v="0"/>
    <x v="0"/>
  </r>
  <r>
    <x v="233"/>
    <x v="233"/>
    <x v="4"/>
    <s v="UN"/>
    <n v="207"/>
    <n v="52"/>
    <n v="10764"/>
    <x v="0"/>
    <x v="3"/>
    <n v="767"/>
    <n v="57831.8"/>
    <n v="39884"/>
    <n v="0.26988265971316816"/>
    <n v="44.463768115942031"/>
    <x v="0"/>
    <x v="0"/>
    <x v="0"/>
  </r>
  <r>
    <x v="233"/>
    <x v="233"/>
    <x v="4"/>
    <s v="UN"/>
    <n v="1124"/>
    <n v="70"/>
    <n v="78680"/>
    <x v="1"/>
    <x v="0"/>
    <n v="391"/>
    <n v="41876.1"/>
    <n v="27370"/>
    <n v="2.874680306905371"/>
    <n v="4.1743772241992882"/>
    <x v="0"/>
    <x v="0"/>
    <x v="0"/>
  </r>
  <r>
    <x v="233"/>
    <x v="233"/>
    <x v="4"/>
    <s v="UN"/>
    <n v="572"/>
    <n v="35"/>
    <n v="20020"/>
    <x v="0"/>
    <x v="1"/>
    <n v="647"/>
    <n v="28759.15"/>
    <n v="22645"/>
    <n v="0.884080370942813"/>
    <n v="13.573426573426573"/>
    <x v="0"/>
    <x v="0"/>
    <x v="0"/>
  </r>
  <r>
    <x v="233"/>
    <x v="233"/>
    <x v="4"/>
    <s v="UN"/>
    <n v="657"/>
    <n v="35"/>
    <n v="22995"/>
    <x v="1"/>
    <x v="9"/>
    <n v="409"/>
    <n v="27055.35"/>
    <n v="14315"/>
    <n v="1.6063569682151588"/>
    <n v="7.4703196347031966"/>
    <x v="0"/>
    <x v="0"/>
    <x v="0"/>
  </r>
  <r>
    <x v="234"/>
    <x v="234"/>
    <x v="4"/>
    <s v="UN"/>
    <n v="1052"/>
    <n v="7"/>
    <n v="7364"/>
    <x v="1"/>
    <x v="4"/>
    <n v="95.6"/>
    <n v="1030.568"/>
    <n v="669.19999999999993"/>
    <n v="11.00418410041841"/>
    <n v="1.0904942965779467"/>
    <x v="0"/>
    <x v="0"/>
    <x v="2"/>
  </r>
  <r>
    <x v="234"/>
    <x v="234"/>
    <x v="4"/>
    <s v="UN"/>
    <n v="346"/>
    <n v="4.0199999999999996"/>
    <n v="1390.9199999999998"/>
    <x v="0"/>
    <x v="3"/>
    <n v="146"/>
    <n v="915.59519999999986"/>
    <n v="586.91999999999996"/>
    <n v="2.3698630136986303"/>
    <n v="5.0635838150289016"/>
    <x v="0"/>
    <x v="0"/>
    <x v="0"/>
  </r>
  <r>
    <x v="234"/>
    <x v="234"/>
    <x v="4"/>
    <s v="UN"/>
    <n v="64"/>
    <n v="6.04"/>
    <n v="386.56"/>
    <x v="1"/>
    <x v="5"/>
    <n v="83"/>
    <n v="902.37600000000009"/>
    <n v="501.32"/>
    <n v="0.77108433734939763"/>
    <n v="15.5625"/>
    <x v="0"/>
    <x v="0"/>
    <x v="0"/>
  </r>
  <r>
    <x v="234"/>
    <x v="234"/>
    <x v="4"/>
    <s v="UN"/>
    <n v="844"/>
    <n v="5.31"/>
    <n v="4481.6399999999994"/>
    <x v="1"/>
    <x v="5"/>
    <n v="76.7"/>
    <n v="598.69718999999998"/>
    <n v="407.27699999999999"/>
    <n v="11.003911342894394"/>
    <n v="1.090521327014218"/>
    <x v="0"/>
    <x v="0"/>
    <x v="2"/>
  </r>
  <r>
    <x v="234"/>
    <x v="234"/>
    <x v="4"/>
    <s v="UN"/>
    <n v="163"/>
    <n v="6.04"/>
    <n v="984.52"/>
    <x v="0"/>
    <x v="3"/>
    <n v="40.700000000000003"/>
    <n v="437.57384000000008"/>
    <n v="245.82800000000003"/>
    <n v="4.0049140049140046"/>
    <n v="2.996319018404908"/>
    <x v="0"/>
    <x v="0"/>
    <x v="1"/>
  </r>
  <r>
    <x v="234"/>
    <x v="234"/>
    <x v="4"/>
    <s v="UN"/>
    <n v="527"/>
    <n v="1.72"/>
    <n v="906.43999999999994"/>
    <x v="0"/>
    <x v="0"/>
    <n v="93"/>
    <n v="235.14120000000003"/>
    <n v="159.96"/>
    <n v="5.666666666666667"/>
    <n v="2.1176470588235294"/>
    <x v="0"/>
    <x v="0"/>
    <x v="1"/>
  </r>
  <r>
    <x v="235"/>
    <x v="235"/>
    <x v="4"/>
    <s v="UN"/>
    <n v="1139"/>
    <n v="80"/>
    <n v="91120"/>
    <x v="0"/>
    <x v="0"/>
    <n v="939"/>
    <n v="120943.2"/>
    <n v="75120"/>
    <n v="1.2129925452609158"/>
    <n v="9.892888498683055"/>
    <x v="0"/>
    <x v="0"/>
    <x v="0"/>
  </r>
  <r>
    <x v="235"/>
    <x v="235"/>
    <x v="4"/>
    <s v="UN"/>
    <n v="465"/>
    <n v="67"/>
    <n v="31155"/>
    <x v="1"/>
    <x v="3"/>
    <n v="634"/>
    <n v="71787.820000000007"/>
    <n v="42478"/>
    <n v="0.7334384858044164"/>
    <n v="16.361290322580647"/>
    <x v="0"/>
    <x v="0"/>
    <x v="0"/>
  </r>
  <r>
    <x v="235"/>
    <x v="235"/>
    <x v="4"/>
    <s v="UN"/>
    <n v="1640"/>
    <n v="43"/>
    <n v="70520"/>
    <x v="1"/>
    <x v="0"/>
    <n v="884"/>
    <n v="51316.2"/>
    <n v="38012"/>
    <n v="1.8552036199095023"/>
    <n v="6.4682926829268288"/>
    <x v="0"/>
    <x v="0"/>
    <x v="0"/>
  </r>
  <r>
    <x v="235"/>
    <x v="235"/>
    <x v="4"/>
    <s v="UN"/>
    <n v="133"/>
    <n v="77"/>
    <n v="10241"/>
    <x v="1"/>
    <x v="0"/>
    <n v="399"/>
    <n v="41476.050000000003"/>
    <n v="30723"/>
    <n v="0.33333333333333331"/>
    <n v="36"/>
    <x v="0"/>
    <x v="0"/>
    <x v="0"/>
  </r>
  <r>
    <x v="235"/>
    <x v="235"/>
    <x v="4"/>
    <s v="UN"/>
    <n v="29"/>
    <n v="72"/>
    <n v="2088"/>
    <x v="0"/>
    <x v="1"/>
    <n v="430"/>
    <n v="37461.599999999999"/>
    <n v="30960"/>
    <n v="6.7441860465116285E-2"/>
    <n v="177.93103448275861"/>
    <x v="0"/>
    <x v="0"/>
    <x v="0"/>
  </r>
  <r>
    <x v="235"/>
    <x v="235"/>
    <x v="4"/>
    <s v="UN"/>
    <n v="96"/>
    <n v="40"/>
    <n v="3840"/>
    <x v="0"/>
    <x v="0"/>
    <n v="359"/>
    <n v="24412"/>
    <n v="14360"/>
    <n v="0.26740947075208915"/>
    <n v="44.875"/>
    <x v="0"/>
    <x v="0"/>
    <x v="0"/>
  </r>
  <r>
    <x v="236"/>
    <x v="236"/>
    <x v="4"/>
    <s v="UN"/>
    <n v="254"/>
    <n v="7.76"/>
    <n v="1971.04"/>
    <x v="0"/>
    <x v="3"/>
    <n v="140"/>
    <n v="1586.144"/>
    <n v="1086.3999999999999"/>
    <n v="1.8142857142857143"/>
    <n v="6.6141732283464565"/>
    <x v="0"/>
    <x v="0"/>
    <x v="0"/>
  </r>
  <r>
    <x v="236"/>
    <x v="236"/>
    <x v="4"/>
    <s v="UN"/>
    <n v="99"/>
    <n v="7.71"/>
    <n v="763.29"/>
    <x v="1"/>
    <x v="7"/>
    <n v="105"/>
    <n v="1457.19"/>
    <n v="809.55"/>
    <n v="0.94285714285714284"/>
    <n v="12.727272727272728"/>
    <x v="0"/>
    <x v="0"/>
    <x v="0"/>
  </r>
  <r>
    <x v="236"/>
    <x v="236"/>
    <x v="4"/>
    <s v="UN"/>
    <n v="182"/>
    <n v="4.3"/>
    <n v="782.6"/>
    <x v="1"/>
    <x v="9"/>
    <n v="72"/>
    <n v="507.74399999999991"/>
    <n v="309.59999999999997"/>
    <n v="2.5277777777777777"/>
    <n v="4.7472527472527473"/>
    <x v="0"/>
    <x v="0"/>
    <x v="0"/>
  </r>
  <r>
    <x v="236"/>
    <x v="236"/>
    <x v="4"/>
    <s v="UN"/>
    <n v="1263"/>
    <n v="2.13"/>
    <n v="2690.19"/>
    <x v="1"/>
    <x v="11"/>
    <n v="90.2"/>
    <n v="351.59057999999999"/>
    <n v="192.126"/>
    <n v="14.002217294900221"/>
    <n v="0.85700712589073635"/>
    <x v="0"/>
    <x v="0"/>
    <x v="3"/>
  </r>
  <r>
    <x v="236"/>
    <x v="236"/>
    <x v="4"/>
    <s v="UN"/>
    <n v="719"/>
    <n v="4.87"/>
    <n v="3501.53"/>
    <x v="1"/>
    <x v="0"/>
    <n v="39.9"/>
    <n v="235.11873"/>
    <n v="194.31299999999999"/>
    <n v="18.020050125313283"/>
    <n v="0.66592489568845625"/>
    <x v="0"/>
    <x v="0"/>
    <x v="3"/>
  </r>
  <r>
    <x v="236"/>
    <x v="236"/>
    <x v="4"/>
    <s v="UN"/>
    <n v="114"/>
    <n v="1.81"/>
    <n v="206.34"/>
    <x v="0"/>
    <x v="0"/>
    <n v="62"/>
    <n v="176.18540000000002"/>
    <n v="112.22"/>
    <n v="1.8387096774193548"/>
    <n v="6.5263157894736841"/>
    <x v="0"/>
    <x v="0"/>
    <x v="0"/>
  </r>
  <r>
    <x v="237"/>
    <x v="237"/>
    <x v="4"/>
    <s v="UN"/>
    <n v="17"/>
    <n v="78"/>
    <n v="1326"/>
    <x v="1"/>
    <x v="7"/>
    <n v="895"/>
    <n v="89356.800000000003"/>
    <n v="69810"/>
    <n v="1.899441340782123E-2"/>
    <n v="631.76470588235293"/>
    <x v="0"/>
    <x v="0"/>
    <x v="0"/>
  </r>
  <r>
    <x v="237"/>
    <x v="237"/>
    <x v="4"/>
    <s v="UN"/>
    <n v="1098"/>
    <n v="64"/>
    <n v="70272"/>
    <x v="1"/>
    <x v="10"/>
    <n v="690"/>
    <n v="67123.199999999997"/>
    <n v="44160"/>
    <n v="1.5913043478260869"/>
    <n v="7.5409836065573774"/>
    <x v="0"/>
    <x v="0"/>
    <x v="0"/>
  </r>
  <r>
    <x v="237"/>
    <x v="237"/>
    <x v="4"/>
    <s v="UN"/>
    <n v="268"/>
    <n v="64"/>
    <n v="17152"/>
    <x v="1"/>
    <x v="8"/>
    <n v="624"/>
    <n v="64296.959999999999"/>
    <n v="39936"/>
    <n v="0.42948717948717946"/>
    <n v="27.940298507462689"/>
    <x v="0"/>
    <x v="0"/>
    <x v="0"/>
  </r>
  <r>
    <x v="237"/>
    <x v="237"/>
    <x v="4"/>
    <s v="UN"/>
    <n v="141"/>
    <n v="51"/>
    <n v="7191"/>
    <x v="0"/>
    <x v="1"/>
    <n v="694"/>
    <n v="57338.28"/>
    <n v="35394"/>
    <n v="0.20317002881844382"/>
    <n v="59.063829787234042"/>
    <x v="0"/>
    <x v="0"/>
    <x v="0"/>
  </r>
  <r>
    <x v="237"/>
    <x v="237"/>
    <x v="4"/>
    <s v="UN"/>
    <n v="811"/>
    <n v="40"/>
    <n v="32440"/>
    <x v="0"/>
    <x v="1"/>
    <n v="666"/>
    <n v="44222.400000000001"/>
    <n v="26640"/>
    <n v="1.2177177177177176"/>
    <n v="9.8545006165228113"/>
    <x v="0"/>
    <x v="0"/>
    <x v="0"/>
  </r>
  <r>
    <x v="237"/>
    <x v="237"/>
    <x v="4"/>
    <s v="UN"/>
    <n v="275"/>
    <n v="38"/>
    <n v="10450"/>
    <x v="1"/>
    <x v="9"/>
    <n v="576"/>
    <n v="38085.120000000003"/>
    <n v="21888"/>
    <n v="0.47743055555555558"/>
    <n v="25.134545454545453"/>
    <x v="0"/>
    <x v="0"/>
    <x v="0"/>
  </r>
  <r>
    <x v="238"/>
    <x v="238"/>
    <x v="4"/>
    <s v="UN"/>
    <n v="0"/>
    <n v="70"/>
    <n v="0"/>
    <x v="0"/>
    <x v="0"/>
    <n v="849"/>
    <n v="96870.9"/>
    <n v="59430"/>
    <n v="0"/>
    <n v="0"/>
    <x v="0"/>
    <x v="0"/>
    <x v="0"/>
  </r>
  <r>
    <x v="238"/>
    <x v="238"/>
    <x v="4"/>
    <s v="UN"/>
    <n v="1512"/>
    <n v="66"/>
    <n v="99792"/>
    <x v="1"/>
    <x v="4"/>
    <n v="651"/>
    <n v="81635.399999999994"/>
    <n v="42966"/>
    <n v="2.3225806451612905"/>
    <n v="5.1666666666666661"/>
    <x v="0"/>
    <x v="0"/>
    <x v="0"/>
  </r>
  <r>
    <x v="238"/>
    <x v="238"/>
    <x v="4"/>
    <s v="UN"/>
    <n v="533"/>
    <n v="72"/>
    <n v="38376"/>
    <x v="1"/>
    <x v="11"/>
    <n v="798"/>
    <n v="72969.119999999995"/>
    <n v="57456"/>
    <n v="0.66791979949874691"/>
    <n v="17.966228893058162"/>
    <x v="0"/>
    <x v="0"/>
    <x v="0"/>
  </r>
  <r>
    <x v="238"/>
    <x v="238"/>
    <x v="4"/>
    <s v="UN"/>
    <n v="1469"/>
    <n v="31"/>
    <n v="45539"/>
    <x v="1"/>
    <x v="11"/>
    <n v="665"/>
    <n v="28448.7"/>
    <n v="20615"/>
    <n v="2.2090225563909773"/>
    <n v="5.4322668481960523"/>
    <x v="0"/>
    <x v="0"/>
    <x v="0"/>
  </r>
  <r>
    <x v="238"/>
    <x v="238"/>
    <x v="4"/>
    <s v="UN"/>
    <n v="464"/>
    <n v="32"/>
    <n v="14848"/>
    <x v="0"/>
    <x v="1"/>
    <n v="566"/>
    <n v="25356.799999999999"/>
    <n v="18112"/>
    <n v="0.81978798586572443"/>
    <n v="14.637931034482758"/>
    <x v="0"/>
    <x v="0"/>
    <x v="0"/>
  </r>
  <r>
    <x v="238"/>
    <x v="238"/>
    <x v="4"/>
    <s v="UN"/>
    <n v="497"/>
    <n v="35"/>
    <n v="17395"/>
    <x v="0"/>
    <x v="0"/>
    <n v="529"/>
    <n v="22773.45"/>
    <n v="18515"/>
    <n v="0.93950850661625707"/>
    <n v="12.772635814889336"/>
    <x v="0"/>
    <x v="0"/>
    <x v="0"/>
  </r>
  <r>
    <x v="239"/>
    <x v="239"/>
    <x v="4"/>
    <s v="UN"/>
    <n v="291"/>
    <n v="6.11"/>
    <n v="1778.01"/>
    <x v="0"/>
    <x v="0"/>
    <n v="139"/>
    <n v="1596.6652000000001"/>
    <n v="849.29000000000008"/>
    <n v="2.093525179856115"/>
    <n v="5.731958762886598"/>
    <x v="0"/>
    <x v="0"/>
    <x v="0"/>
  </r>
  <r>
    <x v="239"/>
    <x v="239"/>
    <x v="4"/>
    <s v="UN"/>
    <n v="1417"/>
    <n v="7.99"/>
    <n v="11321.83"/>
    <x v="1"/>
    <x v="3"/>
    <n v="105"/>
    <n v="1317.1514999999999"/>
    <n v="838.95"/>
    <n v="13.495238095238095"/>
    <n v="0.88920254057868742"/>
    <x v="0"/>
    <x v="0"/>
    <x v="3"/>
  </r>
  <r>
    <x v="239"/>
    <x v="239"/>
    <x v="4"/>
    <s v="UN"/>
    <n v="1088"/>
    <n v="5.61"/>
    <n v="6103.68"/>
    <x v="1"/>
    <x v="7"/>
    <n v="64"/>
    <n v="596.0064000000001"/>
    <n v="359.04"/>
    <n v="17"/>
    <n v="0.70588235294117652"/>
    <x v="0"/>
    <x v="0"/>
    <x v="3"/>
  </r>
  <r>
    <x v="239"/>
    <x v="239"/>
    <x v="4"/>
    <s v="UN"/>
    <n v="1340"/>
    <n v="3.24"/>
    <n v="4341.6000000000004"/>
    <x v="0"/>
    <x v="1"/>
    <n v="89.3"/>
    <n v="390.59820000000002"/>
    <n v="289.33199999999999"/>
    <n v="15.005599104143338"/>
    <n v="0.79970149253731337"/>
    <x v="0"/>
    <x v="0"/>
    <x v="3"/>
  </r>
  <r>
    <x v="239"/>
    <x v="239"/>
    <x v="4"/>
    <s v="UN"/>
    <n v="491"/>
    <n v="2.84"/>
    <n v="1394.4399999999998"/>
    <x v="0"/>
    <x v="0"/>
    <n v="61"/>
    <n v="323.9588"/>
    <n v="173.23999999999998"/>
    <n v="8.0491803278688518"/>
    <n v="1.4908350305498983"/>
    <x v="0"/>
    <x v="0"/>
    <x v="2"/>
  </r>
  <r>
    <x v="239"/>
    <x v="239"/>
    <x v="4"/>
    <s v="UN"/>
    <n v="611"/>
    <n v="4.1399999999999997"/>
    <n v="2529.54"/>
    <x v="1"/>
    <x v="1"/>
    <n v="61.1"/>
    <n v="311.13341999999994"/>
    <n v="252.95399999999998"/>
    <n v="10"/>
    <n v="1.2"/>
    <x v="0"/>
    <x v="0"/>
    <x v="2"/>
  </r>
  <r>
    <x v="240"/>
    <x v="240"/>
    <x v="4"/>
    <s v="UN"/>
    <n v="4"/>
    <n v="3.76"/>
    <n v="15.04"/>
    <x v="1"/>
    <x v="3"/>
    <n v="150"/>
    <n v="1043.4000000000001"/>
    <n v="564"/>
    <n v="2.6666666666666668E-2"/>
    <n v="449.99999999999994"/>
    <x v="0"/>
    <x v="0"/>
    <x v="0"/>
  </r>
  <r>
    <x v="240"/>
    <x v="240"/>
    <x v="4"/>
    <s v="UN"/>
    <n v="137"/>
    <n v="6.96"/>
    <n v="953.52"/>
    <x v="1"/>
    <x v="8"/>
    <n v="103"/>
    <n v="982.12559999999996"/>
    <n v="716.88"/>
    <n v="1.3300970873786409"/>
    <n v="9.0218978102189773"/>
    <x v="0"/>
    <x v="0"/>
    <x v="0"/>
  </r>
  <r>
    <x v="240"/>
    <x v="240"/>
    <x v="4"/>
    <s v="UN"/>
    <n v="942"/>
    <n v="4.5199999999999996"/>
    <n v="4257.8399999999992"/>
    <x v="1"/>
    <x v="6"/>
    <n v="72.400000000000006"/>
    <n v="553.04912000000002"/>
    <n v="327.24799999999999"/>
    <n v="13.011049723756905"/>
    <n v="0.92229299363057338"/>
    <x v="0"/>
    <x v="0"/>
    <x v="3"/>
  </r>
  <r>
    <x v="240"/>
    <x v="240"/>
    <x v="4"/>
    <s v="UN"/>
    <n v="197"/>
    <n v="7.94"/>
    <n v="1564.18"/>
    <x v="1"/>
    <x v="4"/>
    <n v="51"/>
    <n v="538.5702"/>
    <n v="404.94"/>
    <n v="3.8627450980392157"/>
    <n v="3.1065989847715736"/>
    <x v="0"/>
    <x v="0"/>
    <x v="1"/>
  </r>
  <r>
    <x v="240"/>
    <x v="240"/>
    <x v="4"/>
    <s v="UN"/>
    <n v="778"/>
    <n v="3.26"/>
    <n v="2536.2799999999997"/>
    <x v="1"/>
    <x v="11"/>
    <n v="70.7"/>
    <n v="426.39169999999996"/>
    <n v="230.482"/>
    <n v="11.004243281471004"/>
    <n v="1.0904884318766068"/>
    <x v="0"/>
    <x v="0"/>
    <x v="2"/>
  </r>
  <r>
    <x v="240"/>
    <x v="240"/>
    <x v="4"/>
    <s v="UN"/>
    <n v="508"/>
    <n v="5.63"/>
    <n v="2860.04"/>
    <x v="1"/>
    <x v="7"/>
    <n v="50.8"/>
    <n v="383.24535999999995"/>
    <n v="286.00399999999996"/>
    <n v="10"/>
    <n v="1.2"/>
    <x v="0"/>
    <x v="0"/>
    <x v="2"/>
  </r>
  <r>
    <x v="241"/>
    <x v="241"/>
    <x v="4"/>
    <s v="UN"/>
    <n v="367"/>
    <n v="4.6399999999999997"/>
    <n v="1702.8799999999999"/>
    <x v="1"/>
    <x v="0"/>
    <n v="149"/>
    <n v="1030.1263999999999"/>
    <n v="691.3599999999999"/>
    <n v="2.4630872483221475"/>
    <n v="4.8719346049046326"/>
    <x v="0"/>
    <x v="0"/>
    <x v="0"/>
  </r>
  <r>
    <x v="241"/>
    <x v="241"/>
    <x v="4"/>
    <s v="UN"/>
    <n v="0"/>
    <n v="7.64"/>
    <n v="0"/>
    <x v="1"/>
    <x v="0"/>
    <n v="62.2"/>
    <n v="812.60568000000001"/>
    <n v="475.20800000000003"/>
    <n v="0"/>
    <n v="0"/>
    <x v="0"/>
    <x v="0"/>
    <x v="0"/>
  </r>
  <r>
    <x v="241"/>
    <x v="241"/>
    <x v="4"/>
    <s v="UN"/>
    <n v="43"/>
    <n v="5.19"/>
    <n v="223.17000000000002"/>
    <x v="0"/>
    <x v="0"/>
    <n v="42.3"/>
    <n v="417.12029999999999"/>
    <n v="219.53700000000001"/>
    <n v="1.0165484633569741"/>
    <n v="11.804651162790696"/>
    <x v="0"/>
    <x v="0"/>
    <x v="0"/>
  </r>
  <r>
    <x v="241"/>
    <x v="241"/>
    <x v="4"/>
    <s v="UN"/>
    <n v="331"/>
    <n v="5.95"/>
    <n v="1969.45"/>
    <x v="0"/>
    <x v="3"/>
    <n v="41.3"/>
    <n v="358.7731"/>
    <n v="245.73499999999999"/>
    <n v="8.0145278450363193"/>
    <n v="1.4972809667673717"/>
    <x v="0"/>
    <x v="0"/>
    <x v="2"/>
  </r>
  <r>
    <x v="241"/>
    <x v="241"/>
    <x v="4"/>
    <s v="UN"/>
    <n v="721"/>
    <n v="1.4"/>
    <n v="1009.4"/>
    <x v="1"/>
    <x v="5"/>
    <n v="122"/>
    <n v="310.85599999999999"/>
    <n v="170.79999999999998"/>
    <n v="5.9098360655737707"/>
    <n v="2.0305131761442441"/>
    <x v="0"/>
    <x v="0"/>
    <x v="1"/>
  </r>
  <r>
    <x v="241"/>
    <x v="241"/>
    <x v="4"/>
    <s v="UN"/>
    <n v="740"/>
    <n v="1.39"/>
    <n v="1028.5999999999999"/>
    <x v="0"/>
    <x v="3"/>
    <n v="53"/>
    <n v="127.4491"/>
    <n v="73.67"/>
    <n v="13.962264150943396"/>
    <n v="0.85945945945945945"/>
    <x v="0"/>
    <x v="0"/>
    <x v="3"/>
  </r>
  <r>
    <x v="242"/>
    <x v="242"/>
    <x v="4"/>
    <s v="UN"/>
    <n v="1185"/>
    <n v="3.34"/>
    <n v="3957.8999999999996"/>
    <x v="1"/>
    <x v="9"/>
    <n v="84.6"/>
    <n v="443.62547999999992"/>
    <n v="282.56399999999996"/>
    <n v="14.007092198581562"/>
    <n v="0.8567088607594936"/>
    <x v="0"/>
    <x v="0"/>
    <x v="3"/>
  </r>
  <r>
    <x v="242"/>
    <x v="242"/>
    <x v="4"/>
    <s v="UN"/>
    <n v="524"/>
    <n v="2.94"/>
    <n v="1540.56"/>
    <x v="0"/>
    <x v="3"/>
    <n v="83"/>
    <n v="405.07319999999999"/>
    <n v="244.01999999999998"/>
    <n v="6.3132530120481931"/>
    <n v="1.9007633587786259"/>
    <x v="0"/>
    <x v="0"/>
    <x v="2"/>
  </r>
  <r>
    <x v="242"/>
    <x v="242"/>
    <x v="4"/>
    <s v="UN"/>
    <n v="34"/>
    <n v="1.73"/>
    <n v="58.82"/>
    <x v="1"/>
    <x v="9"/>
    <n v="132"/>
    <n v="347.10720000000003"/>
    <n v="228.35999999999999"/>
    <n v="0.25757575757575757"/>
    <n v="46.588235294117645"/>
    <x v="0"/>
    <x v="0"/>
    <x v="0"/>
  </r>
  <r>
    <x v="242"/>
    <x v="242"/>
    <x v="4"/>
    <s v="UN"/>
    <n v="298"/>
    <n v="3.41"/>
    <n v="1016.1800000000001"/>
    <x v="1"/>
    <x v="2"/>
    <n v="75"/>
    <n v="322.245"/>
    <n v="255.75"/>
    <n v="3.9733333333333332"/>
    <n v="3.0201342281879198"/>
    <x v="0"/>
    <x v="0"/>
    <x v="1"/>
  </r>
  <r>
    <x v="242"/>
    <x v="242"/>
    <x v="4"/>
    <s v="UN"/>
    <n v="512"/>
    <n v="3.53"/>
    <n v="1807.36"/>
    <x v="1"/>
    <x v="7"/>
    <n v="51.2"/>
    <n v="319.90271999999999"/>
    <n v="180.73599999999999"/>
    <n v="10"/>
    <n v="1.2"/>
    <x v="0"/>
    <x v="0"/>
    <x v="2"/>
  </r>
  <r>
    <x v="242"/>
    <x v="242"/>
    <x v="4"/>
    <s v="UN"/>
    <n v="155"/>
    <n v="1.81"/>
    <n v="280.55"/>
    <x v="1"/>
    <x v="8"/>
    <n v="62"/>
    <n v="163.84119999999999"/>
    <n v="112.22"/>
    <n v="2.5"/>
    <n v="4.8"/>
    <x v="0"/>
    <x v="0"/>
    <x v="0"/>
  </r>
  <r>
    <x v="243"/>
    <x v="243"/>
    <x v="4"/>
    <s v="UN"/>
    <n v="223"/>
    <n v="4.1500000000000004"/>
    <n v="925.45"/>
    <x v="0"/>
    <x v="0"/>
    <n v="136"/>
    <n v="886.10800000000017"/>
    <n v="564.40000000000009"/>
    <n v="1.6397058823529411"/>
    <n v="7.3183856502242151"/>
    <x v="0"/>
    <x v="0"/>
    <x v="0"/>
  </r>
  <r>
    <x v="243"/>
    <x v="243"/>
    <x v="4"/>
    <s v="UN"/>
    <n v="677"/>
    <n v="7.34"/>
    <n v="4969.18"/>
    <x v="0"/>
    <x v="0"/>
    <n v="75.2"/>
    <n v="684.44031999999993"/>
    <n v="551.96799999999996"/>
    <n v="9.0026595744680851"/>
    <n v="1.3329394387001476"/>
    <x v="0"/>
    <x v="0"/>
    <x v="2"/>
  </r>
  <r>
    <x v="243"/>
    <x v="243"/>
    <x v="4"/>
    <s v="UN"/>
    <n v="657"/>
    <n v="5.82"/>
    <n v="3823.7400000000002"/>
    <x v="0"/>
    <x v="3"/>
    <n v="59.7"/>
    <n v="420.41934000000003"/>
    <n v="347.45400000000001"/>
    <n v="11.005025125628141"/>
    <n v="1.0904109589041096"/>
    <x v="0"/>
    <x v="0"/>
    <x v="2"/>
  </r>
  <r>
    <x v="243"/>
    <x v="243"/>
    <x v="4"/>
    <s v="UN"/>
    <n v="352"/>
    <n v="2.5499999999999998"/>
    <n v="897.59999999999991"/>
    <x v="1"/>
    <x v="10"/>
    <n v="111"/>
    <n v="399.10049999999995"/>
    <n v="283.04999999999995"/>
    <n v="3.1711711711711712"/>
    <n v="3.7840909090909092"/>
    <x v="0"/>
    <x v="0"/>
    <x v="1"/>
  </r>
  <r>
    <x v="243"/>
    <x v="243"/>
    <x v="4"/>
    <s v="UN"/>
    <n v="318"/>
    <n v="3.21"/>
    <n v="1020.78"/>
    <x v="0"/>
    <x v="3"/>
    <n v="63.5"/>
    <n v="360.78794999999997"/>
    <n v="203.83500000000001"/>
    <n v="5.0078740157480315"/>
    <n v="2.3962264150943398"/>
    <x v="0"/>
    <x v="0"/>
    <x v="1"/>
  </r>
  <r>
    <x v="243"/>
    <x v="243"/>
    <x v="4"/>
    <s v="UN"/>
    <n v="262"/>
    <n v="1.07"/>
    <n v="280.34000000000003"/>
    <x v="1"/>
    <x v="4"/>
    <n v="145"/>
    <n v="260.65199999999999"/>
    <n v="155.15"/>
    <n v="1.806896551724138"/>
    <n v="6.6412213740458013"/>
    <x v="0"/>
    <x v="0"/>
    <x v="0"/>
  </r>
  <r>
    <x v="244"/>
    <x v="244"/>
    <x v="4"/>
    <s v="UN"/>
    <n v="0"/>
    <n v="7.41"/>
    <n v="0"/>
    <x v="0"/>
    <x v="1"/>
    <n v="82.6"/>
    <n v="814.04777999999988"/>
    <n v="612.06599999999992"/>
    <n v="0"/>
    <n v="0"/>
    <x v="0"/>
    <x v="0"/>
    <x v="0"/>
  </r>
  <r>
    <x v="244"/>
    <x v="244"/>
    <x v="4"/>
    <s v="UN"/>
    <n v="438"/>
    <n v="2.95"/>
    <n v="1292.1000000000001"/>
    <x v="1"/>
    <x v="9"/>
    <n v="132"/>
    <n v="669.76800000000003"/>
    <n v="389.40000000000003"/>
    <n v="3.3181818181818183"/>
    <n v="3.6164383561643834"/>
    <x v="0"/>
    <x v="0"/>
    <x v="1"/>
  </r>
  <r>
    <x v="244"/>
    <x v="244"/>
    <x v="4"/>
    <s v="UN"/>
    <n v="445"/>
    <n v="3.53"/>
    <n v="1570.85"/>
    <x v="0"/>
    <x v="3"/>
    <n v="89"/>
    <n v="464.97159999999997"/>
    <n v="314.16999999999996"/>
    <n v="5"/>
    <n v="2.4"/>
    <x v="0"/>
    <x v="0"/>
    <x v="1"/>
  </r>
  <r>
    <x v="244"/>
    <x v="244"/>
    <x v="4"/>
    <s v="UN"/>
    <n v="1126"/>
    <n v="3.55"/>
    <n v="3997.2999999999997"/>
    <x v="1"/>
    <x v="9"/>
    <n v="66.2"/>
    <n v="427.71820000000002"/>
    <n v="235.01"/>
    <n v="17.009063444108762"/>
    <n v="0.70550621669627001"/>
    <x v="0"/>
    <x v="0"/>
    <x v="3"/>
  </r>
  <r>
    <x v="244"/>
    <x v="244"/>
    <x v="4"/>
    <s v="UN"/>
    <n v="1228"/>
    <n v="3.88"/>
    <n v="4764.6399999999994"/>
    <x v="1"/>
    <x v="1"/>
    <n v="72.2"/>
    <n v="386.58768000000003"/>
    <n v="280.13600000000002"/>
    <n v="17.008310249307478"/>
    <n v="0.70553745928338774"/>
    <x v="0"/>
    <x v="0"/>
    <x v="3"/>
  </r>
  <r>
    <x v="244"/>
    <x v="244"/>
    <x v="4"/>
    <s v="UN"/>
    <n v="396"/>
    <n v="1.39"/>
    <n v="550.43999999999994"/>
    <x v="0"/>
    <x v="1"/>
    <n v="109"/>
    <n v="212.11399999999998"/>
    <n v="151.51"/>
    <n v="3.6330275229357798"/>
    <n v="3.3030303030303032"/>
    <x v="0"/>
    <x v="0"/>
    <x v="1"/>
  </r>
  <r>
    <x v="245"/>
    <x v="245"/>
    <x v="4"/>
    <s v="UN"/>
    <n v="765"/>
    <n v="72"/>
    <n v="55080"/>
    <x v="0"/>
    <x v="1"/>
    <n v="884"/>
    <n v="117112.32000000001"/>
    <n v="63648"/>
    <n v="0.86538461538461542"/>
    <n v="13.866666666666665"/>
    <x v="0"/>
    <x v="0"/>
    <x v="0"/>
  </r>
  <r>
    <x v="245"/>
    <x v="245"/>
    <x v="4"/>
    <s v="UN"/>
    <n v="288"/>
    <n v="62"/>
    <n v="17856"/>
    <x v="1"/>
    <x v="4"/>
    <n v="596"/>
    <n v="65774.559999999998"/>
    <n v="36952"/>
    <n v="0.48322147651006714"/>
    <n v="24.833333333333332"/>
    <x v="0"/>
    <x v="0"/>
    <x v="0"/>
  </r>
  <r>
    <x v="245"/>
    <x v="245"/>
    <x v="4"/>
    <s v="UN"/>
    <n v="0"/>
    <n v="40"/>
    <n v="0"/>
    <x v="0"/>
    <x v="0"/>
    <n v="871"/>
    <n v="54002"/>
    <n v="34840"/>
    <n v="0"/>
    <n v="0"/>
    <x v="0"/>
    <x v="0"/>
    <x v="0"/>
  </r>
  <r>
    <x v="245"/>
    <x v="245"/>
    <x v="4"/>
    <s v="UN"/>
    <n v="1012"/>
    <n v="47"/>
    <n v="47564"/>
    <x v="1"/>
    <x v="10"/>
    <n v="782"/>
    <n v="49250.36"/>
    <n v="36754"/>
    <n v="1.2941176470588236"/>
    <n v="9.2727272727272716"/>
    <x v="0"/>
    <x v="0"/>
    <x v="0"/>
  </r>
  <r>
    <x v="245"/>
    <x v="245"/>
    <x v="4"/>
    <s v="UN"/>
    <n v="438"/>
    <n v="58"/>
    <n v="25404"/>
    <x v="1"/>
    <x v="10"/>
    <n v="431"/>
    <n v="37247.019999999997"/>
    <n v="24998"/>
    <n v="1.0162412993039442"/>
    <n v="11.808219178082192"/>
    <x v="0"/>
    <x v="0"/>
    <x v="0"/>
  </r>
  <r>
    <x v="245"/>
    <x v="245"/>
    <x v="4"/>
    <s v="UN"/>
    <n v="714"/>
    <n v="50"/>
    <n v="35700"/>
    <x v="1"/>
    <x v="9"/>
    <n v="464"/>
    <n v="31552"/>
    <n v="23200"/>
    <n v="1.5387931034482758"/>
    <n v="7.7983193277310932"/>
    <x v="0"/>
    <x v="0"/>
    <x v="0"/>
  </r>
  <r>
    <x v="246"/>
    <x v="246"/>
    <x v="4"/>
    <s v="UN"/>
    <n v="3"/>
    <n v="7.96"/>
    <n v="23.88"/>
    <x v="0"/>
    <x v="0"/>
    <n v="100"/>
    <n v="1456.68"/>
    <n v="796"/>
    <n v="0.03"/>
    <n v="400"/>
    <x v="0"/>
    <x v="0"/>
    <x v="0"/>
  </r>
  <r>
    <x v="246"/>
    <x v="246"/>
    <x v="4"/>
    <s v="UN"/>
    <n v="78"/>
    <n v="4.75"/>
    <n v="370.5"/>
    <x v="0"/>
    <x v="3"/>
    <n v="141"/>
    <n v="1218.9449999999999"/>
    <n v="669.75"/>
    <n v="0.55319148936170215"/>
    <n v="21.69230769230769"/>
    <x v="0"/>
    <x v="0"/>
    <x v="0"/>
  </r>
  <r>
    <x v="246"/>
    <x v="246"/>
    <x v="4"/>
    <s v="UN"/>
    <n v="369"/>
    <n v="7.72"/>
    <n v="2848.68"/>
    <x v="1"/>
    <x v="11"/>
    <n v="41"/>
    <n v="427.30199999999996"/>
    <n v="316.52"/>
    <n v="9"/>
    <n v="1.3333333333333333"/>
    <x v="0"/>
    <x v="0"/>
    <x v="2"/>
  </r>
  <r>
    <x v="246"/>
    <x v="246"/>
    <x v="4"/>
    <s v="UN"/>
    <n v="1673"/>
    <n v="2.73"/>
    <n v="4567.29"/>
    <x v="1"/>
    <x v="1"/>
    <n v="98.4"/>
    <n v="411.00696000000005"/>
    <n v="268.63200000000001"/>
    <n v="17.002032520325201"/>
    <n v="0.70579796772265402"/>
    <x v="0"/>
    <x v="0"/>
    <x v="3"/>
  </r>
  <r>
    <x v="246"/>
    <x v="246"/>
    <x v="4"/>
    <s v="UN"/>
    <n v="184"/>
    <n v="3.28"/>
    <n v="603.52"/>
    <x v="0"/>
    <x v="0"/>
    <n v="96"/>
    <n v="387.30239999999998"/>
    <n v="314.88"/>
    <n v="1.9166666666666667"/>
    <n v="6.2608695652173907"/>
    <x v="0"/>
    <x v="0"/>
    <x v="0"/>
  </r>
  <r>
    <x v="246"/>
    <x v="246"/>
    <x v="4"/>
    <s v="UN"/>
    <n v="118"/>
    <n v="7.62"/>
    <n v="899.16"/>
    <x v="0"/>
    <x v="0"/>
    <n v="29.4"/>
    <n v="383.08787999999998"/>
    <n v="224.02799999999999"/>
    <n v="4.0136054421768712"/>
    <n v="2.9898305084745758"/>
    <x v="0"/>
    <x v="0"/>
    <x v="1"/>
  </r>
  <r>
    <x v="247"/>
    <x v="247"/>
    <x v="4"/>
    <s v="UN"/>
    <n v="168"/>
    <n v="6.75"/>
    <n v="1134"/>
    <x v="0"/>
    <x v="0"/>
    <n v="133"/>
    <n v="1526.175"/>
    <n v="897.75"/>
    <n v="1.263157894736842"/>
    <n v="9.5"/>
    <x v="0"/>
    <x v="0"/>
    <x v="0"/>
  </r>
  <r>
    <x v="247"/>
    <x v="247"/>
    <x v="4"/>
    <s v="UN"/>
    <n v="1333"/>
    <n v="4.51"/>
    <n v="6011.83"/>
    <x v="1"/>
    <x v="11"/>
    <n v="83.3"/>
    <n v="601.09280000000001"/>
    <n v="375.68299999999999"/>
    <n v="16.002400960384154"/>
    <n v="0.749887471867967"/>
    <x v="0"/>
    <x v="0"/>
    <x v="3"/>
  </r>
  <r>
    <x v="247"/>
    <x v="247"/>
    <x v="4"/>
    <s v="UN"/>
    <n v="406"/>
    <n v="8"/>
    <n v="3248"/>
    <x v="0"/>
    <x v="1"/>
    <n v="33.799999999999997"/>
    <n v="492.12799999999993"/>
    <n v="270.39999999999998"/>
    <n v="12.011834319526628"/>
    <n v="0.99901477832512309"/>
    <x v="0"/>
    <x v="0"/>
    <x v="3"/>
  </r>
  <r>
    <x v="247"/>
    <x v="247"/>
    <x v="4"/>
    <s v="UN"/>
    <n v="588"/>
    <n v="6.11"/>
    <n v="3592.6800000000003"/>
    <x v="1"/>
    <x v="6"/>
    <n v="53.4"/>
    <n v="414.36798000000005"/>
    <n v="326.274"/>
    <n v="11.011235955056181"/>
    <n v="1.0897959183673469"/>
    <x v="0"/>
    <x v="0"/>
    <x v="2"/>
  </r>
  <r>
    <x v="247"/>
    <x v="247"/>
    <x v="4"/>
    <s v="UN"/>
    <n v="720"/>
    <n v="2.12"/>
    <n v="1526.4"/>
    <x v="1"/>
    <x v="11"/>
    <n v="103"/>
    <n v="408.33319999999998"/>
    <n v="218.36"/>
    <n v="6.9902912621359219"/>
    <n v="1.7166666666666668"/>
    <x v="0"/>
    <x v="0"/>
    <x v="2"/>
  </r>
  <r>
    <x v="247"/>
    <x v="247"/>
    <x v="4"/>
    <s v="UN"/>
    <n v="0"/>
    <n v="6.17"/>
    <n v="0"/>
    <x v="0"/>
    <x v="3"/>
    <n v="23.9"/>
    <n v="275.75581"/>
    <n v="147.46299999999999"/>
    <n v="0"/>
    <n v="0"/>
    <x v="0"/>
    <x v="0"/>
    <x v="0"/>
  </r>
  <r>
    <x v="248"/>
    <x v="248"/>
    <x v="4"/>
    <s v="UN"/>
    <n v="947"/>
    <n v="6.67"/>
    <n v="6316.49"/>
    <x v="0"/>
    <x v="0"/>
    <n v="94.7"/>
    <n v="776.92827"/>
    <n v="631.649"/>
    <n v="10"/>
    <n v="1.2"/>
    <x v="0"/>
    <x v="0"/>
    <x v="2"/>
  </r>
  <r>
    <x v="248"/>
    <x v="248"/>
    <x v="4"/>
    <s v="UN"/>
    <n v="920"/>
    <n v="5.56"/>
    <n v="5115.2"/>
    <x v="1"/>
    <x v="8"/>
    <n v="61.3"/>
    <n v="562.36619999999994"/>
    <n v="340.82799999999997"/>
    <n v="15.00815660685155"/>
    <n v="0.79956521739130437"/>
    <x v="0"/>
    <x v="0"/>
    <x v="3"/>
  </r>
  <r>
    <x v="248"/>
    <x v="248"/>
    <x v="4"/>
    <s v="UN"/>
    <n v="291"/>
    <n v="3.8"/>
    <n v="1105.8"/>
    <x v="0"/>
    <x v="1"/>
    <n v="72.599999999999994"/>
    <n v="521.41319999999985"/>
    <n v="275.87999999999994"/>
    <n v="4.008264462809918"/>
    <n v="2.9938144329896903"/>
    <x v="0"/>
    <x v="0"/>
    <x v="1"/>
  </r>
  <r>
    <x v="248"/>
    <x v="248"/>
    <x v="4"/>
    <s v="UN"/>
    <n v="344"/>
    <n v="2"/>
    <n v="688"/>
    <x v="0"/>
    <x v="3"/>
    <n v="108"/>
    <n v="261.36"/>
    <n v="216"/>
    <n v="3.1851851851851851"/>
    <n v="3.7674418604651163"/>
    <x v="0"/>
    <x v="0"/>
    <x v="1"/>
  </r>
  <r>
    <x v="248"/>
    <x v="248"/>
    <x v="4"/>
    <s v="UN"/>
    <n v="302"/>
    <n v="3.31"/>
    <n v="999.62"/>
    <x v="1"/>
    <x v="10"/>
    <n v="50.3"/>
    <n v="206.45131999999998"/>
    <n v="166.49299999999999"/>
    <n v="6.0039761431411538"/>
    <n v="1.9986754966887414"/>
    <x v="0"/>
    <x v="0"/>
    <x v="2"/>
  </r>
  <r>
    <x v="248"/>
    <x v="248"/>
    <x v="4"/>
    <s v="UN"/>
    <n v="0"/>
    <n v="1.91"/>
    <n v="0"/>
    <x v="0"/>
    <x v="3"/>
    <n v="52"/>
    <n v="187.7148"/>
    <n v="99.32"/>
    <n v="0"/>
    <n v="0"/>
    <x v="0"/>
    <x v="0"/>
    <x v="0"/>
  </r>
  <r>
    <x v="249"/>
    <x v="249"/>
    <x v="4"/>
    <s v="UN"/>
    <n v="243"/>
    <n v="78"/>
    <n v="18954"/>
    <x v="0"/>
    <x v="0"/>
    <n v="906"/>
    <n v="108122.04"/>
    <n v="70668"/>
    <n v="0.26821192052980131"/>
    <n v="44.74074074074074"/>
    <x v="0"/>
    <x v="0"/>
    <x v="0"/>
  </r>
  <r>
    <x v="249"/>
    <x v="249"/>
    <x v="4"/>
    <s v="UN"/>
    <n v="918"/>
    <n v="63"/>
    <n v="57834"/>
    <x v="0"/>
    <x v="3"/>
    <n v="880"/>
    <n v="104227.2"/>
    <n v="55440"/>
    <n v="1.0431818181818182"/>
    <n v="11.503267973856209"/>
    <x v="0"/>
    <x v="0"/>
    <x v="0"/>
  </r>
  <r>
    <x v="249"/>
    <x v="249"/>
    <x v="4"/>
    <s v="UN"/>
    <n v="510"/>
    <n v="91"/>
    <n v="46410"/>
    <x v="1"/>
    <x v="8"/>
    <n v="892"/>
    <n v="97406.399999999994"/>
    <n v="81172"/>
    <n v="0.5717488789237668"/>
    <n v="20.988235294117647"/>
    <x v="0"/>
    <x v="0"/>
    <x v="0"/>
  </r>
  <r>
    <x v="249"/>
    <x v="249"/>
    <x v="4"/>
    <s v="UN"/>
    <n v="576"/>
    <n v="68"/>
    <n v="39168"/>
    <x v="0"/>
    <x v="1"/>
    <n v="681"/>
    <n v="74092.800000000003"/>
    <n v="46308"/>
    <n v="0.8458149779735683"/>
    <n v="14.1875"/>
    <x v="0"/>
    <x v="0"/>
    <x v="0"/>
  </r>
  <r>
    <x v="249"/>
    <x v="249"/>
    <x v="4"/>
    <s v="UN"/>
    <n v="0"/>
    <n v="63"/>
    <n v="0"/>
    <x v="1"/>
    <x v="6"/>
    <n v="625"/>
    <n v="58668.75"/>
    <n v="39375"/>
    <n v="0"/>
    <n v="0"/>
    <x v="0"/>
    <x v="0"/>
    <x v="0"/>
  </r>
  <r>
    <x v="249"/>
    <x v="249"/>
    <x v="4"/>
    <s v="UN"/>
    <n v="1193"/>
    <n v="71"/>
    <n v="84703"/>
    <x v="1"/>
    <x v="2"/>
    <n v="412"/>
    <n v="47973.279999999999"/>
    <n v="29252"/>
    <n v="2.895631067961165"/>
    <n v="4.1441743503772006"/>
    <x v="0"/>
    <x v="0"/>
    <x v="0"/>
  </r>
  <r>
    <x v="250"/>
    <x v="250"/>
    <x v="4"/>
    <s v="UN"/>
    <n v="1482"/>
    <n v="5.32"/>
    <n v="7884.2400000000007"/>
    <x v="0"/>
    <x v="1"/>
    <n v="82.3"/>
    <n v="674.26744000000008"/>
    <n v="437.83600000000001"/>
    <n v="18.007290400972053"/>
    <n v="0.66639676113360324"/>
    <x v="0"/>
    <x v="0"/>
    <x v="3"/>
  </r>
  <r>
    <x v="250"/>
    <x v="250"/>
    <x v="4"/>
    <s v="UN"/>
    <n v="879"/>
    <n v="5"/>
    <n v="4395"/>
    <x v="0"/>
    <x v="1"/>
    <n v="67.599999999999994"/>
    <n v="561.08000000000004"/>
    <n v="338"/>
    <n v="13.002958579881659"/>
    <n v="0.92286689419795209"/>
    <x v="0"/>
    <x v="0"/>
    <x v="3"/>
  </r>
  <r>
    <x v="250"/>
    <x v="250"/>
    <x v="4"/>
    <s v="UN"/>
    <n v="112"/>
    <n v="2.36"/>
    <n v="264.32"/>
    <x v="1"/>
    <x v="3"/>
    <n v="108"/>
    <n v="333.89279999999997"/>
    <n v="254.88"/>
    <n v="1.037037037037037"/>
    <n v="11.571428571428573"/>
    <x v="0"/>
    <x v="0"/>
    <x v="0"/>
  </r>
  <r>
    <x v="250"/>
    <x v="250"/>
    <x v="4"/>
    <s v="UN"/>
    <n v="24"/>
    <n v="3.2"/>
    <n v="76.800000000000011"/>
    <x v="0"/>
    <x v="3"/>
    <n v="51"/>
    <n v="297.024"/>
    <n v="163.20000000000002"/>
    <n v="0.47058823529411764"/>
    <n v="25.5"/>
    <x v="0"/>
    <x v="0"/>
    <x v="0"/>
  </r>
  <r>
    <x v="250"/>
    <x v="250"/>
    <x v="4"/>
    <s v="UN"/>
    <n v="144"/>
    <n v="2.48"/>
    <n v="357.12"/>
    <x v="1"/>
    <x v="7"/>
    <n v="63"/>
    <n v="296.85599999999999"/>
    <n v="156.24"/>
    <n v="2.2857142857142856"/>
    <n v="5.25"/>
    <x v="0"/>
    <x v="0"/>
    <x v="0"/>
  </r>
  <r>
    <x v="250"/>
    <x v="250"/>
    <x v="4"/>
    <s v="UN"/>
    <n v="1759"/>
    <n v="2.1800000000000002"/>
    <n v="3834.6200000000003"/>
    <x v="0"/>
    <x v="1"/>
    <n v="97.7"/>
    <n v="261.97278"/>
    <n v="212.98600000000002"/>
    <n v="18.004094165813715"/>
    <n v="0.66651506537805572"/>
    <x v="0"/>
    <x v="0"/>
    <x v="3"/>
  </r>
  <r>
    <x v="251"/>
    <x v="251"/>
    <x v="4"/>
    <s v="UN"/>
    <n v="285"/>
    <n v="3.53"/>
    <n v="1006.05"/>
    <x v="0"/>
    <x v="0"/>
    <n v="94.9"/>
    <n v="609.69454000000007"/>
    <n v="334.99700000000001"/>
    <n v="3.0031612223393043"/>
    <n v="3.9957894736842108"/>
    <x v="0"/>
    <x v="0"/>
    <x v="1"/>
  </r>
  <r>
    <x v="251"/>
    <x v="251"/>
    <x v="4"/>
    <s v="UN"/>
    <n v="930"/>
    <n v="3.39"/>
    <n v="3152.7000000000003"/>
    <x v="1"/>
    <x v="5"/>
    <n v="58.1"/>
    <n v="360.43497000000002"/>
    <n v="196.959"/>
    <n v="16.006884681583475"/>
    <n v="0.74967741935483878"/>
    <x v="0"/>
    <x v="0"/>
    <x v="3"/>
  </r>
  <r>
    <x v="251"/>
    <x v="251"/>
    <x v="4"/>
    <s v="UN"/>
    <n v="832"/>
    <n v="1.25"/>
    <n v="1040"/>
    <x v="0"/>
    <x v="1"/>
    <n v="140"/>
    <n v="315"/>
    <n v="175"/>
    <n v="5.9428571428571431"/>
    <n v="2.0192307692307692"/>
    <x v="0"/>
    <x v="0"/>
    <x v="1"/>
  </r>
  <r>
    <x v="251"/>
    <x v="251"/>
    <x v="4"/>
    <s v="UN"/>
    <n v="756"/>
    <n v="2.8"/>
    <n v="2116.7999999999997"/>
    <x v="0"/>
    <x v="3"/>
    <n v="54"/>
    <n v="246.45599999999999"/>
    <n v="151.19999999999999"/>
    <n v="14"/>
    <n v="0.8571428571428571"/>
    <x v="0"/>
    <x v="0"/>
    <x v="3"/>
  </r>
  <r>
    <x v="251"/>
    <x v="251"/>
    <x v="4"/>
    <s v="UN"/>
    <n v="1195"/>
    <n v="2.0099999999999998"/>
    <n v="2401.9499999999998"/>
    <x v="1"/>
    <x v="5"/>
    <n v="84"/>
    <n v="232.99919999999997"/>
    <n v="168.83999999999997"/>
    <n v="14.226190476190476"/>
    <n v="0.84351464435146439"/>
    <x v="0"/>
    <x v="0"/>
    <x v="3"/>
  </r>
  <r>
    <x v="251"/>
    <x v="251"/>
    <x v="4"/>
    <s v="UN"/>
    <n v="587"/>
    <n v="32"/>
    <n v="18784"/>
    <x v="1"/>
    <x v="8"/>
    <n v="0"/>
    <n v="0"/>
    <n v="0"/>
    <n v="0"/>
    <n v="0"/>
    <x v="0"/>
    <x v="0"/>
    <x v="4"/>
  </r>
  <r>
    <x v="252"/>
    <x v="252"/>
    <x v="4"/>
    <s v="UN"/>
    <n v="37"/>
    <n v="4.3899999999999997"/>
    <n v="162.42999999999998"/>
    <x v="1"/>
    <x v="1"/>
    <n v="116"/>
    <n v="957.37119999999993"/>
    <n v="509.23999999999995"/>
    <n v="0.31896551724137934"/>
    <n v="37.621621621621621"/>
    <x v="0"/>
    <x v="0"/>
    <x v="0"/>
  </r>
  <r>
    <x v="252"/>
    <x v="252"/>
    <x v="4"/>
    <s v="UN"/>
    <n v="58"/>
    <n v="5.87"/>
    <n v="340.46"/>
    <x v="0"/>
    <x v="1"/>
    <n v="89"/>
    <n v="867.23380000000009"/>
    <n v="522.43000000000006"/>
    <n v="0.651685393258427"/>
    <n v="18.413793103448274"/>
    <x v="0"/>
    <x v="0"/>
    <x v="0"/>
  </r>
  <r>
    <x v="252"/>
    <x v="252"/>
    <x v="4"/>
    <s v="UN"/>
    <n v="2"/>
    <n v="6.85"/>
    <n v="13.7"/>
    <x v="1"/>
    <x v="1"/>
    <n v="93"/>
    <n v="815.42399999999998"/>
    <n v="637.04999999999995"/>
    <n v="2.1505376344086023E-2"/>
    <n v="558"/>
    <x v="0"/>
    <x v="0"/>
    <x v="0"/>
  </r>
  <r>
    <x v="252"/>
    <x v="252"/>
    <x v="4"/>
    <s v="UN"/>
    <n v="298"/>
    <n v="5.46"/>
    <n v="1627.08"/>
    <x v="0"/>
    <x v="3"/>
    <n v="99.1"/>
    <n v="811.62900000000013"/>
    <n v="541.08600000000001"/>
    <n v="3.0070635721493444"/>
    <n v="3.9906040268456371"/>
    <x v="0"/>
    <x v="0"/>
    <x v="1"/>
  </r>
  <r>
    <x v="252"/>
    <x v="252"/>
    <x v="4"/>
    <s v="UN"/>
    <n v="193"/>
    <n v="4.68"/>
    <n v="903.2399999999999"/>
    <x v="1"/>
    <x v="5"/>
    <n v="125"/>
    <n v="713.7"/>
    <n v="585"/>
    <n v="1.544"/>
    <n v="7.7720207253886011"/>
    <x v="0"/>
    <x v="0"/>
    <x v="0"/>
  </r>
  <r>
    <x v="252"/>
    <x v="252"/>
    <x v="4"/>
    <s v="UN"/>
    <n v="0"/>
    <n v="3.98"/>
    <n v="0"/>
    <x v="1"/>
    <x v="4"/>
    <n v="93.1"/>
    <n v="548.39623999999992"/>
    <n v="370.53799999999995"/>
    <n v="0"/>
    <n v="0"/>
    <x v="0"/>
    <x v="0"/>
    <x v="0"/>
  </r>
  <r>
    <x v="253"/>
    <x v="253"/>
    <x v="4"/>
    <s v="UN"/>
    <n v="200"/>
    <n v="7.83"/>
    <n v="1566"/>
    <x v="1"/>
    <x v="1"/>
    <n v="100"/>
    <n v="1323.27"/>
    <n v="783"/>
    <n v="2"/>
    <n v="6"/>
    <x v="0"/>
    <x v="0"/>
    <x v="0"/>
  </r>
  <r>
    <x v="253"/>
    <x v="253"/>
    <x v="4"/>
    <s v="UN"/>
    <n v="85"/>
    <n v="6.15"/>
    <n v="522.75"/>
    <x v="1"/>
    <x v="10"/>
    <n v="93"/>
    <n v="1012.3515000000001"/>
    <n v="571.95000000000005"/>
    <n v="0.91397849462365588"/>
    <n v="13.129411764705884"/>
    <x v="0"/>
    <x v="0"/>
    <x v="0"/>
  </r>
  <r>
    <x v="253"/>
    <x v="253"/>
    <x v="4"/>
    <s v="UN"/>
    <n v="920"/>
    <n v="4.1100000000000003"/>
    <n v="3781.2000000000003"/>
    <x v="0"/>
    <x v="1"/>
    <n v="76.599999999999994"/>
    <n v="418.71857999999997"/>
    <n v="314.82600000000002"/>
    <n v="12.010443864229766"/>
    <n v="0.99913043478260866"/>
    <x v="0"/>
    <x v="0"/>
    <x v="3"/>
  </r>
  <r>
    <x v="253"/>
    <x v="253"/>
    <x v="4"/>
    <s v="UN"/>
    <n v="61"/>
    <n v="4.42"/>
    <n v="269.62"/>
    <x v="0"/>
    <x v="1"/>
    <n v="57"/>
    <n v="360.27420000000001"/>
    <n v="251.94"/>
    <n v="1.0701754385964912"/>
    <n v="11.213114754098362"/>
    <x v="0"/>
    <x v="0"/>
    <x v="0"/>
  </r>
  <r>
    <x v="253"/>
    <x v="253"/>
    <x v="4"/>
    <s v="UN"/>
    <n v="623"/>
    <n v="2.96"/>
    <n v="1844.08"/>
    <x v="1"/>
    <x v="2"/>
    <n v="62.3"/>
    <n v="230.51"/>
    <n v="184.40799999999999"/>
    <n v="10"/>
    <n v="1.2"/>
    <x v="0"/>
    <x v="0"/>
    <x v="2"/>
  </r>
  <r>
    <x v="253"/>
    <x v="253"/>
    <x v="4"/>
    <s v="UN"/>
    <n v="486"/>
    <n v="23.2"/>
    <n v="11275.199999999999"/>
    <x v="0"/>
    <x v="0"/>
    <n v="0"/>
    <n v="0"/>
    <n v="0"/>
    <n v="0"/>
    <n v="0"/>
    <x v="0"/>
    <x v="0"/>
    <x v="4"/>
  </r>
  <r>
    <x v="254"/>
    <x v="254"/>
    <x v="4"/>
    <s v="UN"/>
    <n v="1398"/>
    <n v="7.78"/>
    <n v="10876.44"/>
    <x v="1"/>
    <x v="9"/>
    <n v="99.8"/>
    <n v="1366.54144"/>
    <n v="776.44399999999996"/>
    <n v="14.008016032064129"/>
    <n v="0.85665236051502147"/>
    <x v="0"/>
    <x v="0"/>
    <x v="3"/>
  </r>
  <r>
    <x v="254"/>
    <x v="254"/>
    <x v="4"/>
    <s v="UN"/>
    <n v="181"/>
    <n v="7.55"/>
    <n v="1366.55"/>
    <x v="1"/>
    <x v="11"/>
    <n v="64"/>
    <n v="860.09599999999989"/>
    <n v="483.2"/>
    <n v="2.828125"/>
    <n v="4.2430939226519335"/>
    <x v="0"/>
    <x v="0"/>
    <x v="0"/>
  </r>
  <r>
    <x v="254"/>
    <x v="254"/>
    <x v="4"/>
    <s v="UN"/>
    <n v="12"/>
    <n v="5.13"/>
    <n v="61.56"/>
    <x v="1"/>
    <x v="8"/>
    <n v="0"/>
    <n v="0"/>
    <n v="0"/>
    <n v="0"/>
    <n v="0"/>
    <x v="0"/>
    <x v="0"/>
    <x v="4"/>
  </r>
  <r>
    <x v="254"/>
    <x v="254"/>
    <x v="4"/>
    <s v="UN"/>
    <n v="53"/>
    <n v="2.74"/>
    <n v="145.22"/>
    <x v="0"/>
    <x v="0"/>
    <n v="150"/>
    <n v="764.46000000000015"/>
    <n v="411.00000000000006"/>
    <n v="0.35333333333333333"/>
    <n v="33.962264150943398"/>
    <x v="0"/>
    <x v="0"/>
    <x v="0"/>
  </r>
  <r>
    <x v="254"/>
    <x v="254"/>
    <x v="4"/>
    <s v="UN"/>
    <n v="370"/>
    <n v="2.38"/>
    <n v="880.59999999999991"/>
    <x v="1"/>
    <x v="2"/>
    <n v="62"/>
    <n v="264.13240000000002"/>
    <n v="147.56"/>
    <n v="5.967741935483871"/>
    <n v="2.0108108108108107"/>
    <x v="0"/>
    <x v="0"/>
    <x v="1"/>
  </r>
  <r>
    <x v="254"/>
    <x v="254"/>
    <x v="4"/>
    <s v="UN"/>
    <n v="46"/>
    <n v="1.3"/>
    <n v="59.800000000000004"/>
    <x v="1"/>
    <x v="5"/>
    <n v="95"/>
    <n v="234.65"/>
    <n v="123.5"/>
    <n v="0.48421052631578948"/>
    <n v="24.782608695652172"/>
    <x v="0"/>
    <x v="0"/>
    <x v="0"/>
  </r>
  <r>
    <x v="255"/>
    <x v="255"/>
    <x v="4"/>
    <s v="UN"/>
    <n v="811"/>
    <n v="80"/>
    <n v="64880"/>
    <x v="1"/>
    <x v="6"/>
    <n v="976"/>
    <n v="132736"/>
    <n v="78080"/>
    <n v="0.83094262295081966"/>
    <n v="14.441430332922318"/>
    <x v="0"/>
    <x v="0"/>
    <x v="0"/>
  </r>
  <r>
    <x v="255"/>
    <x v="255"/>
    <x v="4"/>
    <s v="UN"/>
    <n v="1236"/>
    <n v="70"/>
    <n v="86520"/>
    <x v="0"/>
    <x v="3"/>
    <n v="439"/>
    <n v="56235.9"/>
    <n v="30730"/>
    <n v="2.8154897494305238"/>
    <n v="4.2621359223300974"/>
    <x v="0"/>
    <x v="0"/>
    <x v="0"/>
  </r>
  <r>
    <x v="255"/>
    <x v="255"/>
    <x v="4"/>
    <s v="UN"/>
    <n v="467"/>
    <n v="66"/>
    <n v="30822"/>
    <x v="0"/>
    <x v="3"/>
    <n v="488"/>
    <n v="52821.120000000003"/>
    <n v="32208"/>
    <n v="0.95696721311475408"/>
    <n v="12.539614561027838"/>
    <x v="0"/>
    <x v="0"/>
    <x v="0"/>
  </r>
  <r>
    <x v="255"/>
    <x v="255"/>
    <x v="4"/>
    <s v="UN"/>
    <n v="619"/>
    <n v="40"/>
    <n v="24760"/>
    <x v="1"/>
    <x v="1"/>
    <n v="638"/>
    <n v="47467.199999999997"/>
    <n v="25520"/>
    <n v="0.97021943573667713"/>
    <n v="12.368336025848143"/>
    <x v="0"/>
    <x v="0"/>
    <x v="0"/>
  </r>
  <r>
    <x v="255"/>
    <x v="255"/>
    <x v="4"/>
    <s v="UN"/>
    <n v="154"/>
    <n v="49"/>
    <n v="7546"/>
    <x v="1"/>
    <x v="7"/>
    <n v="416"/>
    <n v="36895.040000000001"/>
    <n v="20384"/>
    <n v="0.37019230769230771"/>
    <n v="32.415584415584412"/>
    <x v="0"/>
    <x v="0"/>
    <x v="0"/>
  </r>
  <r>
    <x v="255"/>
    <x v="255"/>
    <x v="4"/>
    <s v="UN"/>
    <n v="287"/>
    <n v="79"/>
    <n v="22673"/>
    <x v="1"/>
    <x v="2"/>
    <n v="329"/>
    <n v="32488.75"/>
    <n v="25991"/>
    <n v="0.87234042553191493"/>
    <n v="13.75609756097561"/>
    <x v="0"/>
    <x v="0"/>
    <x v="0"/>
  </r>
  <r>
    <x v="256"/>
    <x v="256"/>
    <x v="4"/>
    <s v="UN"/>
    <n v="197"/>
    <n v="7.23"/>
    <n v="1424.3100000000002"/>
    <x v="0"/>
    <x v="0"/>
    <n v="98.5"/>
    <n v="1196.4204"/>
    <n v="712.15500000000009"/>
    <n v="2"/>
    <n v="6"/>
    <x v="0"/>
    <x v="0"/>
    <x v="0"/>
  </r>
  <r>
    <x v="256"/>
    <x v="256"/>
    <x v="4"/>
    <s v="UN"/>
    <n v="129"/>
    <n v="4.38"/>
    <n v="565.02"/>
    <x v="1"/>
    <x v="9"/>
    <n v="146"/>
    <n v="869.69280000000003"/>
    <n v="639.48"/>
    <n v="0.88356164383561642"/>
    <n v="13.58139534883721"/>
    <x v="0"/>
    <x v="0"/>
    <x v="0"/>
  </r>
  <r>
    <x v="256"/>
    <x v="256"/>
    <x v="4"/>
    <s v="UN"/>
    <n v="1322"/>
    <n v="5.15"/>
    <n v="6808.3"/>
    <x v="0"/>
    <x v="1"/>
    <n v="88.1"/>
    <n v="612.51524999999992"/>
    <n v="453.71499999999997"/>
    <n v="15.005675368898979"/>
    <n v="0.79969742813918299"/>
    <x v="0"/>
    <x v="0"/>
    <x v="3"/>
  </r>
  <r>
    <x v="256"/>
    <x v="256"/>
    <x v="4"/>
    <s v="UN"/>
    <n v="752"/>
    <n v="1.81"/>
    <n v="1361.1200000000001"/>
    <x v="1"/>
    <x v="5"/>
    <n v="96"/>
    <n v="309.2928"/>
    <n v="173.76"/>
    <n v="7.833333333333333"/>
    <n v="1.5319148936170213"/>
    <x v="0"/>
    <x v="0"/>
    <x v="2"/>
  </r>
  <r>
    <x v="256"/>
    <x v="256"/>
    <x v="4"/>
    <s v="UN"/>
    <n v="211"/>
    <n v="2.7"/>
    <n v="569.70000000000005"/>
    <x v="1"/>
    <x v="11"/>
    <n v="78"/>
    <n v="265.35599999999999"/>
    <n v="210.60000000000002"/>
    <n v="2.7051282051282053"/>
    <n v="4.4360189573459712"/>
    <x v="0"/>
    <x v="0"/>
    <x v="0"/>
  </r>
  <r>
    <x v="256"/>
    <x v="256"/>
    <x v="4"/>
    <s v="UN"/>
    <n v="629"/>
    <n v="2.35"/>
    <n v="1478.15"/>
    <x v="1"/>
    <x v="5"/>
    <n v="79"/>
    <n v="239.48850000000002"/>
    <n v="185.65"/>
    <n v="7.962025316455696"/>
    <n v="1.507154213036566"/>
    <x v="0"/>
    <x v="0"/>
    <x v="2"/>
  </r>
  <r>
    <x v="257"/>
    <x v="257"/>
    <x v="4"/>
    <s v="UN"/>
    <n v="1095"/>
    <n v="7.49"/>
    <n v="8201.5500000000011"/>
    <x v="0"/>
    <x v="3"/>
    <n v="84.2"/>
    <n v="794.62907999999993"/>
    <n v="630.65800000000002"/>
    <n v="13.004750593824227"/>
    <n v="0.9227397260273974"/>
    <x v="0"/>
    <x v="0"/>
    <x v="3"/>
  </r>
  <r>
    <x v="257"/>
    <x v="257"/>
    <x v="4"/>
    <s v="UN"/>
    <n v="1350"/>
    <n v="5.98"/>
    <n v="8073.0000000000009"/>
    <x v="1"/>
    <x v="4"/>
    <n v="75"/>
    <n v="605.47500000000002"/>
    <n v="448.50000000000006"/>
    <n v="18"/>
    <n v="0.66666666666666663"/>
    <x v="0"/>
    <x v="0"/>
    <x v="3"/>
  </r>
  <r>
    <x v="257"/>
    <x v="257"/>
    <x v="4"/>
    <s v="UN"/>
    <n v="1050"/>
    <n v="4.03"/>
    <n v="4231.5"/>
    <x v="0"/>
    <x v="0"/>
    <n v="80.7"/>
    <n v="588.65001000000007"/>
    <n v="325.221"/>
    <n v="13.011152416356877"/>
    <n v="0.92228571428571426"/>
    <x v="0"/>
    <x v="0"/>
    <x v="3"/>
  </r>
  <r>
    <x v="257"/>
    <x v="257"/>
    <x v="4"/>
    <s v="UN"/>
    <n v="314"/>
    <n v="7.37"/>
    <n v="2314.1799999999998"/>
    <x v="0"/>
    <x v="0"/>
    <n v="51"/>
    <n v="529.97669999999994"/>
    <n v="375.87"/>
    <n v="6.1568627450980395"/>
    <n v="1.9490445859872609"/>
    <x v="0"/>
    <x v="0"/>
    <x v="2"/>
  </r>
  <r>
    <x v="257"/>
    <x v="257"/>
    <x v="4"/>
    <s v="UN"/>
    <n v="458"/>
    <n v="2.5099999999999998"/>
    <n v="1149.58"/>
    <x v="0"/>
    <x v="3"/>
    <n v="82"/>
    <n v="345.77760000000001"/>
    <n v="205.82"/>
    <n v="5.5853658536585362"/>
    <n v="2.1484716157205241"/>
    <x v="0"/>
    <x v="0"/>
    <x v="1"/>
  </r>
  <r>
    <x v="257"/>
    <x v="257"/>
    <x v="4"/>
    <s v="UN"/>
    <n v="294"/>
    <n v="2.2200000000000002"/>
    <n v="652.68000000000006"/>
    <x v="1"/>
    <x v="8"/>
    <n v="66"/>
    <n v="212.45400000000001"/>
    <n v="146.52000000000001"/>
    <n v="4.4545454545454541"/>
    <n v="2.6938775510204085"/>
    <x v="0"/>
    <x v="0"/>
    <x v="1"/>
  </r>
  <r>
    <x v="258"/>
    <x v="258"/>
    <x v="4"/>
    <s v="UN"/>
    <n v="213"/>
    <n v="7.64"/>
    <n v="1627.32"/>
    <x v="0"/>
    <x v="1"/>
    <n v="70.7"/>
    <n v="783.21460000000002"/>
    <n v="540.14800000000002"/>
    <n v="3.0127298444130126"/>
    <n v="3.9830985915492958"/>
    <x v="0"/>
    <x v="0"/>
    <x v="1"/>
  </r>
  <r>
    <x v="258"/>
    <x v="258"/>
    <x v="4"/>
    <s v="UN"/>
    <n v="831"/>
    <n v="5.14"/>
    <n v="4271.34"/>
    <x v="0"/>
    <x v="0"/>
    <n v="63.9"/>
    <n v="558.3581999999999"/>
    <n v="328.44599999999997"/>
    <n v="13.004694835680752"/>
    <n v="0.92274368231046922"/>
    <x v="0"/>
    <x v="0"/>
    <x v="3"/>
  </r>
  <r>
    <x v="258"/>
    <x v="258"/>
    <x v="4"/>
    <s v="UN"/>
    <n v="932"/>
    <n v="2.5"/>
    <n v="2330"/>
    <x v="1"/>
    <x v="2"/>
    <n v="93.2"/>
    <n v="421.73"/>
    <n v="233"/>
    <n v="10"/>
    <n v="1.2"/>
    <x v="0"/>
    <x v="0"/>
    <x v="2"/>
  </r>
  <r>
    <x v="258"/>
    <x v="258"/>
    <x v="4"/>
    <s v="UN"/>
    <n v="81"/>
    <n v="2.85"/>
    <n v="230.85"/>
    <x v="0"/>
    <x v="0"/>
    <n v="80.7"/>
    <n v="395.59140000000002"/>
    <n v="229.995"/>
    <n v="1.003717472118959"/>
    <n v="11.955555555555557"/>
    <x v="0"/>
    <x v="0"/>
    <x v="0"/>
  </r>
  <r>
    <x v="258"/>
    <x v="258"/>
    <x v="4"/>
    <s v="UN"/>
    <n v="44"/>
    <n v="1.75"/>
    <n v="77"/>
    <x v="1"/>
    <x v="2"/>
    <n v="147"/>
    <n v="311.27249999999998"/>
    <n v="257.25"/>
    <n v="0.29931972789115646"/>
    <n v="40.090909090909093"/>
    <x v="0"/>
    <x v="0"/>
    <x v="0"/>
  </r>
  <r>
    <x v="258"/>
    <x v="258"/>
    <x v="4"/>
    <s v="UN"/>
    <n v="23"/>
    <n v="2.2400000000000002"/>
    <n v="51.52"/>
    <x v="0"/>
    <x v="1"/>
    <n v="66"/>
    <n v="236.54400000000001"/>
    <n v="147.84"/>
    <n v="0.34848484848484851"/>
    <n v="34.434782608695649"/>
    <x v="0"/>
    <x v="0"/>
    <x v="0"/>
  </r>
  <r>
    <x v="259"/>
    <x v="259"/>
    <x v="4"/>
    <s v="UN"/>
    <n v="0"/>
    <n v="6.29"/>
    <n v="0"/>
    <x v="0"/>
    <x v="0"/>
    <n v="128"/>
    <n v="1449.2160000000001"/>
    <n v="805.12"/>
    <n v="0"/>
    <n v="0"/>
    <x v="0"/>
    <x v="0"/>
    <x v="0"/>
  </r>
  <r>
    <x v="259"/>
    <x v="259"/>
    <x v="4"/>
    <s v="UN"/>
    <n v="12"/>
    <n v="6.05"/>
    <n v="72.599999999999994"/>
    <x v="1"/>
    <x v="3"/>
    <n v="149"/>
    <n v="1388.2329999999999"/>
    <n v="901.44999999999993"/>
    <n v="8.0536912751677847E-2"/>
    <n v="149"/>
    <x v="0"/>
    <x v="0"/>
    <x v="0"/>
  </r>
  <r>
    <x v="259"/>
    <x v="259"/>
    <x v="4"/>
    <s v="UN"/>
    <n v="250"/>
    <n v="7.95"/>
    <n v="1987.5"/>
    <x v="0"/>
    <x v="0"/>
    <n v="83.3"/>
    <n v="1105.93245"/>
    <n v="662.23500000000001"/>
    <n v="3.0012004801920771"/>
    <n v="3.9983999999999997"/>
    <x v="0"/>
    <x v="0"/>
    <x v="1"/>
  </r>
  <r>
    <x v="259"/>
    <x v="259"/>
    <x v="4"/>
    <s v="UN"/>
    <n v="1353"/>
    <n v="6.22"/>
    <n v="8415.66"/>
    <x v="1"/>
    <x v="9"/>
    <n v="0"/>
    <n v="0"/>
    <n v="0"/>
    <n v="0"/>
    <n v="0"/>
    <x v="0"/>
    <x v="0"/>
    <x v="4"/>
  </r>
  <r>
    <x v="259"/>
    <x v="259"/>
    <x v="4"/>
    <s v="UN"/>
    <n v="95"/>
    <n v="4.29"/>
    <n v="407.55"/>
    <x v="1"/>
    <x v="11"/>
    <n v="47.4"/>
    <n v="384.32393999999999"/>
    <n v="203.346"/>
    <n v="2.0042194092827006"/>
    <n v="5.987368421052631"/>
    <x v="0"/>
    <x v="0"/>
    <x v="0"/>
  </r>
  <r>
    <x v="259"/>
    <x v="259"/>
    <x v="4"/>
    <s v="UN"/>
    <n v="48"/>
    <n v="7.89"/>
    <n v="378.71999999999997"/>
    <x v="1"/>
    <x v="6"/>
    <n v="23.6"/>
    <n v="225.30684000000002"/>
    <n v="186.20400000000001"/>
    <n v="2.0338983050847457"/>
    <n v="5.9"/>
    <x v="0"/>
    <x v="0"/>
    <x v="0"/>
  </r>
  <r>
    <x v="260"/>
    <x v="260"/>
    <x v="4"/>
    <s v="UN"/>
    <n v="182"/>
    <n v="7.7"/>
    <n v="1401.4"/>
    <x v="1"/>
    <x v="6"/>
    <n v="102"/>
    <n v="1138.83"/>
    <n v="785.4"/>
    <n v="1.7843137254901962"/>
    <n v="6.7252747252747245"/>
    <x v="0"/>
    <x v="0"/>
    <x v="0"/>
  </r>
  <r>
    <x v="260"/>
    <x v="260"/>
    <x v="4"/>
    <s v="UN"/>
    <n v="1328"/>
    <n v="5.63"/>
    <n v="7476.6399999999994"/>
    <x v="1"/>
    <x v="10"/>
    <n v="0"/>
    <n v="0"/>
    <n v="0"/>
    <n v="0"/>
    <n v="0"/>
    <x v="0"/>
    <x v="0"/>
    <x v="4"/>
  </r>
  <r>
    <x v="260"/>
    <x v="260"/>
    <x v="4"/>
    <s v="UN"/>
    <n v="962"/>
    <n v="6.18"/>
    <n v="5945.16"/>
    <x v="1"/>
    <x v="6"/>
    <n v="0"/>
    <n v="0"/>
    <n v="0"/>
    <n v="0"/>
    <n v="0"/>
    <x v="0"/>
    <x v="0"/>
    <x v="4"/>
  </r>
  <r>
    <x v="260"/>
    <x v="260"/>
    <x v="4"/>
    <s v="UN"/>
    <n v="214"/>
    <n v="2.4900000000000002"/>
    <n v="532.86"/>
    <x v="1"/>
    <x v="9"/>
    <n v="134"/>
    <n v="560.54880000000003"/>
    <n v="333.66"/>
    <n v="1.5970149253731343"/>
    <n v="7.5140186915887854"/>
    <x v="0"/>
    <x v="0"/>
    <x v="0"/>
  </r>
  <r>
    <x v="260"/>
    <x v="260"/>
    <x v="4"/>
    <s v="UN"/>
    <n v="59"/>
    <n v="5.97"/>
    <n v="352.22999999999996"/>
    <x v="0"/>
    <x v="0"/>
    <n v="58.5"/>
    <n v="509.89770000000004"/>
    <n v="349.245"/>
    <n v="1.0085470085470085"/>
    <n v="11.898305084745763"/>
    <x v="0"/>
    <x v="0"/>
    <x v="0"/>
  </r>
  <r>
    <x v="260"/>
    <x v="260"/>
    <x v="4"/>
    <s v="UN"/>
    <n v="2"/>
    <n v="2.0699999999999998"/>
    <n v="4.1399999999999997"/>
    <x v="1"/>
    <x v="8"/>
    <n v="90"/>
    <n v="344.65499999999997"/>
    <n v="186.29999999999998"/>
    <n v="2.2222222222222223E-2"/>
    <n v="540"/>
    <x v="0"/>
    <x v="0"/>
    <x v="0"/>
  </r>
  <r>
    <x v="261"/>
    <x v="261"/>
    <x v="4"/>
    <s v="UN"/>
    <n v="571"/>
    <n v="6.03"/>
    <n v="3443.13"/>
    <x v="1"/>
    <x v="0"/>
    <n v="71.3"/>
    <n v="709.39935000000003"/>
    <n v="429.93900000000002"/>
    <n v="8.0084151472650777"/>
    <n v="1.4984238178633975"/>
    <x v="0"/>
    <x v="0"/>
    <x v="2"/>
  </r>
  <r>
    <x v="261"/>
    <x v="261"/>
    <x v="4"/>
    <s v="UN"/>
    <n v="388"/>
    <n v="5.43"/>
    <n v="2106.8399999999997"/>
    <x v="0"/>
    <x v="1"/>
    <n v="77.5"/>
    <n v="631.23749999999995"/>
    <n v="420.82499999999999"/>
    <n v="5.0064516129032262"/>
    <n v="2.3969072164948453"/>
    <x v="0"/>
    <x v="0"/>
    <x v="1"/>
  </r>
  <r>
    <x v="261"/>
    <x v="261"/>
    <x v="4"/>
    <s v="UN"/>
    <n v="263"/>
    <n v="2.1800000000000002"/>
    <n v="573.34"/>
    <x v="0"/>
    <x v="0"/>
    <n v="116"/>
    <n v="419.7808"/>
    <n v="252.88000000000002"/>
    <n v="2.2672413793103448"/>
    <n v="5.2927756653992395"/>
    <x v="0"/>
    <x v="0"/>
    <x v="0"/>
  </r>
  <r>
    <x v="261"/>
    <x v="261"/>
    <x v="4"/>
    <s v="UN"/>
    <n v="35"/>
    <n v="5.27"/>
    <n v="184.45"/>
    <x v="1"/>
    <x v="11"/>
    <n v="59"/>
    <n v="388.66249999999991"/>
    <n v="310.92999999999995"/>
    <n v="0.59322033898305082"/>
    <n v="20.228571428571428"/>
    <x v="0"/>
    <x v="0"/>
    <x v="0"/>
  </r>
  <r>
    <x v="261"/>
    <x v="261"/>
    <x v="4"/>
    <s v="UN"/>
    <n v="223"/>
    <n v="3.27"/>
    <n v="729.21"/>
    <x v="1"/>
    <x v="4"/>
    <n v="89"/>
    <n v="375.42870000000005"/>
    <n v="291.03000000000003"/>
    <n v="2.50561797752809"/>
    <n v="4.7892376681614346"/>
    <x v="0"/>
    <x v="0"/>
    <x v="0"/>
  </r>
  <r>
    <x v="261"/>
    <x v="261"/>
    <x v="4"/>
    <s v="UN"/>
    <n v="980"/>
    <n v="3.04"/>
    <n v="2979.2"/>
    <x v="0"/>
    <x v="1"/>
    <n v="70"/>
    <n v="257.48800000000006"/>
    <n v="212.8"/>
    <n v="14"/>
    <n v="0.8571428571428571"/>
    <x v="0"/>
    <x v="0"/>
    <x v="3"/>
  </r>
  <r>
    <x v="262"/>
    <x v="262"/>
    <x v="4"/>
    <s v="UN"/>
    <n v="6"/>
    <n v="4.46"/>
    <n v="26.759999999999998"/>
    <x v="0"/>
    <x v="3"/>
    <n v="147"/>
    <n v="1212.8969999999999"/>
    <n v="655.62"/>
    <n v="4.0816326530612242E-2"/>
    <n v="294"/>
    <x v="0"/>
    <x v="0"/>
    <x v="0"/>
  </r>
  <r>
    <x v="263"/>
    <x v="263"/>
    <x v="7"/>
    <s v="UN"/>
    <n v="1400"/>
    <n v="5.13"/>
    <n v="7182"/>
    <x v="0"/>
    <x v="1"/>
    <n v="0"/>
    <n v="0"/>
    <n v="0"/>
    <n v="0"/>
    <n v="0"/>
    <x v="0"/>
    <x v="0"/>
    <x v="4"/>
  </r>
  <r>
    <x v="262"/>
    <x v="262"/>
    <x v="4"/>
    <s v="UN"/>
    <n v="648"/>
    <n v="3"/>
    <n v="1944"/>
    <x v="0"/>
    <x v="1"/>
    <n v="150"/>
    <n v="589.5"/>
    <n v="450"/>
    <n v="4.32"/>
    <n v="2.7777777777777777"/>
    <x v="0"/>
    <x v="0"/>
    <x v="1"/>
  </r>
  <r>
    <x v="262"/>
    <x v="262"/>
    <x v="4"/>
    <s v="UN"/>
    <n v="30"/>
    <n v="4.6100000000000003"/>
    <n v="138.30000000000001"/>
    <x v="1"/>
    <x v="2"/>
    <n v="76"/>
    <n v="508.02200000000005"/>
    <n v="350.36"/>
    <n v="0.39473684210526316"/>
    <n v="30.4"/>
    <x v="0"/>
    <x v="0"/>
    <x v="0"/>
  </r>
  <r>
    <x v="262"/>
    <x v="262"/>
    <x v="4"/>
    <s v="UN"/>
    <n v="660"/>
    <n v="3.35"/>
    <n v="2211"/>
    <x v="0"/>
    <x v="3"/>
    <n v="90"/>
    <n v="431.14499999999998"/>
    <n v="301.5"/>
    <n v="7.333333333333333"/>
    <n v="1.6363636363636365"/>
    <x v="0"/>
    <x v="0"/>
    <x v="2"/>
  </r>
  <r>
    <x v="262"/>
    <x v="262"/>
    <x v="4"/>
    <s v="UN"/>
    <n v="285"/>
    <n v="1.1499999999999999"/>
    <n v="327.75"/>
    <x v="1"/>
    <x v="2"/>
    <n v="94"/>
    <n v="141.61099999999999"/>
    <n v="108.1"/>
    <n v="3.0319148936170213"/>
    <n v="3.9578947368421051"/>
    <x v="0"/>
    <x v="0"/>
    <x v="1"/>
  </r>
  <r>
    <x v="264"/>
    <x v="264"/>
    <x v="4"/>
    <s v="UN"/>
    <n v="212"/>
    <n v="6"/>
    <n v="1272"/>
    <x v="1"/>
    <x v="9"/>
    <n v="121"/>
    <n v="1023.66"/>
    <n v="726"/>
    <n v="1.7520661157024793"/>
    <n v="6.8490566037735849"/>
    <x v="0"/>
    <x v="0"/>
    <x v="0"/>
  </r>
  <r>
    <x v="264"/>
    <x v="264"/>
    <x v="4"/>
    <s v="UN"/>
    <n v="1107"/>
    <n v="6.23"/>
    <n v="6896.6100000000006"/>
    <x v="0"/>
    <x v="1"/>
    <n v="85.1"/>
    <n v="991.42350999999996"/>
    <n v="530.173"/>
    <n v="13.008225616921269"/>
    <n v="0.92249322493224928"/>
    <x v="0"/>
    <x v="0"/>
    <x v="3"/>
  </r>
  <r>
    <x v="264"/>
    <x v="264"/>
    <x v="4"/>
    <s v="UN"/>
    <n v="605"/>
    <n v="3.81"/>
    <n v="2305.0500000000002"/>
    <x v="0"/>
    <x v="3"/>
    <n v="86.4"/>
    <n v="506.94336000000004"/>
    <n v="329.18400000000003"/>
    <n v="7.002314814814814"/>
    <n v="1.7137190082644631"/>
    <x v="0"/>
    <x v="0"/>
    <x v="2"/>
  </r>
  <r>
    <x v="264"/>
    <x v="264"/>
    <x v="4"/>
    <s v="UN"/>
    <n v="391"/>
    <n v="1.34"/>
    <n v="523.94000000000005"/>
    <x v="0"/>
    <x v="0"/>
    <n v="144"/>
    <n v="358.90560000000005"/>
    <n v="192.96"/>
    <n v="2.7152777777777777"/>
    <n v="4.4194373401534532"/>
    <x v="0"/>
    <x v="0"/>
    <x v="0"/>
  </r>
  <r>
    <x v="264"/>
    <x v="264"/>
    <x v="4"/>
    <s v="UN"/>
    <n v="1107"/>
    <n v="2.71"/>
    <n v="2999.97"/>
    <x v="1"/>
    <x v="5"/>
    <n v="65.099999999999994"/>
    <n v="239.93255999999997"/>
    <n v="176.42099999999999"/>
    <n v="17.004608294930875"/>
    <n v="0.7056910569105691"/>
    <x v="0"/>
    <x v="0"/>
    <x v="3"/>
  </r>
  <r>
    <x v="264"/>
    <x v="264"/>
    <x v="4"/>
    <s v="UN"/>
    <n v="86"/>
    <n v="1.54"/>
    <n v="132.44"/>
    <x v="1"/>
    <x v="3"/>
    <n v="63"/>
    <n v="132.91739999999999"/>
    <n v="97.02"/>
    <n v="1.3650793650793651"/>
    <n v="8.7906976744186043"/>
    <x v="0"/>
    <x v="0"/>
    <x v="0"/>
  </r>
  <r>
    <x v="265"/>
    <x v="265"/>
    <x v="4"/>
    <s v="UN"/>
    <n v="6"/>
    <n v="48"/>
    <n v="288"/>
    <x v="1"/>
    <x v="8"/>
    <n v="982"/>
    <n v="84373.440000000002"/>
    <n v="47136"/>
    <n v="6.1099796334012219E-3"/>
    <n v="1964"/>
    <x v="0"/>
    <x v="0"/>
    <x v="0"/>
  </r>
  <r>
    <x v="265"/>
    <x v="265"/>
    <x v="4"/>
    <s v="UN"/>
    <n v="0"/>
    <n v="41"/>
    <n v="0"/>
    <x v="0"/>
    <x v="1"/>
    <n v="895"/>
    <n v="49905.2"/>
    <n v="36695"/>
    <n v="0"/>
    <n v="0"/>
    <x v="0"/>
    <x v="0"/>
    <x v="0"/>
  </r>
  <r>
    <x v="265"/>
    <x v="265"/>
    <x v="4"/>
    <s v="UN"/>
    <n v="569"/>
    <n v="37"/>
    <n v="21053"/>
    <x v="1"/>
    <x v="4"/>
    <n v="688"/>
    <n v="38184"/>
    <n v="25456"/>
    <n v="0.82703488372093026"/>
    <n v="14.509666080843585"/>
    <x v="0"/>
    <x v="0"/>
    <x v="0"/>
  </r>
  <r>
    <x v="265"/>
    <x v="265"/>
    <x v="4"/>
    <s v="UN"/>
    <n v="651"/>
    <n v="31"/>
    <n v="20181"/>
    <x v="0"/>
    <x v="0"/>
    <n v="635"/>
    <n v="33858.199999999997"/>
    <n v="19685"/>
    <n v="1.0251968503937008"/>
    <n v="11.705069124423963"/>
    <x v="0"/>
    <x v="0"/>
    <x v="0"/>
  </r>
  <r>
    <x v="265"/>
    <x v="265"/>
    <x v="4"/>
    <s v="UN"/>
    <n v="595"/>
    <n v="66"/>
    <n v="39270"/>
    <x v="0"/>
    <x v="0"/>
    <n v="310"/>
    <n v="32940.6"/>
    <n v="20460"/>
    <n v="1.9193548387096775"/>
    <n v="6.2521008403361344"/>
    <x v="0"/>
    <x v="0"/>
    <x v="0"/>
  </r>
  <r>
    <x v="265"/>
    <x v="265"/>
    <x v="4"/>
    <s v="UN"/>
    <n v="95"/>
    <n v="35"/>
    <n v="3325"/>
    <x v="1"/>
    <x v="11"/>
    <n v="582"/>
    <n v="26277.3"/>
    <n v="20370"/>
    <n v="0.16323024054982818"/>
    <n v="73.515789473684208"/>
    <x v="0"/>
    <x v="0"/>
    <x v="0"/>
  </r>
  <r>
    <x v="266"/>
    <x v="266"/>
    <x v="4"/>
    <s v="UN"/>
    <n v="45"/>
    <n v="7.92"/>
    <n v="356.4"/>
    <x v="1"/>
    <x v="8"/>
    <n v="115"/>
    <n v="1429.9560000000001"/>
    <n v="910.8"/>
    <n v="0.39130434782608697"/>
    <n v="30.666666666666664"/>
    <x v="0"/>
    <x v="0"/>
    <x v="0"/>
  </r>
  <r>
    <x v="266"/>
    <x v="266"/>
    <x v="4"/>
    <s v="UN"/>
    <n v="1351"/>
    <n v="6.02"/>
    <n v="8133.0199999999995"/>
    <x v="1"/>
    <x v="11"/>
    <n v="96.5"/>
    <n v="743.59039999999993"/>
    <n v="580.92999999999995"/>
    <n v="14"/>
    <n v="0.8571428571428571"/>
    <x v="0"/>
    <x v="0"/>
    <x v="3"/>
  </r>
  <r>
    <x v="266"/>
    <x v="266"/>
    <x v="4"/>
    <s v="UN"/>
    <n v="401"/>
    <n v="6.85"/>
    <n v="2746.85"/>
    <x v="0"/>
    <x v="0"/>
    <n v="80.099999999999994"/>
    <n v="685.85625000000005"/>
    <n v="548.68499999999995"/>
    <n v="5.0062421972534334"/>
    <n v="2.3970074812967579"/>
    <x v="0"/>
    <x v="0"/>
    <x v="1"/>
  </r>
  <r>
    <x v="266"/>
    <x v="266"/>
    <x v="4"/>
    <s v="UN"/>
    <n v="15"/>
    <n v="4.01"/>
    <n v="60.15"/>
    <x v="0"/>
    <x v="3"/>
    <n v="83"/>
    <n v="542.51290000000006"/>
    <n v="332.83"/>
    <n v="0.18072289156626506"/>
    <n v="66.400000000000006"/>
    <x v="0"/>
    <x v="0"/>
    <x v="0"/>
  </r>
  <r>
    <x v="266"/>
    <x v="266"/>
    <x v="4"/>
    <s v="UN"/>
    <n v="72"/>
    <n v="2.4900000000000002"/>
    <n v="179.28000000000003"/>
    <x v="0"/>
    <x v="0"/>
    <n v="68"/>
    <n v="284.45760000000001"/>
    <n v="169.32000000000002"/>
    <n v="1.0588235294117647"/>
    <n v="11.333333333333334"/>
    <x v="0"/>
    <x v="0"/>
    <x v="0"/>
  </r>
  <r>
    <x v="266"/>
    <x v="266"/>
    <x v="4"/>
    <s v="UN"/>
    <n v="423"/>
    <n v="1.54"/>
    <n v="651.41999999999996"/>
    <x v="0"/>
    <x v="0"/>
    <n v="66"/>
    <n v="152.46"/>
    <n v="101.64"/>
    <n v="6.4090909090909092"/>
    <n v="1.8723404255319149"/>
    <x v="0"/>
    <x v="0"/>
    <x v="2"/>
  </r>
  <r>
    <x v="267"/>
    <x v="267"/>
    <x v="4"/>
    <s v="UN"/>
    <n v="32"/>
    <n v="6.02"/>
    <n v="192.64"/>
    <x v="1"/>
    <x v="11"/>
    <n v="139"/>
    <n v="1455.9972"/>
    <n v="836.78"/>
    <n v="0.23021582733812951"/>
    <n v="52.125"/>
    <x v="0"/>
    <x v="0"/>
    <x v="0"/>
  </r>
  <r>
    <x v="267"/>
    <x v="267"/>
    <x v="4"/>
    <s v="UN"/>
    <n v="166"/>
    <n v="5.04"/>
    <n v="836.64"/>
    <x v="0"/>
    <x v="0"/>
    <n v="82.7"/>
    <n v="554.35464000000002"/>
    <n v="416.80799999999999"/>
    <n v="2.0072551390568321"/>
    <n v="5.9783132530120477"/>
    <x v="0"/>
    <x v="0"/>
    <x v="0"/>
  </r>
  <r>
    <x v="267"/>
    <x v="267"/>
    <x v="4"/>
    <s v="UN"/>
    <n v="1007"/>
    <n v="4.18"/>
    <n v="4209.2599999999993"/>
    <x v="0"/>
    <x v="3"/>
    <n v="67.099999999999994"/>
    <n v="403.88831999999996"/>
    <n v="280.47799999999995"/>
    <n v="15.007451564828616"/>
    <n v="0.79960278053624623"/>
    <x v="0"/>
    <x v="0"/>
    <x v="3"/>
  </r>
  <r>
    <x v="267"/>
    <x v="267"/>
    <x v="4"/>
    <s v="UN"/>
    <n v="459"/>
    <n v="6.41"/>
    <n v="2942.19"/>
    <x v="1"/>
    <x v="7"/>
    <n v="27"/>
    <n v="302.8725"/>
    <n v="173.07"/>
    <n v="17"/>
    <n v="0.70588235294117652"/>
    <x v="0"/>
    <x v="0"/>
    <x v="3"/>
  </r>
  <r>
    <x v="267"/>
    <x v="267"/>
    <x v="4"/>
    <s v="UN"/>
    <n v="318"/>
    <n v="2.1800000000000002"/>
    <n v="693.24"/>
    <x v="0"/>
    <x v="0"/>
    <n v="87"/>
    <n v="278.80020000000002"/>
    <n v="189.66000000000003"/>
    <n v="3.6551724137931036"/>
    <n v="3.283018867924528"/>
    <x v="0"/>
    <x v="0"/>
    <x v="1"/>
  </r>
  <r>
    <x v="267"/>
    <x v="267"/>
    <x v="4"/>
    <s v="UN"/>
    <n v="477"/>
    <n v="1.32"/>
    <n v="629.64"/>
    <x v="0"/>
    <x v="3"/>
    <n v="83"/>
    <n v="135.8544"/>
    <n v="109.56"/>
    <n v="5.7469879518072293"/>
    <n v="2.0880503144654088"/>
    <x v="0"/>
    <x v="0"/>
    <x v="1"/>
  </r>
  <r>
    <x v="268"/>
    <x v="268"/>
    <x v="4"/>
    <s v="UN"/>
    <n v="353"/>
    <n v="5.23"/>
    <n v="1846.19"/>
    <x v="0"/>
    <x v="3"/>
    <n v="88.1"/>
    <n v="631.24531000000002"/>
    <n v="460.76300000000003"/>
    <n v="4.0068104426787743"/>
    <n v="2.9949008498583569"/>
    <x v="0"/>
    <x v="0"/>
    <x v="1"/>
  </r>
  <r>
    <x v="268"/>
    <x v="268"/>
    <x v="4"/>
    <s v="UN"/>
    <n v="621"/>
    <n v="7.76"/>
    <n v="4818.96"/>
    <x v="1"/>
    <x v="9"/>
    <n v="56.4"/>
    <n v="603.97631999999999"/>
    <n v="437.66399999999999"/>
    <n v="11.01063829787234"/>
    <n v="1.0898550724637681"/>
    <x v="0"/>
    <x v="0"/>
    <x v="2"/>
  </r>
  <r>
    <x v="268"/>
    <x v="268"/>
    <x v="4"/>
    <s v="UN"/>
    <n v="899"/>
    <n v="2.39"/>
    <n v="2148.61"/>
    <x v="0"/>
    <x v="3"/>
    <n v="138"/>
    <n v="498.02819999999997"/>
    <n v="329.82"/>
    <n v="6.5144927536231885"/>
    <n v="1.8420467185761957"/>
    <x v="0"/>
    <x v="0"/>
    <x v="2"/>
  </r>
  <r>
    <x v="268"/>
    <x v="268"/>
    <x v="4"/>
    <s v="UN"/>
    <n v="331"/>
    <n v="3.57"/>
    <n v="1181.6699999999998"/>
    <x v="0"/>
    <x v="3"/>
    <n v="66.2"/>
    <n v="375.77105999999998"/>
    <n v="236.334"/>
    <n v="5"/>
    <n v="2.4"/>
    <x v="0"/>
    <x v="0"/>
    <x v="1"/>
  </r>
  <r>
    <x v="268"/>
    <x v="268"/>
    <x v="4"/>
    <s v="UN"/>
    <n v="0"/>
    <n v="1.78"/>
    <n v="0"/>
    <x v="1"/>
    <x v="7"/>
    <n v="111"/>
    <n v="375.40200000000004"/>
    <n v="197.58"/>
    <n v="0"/>
    <n v="0"/>
    <x v="0"/>
    <x v="0"/>
    <x v="0"/>
  </r>
  <r>
    <x v="268"/>
    <x v="268"/>
    <x v="4"/>
    <s v="UN"/>
    <n v="694"/>
    <n v="3.38"/>
    <n v="2345.7199999999998"/>
    <x v="0"/>
    <x v="3"/>
    <n v="86.7"/>
    <n v="372.16841999999997"/>
    <n v="293.04599999999999"/>
    <n v="8.0046136101499421"/>
    <n v="1.4991354466858791"/>
    <x v="0"/>
    <x v="0"/>
    <x v="2"/>
  </r>
  <r>
    <x v="269"/>
    <x v="269"/>
    <x v="4"/>
    <s v="UN"/>
    <n v="181"/>
    <n v="6.36"/>
    <n v="1151.1600000000001"/>
    <x v="1"/>
    <x v="10"/>
    <n v="105"/>
    <n v="1161.9720000000002"/>
    <n v="667.80000000000007"/>
    <n v="1.7238095238095239"/>
    <n v="6.9613259668508283"/>
    <x v="0"/>
    <x v="0"/>
    <x v="0"/>
  </r>
  <r>
    <x v="269"/>
    <x v="269"/>
    <x v="4"/>
    <s v="UN"/>
    <n v="14"/>
    <n v="5.56"/>
    <n v="77.839999999999989"/>
    <x v="1"/>
    <x v="7"/>
    <n v="123"/>
    <n v="882.20519999999999"/>
    <n v="683.88"/>
    <n v="0.11382113821138211"/>
    <n v="105.42857142857143"/>
    <x v="0"/>
    <x v="0"/>
    <x v="0"/>
  </r>
  <r>
    <x v="269"/>
    <x v="269"/>
    <x v="4"/>
    <s v="UN"/>
    <n v="92"/>
    <n v="3.63"/>
    <n v="333.96"/>
    <x v="1"/>
    <x v="8"/>
    <n v="91"/>
    <n v="528.52799999999991"/>
    <n v="330.33"/>
    <n v="1.0109890109890109"/>
    <n v="11.869565217391305"/>
    <x v="0"/>
    <x v="0"/>
    <x v="0"/>
  </r>
  <r>
    <x v="269"/>
    <x v="269"/>
    <x v="4"/>
    <s v="UN"/>
    <n v="382"/>
    <n v="3.15"/>
    <n v="1203.3"/>
    <x v="0"/>
    <x v="3"/>
    <n v="95.3"/>
    <n v="381.24765000000002"/>
    <n v="300.19499999999999"/>
    <n v="4.0083945435466948"/>
    <n v="2.993717277486911"/>
    <x v="0"/>
    <x v="0"/>
    <x v="1"/>
  </r>
  <r>
    <x v="269"/>
    <x v="269"/>
    <x v="4"/>
    <s v="UN"/>
    <n v="386"/>
    <n v="2.44"/>
    <n v="941.84"/>
    <x v="0"/>
    <x v="0"/>
    <n v="91"/>
    <n v="333.06"/>
    <n v="222.04"/>
    <n v="4.2417582417582418"/>
    <n v="2.8290155440414506"/>
    <x v="0"/>
    <x v="0"/>
    <x v="1"/>
  </r>
  <r>
    <x v="269"/>
    <x v="269"/>
    <x v="4"/>
    <s v="UN"/>
    <n v="442"/>
    <n v="3.06"/>
    <n v="1352.52"/>
    <x v="1"/>
    <x v="4"/>
    <n v="60"/>
    <n v="235.00799999999998"/>
    <n v="183.6"/>
    <n v="7.3666666666666663"/>
    <n v="1.6289592760180995"/>
    <x v="0"/>
    <x v="0"/>
    <x v="2"/>
  </r>
  <r>
    <x v="270"/>
    <x v="270"/>
    <x v="4"/>
    <s v="UN"/>
    <n v="8"/>
    <n v="5.0999999999999996"/>
    <n v="40.799999999999997"/>
    <x v="1"/>
    <x v="11"/>
    <n v="144"/>
    <n v="1277.856"/>
    <n v="734.4"/>
    <n v="5.5555555555555552E-2"/>
    <n v="216"/>
    <x v="0"/>
    <x v="0"/>
    <x v="0"/>
  </r>
  <r>
    <x v="270"/>
    <x v="270"/>
    <x v="4"/>
    <s v="UN"/>
    <n v="406"/>
    <n v="7.6"/>
    <n v="3085.6"/>
    <x v="0"/>
    <x v="0"/>
    <n v="81.2"/>
    <n v="1129.3296"/>
    <n v="617.12"/>
    <n v="5"/>
    <n v="2.4"/>
    <x v="0"/>
    <x v="0"/>
    <x v="1"/>
  </r>
  <r>
    <x v="270"/>
    <x v="270"/>
    <x v="4"/>
    <s v="UN"/>
    <n v="278"/>
    <n v="5.94"/>
    <n v="1651.3200000000002"/>
    <x v="1"/>
    <x v="9"/>
    <n v="56"/>
    <n v="628.68960000000004"/>
    <n v="332.64000000000004"/>
    <n v="4.9642857142857144"/>
    <n v="2.4172661870503598"/>
    <x v="0"/>
    <x v="0"/>
    <x v="1"/>
  </r>
  <r>
    <x v="270"/>
    <x v="270"/>
    <x v="4"/>
    <s v="UN"/>
    <n v="738"/>
    <n v="5.97"/>
    <n v="4405.8599999999997"/>
    <x v="0"/>
    <x v="0"/>
    <n v="73.8"/>
    <n v="608.00867999999991"/>
    <n v="440.58599999999996"/>
    <n v="10"/>
    <n v="1.2"/>
    <x v="0"/>
    <x v="0"/>
    <x v="2"/>
  </r>
  <r>
    <x v="270"/>
    <x v="270"/>
    <x v="4"/>
    <s v="UN"/>
    <n v="120"/>
    <n v="4.0999999999999996"/>
    <n v="491.99999999999994"/>
    <x v="1"/>
    <x v="5"/>
    <n v="60"/>
    <n v="442.79999999999995"/>
    <n v="245.99999999999997"/>
    <n v="2"/>
    <n v="6"/>
    <x v="0"/>
    <x v="0"/>
    <x v="0"/>
  </r>
  <r>
    <x v="270"/>
    <x v="270"/>
    <x v="4"/>
    <s v="UN"/>
    <n v="284"/>
    <n v="7.15"/>
    <n v="2030.6000000000001"/>
    <x v="1"/>
    <x v="7"/>
    <n v="40.5"/>
    <n v="390.92624999999998"/>
    <n v="289.57499999999999"/>
    <n v="7.0123456790123457"/>
    <n v="1.7112676056338028"/>
    <x v="0"/>
    <x v="0"/>
    <x v="2"/>
  </r>
  <r>
    <x v="271"/>
    <x v="271"/>
    <x v="4"/>
    <s v="UN"/>
    <n v="416"/>
    <n v="6.36"/>
    <n v="2645.76"/>
    <x v="1"/>
    <x v="6"/>
    <n v="59.3"/>
    <n v="671.32344000000001"/>
    <n v="377.14800000000002"/>
    <n v="7.0151770657672854"/>
    <n v="1.710576923076923"/>
    <x v="0"/>
    <x v="0"/>
    <x v="2"/>
  </r>
  <r>
    <x v="271"/>
    <x v="271"/>
    <x v="4"/>
    <s v="UN"/>
    <n v="295"/>
    <n v="6.69"/>
    <n v="1973.5500000000002"/>
    <x v="1"/>
    <x v="7"/>
    <n v="58.9"/>
    <n v="579.24027000000001"/>
    <n v="394.041"/>
    <n v="5.0084889643463502"/>
    <n v="2.3959322033898305"/>
    <x v="0"/>
    <x v="0"/>
    <x v="1"/>
  </r>
  <r>
    <x v="271"/>
    <x v="271"/>
    <x v="4"/>
    <s v="UN"/>
    <n v="591"/>
    <n v="6.99"/>
    <n v="4131.09"/>
    <x v="1"/>
    <x v="6"/>
    <n v="45.4"/>
    <n v="523.62090000000001"/>
    <n v="317.346"/>
    <n v="13.01762114537445"/>
    <n v="0.92182741116751266"/>
    <x v="0"/>
    <x v="0"/>
    <x v="3"/>
  </r>
  <r>
    <x v="271"/>
    <x v="271"/>
    <x v="4"/>
    <s v="UN"/>
    <n v="201"/>
    <n v="7.92"/>
    <n v="1591.92"/>
    <x v="0"/>
    <x v="1"/>
    <n v="33.5"/>
    <n v="379.4076"/>
    <n v="265.32"/>
    <n v="6"/>
    <n v="2"/>
    <x v="0"/>
    <x v="0"/>
    <x v="2"/>
  </r>
  <r>
    <x v="271"/>
    <x v="271"/>
    <x v="4"/>
    <s v="UN"/>
    <n v="85"/>
    <n v="4.12"/>
    <n v="350.2"/>
    <x v="1"/>
    <x v="9"/>
    <n v="56"/>
    <n v="276.86400000000003"/>
    <n v="230.72"/>
    <n v="1.5178571428571428"/>
    <n v="7.9058823529411768"/>
    <x v="0"/>
    <x v="0"/>
    <x v="0"/>
  </r>
  <r>
    <x v="271"/>
    <x v="271"/>
    <x v="4"/>
    <s v="UN"/>
    <n v="829"/>
    <n v="2.36"/>
    <n v="1956.4399999999998"/>
    <x v="0"/>
    <x v="3"/>
    <n v="52"/>
    <n v="185.30720000000002"/>
    <n v="122.72"/>
    <n v="15.942307692307692"/>
    <n v="0.75271411338962613"/>
    <x v="0"/>
    <x v="0"/>
    <x v="3"/>
  </r>
  <r>
    <x v="272"/>
    <x v="272"/>
    <x v="4"/>
    <s v="UN"/>
    <n v="344"/>
    <n v="6.53"/>
    <n v="2246.3200000000002"/>
    <x v="0"/>
    <x v="1"/>
    <n v="85.8"/>
    <n v="1036.5069000000001"/>
    <n v="560.274"/>
    <n v="4.0093240093240095"/>
    <n v="2.9930232558139536"/>
    <x v="0"/>
    <x v="0"/>
    <x v="1"/>
  </r>
  <r>
    <x v="272"/>
    <x v="272"/>
    <x v="4"/>
    <s v="UN"/>
    <n v="1472"/>
    <n v="6.8"/>
    <n v="10009.6"/>
    <x v="0"/>
    <x v="3"/>
    <n v="98.1"/>
    <n v="1013.9615999999999"/>
    <n v="667.07999999999993"/>
    <n v="15.005096839959226"/>
    <n v="0.79972826086956517"/>
    <x v="0"/>
    <x v="0"/>
    <x v="3"/>
  </r>
  <r>
    <x v="272"/>
    <x v="272"/>
    <x v="4"/>
    <s v="UN"/>
    <n v="27"/>
    <n v="6.1"/>
    <n v="164.7"/>
    <x v="0"/>
    <x v="1"/>
    <n v="83"/>
    <n v="810.08"/>
    <n v="506.29999999999995"/>
    <n v="0.3253012048192771"/>
    <n v="36.888888888888893"/>
    <x v="0"/>
    <x v="0"/>
    <x v="0"/>
  </r>
  <r>
    <x v="272"/>
    <x v="272"/>
    <x v="4"/>
    <s v="UN"/>
    <n v="69"/>
    <n v="6.63"/>
    <n v="457.46999999999997"/>
    <x v="0"/>
    <x v="1"/>
    <n v="51"/>
    <n v="415.8999"/>
    <n v="338.13"/>
    <n v="1.3529411764705883"/>
    <n v="8.8695652173913047"/>
    <x v="0"/>
    <x v="0"/>
    <x v="0"/>
  </r>
  <r>
    <x v="272"/>
    <x v="272"/>
    <x v="4"/>
    <s v="UN"/>
    <n v="481"/>
    <n v="2.0499999999999998"/>
    <n v="986.05"/>
    <x v="1"/>
    <x v="8"/>
    <n v="81"/>
    <n v="272.32199999999995"/>
    <n v="166.04999999999998"/>
    <n v="5.9382716049382713"/>
    <n v="2.0207900207900207"/>
    <x v="0"/>
    <x v="0"/>
    <x v="1"/>
  </r>
  <r>
    <x v="272"/>
    <x v="272"/>
    <x v="4"/>
    <s v="UN"/>
    <n v="1406"/>
    <n v="1.93"/>
    <n v="2713.58"/>
    <x v="1"/>
    <x v="7"/>
    <n v="93.7"/>
    <n v="217.00920000000002"/>
    <n v="180.84100000000001"/>
    <n v="15.005336179295623"/>
    <n v="0.79971550497866295"/>
    <x v="0"/>
    <x v="0"/>
    <x v="3"/>
  </r>
  <r>
    <x v="273"/>
    <x v="273"/>
    <x v="4"/>
    <s v="UN"/>
    <n v="152"/>
    <n v="4.66"/>
    <n v="708.32"/>
    <x v="0"/>
    <x v="1"/>
    <n v="130"/>
    <n v="805.71400000000006"/>
    <n v="605.80000000000007"/>
    <n v="1.1692307692307693"/>
    <n v="10.263157894736841"/>
    <x v="0"/>
    <x v="0"/>
    <x v="0"/>
  </r>
  <r>
    <x v="273"/>
    <x v="273"/>
    <x v="4"/>
    <s v="UN"/>
    <n v="1496"/>
    <n v="4.34"/>
    <n v="6492.6399999999994"/>
    <x v="1"/>
    <x v="9"/>
    <n v="99.7"/>
    <n v="700.97076000000004"/>
    <n v="432.69799999999998"/>
    <n v="15.005015045135405"/>
    <n v="0.79973262032085568"/>
    <x v="0"/>
    <x v="0"/>
    <x v="3"/>
  </r>
  <r>
    <x v="273"/>
    <x v="273"/>
    <x v="4"/>
    <s v="UN"/>
    <n v="908"/>
    <n v="6.59"/>
    <n v="5983.72"/>
    <x v="1"/>
    <x v="4"/>
    <n v="56.7"/>
    <n v="698.73111000000006"/>
    <n v="373.65300000000002"/>
    <n v="16.01410934744268"/>
    <n v="0.74933920704845813"/>
    <x v="0"/>
    <x v="0"/>
    <x v="3"/>
  </r>
  <r>
    <x v="273"/>
    <x v="273"/>
    <x v="4"/>
    <s v="UN"/>
    <n v="706"/>
    <n v="2.92"/>
    <n v="2061.52"/>
    <x v="0"/>
    <x v="3"/>
    <n v="78.400000000000006"/>
    <n v="389.17760000000004"/>
    <n v="228.928"/>
    <n v="9.0051020408163254"/>
    <n v="1.3325779036827197"/>
    <x v="0"/>
    <x v="0"/>
    <x v="2"/>
  </r>
  <r>
    <x v="273"/>
    <x v="273"/>
    <x v="4"/>
    <s v="UN"/>
    <n v="82"/>
    <n v="5.0999999999999996"/>
    <n v="418.2"/>
    <x v="0"/>
    <x v="0"/>
    <n v="40.9"/>
    <n v="348.34530000000001"/>
    <n v="208.58999999999997"/>
    <n v="2.0048899755501224"/>
    <n v="5.9853658536585366"/>
    <x v="0"/>
    <x v="0"/>
    <x v="0"/>
  </r>
  <r>
    <x v="273"/>
    <x v="273"/>
    <x v="4"/>
    <s v="UN"/>
    <n v="11"/>
    <n v="2.0299999999999998"/>
    <n v="22.33"/>
    <x v="1"/>
    <x v="10"/>
    <n v="83"/>
    <n v="267.89909999999998"/>
    <n v="168.48999999999998"/>
    <n v="0.13253012048192772"/>
    <n v="90.545454545454533"/>
    <x v="0"/>
    <x v="0"/>
    <x v="0"/>
  </r>
  <r>
    <x v="274"/>
    <x v="274"/>
    <x v="4"/>
    <s v="UN"/>
    <n v="329"/>
    <n v="71"/>
    <n v="23359"/>
    <x v="1"/>
    <x v="7"/>
    <n v="748"/>
    <n v="77537.679999999993"/>
    <n v="53108"/>
    <n v="0.43983957219251335"/>
    <n v="27.282674772036476"/>
    <x v="0"/>
    <x v="0"/>
    <x v="0"/>
  </r>
  <r>
    <x v="274"/>
    <x v="274"/>
    <x v="4"/>
    <s v="UN"/>
    <n v="572"/>
    <n v="72"/>
    <n v="41184"/>
    <x v="0"/>
    <x v="0"/>
    <n v="756"/>
    <n v="68040"/>
    <n v="54432"/>
    <n v="0.75661375661375663"/>
    <n v="15.86013986013986"/>
    <x v="0"/>
    <x v="0"/>
    <x v="0"/>
  </r>
  <r>
    <x v="274"/>
    <x v="274"/>
    <x v="4"/>
    <s v="UN"/>
    <n v="91"/>
    <n v="68"/>
    <n v="6188"/>
    <x v="1"/>
    <x v="8"/>
    <n v="812"/>
    <n v="67915.679999999993"/>
    <n v="55216"/>
    <n v="0.11206896551724138"/>
    <n v="107.07692307692308"/>
    <x v="0"/>
    <x v="0"/>
    <x v="0"/>
  </r>
  <r>
    <x v="274"/>
    <x v="274"/>
    <x v="4"/>
    <s v="UN"/>
    <n v="5"/>
    <n v="44"/>
    <n v="220"/>
    <x v="0"/>
    <x v="1"/>
    <n v="798"/>
    <n v="63201.599999999999"/>
    <n v="35112"/>
    <n v="6.2656641604010022E-3"/>
    <n v="1915.2"/>
    <x v="0"/>
    <x v="0"/>
    <x v="0"/>
  </r>
  <r>
    <x v="274"/>
    <x v="274"/>
    <x v="4"/>
    <s v="UN"/>
    <n v="1216"/>
    <n v="58"/>
    <n v="70528"/>
    <x v="0"/>
    <x v="0"/>
    <n v="486"/>
    <n v="51020.28"/>
    <n v="28188"/>
    <n v="2.5020576131687244"/>
    <n v="4.7960526315789469"/>
    <x v="0"/>
    <x v="0"/>
    <x v="0"/>
  </r>
  <r>
    <x v="274"/>
    <x v="274"/>
    <x v="4"/>
    <s v="UN"/>
    <n v="16"/>
    <n v="64"/>
    <n v="1024"/>
    <x v="1"/>
    <x v="6"/>
    <n v="427"/>
    <n v="40445.440000000002"/>
    <n v="27328"/>
    <n v="3.7470725995316159E-2"/>
    <n v="320.25"/>
    <x v="0"/>
    <x v="0"/>
    <x v="0"/>
  </r>
  <r>
    <x v="275"/>
    <x v="275"/>
    <x v="4"/>
    <s v="UN"/>
    <n v="238"/>
    <n v="4.97"/>
    <n v="1182.8599999999999"/>
    <x v="1"/>
    <x v="5"/>
    <n v="123"/>
    <n v="1137.0365999999999"/>
    <n v="611.30999999999995"/>
    <n v="1.934959349593496"/>
    <n v="6.2016806722689068"/>
    <x v="0"/>
    <x v="0"/>
    <x v="0"/>
  </r>
  <r>
    <x v="275"/>
    <x v="275"/>
    <x v="4"/>
    <s v="UN"/>
    <n v="544"/>
    <n v="6.17"/>
    <n v="3356.48"/>
    <x v="1"/>
    <x v="8"/>
    <n v="60.4"/>
    <n v="640.98896000000002"/>
    <n v="372.66800000000001"/>
    <n v="9.0066225165562912"/>
    <n v="1.3323529411764705"/>
    <x v="0"/>
    <x v="0"/>
    <x v="2"/>
  </r>
  <r>
    <x v="275"/>
    <x v="275"/>
    <x v="4"/>
    <s v="UN"/>
    <n v="0"/>
    <n v="4.45"/>
    <n v="0"/>
    <x v="1"/>
    <x v="7"/>
    <n v="68.400000000000006"/>
    <n v="557.01540000000011"/>
    <n v="304.38000000000005"/>
    <n v="0"/>
    <n v="0"/>
    <x v="0"/>
    <x v="0"/>
    <x v="0"/>
  </r>
  <r>
    <x v="275"/>
    <x v="275"/>
    <x v="4"/>
    <s v="UN"/>
    <n v="207"/>
    <n v="2.63"/>
    <n v="544.41"/>
    <x v="1"/>
    <x v="9"/>
    <n v="125"/>
    <n v="417.51249999999999"/>
    <n v="328.75"/>
    <n v="1.6559999999999999"/>
    <n v="7.2463768115942031"/>
    <x v="0"/>
    <x v="0"/>
    <x v="0"/>
  </r>
  <r>
    <x v="275"/>
    <x v="275"/>
    <x v="4"/>
    <s v="UN"/>
    <n v="0"/>
    <n v="4.3"/>
    <n v="0"/>
    <x v="0"/>
    <x v="0"/>
    <n v="51.5"/>
    <n v="394.18099999999998"/>
    <n v="221.45"/>
    <n v="0"/>
    <n v="0"/>
    <x v="0"/>
    <x v="0"/>
    <x v="0"/>
  </r>
  <r>
    <x v="275"/>
    <x v="275"/>
    <x v="4"/>
    <s v="UN"/>
    <n v="786"/>
    <n v="4.22"/>
    <n v="3316.9199999999996"/>
    <x v="0"/>
    <x v="1"/>
    <n v="46.2"/>
    <n v="309.99275999999998"/>
    <n v="194.964"/>
    <n v="17.012987012987011"/>
    <n v="0.70534351145038177"/>
    <x v="0"/>
    <x v="0"/>
    <x v="3"/>
  </r>
  <r>
    <x v="276"/>
    <x v="276"/>
    <x v="7"/>
    <s v="UN"/>
    <n v="665"/>
    <n v="5.01"/>
    <n v="3331.6499999999996"/>
    <x v="0"/>
    <x v="1"/>
    <n v="149"/>
    <n v="1381.0065"/>
    <n v="746.49"/>
    <n v="4.4630872483221475"/>
    <n v="2.6887218045112782"/>
    <x v="0"/>
    <x v="0"/>
    <x v="1"/>
  </r>
  <r>
    <x v="276"/>
    <x v="276"/>
    <x v="7"/>
    <s v="UN"/>
    <n v="0"/>
    <n v="6.07"/>
    <n v="0"/>
    <x v="1"/>
    <x v="3"/>
    <n v="113"/>
    <n v="1268.9335000000001"/>
    <n v="685.91000000000008"/>
    <n v="0"/>
    <n v="0"/>
    <x v="0"/>
    <x v="0"/>
    <x v="0"/>
  </r>
  <r>
    <x v="276"/>
    <x v="276"/>
    <x v="7"/>
    <s v="UN"/>
    <n v="903"/>
    <n v="6.67"/>
    <n v="6023.01"/>
    <x v="1"/>
    <x v="8"/>
    <n v="53.1"/>
    <n v="644.60214000000008"/>
    <n v="354.17700000000002"/>
    <n v="17.005649717514125"/>
    <n v="0.70564784053156149"/>
    <x v="0"/>
    <x v="0"/>
    <x v="3"/>
  </r>
  <r>
    <x v="276"/>
    <x v="276"/>
    <x v="7"/>
    <s v="UN"/>
    <n v="172"/>
    <n v="3.47"/>
    <n v="596.84"/>
    <x v="1"/>
    <x v="5"/>
    <n v="108"/>
    <n v="528.41160000000002"/>
    <n v="374.76000000000005"/>
    <n v="1.5925925925925926"/>
    <n v="7.5348837209302326"/>
    <x v="0"/>
    <x v="0"/>
    <x v="0"/>
  </r>
  <r>
    <x v="276"/>
    <x v="276"/>
    <x v="7"/>
    <s v="UN"/>
    <n v="712"/>
    <n v="3.07"/>
    <n v="2185.8399999999997"/>
    <x v="1"/>
    <x v="8"/>
    <n v="101"/>
    <n v="462.0043"/>
    <n v="310.07"/>
    <n v="7.0495049504950495"/>
    <n v="1.702247191011236"/>
    <x v="0"/>
    <x v="0"/>
    <x v="2"/>
  </r>
  <r>
    <x v="276"/>
    <x v="276"/>
    <x v="7"/>
    <s v="UN"/>
    <n v="315"/>
    <n v="3.78"/>
    <n v="1190.7"/>
    <x v="0"/>
    <x v="0"/>
    <n v="63"/>
    <n v="357.21"/>
    <n v="238.14"/>
    <n v="5"/>
    <n v="2.4"/>
    <x v="0"/>
    <x v="0"/>
    <x v="1"/>
  </r>
  <r>
    <x v="277"/>
    <x v="277"/>
    <x v="7"/>
    <s v="UN"/>
    <n v="886"/>
    <n v="2.86"/>
    <n v="2533.96"/>
    <x v="0"/>
    <x v="0"/>
    <n v="129"/>
    <n v="523.89480000000003"/>
    <n v="368.94"/>
    <n v="6.8682170542635657"/>
    <n v="1.7471783295711061"/>
    <x v="0"/>
    <x v="0"/>
    <x v="2"/>
  </r>
  <r>
    <x v="277"/>
    <x v="277"/>
    <x v="7"/>
    <s v="UN"/>
    <n v="945"/>
    <n v="3.55"/>
    <n v="3354.75"/>
    <x v="0"/>
    <x v="0"/>
    <n v="67.5"/>
    <n v="416.94749999999999"/>
    <n v="239.625"/>
    <n v="14"/>
    <n v="0.8571428571428571"/>
    <x v="0"/>
    <x v="0"/>
    <x v="3"/>
  </r>
  <r>
    <x v="277"/>
    <x v="277"/>
    <x v="7"/>
    <s v="UN"/>
    <n v="156"/>
    <n v="3.51"/>
    <n v="547.55999999999995"/>
    <x v="0"/>
    <x v="0"/>
    <n v="91"/>
    <n v="386.48609999999991"/>
    <n v="319.40999999999997"/>
    <n v="1.7142857142857142"/>
    <n v="7"/>
    <x v="0"/>
    <x v="0"/>
    <x v="0"/>
  </r>
  <r>
    <x v="277"/>
    <x v="277"/>
    <x v="7"/>
    <s v="UN"/>
    <n v="333"/>
    <n v="2.4300000000000002"/>
    <n v="809.19"/>
    <x v="0"/>
    <x v="3"/>
    <n v="99"/>
    <n v="365.66640000000007"/>
    <n v="240.57000000000002"/>
    <n v="3.3636363636363638"/>
    <n v="3.5675675675675675"/>
    <x v="0"/>
    <x v="0"/>
    <x v="1"/>
  </r>
  <r>
    <x v="277"/>
    <x v="277"/>
    <x v="7"/>
    <s v="UN"/>
    <n v="194"/>
    <n v="4"/>
    <n v="776"/>
    <x v="0"/>
    <x v="1"/>
    <n v="69"/>
    <n v="345"/>
    <n v="276"/>
    <n v="2.8115942028985508"/>
    <n v="4.268041237113402"/>
    <x v="0"/>
    <x v="0"/>
    <x v="0"/>
  </r>
  <r>
    <x v="277"/>
    <x v="277"/>
    <x v="7"/>
    <s v="UN"/>
    <n v="380"/>
    <n v="1.95"/>
    <n v="741"/>
    <x v="1"/>
    <x v="2"/>
    <n v="52"/>
    <n v="179.47799999999998"/>
    <n v="101.39999999999999"/>
    <n v="7.3076923076923075"/>
    <n v="1.6421052631578947"/>
    <x v="0"/>
    <x v="0"/>
    <x v="2"/>
  </r>
  <r>
    <x v="278"/>
    <x v="278"/>
    <x v="7"/>
    <s v="UN"/>
    <n v="80"/>
    <n v="7.53"/>
    <n v="602.4"/>
    <x v="1"/>
    <x v="6"/>
    <n v="134"/>
    <n v="1775.8751999999999"/>
    <n v="1009.02"/>
    <n v="0.59701492537313428"/>
    <n v="20.100000000000001"/>
    <x v="0"/>
    <x v="0"/>
    <x v="0"/>
  </r>
  <r>
    <x v="278"/>
    <x v="278"/>
    <x v="7"/>
    <s v="UN"/>
    <n v="1624"/>
    <n v="5.4"/>
    <n v="8769.6"/>
    <x v="1"/>
    <x v="9"/>
    <n v="90.2"/>
    <n v="681.91200000000015"/>
    <n v="487.08000000000004"/>
    <n v="18.004434589800443"/>
    <n v="0.66650246305418726"/>
    <x v="0"/>
    <x v="0"/>
    <x v="3"/>
  </r>
  <r>
    <x v="278"/>
    <x v="278"/>
    <x v="7"/>
    <s v="UN"/>
    <n v="51"/>
    <n v="7.25"/>
    <n v="369.75"/>
    <x v="1"/>
    <x v="9"/>
    <n v="50.4"/>
    <n v="643.10399999999993"/>
    <n v="365.4"/>
    <n v="1.0119047619047619"/>
    <n v="11.858823529411765"/>
    <x v="0"/>
    <x v="0"/>
    <x v="0"/>
  </r>
  <r>
    <x v="278"/>
    <x v="278"/>
    <x v="7"/>
    <s v="UN"/>
    <n v="209"/>
    <n v="3.98"/>
    <n v="831.82"/>
    <x v="1"/>
    <x v="8"/>
    <n v="69.5"/>
    <n v="489.59969999999998"/>
    <n v="276.61"/>
    <n v="3.0071942446043165"/>
    <n v="3.9904306220095696"/>
    <x v="0"/>
    <x v="0"/>
    <x v="1"/>
  </r>
  <r>
    <x v="278"/>
    <x v="278"/>
    <x v="7"/>
    <s v="UN"/>
    <n v="292"/>
    <n v="6.8"/>
    <n v="1985.6"/>
    <x v="0"/>
    <x v="3"/>
    <n v="26.5"/>
    <n v="320.75599999999997"/>
    <n v="180.2"/>
    <n v="11.018867924528301"/>
    <n v="1.0890410958904111"/>
    <x v="0"/>
    <x v="0"/>
    <x v="2"/>
  </r>
  <r>
    <x v="278"/>
    <x v="278"/>
    <x v="7"/>
    <s v="UN"/>
    <n v="596"/>
    <n v="1.23"/>
    <n v="733.08"/>
    <x v="1"/>
    <x v="10"/>
    <n v="76"/>
    <n v="144.89400000000001"/>
    <n v="93.48"/>
    <n v="7.8421052631578947"/>
    <n v="1.5302013422818792"/>
    <x v="0"/>
    <x v="0"/>
    <x v="2"/>
  </r>
  <r>
    <x v="279"/>
    <x v="279"/>
    <x v="7"/>
    <s v="UN"/>
    <n v="187"/>
    <n v="5.78"/>
    <n v="1080.8600000000001"/>
    <x v="1"/>
    <x v="2"/>
    <n v="93.1"/>
    <n v="871.75115999999991"/>
    <n v="538.11799999999994"/>
    <n v="2.0085929108485501"/>
    <n v="5.9743315508021384"/>
    <x v="0"/>
    <x v="0"/>
    <x v="0"/>
  </r>
  <r>
    <x v="279"/>
    <x v="279"/>
    <x v="7"/>
    <s v="UN"/>
    <n v="175"/>
    <n v="2.69"/>
    <n v="470.75"/>
    <x v="0"/>
    <x v="3"/>
    <n v="150"/>
    <n v="710.16"/>
    <n v="403.5"/>
    <n v="1.1666666666666667"/>
    <n v="10.285714285714285"/>
    <x v="0"/>
    <x v="0"/>
    <x v="0"/>
  </r>
  <r>
    <x v="279"/>
    <x v="279"/>
    <x v="7"/>
    <s v="UN"/>
    <n v="15"/>
    <n v="7.15"/>
    <n v="107.25"/>
    <x v="1"/>
    <x v="6"/>
    <n v="53"/>
    <n v="579.79350000000011"/>
    <n v="378.95000000000005"/>
    <n v="0.28301886792452829"/>
    <n v="42.4"/>
    <x v="0"/>
    <x v="0"/>
    <x v="0"/>
  </r>
  <r>
    <x v="279"/>
    <x v="279"/>
    <x v="7"/>
    <s v="UN"/>
    <n v="504"/>
    <n v="4.25"/>
    <n v="2142"/>
    <x v="0"/>
    <x v="0"/>
    <n v="45.8"/>
    <n v="348.42349999999999"/>
    <n v="194.64999999999998"/>
    <n v="11.004366812227074"/>
    <n v="1.0904761904761904"/>
    <x v="0"/>
    <x v="0"/>
    <x v="2"/>
  </r>
  <r>
    <x v="279"/>
    <x v="279"/>
    <x v="7"/>
    <s v="UN"/>
    <n v="33"/>
    <n v="2.0499999999999998"/>
    <n v="67.649999999999991"/>
    <x v="1"/>
    <x v="3"/>
    <n v="96"/>
    <n v="277.488"/>
    <n v="196.79999999999998"/>
    <n v="0.34375"/>
    <n v="34.909090909090907"/>
    <x v="0"/>
    <x v="0"/>
    <x v="0"/>
  </r>
  <r>
    <x v="279"/>
    <x v="279"/>
    <x v="7"/>
    <s v="UN"/>
    <n v="1597"/>
    <n v="2.0099999999999998"/>
    <n v="3209.97"/>
    <x v="0"/>
    <x v="3"/>
    <n v="93.9"/>
    <n v="262.34721000000002"/>
    <n v="188.739"/>
    <n v="17.007454739084132"/>
    <n v="0.70557294927989977"/>
    <x v="0"/>
    <x v="0"/>
    <x v="3"/>
  </r>
  <r>
    <x v="280"/>
    <x v="280"/>
    <x v="7"/>
    <s v="UN"/>
    <n v="106"/>
    <n v="4.83"/>
    <n v="511.98"/>
    <x v="0"/>
    <x v="1"/>
    <n v="136"/>
    <n v="998.45759999999996"/>
    <n v="656.88"/>
    <n v="0.77941176470588236"/>
    <n v="15.39622641509434"/>
    <x v="0"/>
    <x v="0"/>
    <x v="0"/>
  </r>
  <r>
    <x v="280"/>
    <x v="280"/>
    <x v="7"/>
    <s v="UN"/>
    <n v="165"/>
    <n v="5.23"/>
    <n v="862.95"/>
    <x v="0"/>
    <x v="1"/>
    <n v="97"/>
    <n v="933.45040000000006"/>
    <n v="507.31000000000006"/>
    <n v="1.7010309278350515"/>
    <n v="7.0545454545454547"/>
    <x v="0"/>
    <x v="0"/>
    <x v="0"/>
  </r>
  <r>
    <x v="280"/>
    <x v="280"/>
    <x v="7"/>
    <s v="UN"/>
    <n v="354"/>
    <n v="6.76"/>
    <n v="2393.04"/>
    <x v="1"/>
    <x v="1"/>
    <n v="58.9"/>
    <n v="684.84208000000001"/>
    <n v="398.16399999999999"/>
    <n v="6.01018675721562"/>
    <n v="1.9966101694915253"/>
    <x v="0"/>
    <x v="0"/>
    <x v="2"/>
  </r>
  <r>
    <x v="280"/>
    <x v="280"/>
    <x v="7"/>
    <s v="UN"/>
    <n v="1005"/>
    <n v="5.51"/>
    <n v="5537.55"/>
    <x v="0"/>
    <x v="0"/>
    <n v="91.3"/>
    <n v="664.04315999999994"/>
    <n v="503.06299999999999"/>
    <n v="11.007667031763418"/>
    <n v="1.0901492537313433"/>
    <x v="0"/>
    <x v="0"/>
    <x v="2"/>
  </r>
  <r>
    <x v="280"/>
    <x v="280"/>
    <x v="7"/>
    <s v="UN"/>
    <n v="36"/>
    <n v="2.2200000000000002"/>
    <n v="79.92"/>
    <x v="0"/>
    <x v="1"/>
    <n v="69"/>
    <n v="252.74700000000001"/>
    <n v="153.18"/>
    <n v="0.52173913043478259"/>
    <n v="23"/>
    <x v="0"/>
    <x v="0"/>
    <x v="0"/>
  </r>
  <r>
    <x v="280"/>
    <x v="280"/>
    <x v="7"/>
    <s v="UN"/>
    <n v="416"/>
    <n v="1.31"/>
    <n v="544.96"/>
    <x v="0"/>
    <x v="3"/>
    <n v="80"/>
    <n v="150.91200000000001"/>
    <n v="104.80000000000001"/>
    <n v="5.2"/>
    <n v="2.3076923076923075"/>
    <x v="0"/>
    <x v="0"/>
    <x v="1"/>
  </r>
  <r>
    <x v="281"/>
    <x v="281"/>
    <x v="7"/>
    <s v="UN"/>
    <n v="906"/>
    <n v="75"/>
    <n v="67950"/>
    <x v="1"/>
    <x v="9"/>
    <n v="928"/>
    <n v="128760"/>
    <n v="69600"/>
    <n v="0.97629310344827591"/>
    <n v="12.29139072847682"/>
    <x v="0"/>
    <x v="0"/>
    <x v="0"/>
  </r>
  <r>
    <x v="281"/>
    <x v="281"/>
    <x v="7"/>
    <s v="UN"/>
    <n v="190"/>
    <n v="78"/>
    <n v="14820"/>
    <x v="1"/>
    <x v="1"/>
    <n v="879"/>
    <n v="95986.8"/>
    <n v="68562"/>
    <n v="0.2161547212741752"/>
    <n v="55.515789473684208"/>
    <x v="0"/>
    <x v="0"/>
    <x v="0"/>
  </r>
  <r>
    <x v="281"/>
    <x v="281"/>
    <x v="7"/>
    <s v="UN"/>
    <n v="626"/>
    <n v="72"/>
    <n v="45072"/>
    <x v="1"/>
    <x v="11"/>
    <n v="774"/>
    <n v="93623.039999999994"/>
    <n v="55728"/>
    <n v="0.80878552971576223"/>
    <n v="14.8370607028754"/>
    <x v="0"/>
    <x v="0"/>
    <x v="0"/>
  </r>
  <r>
    <x v="281"/>
    <x v="281"/>
    <x v="7"/>
    <s v="UN"/>
    <n v="155"/>
    <n v="58"/>
    <n v="8990"/>
    <x v="1"/>
    <x v="10"/>
    <n v="815"/>
    <n v="85558.7"/>
    <n v="47270"/>
    <n v="0.19018404907975461"/>
    <n v="63.096774193548384"/>
    <x v="0"/>
    <x v="0"/>
    <x v="0"/>
  </r>
  <r>
    <x v="281"/>
    <x v="281"/>
    <x v="7"/>
    <s v="UN"/>
    <n v="9"/>
    <n v="75"/>
    <n v="675"/>
    <x v="1"/>
    <x v="5"/>
    <n v="549"/>
    <n v="57233.25"/>
    <n v="41175"/>
    <n v="1.6393442622950821E-2"/>
    <n v="732"/>
    <x v="0"/>
    <x v="0"/>
    <x v="0"/>
  </r>
  <r>
    <x v="281"/>
    <x v="281"/>
    <x v="7"/>
    <s v="UN"/>
    <n v="456"/>
    <n v="30"/>
    <n v="13680"/>
    <x v="0"/>
    <x v="1"/>
    <n v="944"/>
    <n v="46444.800000000003"/>
    <n v="28320"/>
    <n v="0.48305084745762711"/>
    <n v="24.842105263157894"/>
    <x v="0"/>
    <x v="0"/>
    <x v="0"/>
  </r>
  <r>
    <x v="282"/>
    <x v="282"/>
    <x v="7"/>
    <s v="UN"/>
    <n v="307"/>
    <n v="5.39"/>
    <n v="1654.7299999999998"/>
    <x v="1"/>
    <x v="2"/>
    <n v="61.3"/>
    <n v="492.30642999999998"/>
    <n v="330.40699999999998"/>
    <n v="5.00815660685155"/>
    <n v="2.3960912052117265"/>
    <x v="0"/>
    <x v="0"/>
    <x v="1"/>
  </r>
  <r>
    <x v="282"/>
    <x v="282"/>
    <x v="7"/>
    <s v="UN"/>
    <n v="66"/>
    <n v="3"/>
    <n v="198"/>
    <x v="0"/>
    <x v="0"/>
    <n v="84"/>
    <n v="430.92"/>
    <n v="252"/>
    <n v="0.7857142857142857"/>
    <n v="15.272727272727273"/>
    <x v="0"/>
    <x v="0"/>
    <x v="0"/>
  </r>
  <r>
    <x v="282"/>
    <x v="282"/>
    <x v="7"/>
    <s v="UN"/>
    <n v="218"/>
    <n v="4.1100000000000003"/>
    <n v="895.98"/>
    <x v="1"/>
    <x v="11"/>
    <n v="69"/>
    <n v="368.66700000000003"/>
    <n v="283.59000000000003"/>
    <n v="3.1594202898550723"/>
    <n v="3.7981651376146792"/>
    <x v="0"/>
    <x v="0"/>
    <x v="1"/>
  </r>
  <r>
    <x v="282"/>
    <x v="282"/>
    <x v="7"/>
    <s v="UN"/>
    <n v="745"/>
    <n v="3.89"/>
    <n v="2898.05"/>
    <x v="0"/>
    <x v="0"/>
    <n v="56"/>
    <n v="281.0136"/>
    <n v="217.84"/>
    <n v="13.303571428571429"/>
    <n v="0.90201342281879193"/>
    <x v="0"/>
    <x v="0"/>
    <x v="3"/>
  </r>
  <r>
    <x v="282"/>
    <x v="282"/>
    <x v="7"/>
    <s v="UN"/>
    <n v="31"/>
    <n v="1.96"/>
    <n v="60.76"/>
    <x v="1"/>
    <x v="2"/>
    <n v="79"/>
    <n v="215.22760000000002"/>
    <n v="154.84"/>
    <n v="0.39240506329113922"/>
    <n v="30.580645161290324"/>
    <x v="0"/>
    <x v="0"/>
    <x v="0"/>
  </r>
  <r>
    <x v="282"/>
    <x v="282"/>
    <x v="7"/>
    <s v="UN"/>
    <n v="253"/>
    <n v="48.9"/>
    <n v="12371.699999999999"/>
    <x v="0"/>
    <x v="0"/>
    <n v="0"/>
    <n v="0"/>
    <n v="0"/>
    <n v="0"/>
    <n v="0"/>
    <x v="0"/>
    <x v="0"/>
    <x v="4"/>
  </r>
  <r>
    <x v="283"/>
    <x v="283"/>
    <x v="7"/>
    <s v="UN"/>
    <n v="1076"/>
    <n v="77"/>
    <n v="82852"/>
    <x v="0"/>
    <x v="0"/>
    <n v="920"/>
    <n v="89258.4"/>
    <n v="70840"/>
    <n v="1.1695652173913043"/>
    <n v="10.260223048327138"/>
    <x v="0"/>
    <x v="0"/>
    <x v="0"/>
  </r>
  <r>
    <x v="283"/>
    <x v="283"/>
    <x v="7"/>
    <s v="UN"/>
    <n v="1072"/>
    <n v="78"/>
    <n v="83616"/>
    <x v="0"/>
    <x v="0"/>
    <n v="679"/>
    <n v="65672.88"/>
    <n v="52962"/>
    <n v="1.5787923416789396"/>
    <n v="7.6007462686567164"/>
    <x v="0"/>
    <x v="0"/>
    <x v="0"/>
  </r>
  <r>
    <x v="283"/>
    <x v="283"/>
    <x v="7"/>
    <s v="UN"/>
    <n v="448"/>
    <n v="38"/>
    <n v="17024"/>
    <x v="0"/>
    <x v="1"/>
    <n v="900"/>
    <n v="57114"/>
    <n v="34200"/>
    <n v="0.49777777777777776"/>
    <n v="24.107142857142858"/>
    <x v="0"/>
    <x v="0"/>
    <x v="0"/>
  </r>
  <r>
    <x v="283"/>
    <x v="283"/>
    <x v="7"/>
    <s v="UN"/>
    <n v="290"/>
    <n v="56"/>
    <n v="16240"/>
    <x v="0"/>
    <x v="3"/>
    <n v="400"/>
    <n v="27328"/>
    <n v="22400"/>
    <n v="0.72499999999999998"/>
    <n v="16.551724137931036"/>
    <x v="0"/>
    <x v="0"/>
    <x v="0"/>
  </r>
  <r>
    <x v="283"/>
    <x v="283"/>
    <x v="7"/>
    <s v="UN"/>
    <n v="632"/>
    <n v="34"/>
    <n v="21488"/>
    <x v="0"/>
    <x v="1"/>
    <n v="567"/>
    <n v="25254.18"/>
    <n v="19278"/>
    <n v="1.1146384479717812"/>
    <n v="10.765822784810128"/>
    <x v="0"/>
    <x v="0"/>
    <x v="0"/>
  </r>
  <r>
    <x v="283"/>
    <x v="283"/>
    <x v="7"/>
    <s v="UN"/>
    <n v="1424"/>
    <n v="31"/>
    <n v="44144"/>
    <x v="1"/>
    <x v="0"/>
    <n v="324"/>
    <n v="18480.96"/>
    <n v="10044"/>
    <n v="4.3950617283950617"/>
    <n v="2.7303370786516856"/>
    <x v="0"/>
    <x v="0"/>
    <x v="1"/>
  </r>
  <r>
    <x v="284"/>
    <x v="284"/>
    <x v="7"/>
    <s v="UN"/>
    <n v="550"/>
    <n v="7.54"/>
    <n v="4147"/>
    <x v="0"/>
    <x v="1"/>
    <n v="68.7"/>
    <n v="958.29630000000009"/>
    <n v="517.99800000000005"/>
    <n v="8.0058224163027649"/>
    <n v="1.498909090909091"/>
    <x v="0"/>
    <x v="0"/>
    <x v="2"/>
  </r>
  <r>
    <x v="284"/>
    <x v="284"/>
    <x v="7"/>
    <s v="UN"/>
    <n v="118"/>
    <n v="4.8499999999999996"/>
    <n v="572.29999999999995"/>
    <x v="1"/>
    <x v="2"/>
    <n v="136"/>
    <n v="870.6719999999998"/>
    <n v="659.59999999999991"/>
    <n v="0.86764705882352944"/>
    <n v="13.830508474576272"/>
    <x v="0"/>
    <x v="0"/>
    <x v="0"/>
  </r>
  <r>
    <x v="284"/>
    <x v="284"/>
    <x v="7"/>
    <s v="UN"/>
    <n v="235"/>
    <n v="3.46"/>
    <n v="813.1"/>
    <x v="0"/>
    <x v="0"/>
    <n v="101"/>
    <n v="419.35199999999998"/>
    <n v="349.46"/>
    <n v="2.3267326732673266"/>
    <n v="5.1574468085106391"/>
    <x v="0"/>
    <x v="0"/>
    <x v="0"/>
  </r>
  <r>
    <x v="284"/>
    <x v="284"/>
    <x v="7"/>
    <s v="UN"/>
    <n v="59"/>
    <n v="4.72"/>
    <n v="278.47999999999996"/>
    <x v="1"/>
    <x v="0"/>
    <n v="58.3"/>
    <n v="354.97703999999999"/>
    <n v="275.17599999999999"/>
    <n v="1.0120068610634649"/>
    <n v="11.857627118644066"/>
    <x v="0"/>
    <x v="0"/>
    <x v="0"/>
  </r>
  <r>
    <x v="284"/>
    <x v="284"/>
    <x v="7"/>
    <s v="UN"/>
    <n v="0"/>
    <n v="7.29"/>
    <n v="0"/>
    <x v="0"/>
    <x v="3"/>
    <n v="30.4"/>
    <n v="334.64015999999998"/>
    <n v="221.61599999999999"/>
    <n v="0"/>
    <n v="0"/>
    <x v="0"/>
    <x v="0"/>
    <x v="0"/>
  </r>
  <r>
    <x v="284"/>
    <x v="284"/>
    <x v="7"/>
    <s v="UN"/>
    <n v="993"/>
    <n v="1.54"/>
    <n v="1529.22"/>
    <x v="1"/>
    <x v="1"/>
    <n v="51"/>
    <n v="129.59100000000001"/>
    <n v="78.540000000000006"/>
    <n v="19.470588235294116"/>
    <n v="0.61631419939577048"/>
    <x v="0"/>
    <x v="0"/>
    <x v="3"/>
  </r>
  <r>
    <x v="285"/>
    <x v="285"/>
    <x v="7"/>
    <s v="UN"/>
    <n v="35"/>
    <n v="6.79"/>
    <n v="237.65"/>
    <x v="0"/>
    <x v="1"/>
    <n v="91"/>
    <n v="1149.2754"/>
    <n v="617.89"/>
    <n v="0.38461538461538464"/>
    <n v="31.2"/>
    <x v="0"/>
    <x v="0"/>
    <x v="0"/>
  </r>
  <r>
    <x v="285"/>
    <x v="285"/>
    <x v="7"/>
    <s v="UN"/>
    <n v="9"/>
    <n v="4.63"/>
    <n v="41.67"/>
    <x v="1"/>
    <x v="5"/>
    <n v="92"/>
    <n v="753.94920000000002"/>
    <n v="425.96"/>
    <n v="9.7826086956521743E-2"/>
    <n v="122.66666666666666"/>
    <x v="0"/>
    <x v="0"/>
    <x v="0"/>
  </r>
  <r>
    <x v="285"/>
    <x v="285"/>
    <x v="7"/>
    <s v="UN"/>
    <n v="33"/>
    <n v="4.83"/>
    <n v="159.39000000000001"/>
    <x v="0"/>
    <x v="0"/>
    <n v="103"/>
    <n v="751.20990000000006"/>
    <n v="497.49"/>
    <n v="0.32038834951456313"/>
    <n v="37.454545454545453"/>
    <x v="0"/>
    <x v="0"/>
    <x v="0"/>
  </r>
  <r>
    <x v="285"/>
    <x v="285"/>
    <x v="7"/>
    <s v="UN"/>
    <n v="42"/>
    <n v="3.54"/>
    <n v="148.68"/>
    <x v="1"/>
    <x v="8"/>
    <n v="148"/>
    <n v="675.85679999999991"/>
    <n v="523.91999999999996"/>
    <n v="0.28378378378378377"/>
    <n v="42.285714285714285"/>
    <x v="0"/>
    <x v="0"/>
    <x v="0"/>
  </r>
  <r>
    <x v="285"/>
    <x v="285"/>
    <x v="7"/>
    <s v="UN"/>
    <n v="957"/>
    <n v="4.66"/>
    <n v="4459.62"/>
    <x v="0"/>
    <x v="1"/>
    <n v="59.8"/>
    <n v="443.08211999999997"/>
    <n v="278.66800000000001"/>
    <n v="16.003344481605353"/>
    <n v="0.74984326018808767"/>
    <x v="0"/>
    <x v="0"/>
    <x v="3"/>
  </r>
  <r>
    <x v="285"/>
    <x v="285"/>
    <x v="7"/>
    <s v="UN"/>
    <n v="192"/>
    <n v="3.21"/>
    <n v="616.31999999999994"/>
    <x v="0"/>
    <x v="0"/>
    <n v="63.7"/>
    <n v="331.25273999999996"/>
    <n v="204.477"/>
    <n v="3.0141287284144425"/>
    <n v="3.9812500000000002"/>
    <x v="0"/>
    <x v="0"/>
    <x v="1"/>
  </r>
  <r>
    <x v="286"/>
    <x v="286"/>
    <x v="7"/>
    <s v="UN"/>
    <n v="8"/>
    <n v="5.41"/>
    <n v="43.28"/>
    <x v="1"/>
    <x v="8"/>
    <n v="0"/>
    <n v="0"/>
    <n v="0"/>
    <n v="0"/>
    <n v="0"/>
    <x v="0"/>
    <x v="0"/>
    <x v="4"/>
  </r>
  <r>
    <x v="286"/>
    <x v="286"/>
    <x v="7"/>
    <s v="UN"/>
    <n v="1179"/>
    <n v="5.07"/>
    <n v="5977.5300000000007"/>
    <x v="1"/>
    <x v="6"/>
    <n v="65.5"/>
    <n v="488.16495000000003"/>
    <n v="332.08500000000004"/>
    <n v="18"/>
    <n v="0.66666666666666663"/>
    <x v="0"/>
    <x v="0"/>
    <x v="3"/>
  </r>
  <r>
    <x v="286"/>
    <x v="286"/>
    <x v="7"/>
    <s v="UN"/>
    <n v="243"/>
    <n v="6.95"/>
    <n v="1688.8500000000001"/>
    <x v="0"/>
    <x v="1"/>
    <n v="48.6"/>
    <n v="442.4787"/>
    <n v="337.77000000000004"/>
    <n v="5"/>
    <n v="2.4"/>
    <x v="0"/>
    <x v="0"/>
    <x v="1"/>
  </r>
  <r>
    <x v="286"/>
    <x v="286"/>
    <x v="7"/>
    <s v="UN"/>
    <n v="477"/>
    <n v="2.13"/>
    <n v="1016.01"/>
    <x v="1"/>
    <x v="4"/>
    <n v="111"/>
    <n v="354.64499999999998"/>
    <n v="236.42999999999998"/>
    <n v="4.2972972972972974"/>
    <n v="2.7924528301886791"/>
    <x v="0"/>
    <x v="0"/>
    <x v="1"/>
  </r>
  <r>
    <x v="286"/>
    <x v="286"/>
    <x v="7"/>
    <s v="UN"/>
    <n v="308"/>
    <n v="6.3"/>
    <n v="1940.3999999999999"/>
    <x v="0"/>
    <x v="1"/>
    <n v="38.4"/>
    <n v="324.1728"/>
    <n v="241.92"/>
    <n v="8.0208333333333339"/>
    <n v="1.4961038961038959"/>
    <x v="0"/>
    <x v="0"/>
    <x v="2"/>
  </r>
  <r>
    <x v="286"/>
    <x v="286"/>
    <x v="7"/>
    <s v="UN"/>
    <n v="0"/>
    <n v="1.5"/>
    <n v="0"/>
    <x v="1"/>
    <x v="6"/>
    <n v="110"/>
    <n v="226.05"/>
    <n v="165"/>
    <n v="0"/>
    <n v="0"/>
    <x v="0"/>
    <x v="0"/>
    <x v="0"/>
  </r>
  <r>
    <x v="287"/>
    <x v="287"/>
    <x v="7"/>
    <s v="UN"/>
    <n v="345"/>
    <n v="63"/>
    <n v="21735"/>
    <x v="0"/>
    <x v="0"/>
    <n v="597"/>
    <n v="64690.92"/>
    <n v="37611"/>
    <n v="0.57788944723618085"/>
    <n v="20.765217391304351"/>
    <x v="0"/>
    <x v="0"/>
    <x v="0"/>
  </r>
  <r>
    <x v="287"/>
    <x v="287"/>
    <x v="7"/>
    <s v="UN"/>
    <n v="521"/>
    <n v="44"/>
    <n v="22924"/>
    <x v="1"/>
    <x v="7"/>
    <n v="751"/>
    <n v="58487.88"/>
    <n v="33044"/>
    <n v="0.69374167776298268"/>
    <n v="17.297504798464491"/>
    <x v="0"/>
    <x v="0"/>
    <x v="0"/>
  </r>
  <r>
    <x v="287"/>
    <x v="287"/>
    <x v="7"/>
    <s v="UN"/>
    <n v="568"/>
    <n v="43"/>
    <n v="24424"/>
    <x v="1"/>
    <x v="10"/>
    <n v="799"/>
    <n v="51191.93"/>
    <n v="34357"/>
    <n v="0.71088861076345433"/>
    <n v="16.880281690140844"/>
    <x v="0"/>
    <x v="0"/>
    <x v="0"/>
  </r>
  <r>
    <x v="287"/>
    <x v="287"/>
    <x v="7"/>
    <s v="UN"/>
    <n v="1394"/>
    <n v="63"/>
    <n v="87822"/>
    <x v="0"/>
    <x v="1"/>
    <n v="619"/>
    <n v="50306.13"/>
    <n v="38997"/>
    <n v="2.2520193861066238"/>
    <n v="5.3285509325681488"/>
    <x v="0"/>
    <x v="0"/>
    <x v="0"/>
  </r>
  <r>
    <x v="287"/>
    <x v="287"/>
    <x v="7"/>
    <s v="UN"/>
    <n v="223"/>
    <n v="75"/>
    <n v="16725"/>
    <x v="1"/>
    <x v="10"/>
    <n v="481"/>
    <n v="45815.25"/>
    <n v="36075"/>
    <n v="0.46361746361746364"/>
    <n v="25.883408071748878"/>
    <x v="0"/>
    <x v="0"/>
    <x v="0"/>
  </r>
  <r>
    <x v="287"/>
    <x v="287"/>
    <x v="7"/>
    <s v="UN"/>
    <n v="788"/>
    <n v="41"/>
    <n v="32308"/>
    <x v="1"/>
    <x v="9"/>
    <n v="513"/>
    <n v="32390.82"/>
    <n v="21033"/>
    <n v="1.5360623781676412"/>
    <n v="7.8121827411167519"/>
    <x v="0"/>
    <x v="0"/>
    <x v="0"/>
  </r>
  <r>
    <x v="288"/>
    <x v="288"/>
    <x v="7"/>
    <s v="UN"/>
    <n v="551"/>
    <n v="65"/>
    <n v="35815"/>
    <x v="1"/>
    <x v="0"/>
    <n v="976"/>
    <n v="112288.8"/>
    <n v="63440"/>
    <n v="0.56454918032786883"/>
    <n v="21.255898366606171"/>
    <x v="0"/>
    <x v="0"/>
    <x v="0"/>
  </r>
  <r>
    <x v="288"/>
    <x v="288"/>
    <x v="7"/>
    <s v="UN"/>
    <n v="459"/>
    <n v="80"/>
    <n v="36720"/>
    <x v="1"/>
    <x v="7"/>
    <n v="440"/>
    <n v="66528"/>
    <n v="35200"/>
    <n v="1.0431818181818182"/>
    <n v="11.503267973856209"/>
    <x v="0"/>
    <x v="0"/>
    <x v="0"/>
  </r>
  <r>
    <x v="288"/>
    <x v="288"/>
    <x v="7"/>
    <s v="UN"/>
    <n v="468"/>
    <n v="42"/>
    <n v="19656"/>
    <x v="1"/>
    <x v="8"/>
    <n v="557"/>
    <n v="35091"/>
    <n v="23394"/>
    <n v="0.84021543985637348"/>
    <n v="14.282051282051281"/>
    <x v="0"/>
    <x v="0"/>
    <x v="0"/>
  </r>
  <r>
    <x v="288"/>
    <x v="288"/>
    <x v="7"/>
    <s v="UN"/>
    <n v="124"/>
    <n v="75"/>
    <n v="9300"/>
    <x v="1"/>
    <x v="1"/>
    <n v="322"/>
    <n v="34776"/>
    <n v="24150"/>
    <n v="0.38509316770186336"/>
    <n v="31.161290322580644"/>
    <x v="0"/>
    <x v="0"/>
    <x v="0"/>
  </r>
  <r>
    <x v="288"/>
    <x v="288"/>
    <x v="7"/>
    <s v="UN"/>
    <n v="269"/>
    <n v="52"/>
    <n v="13988"/>
    <x v="0"/>
    <x v="3"/>
    <n v="428"/>
    <n v="30045.599999999999"/>
    <n v="22256"/>
    <n v="0.62850467289719625"/>
    <n v="19.092936802973977"/>
    <x v="0"/>
    <x v="0"/>
    <x v="0"/>
  </r>
  <r>
    <x v="288"/>
    <x v="288"/>
    <x v="7"/>
    <s v="UN"/>
    <n v="443"/>
    <n v="53"/>
    <n v="23479"/>
    <x v="0"/>
    <x v="3"/>
    <n v="317"/>
    <n v="21673.29"/>
    <n v="16801"/>
    <n v="1.3974763406940063"/>
    <n v="8.5869074492099333"/>
    <x v="0"/>
    <x v="0"/>
    <x v="0"/>
  </r>
  <r>
    <x v="289"/>
    <x v="289"/>
    <x v="7"/>
    <s v="UN"/>
    <n v="278"/>
    <n v="7.34"/>
    <n v="2040.52"/>
    <x v="0"/>
    <x v="1"/>
    <n v="69.5"/>
    <n v="806.0053999999999"/>
    <n v="510.13"/>
    <n v="4"/>
    <n v="3"/>
    <x v="0"/>
    <x v="0"/>
    <x v="1"/>
  </r>
  <r>
    <x v="289"/>
    <x v="289"/>
    <x v="7"/>
    <s v="UN"/>
    <n v="198"/>
    <n v="4.78"/>
    <n v="946.44"/>
    <x v="0"/>
    <x v="1"/>
    <n v="65.8"/>
    <n v="553.56223999999997"/>
    <n v="314.524"/>
    <n v="3.0091185410334349"/>
    <n v="3.9878787878787874"/>
    <x v="0"/>
    <x v="0"/>
    <x v="1"/>
  </r>
  <r>
    <x v="289"/>
    <x v="289"/>
    <x v="7"/>
    <s v="UN"/>
    <n v="259"/>
    <n v="4.26"/>
    <n v="1103.3399999999999"/>
    <x v="1"/>
    <x v="7"/>
    <n v="51.7"/>
    <n v="343.57751999999999"/>
    <n v="220.24199999999999"/>
    <n v="5.0096711798839459"/>
    <n v="2.3953667953667952"/>
    <x v="0"/>
    <x v="0"/>
    <x v="1"/>
  </r>
  <r>
    <x v="289"/>
    <x v="289"/>
    <x v="7"/>
    <s v="UN"/>
    <n v="440"/>
    <n v="1.2"/>
    <n v="528"/>
    <x v="0"/>
    <x v="0"/>
    <n v="135"/>
    <n v="307.8"/>
    <n v="162"/>
    <n v="3.2592592592592591"/>
    <n v="3.6818181818181821"/>
    <x v="0"/>
    <x v="0"/>
    <x v="1"/>
  </r>
  <r>
    <x v="289"/>
    <x v="289"/>
    <x v="7"/>
    <s v="UN"/>
    <n v="606"/>
    <n v="5.87"/>
    <n v="3557.2200000000003"/>
    <x v="1"/>
    <x v="1"/>
    <n v="35.6"/>
    <n v="298.82996000000003"/>
    <n v="208.97200000000001"/>
    <n v="17.022471910112358"/>
    <n v="0.70495049504950502"/>
    <x v="0"/>
    <x v="0"/>
    <x v="3"/>
  </r>
  <r>
    <x v="289"/>
    <x v="289"/>
    <x v="7"/>
    <s v="UN"/>
    <n v="0"/>
    <n v="1.39"/>
    <n v="0"/>
    <x v="0"/>
    <x v="0"/>
    <n v="60"/>
    <n v="118.428"/>
    <n v="83.399999999999991"/>
    <n v="0"/>
    <n v="0"/>
    <x v="0"/>
    <x v="0"/>
    <x v="0"/>
  </r>
  <r>
    <x v="290"/>
    <x v="290"/>
    <x v="7"/>
    <s v="UN"/>
    <n v="315"/>
    <n v="5.63"/>
    <n v="1773.45"/>
    <x v="1"/>
    <x v="7"/>
    <n v="136"/>
    <n v="1424.1647999999998"/>
    <n v="765.68"/>
    <n v="2.3161764705882355"/>
    <n v="5.1809523809523803"/>
    <x v="0"/>
    <x v="0"/>
    <x v="0"/>
  </r>
  <r>
    <x v="290"/>
    <x v="290"/>
    <x v="7"/>
    <s v="UN"/>
    <n v="257"/>
    <n v="6.21"/>
    <n v="1595.97"/>
    <x v="1"/>
    <x v="10"/>
    <n v="85.4"/>
    <n v="795.50100000000009"/>
    <n v="530.33400000000006"/>
    <n v="3.0093676814988291"/>
    <n v="3.9875486381322958"/>
    <x v="0"/>
    <x v="0"/>
    <x v="1"/>
  </r>
  <r>
    <x v="290"/>
    <x v="290"/>
    <x v="7"/>
    <s v="UN"/>
    <n v="158"/>
    <n v="2.77"/>
    <n v="437.66"/>
    <x v="1"/>
    <x v="3"/>
    <n v="95"/>
    <n v="468.40699999999998"/>
    <n v="263.14999999999998"/>
    <n v="1.6631578947368422"/>
    <n v="7.2151898734177209"/>
    <x v="0"/>
    <x v="0"/>
    <x v="0"/>
  </r>
  <r>
    <x v="290"/>
    <x v="290"/>
    <x v="7"/>
    <s v="UN"/>
    <n v="32"/>
    <n v="7.64"/>
    <n v="244.48"/>
    <x v="1"/>
    <x v="5"/>
    <n v="31.7"/>
    <n v="360.86011999999994"/>
    <n v="242.18799999999999"/>
    <n v="1.0094637223974763"/>
    <n v="11.887500000000001"/>
    <x v="0"/>
    <x v="0"/>
    <x v="0"/>
  </r>
  <r>
    <x v="290"/>
    <x v="290"/>
    <x v="7"/>
    <s v="UN"/>
    <n v="317"/>
    <n v="2.1800000000000002"/>
    <n v="691.06000000000006"/>
    <x v="0"/>
    <x v="3"/>
    <n v="80"/>
    <n v="266.83199999999999"/>
    <n v="174.4"/>
    <n v="3.9624999999999999"/>
    <n v="3.0283911671924293"/>
    <x v="0"/>
    <x v="0"/>
    <x v="1"/>
  </r>
  <r>
    <x v="290"/>
    <x v="290"/>
    <x v="7"/>
    <s v="UN"/>
    <n v="404"/>
    <n v="2.34"/>
    <n v="945.3599999999999"/>
    <x v="1"/>
    <x v="10"/>
    <n v="69"/>
    <n v="242.18999999999997"/>
    <n v="161.45999999999998"/>
    <n v="5.8550724637681162"/>
    <n v="2.0495049504950495"/>
    <x v="0"/>
    <x v="0"/>
    <x v="1"/>
  </r>
  <r>
    <x v="291"/>
    <x v="291"/>
    <x v="7"/>
    <s v="UN"/>
    <n v="301"/>
    <n v="2.6"/>
    <n v="782.6"/>
    <x v="1"/>
    <x v="9"/>
    <n v="122"/>
    <n v="539.24"/>
    <n v="317.2"/>
    <n v="2.4672131147540983"/>
    <n v="4.8637873754152823"/>
    <x v="0"/>
    <x v="0"/>
    <x v="0"/>
  </r>
  <r>
    <x v="291"/>
    <x v="291"/>
    <x v="7"/>
    <s v="UN"/>
    <n v="414"/>
    <n v="2.7"/>
    <n v="1117.8000000000002"/>
    <x v="1"/>
    <x v="7"/>
    <n v="109"/>
    <n v="435.56400000000002"/>
    <n v="294.3"/>
    <n v="3.7981651376146788"/>
    <n v="3.1594202898550727"/>
    <x v="0"/>
    <x v="0"/>
    <x v="1"/>
  </r>
  <r>
    <x v="291"/>
    <x v="291"/>
    <x v="7"/>
    <s v="UN"/>
    <n v="544"/>
    <n v="4.5999999999999996"/>
    <n v="2502.3999999999996"/>
    <x v="0"/>
    <x v="1"/>
    <n v="75"/>
    <n v="414"/>
    <n v="345"/>
    <n v="7.253333333333333"/>
    <n v="1.6544117647058825"/>
    <x v="0"/>
    <x v="0"/>
    <x v="2"/>
  </r>
  <r>
    <x v="291"/>
    <x v="291"/>
    <x v="7"/>
    <s v="UN"/>
    <n v="496"/>
    <n v="6.05"/>
    <n v="3000.7999999999997"/>
    <x v="1"/>
    <x v="3"/>
    <n v="35.4"/>
    <n v="323.39670000000001"/>
    <n v="214.17"/>
    <n v="14.011299435028249"/>
    <n v="0.8564516129032258"/>
    <x v="0"/>
    <x v="0"/>
    <x v="3"/>
  </r>
  <r>
    <x v="291"/>
    <x v="291"/>
    <x v="7"/>
    <s v="UN"/>
    <n v="136"/>
    <n v="2.87"/>
    <n v="390.32"/>
    <x v="1"/>
    <x v="6"/>
    <n v="72"/>
    <n v="247.96800000000002"/>
    <n v="206.64000000000001"/>
    <n v="1.8888888888888888"/>
    <n v="6.3529411764705888"/>
    <x v="0"/>
    <x v="0"/>
    <x v="0"/>
  </r>
  <r>
    <x v="291"/>
    <x v="291"/>
    <x v="7"/>
    <s v="UN"/>
    <n v="176"/>
    <n v="2.74"/>
    <n v="482.24"/>
    <x v="0"/>
    <x v="3"/>
    <n v="58.5"/>
    <n v="232.42050000000003"/>
    <n v="160.29000000000002"/>
    <n v="3.0085470085470085"/>
    <n v="3.9886363636363638"/>
    <x v="0"/>
    <x v="0"/>
    <x v="1"/>
  </r>
  <r>
    <x v="292"/>
    <x v="292"/>
    <x v="7"/>
    <s v="UN"/>
    <n v="81"/>
    <n v="5.38"/>
    <n v="435.78"/>
    <x v="1"/>
    <x v="4"/>
    <n v="138"/>
    <n v="1388.3627999999999"/>
    <n v="742.43999999999994"/>
    <n v="0.58695652173913049"/>
    <n v="20.444444444444443"/>
    <x v="0"/>
    <x v="0"/>
    <x v="0"/>
  </r>
  <r>
    <x v="292"/>
    <x v="292"/>
    <x v="7"/>
    <s v="UN"/>
    <n v="1065"/>
    <n v="4.3499999999999996"/>
    <n v="4632.75"/>
    <x v="1"/>
    <x v="5"/>
    <n v="96.8"/>
    <n v="724.2575999999998"/>
    <n v="421.07999999999993"/>
    <n v="11.00206611570248"/>
    <n v="1.0907042253521126"/>
    <x v="0"/>
    <x v="0"/>
    <x v="2"/>
  </r>
  <r>
    <x v="292"/>
    <x v="292"/>
    <x v="7"/>
    <s v="UN"/>
    <n v="292"/>
    <n v="5.95"/>
    <n v="1737.4"/>
    <x v="0"/>
    <x v="1"/>
    <n v="58"/>
    <n v="624.63100000000009"/>
    <n v="345.1"/>
    <n v="5.0344827586206895"/>
    <n v="2.3835616438356166"/>
    <x v="0"/>
    <x v="0"/>
    <x v="1"/>
  </r>
  <r>
    <x v="292"/>
    <x v="292"/>
    <x v="7"/>
    <s v="UN"/>
    <n v="327"/>
    <n v="2.2599999999999998"/>
    <n v="739.02"/>
    <x v="1"/>
    <x v="5"/>
    <n v="139"/>
    <n v="493.19979999999998"/>
    <n v="314.14"/>
    <n v="2.3525179856115108"/>
    <n v="5.1009174311926602"/>
    <x v="0"/>
    <x v="0"/>
    <x v="0"/>
  </r>
  <r>
    <x v="292"/>
    <x v="292"/>
    <x v="7"/>
    <s v="UN"/>
    <n v="27"/>
    <n v="3.04"/>
    <n v="82.08"/>
    <x v="1"/>
    <x v="2"/>
    <n v="104"/>
    <n v="486.88640000000009"/>
    <n v="316.16000000000003"/>
    <n v="0.25961538461538464"/>
    <n v="46.222222222222221"/>
    <x v="0"/>
    <x v="0"/>
    <x v="0"/>
  </r>
  <r>
    <x v="292"/>
    <x v="292"/>
    <x v="7"/>
    <s v="UN"/>
    <n v="95"/>
    <n v="3.35"/>
    <n v="318.25"/>
    <x v="1"/>
    <x v="11"/>
    <n v="55"/>
    <n v="230.3125"/>
    <n v="184.25"/>
    <n v="1.7272727272727273"/>
    <n v="6.9473684210526319"/>
    <x v="0"/>
    <x v="0"/>
    <x v="0"/>
  </r>
  <r>
    <x v="293"/>
    <x v="293"/>
    <x v="7"/>
    <s v="UN"/>
    <n v="934"/>
    <n v="7.62"/>
    <n v="7117.08"/>
    <x v="0"/>
    <x v="3"/>
    <n v="66.7"/>
    <n v="894.52703999999994"/>
    <n v="508.25400000000002"/>
    <n v="14.002998500749625"/>
    <n v="0.85695931477516063"/>
    <x v="0"/>
    <x v="0"/>
    <x v="3"/>
  </r>
  <r>
    <x v="293"/>
    <x v="293"/>
    <x v="7"/>
    <s v="UN"/>
    <n v="61"/>
    <n v="6.47"/>
    <n v="394.66999999999996"/>
    <x v="1"/>
    <x v="1"/>
    <n v="102"/>
    <n v="791.92799999999988"/>
    <n v="659.93999999999994"/>
    <n v="0.59803921568627449"/>
    <n v="20.065573770491802"/>
    <x v="0"/>
    <x v="0"/>
    <x v="0"/>
  </r>
  <r>
    <x v="293"/>
    <x v="293"/>
    <x v="7"/>
    <s v="UN"/>
    <n v="241"/>
    <n v="6.98"/>
    <n v="1682.18"/>
    <x v="1"/>
    <x v="6"/>
    <n v="60.2"/>
    <n v="756.3528"/>
    <n v="420.19600000000003"/>
    <n v="4.0033222591362128"/>
    <n v="2.9975103734439834"/>
    <x v="0"/>
    <x v="0"/>
    <x v="1"/>
  </r>
  <r>
    <x v="293"/>
    <x v="293"/>
    <x v="7"/>
    <s v="UN"/>
    <n v="8"/>
    <n v="2.42"/>
    <n v="19.36"/>
    <x v="1"/>
    <x v="11"/>
    <n v="118"/>
    <n v="451.18480000000005"/>
    <n v="285.56"/>
    <n v="6.7796610169491525E-2"/>
    <n v="177"/>
    <x v="0"/>
    <x v="0"/>
    <x v="0"/>
  </r>
  <r>
    <x v="293"/>
    <x v="293"/>
    <x v="7"/>
    <s v="UN"/>
    <n v="944"/>
    <n v="5.28"/>
    <n v="4984.3200000000006"/>
    <x v="1"/>
    <x v="8"/>
    <n v="52.4"/>
    <n v="409.47456000000005"/>
    <n v="276.67200000000003"/>
    <n v="18.015267175572518"/>
    <n v="0.66610169491525428"/>
    <x v="0"/>
    <x v="0"/>
    <x v="3"/>
  </r>
  <r>
    <x v="293"/>
    <x v="293"/>
    <x v="7"/>
    <s v="UN"/>
    <n v="583"/>
    <n v="3.38"/>
    <n v="1970.54"/>
    <x v="1"/>
    <x v="5"/>
    <n v="53"/>
    <n v="277.66699999999997"/>
    <n v="179.14"/>
    <n v="11"/>
    <n v="1.0909090909090908"/>
    <x v="0"/>
    <x v="0"/>
    <x v="2"/>
  </r>
  <r>
    <x v="140"/>
    <x v="140"/>
    <x v="7"/>
    <s v="UN"/>
    <n v="150"/>
    <n v="5.59"/>
    <n v="838.5"/>
    <x v="1"/>
    <x v="6"/>
    <n v="74.599999999999994"/>
    <n v="583.81959999999992"/>
    <n v="417.01399999999995"/>
    <n v="2.0107238605898123"/>
    <n v="5.968"/>
    <x v="0"/>
    <x v="0"/>
    <x v="0"/>
  </r>
  <r>
    <x v="140"/>
    <x v="140"/>
    <x v="7"/>
    <s v="UN"/>
    <n v="643"/>
    <n v="5.38"/>
    <n v="3459.34"/>
    <x v="1"/>
    <x v="11"/>
    <n v="64.3"/>
    <n v="532.73835999999994"/>
    <n v="345.93399999999997"/>
    <n v="10"/>
    <n v="1.2"/>
    <x v="0"/>
    <x v="0"/>
    <x v="2"/>
  </r>
  <r>
    <x v="140"/>
    <x v="140"/>
    <x v="7"/>
    <s v="UN"/>
    <n v="85"/>
    <n v="2.48"/>
    <n v="210.8"/>
    <x v="0"/>
    <x v="1"/>
    <n v="135"/>
    <n v="485.46"/>
    <n v="334.8"/>
    <n v="0.62962962962962965"/>
    <n v="19.058823529411764"/>
    <x v="0"/>
    <x v="0"/>
    <x v="0"/>
  </r>
  <r>
    <x v="140"/>
    <x v="140"/>
    <x v="7"/>
    <s v="UN"/>
    <n v="0"/>
    <n v="1.74"/>
    <n v="0"/>
    <x v="0"/>
    <x v="0"/>
    <n v="134"/>
    <n v="317.0976"/>
    <n v="233.16"/>
    <n v="0"/>
    <n v="0"/>
    <x v="0"/>
    <x v="0"/>
    <x v="0"/>
  </r>
  <r>
    <x v="140"/>
    <x v="140"/>
    <x v="7"/>
    <s v="UN"/>
    <n v="402"/>
    <n v="2.37"/>
    <n v="952.74"/>
    <x v="1"/>
    <x v="8"/>
    <n v="78"/>
    <n v="251.40960000000004"/>
    <n v="184.86"/>
    <n v="5.1538461538461542"/>
    <n v="2.3283582089552239"/>
    <x v="0"/>
    <x v="0"/>
    <x v="1"/>
  </r>
  <r>
    <x v="294"/>
    <x v="294"/>
    <x v="6"/>
    <s v="UN"/>
    <n v="1151"/>
    <n v="5.58"/>
    <n v="6422.58"/>
    <x v="0"/>
    <x v="1"/>
    <n v="0"/>
    <n v="0"/>
    <n v="0"/>
    <n v="0"/>
    <n v="0"/>
    <x v="0"/>
    <x v="0"/>
    <x v="4"/>
  </r>
  <r>
    <x v="295"/>
    <x v="295"/>
    <x v="7"/>
    <s v="UN"/>
    <n v="189"/>
    <n v="4.2"/>
    <n v="793.80000000000007"/>
    <x v="0"/>
    <x v="0"/>
    <n v="123"/>
    <n v="862.72199999999998"/>
    <n v="516.6"/>
    <n v="1.5365853658536586"/>
    <n v="7.8095238095238093"/>
    <x v="0"/>
    <x v="0"/>
    <x v="0"/>
  </r>
  <r>
    <x v="295"/>
    <x v="295"/>
    <x v="7"/>
    <s v="UN"/>
    <n v="687"/>
    <n v="4.82"/>
    <n v="3311.34"/>
    <x v="0"/>
    <x v="3"/>
    <n v="57"/>
    <n v="513.76380000000006"/>
    <n v="274.74"/>
    <n v="12.052631578947368"/>
    <n v="0.99563318777292575"/>
    <x v="0"/>
    <x v="0"/>
    <x v="3"/>
  </r>
  <r>
    <x v="295"/>
    <x v="295"/>
    <x v="7"/>
    <s v="UN"/>
    <n v="1269"/>
    <n v="2.04"/>
    <n v="2588.7600000000002"/>
    <x v="0"/>
    <x v="3"/>
    <n v="134"/>
    <n v="453.77760000000001"/>
    <n v="273.36"/>
    <n v="9.4701492537313428"/>
    <n v="1.2671394799054374"/>
    <x v="0"/>
    <x v="0"/>
    <x v="2"/>
  </r>
  <r>
    <x v="295"/>
    <x v="295"/>
    <x v="7"/>
    <s v="UN"/>
    <n v="398"/>
    <n v="2.89"/>
    <n v="1150.22"/>
    <x v="0"/>
    <x v="1"/>
    <n v="99.5"/>
    <n v="385.32370000000003"/>
    <n v="287.55500000000001"/>
    <n v="4"/>
    <n v="3"/>
    <x v="0"/>
    <x v="0"/>
    <x v="1"/>
  </r>
  <r>
    <x v="295"/>
    <x v="295"/>
    <x v="7"/>
    <s v="UN"/>
    <n v="330"/>
    <n v="4.32"/>
    <n v="1425.6000000000001"/>
    <x v="1"/>
    <x v="2"/>
    <n v="65.900000000000006"/>
    <n v="341.62560000000008"/>
    <n v="284.68800000000005"/>
    <n v="5.0075872534142638"/>
    <n v="2.3963636363636365"/>
    <x v="0"/>
    <x v="0"/>
    <x v="1"/>
  </r>
  <r>
    <x v="295"/>
    <x v="295"/>
    <x v="7"/>
    <s v="UN"/>
    <n v="0"/>
    <n v="6.7"/>
    <n v="0"/>
    <x v="0"/>
    <x v="3"/>
    <n v="25.9"/>
    <n v="270.70679999999999"/>
    <n v="173.53"/>
    <n v="0"/>
    <n v="0"/>
    <x v="0"/>
    <x v="0"/>
    <x v="0"/>
  </r>
  <r>
    <x v="296"/>
    <x v="296"/>
    <x v="7"/>
    <s v="UN"/>
    <n v="521"/>
    <n v="7.53"/>
    <n v="3923.13"/>
    <x v="0"/>
    <x v="0"/>
    <n v="86.7"/>
    <n v="900.93437999999992"/>
    <n v="652.851"/>
    <n v="6.0092272202998842"/>
    <n v="1.9969289827255279"/>
    <x v="0"/>
    <x v="0"/>
    <x v="2"/>
  </r>
  <r>
    <x v="296"/>
    <x v="296"/>
    <x v="7"/>
    <s v="UN"/>
    <n v="43"/>
    <n v="7.2"/>
    <n v="309.60000000000002"/>
    <x v="1"/>
    <x v="10"/>
    <n v="79"/>
    <n v="739.44000000000017"/>
    <n v="568.80000000000007"/>
    <n v="0.54430379746835444"/>
    <n v="22.046511627906977"/>
    <x v="0"/>
    <x v="0"/>
    <x v="0"/>
  </r>
  <r>
    <x v="296"/>
    <x v="296"/>
    <x v="7"/>
    <s v="UN"/>
    <n v="996"/>
    <n v="2.88"/>
    <n v="2868.48"/>
    <x v="1"/>
    <x v="1"/>
    <n v="90.5"/>
    <n v="419.63040000000001"/>
    <n v="260.64"/>
    <n v="11.005524861878452"/>
    <n v="1.0903614457831325"/>
    <x v="0"/>
    <x v="0"/>
    <x v="2"/>
  </r>
  <r>
    <x v="296"/>
    <x v="296"/>
    <x v="7"/>
    <s v="UN"/>
    <n v="213"/>
    <n v="7.82"/>
    <n v="1665.66"/>
    <x v="1"/>
    <x v="9"/>
    <n v="21.3"/>
    <n v="274.83389999999997"/>
    <n v="166.566"/>
    <n v="10"/>
    <n v="1.2"/>
    <x v="0"/>
    <x v="0"/>
    <x v="2"/>
  </r>
  <r>
    <x v="296"/>
    <x v="296"/>
    <x v="7"/>
    <s v="UN"/>
    <n v="130"/>
    <n v="7.14"/>
    <n v="928.19999999999993"/>
    <x v="0"/>
    <x v="1"/>
    <n v="21.6"/>
    <n v="185.06879999999998"/>
    <n v="154.22399999999999"/>
    <n v="6.0185185185185182"/>
    <n v="1.993846153846154"/>
    <x v="0"/>
    <x v="0"/>
    <x v="2"/>
  </r>
  <r>
    <x v="296"/>
    <x v="296"/>
    <x v="7"/>
    <s v="UN"/>
    <n v="249"/>
    <n v="2.17"/>
    <n v="540.32999999999993"/>
    <x v="1"/>
    <x v="2"/>
    <n v="58"/>
    <n v="161.10079999999999"/>
    <n v="125.86"/>
    <n v="4.2931034482758621"/>
    <n v="2.7951807228915664"/>
    <x v="0"/>
    <x v="0"/>
    <x v="1"/>
  </r>
  <r>
    <x v="263"/>
    <x v="263"/>
    <x v="7"/>
    <s v="UN"/>
    <n v="224"/>
    <n v="4.53"/>
    <n v="1014.72"/>
    <x v="1"/>
    <x v="0"/>
    <n v="143"/>
    <n v="939.29550000000017"/>
    <n v="647.79000000000008"/>
    <n v="1.5664335664335665"/>
    <n v="7.6607142857142856"/>
    <x v="0"/>
    <x v="0"/>
    <x v="0"/>
  </r>
  <r>
    <x v="263"/>
    <x v="263"/>
    <x v="7"/>
    <s v="UN"/>
    <n v="250"/>
    <n v="6.26"/>
    <n v="1565"/>
    <x v="1"/>
    <x v="1"/>
    <n v="83.2"/>
    <n v="874.99775999999997"/>
    <n v="520.83199999999999"/>
    <n v="3.0048076923076921"/>
    <n v="3.9936000000000003"/>
    <x v="0"/>
    <x v="0"/>
    <x v="1"/>
  </r>
  <r>
    <x v="297"/>
    <x v="297"/>
    <x v="8"/>
    <s v="UN"/>
    <n v="808"/>
    <n v="7.07"/>
    <n v="5712.56"/>
    <x v="0"/>
    <x v="1"/>
    <n v="0"/>
    <n v="0"/>
    <n v="0"/>
    <n v="0"/>
    <n v="0"/>
    <x v="0"/>
    <x v="0"/>
    <x v="4"/>
  </r>
  <r>
    <x v="263"/>
    <x v="263"/>
    <x v="7"/>
    <s v="UN"/>
    <n v="11"/>
    <n v="3.17"/>
    <n v="34.869999999999997"/>
    <x v="0"/>
    <x v="1"/>
    <n v="114"/>
    <n v="607.11839999999995"/>
    <n v="361.38"/>
    <n v="9.6491228070175433E-2"/>
    <n v="124.36363636363637"/>
    <x v="0"/>
    <x v="0"/>
    <x v="0"/>
  </r>
  <r>
    <x v="263"/>
    <x v="263"/>
    <x v="7"/>
    <s v="UN"/>
    <n v="246"/>
    <n v="2.16"/>
    <n v="531.36"/>
    <x v="1"/>
    <x v="10"/>
    <n v="125"/>
    <n v="429.3"/>
    <n v="270"/>
    <n v="1.968"/>
    <n v="6.0975609756097562"/>
    <x v="0"/>
    <x v="0"/>
    <x v="0"/>
  </r>
  <r>
    <x v="263"/>
    <x v="263"/>
    <x v="7"/>
    <s v="UN"/>
    <n v="436"/>
    <n v="2.7"/>
    <n v="1177.2"/>
    <x v="0"/>
    <x v="3"/>
    <n v="87.1"/>
    <n v="284.5557"/>
    <n v="235.17"/>
    <n v="5.0057405281285883"/>
    <n v="2.3972477064220183"/>
    <x v="0"/>
    <x v="0"/>
    <x v="1"/>
  </r>
  <r>
    <x v="298"/>
    <x v="298"/>
    <x v="7"/>
    <s v="UN"/>
    <n v="302"/>
    <n v="7.11"/>
    <n v="2147.2200000000003"/>
    <x v="0"/>
    <x v="1"/>
    <n v="84"/>
    <n v="1086.9768000000001"/>
    <n v="597.24"/>
    <n v="3.5952380952380953"/>
    <n v="3.3377483443708607"/>
    <x v="0"/>
    <x v="0"/>
    <x v="1"/>
  </r>
  <r>
    <x v="298"/>
    <x v="298"/>
    <x v="7"/>
    <s v="UN"/>
    <n v="1092"/>
    <n v="5.62"/>
    <n v="6137.04"/>
    <x v="1"/>
    <x v="10"/>
    <n v="99.2"/>
    <n v="780.50559999999996"/>
    <n v="557.50400000000002"/>
    <n v="11.008064516129032"/>
    <n v="1.0901098901098902"/>
    <x v="0"/>
    <x v="0"/>
    <x v="2"/>
  </r>
  <r>
    <x v="298"/>
    <x v="298"/>
    <x v="7"/>
    <s v="UN"/>
    <n v="833"/>
    <n v="3.15"/>
    <n v="2623.95"/>
    <x v="1"/>
    <x v="3"/>
    <n v="110"/>
    <n v="519.75"/>
    <n v="346.5"/>
    <n v="7.5727272727272723"/>
    <n v="1.5846338535414166"/>
    <x v="0"/>
    <x v="0"/>
    <x v="2"/>
  </r>
  <r>
    <x v="298"/>
    <x v="298"/>
    <x v="7"/>
    <s v="UN"/>
    <n v="411"/>
    <n v="6.49"/>
    <n v="2667.39"/>
    <x v="1"/>
    <x v="3"/>
    <n v="58.6"/>
    <n v="460.17994000000004"/>
    <n v="380.31400000000002"/>
    <n v="7.013651877133106"/>
    <n v="1.710948905109489"/>
    <x v="0"/>
    <x v="0"/>
    <x v="2"/>
  </r>
  <r>
    <x v="298"/>
    <x v="298"/>
    <x v="7"/>
    <s v="UN"/>
    <n v="340"/>
    <n v="3.97"/>
    <n v="1349.8"/>
    <x v="1"/>
    <x v="7"/>
    <n v="54"/>
    <n v="340.86420000000004"/>
    <n v="214.38000000000002"/>
    <n v="6.2962962962962967"/>
    <n v="1.9058823529411764"/>
    <x v="0"/>
    <x v="0"/>
    <x v="2"/>
  </r>
  <r>
    <x v="298"/>
    <x v="298"/>
    <x v="7"/>
    <s v="UN"/>
    <n v="1048"/>
    <n v="1.71"/>
    <n v="1792.08"/>
    <x v="0"/>
    <x v="1"/>
    <n v="95.2"/>
    <n v="286.51391999999998"/>
    <n v="162.792"/>
    <n v="11.008403361344538"/>
    <n v="1.0900763358778627"/>
    <x v="0"/>
    <x v="0"/>
    <x v="2"/>
  </r>
  <r>
    <x v="299"/>
    <x v="299"/>
    <x v="7"/>
    <s v="UN"/>
    <n v="79"/>
    <n v="7.57"/>
    <n v="598.03"/>
    <x v="0"/>
    <x v="1"/>
    <n v="126"/>
    <n v="1268.5806000000002"/>
    <n v="953.82"/>
    <n v="0.62698412698412698"/>
    <n v="19.139240506329113"/>
    <x v="0"/>
    <x v="0"/>
    <x v="0"/>
  </r>
  <r>
    <x v="299"/>
    <x v="299"/>
    <x v="7"/>
    <s v="UN"/>
    <n v="713"/>
    <n v="6.44"/>
    <n v="4591.72"/>
    <x v="1"/>
    <x v="11"/>
    <n v="64.8"/>
    <n v="717.77664000000004"/>
    <n v="417.31200000000001"/>
    <n v="11.003086419753087"/>
    <n v="1.0906030855539972"/>
    <x v="0"/>
    <x v="0"/>
    <x v="2"/>
  </r>
  <r>
    <x v="299"/>
    <x v="299"/>
    <x v="7"/>
    <s v="UN"/>
    <n v="1050"/>
    <n v="3.37"/>
    <n v="3538.5"/>
    <x v="0"/>
    <x v="0"/>
    <n v="80.7"/>
    <n v="437.85398999999995"/>
    <n v="271.959"/>
    <n v="13.011152416356877"/>
    <n v="0.92228571428571426"/>
    <x v="0"/>
    <x v="0"/>
    <x v="3"/>
  </r>
  <r>
    <x v="299"/>
    <x v="299"/>
    <x v="7"/>
    <s v="UN"/>
    <n v="168"/>
    <n v="3.3"/>
    <n v="554.4"/>
    <x v="1"/>
    <x v="3"/>
    <n v="55.7"/>
    <n v="275.71499999999997"/>
    <n v="183.81"/>
    <n v="3.0161579892280068"/>
    <n v="3.9785714285714291"/>
    <x v="0"/>
    <x v="0"/>
    <x v="1"/>
  </r>
  <r>
    <x v="299"/>
    <x v="299"/>
    <x v="7"/>
    <s v="UN"/>
    <n v="271"/>
    <n v="2.93"/>
    <n v="794.03000000000009"/>
    <x v="1"/>
    <x v="2"/>
    <n v="63"/>
    <n v="275.03910000000002"/>
    <n v="184.59"/>
    <n v="4.3015873015873014"/>
    <n v="2.7896678966789668"/>
    <x v="0"/>
    <x v="0"/>
    <x v="1"/>
  </r>
  <r>
    <x v="299"/>
    <x v="299"/>
    <x v="7"/>
    <s v="UN"/>
    <n v="47"/>
    <n v="2.41"/>
    <n v="113.27000000000001"/>
    <x v="0"/>
    <x v="1"/>
    <n v="57"/>
    <n v="256.88190000000003"/>
    <n v="137.37"/>
    <n v="0.82456140350877194"/>
    <n v="14.553191489361701"/>
    <x v="0"/>
    <x v="0"/>
    <x v="0"/>
  </r>
  <r>
    <x v="300"/>
    <x v="300"/>
    <x v="7"/>
    <s v="UN"/>
    <n v="266"/>
    <n v="79"/>
    <n v="21014"/>
    <x v="1"/>
    <x v="1"/>
    <n v="875"/>
    <n v="99540"/>
    <n v="69125"/>
    <n v="0.30399999999999999"/>
    <n v="39.473684210526315"/>
    <x v="0"/>
    <x v="0"/>
    <x v="0"/>
  </r>
  <r>
    <x v="300"/>
    <x v="300"/>
    <x v="7"/>
    <s v="UN"/>
    <n v="449"/>
    <n v="56"/>
    <n v="25144"/>
    <x v="1"/>
    <x v="8"/>
    <n v="521"/>
    <n v="54850.879999999997"/>
    <n v="29176"/>
    <n v="0.86180422264875245"/>
    <n v="13.924276169265033"/>
    <x v="0"/>
    <x v="0"/>
    <x v="0"/>
  </r>
  <r>
    <x v="300"/>
    <x v="300"/>
    <x v="7"/>
    <s v="UN"/>
    <n v="0"/>
    <n v="36"/>
    <n v="0"/>
    <x v="1"/>
    <x v="11"/>
    <n v="938"/>
    <n v="47950.559999999998"/>
    <n v="33768"/>
    <n v="0"/>
    <n v="0"/>
    <x v="0"/>
    <x v="0"/>
    <x v="0"/>
  </r>
  <r>
    <x v="300"/>
    <x v="300"/>
    <x v="7"/>
    <s v="UN"/>
    <n v="1295"/>
    <n v="58"/>
    <n v="75110"/>
    <x v="0"/>
    <x v="0"/>
    <n v="395"/>
    <n v="37801.5"/>
    <n v="22910"/>
    <n v="3.278481012658228"/>
    <n v="3.66023166023166"/>
    <x v="0"/>
    <x v="0"/>
    <x v="1"/>
  </r>
  <r>
    <x v="300"/>
    <x v="300"/>
    <x v="7"/>
    <s v="UN"/>
    <n v="532"/>
    <n v="36"/>
    <n v="19152"/>
    <x v="0"/>
    <x v="0"/>
    <n v="520"/>
    <n v="34819.199999999997"/>
    <n v="18720"/>
    <n v="1.023076923076923"/>
    <n v="11.729323308270677"/>
    <x v="0"/>
    <x v="0"/>
    <x v="0"/>
  </r>
  <r>
    <x v="300"/>
    <x v="300"/>
    <x v="7"/>
    <s v="UN"/>
    <n v="276"/>
    <n v="63"/>
    <n v="17388"/>
    <x v="0"/>
    <x v="0"/>
    <n v="369"/>
    <n v="34638.03"/>
    <n v="23247"/>
    <n v="0.74796747967479671"/>
    <n v="16.043478260869566"/>
    <x v="0"/>
    <x v="0"/>
    <x v="0"/>
  </r>
  <r>
    <x v="301"/>
    <x v="301"/>
    <x v="7"/>
    <s v="UN"/>
    <n v="772"/>
    <n v="5.7"/>
    <n v="4400.4000000000005"/>
    <x v="0"/>
    <x v="1"/>
    <n v="70.099999999999994"/>
    <n v="527.43240000000003"/>
    <n v="399.57"/>
    <n v="11.01283880171184"/>
    <n v="1.0896373056994819"/>
    <x v="0"/>
    <x v="0"/>
    <x v="2"/>
  </r>
  <r>
    <x v="301"/>
    <x v="301"/>
    <x v="7"/>
    <s v="UN"/>
    <n v="899"/>
    <n v="2.5299999999999998"/>
    <n v="2274.4699999999998"/>
    <x v="1"/>
    <x v="7"/>
    <n v="123"/>
    <n v="466.78500000000003"/>
    <n v="311.19"/>
    <n v="7.308943089430894"/>
    <n v="1.6418242491657398"/>
    <x v="0"/>
    <x v="0"/>
    <x v="2"/>
  </r>
  <r>
    <x v="301"/>
    <x v="301"/>
    <x v="7"/>
    <s v="UN"/>
    <n v="90"/>
    <n v="3.47"/>
    <n v="312.3"/>
    <x v="0"/>
    <x v="0"/>
    <n v="59"/>
    <n v="329.61530000000005"/>
    <n v="204.73000000000002"/>
    <n v="1.5254237288135593"/>
    <n v="7.8666666666666671"/>
    <x v="0"/>
    <x v="0"/>
    <x v="0"/>
  </r>
  <r>
    <x v="301"/>
    <x v="301"/>
    <x v="7"/>
    <s v="UN"/>
    <n v="1088"/>
    <n v="2.16"/>
    <n v="2350.08"/>
    <x v="1"/>
    <x v="11"/>
    <n v="77.7"/>
    <n v="281.95776000000006"/>
    <n v="167.83200000000002"/>
    <n v="14.002574002574002"/>
    <n v="0.85698529411764712"/>
    <x v="0"/>
    <x v="0"/>
    <x v="3"/>
  </r>
  <r>
    <x v="301"/>
    <x v="301"/>
    <x v="7"/>
    <s v="UN"/>
    <n v="556"/>
    <n v="5.0199999999999996"/>
    <n v="2791.12"/>
    <x v="0"/>
    <x v="3"/>
    <n v="32.700000000000003"/>
    <n v="252.79715999999999"/>
    <n v="164.154"/>
    <n v="17.003058103975533"/>
    <n v="0.70575539568345336"/>
    <x v="0"/>
    <x v="0"/>
    <x v="3"/>
  </r>
  <r>
    <x v="301"/>
    <x v="301"/>
    <x v="7"/>
    <s v="UN"/>
    <n v="859"/>
    <n v="1.54"/>
    <n v="1322.8600000000001"/>
    <x v="1"/>
    <x v="3"/>
    <n v="87"/>
    <n v="179.53319999999999"/>
    <n v="133.97999999999999"/>
    <n v="9.8735632183908049"/>
    <n v="1.2153667054714785"/>
    <x v="0"/>
    <x v="0"/>
    <x v="2"/>
  </r>
  <r>
    <x v="302"/>
    <x v="302"/>
    <x v="7"/>
    <s v="UN"/>
    <n v="1266"/>
    <n v="7.22"/>
    <n v="9140.52"/>
    <x v="0"/>
    <x v="1"/>
    <n v="84.4"/>
    <n v="1023.7382400000001"/>
    <n v="609.36800000000005"/>
    <n v="14.999999999999998"/>
    <n v="0.8"/>
    <x v="0"/>
    <x v="0"/>
    <x v="3"/>
  </r>
  <r>
    <x v="302"/>
    <x v="302"/>
    <x v="7"/>
    <s v="UN"/>
    <n v="0"/>
    <n v="4.9000000000000004"/>
    <n v="0"/>
    <x v="0"/>
    <x v="3"/>
    <n v="0"/>
    <n v="0"/>
    <n v="0"/>
    <n v="0"/>
    <n v="0"/>
    <x v="0"/>
    <x v="0"/>
    <x v="0"/>
  </r>
  <r>
    <x v="302"/>
    <x v="302"/>
    <x v="7"/>
    <s v="UN"/>
    <n v="382"/>
    <n v="6.89"/>
    <n v="2631.98"/>
    <x v="0"/>
    <x v="1"/>
    <n v="54.5"/>
    <n v="660.88880000000006"/>
    <n v="375.505"/>
    <n v="7.0091743119266052"/>
    <n v="1.712041884816754"/>
    <x v="0"/>
    <x v="0"/>
    <x v="2"/>
  </r>
  <r>
    <x v="302"/>
    <x v="302"/>
    <x v="7"/>
    <s v="UN"/>
    <n v="866"/>
    <n v="4.09"/>
    <n v="3541.94"/>
    <x v="0"/>
    <x v="0"/>
    <n v="48.1"/>
    <n v="371.81780999999995"/>
    <n v="196.72899999999998"/>
    <n v="18.004158004158004"/>
    <n v="0.66651270207852198"/>
    <x v="0"/>
    <x v="0"/>
    <x v="3"/>
  </r>
  <r>
    <x v="302"/>
    <x v="302"/>
    <x v="7"/>
    <s v="UN"/>
    <n v="174"/>
    <n v="1.68"/>
    <n v="292.32"/>
    <x v="0"/>
    <x v="1"/>
    <n v="115"/>
    <n v="303.32399999999996"/>
    <n v="193.2"/>
    <n v="1.5130434782608695"/>
    <n v="7.931034482758621"/>
    <x v="0"/>
    <x v="0"/>
    <x v="0"/>
  </r>
  <r>
    <x v="302"/>
    <x v="302"/>
    <x v="7"/>
    <s v="UN"/>
    <n v="273"/>
    <n v="29.8"/>
    <n v="8135.4000000000005"/>
    <x v="1"/>
    <x v="6"/>
    <n v="0"/>
    <n v="0"/>
    <n v="0"/>
    <n v="0"/>
    <n v="0"/>
    <x v="0"/>
    <x v="0"/>
    <x v="4"/>
  </r>
  <r>
    <x v="303"/>
    <x v="303"/>
    <x v="7"/>
    <s v="UN"/>
    <n v="447"/>
    <n v="6.33"/>
    <n v="2829.51"/>
    <x v="0"/>
    <x v="0"/>
    <n v="89.3"/>
    <n v="989.22074999999995"/>
    <n v="565.26900000000001"/>
    <n v="5.0055991041433376"/>
    <n v="2.3973154362416103"/>
    <x v="0"/>
    <x v="0"/>
    <x v="1"/>
  </r>
  <r>
    <x v="303"/>
    <x v="303"/>
    <x v="7"/>
    <s v="UN"/>
    <n v="23"/>
    <n v="7.76"/>
    <n v="178.48"/>
    <x v="0"/>
    <x v="0"/>
    <n v="87"/>
    <n v="951.91919999999993"/>
    <n v="675.12"/>
    <n v="0.26436781609195403"/>
    <n v="45.391304347826086"/>
    <x v="0"/>
    <x v="0"/>
    <x v="0"/>
  </r>
  <r>
    <x v="303"/>
    <x v="303"/>
    <x v="7"/>
    <s v="UN"/>
    <n v="252"/>
    <n v="4.57"/>
    <n v="1151.6400000000001"/>
    <x v="1"/>
    <x v="0"/>
    <n v="70"/>
    <n v="582.21800000000007"/>
    <n v="319.90000000000003"/>
    <n v="3.6"/>
    <n v="3.333333333333333"/>
    <x v="0"/>
    <x v="0"/>
    <x v="1"/>
  </r>
  <r>
    <x v="303"/>
    <x v="303"/>
    <x v="7"/>
    <s v="UN"/>
    <n v="128"/>
    <n v="5.43"/>
    <n v="695.04"/>
    <x v="0"/>
    <x v="1"/>
    <n v="42.5"/>
    <n v="394.62524999999994"/>
    <n v="230.77499999999998"/>
    <n v="3.0117647058823529"/>
    <n v="3.984375"/>
    <x v="0"/>
    <x v="0"/>
    <x v="1"/>
  </r>
  <r>
    <x v="303"/>
    <x v="303"/>
    <x v="7"/>
    <s v="UN"/>
    <n v="0"/>
    <n v="5.77"/>
    <n v="0"/>
    <x v="1"/>
    <x v="1"/>
    <n v="37.4"/>
    <n v="369.01457999999997"/>
    <n v="215.79799999999997"/>
    <n v="0"/>
    <n v="0"/>
    <x v="0"/>
    <x v="0"/>
    <x v="0"/>
  </r>
  <r>
    <x v="303"/>
    <x v="303"/>
    <x v="7"/>
    <s v="UN"/>
    <n v="173"/>
    <n v="1.42"/>
    <n v="245.66"/>
    <x v="1"/>
    <x v="7"/>
    <n v="148"/>
    <n v="361.47519999999997"/>
    <n v="210.16"/>
    <n v="1.1689189189189189"/>
    <n v="10.265895953757227"/>
    <x v="0"/>
    <x v="0"/>
    <x v="0"/>
  </r>
  <r>
    <x v="304"/>
    <x v="304"/>
    <x v="7"/>
    <s v="UN"/>
    <n v="223"/>
    <n v="8"/>
    <n v="1784"/>
    <x v="0"/>
    <x v="3"/>
    <n v="83"/>
    <n v="1082.32"/>
    <n v="664"/>
    <n v="2.6867469879518073"/>
    <n v="4.4663677130044839"/>
    <x v="0"/>
    <x v="0"/>
    <x v="0"/>
  </r>
  <r>
    <x v="304"/>
    <x v="304"/>
    <x v="7"/>
    <s v="UN"/>
    <n v="573"/>
    <n v="4.1900000000000004"/>
    <n v="2400.8700000000003"/>
    <x v="1"/>
    <x v="1"/>
    <n v="0"/>
    <n v="0"/>
    <n v="0"/>
    <n v="0"/>
    <n v="0"/>
    <x v="0"/>
    <x v="0"/>
    <x v="4"/>
  </r>
  <r>
    <x v="304"/>
    <x v="304"/>
    <x v="7"/>
    <s v="UN"/>
    <n v="1259"/>
    <n v="4.97"/>
    <n v="6257.23"/>
    <x v="0"/>
    <x v="0"/>
    <n v="69.900000000000006"/>
    <n v="639.22152000000006"/>
    <n v="347.40300000000002"/>
    <n v="18.011444921316166"/>
    <n v="0.66624305003971407"/>
    <x v="0"/>
    <x v="0"/>
    <x v="3"/>
  </r>
  <r>
    <x v="304"/>
    <x v="304"/>
    <x v="7"/>
    <s v="UN"/>
    <n v="13"/>
    <n v="5.83"/>
    <n v="75.790000000000006"/>
    <x v="1"/>
    <x v="11"/>
    <n v="62"/>
    <n v="592.7944"/>
    <n v="361.46"/>
    <n v="0.20967741935483872"/>
    <n v="57.230769230769226"/>
    <x v="0"/>
    <x v="0"/>
    <x v="0"/>
  </r>
  <r>
    <x v="304"/>
    <x v="304"/>
    <x v="7"/>
    <s v="UN"/>
    <n v="170"/>
    <n v="2.06"/>
    <n v="350.2"/>
    <x v="1"/>
    <x v="6"/>
    <n v="144"/>
    <n v="545.81759999999997"/>
    <n v="296.64"/>
    <n v="1.1805555555555556"/>
    <n v="10.164705882352941"/>
    <x v="0"/>
    <x v="0"/>
    <x v="0"/>
  </r>
  <r>
    <x v="304"/>
    <x v="304"/>
    <x v="7"/>
    <s v="UN"/>
    <n v="201"/>
    <n v="6.61"/>
    <n v="1328.6100000000001"/>
    <x v="1"/>
    <x v="1"/>
    <n v="66.7"/>
    <n v="542.29101000000014"/>
    <n v="440.88700000000006"/>
    <n v="3.0134932533733134"/>
    <n v="3.982089552238806"/>
    <x v="0"/>
    <x v="0"/>
    <x v="1"/>
  </r>
  <r>
    <x v="305"/>
    <x v="305"/>
    <x v="7"/>
    <s v="UN"/>
    <n v="25"/>
    <n v="5.39"/>
    <n v="134.75"/>
    <x v="0"/>
    <x v="0"/>
    <n v="78"/>
    <n v="798.79799999999989"/>
    <n v="420.41999999999996"/>
    <n v="0.32051282051282054"/>
    <n v="37.44"/>
    <x v="0"/>
    <x v="0"/>
    <x v="0"/>
  </r>
  <r>
    <x v="305"/>
    <x v="305"/>
    <x v="7"/>
    <s v="UN"/>
    <n v="57"/>
    <n v="7.15"/>
    <n v="407.55"/>
    <x v="0"/>
    <x v="3"/>
    <n v="56.7"/>
    <n v="758.10735"/>
    <n v="405.40500000000003"/>
    <n v="1.0052910052910053"/>
    <n v="11.936842105263157"/>
    <x v="0"/>
    <x v="0"/>
    <x v="0"/>
  </r>
  <r>
    <x v="305"/>
    <x v="305"/>
    <x v="7"/>
    <s v="UN"/>
    <n v="469"/>
    <n v="7.65"/>
    <n v="3587.8500000000004"/>
    <x v="1"/>
    <x v="9"/>
    <n v="42.6"/>
    <n v="596.37870000000009"/>
    <n v="325.89000000000004"/>
    <n v="11.009389671361502"/>
    <n v="1.0899786780383796"/>
    <x v="0"/>
    <x v="0"/>
    <x v="2"/>
  </r>
  <r>
    <x v="305"/>
    <x v="305"/>
    <x v="7"/>
    <s v="UN"/>
    <n v="76"/>
    <n v="4.3600000000000003"/>
    <n v="331.36"/>
    <x v="0"/>
    <x v="0"/>
    <n v="70"/>
    <n v="476.11200000000002"/>
    <n v="305.20000000000005"/>
    <n v="1.0857142857142856"/>
    <n v="11.05263157894737"/>
    <x v="0"/>
    <x v="0"/>
    <x v="0"/>
  </r>
  <r>
    <x v="305"/>
    <x v="305"/>
    <x v="7"/>
    <s v="UN"/>
    <n v="0"/>
    <n v="3.77"/>
    <n v="0"/>
    <x v="1"/>
    <x v="11"/>
    <n v="63.7"/>
    <n v="353.01902999999999"/>
    <n v="240.149"/>
    <n v="0"/>
    <n v="0"/>
    <x v="0"/>
    <x v="0"/>
    <x v="0"/>
  </r>
  <r>
    <x v="305"/>
    <x v="305"/>
    <x v="7"/>
    <s v="UN"/>
    <n v="165"/>
    <n v="1.35"/>
    <n v="222.75000000000003"/>
    <x v="0"/>
    <x v="3"/>
    <n v="125"/>
    <n v="293.625"/>
    <n v="168.75"/>
    <n v="1.32"/>
    <n v="9.0909090909090899"/>
    <x v="0"/>
    <x v="0"/>
    <x v="0"/>
  </r>
  <r>
    <x v="306"/>
    <x v="306"/>
    <x v="7"/>
    <s v="UN"/>
    <n v="16"/>
    <n v="7.19"/>
    <n v="115.04"/>
    <x v="0"/>
    <x v="0"/>
    <n v="141"/>
    <n v="1480.1334000000002"/>
    <n v="1013.7900000000001"/>
    <n v="0.11347517730496454"/>
    <n v="105.75"/>
    <x v="0"/>
    <x v="0"/>
    <x v="0"/>
  </r>
  <r>
    <x v="306"/>
    <x v="306"/>
    <x v="7"/>
    <s v="UN"/>
    <n v="306"/>
    <n v="5.65"/>
    <n v="1728.9"/>
    <x v="0"/>
    <x v="1"/>
    <n v="137"/>
    <n v="1075.9295000000002"/>
    <n v="774.05000000000007"/>
    <n v="2.2335766423357666"/>
    <n v="5.3725490196078427"/>
    <x v="0"/>
    <x v="0"/>
    <x v="0"/>
  </r>
  <r>
    <x v="306"/>
    <x v="306"/>
    <x v="7"/>
    <s v="UN"/>
    <n v="234"/>
    <n v="6.93"/>
    <n v="1621.62"/>
    <x v="1"/>
    <x v="10"/>
    <n v="0"/>
    <n v="0"/>
    <n v="0"/>
    <n v="0"/>
    <n v="0"/>
    <x v="0"/>
    <x v="0"/>
    <x v="4"/>
  </r>
  <r>
    <x v="306"/>
    <x v="306"/>
    <x v="7"/>
    <s v="UN"/>
    <n v="144"/>
    <n v="7.1"/>
    <n v="1022.4"/>
    <x v="1"/>
    <x v="1"/>
    <n v="71.7"/>
    <n v="692.33519999999999"/>
    <n v="509.07"/>
    <n v="2.00836820083682"/>
    <n v="5.9750000000000005"/>
    <x v="0"/>
    <x v="0"/>
    <x v="0"/>
  </r>
  <r>
    <x v="306"/>
    <x v="306"/>
    <x v="7"/>
    <s v="UN"/>
    <n v="298"/>
    <n v="3.62"/>
    <n v="1078.76"/>
    <x v="1"/>
    <x v="3"/>
    <n v="142"/>
    <n v="632.26919999999996"/>
    <n v="514.04"/>
    <n v="2.0985915492957745"/>
    <n v="5.7181208053691277"/>
    <x v="0"/>
    <x v="0"/>
    <x v="0"/>
  </r>
  <r>
    <x v="306"/>
    <x v="306"/>
    <x v="7"/>
    <s v="UN"/>
    <n v="307"/>
    <n v="2.0699999999999998"/>
    <n v="635.4899999999999"/>
    <x v="1"/>
    <x v="0"/>
    <n v="128"/>
    <n v="453.08159999999998"/>
    <n v="264.95999999999998"/>
    <n v="2.3984375"/>
    <n v="5.0032573289902276"/>
    <x v="0"/>
    <x v="0"/>
    <x v="0"/>
  </r>
  <r>
    <x v="307"/>
    <x v="307"/>
    <x v="7"/>
    <s v="UN"/>
    <n v="939"/>
    <n v="55"/>
    <n v="51645"/>
    <x v="0"/>
    <x v="3"/>
    <n v="619"/>
    <n v="63664.15"/>
    <n v="34045"/>
    <n v="1.5169628432956381"/>
    <n v="7.9105431309904155"/>
    <x v="0"/>
    <x v="0"/>
    <x v="0"/>
  </r>
  <r>
    <x v="307"/>
    <x v="307"/>
    <x v="7"/>
    <s v="UN"/>
    <n v="865"/>
    <n v="40"/>
    <n v="34600"/>
    <x v="1"/>
    <x v="7"/>
    <n v="937"/>
    <n v="61842"/>
    <n v="37480"/>
    <n v="0.9231590181430096"/>
    <n v="12.998843930635838"/>
    <x v="0"/>
    <x v="0"/>
    <x v="0"/>
  </r>
  <r>
    <x v="307"/>
    <x v="307"/>
    <x v="7"/>
    <s v="UN"/>
    <n v="670"/>
    <n v="58"/>
    <n v="38860"/>
    <x v="1"/>
    <x v="3"/>
    <n v="709"/>
    <n v="50580.06"/>
    <n v="41122"/>
    <n v="0.94499294781382226"/>
    <n v="12.698507462686567"/>
    <x v="0"/>
    <x v="0"/>
    <x v="0"/>
  </r>
  <r>
    <x v="307"/>
    <x v="307"/>
    <x v="7"/>
    <s v="UN"/>
    <n v="1453"/>
    <n v="64"/>
    <n v="92992"/>
    <x v="1"/>
    <x v="2"/>
    <n v="384"/>
    <n v="41041.919999999998"/>
    <n v="24576"/>
    <n v="3.7838541666666665"/>
    <n v="3.1713695801789403"/>
    <x v="0"/>
    <x v="0"/>
    <x v="1"/>
  </r>
  <r>
    <x v="307"/>
    <x v="307"/>
    <x v="7"/>
    <s v="UN"/>
    <n v="393"/>
    <n v="56"/>
    <n v="22008"/>
    <x v="0"/>
    <x v="0"/>
    <n v="519"/>
    <n v="35458.080000000002"/>
    <n v="29064"/>
    <n v="0.75722543352601157"/>
    <n v="15.847328244274809"/>
    <x v="0"/>
    <x v="0"/>
    <x v="0"/>
  </r>
  <r>
    <x v="307"/>
    <x v="307"/>
    <x v="7"/>
    <s v="UN"/>
    <n v="914"/>
    <n v="46"/>
    <n v="42044"/>
    <x v="0"/>
    <x v="0"/>
    <n v="364"/>
    <n v="28129.919999999998"/>
    <n v="16744"/>
    <n v="2.5109890109890109"/>
    <n v="4.7789934354485775"/>
    <x v="0"/>
    <x v="0"/>
    <x v="0"/>
  </r>
  <r>
    <x v="308"/>
    <x v="308"/>
    <x v="7"/>
    <s v="UN"/>
    <n v="406"/>
    <n v="3.22"/>
    <n v="1307.3200000000002"/>
    <x v="1"/>
    <x v="2"/>
    <n v="130"/>
    <n v="690.69"/>
    <n v="418.6"/>
    <n v="3.1230769230769231"/>
    <n v="3.8423645320197046"/>
    <x v="0"/>
    <x v="0"/>
    <x v="1"/>
  </r>
  <r>
    <x v="308"/>
    <x v="308"/>
    <x v="7"/>
    <s v="UN"/>
    <n v="303"/>
    <n v="2.93"/>
    <n v="887.79000000000008"/>
    <x v="0"/>
    <x v="0"/>
    <n v="116"/>
    <n v="489.42720000000003"/>
    <n v="339.88"/>
    <n v="2.6120689655172415"/>
    <n v="4.5940594059405937"/>
    <x v="0"/>
    <x v="0"/>
    <x v="0"/>
  </r>
  <r>
    <x v="308"/>
    <x v="308"/>
    <x v="7"/>
    <s v="UN"/>
    <n v="0"/>
    <n v="3.52"/>
    <n v="0"/>
    <x v="0"/>
    <x v="3"/>
    <n v="67.2"/>
    <n v="432.87552000000005"/>
    <n v="236.54400000000001"/>
    <n v="0"/>
    <n v="0"/>
    <x v="0"/>
    <x v="0"/>
    <x v="0"/>
  </r>
  <r>
    <x v="308"/>
    <x v="308"/>
    <x v="7"/>
    <s v="UN"/>
    <n v="566"/>
    <n v="2.13"/>
    <n v="1205.58"/>
    <x v="0"/>
    <x v="3"/>
    <n v="142"/>
    <n v="414.37019999999995"/>
    <n v="302.45999999999998"/>
    <n v="3.9859154929577465"/>
    <n v="3.010600706713781"/>
    <x v="0"/>
    <x v="0"/>
    <x v="1"/>
  </r>
  <r>
    <x v="308"/>
    <x v="308"/>
    <x v="7"/>
    <s v="UN"/>
    <n v="879"/>
    <n v="4.72"/>
    <n v="4148.88"/>
    <x v="1"/>
    <x v="10"/>
    <n v="54.9"/>
    <n v="321.31871999999998"/>
    <n v="259.12799999999999"/>
    <n v="16.010928961748633"/>
    <n v="0.74948805460750856"/>
    <x v="0"/>
    <x v="0"/>
    <x v="3"/>
  </r>
  <r>
    <x v="308"/>
    <x v="308"/>
    <x v="7"/>
    <s v="UN"/>
    <n v="66"/>
    <n v="2.58"/>
    <n v="170.28"/>
    <x v="0"/>
    <x v="1"/>
    <n v="70"/>
    <n v="278.12399999999997"/>
    <n v="180.6"/>
    <n v="0.94285714285714284"/>
    <n v="12.727272727272728"/>
    <x v="0"/>
    <x v="0"/>
    <x v="0"/>
  </r>
  <r>
    <x v="309"/>
    <x v="309"/>
    <x v="7"/>
    <s v="UN"/>
    <n v="325"/>
    <n v="4.03"/>
    <n v="1309.75"/>
    <x v="0"/>
    <x v="3"/>
    <n v="134"/>
    <n v="912.63379999999995"/>
    <n v="540.02"/>
    <n v="2.4253731343283582"/>
    <n v="4.9476923076923081"/>
    <x v="0"/>
    <x v="0"/>
    <x v="0"/>
  </r>
  <r>
    <x v="309"/>
    <x v="309"/>
    <x v="7"/>
    <s v="UN"/>
    <n v="0"/>
    <n v="7.71"/>
    <n v="0"/>
    <x v="0"/>
    <x v="3"/>
    <n v="55.4"/>
    <n v="610.80162000000007"/>
    <n v="427.13400000000001"/>
    <n v="0"/>
    <n v="0"/>
    <x v="0"/>
    <x v="0"/>
    <x v="0"/>
  </r>
  <r>
    <x v="309"/>
    <x v="309"/>
    <x v="7"/>
    <s v="UN"/>
    <n v="90"/>
    <n v="6.27"/>
    <n v="564.29999999999995"/>
    <x v="0"/>
    <x v="0"/>
    <n v="57"/>
    <n v="557.52839999999992"/>
    <n v="357.39"/>
    <n v="1.5789473684210527"/>
    <n v="7.6"/>
    <x v="0"/>
    <x v="0"/>
    <x v="0"/>
  </r>
  <r>
    <x v="309"/>
    <x v="309"/>
    <x v="7"/>
    <s v="UN"/>
    <n v="41"/>
    <n v="6.78"/>
    <n v="277.98"/>
    <x v="1"/>
    <x v="10"/>
    <n v="40.799999999999997"/>
    <n v="365.14367999999996"/>
    <n v="276.62399999999997"/>
    <n v="1.0049019607843137"/>
    <n v="11.941463414634146"/>
    <x v="0"/>
    <x v="0"/>
    <x v="0"/>
  </r>
  <r>
    <x v="309"/>
    <x v="309"/>
    <x v="7"/>
    <s v="UN"/>
    <n v="295"/>
    <n v="4.2300000000000004"/>
    <n v="1247.8500000000001"/>
    <x v="1"/>
    <x v="6"/>
    <n v="49.1"/>
    <n v="294.92406000000005"/>
    <n v="207.69300000000004"/>
    <n v="6.0081466395112013"/>
    <n v="1.9972881355932204"/>
    <x v="0"/>
    <x v="0"/>
    <x v="2"/>
  </r>
  <r>
    <x v="309"/>
    <x v="309"/>
    <x v="7"/>
    <s v="UN"/>
    <n v="106"/>
    <n v="1.74"/>
    <n v="184.44"/>
    <x v="0"/>
    <x v="0"/>
    <n v="59"/>
    <n v="184.78799999999998"/>
    <n v="102.66"/>
    <n v="1.7966101694915255"/>
    <n v="6.6792452830188678"/>
    <x v="0"/>
    <x v="0"/>
    <x v="0"/>
  </r>
  <r>
    <x v="310"/>
    <x v="310"/>
    <x v="7"/>
    <s v="UN"/>
    <n v="0"/>
    <n v="7.06"/>
    <n v="0"/>
    <x v="1"/>
    <x v="8"/>
    <n v="77"/>
    <n v="771.94039999999995"/>
    <n v="543.62"/>
    <n v="0"/>
    <n v="0"/>
    <x v="0"/>
    <x v="0"/>
    <x v="0"/>
  </r>
  <r>
    <x v="310"/>
    <x v="310"/>
    <x v="7"/>
    <s v="UN"/>
    <n v="75"/>
    <n v="5.35"/>
    <n v="401.25"/>
    <x v="1"/>
    <x v="3"/>
    <n v="95"/>
    <n v="742.04499999999985"/>
    <n v="508.24999999999994"/>
    <n v="0.78947368421052633"/>
    <n v="15.2"/>
    <x v="0"/>
    <x v="0"/>
    <x v="0"/>
  </r>
  <r>
    <x v="310"/>
    <x v="310"/>
    <x v="7"/>
    <s v="UN"/>
    <n v="189"/>
    <n v="2.77"/>
    <n v="523.53"/>
    <x v="0"/>
    <x v="1"/>
    <n v="109"/>
    <n v="570.64769999999999"/>
    <n v="301.93"/>
    <n v="1.7339449541284404"/>
    <n v="6.92063492063492"/>
    <x v="0"/>
    <x v="0"/>
    <x v="0"/>
  </r>
  <r>
    <x v="310"/>
    <x v="310"/>
    <x v="7"/>
    <s v="UN"/>
    <n v="413"/>
    <n v="4.83"/>
    <n v="1994.79"/>
    <x v="0"/>
    <x v="1"/>
    <n v="68.8"/>
    <n v="441.96431999999993"/>
    <n v="332.30399999999997"/>
    <n v="6.0029069767441863"/>
    <n v="1.9990314769975785"/>
    <x v="0"/>
    <x v="0"/>
    <x v="2"/>
  </r>
  <r>
    <x v="310"/>
    <x v="310"/>
    <x v="7"/>
    <s v="UN"/>
    <n v="824"/>
    <n v="3.28"/>
    <n v="2702.72"/>
    <x v="0"/>
    <x v="0"/>
    <n v="74.900000000000006"/>
    <n v="321.83031999999997"/>
    <n v="245.672"/>
    <n v="11.001335113484645"/>
    <n v="1.0907766990291263"/>
    <x v="0"/>
    <x v="0"/>
    <x v="2"/>
  </r>
  <r>
    <x v="310"/>
    <x v="310"/>
    <x v="7"/>
    <s v="UN"/>
    <n v="331"/>
    <n v="47.2"/>
    <n v="15623.2"/>
    <x v="1"/>
    <x v="0"/>
    <n v="0"/>
    <n v="0"/>
    <n v="0"/>
    <n v="0"/>
    <n v="0"/>
    <x v="0"/>
    <x v="0"/>
    <x v="4"/>
  </r>
  <r>
    <x v="311"/>
    <x v="311"/>
    <x v="7"/>
    <s v="UN"/>
    <n v="446"/>
    <n v="6.26"/>
    <n v="2791.96"/>
    <x v="1"/>
    <x v="8"/>
    <n v="74.3"/>
    <n v="767.4446999999999"/>
    <n v="465.11799999999994"/>
    <n v="6.0026917900403767"/>
    <n v="1.999103139013453"/>
    <x v="0"/>
    <x v="0"/>
    <x v="2"/>
  </r>
  <r>
    <x v="311"/>
    <x v="311"/>
    <x v="7"/>
    <s v="UN"/>
    <n v="534"/>
    <n v="7.03"/>
    <n v="3754.02"/>
    <x v="1"/>
    <x v="8"/>
    <n v="53.4"/>
    <n v="608.15123999999992"/>
    <n v="375.40199999999999"/>
    <n v="10"/>
    <n v="1.2"/>
    <x v="0"/>
    <x v="0"/>
    <x v="2"/>
  </r>
  <r>
    <x v="311"/>
    <x v="311"/>
    <x v="7"/>
    <s v="UN"/>
    <n v="833"/>
    <n v="7.08"/>
    <n v="5897.64"/>
    <x v="1"/>
    <x v="5"/>
    <n v="55.5"/>
    <n v="542.25720000000001"/>
    <n v="392.94"/>
    <n v="15.009009009009009"/>
    <n v="0.79951980792316923"/>
    <x v="0"/>
    <x v="0"/>
    <x v="3"/>
  </r>
  <r>
    <x v="311"/>
    <x v="311"/>
    <x v="7"/>
    <s v="UN"/>
    <n v="102"/>
    <n v="2.2000000000000002"/>
    <n v="224.4"/>
    <x v="1"/>
    <x v="6"/>
    <n v="135"/>
    <n v="392.04"/>
    <n v="297"/>
    <n v="0.75555555555555554"/>
    <n v="15.882352941176471"/>
    <x v="0"/>
    <x v="0"/>
    <x v="0"/>
  </r>
  <r>
    <x v="311"/>
    <x v="311"/>
    <x v="7"/>
    <s v="UN"/>
    <n v="410"/>
    <n v="6.22"/>
    <n v="2550.1999999999998"/>
    <x v="1"/>
    <x v="7"/>
    <n v="31.5"/>
    <n v="340.91820000000001"/>
    <n v="195.92999999999998"/>
    <n v="13.015873015873016"/>
    <n v="0.92195121951219516"/>
    <x v="0"/>
    <x v="0"/>
    <x v="3"/>
  </r>
  <r>
    <x v="311"/>
    <x v="311"/>
    <x v="7"/>
    <s v="UN"/>
    <n v="472"/>
    <n v="37.1"/>
    <n v="17511.2"/>
    <x v="0"/>
    <x v="3"/>
    <n v="0"/>
    <n v="0"/>
    <n v="0"/>
    <n v="0"/>
    <n v="0"/>
    <x v="0"/>
    <x v="0"/>
    <x v="4"/>
  </r>
  <r>
    <x v="312"/>
    <x v="312"/>
    <x v="7"/>
    <s v="UN"/>
    <n v="19"/>
    <n v="7.43"/>
    <n v="141.16999999999999"/>
    <x v="0"/>
    <x v="3"/>
    <n v="0"/>
    <n v="0"/>
    <n v="0"/>
    <n v="0"/>
    <n v="0"/>
    <x v="0"/>
    <x v="0"/>
    <x v="4"/>
  </r>
  <r>
    <x v="312"/>
    <x v="312"/>
    <x v="7"/>
    <s v="UN"/>
    <n v="579"/>
    <n v="6.29"/>
    <n v="3641.91"/>
    <x v="0"/>
    <x v="3"/>
    <n v="82.7"/>
    <n v="785.47632999999996"/>
    <n v="520.18299999999999"/>
    <n v="7.0012091898428048"/>
    <n v="1.7139896373056995"/>
    <x v="0"/>
    <x v="0"/>
    <x v="2"/>
  </r>
  <r>
    <x v="312"/>
    <x v="312"/>
    <x v="7"/>
    <s v="UN"/>
    <n v="201"/>
    <n v="3.27"/>
    <n v="657.27"/>
    <x v="1"/>
    <x v="0"/>
    <n v="120"/>
    <n v="725.94"/>
    <n v="392.4"/>
    <n v="1.675"/>
    <n v="7.1641791044776122"/>
    <x v="0"/>
    <x v="0"/>
    <x v="0"/>
  </r>
  <r>
    <x v="312"/>
    <x v="312"/>
    <x v="7"/>
    <s v="UN"/>
    <n v="1479"/>
    <n v="4.0199999999999996"/>
    <n v="5945.579999999999"/>
    <x v="1"/>
    <x v="5"/>
    <n v="87"/>
    <n v="612.04499999999996"/>
    <n v="349.73999999999995"/>
    <n v="17"/>
    <n v="0.70588235294117652"/>
    <x v="0"/>
    <x v="0"/>
    <x v="3"/>
  </r>
  <r>
    <x v="312"/>
    <x v="312"/>
    <x v="7"/>
    <s v="UN"/>
    <n v="163"/>
    <n v="6.71"/>
    <n v="1093.73"/>
    <x v="1"/>
    <x v="1"/>
    <n v="40.6"/>
    <n v="422.26029999999997"/>
    <n v="272.42599999999999"/>
    <n v="4.0147783251231521"/>
    <n v="2.9889570552147244"/>
    <x v="0"/>
    <x v="0"/>
    <x v="1"/>
  </r>
  <r>
    <x v="312"/>
    <x v="312"/>
    <x v="7"/>
    <s v="UN"/>
    <n v="100"/>
    <n v="1.98"/>
    <n v="198"/>
    <x v="1"/>
    <x v="11"/>
    <n v="58"/>
    <n v="150.44040000000001"/>
    <n v="114.84"/>
    <n v="1.7241379310344827"/>
    <n v="6.9600000000000009"/>
    <x v="0"/>
    <x v="0"/>
    <x v="0"/>
  </r>
  <r>
    <x v="313"/>
    <x v="313"/>
    <x v="7"/>
    <s v="UN"/>
    <n v="1615"/>
    <n v="6.46"/>
    <n v="10432.9"/>
    <x v="1"/>
    <x v="0"/>
    <n v="89.7"/>
    <n v="927.13919999999996"/>
    <n v="579.46199999999999"/>
    <n v="18.004459308807135"/>
    <n v="0.66650154798761607"/>
    <x v="0"/>
    <x v="0"/>
    <x v="3"/>
  </r>
  <r>
    <x v="313"/>
    <x v="313"/>
    <x v="7"/>
    <s v="UN"/>
    <n v="95"/>
    <n v="6.07"/>
    <n v="576.65"/>
    <x v="1"/>
    <x v="3"/>
    <n v="109"/>
    <n v="913.04939999999999"/>
    <n v="661.63"/>
    <n v="0.87155963302752293"/>
    <n v="13.768421052631579"/>
    <x v="0"/>
    <x v="0"/>
    <x v="0"/>
  </r>
  <r>
    <x v="313"/>
    <x v="313"/>
    <x v="7"/>
    <s v="UN"/>
    <n v="301"/>
    <n v="3.99"/>
    <n v="1200.99"/>
    <x v="1"/>
    <x v="9"/>
    <n v="70"/>
    <n v="365.88300000000004"/>
    <n v="279.3"/>
    <n v="4.3"/>
    <n v="2.7906976744186047"/>
    <x v="0"/>
    <x v="0"/>
    <x v="1"/>
  </r>
  <r>
    <x v="313"/>
    <x v="313"/>
    <x v="7"/>
    <s v="UN"/>
    <n v="0"/>
    <n v="3.59"/>
    <n v="0"/>
    <x v="1"/>
    <x v="5"/>
    <n v="77.900000000000006"/>
    <n v="341.18642"/>
    <n v="279.661"/>
    <n v="0"/>
    <n v="0"/>
    <x v="0"/>
    <x v="0"/>
    <x v="0"/>
  </r>
  <r>
    <x v="313"/>
    <x v="313"/>
    <x v="7"/>
    <s v="UN"/>
    <n v="290"/>
    <n v="1.69"/>
    <n v="490.09999999999997"/>
    <x v="0"/>
    <x v="1"/>
    <n v="96"/>
    <n v="222.2688"/>
    <n v="162.24"/>
    <n v="3.0208333333333335"/>
    <n v="3.9724137931034482"/>
    <x v="0"/>
    <x v="0"/>
    <x v="1"/>
  </r>
  <r>
    <x v="313"/>
    <x v="313"/>
    <x v="7"/>
    <s v="UN"/>
    <n v="23"/>
    <n v="1.28"/>
    <n v="29.44"/>
    <x v="0"/>
    <x v="3"/>
    <n v="100"/>
    <n v="167.68"/>
    <n v="128"/>
    <n v="0.23"/>
    <n v="52.173913043478258"/>
    <x v="0"/>
    <x v="0"/>
    <x v="0"/>
  </r>
  <r>
    <x v="314"/>
    <x v="314"/>
    <x v="7"/>
    <s v="UN"/>
    <n v="1339"/>
    <n v="6.1"/>
    <n v="8167.9"/>
    <x v="1"/>
    <x v="3"/>
    <n v="95.6"/>
    <n v="1084.6776"/>
    <n v="583.16"/>
    <n v="14.006276150627617"/>
    <n v="0.85675877520537702"/>
    <x v="0"/>
    <x v="0"/>
    <x v="3"/>
  </r>
  <r>
    <x v="314"/>
    <x v="314"/>
    <x v="7"/>
    <s v="UN"/>
    <n v="690"/>
    <n v="3.1"/>
    <n v="2139"/>
    <x v="1"/>
    <x v="1"/>
    <n v="131"/>
    <n v="507.625"/>
    <n v="406.1"/>
    <n v="5.2671755725190836"/>
    <n v="2.2782608695652176"/>
    <x v="0"/>
    <x v="0"/>
    <x v="1"/>
  </r>
  <r>
    <x v="314"/>
    <x v="314"/>
    <x v="7"/>
    <s v="UN"/>
    <n v="24"/>
    <n v="3.22"/>
    <n v="77.28"/>
    <x v="0"/>
    <x v="0"/>
    <n v="64"/>
    <n v="383.30880000000002"/>
    <n v="206.08"/>
    <n v="0.375"/>
    <n v="32"/>
    <x v="0"/>
    <x v="0"/>
    <x v="0"/>
  </r>
  <r>
    <x v="314"/>
    <x v="314"/>
    <x v="7"/>
    <s v="UN"/>
    <n v="590"/>
    <n v="4.29"/>
    <n v="2531.1"/>
    <x v="1"/>
    <x v="8"/>
    <n v="49.1"/>
    <n v="351.76713000000001"/>
    <n v="210.63900000000001"/>
    <n v="12.016293279022403"/>
    <n v="0.99864406779661019"/>
    <x v="0"/>
    <x v="0"/>
    <x v="3"/>
  </r>
  <r>
    <x v="314"/>
    <x v="314"/>
    <x v="7"/>
    <s v="UN"/>
    <n v="205"/>
    <n v="3.84"/>
    <n v="787.19999999999993"/>
    <x v="1"/>
    <x v="11"/>
    <n v="53"/>
    <n v="327.66719999999998"/>
    <n v="203.51999999999998"/>
    <n v="3.8679245283018866"/>
    <n v="3.102439024390244"/>
    <x v="0"/>
    <x v="0"/>
    <x v="1"/>
  </r>
  <r>
    <x v="314"/>
    <x v="314"/>
    <x v="7"/>
    <s v="UN"/>
    <n v="305"/>
    <n v="2.72"/>
    <n v="829.6"/>
    <x v="1"/>
    <x v="10"/>
    <n v="61"/>
    <n v="277.08640000000003"/>
    <n v="165.92000000000002"/>
    <n v="5"/>
    <n v="2.4"/>
    <x v="0"/>
    <x v="0"/>
    <x v="1"/>
  </r>
  <r>
    <x v="315"/>
    <x v="315"/>
    <x v="7"/>
    <s v="UN"/>
    <n v="403"/>
    <n v="5.49"/>
    <n v="2212.4700000000003"/>
    <x v="1"/>
    <x v="9"/>
    <n v="145"/>
    <n v="1440.8505000000002"/>
    <n v="796.05000000000007"/>
    <n v="2.7793103448275862"/>
    <n v="4.3176178660049631"/>
    <x v="0"/>
    <x v="0"/>
    <x v="0"/>
  </r>
  <r>
    <x v="315"/>
    <x v="315"/>
    <x v="7"/>
    <s v="UN"/>
    <n v="1080"/>
    <n v="4.68"/>
    <n v="5054.3999999999996"/>
    <x v="1"/>
    <x v="10"/>
    <n v="90"/>
    <n v="694.98"/>
    <n v="421.2"/>
    <n v="12"/>
    <n v="1"/>
    <x v="0"/>
    <x v="0"/>
    <x v="3"/>
  </r>
  <r>
    <x v="315"/>
    <x v="315"/>
    <x v="7"/>
    <s v="UN"/>
    <n v="96"/>
    <n v="7.08"/>
    <n v="679.68000000000006"/>
    <x v="1"/>
    <x v="0"/>
    <n v="47.8"/>
    <n v="626.08439999999996"/>
    <n v="338.42399999999998"/>
    <n v="2.00836820083682"/>
    <n v="5.9750000000000005"/>
    <x v="0"/>
    <x v="0"/>
    <x v="0"/>
  </r>
  <r>
    <x v="315"/>
    <x v="315"/>
    <x v="7"/>
    <s v="UN"/>
    <n v="610"/>
    <n v="1.63"/>
    <n v="994.3"/>
    <x v="0"/>
    <x v="0"/>
    <n v="145"/>
    <n v="415.976"/>
    <n v="236.35"/>
    <n v="4.2068965517241379"/>
    <n v="2.8524590163934427"/>
    <x v="0"/>
    <x v="0"/>
    <x v="1"/>
  </r>
  <r>
    <x v="315"/>
    <x v="315"/>
    <x v="7"/>
    <s v="UN"/>
    <n v="711"/>
    <n v="1.93"/>
    <n v="1372.23"/>
    <x v="1"/>
    <x v="0"/>
    <n v="109"/>
    <n v="361.83639999999997"/>
    <n v="210.37"/>
    <n v="6.522935779816514"/>
    <n v="1.8396624472573839"/>
    <x v="0"/>
    <x v="0"/>
    <x v="2"/>
  </r>
  <r>
    <x v="315"/>
    <x v="315"/>
    <x v="7"/>
    <s v="UN"/>
    <n v="76"/>
    <n v="2.1800000000000002"/>
    <n v="165.68"/>
    <x v="0"/>
    <x v="1"/>
    <n v="63"/>
    <n v="216.99720000000002"/>
    <n v="137.34"/>
    <n v="1.2063492063492063"/>
    <n v="9.9473684210526319"/>
    <x v="0"/>
    <x v="0"/>
    <x v="0"/>
  </r>
  <r>
    <x v="316"/>
    <x v="316"/>
    <x v="7"/>
    <s v="UN"/>
    <n v="18"/>
    <n v="7.5"/>
    <n v="135"/>
    <x v="0"/>
    <x v="1"/>
    <n v="116"/>
    <n v="1044"/>
    <n v="870"/>
    <n v="0.15517241379310345"/>
    <n v="77.333333333333329"/>
    <x v="0"/>
    <x v="0"/>
    <x v="0"/>
  </r>
  <r>
    <x v="316"/>
    <x v="316"/>
    <x v="7"/>
    <s v="UN"/>
    <n v="87"/>
    <n v="2.68"/>
    <n v="233.16000000000003"/>
    <x v="1"/>
    <x v="4"/>
    <n v="149"/>
    <n v="706.79640000000018"/>
    <n v="399.32000000000005"/>
    <n v="0.58389261744966447"/>
    <n v="20.551724137931032"/>
    <x v="0"/>
    <x v="0"/>
    <x v="0"/>
  </r>
  <r>
    <x v="316"/>
    <x v="316"/>
    <x v="7"/>
    <s v="UN"/>
    <n v="93"/>
    <n v="1.61"/>
    <n v="149.73000000000002"/>
    <x v="1"/>
    <x v="1"/>
    <n v="147"/>
    <n v="333.7047"/>
    <n v="236.67000000000002"/>
    <n v="0.63265306122448983"/>
    <n v="18.967741935483868"/>
    <x v="0"/>
    <x v="0"/>
    <x v="0"/>
  </r>
  <r>
    <x v="316"/>
    <x v="316"/>
    <x v="7"/>
    <s v="UN"/>
    <n v="674"/>
    <n v="3.31"/>
    <n v="2230.94"/>
    <x v="0"/>
    <x v="0"/>
    <n v="61.2"/>
    <n v="291.70368000000002"/>
    <n v="202.572"/>
    <n v="11.013071895424837"/>
    <n v="1.0896142433234421"/>
    <x v="0"/>
    <x v="0"/>
    <x v="2"/>
  </r>
  <r>
    <x v="316"/>
    <x v="316"/>
    <x v="7"/>
    <s v="UN"/>
    <n v="606"/>
    <n v="1.33"/>
    <n v="805.98"/>
    <x v="0"/>
    <x v="3"/>
    <n v="121"/>
    <n v="223.6927"/>
    <n v="160.93"/>
    <n v="5.0082644628099171"/>
    <n v="2.3960396039603959"/>
    <x v="0"/>
    <x v="0"/>
    <x v="1"/>
  </r>
  <r>
    <x v="316"/>
    <x v="316"/>
    <x v="7"/>
    <s v="UN"/>
    <n v="285"/>
    <n v="2.2400000000000002"/>
    <n v="638.40000000000009"/>
    <x v="1"/>
    <x v="10"/>
    <n v="60"/>
    <n v="180.09600000000003"/>
    <n v="134.4"/>
    <n v="4.75"/>
    <n v="2.5263157894736841"/>
    <x v="0"/>
    <x v="0"/>
    <x v="1"/>
  </r>
  <r>
    <x v="317"/>
    <x v="317"/>
    <x v="7"/>
    <s v="UN"/>
    <n v="822"/>
    <n v="7.26"/>
    <n v="5967.72"/>
    <x v="1"/>
    <x v="0"/>
    <n v="63.2"/>
    <n v="770.83776"/>
    <n v="458.83199999999999"/>
    <n v="13.00632911392405"/>
    <n v="0.92262773722627744"/>
    <x v="0"/>
    <x v="0"/>
    <x v="3"/>
  </r>
  <r>
    <x v="317"/>
    <x v="317"/>
    <x v="7"/>
    <s v="UN"/>
    <n v="1353"/>
    <n v="3.77"/>
    <n v="5100.8100000000004"/>
    <x v="0"/>
    <x v="1"/>
    <n v="96.6"/>
    <n v="630.03485999999987"/>
    <n v="364.18199999999996"/>
    <n v="14.006211180124225"/>
    <n v="0.85676274944567621"/>
    <x v="0"/>
    <x v="0"/>
    <x v="3"/>
  </r>
  <r>
    <x v="317"/>
    <x v="317"/>
    <x v="7"/>
    <s v="UN"/>
    <n v="9"/>
    <n v="6.19"/>
    <n v="55.71"/>
    <x v="0"/>
    <x v="0"/>
    <n v="66"/>
    <n v="629.15160000000003"/>
    <n v="408.54"/>
    <n v="0.13636363636363635"/>
    <n v="88"/>
    <x v="0"/>
    <x v="0"/>
    <x v="0"/>
  </r>
  <r>
    <x v="317"/>
    <x v="317"/>
    <x v="7"/>
    <s v="UN"/>
    <n v="356"/>
    <n v="2.67"/>
    <n v="950.52"/>
    <x v="0"/>
    <x v="3"/>
    <n v="149"/>
    <n v="604.70159999999998"/>
    <n v="397.83"/>
    <n v="2.3892617449664431"/>
    <n v="5.0224719101123592"/>
    <x v="0"/>
    <x v="0"/>
    <x v="0"/>
  </r>
  <r>
    <x v="317"/>
    <x v="317"/>
    <x v="7"/>
    <s v="UN"/>
    <n v="275"/>
    <n v="5"/>
    <n v="1375"/>
    <x v="1"/>
    <x v="0"/>
    <n v="45.8"/>
    <n v="387.01"/>
    <n v="229"/>
    <n v="6.004366812227075"/>
    <n v="1.9985454545454542"/>
    <x v="0"/>
    <x v="0"/>
    <x v="2"/>
  </r>
  <r>
    <x v="317"/>
    <x v="317"/>
    <x v="7"/>
    <s v="UN"/>
    <n v="240"/>
    <n v="2.02"/>
    <n v="484.8"/>
    <x v="1"/>
    <x v="3"/>
    <n v="65"/>
    <n v="162.81200000000001"/>
    <n v="131.30000000000001"/>
    <n v="3.6923076923076925"/>
    <n v="3.25"/>
    <x v="0"/>
    <x v="0"/>
    <x v="1"/>
  </r>
  <r>
    <x v="318"/>
    <x v="318"/>
    <x v="7"/>
    <s v="UN"/>
    <n v="0"/>
    <n v="7.37"/>
    <n v="0"/>
    <x v="0"/>
    <x v="1"/>
    <n v="114"/>
    <n v="1243.4664000000002"/>
    <n v="840.18000000000006"/>
    <n v="0"/>
    <n v="0"/>
    <x v="0"/>
    <x v="0"/>
    <x v="0"/>
  </r>
  <r>
    <x v="318"/>
    <x v="318"/>
    <x v="7"/>
    <s v="UN"/>
    <n v="96"/>
    <n v="5.54"/>
    <n v="531.84"/>
    <x v="1"/>
    <x v="9"/>
    <n v="119"/>
    <n v="1166.8902"/>
    <n v="659.26"/>
    <n v="0.80672268907563027"/>
    <n v="14.875"/>
    <x v="0"/>
    <x v="0"/>
    <x v="0"/>
  </r>
  <r>
    <x v="318"/>
    <x v="318"/>
    <x v="7"/>
    <s v="UN"/>
    <n v="1277"/>
    <n v="4.67"/>
    <n v="5963.59"/>
    <x v="1"/>
    <x v="9"/>
    <n v="98.2"/>
    <n v="752.09415999999999"/>
    <n v="458.59399999999999"/>
    <n v="13.0040733197556"/>
    <n v="0.92278778386844174"/>
    <x v="0"/>
    <x v="0"/>
    <x v="3"/>
  </r>
  <r>
    <x v="318"/>
    <x v="318"/>
    <x v="7"/>
    <s v="UN"/>
    <n v="0"/>
    <n v="4.38"/>
    <n v="0"/>
    <x v="1"/>
    <x v="0"/>
    <n v="96.7"/>
    <n v="703.08636000000001"/>
    <n v="423.54599999999999"/>
    <n v="0"/>
    <n v="0"/>
    <x v="0"/>
    <x v="0"/>
    <x v="0"/>
  </r>
  <r>
    <x v="318"/>
    <x v="318"/>
    <x v="7"/>
    <s v="UN"/>
    <n v="395"/>
    <n v="2.41"/>
    <n v="951.95"/>
    <x v="0"/>
    <x v="1"/>
    <n v="147"/>
    <n v="644.77140000000009"/>
    <n v="354.27000000000004"/>
    <n v="2.6870748299319729"/>
    <n v="4.4658227848101264"/>
    <x v="0"/>
    <x v="0"/>
    <x v="0"/>
  </r>
  <r>
    <x v="318"/>
    <x v="318"/>
    <x v="7"/>
    <s v="UN"/>
    <n v="80"/>
    <n v="6.45"/>
    <n v="516"/>
    <x v="1"/>
    <x v="2"/>
    <n v="39.799999999999997"/>
    <n v="459.51089999999999"/>
    <n v="256.70999999999998"/>
    <n v="2.0100502512562817"/>
    <n v="5.9699999999999989"/>
    <x v="0"/>
    <x v="0"/>
    <x v="0"/>
  </r>
  <r>
    <x v="319"/>
    <x v="319"/>
    <x v="7"/>
    <s v="UN"/>
    <n v="66"/>
    <n v="7.62"/>
    <n v="502.92"/>
    <x v="1"/>
    <x v="10"/>
    <n v="65.599999999999994"/>
    <n v="799.79519999999991"/>
    <n v="499.87199999999996"/>
    <n v="1.0060975609756098"/>
    <n v="11.927272727272728"/>
    <x v="0"/>
    <x v="0"/>
    <x v="0"/>
  </r>
  <r>
    <x v="319"/>
    <x v="319"/>
    <x v="7"/>
    <s v="UN"/>
    <n v="398"/>
    <n v="6.61"/>
    <n v="2630.78"/>
    <x v="0"/>
    <x v="3"/>
    <n v="44.2"/>
    <n v="365.2025000000001"/>
    <n v="292.16200000000003"/>
    <n v="9.004524886877828"/>
    <n v="1.3326633165829145"/>
    <x v="0"/>
    <x v="0"/>
    <x v="2"/>
  </r>
  <r>
    <x v="319"/>
    <x v="319"/>
    <x v="7"/>
    <s v="UN"/>
    <n v="231"/>
    <n v="4.21"/>
    <n v="972.51"/>
    <x v="1"/>
    <x v="8"/>
    <n v="60"/>
    <n v="346.06199999999995"/>
    <n v="252.6"/>
    <n v="3.85"/>
    <n v="3.116883116883117"/>
    <x v="0"/>
    <x v="0"/>
    <x v="1"/>
  </r>
  <r>
    <x v="319"/>
    <x v="319"/>
    <x v="7"/>
    <s v="UN"/>
    <n v="497"/>
    <n v="1.88"/>
    <n v="934.3599999999999"/>
    <x v="0"/>
    <x v="0"/>
    <n v="99"/>
    <n v="290.34719999999999"/>
    <n v="186.11999999999998"/>
    <n v="5.0202020202020199"/>
    <n v="2.3903420523138834"/>
    <x v="0"/>
    <x v="0"/>
    <x v="1"/>
  </r>
  <r>
    <x v="319"/>
    <x v="319"/>
    <x v="7"/>
    <s v="UN"/>
    <n v="716"/>
    <n v="1.97"/>
    <n v="1410.52"/>
    <x v="0"/>
    <x v="0"/>
    <n v="93"/>
    <n v="280.31130000000002"/>
    <n v="183.21"/>
    <n v="7.698924731182796"/>
    <n v="1.5586592178770948"/>
    <x v="0"/>
    <x v="0"/>
    <x v="2"/>
  </r>
  <r>
    <x v="319"/>
    <x v="319"/>
    <x v="7"/>
    <s v="UN"/>
    <n v="0"/>
    <n v="2.33"/>
    <n v="0"/>
    <x v="1"/>
    <x v="7"/>
    <n v="62"/>
    <n v="229.69140000000004"/>
    <n v="144.46"/>
    <n v="0"/>
    <n v="0"/>
    <x v="0"/>
    <x v="0"/>
    <x v="0"/>
  </r>
  <r>
    <x v="320"/>
    <x v="320"/>
    <x v="7"/>
    <s v="UN"/>
    <n v="24"/>
    <n v="6.99"/>
    <n v="167.76"/>
    <x v="1"/>
    <x v="5"/>
    <n v="137"/>
    <n v="1493.9028000000001"/>
    <n v="957.63"/>
    <n v="0.17518248175182483"/>
    <n v="68.5"/>
    <x v="0"/>
    <x v="0"/>
    <x v="0"/>
  </r>
  <r>
    <x v="320"/>
    <x v="320"/>
    <x v="7"/>
    <s v="UN"/>
    <n v="1245"/>
    <n v="6.37"/>
    <n v="7930.6500000000005"/>
    <x v="1"/>
    <x v="5"/>
    <n v="0"/>
    <n v="0"/>
    <n v="0"/>
    <n v="0"/>
    <n v="0"/>
    <x v="0"/>
    <x v="0"/>
    <x v="4"/>
  </r>
  <r>
    <x v="320"/>
    <x v="320"/>
    <x v="7"/>
    <s v="UN"/>
    <n v="789"/>
    <n v="4.8499999999999996"/>
    <n v="3826.6499999999996"/>
    <x v="0"/>
    <x v="0"/>
    <n v="87.6"/>
    <n v="705.2675999999999"/>
    <n v="424.85999999999996"/>
    <n v="9.006849315068493"/>
    <n v="1.3323193916349809"/>
    <x v="0"/>
    <x v="0"/>
    <x v="2"/>
  </r>
  <r>
    <x v="320"/>
    <x v="320"/>
    <x v="7"/>
    <s v="UN"/>
    <n v="91"/>
    <n v="7.43"/>
    <n v="676.13"/>
    <x v="1"/>
    <x v="11"/>
    <n v="45.1"/>
    <n v="573.00903000000005"/>
    <n v="335.09300000000002"/>
    <n v="2.0177383592017737"/>
    <n v="5.9472527472527474"/>
    <x v="0"/>
    <x v="0"/>
    <x v="0"/>
  </r>
  <r>
    <x v="320"/>
    <x v="320"/>
    <x v="7"/>
    <s v="UN"/>
    <n v="754"/>
    <n v="4.17"/>
    <n v="3144.18"/>
    <x v="0"/>
    <x v="1"/>
    <n v="58"/>
    <n v="348.27839999999998"/>
    <n v="241.85999999999999"/>
    <n v="13"/>
    <n v="0.92307692307692313"/>
    <x v="0"/>
    <x v="0"/>
    <x v="3"/>
  </r>
  <r>
    <x v="320"/>
    <x v="320"/>
    <x v="7"/>
    <s v="UN"/>
    <n v="347"/>
    <n v="3.06"/>
    <n v="1061.82"/>
    <x v="1"/>
    <x v="1"/>
    <n v="57.8"/>
    <n v="313.05635999999998"/>
    <n v="176.86799999999999"/>
    <n v="6.0034602076124575"/>
    <n v="1.9988472622478384"/>
    <x v="0"/>
    <x v="0"/>
    <x v="2"/>
  </r>
  <r>
    <x v="321"/>
    <x v="321"/>
    <x v="5"/>
    <s v="UN"/>
    <n v="271"/>
    <n v="6.56"/>
    <n v="1777.76"/>
    <x v="1"/>
    <x v="6"/>
    <n v="54.1"/>
    <n v="667.20447999999999"/>
    <n v="354.89600000000002"/>
    <n v="5.0092421441774491"/>
    <n v="2.3955719557195572"/>
    <x v="0"/>
    <x v="0"/>
    <x v="1"/>
  </r>
  <r>
    <x v="321"/>
    <x v="321"/>
    <x v="5"/>
    <s v="UN"/>
    <n v="12"/>
    <n v="4.55"/>
    <n v="54.599999999999994"/>
    <x v="0"/>
    <x v="3"/>
    <n v="117"/>
    <n v="644.14350000000002"/>
    <n v="532.35"/>
    <n v="0.10256410256410256"/>
    <n v="117"/>
    <x v="0"/>
    <x v="0"/>
    <x v="0"/>
  </r>
  <r>
    <x v="321"/>
    <x v="321"/>
    <x v="5"/>
    <s v="UN"/>
    <n v="0"/>
    <n v="4.3"/>
    <n v="0"/>
    <x v="0"/>
    <x v="0"/>
    <n v="77.8"/>
    <n v="418.17499999999995"/>
    <n v="334.53999999999996"/>
    <n v="0"/>
    <n v="0"/>
    <x v="0"/>
    <x v="0"/>
    <x v="0"/>
  </r>
  <r>
    <x v="321"/>
    <x v="321"/>
    <x v="5"/>
    <s v="UN"/>
    <n v="30"/>
    <n v="2.02"/>
    <n v="60.6"/>
    <x v="0"/>
    <x v="3"/>
    <n v="130"/>
    <n v="407.03"/>
    <n v="262.60000000000002"/>
    <n v="0.23076923076923078"/>
    <n v="52"/>
    <x v="0"/>
    <x v="0"/>
    <x v="0"/>
  </r>
  <r>
    <x v="321"/>
    <x v="321"/>
    <x v="5"/>
    <s v="UN"/>
    <n v="225"/>
    <n v="4.07"/>
    <n v="915.75000000000011"/>
    <x v="1"/>
    <x v="10"/>
    <n v="56.1"/>
    <n v="381.30609000000004"/>
    <n v="228.32700000000003"/>
    <n v="4.0106951871657754"/>
    <n v="2.992"/>
    <x v="0"/>
    <x v="0"/>
    <x v="1"/>
  </r>
  <r>
    <x v="321"/>
    <x v="321"/>
    <x v="5"/>
    <s v="UN"/>
    <n v="316"/>
    <n v="2.48"/>
    <n v="783.68"/>
    <x v="0"/>
    <x v="3"/>
    <n v="119"/>
    <n v="377.75360000000001"/>
    <n v="295.12"/>
    <n v="2.6554621848739495"/>
    <n v="4.518987341772152"/>
    <x v="0"/>
    <x v="0"/>
    <x v="0"/>
  </r>
  <r>
    <x v="322"/>
    <x v="322"/>
    <x v="5"/>
    <s v="UN"/>
    <n v="2"/>
    <n v="7.07"/>
    <n v="14.14"/>
    <x v="0"/>
    <x v="1"/>
    <n v="120"/>
    <n v="1145.3400000000001"/>
    <n v="848.40000000000009"/>
    <n v="1.6666666666666666E-2"/>
    <n v="720"/>
    <x v="0"/>
    <x v="0"/>
    <x v="0"/>
  </r>
  <r>
    <x v="322"/>
    <x v="322"/>
    <x v="5"/>
    <s v="UN"/>
    <n v="612"/>
    <n v="6.49"/>
    <n v="3971.88"/>
    <x v="1"/>
    <x v="5"/>
    <n v="99"/>
    <n v="938.06459999999993"/>
    <n v="642.51"/>
    <n v="6.1818181818181817"/>
    <n v="1.9411764705882353"/>
    <x v="0"/>
    <x v="0"/>
    <x v="2"/>
  </r>
  <r>
    <x v="322"/>
    <x v="322"/>
    <x v="5"/>
    <s v="UN"/>
    <n v="109"/>
    <n v="6.04"/>
    <n v="658.36"/>
    <x v="1"/>
    <x v="4"/>
    <n v="97"/>
    <n v="708.91480000000001"/>
    <n v="585.88"/>
    <n v="1.1237113402061856"/>
    <n v="10.678899082568808"/>
    <x v="0"/>
    <x v="0"/>
    <x v="0"/>
  </r>
  <r>
    <x v="322"/>
    <x v="322"/>
    <x v="5"/>
    <s v="UN"/>
    <n v="121"/>
    <n v="3.5"/>
    <n v="423.5"/>
    <x v="0"/>
    <x v="0"/>
    <n v="114"/>
    <n v="690.27"/>
    <n v="399"/>
    <n v="1.0614035087719298"/>
    <n v="11.305785123966942"/>
    <x v="0"/>
    <x v="0"/>
    <x v="0"/>
  </r>
  <r>
    <x v="322"/>
    <x v="322"/>
    <x v="5"/>
    <s v="UN"/>
    <n v="708"/>
    <n v="5.81"/>
    <n v="4113.4799999999996"/>
    <x v="0"/>
    <x v="3"/>
    <n v="64.3"/>
    <n v="687.39271999999994"/>
    <n v="373.58299999999997"/>
    <n v="11.010886469673407"/>
    <n v="1.0898305084745761"/>
    <x v="0"/>
    <x v="0"/>
    <x v="2"/>
  </r>
  <r>
    <x v="322"/>
    <x v="322"/>
    <x v="5"/>
    <s v="UN"/>
    <n v="840"/>
    <n v="1.27"/>
    <n v="1066.8"/>
    <x v="1"/>
    <x v="0"/>
    <n v="94"/>
    <n v="191.00799999999998"/>
    <n v="119.38"/>
    <n v="8.9361702127659566"/>
    <n v="1.342857142857143"/>
    <x v="0"/>
    <x v="0"/>
    <x v="2"/>
  </r>
  <r>
    <x v="323"/>
    <x v="323"/>
    <x v="5"/>
    <s v="UN"/>
    <n v="509"/>
    <n v="7.64"/>
    <n v="3888.7599999999998"/>
    <x v="1"/>
    <x v="5"/>
    <n v="63.6"/>
    <n v="884.34528"/>
    <n v="485.904"/>
    <n v="8.0031446540880502"/>
    <n v="1.499410609037328"/>
    <x v="0"/>
    <x v="0"/>
    <x v="2"/>
  </r>
  <r>
    <x v="323"/>
    <x v="323"/>
    <x v="5"/>
    <s v="UN"/>
    <n v="639"/>
    <n v="5.75"/>
    <n v="3674.25"/>
    <x v="0"/>
    <x v="0"/>
    <n v="70.900000000000006"/>
    <n v="501.44024999999999"/>
    <n v="407.67500000000001"/>
    <n v="9.012693935119886"/>
    <n v="1.3314553990610329"/>
    <x v="0"/>
    <x v="0"/>
    <x v="2"/>
  </r>
  <r>
    <x v="323"/>
    <x v="323"/>
    <x v="5"/>
    <s v="UN"/>
    <n v="565"/>
    <n v="7.31"/>
    <n v="4130.1499999999996"/>
    <x v="1"/>
    <x v="4"/>
    <n v="40.299999999999997"/>
    <n v="421.26798999999994"/>
    <n v="294.59299999999996"/>
    <n v="14.019851116625311"/>
    <n v="0.85592920353982294"/>
    <x v="0"/>
    <x v="0"/>
    <x v="3"/>
  </r>
  <r>
    <x v="323"/>
    <x v="323"/>
    <x v="5"/>
    <s v="UN"/>
    <n v="54"/>
    <n v="2.92"/>
    <n v="157.68"/>
    <x v="0"/>
    <x v="3"/>
    <n v="95"/>
    <n v="407.77799999999996"/>
    <n v="277.39999999999998"/>
    <n v="0.56842105263157894"/>
    <n v="21.111111111111111"/>
    <x v="0"/>
    <x v="0"/>
    <x v="0"/>
  </r>
  <r>
    <x v="323"/>
    <x v="323"/>
    <x v="5"/>
    <s v="UN"/>
    <n v="18"/>
    <n v="3.48"/>
    <n v="62.64"/>
    <x v="0"/>
    <x v="1"/>
    <n v="65"/>
    <n v="321.20399999999995"/>
    <n v="226.2"/>
    <n v="0.27692307692307694"/>
    <n v="43.333333333333329"/>
    <x v="0"/>
    <x v="0"/>
    <x v="0"/>
  </r>
  <r>
    <x v="323"/>
    <x v="323"/>
    <x v="5"/>
    <s v="UN"/>
    <n v="784"/>
    <n v="2.09"/>
    <n v="1638.56"/>
    <x v="0"/>
    <x v="1"/>
    <n v="69"/>
    <n v="196.12559999999996"/>
    <n v="144.20999999999998"/>
    <n v="11.362318840579711"/>
    <n v="1.0561224489795917"/>
    <x v="0"/>
    <x v="0"/>
    <x v="2"/>
  </r>
  <r>
    <x v="324"/>
    <x v="324"/>
    <x v="5"/>
    <s v="UN"/>
    <n v="711"/>
    <n v="3.59"/>
    <n v="2552.4899999999998"/>
    <x v="1"/>
    <x v="9"/>
    <n v="117"/>
    <n v="739.25279999999998"/>
    <n v="420.03"/>
    <n v="6.0769230769230766"/>
    <n v="1.9746835443037976"/>
    <x v="0"/>
    <x v="0"/>
    <x v="2"/>
  </r>
  <r>
    <x v="324"/>
    <x v="324"/>
    <x v="5"/>
    <s v="UN"/>
    <n v="720"/>
    <n v="7.49"/>
    <n v="5392.8"/>
    <x v="1"/>
    <x v="4"/>
    <n v="45"/>
    <n v="626.91300000000001"/>
    <n v="337.05"/>
    <n v="16"/>
    <n v="0.75"/>
    <x v="0"/>
    <x v="0"/>
    <x v="3"/>
  </r>
  <r>
    <x v="324"/>
    <x v="324"/>
    <x v="5"/>
    <s v="UN"/>
    <n v="1407"/>
    <n v="5.74"/>
    <n v="8076.18"/>
    <x v="1"/>
    <x v="10"/>
    <n v="87.9"/>
    <n v="610.50066000000004"/>
    <n v="504.54600000000005"/>
    <n v="16.006825938566553"/>
    <n v="0.74968017057569292"/>
    <x v="0"/>
    <x v="0"/>
    <x v="3"/>
  </r>
  <r>
    <x v="324"/>
    <x v="324"/>
    <x v="5"/>
    <s v="UN"/>
    <n v="579"/>
    <n v="6.65"/>
    <n v="3850.3500000000004"/>
    <x v="1"/>
    <x v="0"/>
    <n v="38.6"/>
    <n v="385.03500000000003"/>
    <n v="256.69"/>
    <n v="15"/>
    <n v="0.8"/>
    <x v="0"/>
    <x v="0"/>
    <x v="3"/>
  </r>
  <r>
    <x v="324"/>
    <x v="324"/>
    <x v="5"/>
    <s v="UN"/>
    <n v="506"/>
    <n v="1.44"/>
    <n v="728.64"/>
    <x v="0"/>
    <x v="0"/>
    <n v="83"/>
    <n v="209.16"/>
    <n v="119.52"/>
    <n v="6.096385542168675"/>
    <n v="1.9683794466403162"/>
    <x v="0"/>
    <x v="0"/>
    <x v="2"/>
  </r>
  <r>
    <x v="324"/>
    <x v="324"/>
    <x v="5"/>
    <s v="UN"/>
    <n v="73"/>
    <n v="1.01"/>
    <n v="73.73"/>
    <x v="1"/>
    <x v="4"/>
    <n v="100"/>
    <n v="142.41"/>
    <n v="101"/>
    <n v="0.73"/>
    <n v="16.438356164383563"/>
    <x v="0"/>
    <x v="0"/>
    <x v="0"/>
  </r>
  <r>
    <x v="325"/>
    <x v="325"/>
    <x v="5"/>
    <s v="UN"/>
    <n v="99"/>
    <n v="6.33"/>
    <n v="626.66999999999996"/>
    <x v="0"/>
    <x v="3"/>
    <n v="104"/>
    <n v="1178.3928000000001"/>
    <n v="658.32"/>
    <n v="0.95192307692307687"/>
    <n v="12.606060606060607"/>
    <x v="0"/>
    <x v="0"/>
    <x v="0"/>
  </r>
  <r>
    <x v="325"/>
    <x v="325"/>
    <x v="5"/>
    <s v="UN"/>
    <n v="1347"/>
    <n v="5.08"/>
    <n v="6842.76"/>
    <x v="1"/>
    <x v="7"/>
    <n v="89.8"/>
    <n v="602.16287999999997"/>
    <n v="456.18399999999997"/>
    <n v="15"/>
    <n v="0.8"/>
    <x v="0"/>
    <x v="0"/>
    <x v="3"/>
  </r>
  <r>
    <x v="325"/>
    <x v="325"/>
    <x v="5"/>
    <s v="UN"/>
    <n v="854"/>
    <n v="4.79"/>
    <n v="4090.66"/>
    <x v="0"/>
    <x v="3"/>
    <n v="71.099999999999994"/>
    <n v="582.37298999999996"/>
    <n v="340.56899999999996"/>
    <n v="12.011251758087202"/>
    <n v="0.99906323185011703"/>
    <x v="0"/>
    <x v="0"/>
    <x v="3"/>
  </r>
  <r>
    <x v="325"/>
    <x v="325"/>
    <x v="5"/>
    <s v="UN"/>
    <n v="108"/>
    <n v="2.9"/>
    <n v="313.2"/>
    <x v="1"/>
    <x v="2"/>
    <n v="97"/>
    <n v="458.51900000000001"/>
    <n v="281.3"/>
    <n v="1.1134020618556701"/>
    <n v="10.777777777777777"/>
    <x v="0"/>
    <x v="0"/>
    <x v="0"/>
  </r>
  <r>
    <x v="325"/>
    <x v="325"/>
    <x v="5"/>
    <s v="UN"/>
    <n v="998"/>
    <n v="4.6500000000000004"/>
    <n v="4640.7000000000007"/>
    <x v="1"/>
    <x v="6"/>
    <n v="55.4"/>
    <n v="386.41500000000002"/>
    <n v="257.61"/>
    <n v="18.014440433212997"/>
    <n v="0.66613226452905816"/>
    <x v="0"/>
    <x v="0"/>
    <x v="3"/>
  </r>
  <r>
    <x v="325"/>
    <x v="325"/>
    <x v="5"/>
    <s v="UN"/>
    <n v="105"/>
    <n v="2.2599999999999998"/>
    <n v="237.29999999999998"/>
    <x v="1"/>
    <x v="0"/>
    <n v="75"/>
    <n v="228.82499999999996"/>
    <n v="169.49999999999997"/>
    <n v="1.4"/>
    <n v="8.5714285714285712"/>
    <x v="0"/>
    <x v="0"/>
    <x v="0"/>
  </r>
  <r>
    <x v="326"/>
    <x v="326"/>
    <x v="5"/>
    <s v="UN"/>
    <n v="0"/>
    <n v="4.18"/>
    <n v="0"/>
    <x v="0"/>
    <x v="3"/>
    <n v="85"/>
    <n v="628.88099999999986"/>
    <n v="355.29999999999995"/>
    <n v="0"/>
    <n v="0"/>
    <x v="0"/>
    <x v="0"/>
    <x v="0"/>
  </r>
  <r>
    <x v="326"/>
    <x v="326"/>
    <x v="5"/>
    <s v="UN"/>
    <n v="393"/>
    <n v="6.05"/>
    <n v="2377.65"/>
    <x v="1"/>
    <x v="11"/>
    <n v="78.599999999999994"/>
    <n v="580.14659999999992"/>
    <n v="475.53"/>
    <n v="5"/>
    <n v="2.4"/>
    <x v="0"/>
    <x v="0"/>
    <x v="1"/>
  </r>
  <r>
    <x v="326"/>
    <x v="326"/>
    <x v="5"/>
    <s v="UN"/>
    <n v="247"/>
    <n v="4.16"/>
    <n v="1027.52"/>
    <x v="1"/>
    <x v="2"/>
    <n v="82.3"/>
    <n v="520.39936"/>
    <n v="342.36799999999999"/>
    <n v="3.0012150668286757"/>
    <n v="3.9983805668016195"/>
    <x v="0"/>
    <x v="0"/>
    <x v="1"/>
  </r>
  <r>
    <x v="326"/>
    <x v="326"/>
    <x v="5"/>
    <s v="UN"/>
    <n v="1068"/>
    <n v="4.6900000000000004"/>
    <n v="5008.92"/>
    <x v="0"/>
    <x v="1"/>
    <n v="62.8"/>
    <n v="474.19652000000008"/>
    <n v="294.53200000000004"/>
    <n v="17.006369426751593"/>
    <n v="0.70561797752808986"/>
    <x v="0"/>
    <x v="0"/>
    <x v="3"/>
  </r>
  <r>
    <x v="326"/>
    <x v="326"/>
    <x v="5"/>
    <s v="UN"/>
    <n v="119"/>
    <n v="1.81"/>
    <n v="215.39000000000001"/>
    <x v="1"/>
    <x v="3"/>
    <n v="138"/>
    <n v="389.65679999999998"/>
    <n v="249.78"/>
    <n v="0.8623188405797102"/>
    <n v="13.91596638655462"/>
    <x v="0"/>
    <x v="0"/>
    <x v="0"/>
  </r>
  <r>
    <x v="326"/>
    <x v="326"/>
    <x v="5"/>
    <s v="UN"/>
    <n v="329"/>
    <n v="2.12"/>
    <n v="697.48"/>
    <x v="1"/>
    <x v="1"/>
    <n v="127"/>
    <n v="350.01200000000006"/>
    <n v="269.24"/>
    <n v="2.590551181102362"/>
    <n v="4.632218844984803"/>
    <x v="0"/>
    <x v="0"/>
    <x v="0"/>
  </r>
  <r>
    <x v="148"/>
    <x v="148"/>
    <x v="5"/>
    <s v="UN"/>
    <n v="80"/>
    <n v="7.2"/>
    <n v="576"/>
    <x v="1"/>
    <x v="6"/>
    <n v="84"/>
    <n v="1003.9680000000002"/>
    <n v="604.80000000000007"/>
    <n v="0.95238095238095233"/>
    <n v="12.600000000000001"/>
    <x v="0"/>
    <x v="0"/>
    <x v="0"/>
  </r>
  <r>
    <x v="148"/>
    <x v="148"/>
    <x v="5"/>
    <s v="UN"/>
    <n v="334"/>
    <n v="2.34"/>
    <n v="781.56"/>
    <x v="0"/>
    <x v="3"/>
    <n v="131"/>
    <n v="573.22979999999995"/>
    <n v="306.53999999999996"/>
    <n v="2.5496183206106871"/>
    <n v="4.706586826347305"/>
    <x v="0"/>
    <x v="0"/>
    <x v="0"/>
  </r>
  <r>
    <x v="148"/>
    <x v="148"/>
    <x v="5"/>
    <s v="UN"/>
    <n v="601"/>
    <n v="3.36"/>
    <n v="2019.36"/>
    <x v="1"/>
    <x v="2"/>
    <n v="85.8"/>
    <n v="484.3238399999999"/>
    <n v="288.28799999999995"/>
    <n v="7.0046620046620047"/>
    <n v="1.7131447587354409"/>
    <x v="0"/>
    <x v="0"/>
    <x v="2"/>
  </r>
  <r>
    <x v="148"/>
    <x v="148"/>
    <x v="5"/>
    <s v="UN"/>
    <n v="58"/>
    <n v="5.17"/>
    <n v="299.86"/>
    <x v="0"/>
    <x v="0"/>
    <n v="57.5"/>
    <n v="478.61274999999995"/>
    <n v="297.27499999999998"/>
    <n v="1.008695652173913"/>
    <n v="11.896551724137932"/>
    <x v="0"/>
    <x v="0"/>
    <x v="0"/>
  </r>
  <r>
    <x v="148"/>
    <x v="148"/>
    <x v="5"/>
    <s v="UN"/>
    <n v="153"/>
    <n v="3.16"/>
    <n v="483.48"/>
    <x v="1"/>
    <x v="5"/>
    <n v="76.099999999999994"/>
    <n v="430.45203999999995"/>
    <n v="240.476"/>
    <n v="2.0105124835742445"/>
    <n v="5.9686274509803923"/>
    <x v="0"/>
    <x v="0"/>
    <x v="0"/>
  </r>
  <r>
    <x v="27"/>
    <x v="27"/>
    <x v="3"/>
    <s v="UN"/>
    <n v="383"/>
    <n v="14"/>
    <n v="5362"/>
    <x v="0"/>
    <x v="1"/>
    <n v="0"/>
    <n v="0"/>
    <n v="0"/>
    <n v="0"/>
    <n v="0"/>
    <x v="0"/>
    <x v="0"/>
    <x v="4"/>
  </r>
  <r>
    <x v="327"/>
    <x v="327"/>
    <x v="5"/>
    <s v="UN"/>
    <n v="773"/>
    <n v="6.86"/>
    <n v="5302.7800000000007"/>
    <x v="0"/>
    <x v="0"/>
    <n v="0"/>
    <n v="0"/>
    <n v="0"/>
    <n v="0"/>
    <n v="0"/>
    <x v="0"/>
    <x v="0"/>
    <x v="4"/>
  </r>
  <r>
    <x v="327"/>
    <x v="327"/>
    <x v="5"/>
    <s v="UN"/>
    <n v="210"/>
    <n v="6.26"/>
    <n v="1314.6"/>
    <x v="0"/>
    <x v="0"/>
    <n v="52.5"/>
    <n v="519.26699999999994"/>
    <n v="328.65"/>
    <n v="4"/>
    <n v="3"/>
    <x v="0"/>
    <x v="0"/>
    <x v="1"/>
  </r>
  <r>
    <x v="327"/>
    <x v="327"/>
    <x v="5"/>
    <s v="UN"/>
    <n v="674"/>
    <n v="6.35"/>
    <n v="4279.8999999999996"/>
    <x v="0"/>
    <x v="0"/>
    <n v="37.4"/>
    <n v="448.85609999999991"/>
    <n v="237.48999999999998"/>
    <n v="18.021390374331553"/>
    <n v="0.66587537091988125"/>
    <x v="0"/>
    <x v="0"/>
    <x v="3"/>
  </r>
  <r>
    <x v="327"/>
    <x v="327"/>
    <x v="5"/>
    <s v="UN"/>
    <n v="763"/>
    <n v="1.24"/>
    <n v="946.12"/>
    <x v="1"/>
    <x v="4"/>
    <n v="116"/>
    <n v="250.2816"/>
    <n v="143.84"/>
    <n v="6.5775862068965516"/>
    <n v="1.8243774574049805"/>
    <x v="0"/>
    <x v="0"/>
    <x v="2"/>
  </r>
  <r>
    <x v="327"/>
    <x v="327"/>
    <x v="5"/>
    <s v="UN"/>
    <n v="1349"/>
    <n v="1.83"/>
    <n v="2468.67"/>
    <x v="0"/>
    <x v="0"/>
    <n v="70"/>
    <n v="234.423"/>
    <n v="128.1"/>
    <n v="19.271428571428572"/>
    <n v="0.62268346923647144"/>
    <x v="0"/>
    <x v="0"/>
    <x v="3"/>
  </r>
  <r>
    <x v="327"/>
    <x v="327"/>
    <x v="5"/>
    <s v="UN"/>
    <n v="719"/>
    <n v="32.700000000000003"/>
    <n v="23511.300000000003"/>
    <x v="0"/>
    <x v="3"/>
    <n v="0"/>
    <n v="0"/>
    <n v="0"/>
    <n v="0"/>
    <n v="0"/>
    <x v="0"/>
    <x v="0"/>
    <x v="4"/>
  </r>
  <r>
    <x v="328"/>
    <x v="328"/>
    <x v="5"/>
    <s v="UN"/>
    <n v="39"/>
    <n v="4.43"/>
    <n v="172.76999999999998"/>
    <x v="0"/>
    <x v="1"/>
    <n v="138"/>
    <n v="751.94819999999993"/>
    <n v="611.33999999999992"/>
    <n v="0.28260869565217389"/>
    <n v="42.461538461538467"/>
    <x v="0"/>
    <x v="0"/>
    <x v="0"/>
  </r>
  <r>
    <x v="328"/>
    <x v="328"/>
    <x v="5"/>
    <s v="UN"/>
    <n v="188"/>
    <n v="4.7"/>
    <n v="883.6"/>
    <x v="1"/>
    <x v="3"/>
    <n v="102"/>
    <n v="714.30600000000004"/>
    <n v="479.40000000000003"/>
    <n v="1.8431372549019607"/>
    <n v="6.5106382978723412"/>
    <x v="0"/>
    <x v="0"/>
    <x v="0"/>
  </r>
  <r>
    <x v="328"/>
    <x v="328"/>
    <x v="5"/>
    <s v="UN"/>
    <n v="987"/>
    <n v="4.54"/>
    <n v="4480.9800000000005"/>
    <x v="1"/>
    <x v="6"/>
    <n v="75.900000000000006"/>
    <n v="454.85352"/>
    <n v="344.58600000000001"/>
    <n v="13.003952569169959"/>
    <n v="0.92279635258358672"/>
    <x v="0"/>
    <x v="0"/>
    <x v="3"/>
  </r>
  <r>
    <x v="328"/>
    <x v="328"/>
    <x v="5"/>
    <s v="UN"/>
    <n v="681"/>
    <n v="4.75"/>
    <n v="3234.75"/>
    <x v="1"/>
    <x v="4"/>
    <n v="45.4"/>
    <n v="401.10900000000004"/>
    <n v="215.65"/>
    <n v="15"/>
    <n v="0.8"/>
    <x v="0"/>
    <x v="0"/>
    <x v="3"/>
  </r>
  <r>
    <x v="328"/>
    <x v="328"/>
    <x v="5"/>
    <s v="UN"/>
    <n v="0"/>
    <n v="7.76"/>
    <n v="0"/>
    <x v="1"/>
    <x v="6"/>
    <n v="24.2"/>
    <n v="332.39184"/>
    <n v="187.792"/>
    <n v="0"/>
    <n v="0"/>
    <x v="0"/>
    <x v="0"/>
    <x v="0"/>
  </r>
  <r>
    <x v="328"/>
    <x v="328"/>
    <x v="5"/>
    <s v="UN"/>
    <n v="165"/>
    <n v="1.36"/>
    <n v="224.4"/>
    <x v="0"/>
    <x v="1"/>
    <n v="108"/>
    <n v="204.16320000000005"/>
    <n v="146.88000000000002"/>
    <n v="1.5277777777777777"/>
    <n v="7.8545454545454554"/>
    <x v="0"/>
    <x v="0"/>
    <x v="0"/>
  </r>
  <r>
    <x v="329"/>
    <x v="329"/>
    <x v="5"/>
    <s v="UN"/>
    <n v="224"/>
    <n v="7.63"/>
    <n v="1709.12"/>
    <x v="1"/>
    <x v="9"/>
    <n v="107"/>
    <n v="1012.3484"/>
    <n v="816.41"/>
    <n v="2.0934579439252334"/>
    <n v="5.7321428571428577"/>
    <x v="0"/>
    <x v="0"/>
    <x v="0"/>
  </r>
  <r>
    <x v="329"/>
    <x v="329"/>
    <x v="5"/>
    <s v="UN"/>
    <n v="296"/>
    <n v="4.84"/>
    <n v="1432.6399999999999"/>
    <x v="1"/>
    <x v="11"/>
    <n v="0"/>
    <n v="0"/>
    <n v="0"/>
    <n v="0"/>
    <n v="0"/>
    <x v="0"/>
    <x v="0"/>
    <x v="4"/>
  </r>
  <r>
    <x v="329"/>
    <x v="329"/>
    <x v="5"/>
    <s v="UN"/>
    <n v="1788"/>
    <n v="4.12"/>
    <n v="7366.56"/>
    <x v="1"/>
    <x v="9"/>
    <n v="99.3"/>
    <n v="703.67951999999991"/>
    <n v="409.11599999999999"/>
    <n v="18.006042296072508"/>
    <n v="0.66644295302013423"/>
    <x v="0"/>
    <x v="0"/>
    <x v="3"/>
  </r>
  <r>
    <x v="329"/>
    <x v="329"/>
    <x v="5"/>
    <s v="UN"/>
    <n v="330"/>
    <n v="5.54"/>
    <n v="1828.2"/>
    <x v="1"/>
    <x v="6"/>
    <n v="55"/>
    <n v="530.178"/>
    <n v="304.7"/>
    <n v="6"/>
    <n v="2"/>
    <x v="0"/>
    <x v="0"/>
    <x v="2"/>
  </r>
  <r>
    <x v="329"/>
    <x v="329"/>
    <x v="5"/>
    <s v="UN"/>
    <n v="282"/>
    <n v="3.54"/>
    <n v="998.28"/>
    <x v="1"/>
    <x v="0"/>
    <n v="70.400000000000006"/>
    <n v="326.47296000000006"/>
    <n v="249.21600000000004"/>
    <n v="4.0056818181818175"/>
    <n v="2.9957446808510642"/>
    <x v="0"/>
    <x v="0"/>
    <x v="1"/>
  </r>
  <r>
    <x v="329"/>
    <x v="329"/>
    <x v="5"/>
    <s v="UN"/>
    <n v="492"/>
    <n v="1.82"/>
    <n v="895.44"/>
    <x v="0"/>
    <x v="3"/>
    <n v="98.3"/>
    <n v="255.83558000000002"/>
    <n v="178.90600000000001"/>
    <n v="5.005086469989827"/>
    <n v="2.397560975609756"/>
    <x v="0"/>
    <x v="0"/>
    <x v="1"/>
  </r>
  <r>
    <x v="330"/>
    <x v="330"/>
    <x v="5"/>
    <s v="UN"/>
    <n v="24"/>
    <n v="4.09"/>
    <n v="98.16"/>
    <x v="1"/>
    <x v="4"/>
    <n v="150"/>
    <n v="1128.8399999999999"/>
    <n v="613.5"/>
    <n v="0.16"/>
    <n v="75"/>
    <x v="0"/>
    <x v="0"/>
    <x v="0"/>
  </r>
  <r>
    <x v="330"/>
    <x v="330"/>
    <x v="5"/>
    <s v="UN"/>
    <n v="360"/>
    <n v="5.34"/>
    <n v="1922.3999999999999"/>
    <x v="1"/>
    <x v="2"/>
    <n v="71.900000000000006"/>
    <n v="495.29034000000007"/>
    <n v="383.94600000000003"/>
    <n v="5.006954102920723"/>
    <n v="2.3966666666666669"/>
    <x v="0"/>
    <x v="0"/>
    <x v="1"/>
  </r>
  <r>
    <x v="330"/>
    <x v="330"/>
    <x v="5"/>
    <s v="UN"/>
    <n v="700"/>
    <n v="4.0599999999999996"/>
    <n v="2841.9999999999995"/>
    <x v="0"/>
    <x v="0"/>
    <n v="70"/>
    <n v="457.56199999999995"/>
    <n v="284.2"/>
    <n v="10"/>
    <n v="1.2"/>
    <x v="0"/>
    <x v="0"/>
    <x v="2"/>
  </r>
  <r>
    <x v="330"/>
    <x v="330"/>
    <x v="5"/>
    <s v="UN"/>
    <n v="140"/>
    <n v="3.49"/>
    <n v="488.6"/>
    <x v="1"/>
    <x v="0"/>
    <n v="81"/>
    <n v="440.99639999999999"/>
    <n v="282.69"/>
    <n v="1.728395061728395"/>
    <n v="6.9428571428571431"/>
    <x v="0"/>
    <x v="0"/>
    <x v="0"/>
  </r>
  <r>
    <x v="330"/>
    <x v="330"/>
    <x v="5"/>
    <s v="UN"/>
    <n v="98"/>
    <n v="3.16"/>
    <n v="309.68"/>
    <x v="0"/>
    <x v="3"/>
    <n v="106"/>
    <n v="405.30160000000001"/>
    <n v="334.96000000000004"/>
    <n v="0.92452830188679247"/>
    <n v="12.979591836734693"/>
    <x v="0"/>
    <x v="0"/>
    <x v="0"/>
  </r>
  <r>
    <x v="330"/>
    <x v="330"/>
    <x v="5"/>
    <s v="UN"/>
    <n v="437"/>
    <n v="6.56"/>
    <n v="2866.72"/>
    <x v="0"/>
    <x v="1"/>
    <n v="39.700000000000003"/>
    <n v="393.25232000000005"/>
    <n v="260.43200000000002"/>
    <n v="11.007556675062972"/>
    <n v="1.0901601830663616"/>
    <x v="0"/>
    <x v="0"/>
    <x v="2"/>
  </r>
  <r>
    <x v="331"/>
    <x v="331"/>
    <x v="5"/>
    <s v="UN"/>
    <n v="245"/>
    <n v="5.33"/>
    <n v="1305.8499999999999"/>
    <x v="0"/>
    <x v="0"/>
    <n v="90"/>
    <n v="901.8359999999999"/>
    <n v="479.7"/>
    <n v="2.7222222222222223"/>
    <n v="4.408163265306122"/>
    <x v="0"/>
    <x v="0"/>
    <x v="0"/>
  </r>
  <r>
    <x v="331"/>
    <x v="331"/>
    <x v="5"/>
    <s v="UN"/>
    <n v="1445"/>
    <n v="7.81"/>
    <n v="11285.449999999999"/>
    <x v="1"/>
    <x v="2"/>
    <n v="90.3"/>
    <n v="881.55374999999981"/>
    <n v="705.24299999999994"/>
    <n v="16.002214839424141"/>
    <n v="0.74989619377162631"/>
    <x v="0"/>
    <x v="0"/>
    <x v="3"/>
  </r>
  <r>
    <x v="331"/>
    <x v="331"/>
    <x v="5"/>
    <s v="UN"/>
    <n v="1109"/>
    <n v="6.12"/>
    <n v="6787.08"/>
    <x v="1"/>
    <x v="5"/>
    <n v="65.2"/>
    <n v="650.40911999999992"/>
    <n v="399.024"/>
    <n v="17.009202453987729"/>
    <n v="0.7055004508566276"/>
    <x v="0"/>
    <x v="0"/>
    <x v="3"/>
  </r>
  <r>
    <x v="331"/>
    <x v="331"/>
    <x v="5"/>
    <s v="UN"/>
    <n v="0"/>
    <n v="2.0499999999999998"/>
    <n v="0"/>
    <x v="0"/>
    <x v="3"/>
    <n v="126"/>
    <n v="488.1869999999999"/>
    <n v="258.29999999999995"/>
    <n v="0"/>
    <n v="0"/>
    <x v="0"/>
    <x v="0"/>
    <x v="0"/>
  </r>
  <r>
    <x v="331"/>
    <x v="331"/>
    <x v="5"/>
    <s v="UN"/>
    <n v="478"/>
    <n v="2.17"/>
    <n v="1037.26"/>
    <x v="0"/>
    <x v="0"/>
    <n v="95.6"/>
    <n v="271.76211999999998"/>
    <n v="207.45199999999997"/>
    <n v="5"/>
    <n v="2.4"/>
    <x v="0"/>
    <x v="0"/>
    <x v="1"/>
  </r>
  <r>
    <x v="331"/>
    <x v="331"/>
    <x v="5"/>
    <s v="UN"/>
    <n v="80"/>
    <n v="2.68"/>
    <n v="214.4"/>
    <x v="0"/>
    <x v="3"/>
    <n v="59"/>
    <n v="243.50479999999999"/>
    <n v="158.12"/>
    <n v="1.3559322033898304"/>
    <n v="8.85"/>
    <x v="0"/>
    <x v="0"/>
    <x v="0"/>
  </r>
  <r>
    <x v="332"/>
    <x v="332"/>
    <x v="5"/>
    <s v="UN"/>
    <n v="708"/>
    <n v="7.48"/>
    <n v="5295.84"/>
    <x v="1"/>
    <x v="10"/>
    <n v="54.4"/>
    <n v="756.8563200000001"/>
    <n v="406.91200000000003"/>
    <n v="13.014705882352942"/>
    <n v="0.92203389830508464"/>
    <x v="0"/>
    <x v="0"/>
    <x v="3"/>
  </r>
  <r>
    <x v="332"/>
    <x v="332"/>
    <x v="5"/>
    <s v="UN"/>
    <n v="251"/>
    <n v="3.67"/>
    <n v="921.17"/>
    <x v="1"/>
    <x v="0"/>
    <n v="77"/>
    <n v="488.88069999999993"/>
    <n v="282.58999999999997"/>
    <n v="3.2597402597402598"/>
    <n v="3.6812749003984062"/>
    <x v="0"/>
    <x v="0"/>
    <x v="1"/>
  </r>
  <r>
    <x v="332"/>
    <x v="332"/>
    <x v="5"/>
    <s v="UN"/>
    <n v="222"/>
    <n v="2.67"/>
    <n v="592.74"/>
    <x v="1"/>
    <x v="10"/>
    <n v="143"/>
    <n v="469.62629999999996"/>
    <n v="381.81"/>
    <n v="1.5524475524475525"/>
    <n v="7.7297297297297298"/>
    <x v="0"/>
    <x v="0"/>
    <x v="0"/>
  </r>
  <r>
    <x v="332"/>
    <x v="332"/>
    <x v="5"/>
    <s v="UN"/>
    <n v="0"/>
    <n v="5.21"/>
    <n v="0"/>
    <x v="1"/>
    <x v="0"/>
    <n v="69"/>
    <n v="434.98290000000003"/>
    <n v="359.49"/>
    <n v="0"/>
    <n v="0"/>
    <x v="0"/>
    <x v="0"/>
    <x v="0"/>
  </r>
  <r>
    <x v="332"/>
    <x v="332"/>
    <x v="5"/>
    <s v="UN"/>
    <n v="483"/>
    <n v="1.98"/>
    <n v="956.34"/>
    <x v="0"/>
    <x v="0"/>
    <n v="137"/>
    <n v="387.90179999999998"/>
    <n v="271.26"/>
    <n v="3.5255474452554743"/>
    <n v="3.4037267080745344"/>
    <x v="0"/>
    <x v="0"/>
    <x v="1"/>
  </r>
  <r>
    <x v="332"/>
    <x v="332"/>
    <x v="5"/>
    <s v="UN"/>
    <n v="501"/>
    <n v="5.04"/>
    <n v="2525.04"/>
    <x v="1"/>
    <x v="3"/>
    <n v="45.5"/>
    <n v="371.49839999999995"/>
    <n v="229.32"/>
    <n v="11.010989010989011"/>
    <n v="1.0898203592814371"/>
    <x v="0"/>
    <x v="0"/>
    <x v="2"/>
  </r>
  <r>
    <x v="333"/>
    <x v="333"/>
    <x v="5"/>
    <s v="UN"/>
    <n v="46"/>
    <n v="6.8"/>
    <n v="312.8"/>
    <x v="0"/>
    <x v="3"/>
    <n v="73"/>
    <n v="938.19599999999991"/>
    <n v="496.4"/>
    <n v="0.63013698630136983"/>
    <n v="19.043478260869566"/>
    <x v="0"/>
    <x v="0"/>
    <x v="0"/>
  </r>
  <r>
    <x v="333"/>
    <x v="333"/>
    <x v="5"/>
    <s v="UN"/>
    <n v="0"/>
    <n v="3.39"/>
    <n v="0"/>
    <x v="0"/>
    <x v="1"/>
    <n v="80.5"/>
    <n v="450.27674999999994"/>
    <n v="272.89499999999998"/>
    <n v="0"/>
    <n v="0"/>
    <x v="0"/>
    <x v="0"/>
    <x v="0"/>
  </r>
  <r>
    <x v="333"/>
    <x v="333"/>
    <x v="5"/>
    <s v="UN"/>
    <n v="128"/>
    <n v="3.77"/>
    <n v="482.56"/>
    <x v="1"/>
    <x v="10"/>
    <n v="63.8"/>
    <n v="384.84159999999997"/>
    <n v="240.52599999999998"/>
    <n v="2.0062695924764893"/>
    <n v="5.9812499999999993"/>
    <x v="0"/>
    <x v="0"/>
    <x v="0"/>
  </r>
  <r>
    <x v="333"/>
    <x v="333"/>
    <x v="5"/>
    <s v="UN"/>
    <n v="1258"/>
    <n v="3.03"/>
    <n v="3811.74"/>
    <x v="1"/>
    <x v="5"/>
    <n v="89.8"/>
    <n v="361.88502"/>
    <n v="272.09399999999999"/>
    <n v="14.008908685968819"/>
    <n v="0.85659777424483308"/>
    <x v="0"/>
    <x v="0"/>
    <x v="3"/>
  </r>
  <r>
    <x v="333"/>
    <x v="333"/>
    <x v="5"/>
    <s v="UN"/>
    <n v="410"/>
    <n v="6.18"/>
    <n v="2533.7999999999997"/>
    <x v="1"/>
    <x v="10"/>
    <n v="37.200000000000003"/>
    <n v="360.93672000000004"/>
    <n v="229.89600000000002"/>
    <n v="11.021505376344086"/>
    <n v="1.0887804878048781"/>
    <x v="0"/>
    <x v="0"/>
    <x v="2"/>
  </r>
  <r>
    <x v="333"/>
    <x v="333"/>
    <x v="5"/>
    <s v="UN"/>
    <n v="405"/>
    <n v="6.23"/>
    <n v="2523.15"/>
    <x v="0"/>
    <x v="0"/>
    <n v="33.700000000000003"/>
    <n v="335.92160000000001"/>
    <n v="209.95100000000002"/>
    <n v="12.01780415430267"/>
    <n v="0.99851851851851858"/>
    <x v="0"/>
    <x v="0"/>
    <x v="3"/>
  </r>
  <r>
    <x v="334"/>
    <x v="334"/>
    <x v="5"/>
    <s v="UN"/>
    <n v="1506"/>
    <n v="4.99"/>
    <n v="7514.9400000000005"/>
    <x v="0"/>
    <x v="3"/>
    <n v="94.1"/>
    <n v="657.38259999999991"/>
    <n v="469.55899999999997"/>
    <n v="16.004250797024444"/>
    <n v="0.74980079681274892"/>
    <x v="0"/>
    <x v="0"/>
    <x v="3"/>
  </r>
  <r>
    <x v="334"/>
    <x v="334"/>
    <x v="5"/>
    <s v="UN"/>
    <n v="840"/>
    <n v="2.99"/>
    <n v="2511.6000000000004"/>
    <x v="1"/>
    <x v="10"/>
    <n v="102"/>
    <n v="445.27080000000001"/>
    <n v="304.98"/>
    <n v="8.235294117647058"/>
    <n v="1.4571428571428573"/>
    <x v="0"/>
    <x v="0"/>
    <x v="2"/>
  </r>
  <r>
    <x v="334"/>
    <x v="334"/>
    <x v="5"/>
    <s v="UN"/>
    <n v="705"/>
    <n v="3.4"/>
    <n v="2397"/>
    <x v="0"/>
    <x v="0"/>
    <n v="88.1"/>
    <n v="431.33759999999995"/>
    <n v="299.53999999999996"/>
    <n v="8.0022701475595923"/>
    <n v="1.4995744680851062"/>
    <x v="0"/>
    <x v="0"/>
    <x v="2"/>
  </r>
  <r>
    <x v="334"/>
    <x v="334"/>
    <x v="5"/>
    <s v="UN"/>
    <n v="0"/>
    <n v="2.96"/>
    <n v="0"/>
    <x v="0"/>
    <x v="1"/>
    <n v="81"/>
    <n v="359.64"/>
    <n v="239.76"/>
    <n v="0"/>
    <n v="0"/>
    <x v="0"/>
    <x v="0"/>
    <x v="0"/>
  </r>
  <r>
    <x v="334"/>
    <x v="334"/>
    <x v="5"/>
    <s v="UN"/>
    <n v="113"/>
    <n v="3.66"/>
    <n v="413.58000000000004"/>
    <x v="0"/>
    <x v="1"/>
    <n v="56.3"/>
    <n v="261.69365999999997"/>
    <n v="206.05799999999999"/>
    <n v="2.0071047957371229"/>
    <n v="5.9787610619469014"/>
    <x v="0"/>
    <x v="0"/>
    <x v="0"/>
  </r>
  <r>
    <x v="334"/>
    <x v="334"/>
    <x v="5"/>
    <s v="UN"/>
    <n v="202"/>
    <n v="3.08"/>
    <n v="622.16"/>
    <x v="0"/>
    <x v="1"/>
    <n v="52"/>
    <n v="254.65439999999998"/>
    <n v="160.16"/>
    <n v="3.8846153846153846"/>
    <n v="3.0891089108910892"/>
    <x v="0"/>
    <x v="0"/>
    <x v="1"/>
  </r>
  <r>
    <x v="335"/>
    <x v="335"/>
    <x v="5"/>
    <s v="UN"/>
    <n v="409"/>
    <n v="77"/>
    <n v="31493"/>
    <x v="1"/>
    <x v="10"/>
    <n v="790"/>
    <n v="90028.4"/>
    <n v="60830"/>
    <n v="0.51772151898734176"/>
    <n v="23.178484107579465"/>
    <x v="0"/>
    <x v="0"/>
    <x v="0"/>
  </r>
  <r>
    <x v="335"/>
    <x v="335"/>
    <x v="5"/>
    <s v="UN"/>
    <n v="71"/>
    <n v="63"/>
    <n v="4473"/>
    <x v="1"/>
    <x v="11"/>
    <n v="722"/>
    <n v="85513.68"/>
    <n v="45486"/>
    <n v="9.833795013850416E-2"/>
    <n v="122.0281690140845"/>
    <x v="0"/>
    <x v="0"/>
    <x v="0"/>
  </r>
  <r>
    <x v="335"/>
    <x v="335"/>
    <x v="5"/>
    <s v="UN"/>
    <n v="186"/>
    <n v="51"/>
    <n v="9486"/>
    <x v="1"/>
    <x v="2"/>
    <n v="951"/>
    <n v="76146.570000000007"/>
    <n v="48501"/>
    <n v="0.19558359621451105"/>
    <n v="61.354838709677416"/>
    <x v="0"/>
    <x v="0"/>
    <x v="0"/>
  </r>
  <r>
    <x v="335"/>
    <x v="335"/>
    <x v="5"/>
    <s v="UN"/>
    <n v="0"/>
    <n v="44"/>
    <n v="0"/>
    <x v="0"/>
    <x v="0"/>
    <n v="891"/>
    <n v="65470.68"/>
    <n v="39204"/>
    <n v="0"/>
    <n v="0"/>
    <x v="0"/>
    <x v="0"/>
    <x v="0"/>
  </r>
  <r>
    <x v="335"/>
    <x v="335"/>
    <x v="5"/>
    <s v="UN"/>
    <n v="111"/>
    <n v="63"/>
    <n v="6993"/>
    <x v="1"/>
    <x v="10"/>
    <n v="550"/>
    <n v="54400.5"/>
    <n v="34650"/>
    <n v="0.20181818181818181"/>
    <n v="59.45945945945946"/>
    <x v="0"/>
    <x v="0"/>
    <x v="0"/>
  </r>
  <r>
    <x v="335"/>
    <x v="335"/>
    <x v="5"/>
    <s v="UN"/>
    <n v="821"/>
    <n v="36"/>
    <n v="29556"/>
    <x v="1"/>
    <x v="4"/>
    <n v="386"/>
    <n v="19454.400000000001"/>
    <n v="13896"/>
    <n v="2.1269430051813472"/>
    <n v="5.6419001218026796"/>
    <x v="0"/>
    <x v="0"/>
    <x v="0"/>
  </r>
  <r>
    <x v="54"/>
    <x v="54"/>
    <x v="5"/>
    <s v="UN"/>
    <n v="1203"/>
    <n v="7.44"/>
    <n v="8950.32"/>
    <x v="1"/>
    <x v="0"/>
    <n v="92.5"/>
    <n v="1025.4180000000001"/>
    <n v="688.2"/>
    <n v="13.005405405405405"/>
    <n v="0.92269326683291775"/>
    <x v="0"/>
    <x v="0"/>
    <x v="3"/>
  </r>
  <r>
    <x v="54"/>
    <x v="54"/>
    <x v="5"/>
    <s v="UN"/>
    <n v="58"/>
    <n v="3.56"/>
    <n v="206.48"/>
    <x v="1"/>
    <x v="11"/>
    <n v="102"/>
    <n v="675.40320000000008"/>
    <n v="363.12"/>
    <n v="0.56862745098039214"/>
    <n v="21.103448275862071"/>
    <x v="0"/>
    <x v="0"/>
    <x v="0"/>
  </r>
  <r>
    <x v="54"/>
    <x v="54"/>
    <x v="5"/>
    <s v="UN"/>
    <n v="712"/>
    <n v="4.6100000000000003"/>
    <n v="3282.32"/>
    <x v="0"/>
    <x v="1"/>
    <n v="59.3"/>
    <n v="404.59204"/>
    <n v="273.37299999999999"/>
    <n v="12.006745362563239"/>
    <n v="0.99943820224719093"/>
    <x v="0"/>
    <x v="0"/>
    <x v="3"/>
  </r>
  <r>
    <x v="54"/>
    <x v="54"/>
    <x v="5"/>
    <s v="UN"/>
    <n v="71"/>
    <n v="2.99"/>
    <n v="212.29000000000002"/>
    <x v="1"/>
    <x v="2"/>
    <n v="70.5"/>
    <n v="394.18664999999999"/>
    <n v="210.79500000000002"/>
    <n v="1.0070921985815602"/>
    <n v="11.91549295774648"/>
    <x v="0"/>
    <x v="0"/>
    <x v="0"/>
  </r>
  <r>
    <x v="54"/>
    <x v="54"/>
    <x v="5"/>
    <s v="UN"/>
    <n v="231"/>
    <n v="2.12"/>
    <n v="489.72"/>
    <x v="0"/>
    <x v="0"/>
    <n v="57"/>
    <n v="206.63639999999998"/>
    <n v="120.84"/>
    <n v="4.0526315789473681"/>
    <n v="2.9610389610389611"/>
    <x v="0"/>
    <x v="0"/>
    <x v="1"/>
  </r>
  <r>
    <x v="77"/>
    <x v="77"/>
    <x v="4"/>
    <s v="UN"/>
    <n v="319"/>
    <n v="7.27"/>
    <n v="2319.1299999999997"/>
    <x v="0"/>
    <x v="1"/>
    <n v="0"/>
    <n v="0"/>
    <n v="0"/>
    <n v="0"/>
    <n v="0"/>
    <x v="0"/>
    <x v="0"/>
    <x v="4"/>
  </r>
  <r>
    <x v="336"/>
    <x v="336"/>
    <x v="5"/>
    <s v="UN"/>
    <n v="1459"/>
    <n v="78"/>
    <n v="113802"/>
    <x v="0"/>
    <x v="1"/>
    <n v="479"/>
    <n v="63141.78"/>
    <n v="37362"/>
    <n v="3.0459290187891441"/>
    <n v="3.9396847155586019"/>
    <x v="0"/>
    <x v="0"/>
    <x v="1"/>
  </r>
  <r>
    <x v="336"/>
    <x v="336"/>
    <x v="5"/>
    <s v="UN"/>
    <n v="131"/>
    <n v="44"/>
    <n v="5764"/>
    <x v="1"/>
    <x v="0"/>
    <n v="873"/>
    <n v="60306.84"/>
    <n v="38412"/>
    <n v="0.15005727376861397"/>
    <n v="79.969465648854964"/>
    <x v="0"/>
    <x v="0"/>
    <x v="0"/>
  </r>
  <r>
    <x v="336"/>
    <x v="336"/>
    <x v="5"/>
    <s v="UN"/>
    <n v="267"/>
    <n v="34"/>
    <n v="9078"/>
    <x v="0"/>
    <x v="1"/>
    <n v="833"/>
    <n v="50413.16"/>
    <n v="28322"/>
    <n v="0.32052821128451381"/>
    <n v="37.438202247191008"/>
    <x v="0"/>
    <x v="0"/>
    <x v="0"/>
  </r>
  <r>
    <x v="336"/>
    <x v="336"/>
    <x v="5"/>
    <s v="UN"/>
    <n v="687"/>
    <n v="39"/>
    <n v="26793"/>
    <x v="0"/>
    <x v="3"/>
    <n v="928"/>
    <n v="49221.120000000003"/>
    <n v="36192"/>
    <n v="0.74030172413793105"/>
    <n v="16.209606986899562"/>
    <x v="0"/>
    <x v="0"/>
    <x v="0"/>
  </r>
  <r>
    <x v="336"/>
    <x v="336"/>
    <x v="5"/>
    <s v="UN"/>
    <n v="586"/>
    <n v="49"/>
    <n v="28714"/>
    <x v="1"/>
    <x v="0"/>
    <n v="591"/>
    <n v="44596.86"/>
    <n v="28959"/>
    <n v="0.99153976311336722"/>
    <n v="12.102389078498293"/>
    <x v="0"/>
    <x v="0"/>
    <x v="0"/>
  </r>
  <r>
    <x v="336"/>
    <x v="336"/>
    <x v="5"/>
    <s v="UN"/>
    <n v="471"/>
    <n v="34"/>
    <n v="16014"/>
    <x v="1"/>
    <x v="3"/>
    <n v="906"/>
    <n v="43741.68"/>
    <n v="30804"/>
    <n v="0.51986754966887416"/>
    <n v="23.082802547770701"/>
    <x v="0"/>
    <x v="0"/>
    <x v="0"/>
  </r>
  <r>
    <x v="337"/>
    <x v="337"/>
    <x v="5"/>
    <s v="UN"/>
    <n v="673"/>
    <n v="96"/>
    <n v="64608"/>
    <x v="1"/>
    <x v="6"/>
    <n v="857"/>
    <n v="120117.12"/>
    <n v="82272"/>
    <n v="0.78529754959159859"/>
    <n v="15.280832095096583"/>
    <x v="0"/>
    <x v="0"/>
    <x v="0"/>
  </r>
  <r>
    <x v="337"/>
    <x v="337"/>
    <x v="5"/>
    <s v="UN"/>
    <n v="229"/>
    <n v="75"/>
    <n v="17175"/>
    <x v="0"/>
    <x v="0"/>
    <n v="567"/>
    <n v="59109.75"/>
    <n v="42525"/>
    <n v="0.40388007054673719"/>
    <n v="29.711790393013104"/>
    <x v="0"/>
    <x v="0"/>
    <x v="0"/>
  </r>
  <r>
    <x v="337"/>
    <x v="337"/>
    <x v="5"/>
    <s v="UN"/>
    <n v="132"/>
    <n v="69"/>
    <n v="9108"/>
    <x v="1"/>
    <x v="7"/>
    <n v="583"/>
    <n v="55110.99"/>
    <n v="40227"/>
    <n v="0.22641509433962265"/>
    <n v="53"/>
    <x v="0"/>
    <x v="0"/>
    <x v="0"/>
  </r>
  <r>
    <x v="337"/>
    <x v="337"/>
    <x v="5"/>
    <s v="UN"/>
    <n v="259"/>
    <n v="36"/>
    <n v="9324"/>
    <x v="1"/>
    <x v="2"/>
    <n v="937"/>
    <n v="50935.32"/>
    <n v="33732"/>
    <n v="0.27641408751334046"/>
    <n v="43.413127413127413"/>
    <x v="0"/>
    <x v="0"/>
    <x v="0"/>
  </r>
  <r>
    <x v="337"/>
    <x v="337"/>
    <x v="5"/>
    <s v="UN"/>
    <n v="0"/>
    <n v="36"/>
    <n v="0"/>
    <x v="1"/>
    <x v="8"/>
    <n v="546"/>
    <n v="30663.360000000001"/>
    <n v="19656"/>
    <n v="0"/>
    <n v="0"/>
    <x v="0"/>
    <x v="0"/>
    <x v="0"/>
  </r>
  <r>
    <x v="337"/>
    <x v="337"/>
    <x v="5"/>
    <s v="UN"/>
    <n v="1002"/>
    <n v="39"/>
    <n v="39078"/>
    <x v="0"/>
    <x v="1"/>
    <n v="326"/>
    <n v="18181.02"/>
    <n v="12714"/>
    <n v="3.0736196319018405"/>
    <n v="3.9041916167664672"/>
    <x v="0"/>
    <x v="0"/>
    <x v="1"/>
  </r>
  <r>
    <x v="338"/>
    <x v="338"/>
    <x v="5"/>
    <s v="UN"/>
    <n v="59"/>
    <n v="3.58"/>
    <n v="211.22"/>
    <x v="1"/>
    <x v="11"/>
    <n v="145"/>
    <n v="856.51499999999999"/>
    <n v="519.1"/>
    <n v="0.40689655172413791"/>
    <n v="29.491525423728817"/>
    <x v="0"/>
    <x v="0"/>
    <x v="0"/>
  </r>
  <r>
    <x v="338"/>
    <x v="338"/>
    <x v="5"/>
    <s v="UN"/>
    <n v="35"/>
    <n v="2.15"/>
    <n v="75.25"/>
    <x v="0"/>
    <x v="0"/>
    <n v="101"/>
    <n v="410.4135"/>
    <n v="217.14999999999998"/>
    <n v="0.34653465346534651"/>
    <n v="34.628571428571433"/>
    <x v="0"/>
    <x v="0"/>
    <x v="0"/>
  </r>
  <r>
    <x v="338"/>
    <x v="338"/>
    <x v="5"/>
    <s v="UN"/>
    <n v="347"/>
    <n v="4.72"/>
    <n v="1637.84"/>
    <x v="1"/>
    <x v="4"/>
    <n v="57.7"/>
    <n v="381.28159999999997"/>
    <n v="272.34399999999999"/>
    <n v="6.0138648180242633"/>
    <n v="1.9953890489913546"/>
    <x v="0"/>
    <x v="0"/>
    <x v="2"/>
  </r>
  <r>
    <x v="338"/>
    <x v="338"/>
    <x v="5"/>
    <s v="UN"/>
    <n v="601"/>
    <n v="6.76"/>
    <n v="4062.7599999999998"/>
    <x v="1"/>
    <x v="4"/>
    <n v="42.9"/>
    <n v="379.90523999999999"/>
    <n v="290.00399999999996"/>
    <n v="14.009324009324009"/>
    <n v="0.85657237936772046"/>
    <x v="0"/>
    <x v="0"/>
    <x v="3"/>
  </r>
  <r>
    <x v="338"/>
    <x v="338"/>
    <x v="5"/>
    <s v="UN"/>
    <n v="1082"/>
    <n v="3.52"/>
    <n v="3808.64"/>
    <x v="0"/>
    <x v="3"/>
    <n v="63.6"/>
    <n v="340.28543999999999"/>
    <n v="223.87200000000001"/>
    <n v="17.012578616352201"/>
    <n v="0.7053604436229205"/>
    <x v="0"/>
    <x v="0"/>
    <x v="3"/>
  </r>
  <r>
    <x v="338"/>
    <x v="338"/>
    <x v="5"/>
    <s v="UN"/>
    <n v="744"/>
    <n v="2.7"/>
    <n v="2008.8000000000002"/>
    <x v="1"/>
    <x v="2"/>
    <n v="84"/>
    <n v="281.23200000000003"/>
    <n v="226.8"/>
    <n v="8.8571428571428577"/>
    <n v="1.3548387096774193"/>
    <x v="0"/>
    <x v="0"/>
    <x v="2"/>
  </r>
  <r>
    <x v="339"/>
    <x v="339"/>
    <x v="5"/>
    <s v="UN"/>
    <n v="1640"/>
    <n v="7.42"/>
    <n v="12168.8"/>
    <x v="1"/>
    <x v="1"/>
    <n v="91.1"/>
    <n v="932.82755999999995"/>
    <n v="675.96199999999999"/>
    <n v="18.00219538968167"/>
    <n v="0.66658536585365846"/>
    <x v="0"/>
    <x v="0"/>
    <x v="3"/>
  </r>
  <r>
    <x v="339"/>
    <x v="339"/>
    <x v="5"/>
    <s v="UN"/>
    <n v="256"/>
    <n v="7.66"/>
    <n v="1960.96"/>
    <x v="1"/>
    <x v="7"/>
    <n v="63.8"/>
    <n v="723.28783999999996"/>
    <n v="488.70799999999997"/>
    <n v="4.0125391849529786"/>
    <n v="2.9906249999999996"/>
    <x v="0"/>
    <x v="0"/>
    <x v="1"/>
  </r>
  <r>
    <x v="339"/>
    <x v="339"/>
    <x v="5"/>
    <s v="UN"/>
    <n v="282"/>
    <n v="3.11"/>
    <n v="877.02"/>
    <x v="1"/>
    <x v="6"/>
    <n v="102"/>
    <n v="482.17439999999993"/>
    <n v="317.21999999999997"/>
    <n v="2.7647058823529411"/>
    <n v="4.3404255319148941"/>
    <x v="0"/>
    <x v="0"/>
    <x v="0"/>
  </r>
  <r>
    <x v="339"/>
    <x v="339"/>
    <x v="5"/>
    <s v="UN"/>
    <n v="606"/>
    <n v="2.89"/>
    <n v="1751.3400000000001"/>
    <x v="0"/>
    <x v="0"/>
    <n v="67"/>
    <n v="327.23469999999998"/>
    <n v="193.63"/>
    <n v="9.0447761194029859"/>
    <n v="1.3267326732673266"/>
    <x v="0"/>
    <x v="0"/>
    <x v="2"/>
  </r>
  <r>
    <x v="339"/>
    <x v="339"/>
    <x v="5"/>
    <s v="UN"/>
    <n v="54"/>
    <n v="3.42"/>
    <n v="184.68"/>
    <x v="0"/>
    <x v="3"/>
    <n v="68"/>
    <n v="279.072"/>
    <n v="232.56"/>
    <n v="0.79411764705882348"/>
    <n v="15.111111111111112"/>
    <x v="0"/>
    <x v="0"/>
    <x v="0"/>
  </r>
  <r>
    <x v="339"/>
    <x v="339"/>
    <x v="5"/>
    <s v="UN"/>
    <n v="51"/>
    <n v="2.83"/>
    <n v="144.33000000000001"/>
    <x v="1"/>
    <x v="0"/>
    <n v="66"/>
    <n v="263.35980000000001"/>
    <n v="186.78"/>
    <n v="0.77272727272727271"/>
    <n v="15.529411764705882"/>
    <x v="0"/>
    <x v="0"/>
    <x v="0"/>
  </r>
  <r>
    <x v="340"/>
    <x v="340"/>
    <x v="5"/>
    <s v="UN"/>
    <n v="194"/>
    <n v="61"/>
    <n v="11834"/>
    <x v="1"/>
    <x v="7"/>
    <n v="954"/>
    <n v="105331.14"/>
    <n v="58194"/>
    <n v="0.20335429769392033"/>
    <n v="59.010309278350519"/>
    <x v="0"/>
    <x v="0"/>
    <x v="0"/>
  </r>
  <r>
    <x v="340"/>
    <x v="340"/>
    <x v="5"/>
    <s v="UN"/>
    <n v="1349"/>
    <n v="75"/>
    <n v="101175"/>
    <x v="0"/>
    <x v="0"/>
    <n v="779"/>
    <n v="103996.5"/>
    <n v="58425"/>
    <n v="1.7317073170731707"/>
    <n v="6.929577464788732"/>
    <x v="0"/>
    <x v="0"/>
    <x v="0"/>
  </r>
  <r>
    <x v="340"/>
    <x v="340"/>
    <x v="5"/>
    <s v="UN"/>
    <n v="495"/>
    <n v="80"/>
    <n v="39600"/>
    <x v="0"/>
    <x v="1"/>
    <n v="860"/>
    <n v="92192"/>
    <n v="68800"/>
    <n v="0.57558139534883723"/>
    <n v="20.848484848484848"/>
    <x v="0"/>
    <x v="0"/>
    <x v="0"/>
  </r>
  <r>
    <x v="340"/>
    <x v="340"/>
    <x v="5"/>
    <s v="UN"/>
    <n v="599"/>
    <n v="55"/>
    <n v="32945"/>
    <x v="1"/>
    <x v="3"/>
    <n v="919"/>
    <n v="79355.649999999994"/>
    <n v="50545"/>
    <n v="0.65179542981501637"/>
    <n v="18.410684474123538"/>
    <x v="0"/>
    <x v="0"/>
    <x v="0"/>
  </r>
  <r>
    <x v="340"/>
    <x v="340"/>
    <x v="5"/>
    <s v="UN"/>
    <n v="952"/>
    <n v="41"/>
    <n v="39032"/>
    <x v="0"/>
    <x v="0"/>
    <n v="869"/>
    <n v="46317.7"/>
    <n v="35629"/>
    <n v="1.0955120828538549"/>
    <n v="10.953781512605042"/>
    <x v="0"/>
    <x v="0"/>
    <x v="0"/>
  </r>
  <r>
    <x v="340"/>
    <x v="340"/>
    <x v="5"/>
    <s v="UN"/>
    <n v="465"/>
    <n v="62"/>
    <n v="28830"/>
    <x v="0"/>
    <x v="1"/>
    <n v="487"/>
    <n v="43479.360000000001"/>
    <n v="30194"/>
    <n v="0.95482546201232033"/>
    <n v="12.567741935483872"/>
    <x v="0"/>
    <x v="0"/>
    <x v="0"/>
  </r>
  <r>
    <x v="341"/>
    <x v="341"/>
    <x v="5"/>
    <s v="UN"/>
    <n v="2"/>
    <n v="6.28"/>
    <n v="12.56"/>
    <x v="1"/>
    <x v="6"/>
    <n v="93"/>
    <n v="1086.3144000000002"/>
    <n v="584.04000000000008"/>
    <n v="2.1505376344086023E-2"/>
    <n v="558"/>
    <x v="0"/>
    <x v="0"/>
    <x v="0"/>
  </r>
  <r>
    <x v="341"/>
    <x v="341"/>
    <x v="5"/>
    <s v="UN"/>
    <n v="706"/>
    <n v="5.68"/>
    <n v="4010.08"/>
    <x v="0"/>
    <x v="0"/>
    <n v="58.8"/>
    <n v="581.13215999999989"/>
    <n v="333.98399999999998"/>
    <n v="12.006802721088436"/>
    <n v="0.99943342776203969"/>
    <x v="0"/>
    <x v="0"/>
    <x v="3"/>
  </r>
  <r>
    <x v="341"/>
    <x v="341"/>
    <x v="5"/>
    <s v="UN"/>
    <n v="49"/>
    <n v="4.3899999999999997"/>
    <n v="215.10999999999999"/>
    <x v="0"/>
    <x v="0"/>
    <n v="54"/>
    <n v="436.19039999999995"/>
    <n v="237.05999999999997"/>
    <n v="0.90740740740740744"/>
    <n v="13.224489795918366"/>
    <x v="0"/>
    <x v="0"/>
    <x v="0"/>
  </r>
  <r>
    <x v="341"/>
    <x v="341"/>
    <x v="5"/>
    <s v="UN"/>
    <n v="442"/>
    <n v="3.16"/>
    <n v="1396.72"/>
    <x v="1"/>
    <x v="3"/>
    <n v="63.1"/>
    <n v="317.03964000000002"/>
    <n v="199.39600000000002"/>
    <n v="7.004754358161648"/>
    <n v="1.7131221719457015"/>
    <x v="0"/>
    <x v="0"/>
    <x v="2"/>
  </r>
  <r>
    <x v="341"/>
    <x v="341"/>
    <x v="5"/>
    <s v="UN"/>
    <n v="0"/>
    <n v="3.17"/>
    <n v="0"/>
    <x v="1"/>
    <x v="1"/>
    <n v="47.8"/>
    <n v="262.13997999999998"/>
    <n v="151.52599999999998"/>
    <n v="0"/>
    <n v="0"/>
    <x v="0"/>
    <x v="0"/>
    <x v="0"/>
  </r>
  <r>
    <x v="341"/>
    <x v="341"/>
    <x v="5"/>
    <s v="UN"/>
    <n v="934"/>
    <n v="1.75"/>
    <n v="1634.5"/>
    <x v="1"/>
    <x v="6"/>
    <n v="59"/>
    <n v="172.42750000000001"/>
    <n v="103.25"/>
    <n v="15.830508474576272"/>
    <n v="0.75802997858672372"/>
    <x v="0"/>
    <x v="0"/>
    <x v="3"/>
  </r>
  <r>
    <x v="342"/>
    <x v="342"/>
    <x v="5"/>
    <s v="UN"/>
    <n v="341"/>
    <n v="4.29"/>
    <n v="1462.89"/>
    <x v="0"/>
    <x v="0"/>
    <n v="0"/>
    <n v="0"/>
    <n v="0"/>
    <n v="0"/>
    <n v="0"/>
    <x v="0"/>
    <x v="0"/>
    <x v="4"/>
  </r>
  <r>
    <x v="342"/>
    <x v="342"/>
    <x v="5"/>
    <s v="UN"/>
    <n v="285"/>
    <n v="7.29"/>
    <n v="2077.65"/>
    <x v="0"/>
    <x v="0"/>
    <n v="56.9"/>
    <n v="667.82961"/>
    <n v="414.80099999999999"/>
    <n v="5.0087873462214416"/>
    <n v="2.3957894736842102"/>
    <x v="0"/>
    <x v="0"/>
    <x v="1"/>
  </r>
  <r>
    <x v="342"/>
    <x v="342"/>
    <x v="5"/>
    <s v="UN"/>
    <n v="0"/>
    <n v="5.55"/>
    <n v="0"/>
    <x v="0"/>
    <x v="0"/>
    <n v="64"/>
    <n v="479.52"/>
    <n v="355.2"/>
    <n v="0"/>
    <n v="0"/>
    <x v="0"/>
    <x v="0"/>
    <x v="0"/>
  </r>
  <r>
    <x v="342"/>
    <x v="342"/>
    <x v="5"/>
    <s v="UN"/>
    <n v="719"/>
    <n v="6.25"/>
    <n v="4493.75"/>
    <x v="1"/>
    <x v="10"/>
    <n v="51.3"/>
    <n v="471.31875000000002"/>
    <n v="320.625"/>
    <n v="14.015594541910332"/>
    <n v="0.85618915159944364"/>
    <x v="0"/>
    <x v="0"/>
    <x v="3"/>
  </r>
  <r>
    <x v="342"/>
    <x v="342"/>
    <x v="5"/>
    <s v="UN"/>
    <n v="1293"/>
    <n v="2.19"/>
    <n v="2831.67"/>
    <x v="0"/>
    <x v="3"/>
    <n v="92.3"/>
    <n v="365.86797000000001"/>
    <n v="202.137"/>
    <n v="14.00866738894908"/>
    <n v="0.8566125290023201"/>
    <x v="0"/>
    <x v="0"/>
    <x v="3"/>
  </r>
  <r>
    <x v="342"/>
    <x v="342"/>
    <x v="5"/>
    <s v="UN"/>
    <n v="528"/>
    <n v="6.52"/>
    <n v="3442.56"/>
    <x v="0"/>
    <x v="3"/>
    <n v="35.200000000000003"/>
    <n v="277.69983999999999"/>
    <n v="229.50399999999999"/>
    <n v="14.999999999999998"/>
    <n v="0.8"/>
    <x v="0"/>
    <x v="0"/>
    <x v="3"/>
  </r>
  <r>
    <x v="343"/>
    <x v="343"/>
    <x v="5"/>
    <s v="UN"/>
    <n v="395"/>
    <n v="4.42"/>
    <n v="1745.8999999999999"/>
    <x v="1"/>
    <x v="8"/>
    <n v="133"/>
    <n v="1099.2982000000002"/>
    <n v="587.86"/>
    <n v="2.969924812030075"/>
    <n v="4.0405063291139243"/>
    <x v="0"/>
    <x v="0"/>
    <x v="0"/>
  </r>
  <r>
    <x v="343"/>
    <x v="343"/>
    <x v="5"/>
    <s v="UN"/>
    <n v="26"/>
    <n v="5.99"/>
    <n v="155.74"/>
    <x v="0"/>
    <x v="0"/>
    <n v="65"/>
    <n v="650.21450000000004"/>
    <n v="389.35"/>
    <n v="0.4"/>
    <n v="30"/>
    <x v="0"/>
    <x v="0"/>
    <x v="0"/>
  </r>
  <r>
    <x v="343"/>
    <x v="343"/>
    <x v="5"/>
    <s v="UN"/>
    <n v="567"/>
    <n v="4.26"/>
    <n v="2415.42"/>
    <x v="0"/>
    <x v="1"/>
    <n v="63"/>
    <n v="458.92979999999994"/>
    <n v="268.38"/>
    <n v="9"/>
    <n v="1.3333333333333333"/>
    <x v="0"/>
    <x v="0"/>
    <x v="2"/>
  </r>
  <r>
    <x v="343"/>
    <x v="343"/>
    <x v="5"/>
    <s v="UN"/>
    <n v="1140"/>
    <n v="3.27"/>
    <n v="3727.8"/>
    <x v="1"/>
    <x v="8"/>
    <n v="81.400000000000006"/>
    <n v="457.82616000000002"/>
    <n v="266.178"/>
    <n v="14.004914004914005"/>
    <n v="0.85684210526315796"/>
    <x v="0"/>
    <x v="0"/>
    <x v="3"/>
  </r>
  <r>
    <x v="343"/>
    <x v="343"/>
    <x v="5"/>
    <s v="UN"/>
    <n v="491"/>
    <n v="2.98"/>
    <n v="1463.18"/>
    <x v="1"/>
    <x v="11"/>
    <n v="98.1"/>
    <n v="388.80953999999997"/>
    <n v="292.33799999999997"/>
    <n v="5.0050968399592257"/>
    <n v="2.3975560081466392"/>
    <x v="0"/>
    <x v="0"/>
    <x v="1"/>
  </r>
  <r>
    <x v="343"/>
    <x v="343"/>
    <x v="5"/>
    <s v="UN"/>
    <n v="776"/>
    <n v="1.17"/>
    <n v="907.92"/>
    <x v="1"/>
    <x v="4"/>
    <n v="115"/>
    <n v="166.84199999999998"/>
    <n v="134.54999999999998"/>
    <n v="6.7478260869565219"/>
    <n v="1.7783505154639174"/>
    <x v="0"/>
    <x v="0"/>
    <x v="2"/>
  </r>
  <r>
    <x v="344"/>
    <x v="344"/>
    <x v="5"/>
    <s v="UN"/>
    <n v="284"/>
    <n v="5.57"/>
    <n v="1581.88"/>
    <x v="0"/>
    <x v="3"/>
    <n v="117"/>
    <n v="944.95050000000003"/>
    <n v="651.69000000000005"/>
    <n v="2.4273504273504272"/>
    <n v="4.943661971830986"/>
    <x v="0"/>
    <x v="0"/>
    <x v="0"/>
  </r>
  <r>
    <x v="344"/>
    <x v="344"/>
    <x v="5"/>
    <s v="UN"/>
    <n v="59"/>
    <n v="4.33"/>
    <n v="255.47"/>
    <x v="0"/>
    <x v="1"/>
    <n v="132"/>
    <n v="891.63360000000011"/>
    <n v="571.56000000000006"/>
    <n v="0.44696969696969696"/>
    <n v="26.847457627118644"/>
    <x v="0"/>
    <x v="0"/>
    <x v="0"/>
  </r>
  <r>
    <x v="344"/>
    <x v="344"/>
    <x v="5"/>
    <s v="UN"/>
    <n v="788"/>
    <n v="2.66"/>
    <n v="2096.08"/>
    <x v="1"/>
    <x v="5"/>
    <n v="98.4"/>
    <n v="384.76368000000002"/>
    <n v="261.74400000000003"/>
    <n v="8.0081300813008127"/>
    <n v="1.4984771573604061"/>
    <x v="0"/>
    <x v="0"/>
    <x v="2"/>
  </r>
  <r>
    <x v="344"/>
    <x v="344"/>
    <x v="5"/>
    <s v="UN"/>
    <n v="350"/>
    <n v="2.64"/>
    <n v="924"/>
    <x v="0"/>
    <x v="0"/>
    <n v="65"/>
    <n v="324.32399999999996"/>
    <n v="171.6"/>
    <n v="5.384615384615385"/>
    <n v="2.2285714285714282"/>
    <x v="0"/>
    <x v="0"/>
    <x v="1"/>
  </r>
  <r>
    <x v="344"/>
    <x v="344"/>
    <x v="5"/>
    <s v="UN"/>
    <n v="1070"/>
    <n v="3.62"/>
    <n v="3873.4"/>
    <x v="1"/>
    <x v="5"/>
    <n v="59.4"/>
    <n v="309.64031999999997"/>
    <n v="215.02799999999999"/>
    <n v="18.013468013468014"/>
    <n v="0.66616822429906541"/>
    <x v="0"/>
    <x v="0"/>
    <x v="3"/>
  </r>
  <r>
    <x v="344"/>
    <x v="344"/>
    <x v="5"/>
    <s v="UN"/>
    <n v="175"/>
    <n v="6.01"/>
    <n v="1051.75"/>
    <x v="0"/>
    <x v="0"/>
    <n v="35"/>
    <n v="258.73050000000001"/>
    <n v="210.35"/>
    <n v="5"/>
    <n v="2.4"/>
    <x v="0"/>
    <x v="0"/>
    <x v="1"/>
  </r>
  <r>
    <x v="345"/>
    <x v="345"/>
    <x v="5"/>
    <s v="UN"/>
    <n v="157"/>
    <n v="6.63"/>
    <n v="1040.9100000000001"/>
    <x v="0"/>
    <x v="3"/>
    <n v="70"/>
    <n v="710.07299999999987"/>
    <n v="464.09999999999997"/>
    <n v="2.2428571428571429"/>
    <n v="5.3503184713375793"/>
    <x v="0"/>
    <x v="0"/>
    <x v="0"/>
  </r>
  <r>
    <x v="345"/>
    <x v="345"/>
    <x v="5"/>
    <s v="UN"/>
    <n v="1030"/>
    <n v="6.55"/>
    <n v="6746.5"/>
    <x v="1"/>
    <x v="4"/>
    <n v="57.2"/>
    <n v="655.65499999999997"/>
    <n v="374.66"/>
    <n v="18.006993006993007"/>
    <n v="0.66640776699029125"/>
    <x v="0"/>
    <x v="0"/>
    <x v="3"/>
  </r>
  <r>
    <x v="345"/>
    <x v="345"/>
    <x v="5"/>
    <s v="UN"/>
    <n v="528"/>
    <n v="4.17"/>
    <n v="2201.7599999999998"/>
    <x v="0"/>
    <x v="1"/>
    <n v="52.8"/>
    <n v="416.13263999999998"/>
    <n v="220.17599999999999"/>
    <n v="10"/>
    <n v="1.2"/>
    <x v="0"/>
    <x v="0"/>
    <x v="2"/>
  </r>
  <r>
    <x v="345"/>
    <x v="345"/>
    <x v="5"/>
    <s v="UN"/>
    <n v="871"/>
    <n v="1.44"/>
    <n v="1254.24"/>
    <x v="0"/>
    <x v="1"/>
    <n v="145"/>
    <n v="254.73599999999999"/>
    <n v="208.79999999999998"/>
    <n v="6.0068965517241377"/>
    <n v="1.9977037887485649"/>
    <x v="0"/>
    <x v="0"/>
    <x v="2"/>
  </r>
  <r>
    <x v="345"/>
    <x v="345"/>
    <x v="5"/>
    <s v="UN"/>
    <n v="624"/>
    <n v="1.54"/>
    <n v="960.96"/>
    <x v="0"/>
    <x v="3"/>
    <n v="104"/>
    <n v="237.0368"/>
    <n v="160.16"/>
    <n v="6"/>
    <n v="2"/>
    <x v="0"/>
    <x v="0"/>
    <x v="2"/>
  </r>
  <r>
    <x v="345"/>
    <x v="345"/>
    <x v="5"/>
    <s v="UN"/>
    <n v="1389"/>
    <n v="1.74"/>
    <n v="2416.86"/>
    <x v="0"/>
    <x v="0"/>
    <n v="54"/>
    <n v="128.72519999999997"/>
    <n v="93.96"/>
    <n v="25.722222222222221"/>
    <n v="0.46652267818574517"/>
    <x v="0"/>
    <x v="0"/>
    <x v="3"/>
  </r>
  <r>
    <x v="346"/>
    <x v="346"/>
    <x v="5"/>
    <s v="UN"/>
    <n v="503"/>
    <n v="70"/>
    <n v="35210"/>
    <x v="0"/>
    <x v="1"/>
    <n v="669"/>
    <n v="76801.2"/>
    <n v="46830"/>
    <n v="0.75186846038863975"/>
    <n v="15.960238568588469"/>
    <x v="0"/>
    <x v="0"/>
    <x v="0"/>
  </r>
  <r>
    <x v="346"/>
    <x v="346"/>
    <x v="5"/>
    <s v="UN"/>
    <n v="497"/>
    <n v="44"/>
    <n v="21868"/>
    <x v="1"/>
    <x v="4"/>
    <n v="809"/>
    <n v="66920.479999999996"/>
    <n v="35596"/>
    <n v="0.61433868974042027"/>
    <n v="19.533199195171026"/>
    <x v="0"/>
    <x v="0"/>
    <x v="0"/>
  </r>
  <r>
    <x v="346"/>
    <x v="346"/>
    <x v="5"/>
    <s v="UN"/>
    <n v="373"/>
    <n v="72"/>
    <n v="26856"/>
    <x v="0"/>
    <x v="0"/>
    <n v="441"/>
    <n v="51120.72"/>
    <n v="31752"/>
    <n v="0.8458049886621315"/>
    <n v="14.187667560321715"/>
    <x v="0"/>
    <x v="0"/>
    <x v="0"/>
  </r>
  <r>
    <x v="346"/>
    <x v="346"/>
    <x v="5"/>
    <s v="UN"/>
    <n v="1095"/>
    <n v="51"/>
    <n v="55845"/>
    <x v="1"/>
    <x v="0"/>
    <n v="708"/>
    <n v="50190.12"/>
    <n v="36108"/>
    <n v="1.5466101694915255"/>
    <n v="7.7589041095890403"/>
    <x v="0"/>
    <x v="0"/>
    <x v="0"/>
  </r>
  <r>
    <x v="346"/>
    <x v="346"/>
    <x v="5"/>
    <s v="UN"/>
    <n v="266"/>
    <n v="36"/>
    <n v="9576"/>
    <x v="1"/>
    <x v="2"/>
    <n v="696"/>
    <n v="39087.360000000001"/>
    <n v="25056"/>
    <n v="0.38218390804597702"/>
    <n v="31.398496240601503"/>
    <x v="0"/>
    <x v="0"/>
    <x v="0"/>
  </r>
  <r>
    <x v="346"/>
    <x v="346"/>
    <x v="5"/>
    <s v="UN"/>
    <n v="336"/>
    <n v="36"/>
    <n v="12096"/>
    <x v="0"/>
    <x v="1"/>
    <n v="516"/>
    <n v="25263.360000000001"/>
    <n v="18576"/>
    <n v="0.65116279069767447"/>
    <n v="18.428571428571427"/>
    <x v="0"/>
    <x v="0"/>
    <x v="0"/>
  </r>
  <r>
    <x v="347"/>
    <x v="347"/>
    <x v="5"/>
    <s v="UN"/>
    <n v="60"/>
    <n v="7.24"/>
    <n v="434.40000000000003"/>
    <x v="0"/>
    <x v="0"/>
    <n v="109"/>
    <n v="1373.1384"/>
    <n v="789.16"/>
    <n v="0.55045871559633031"/>
    <n v="21.799999999999997"/>
    <x v="0"/>
    <x v="0"/>
    <x v="0"/>
  </r>
  <r>
    <x v="347"/>
    <x v="347"/>
    <x v="5"/>
    <s v="UN"/>
    <n v="991"/>
    <n v="5.48"/>
    <n v="5430.68"/>
    <x v="0"/>
    <x v="1"/>
    <n v="99.1"/>
    <n v="787.44860000000006"/>
    <n v="543.06799999999998"/>
    <n v="10"/>
    <n v="1.2"/>
    <x v="0"/>
    <x v="0"/>
    <x v="2"/>
  </r>
  <r>
    <x v="347"/>
    <x v="347"/>
    <x v="5"/>
    <s v="UN"/>
    <n v="84"/>
    <n v="6.64"/>
    <n v="557.76"/>
    <x v="0"/>
    <x v="1"/>
    <n v="41.7"/>
    <n v="506.70504000000005"/>
    <n v="276.88800000000003"/>
    <n v="2.014388489208633"/>
    <n v="5.9571428571428573"/>
    <x v="0"/>
    <x v="0"/>
    <x v="0"/>
  </r>
  <r>
    <x v="347"/>
    <x v="347"/>
    <x v="5"/>
    <s v="UN"/>
    <n v="1082"/>
    <n v="2.88"/>
    <n v="3116.16"/>
    <x v="0"/>
    <x v="3"/>
    <n v="98.3"/>
    <n v="469.95263999999997"/>
    <n v="283.10399999999998"/>
    <n v="11.007121057985758"/>
    <n v="1.0902033271719038"/>
    <x v="0"/>
    <x v="0"/>
    <x v="2"/>
  </r>
  <r>
    <x v="347"/>
    <x v="347"/>
    <x v="5"/>
    <s v="UN"/>
    <n v="133"/>
    <n v="1.78"/>
    <n v="236.74"/>
    <x v="0"/>
    <x v="3"/>
    <n v="122"/>
    <n v="290.99439999999998"/>
    <n v="217.16"/>
    <n v="1.0901639344262295"/>
    <n v="11.007518796992482"/>
    <x v="0"/>
    <x v="0"/>
    <x v="0"/>
  </r>
  <r>
    <x v="347"/>
    <x v="347"/>
    <x v="5"/>
    <s v="UN"/>
    <n v="800"/>
    <n v="2.19"/>
    <n v="1752"/>
    <x v="1"/>
    <x v="2"/>
    <n v="63"/>
    <n v="211.0941"/>
    <n v="137.97"/>
    <n v="12.698412698412698"/>
    <n v="0.94500000000000006"/>
    <x v="0"/>
    <x v="0"/>
    <x v="3"/>
  </r>
  <r>
    <x v="348"/>
    <x v="348"/>
    <x v="5"/>
    <s v="UN"/>
    <n v="246"/>
    <n v="6.02"/>
    <n v="1480.9199999999998"/>
    <x v="0"/>
    <x v="3"/>
    <n v="103"/>
    <n v="1103.7067999999999"/>
    <n v="620.05999999999995"/>
    <n v="2.3883495145631066"/>
    <n v="5.024390243902439"/>
    <x v="0"/>
    <x v="0"/>
    <x v="0"/>
  </r>
  <r>
    <x v="348"/>
    <x v="348"/>
    <x v="5"/>
    <s v="UN"/>
    <n v="860"/>
    <n v="5.61"/>
    <n v="4824.6000000000004"/>
    <x v="1"/>
    <x v="7"/>
    <n v="95.5"/>
    <n v="653.62109999999996"/>
    <n v="535.755"/>
    <n v="9.0052356020942401"/>
    <n v="1.3325581395348838"/>
    <x v="0"/>
    <x v="0"/>
    <x v="2"/>
  </r>
  <r>
    <x v="348"/>
    <x v="348"/>
    <x v="5"/>
    <s v="UN"/>
    <n v="234"/>
    <n v="6.9"/>
    <n v="1614.6000000000001"/>
    <x v="1"/>
    <x v="11"/>
    <n v="29.2"/>
    <n v="332.44200000000006"/>
    <n v="201.48000000000002"/>
    <n v="8.0136986301369859"/>
    <n v="1.4974358974358974"/>
    <x v="0"/>
    <x v="0"/>
    <x v="2"/>
  </r>
  <r>
    <x v="348"/>
    <x v="348"/>
    <x v="5"/>
    <s v="UN"/>
    <n v="1132"/>
    <n v="2.4700000000000002"/>
    <n v="2796.0400000000004"/>
    <x v="1"/>
    <x v="0"/>
    <n v="80.8"/>
    <n v="275.41488000000004"/>
    <n v="199.57600000000002"/>
    <n v="14.009900990099011"/>
    <n v="0.85653710247349812"/>
    <x v="0"/>
    <x v="0"/>
    <x v="3"/>
  </r>
  <r>
    <x v="348"/>
    <x v="348"/>
    <x v="5"/>
    <s v="UN"/>
    <n v="225"/>
    <n v="4.5199999999999996"/>
    <n v="1016.9999999999999"/>
    <x v="0"/>
    <x v="0"/>
    <n v="37.5"/>
    <n v="264.41999999999996"/>
    <n v="169.49999999999997"/>
    <n v="6"/>
    <n v="2"/>
    <x v="0"/>
    <x v="0"/>
    <x v="2"/>
  </r>
  <r>
    <x v="348"/>
    <x v="348"/>
    <x v="5"/>
    <s v="UN"/>
    <n v="0"/>
    <n v="1.95"/>
    <n v="0"/>
    <x v="0"/>
    <x v="1"/>
    <n v="87.4"/>
    <n v="242.01060000000001"/>
    <n v="170.43"/>
    <n v="0"/>
    <n v="0"/>
    <x v="0"/>
    <x v="0"/>
    <x v="0"/>
  </r>
  <r>
    <x v="349"/>
    <x v="349"/>
    <x v="5"/>
    <s v="UN"/>
    <n v="28"/>
    <n v="6.66"/>
    <n v="186.48000000000002"/>
    <x v="1"/>
    <x v="1"/>
    <n v="100"/>
    <n v="1105.56"/>
    <n v="666"/>
    <n v="0.28000000000000003"/>
    <n v="42.857142857142854"/>
    <x v="0"/>
    <x v="0"/>
    <x v="0"/>
  </r>
  <r>
    <x v="349"/>
    <x v="349"/>
    <x v="5"/>
    <s v="UN"/>
    <n v="81"/>
    <n v="4.37"/>
    <n v="353.97"/>
    <x v="1"/>
    <x v="2"/>
    <n v="80.5"/>
    <n v="478.42760000000004"/>
    <n v="351.78500000000003"/>
    <n v="1.0062111801242235"/>
    <n v="11.925925925925927"/>
    <x v="0"/>
    <x v="0"/>
    <x v="0"/>
  </r>
  <r>
    <x v="349"/>
    <x v="349"/>
    <x v="5"/>
    <s v="UN"/>
    <n v="84"/>
    <n v="2.85"/>
    <n v="239.4"/>
    <x v="1"/>
    <x v="9"/>
    <n v="83.2"/>
    <n v="419.70239999999995"/>
    <n v="237.12"/>
    <n v="1.0096153846153846"/>
    <n v="11.885714285714286"/>
    <x v="0"/>
    <x v="0"/>
    <x v="0"/>
  </r>
  <r>
    <x v="349"/>
    <x v="349"/>
    <x v="5"/>
    <s v="UN"/>
    <n v="300"/>
    <n v="4.3499999999999996"/>
    <n v="1305"/>
    <x v="1"/>
    <x v="9"/>
    <n v="51"/>
    <n v="410.42250000000001"/>
    <n v="221.85"/>
    <n v="5.882352941176471"/>
    <n v="2.04"/>
    <x v="0"/>
    <x v="0"/>
    <x v="1"/>
  </r>
  <r>
    <x v="349"/>
    <x v="349"/>
    <x v="5"/>
    <s v="UN"/>
    <n v="977"/>
    <n v="3.95"/>
    <n v="3859.15"/>
    <x v="1"/>
    <x v="11"/>
    <n v="81.400000000000006"/>
    <n v="395.4819"/>
    <n v="321.53000000000003"/>
    <n v="12.002457002457001"/>
    <n v="0.99979529170931436"/>
    <x v="0"/>
    <x v="0"/>
    <x v="3"/>
  </r>
  <r>
    <x v="349"/>
    <x v="349"/>
    <x v="5"/>
    <s v="UN"/>
    <n v="1089"/>
    <n v="2.06"/>
    <n v="2243.34"/>
    <x v="0"/>
    <x v="1"/>
    <n v="122"/>
    <n v="351.84799999999996"/>
    <n v="251.32"/>
    <n v="8.9262295081967213"/>
    <n v="1.3443526170798898"/>
    <x v="0"/>
    <x v="0"/>
    <x v="2"/>
  </r>
  <r>
    <x v="350"/>
    <x v="350"/>
    <x v="5"/>
    <s v="UN"/>
    <n v="927"/>
    <n v="6.94"/>
    <n v="6433.38"/>
    <x v="0"/>
    <x v="0"/>
    <n v="92.7"/>
    <n v="881.37306000000012"/>
    <n v="643.33800000000008"/>
    <n v="10"/>
    <n v="1.2"/>
    <x v="0"/>
    <x v="0"/>
    <x v="2"/>
  </r>
  <r>
    <x v="350"/>
    <x v="350"/>
    <x v="5"/>
    <s v="UN"/>
    <n v="77"/>
    <n v="4.47"/>
    <n v="344.19"/>
    <x v="0"/>
    <x v="0"/>
    <n v="108"/>
    <n v="782.07119999999998"/>
    <n v="482.76"/>
    <n v="0.71296296296296291"/>
    <n v="16.831168831168831"/>
    <x v="0"/>
    <x v="0"/>
    <x v="0"/>
  </r>
  <r>
    <x v="350"/>
    <x v="350"/>
    <x v="5"/>
    <s v="UN"/>
    <n v="66"/>
    <n v="4.9400000000000004"/>
    <n v="326.04000000000002"/>
    <x v="1"/>
    <x v="7"/>
    <n v="65.5"/>
    <n v="563.01180000000011"/>
    <n v="323.57000000000005"/>
    <n v="1.0076335877862594"/>
    <n v="11.90909090909091"/>
    <x v="0"/>
    <x v="0"/>
    <x v="0"/>
  </r>
  <r>
    <x v="350"/>
    <x v="350"/>
    <x v="5"/>
    <s v="UN"/>
    <n v="135"/>
    <n v="2.62"/>
    <n v="353.7"/>
    <x v="1"/>
    <x v="6"/>
    <n v="106"/>
    <n v="516.55920000000003"/>
    <n v="277.72000000000003"/>
    <n v="1.2735849056603774"/>
    <n v="9.4222222222222225"/>
    <x v="0"/>
    <x v="0"/>
    <x v="0"/>
  </r>
  <r>
    <x v="350"/>
    <x v="350"/>
    <x v="5"/>
    <s v="UN"/>
    <n v="192"/>
    <n v="2.61"/>
    <n v="501.12"/>
    <x v="0"/>
    <x v="1"/>
    <n v="98"/>
    <n v="322.28280000000001"/>
    <n v="255.78"/>
    <n v="1.9591836734693877"/>
    <n v="6.125"/>
    <x v="0"/>
    <x v="0"/>
    <x v="0"/>
  </r>
  <r>
    <x v="350"/>
    <x v="350"/>
    <x v="5"/>
    <s v="UN"/>
    <n v="825"/>
    <n v="1.76"/>
    <n v="1452"/>
    <x v="0"/>
    <x v="3"/>
    <n v="94"/>
    <n v="268.01279999999997"/>
    <n v="165.44"/>
    <n v="8.7765957446808507"/>
    <n v="1.3672727272727274"/>
    <x v="0"/>
    <x v="0"/>
    <x v="2"/>
  </r>
  <r>
    <x v="351"/>
    <x v="351"/>
    <x v="5"/>
    <s v="UN"/>
    <n v="1347"/>
    <n v="6.16"/>
    <n v="8297.52"/>
    <x v="1"/>
    <x v="1"/>
    <n v="0"/>
    <n v="0"/>
    <n v="0"/>
    <n v="0"/>
    <n v="0"/>
    <x v="0"/>
    <x v="0"/>
    <x v="4"/>
  </r>
  <r>
    <x v="351"/>
    <x v="351"/>
    <x v="5"/>
    <s v="UN"/>
    <n v="28"/>
    <n v="5.37"/>
    <n v="150.36000000000001"/>
    <x v="1"/>
    <x v="8"/>
    <n v="89"/>
    <n v="712.11570000000006"/>
    <n v="477.93"/>
    <n v="0.3146067415730337"/>
    <n v="38.142857142857146"/>
    <x v="0"/>
    <x v="0"/>
    <x v="0"/>
  </r>
  <r>
    <x v="351"/>
    <x v="351"/>
    <x v="5"/>
    <s v="UN"/>
    <n v="700"/>
    <n v="7.08"/>
    <n v="4956"/>
    <x v="1"/>
    <x v="7"/>
    <n v="63.6"/>
    <n v="684.43776000000003"/>
    <n v="450.28800000000001"/>
    <n v="11.0062893081761"/>
    <n v="1.0902857142857143"/>
    <x v="0"/>
    <x v="0"/>
    <x v="2"/>
  </r>
  <r>
    <x v="351"/>
    <x v="351"/>
    <x v="5"/>
    <s v="UN"/>
    <n v="899"/>
    <n v="4.38"/>
    <n v="3937.62"/>
    <x v="0"/>
    <x v="1"/>
    <n v="59.9"/>
    <n v="380.42489999999998"/>
    <n v="262.36199999999997"/>
    <n v="15.008347245409015"/>
    <n v="0.79955506117908792"/>
    <x v="0"/>
    <x v="0"/>
    <x v="3"/>
  </r>
  <r>
    <x v="351"/>
    <x v="351"/>
    <x v="5"/>
    <s v="UN"/>
    <n v="914"/>
    <n v="1.74"/>
    <n v="1590.36"/>
    <x v="1"/>
    <x v="10"/>
    <n v="91.4"/>
    <n v="270.3612"/>
    <n v="159.036"/>
    <n v="10"/>
    <n v="1.2"/>
    <x v="0"/>
    <x v="0"/>
    <x v="2"/>
  </r>
  <r>
    <x v="351"/>
    <x v="351"/>
    <x v="5"/>
    <s v="UN"/>
    <n v="602"/>
    <n v="6.09"/>
    <n v="3666.18"/>
    <x v="0"/>
    <x v="1"/>
    <n v="35.4"/>
    <n v="269.48249999999996"/>
    <n v="215.58599999999998"/>
    <n v="17.005649717514125"/>
    <n v="0.70564784053156149"/>
    <x v="0"/>
    <x v="0"/>
    <x v="3"/>
  </r>
  <r>
    <x v="352"/>
    <x v="352"/>
    <x v="5"/>
    <s v="UN"/>
    <n v="274"/>
    <n v="6.86"/>
    <n v="1879.64"/>
    <x v="1"/>
    <x v="5"/>
    <n v="148"/>
    <n v="1715.8232"/>
    <n v="1015.2800000000001"/>
    <n v="1.8513513513513513"/>
    <n v="6.4817518248175183"/>
    <x v="0"/>
    <x v="0"/>
    <x v="0"/>
  </r>
  <r>
    <x v="352"/>
    <x v="352"/>
    <x v="5"/>
    <s v="UN"/>
    <n v="99"/>
    <n v="4.32"/>
    <n v="427.68"/>
    <x v="0"/>
    <x v="1"/>
    <n v="129"/>
    <n v="986.38560000000007"/>
    <n v="557.28000000000009"/>
    <n v="0.76744186046511631"/>
    <n v="15.636363636363635"/>
    <x v="0"/>
    <x v="0"/>
    <x v="0"/>
  </r>
  <r>
    <x v="352"/>
    <x v="352"/>
    <x v="5"/>
    <s v="UN"/>
    <n v="65"/>
    <n v="6.77"/>
    <n v="440.04999999999995"/>
    <x v="0"/>
    <x v="3"/>
    <n v="85"/>
    <n v="725.06700000000001"/>
    <n v="575.44999999999993"/>
    <n v="0.76470588235294112"/>
    <n v="15.692307692307693"/>
    <x v="0"/>
    <x v="0"/>
    <x v="0"/>
  </r>
  <r>
    <x v="352"/>
    <x v="352"/>
    <x v="5"/>
    <s v="UN"/>
    <n v="909"/>
    <n v="5.15"/>
    <n v="4681.3500000000004"/>
    <x v="0"/>
    <x v="1"/>
    <n v="75.7"/>
    <n v="647.15930000000003"/>
    <n v="389.85500000000002"/>
    <n v="12.007926023778071"/>
    <n v="0.99933993399339938"/>
    <x v="0"/>
    <x v="0"/>
    <x v="3"/>
  </r>
  <r>
    <x v="352"/>
    <x v="352"/>
    <x v="5"/>
    <s v="UN"/>
    <n v="201"/>
    <n v="4.75"/>
    <n v="954.75"/>
    <x v="0"/>
    <x v="1"/>
    <n v="66"/>
    <n v="523.54499999999996"/>
    <n v="313.5"/>
    <n v="3.0454545454545454"/>
    <n v="3.9402985074626868"/>
    <x v="0"/>
    <x v="0"/>
    <x v="1"/>
  </r>
  <r>
    <x v="352"/>
    <x v="352"/>
    <x v="5"/>
    <s v="UN"/>
    <n v="268"/>
    <n v="2.54"/>
    <n v="680.72"/>
    <x v="0"/>
    <x v="3"/>
    <n v="136"/>
    <n v="493.97919999999999"/>
    <n v="345.44"/>
    <n v="1.9705882352941178"/>
    <n v="6.08955223880597"/>
    <x v="0"/>
    <x v="0"/>
    <x v="0"/>
  </r>
  <r>
    <x v="353"/>
    <x v="353"/>
    <x v="8"/>
    <s v="UN"/>
    <n v="281"/>
    <n v="5.65"/>
    <n v="1587.65"/>
    <x v="0"/>
    <x v="3"/>
    <n v="89"/>
    <n v="623.53399999999999"/>
    <n v="502.85"/>
    <n v="3.1573033707865168"/>
    <n v="3.8007117437722422"/>
    <x v="1"/>
    <x v="1"/>
    <x v="1"/>
  </r>
  <r>
    <x v="353"/>
    <x v="353"/>
    <x v="8"/>
    <s v="UN"/>
    <n v="1107"/>
    <n v="5.51"/>
    <n v="6099.57"/>
    <x v="0"/>
    <x v="1"/>
    <n v="73.8"/>
    <n v="508.29750000000001"/>
    <n v="406.63799999999998"/>
    <n v="15"/>
    <n v="0.8"/>
    <x v="1"/>
    <x v="1"/>
    <x v="3"/>
  </r>
  <r>
    <x v="353"/>
    <x v="353"/>
    <x v="8"/>
    <s v="UN"/>
    <n v="448"/>
    <n v="7.75"/>
    <n v="3472"/>
    <x v="0"/>
    <x v="3"/>
    <n v="37.299999999999997"/>
    <n v="459.62924999999996"/>
    <n v="289.07499999999999"/>
    <n v="12.010723860589813"/>
    <n v="0.99910714285714275"/>
    <x v="1"/>
    <x v="1"/>
    <x v="3"/>
  </r>
  <r>
    <x v="353"/>
    <x v="353"/>
    <x v="8"/>
    <s v="UN"/>
    <n v="366"/>
    <n v="6.55"/>
    <n v="2397.2999999999997"/>
    <x v="0"/>
    <x v="0"/>
    <n v="36.6"/>
    <n v="405.14369999999997"/>
    <n v="239.73"/>
    <n v="10"/>
    <n v="1.2"/>
    <x v="1"/>
    <x v="1"/>
    <x v="2"/>
  </r>
  <r>
    <x v="353"/>
    <x v="353"/>
    <x v="8"/>
    <s v="UN"/>
    <n v="340"/>
    <n v="5.5"/>
    <n v="1870"/>
    <x v="0"/>
    <x v="0"/>
    <n v="56.6"/>
    <n v="404.69"/>
    <n v="311.3"/>
    <n v="6.0070671378091873"/>
    <n v="1.9976470588235293"/>
    <x v="1"/>
    <x v="1"/>
    <x v="2"/>
  </r>
  <r>
    <x v="353"/>
    <x v="353"/>
    <x v="8"/>
    <s v="UN"/>
    <n v="169"/>
    <n v="2.48"/>
    <n v="419.12"/>
    <x v="0"/>
    <x v="1"/>
    <n v="68"/>
    <n v="300.17919999999998"/>
    <n v="168.64"/>
    <n v="2.4852941176470589"/>
    <n v="4.8284023668639051"/>
    <x v="1"/>
    <x v="1"/>
    <x v="0"/>
  </r>
  <r>
    <x v="354"/>
    <x v="354"/>
    <x v="8"/>
    <s v="UN"/>
    <n v="102"/>
    <n v="7.26"/>
    <n v="740.52"/>
    <x v="1"/>
    <x v="10"/>
    <n v="140"/>
    <n v="1687.2239999999999"/>
    <n v="1016.4"/>
    <n v="0.72857142857142854"/>
    <n v="16.47058823529412"/>
    <x v="0"/>
    <x v="0"/>
    <x v="0"/>
  </r>
  <r>
    <x v="354"/>
    <x v="354"/>
    <x v="8"/>
    <s v="UN"/>
    <n v="180"/>
    <n v="7.21"/>
    <n v="1297.8"/>
    <x v="1"/>
    <x v="11"/>
    <n v="89.8"/>
    <n v="925.86493999999993"/>
    <n v="647.45799999999997"/>
    <n v="2.0044543429844097"/>
    <n v="5.9866666666666672"/>
    <x v="0"/>
    <x v="0"/>
    <x v="0"/>
  </r>
  <r>
    <x v="354"/>
    <x v="354"/>
    <x v="8"/>
    <s v="UN"/>
    <n v="1527"/>
    <n v="6.07"/>
    <n v="9268.8900000000012"/>
    <x v="0"/>
    <x v="0"/>
    <n v="84.8"/>
    <n v="777.25135999999998"/>
    <n v="514.73599999999999"/>
    <n v="18.007075471698112"/>
    <n v="0.66640471512770139"/>
    <x v="0"/>
    <x v="0"/>
    <x v="3"/>
  </r>
  <r>
    <x v="354"/>
    <x v="354"/>
    <x v="8"/>
    <s v="UN"/>
    <n v="107"/>
    <n v="4.47"/>
    <n v="478.28999999999996"/>
    <x v="0"/>
    <x v="0"/>
    <n v="81"/>
    <n v="488.79449999999997"/>
    <n v="362.07"/>
    <n v="1.3209876543209877"/>
    <n v="9.0841121495327091"/>
    <x v="0"/>
    <x v="0"/>
    <x v="0"/>
  </r>
  <r>
    <x v="354"/>
    <x v="354"/>
    <x v="8"/>
    <s v="UN"/>
    <n v="712"/>
    <n v="3.48"/>
    <n v="2477.7599999999998"/>
    <x v="1"/>
    <x v="3"/>
    <n v="88.9"/>
    <n v="392.90244000000001"/>
    <n v="309.37200000000001"/>
    <n v="8.0089988751406072"/>
    <n v="1.4983146067415731"/>
    <x v="0"/>
    <x v="0"/>
    <x v="2"/>
  </r>
  <r>
    <x v="354"/>
    <x v="354"/>
    <x v="8"/>
    <s v="UN"/>
    <n v="38"/>
    <n v="1.56"/>
    <n v="59.28"/>
    <x v="1"/>
    <x v="6"/>
    <n v="95"/>
    <n v="183.76800000000003"/>
    <n v="148.20000000000002"/>
    <n v="0.4"/>
    <n v="30"/>
    <x v="0"/>
    <x v="0"/>
    <x v="0"/>
  </r>
  <r>
    <x v="355"/>
    <x v="355"/>
    <x v="8"/>
    <s v="UN"/>
    <n v="803"/>
    <n v="2.38"/>
    <n v="1911.1399999999999"/>
    <x v="1"/>
    <x v="10"/>
    <n v="147"/>
    <n v="493.30259999999993"/>
    <n v="349.85999999999996"/>
    <n v="5.4625850340136051"/>
    <n v="2.1967621419676218"/>
    <x v="0"/>
    <x v="0"/>
    <x v="1"/>
  </r>
  <r>
    <x v="355"/>
    <x v="355"/>
    <x v="8"/>
    <s v="UN"/>
    <n v="137"/>
    <n v="5.25"/>
    <n v="719.25"/>
    <x v="0"/>
    <x v="3"/>
    <n v="45.5"/>
    <n v="446.69625000000002"/>
    <n v="238.875"/>
    <n v="3.0109890109890109"/>
    <n v="3.9854014598540148"/>
    <x v="0"/>
    <x v="0"/>
    <x v="1"/>
  </r>
  <r>
    <x v="355"/>
    <x v="355"/>
    <x v="8"/>
    <s v="UN"/>
    <n v="0"/>
    <n v="4.01"/>
    <n v="0"/>
    <x v="0"/>
    <x v="3"/>
    <n v="65"/>
    <n v="419.64649999999995"/>
    <n v="260.64999999999998"/>
    <n v="0"/>
    <n v="0"/>
    <x v="0"/>
    <x v="0"/>
    <x v="0"/>
  </r>
  <r>
    <x v="355"/>
    <x v="355"/>
    <x v="8"/>
    <s v="UN"/>
    <n v="132"/>
    <n v="3.73"/>
    <n v="492.36"/>
    <x v="0"/>
    <x v="3"/>
    <n v="65.900000000000006"/>
    <n v="346.58787000000007"/>
    <n v="245.80700000000002"/>
    <n v="2.0030349013657056"/>
    <n v="5.9909090909090912"/>
    <x v="0"/>
    <x v="0"/>
    <x v="0"/>
  </r>
  <r>
    <x v="355"/>
    <x v="355"/>
    <x v="8"/>
    <s v="UN"/>
    <n v="1059"/>
    <n v="3.35"/>
    <n v="3547.65"/>
    <x v="1"/>
    <x v="3"/>
    <n v="75.599999999999994"/>
    <n v="336.83580000000001"/>
    <n v="253.26"/>
    <n v="14.00793650793651"/>
    <n v="0.85665722379603393"/>
    <x v="0"/>
    <x v="0"/>
    <x v="3"/>
  </r>
  <r>
    <x v="355"/>
    <x v="355"/>
    <x v="8"/>
    <s v="UN"/>
    <n v="102"/>
    <n v="3.21"/>
    <n v="327.42"/>
    <x v="1"/>
    <x v="4"/>
    <n v="50.7"/>
    <n v="245.74797000000001"/>
    <n v="162.74700000000001"/>
    <n v="2.0118343195266273"/>
    <n v="5.9647058823529413"/>
    <x v="0"/>
    <x v="0"/>
    <x v="0"/>
  </r>
  <r>
    <x v="356"/>
    <x v="356"/>
    <x v="8"/>
    <s v="UN"/>
    <n v="346"/>
    <n v="6.06"/>
    <n v="2096.7599999999998"/>
    <x v="1"/>
    <x v="3"/>
    <n v="0"/>
    <n v="0"/>
    <n v="0"/>
    <n v="0"/>
    <n v="0"/>
    <x v="0"/>
    <x v="0"/>
    <x v="4"/>
  </r>
  <r>
    <x v="356"/>
    <x v="356"/>
    <x v="8"/>
    <s v="UN"/>
    <n v="449"/>
    <n v="7.11"/>
    <n v="3192.3900000000003"/>
    <x v="0"/>
    <x v="3"/>
    <n v="74.8"/>
    <n v="717.96780000000001"/>
    <n v="531.82799999999997"/>
    <n v="6.0026737967914441"/>
    <n v="1.999109131403118"/>
    <x v="0"/>
    <x v="0"/>
    <x v="2"/>
  </r>
  <r>
    <x v="356"/>
    <x v="356"/>
    <x v="8"/>
    <s v="UN"/>
    <n v="216"/>
    <n v="7.2"/>
    <n v="1555.2"/>
    <x v="1"/>
    <x v="6"/>
    <n v="52"/>
    <n v="610.27200000000005"/>
    <n v="374.40000000000003"/>
    <n v="4.1538461538461542"/>
    <n v="2.8888888888888888"/>
    <x v="0"/>
    <x v="0"/>
    <x v="1"/>
  </r>
  <r>
    <x v="356"/>
    <x v="356"/>
    <x v="8"/>
    <s v="UN"/>
    <n v="53"/>
    <n v="4.76"/>
    <n v="252.28"/>
    <x v="1"/>
    <x v="11"/>
    <n v="52.1"/>
    <n v="357.11424"/>
    <n v="247.99600000000001"/>
    <n v="1.017274472168906"/>
    <n v="11.796226415094338"/>
    <x v="0"/>
    <x v="0"/>
    <x v="0"/>
  </r>
  <r>
    <x v="356"/>
    <x v="356"/>
    <x v="8"/>
    <s v="UN"/>
    <n v="1139"/>
    <n v="2"/>
    <n v="2278"/>
    <x v="1"/>
    <x v="11"/>
    <n v="87.6"/>
    <n v="303.096"/>
    <n v="175.2"/>
    <n v="13.002283105022832"/>
    <n v="0.92291483757682169"/>
    <x v="0"/>
    <x v="0"/>
    <x v="3"/>
  </r>
  <r>
    <x v="356"/>
    <x v="356"/>
    <x v="8"/>
    <s v="UN"/>
    <n v="798"/>
    <n v="2.77"/>
    <n v="2210.46"/>
    <x v="0"/>
    <x v="3"/>
    <n v="72.5"/>
    <n v="253.03949999999998"/>
    <n v="200.82499999999999"/>
    <n v="11.006896551724138"/>
    <n v="1.0902255639097744"/>
    <x v="0"/>
    <x v="0"/>
    <x v="2"/>
  </r>
  <r>
    <x v="357"/>
    <x v="357"/>
    <x v="8"/>
    <s v="UN"/>
    <n v="817"/>
    <n v="7.81"/>
    <n v="6380.7699999999995"/>
    <x v="0"/>
    <x v="0"/>
    <n v="58.3"/>
    <n v="632.89896999999996"/>
    <n v="455.32299999999998"/>
    <n v="14.013722126929675"/>
    <n v="0.85630354957160337"/>
    <x v="0"/>
    <x v="0"/>
    <x v="3"/>
  </r>
  <r>
    <x v="357"/>
    <x v="357"/>
    <x v="8"/>
    <s v="UN"/>
    <n v="296"/>
    <n v="6.69"/>
    <n v="1980.24"/>
    <x v="0"/>
    <x v="3"/>
    <n v="59.1"/>
    <n v="525.85406999999998"/>
    <n v="395.37900000000002"/>
    <n v="5.0084602368866324"/>
    <n v="2.3959459459459462"/>
    <x v="0"/>
    <x v="0"/>
    <x v="1"/>
  </r>
  <r>
    <x v="357"/>
    <x v="357"/>
    <x v="8"/>
    <s v="UN"/>
    <n v="356"/>
    <n v="1.81"/>
    <n v="644.36"/>
    <x v="0"/>
    <x v="1"/>
    <n v="145"/>
    <n v="480.2835"/>
    <n v="262.45"/>
    <n v="2.4551724137931035"/>
    <n v="4.8876404494382024"/>
    <x v="0"/>
    <x v="0"/>
    <x v="0"/>
  </r>
  <r>
    <x v="357"/>
    <x v="357"/>
    <x v="8"/>
    <s v="UN"/>
    <n v="103"/>
    <n v="7.29"/>
    <n v="750.87"/>
    <x v="1"/>
    <x v="10"/>
    <n v="34.1"/>
    <n v="427.57307999999995"/>
    <n v="248.589"/>
    <n v="3.0205278592375366"/>
    <n v="3.9728155339805826"/>
    <x v="0"/>
    <x v="0"/>
    <x v="1"/>
  </r>
  <r>
    <x v="357"/>
    <x v="357"/>
    <x v="8"/>
    <s v="UN"/>
    <n v="644"/>
    <n v="5.96"/>
    <n v="3838.24"/>
    <x v="0"/>
    <x v="1"/>
    <n v="42.9"/>
    <n v="398.86703999999997"/>
    <n v="255.684"/>
    <n v="15.011655011655012"/>
    <n v="0.79937888198757756"/>
    <x v="0"/>
    <x v="0"/>
    <x v="3"/>
  </r>
  <r>
    <x v="357"/>
    <x v="357"/>
    <x v="8"/>
    <s v="UN"/>
    <n v="384"/>
    <n v="1.39"/>
    <n v="533.76"/>
    <x v="0"/>
    <x v="0"/>
    <n v="80"/>
    <n v="152.34399999999997"/>
    <n v="111.19999999999999"/>
    <n v="4.8"/>
    <n v="2.5"/>
    <x v="0"/>
    <x v="0"/>
    <x v="1"/>
  </r>
  <r>
    <x v="358"/>
    <x v="358"/>
    <x v="8"/>
    <s v="UN"/>
    <n v="359"/>
    <n v="7.65"/>
    <n v="2746.35"/>
    <x v="1"/>
    <x v="9"/>
    <n v="0"/>
    <n v="0"/>
    <n v="0"/>
    <n v="0"/>
    <n v="0"/>
    <x v="0"/>
    <x v="0"/>
    <x v="4"/>
  </r>
  <r>
    <x v="358"/>
    <x v="358"/>
    <x v="8"/>
    <s v="UN"/>
    <n v="208"/>
    <n v="7.89"/>
    <n v="1641.12"/>
    <x v="1"/>
    <x v="8"/>
    <n v="51.9"/>
    <n v="663.37541999999996"/>
    <n v="409.49099999999999"/>
    <n v="4.0077071290944124"/>
    <n v="2.9942307692307693"/>
    <x v="0"/>
    <x v="0"/>
    <x v="1"/>
  </r>
  <r>
    <x v="358"/>
    <x v="358"/>
    <x v="8"/>
    <s v="UN"/>
    <n v="422"/>
    <n v="2.64"/>
    <n v="1114.0800000000002"/>
    <x v="1"/>
    <x v="0"/>
    <n v="122"/>
    <n v="512.10720000000003"/>
    <n v="322.08000000000004"/>
    <n v="3.459016393442623"/>
    <n v="3.4691943127962084"/>
    <x v="0"/>
    <x v="0"/>
    <x v="1"/>
  </r>
  <r>
    <x v="358"/>
    <x v="358"/>
    <x v="8"/>
    <s v="UN"/>
    <n v="594"/>
    <n v="5.01"/>
    <n v="2975.94"/>
    <x v="1"/>
    <x v="9"/>
    <n v="54"/>
    <n v="508.6151999999999"/>
    <n v="270.53999999999996"/>
    <n v="11"/>
    <n v="1.0909090909090908"/>
    <x v="0"/>
    <x v="0"/>
    <x v="2"/>
  </r>
  <r>
    <x v="358"/>
    <x v="358"/>
    <x v="8"/>
    <s v="UN"/>
    <n v="0"/>
    <n v="1.08"/>
    <n v="0"/>
    <x v="1"/>
    <x v="7"/>
    <n v="125"/>
    <n v="197.1"/>
    <n v="135"/>
    <n v="0"/>
    <n v="0"/>
    <x v="0"/>
    <x v="0"/>
    <x v="0"/>
  </r>
  <r>
    <x v="358"/>
    <x v="358"/>
    <x v="8"/>
    <s v="UN"/>
    <n v="1157"/>
    <n v="1.1499999999999999"/>
    <n v="1330.55"/>
    <x v="0"/>
    <x v="1"/>
    <n v="104"/>
    <n v="150.696"/>
    <n v="119.6"/>
    <n v="11.125"/>
    <n v="1.0786516853932584"/>
    <x v="0"/>
    <x v="0"/>
    <x v="2"/>
  </r>
  <r>
    <x v="359"/>
    <x v="359"/>
    <x v="8"/>
    <s v="UN"/>
    <n v="1476"/>
    <n v="6.08"/>
    <n v="8974.08"/>
    <x v="1"/>
    <x v="3"/>
    <n v="98.4"/>
    <n v="819.63264000000015"/>
    <n v="598.27200000000005"/>
    <n v="15"/>
    <n v="0.8"/>
    <x v="0"/>
    <x v="0"/>
    <x v="3"/>
  </r>
  <r>
    <x v="359"/>
    <x v="359"/>
    <x v="8"/>
    <s v="UN"/>
    <n v="162"/>
    <n v="7.37"/>
    <n v="1193.94"/>
    <x v="0"/>
    <x v="1"/>
    <n v="54"/>
    <n v="624.82860000000005"/>
    <n v="397.98"/>
    <n v="3"/>
    <n v="4"/>
    <x v="0"/>
    <x v="0"/>
    <x v="1"/>
  </r>
  <r>
    <x v="359"/>
    <x v="359"/>
    <x v="8"/>
    <s v="UN"/>
    <n v="356"/>
    <n v="6.05"/>
    <n v="2153.7999999999997"/>
    <x v="0"/>
    <x v="1"/>
    <n v="35.6"/>
    <n v="357.5308"/>
    <n v="215.38"/>
    <n v="10"/>
    <n v="1.2"/>
    <x v="0"/>
    <x v="0"/>
    <x v="2"/>
  </r>
  <r>
    <x v="359"/>
    <x v="359"/>
    <x v="8"/>
    <s v="UN"/>
    <n v="556"/>
    <n v="5.82"/>
    <n v="3235.92"/>
    <x v="0"/>
    <x v="1"/>
    <n v="34.700000000000003"/>
    <n v="311.00916000000007"/>
    <n v="201.95400000000004"/>
    <n v="16.023054755043226"/>
    <n v="0.74892086330935259"/>
    <x v="0"/>
    <x v="0"/>
    <x v="3"/>
  </r>
  <r>
    <x v="359"/>
    <x v="359"/>
    <x v="8"/>
    <s v="UN"/>
    <n v="187"/>
    <n v="1.82"/>
    <n v="340.34000000000003"/>
    <x v="0"/>
    <x v="1"/>
    <n v="82"/>
    <n v="217.8904"/>
    <n v="149.24"/>
    <n v="2.2804878048780486"/>
    <n v="5.2620320855614979"/>
    <x v="0"/>
    <x v="0"/>
    <x v="0"/>
  </r>
  <r>
    <x v="359"/>
    <x v="359"/>
    <x v="8"/>
    <s v="UN"/>
    <n v="524"/>
    <n v="4.78"/>
    <n v="2504.7200000000003"/>
    <x v="0"/>
    <x v="0"/>
    <n v="32.700000000000003"/>
    <n v="196.94556"/>
    <n v="156.30600000000001"/>
    <n v="16.024464831804281"/>
    <n v="0.74885496183206113"/>
    <x v="0"/>
    <x v="0"/>
    <x v="3"/>
  </r>
  <r>
    <x v="360"/>
    <x v="360"/>
    <x v="8"/>
    <s v="UN"/>
    <n v="99"/>
    <n v="7.96"/>
    <n v="788.04"/>
    <x v="0"/>
    <x v="0"/>
    <n v="143"/>
    <n v="1718.8027999999999"/>
    <n v="1138.28"/>
    <n v="0.69230769230769229"/>
    <n v="17.333333333333332"/>
    <x v="0"/>
    <x v="0"/>
    <x v="0"/>
  </r>
  <r>
    <x v="360"/>
    <x v="360"/>
    <x v="8"/>
    <s v="UN"/>
    <n v="727"/>
    <n v="4.2300000000000004"/>
    <n v="3075.2100000000005"/>
    <x v="0"/>
    <x v="1"/>
    <n v="90.8"/>
    <n v="560.76264000000003"/>
    <n v="384.084"/>
    <n v="8.0066079295154182"/>
    <n v="1.4987620357634113"/>
    <x v="0"/>
    <x v="0"/>
    <x v="2"/>
  </r>
  <r>
    <x v="360"/>
    <x v="360"/>
    <x v="8"/>
    <s v="UN"/>
    <n v="392"/>
    <n v="3.8"/>
    <n v="1489.6"/>
    <x v="1"/>
    <x v="7"/>
    <n v="48.9"/>
    <n v="332.61779999999999"/>
    <n v="185.82"/>
    <n v="8.0163599182004095"/>
    <n v="1.4969387755102039"/>
    <x v="0"/>
    <x v="0"/>
    <x v="2"/>
  </r>
  <r>
    <x v="360"/>
    <x v="360"/>
    <x v="8"/>
    <s v="UN"/>
    <n v="636"/>
    <n v="1.92"/>
    <n v="1221.1199999999999"/>
    <x v="0"/>
    <x v="0"/>
    <n v="90.8"/>
    <n v="313.80479999999994"/>
    <n v="174.33599999999998"/>
    <n v="7.0044052863436121"/>
    <n v="1.7132075471698114"/>
    <x v="0"/>
    <x v="0"/>
    <x v="2"/>
  </r>
  <r>
    <x v="360"/>
    <x v="360"/>
    <x v="8"/>
    <s v="UN"/>
    <n v="97"/>
    <n v="2.42"/>
    <n v="234.73999999999998"/>
    <x v="0"/>
    <x v="3"/>
    <n v="96.8"/>
    <n v="311.56047999999998"/>
    <n v="234.256"/>
    <n v="1.0020661157024793"/>
    <n v="11.975257731958763"/>
    <x v="0"/>
    <x v="0"/>
    <x v="0"/>
  </r>
  <r>
    <x v="360"/>
    <x v="360"/>
    <x v="8"/>
    <s v="UN"/>
    <n v="485"/>
    <n v="41.3"/>
    <n v="20030.5"/>
    <x v="0"/>
    <x v="0"/>
    <n v="0"/>
    <n v="0"/>
    <n v="0"/>
    <n v="0"/>
    <n v="0"/>
    <x v="0"/>
    <x v="0"/>
    <x v="4"/>
  </r>
  <r>
    <x v="361"/>
    <x v="361"/>
    <x v="8"/>
    <s v="UN"/>
    <n v="122"/>
    <n v="51"/>
    <n v="6222"/>
    <x v="1"/>
    <x v="3"/>
    <n v="645"/>
    <n v="53289.9"/>
    <n v="32895"/>
    <n v="0.18914728682170542"/>
    <n v="63.442622950819676"/>
    <x v="0"/>
    <x v="0"/>
    <x v="0"/>
  </r>
  <r>
    <x v="361"/>
    <x v="361"/>
    <x v="8"/>
    <s v="UN"/>
    <n v="215"/>
    <n v="64"/>
    <n v="13760"/>
    <x v="1"/>
    <x v="2"/>
    <n v="483"/>
    <n v="52550.400000000001"/>
    <n v="30912"/>
    <n v="0.4451345755693582"/>
    <n v="26.958139534883721"/>
    <x v="0"/>
    <x v="0"/>
    <x v="0"/>
  </r>
  <r>
    <x v="361"/>
    <x v="361"/>
    <x v="8"/>
    <s v="UN"/>
    <n v="963"/>
    <n v="34"/>
    <n v="32742"/>
    <x v="1"/>
    <x v="3"/>
    <n v="777"/>
    <n v="47288.22"/>
    <n v="26418"/>
    <n v="1.2393822393822393"/>
    <n v="9.6822429906542062"/>
    <x v="0"/>
    <x v="0"/>
    <x v="0"/>
  </r>
  <r>
    <x v="361"/>
    <x v="361"/>
    <x v="8"/>
    <s v="UN"/>
    <n v="545"/>
    <n v="38"/>
    <n v="20710"/>
    <x v="1"/>
    <x v="7"/>
    <n v="695"/>
    <n v="40143.199999999997"/>
    <n v="26410"/>
    <n v="0.78417266187050361"/>
    <n v="15.302752293577981"/>
    <x v="0"/>
    <x v="0"/>
    <x v="0"/>
  </r>
  <r>
    <x v="361"/>
    <x v="361"/>
    <x v="8"/>
    <s v="UN"/>
    <n v="293"/>
    <n v="52"/>
    <n v="15236"/>
    <x v="0"/>
    <x v="0"/>
    <n v="487"/>
    <n v="35453.599999999999"/>
    <n v="25324"/>
    <n v="0.60164271047227924"/>
    <n v="19.945392491467576"/>
    <x v="0"/>
    <x v="0"/>
    <x v="0"/>
  </r>
  <r>
    <x v="361"/>
    <x v="361"/>
    <x v="8"/>
    <s v="UN"/>
    <n v="436"/>
    <n v="42"/>
    <n v="18312"/>
    <x v="0"/>
    <x v="0"/>
    <n v="463"/>
    <n v="27418.86"/>
    <n v="19446"/>
    <n v="0.94168466522678185"/>
    <n v="12.743119266055047"/>
    <x v="0"/>
    <x v="0"/>
    <x v="0"/>
  </r>
  <r>
    <x v="362"/>
    <x v="362"/>
    <x v="8"/>
    <s v="UN"/>
    <n v="53"/>
    <n v="7.69"/>
    <n v="407.57"/>
    <x v="1"/>
    <x v="2"/>
    <n v="135"/>
    <n v="1339.2135000000001"/>
    <n v="1038.1500000000001"/>
    <n v="0.3925925925925926"/>
    <n v="30.566037735849054"/>
    <x v="0"/>
    <x v="0"/>
    <x v="0"/>
  </r>
  <r>
    <x v="362"/>
    <x v="362"/>
    <x v="8"/>
    <s v="UN"/>
    <n v="27"/>
    <n v="6.95"/>
    <n v="187.65"/>
    <x v="0"/>
    <x v="3"/>
    <n v="91"/>
    <n v="1100.463"/>
    <n v="632.45000000000005"/>
    <n v="0.2967032967032967"/>
    <n v="40.444444444444443"/>
    <x v="0"/>
    <x v="0"/>
    <x v="0"/>
  </r>
  <r>
    <x v="362"/>
    <x v="362"/>
    <x v="8"/>
    <s v="UN"/>
    <n v="51"/>
    <n v="6.83"/>
    <n v="348.33"/>
    <x v="0"/>
    <x v="3"/>
    <n v="89"/>
    <n v="1082.0086000000001"/>
    <n v="607.87"/>
    <n v="0.5730337078651685"/>
    <n v="20.941176470588236"/>
    <x v="0"/>
    <x v="0"/>
    <x v="0"/>
  </r>
  <r>
    <x v="362"/>
    <x v="362"/>
    <x v="8"/>
    <s v="UN"/>
    <n v="176"/>
    <n v="3.13"/>
    <n v="550.88"/>
    <x v="1"/>
    <x v="0"/>
    <n v="127"/>
    <n v="699.61759999999992"/>
    <n v="397.51"/>
    <n v="1.3858267716535433"/>
    <n v="8.6590909090909101"/>
    <x v="0"/>
    <x v="0"/>
    <x v="0"/>
  </r>
  <r>
    <x v="362"/>
    <x v="362"/>
    <x v="8"/>
    <s v="UN"/>
    <n v="369"/>
    <n v="4.08"/>
    <n v="1505.52"/>
    <x v="0"/>
    <x v="1"/>
    <n v="52.7"/>
    <n v="384.87864000000002"/>
    <n v="215.01600000000002"/>
    <n v="7.0018975332068312"/>
    <n v="1.7138211382113822"/>
    <x v="0"/>
    <x v="0"/>
    <x v="2"/>
  </r>
  <r>
    <x v="362"/>
    <x v="362"/>
    <x v="8"/>
    <s v="UN"/>
    <n v="79"/>
    <n v="5.79"/>
    <n v="457.41"/>
    <x v="0"/>
    <x v="0"/>
    <n v="39.299999999999997"/>
    <n v="384.55442999999997"/>
    <n v="227.547"/>
    <n v="2.0101781170483464"/>
    <n v="5.9696202531645559"/>
    <x v="0"/>
    <x v="0"/>
    <x v="0"/>
  </r>
  <r>
    <x v="363"/>
    <x v="363"/>
    <x v="8"/>
    <s v="UN"/>
    <n v="39"/>
    <n v="7.04"/>
    <n v="274.56"/>
    <x v="0"/>
    <x v="1"/>
    <n v="139"/>
    <n v="1751.6224000000002"/>
    <n v="978.56000000000006"/>
    <n v="0.2805755395683453"/>
    <n v="42.769230769230774"/>
    <x v="0"/>
    <x v="0"/>
    <x v="0"/>
  </r>
  <r>
    <x v="363"/>
    <x v="363"/>
    <x v="8"/>
    <s v="UN"/>
    <n v="23"/>
    <n v="5.2"/>
    <n v="119.60000000000001"/>
    <x v="0"/>
    <x v="0"/>
    <n v="139"/>
    <n v="1272.1280000000002"/>
    <n v="722.80000000000007"/>
    <n v="0.16546762589928057"/>
    <n v="72.521739130434781"/>
    <x v="0"/>
    <x v="0"/>
    <x v="0"/>
  </r>
  <r>
    <x v="363"/>
    <x v="363"/>
    <x v="8"/>
    <s v="UN"/>
    <n v="486"/>
    <n v="5.45"/>
    <n v="2648.7000000000003"/>
    <x v="0"/>
    <x v="3"/>
    <n v="53.9"/>
    <n v="470.00800000000004"/>
    <n v="293.755"/>
    <n v="9.01669758812616"/>
    <n v="1.3308641975308642"/>
    <x v="0"/>
    <x v="0"/>
    <x v="2"/>
  </r>
  <r>
    <x v="363"/>
    <x v="363"/>
    <x v="8"/>
    <s v="UN"/>
    <n v="1133"/>
    <n v="2.69"/>
    <n v="3047.77"/>
    <x v="0"/>
    <x v="0"/>
    <n v="87.1"/>
    <n v="363.16344999999995"/>
    <n v="234.29899999999998"/>
    <n v="13.008036739380024"/>
    <n v="0.92250661959399816"/>
    <x v="0"/>
    <x v="0"/>
    <x v="3"/>
  </r>
  <r>
    <x v="363"/>
    <x v="363"/>
    <x v="8"/>
    <s v="UN"/>
    <n v="0"/>
    <n v="1.17"/>
    <n v="0"/>
    <x v="1"/>
    <x v="3"/>
    <n v="119"/>
    <n v="167.07599999999999"/>
    <n v="139.22999999999999"/>
    <n v="0"/>
    <n v="0"/>
    <x v="0"/>
    <x v="0"/>
    <x v="0"/>
  </r>
  <r>
    <x v="363"/>
    <x v="363"/>
    <x v="8"/>
    <s v="UN"/>
    <n v="356"/>
    <n v="1.04"/>
    <n v="370.24"/>
    <x v="1"/>
    <x v="9"/>
    <n v="77"/>
    <n v="126.5264"/>
    <n v="80.08"/>
    <n v="4.6233766233766236"/>
    <n v="2.595505617977528"/>
    <x v="0"/>
    <x v="0"/>
    <x v="1"/>
  </r>
  <r>
    <x v="364"/>
    <x v="364"/>
    <x v="8"/>
    <s v="UN"/>
    <n v="16"/>
    <n v="7.79"/>
    <n v="124.64"/>
    <x v="0"/>
    <x v="1"/>
    <n v="126"/>
    <n v="1541.0178000000001"/>
    <n v="981.54"/>
    <n v="0.12698412698412698"/>
    <n v="94.5"/>
    <x v="0"/>
    <x v="0"/>
    <x v="0"/>
  </r>
  <r>
    <x v="364"/>
    <x v="364"/>
    <x v="8"/>
    <s v="UN"/>
    <n v="163"/>
    <n v="4.79"/>
    <n v="780.77"/>
    <x v="1"/>
    <x v="6"/>
    <n v="100"/>
    <n v="795.14"/>
    <n v="479"/>
    <n v="1.63"/>
    <n v="7.3619631901840492"/>
    <x v="0"/>
    <x v="0"/>
    <x v="0"/>
  </r>
  <r>
    <x v="364"/>
    <x v="364"/>
    <x v="8"/>
    <s v="UN"/>
    <n v="1546"/>
    <n v="3.81"/>
    <n v="5890.26"/>
    <x v="1"/>
    <x v="6"/>
    <n v="90.9"/>
    <n v="640.70865000000003"/>
    <n v="346.32900000000001"/>
    <n v="17.007700770077008"/>
    <n v="0.70556274256144891"/>
    <x v="0"/>
    <x v="0"/>
    <x v="3"/>
  </r>
  <r>
    <x v="364"/>
    <x v="364"/>
    <x v="8"/>
    <s v="UN"/>
    <n v="264"/>
    <n v="3.34"/>
    <n v="881.76"/>
    <x v="1"/>
    <x v="11"/>
    <n v="85"/>
    <n v="457.07899999999995"/>
    <n v="283.89999999999998"/>
    <n v="3.1058823529411765"/>
    <n v="3.8636363636363638"/>
    <x v="0"/>
    <x v="0"/>
    <x v="1"/>
  </r>
  <r>
    <x v="364"/>
    <x v="364"/>
    <x v="8"/>
    <s v="UN"/>
    <n v="218"/>
    <n v="1.53"/>
    <n v="333.54"/>
    <x v="0"/>
    <x v="3"/>
    <n v="134"/>
    <n v="371.08620000000002"/>
    <n v="205.02"/>
    <n v="1.6268656716417911"/>
    <n v="7.3761467889908259"/>
    <x v="0"/>
    <x v="0"/>
    <x v="0"/>
  </r>
  <r>
    <x v="364"/>
    <x v="364"/>
    <x v="8"/>
    <s v="UN"/>
    <n v="316"/>
    <n v="7.47"/>
    <n v="2360.52"/>
    <x v="1"/>
    <x v="4"/>
    <n v="26.3"/>
    <n v="353.62980000000005"/>
    <n v="196.46100000000001"/>
    <n v="12.015209125475284"/>
    <n v="0.99873417721518998"/>
    <x v="0"/>
    <x v="0"/>
    <x v="3"/>
  </r>
  <r>
    <x v="365"/>
    <x v="365"/>
    <x v="8"/>
    <s v="UN"/>
    <n v="84"/>
    <n v="6.46"/>
    <n v="542.64"/>
    <x v="1"/>
    <x v="8"/>
    <n v="83.7"/>
    <n v="719.13365999999996"/>
    <n v="540.702"/>
    <n v="1.0035842293906809"/>
    <n v="11.957142857142857"/>
    <x v="0"/>
    <x v="0"/>
    <x v="0"/>
  </r>
  <r>
    <x v="365"/>
    <x v="365"/>
    <x v="8"/>
    <s v="UN"/>
    <n v="8"/>
    <n v="4.37"/>
    <n v="34.96"/>
    <x v="0"/>
    <x v="3"/>
    <n v="84"/>
    <n v="679.09800000000007"/>
    <n v="367.08"/>
    <n v="9.5238095238095233E-2"/>
    <n v="126"/>
    <x v="0"/>
    <x v="0"/>
    <x v="0"/>
  </r>
  <r>
    <x v="365"/>
    <x v="365"/>
    <x v="8"/>
    <s v="UN"/>
    <n v="55"/>
    <n v="3.21"/>
    <n v="176.55"/>
    <x v="1"/>
    <x v="11"/>
    <n v="78"/>
    <n v="430.65359999999998"/>
    <n v="250.38"/>
    <n v="0.70512820512820518"/>
    <n v="17.018181818181816"/>
    <x v="0"/>
    <x v="0"/>
    <x v="0"/>
  </r>
  <r>
    <x v="365"/>
    <x v="365"/>
    <x v="8"/>
    <s v="UN"/>
    <n v="214"/>
    <n v="2.4"/>
    <n v="513.6"/>
    <x v="0"/>
    <x v="1"/>
    <n v="69"/>
    <n v="243.43200000000002"/>
    <n v="165.6"/>
    <n v="3.1014492753623188"/>
    <n v="3.8691588785046731"/>
    <x v="0"/>
    <x v="0"/>
    <x v="1"/>
  </r>
  <r>
    <x v="365"/>
    <x v="365"/>
    <x v="8"/>
    <s v="UN"/>
    <n v="0"/>
    <n v="1.74"/>
    <n v="0"/>
    <x v="1"/>
    <x v="9"/>
    <n v="54"/>
    <n v="174.76559999999998"/>
    <n v="93.96"/>
    <n v="0"/>
    <n v="0"/>
    <x v="0"/>
    <x v="0"/>
    <x v="0"/>
  </r>
  <r>
    <x v="365"/>
    <x v="365"/>
    <x v="8"/>
    <s v="UN"/>
    <n v="894"/>
    <n v="2.0699999999999998"/>
    <n v="1850.58"/>
    <x v="0"/>
    <x v="1"/>
    <n v="51"/>
    <n v="128.7954"/>
    <n v="105.57"/>
    <n v="17.529411764705884"/>
    <n v="0.68456375838926165"/>
    <x v="0"/>
    <x v="0"/>
    <x v="3"/>
  </r>
  <r>
    <x v="366"/>
    <x v="366"/>
    <x v="8"/>
    <s v="UN"/>
    <n v="118"/>
    <n v="4.6399999999999997"/>
    <n v="547.52"/>
    <x v="1"/>
    <x v="9"/>
    <n v="105"/>
    <n v="594.38400000000001"/>
    <n v="487.2"/>
    <n v="1.1238095238095238"/>
    <n v="10.677966101694915"/>
    <x v="0"/>
    <x v="0"/>
    <x v="0"/>
  </r>
  <r>
    <x v="366"/>
    <x v="366"/>
    <x v="8"/>
    <s v="UN"/>
    <n v="207"/>
    <n v="3.56"/>
    <n v="736.92"/>
    <x v="1"/>
    <x v="9"/>
    <n v="108"/>
    <n v="488.28960000000001"/>
    <n v="384.48"/>
    <n v="1.9166666666666667"/>
    <n v="6.2608695652173907"/>
    <x v="0"/>
    <x v="0"/>
    <x v="0"/>
  </r>
  <r>
    <x v="366"/>
    <x v="366"/>
    <x v="8"/>
    <s v="UN"/>
    <n v="181"/>
    <n v="2.68"/>
    <n v="485.08000000000004"/>
    <x v="1"/>
    <x v="11"/>
    <n v="101"/>
    <n v="481.81040000000002"/>
    <n v="270.68"/>
    <n v="1.7920792079207921"/>
    <n v="6.6961325966850831"/>
    <x v="0"/>
    <x v="0"/>
    <x v="0"/>
  </r>
  <r>
    <x v="366"/>
    <x v="366"/>
    <x v="8"/>
    <s v="UN"/>
    <n v="810"/>
    <n v="2.2599999999999998"/>
    <n v="1830.6"/>
    <x v="0"/>
    <x v="1"/>
    <n v="147"/>
    <n v="468.43019999999996"/>
    <n v="332.21999999999997"/>
    <n v="5.5102040816326534"/>
    <n v="2.1777777777777776"/>
    <x v="0"/>
    <x v="0"/>
    <x v="1"/>
  </r>
  <r>
    <x v="366"/>
    <x v="366"/>
    <x v="8"/>
    <s v="UN"/>
    <n v="543"/>
    <n v="1.3"/>
    <n v="705.9"/>
    <x v="0"/>
    <x v="1"/>
    <n v="130"/>
    <n v="216.32"/>
    <n v="169"/>
    <n v="4.1769230769230772"/>
    <n v="2.8729281767955799"/>
    <x v="0"/>
    <x v="0"/>
    <x v="1"/>
  </r>
  <r>
    <x v="366"/>
    <x v="366"/>
    <x v="8"/>
    <s v="UN"/>
    <n v="58"/>
    <n v="2.4700000000000002"/>
    <n v="143.26000000000002"/>
    <x v="0"/>
    <x v="1"/>
    <n v="50"/>
    <n v="151.90500000000003"/>
    <n v="123.50000000000001"/>
    <n v="1.1599999999999999"/>
    <n v="10.344827586206897"/>
    <x v="0"/>
    <x v="0"/>
    <x v="0"/>
  </r>
  <r>
    <x v="367"/>
    <x v="367"/>
    <x v="8"/>
    <s v="UN"/>
    <n v="343"/>
    <n v="65"/>
    <n v="22295"/>
    <x v="0"/>
    <x v="1"/>
    <n v="887"/>
    <n v="108391.4"/>
    <n v="57655"/>
    <n v="0.38669673055242393"/>
    <n v="31.03206997084548"/>
    <x v="0"/>
    <x v="0"/>
    <x v="0"/>
  </r>
  <r>
    <x v="367"/>
    <x v="367"/>
    <x v="8"/>
    <s v="UN"/>
    <n v="1053"/>
    <n v="59"/>
    <n v="62127"/>
    <x v="1"/>
    <x v="1"/>
    <n v="800"/>
    <n v="70800"/>
    <n v="47200"/>
    <n v="1.3162499999999999"/>
    <n v="9.116809116809117"/>
    <x v="0"/>
    <x v="0"/>
    <x v="0"/>
  </r>
  <r>
    <x v="367"/>
    <x v="367"/>
    <x v="8"/>
    <s v="UN"/>
    <n v="47"/>
    <n v="47"/>
    <n v="2209"/>
    <x v="0"/>
    <x v="3"/>
    <n v="954"/>
    <n v="63669.96"/>
    <n v="44838"/>
    <n v="4.9266247379454925E-2"/>
    <n v="243.57446808510639"/>
    <x v="0"/>
    <x v="0"/>
    <x v="0"/>
  </r>
  <r>
    <x v="367"/>
    <x v="367"/>
    <x v="8"/>
    <s v="UN"/>
    <n v="855"/>
    <n v="52"/>
    <n v="44460"/>
    <x v="0"/>
    <x v="3"/>
    <n v="445"/>
    <n v="37949.599999999999"/>
    <n v="23140"/>
    <n v="1.9213483146067416"/>
    <n v="6.2456140350877192"/>
    <x v="0"/>
    <x v="0"/>
    <x v="0"/>
  </r>
  <r>
    <x v="367"/>
    <x v="367"/>
    <x v="8"/>
    <s v="UN"/>
    <n v="0"/>
    <n v="46"/>
    <n v="0"/>
    <x v="0"/>
    <x v="3"/>
    <n v="392"/>
    <n v="34080.480000000003"/>
    <n v="18032"/>
    <n v="0"/>
    <n v="0"/>
    <x v="0"/>
    <x v="0"/>
    <x v="0"/>
  </r>
  <r>
    <x v="367"/>
    <x v="367"/>
    <x v="8"/>
    <s v="UN"/>
    <n v="1061"/>
    <n v="51"/>
    <n v="54111"/>
    <x v="1"/>
    <x v="11"/>
    <n v="394"/>
    <n v="31748.52"/>
    <n v="20094"/>
    <n v="2.6928934010152283"/>
    <n v="4.4561734213006599"/>
    <x v="0"/>
    <x v="0"/>
    <x v="0"/>
  </r>
  <r>
    <x v="368"/>
    <x v="368"/>
    <x v="8"/>
    <s v="UN"/>
    <n v="1025"/>
    <n v="58"/>
    <n v="59450"/>
    <x v="1"/>
    <x v="7"/>
    <n v="991"/>
    <n v="98862.16"/>
    <n v="57478"/>
    <n v="1.0343087790110999"/>
    <n v="11.601951219512195"/>
    <x v="0"/>
    <x v="0"/>
    <x v="0"/>
  </r>
  <r>
    <x v="368"/>
    <x v="368"/>
    <x v="8"/>
    <s v="UN"/>
    <n v="387"/>
    <n v="74"/>
    <n v="28638"/>
    <x v="0"/>
    <x v="3"/>
    <n v="573"/>
    <n v="77171.64"/>
    <n v="42402"/>
    <n v="0.67539267015706805"/>
    <n v="17.767441860465116"/>
    <x v="0"/>
    <x v="0"/>
    <x v="0"/>
  </r>
  <r>
    <x v="368"/>
    <x v="368"/>
    <x v="8"/>
    <s v="UN"/>
    <n v="1060"/>
    <n v="72"/>
    <n v="76320"/>
    <x v="0"/>
    <x v="0"/>
    <n v="503"/>
    <n v="59032.08"/>
    <n v="36216"/>
    <n v="2.107355864811133"/>
    <n v="5.6943396226415102"/>
    <x v="0"/>
    <x v="0"/>
    <x v="0"/>
  </r>
  <r>
    <x v="368"/>
    <x v="368"/>
    <x v="8"/>
    <s v="UN"/>
    <n v="54"/>
    <n v="53"/>
    <n v="2862"/>
    <x v="0"/>
    <x v="1"/>
    <n v="576"/>
    <n v="57087.360000000001"/>
    <n v="30528"/>
    <n v="9.375E-2"/>
    <n v="128"/>
    <x v="0"/>
    <x v="0"/>
    <x v="0"/>
  </r>
  <r>
    <x v="368"/>
    <x v="368"/>
    <x v="8"/>
    <s v="UN"/>
    <n v="324"/>
    <n v="76"/>
    <n v="24624"/>
    <x v="0"/>
    <x v="0"/>
    <n v="458"/>
    <n v="53952.4"/>
    <n v="34808"/>
    <n v="0.70742358078602618"/>
    <n v="16.962962962962962"/>
    <x v="0"/>
    <x v="0"/>
    <x v="0"/>
  </r>
  <r>
    <x v="368"/>
    <x v="368"/>
    <x v="8"/>
    <s v="UN"/>
    <n v="81"/>
    <n v="69"/>
    <n v="5589"/>
    <x v="1"/>
    <x v="5"/>
    <n v="400"/>
    <n v="36156"/>
    <n v="27600"/>
    <n v="0.20250000000000001"/>
    <n v="59.259259259259252"/>
    <x v="0"/>
    <x v="0"/>
    <x v="0"/>
  </r>
  <r>
    <x v="369"/>
    <x v="369"/>
    <x v="8"/>
    <s v="UN"/>
    <n v="8"/>
    <n v="7.76"/>
    <n v="62.08"/>
    <x v="1"/>
    <x v="7"/>
    <n v="150"/>
    <n v="1967.16"/>
    <n v="1164"/>
    <n v="5.3333333333333337E-2"/>
    <n v="224.99999999999997"/>
    <x v="0"/>
    <x v="0"/>
    <x v="0"/>
  </r>
  <r>
    <x v="369"/>
    <x v="369"/>
    <x v="8"/>
    <s v="UN"/>
    <n v="68"/>
    <n v="5.34"/>
    <n v="363.12"/>
    <x v="0"/>
    <x v="0"/>
    <n v="147"/>
    <n v="1358.0154"/>
    <n v="784.98"/>
    <n v="0.46258503401360546"/>
    <n v="25.941176470588236"/>
    <x v="0"/>
    <x v="0"/>
    <x v="0"/>
  </r>
  <r>
    <x v="369"/>
    <x v="369"/>
    <x v="8"/>
    <s v="UN"/>
    <n v="0"/>
    <n v="4.3099999999999996"/>
    <n v="0"/>
    <x v="0"/>
    <x v="1"/>
    <n v="111"/>
    <n v="861.13799999999992"/>
    <n v="478.40999999999997"/>
    <n v="0"/>
    <n v="0"/>
    <x v="0"/>
    <x v="0"/>
    <x v="0"/>
  </r>
  <r>
    <x v="369"/>
    <x v="369"/>
    <x v="8"/>
    <s v="UN"/>
    <n v="86"/>
    <n v="5.09"/>
    <n v="437.74"/>
    <x v="1"/>
    <x v="3"/>
    <n v="95"/>
    <n v="788.18650000000014"/>
    <n v="483.55"/>
    <n v="0.90526315789473688"/>
    <n v="13.255813953488371"/>
    <x v="0"/>
    <x v="0"/>
    <x v="0"/>
  </r>
  <r>
    <x v="369"/>
    <x v="369"/>
    <x v="8"/>
    <s v="UN"/>
    <n v="128"/>
    <n v="3.93"/>
    <n v="503.04"/>
    <x v="0"/>
    <x v="3"/>
    <n v="65"/>
    <n v="411.27450000000005"/>
    <n v="255.45000000000002"/>
    <n v="1.9692307692307693"/>
    <n v="6.09375"/>
    <x v="0"/>
    <x v="0"/>
    <x v="0"/>
  </r>
  <r>
    <x v="369"/>
    <x v="369"/>
    <x v="8"/>
    <s v="UN"/>
    <n v="284"/>
    <n v="2.39"/>
    <n v="678.76"/>
    <x v="1"/>
    <x v="11"/>
    <n v="81"/>
    <n v="269.09010000000001"/>
    <n v="193.59"/>
    <n v="3.5061728395061729"/>
    <n v="3.4225352112676055"/>
    <x v="0"/>
    <x v="0"/>
    <x v="1"/>
  </r>
  <r>
    <x v="370"/>
    <x v="370"/>
    <x v="8"/>
    <s v="UN"/>
    <n v="383"/>
    <n v="6.88"/>
    <n v="2635.04"/>
    <x v="0"/>
    <x v="0"/>
    <n v="138"/>
    <n v="1671.0144"/>
    <n v="949.43999999999994"/>
    <n v="2.7753623188405796"/>
    <n v="4.3237597911227157"/>
    <x v="0"/>
    <x v="0"/>
    <x v="0"/>
  </r>
  <r>
    <x v="370"/>
    <x v="370"/>
    <x v="8"/>
    <s v="UN"/>
    <n v="605"/>
    <n v="2.4700000000000002"/>
    <n v="1494.3500000000001"/>
    <x v="0"/>
    <x v="1"/>
    <n v="113"/>
    <n v="496.81580000000002"/>
    <n v="279.11"/>
    <n v="5.3539823008849554"/>
    <n v="2.241322314049587"/>
    <x v="0"/>
    <x v="0"/>
    <x v="1"/>
  </r>
  <r>
    <x v="370"/>
    <x v="370"/>
    <x v="8"/>
    <s v="UN"/>
    <n v="192"/>
    <n v="2.68"/>
    <n v="514.56000000000006"/>
    <x v="1"/>
    <x v="6"/>
    <n v="124"/>
    <n v="405.43040000000002"/>
    <n v="332.32"/>
    <n v="1.5483870967741935"/>
    <n v="7.75"/>
    <x v="0"/>
    <x v="0"/>
    <x v="0"/>
  </r>
  <r>
    <x v="370"/>
    <x v="370"/>
    <x v="8"/>
    <s v="UN"/>
    <n v="349"/>
    <n v="3.52"/>
    <n v="1228.48"/>
    <x v="0"/>
    <x v="1"/>
    <n v="87.1"/>
    <n v="374.04223999999994"/>
    <n v="306.59199999999998"/>
    <n v="4.0068886337543059"/>
    <n v="2.9948424068767903"/>
    <x v="0"/>
    <x v="0"/>
    <x v="1"/>
  </r>
  <r>
    <x v="370"/>
    <x v="370"/>
    <x v="8"/>
    <s v="UN"/>
    <n v="99"/>
    <n v="2.25"/>
    <n v="222.75"/>
    <x v="1"/>
    <x v="7"/>
    <n v="101"/>
    <n v="352.23750000000001"/>
    <n v="227.25"/>
    <n v="0.98019801980198018"/>
    <n v="12.242424242424242"/>
    <x v="0"/>
    <x v="0"/>
    <x v="0"/>
  </r>
  <r>
    <x v="370"/>
    <x v="370"/>
    <x v="8"/>
    <s v="UN"/>
    <n v="859"/>
    <n v="4.57"/>
    <n v="3925.63"/>
    <x v="1"/>
    <x v="3"/>
    <n v="50.5"/>
    <n v="283.86555000000004"/>
    <n v="230.78500000000003"/>
    <n v="17.009900990099009"/>
    <n v="0.70547147846332947"/>
    <x v="0"/>
    <x v="0"/>
    <x v="3"/>
  </r>
  <r>
    <x v="371"/>
    <x v="371"/>
    <x v="8"/>
    <s v="UN"/>
    <n v="887"/>
    <n v="2.38"/>
    <n v="2111.06"/>
    <x v="0"/>
    <x v="3"/>
    <n v="132"/>
    <n v="433.54079999999993"/>
    <n v="314.15999999999997"/>
    <n v="6.7196969696969697"/>
    <n v="1.7857948139797069"/>
    <x v="0"/>
    <x v="0"/>
    <x v="2"/>
  </r>
  <r>
    <x v="371"/>
    <x v="371"/>
    <x v="8"/>
    <s v="UN"/>
    <n v="698"/>
    <n v="2.5499999999999998"/>
    <n v="1779.8999999999999"/>
    <x v="1"/>
    <x v="2"/>
    <n v="105"/>
    <n v="390.91500000000002"/>
    <n v="267.75"/>
    <n v="6.647619047619048"/>
    <n v="1.8051575931232091"/>
    <x v="0"/>
    <x v="0"/>
    <x v="2"/>
  </r>
  <r>
    <x v="371"/>
    <x v="371"/>
    <x v="8"/>
    <s v="UN"/>
    <n v="217"/>
    <n v="3.41"/>
    <n v="739.97"/>
    <x v="1"/>
    <x v="2"/>
    <n v="60"/>
    <n v="376.464"/>
    <n v="204.60000000000002"/>
    <n v="3.6166666666666667"/>
    <n v="3.3179723502304146"/>
    <x v="0"/>
    <x v="0"/>
    <x v="1"/>
  </r>
  <r>
    <x v="371"/>
    <x v="371"/>
    <x v="8"/>
    <s v="UN"/>
    <n v="351"/>
    <n v="2.61"/>
    <n v="916.1099999999999"/>
    <x v="0"/>
    <x v="3"/>
    <n v="87.6"/>
    <n v="313.23131999999993"/>
    <n v="228.63599999999997"/>
    <n v="4.0068493150684938"/>
    <n v="2.9948717948717944"/>
    <x v="0"/>
    <x v="0"/>
    <x v="1"/>
  </r>
  <r>
    <x v="371"/>
    <x v="371"/>
    <x v="8"/>
    <s v="UN"/>
    <n v="1224"/>
    <n v="2.4500000000000002"/>
    <n v="2998.8"/>
    <x v="0"/>
    <x v="1"/>
    <n v="87.4"/>
    <n v="267.66250000000002"/>
    <n v="214.13000000000002"/>
    <n v="14.0045766590389"/>
    <n v="0.85686274509803928"/>
    <x v="0"/>
    <x v="0"/>
    <x v="3"/>
  </r>
  <r>
    <x v="371"/>
    <x v="371"/>
    <x v="8"/>
    <s v="UN"/>
    <n v="35"/>
    <n v="2.0099999999999998"/>
    <n v="70.349999999999994"/>
    <x v="0"/>
    <x v="3"/>
    <n v="73"/>
    <n v="193.68359999999996"/>
    <n v="146.72999999999999"/>
    <n v="0.47945205479452052"/>
    <n v="25.028571428571428"/>
    <x v="0"/>
    <x v="0"/>
    <x v="0"/>
  </r>
  <r>
    <x v="372"/>
    <x v="372"/>
    <x v="8"/>
    <s v="UN"/>
    <n v="101"/>
    <n v="7.8"/>
    <n v="787.8"/>
    <x v="1"/>
    <x v="11"/>
    <n v="85"/>
    <n v="1113.8399999999999"/>
    <n v="663"/>
    <n v="1.1882352941176471"/>
    <n v="10.099009900990099"/>
    <x v="0"/>
    <x v="0"/>
    <x v="0"/>
  </r>
  <r>
    <x v="372"/>
    <x v="372"/>
    <x v="8"/>
    <s v="UN"/>
    <n v="248"/>
    <n v="4.12"/>
    <n v="1021.76"/>
    <x v="0"/>
    <x v="1"/>
    <n v="110"/>
    <n v="779.50399999999991"/>
    <n v="453.2"/>
    <n v="2.2545454545454544"/>
    <n v="5.3225806451612909"/>
    <x v="0"/>
    <x v="0"/>
    <x v="0"/>
  </r>
  <r>
    <x v="372"/>
    <x v="372"/>
    <x v="8"/>
    <s v="UN"/>
    <n v="284"/>
    <n v="5.48"/>
    <n v="1556.3200000000002"/>
    <x v="1"/>
    <x v="9"/>
    <n v="80"/>
    <n v="591.84"/>
    <n v="438.40000000000003"/>
    <n v="3.55"/>
    <n v="3.3802816901408455"/>
    <x v="0"/>
    <x v="0"/>
    <x v="1"/>
  </r>
  <r>
    <x v="372"/>
    <x v="372"/>
    <x v="8"/>
    <s v="UN"/>
    <n v="602"/>
    <n v="4.8"/>
    <n v="2889.6"/>
    <x v="0"/>
    <x v="3"/>
    <n v="37.6"/>
    <n v="315.83999999999997"/>
    <n v="180.48"/>
    <n v="16.01063829787234"/>
    <n v="0.74950166112956806"/>
    <x v="0"/>
    <x v="0"/>
    <x v="3"/>
  </r>
  <r>
    <x v="372"/>
    <x v="372"/>
    <x v="8"/>
    <s v="UN"/>
    <n v="40"/>
    <n v="3.82"/>
    <n v="152.79999999999998"/>
    <x v="1"/>
    <x v="3"/>
    <n v="39.4"/>
    <n v="261.88391999999999"/>
    <n v="150.50799999999998"/>
    <n v="1.015228426395939"/>
    <n v="11.82"/>
    <x v="0"/>
    <x v="0"/>
    <x v="0"/>
  </r>
  <r>
    <x v="372"/>
    <x v="372"/>
    <x v="8"/>
    <s v="UN"/>
    <n v="701"/>
    <n v="2.15"/>
    <n v="1507.1499999999999"/>
    <x v="0"/>
    <x v="1"/>
    <n v="56"/>
    <n v="214.31199999999998"/>
    <n v="120.39999999999999"/>
    <n v="12.517857142857142"/>
    <n v="0.95863052781740377"/>
    <x v="0"/>
    <x v="0"/>
    <x v="3"/>
  </r>
  <r>
    <x v="373"/>
    <x v="373"/>
    <x v="8"/>
    <s v="UN"/>
    <n v="197"/>
    <n v="6.81"/>
    <n v="1341.57"/>
    <x v="0"/>
    <x v="1"/>
    <n v="149"/>
    <n v="1481.4474"/>
    <n v="1014.6899999999999"/>
    <n v="1.3221476510067114"/>
    <n v="9.0761421319796955"/>
    <x v="0"/>
    <x v="0"/>
    <x v="0"/>
  </r>
  <r>
    <x v="373"/>
    <x v="373"/>
    <x v="8"/>
    <s v="UN"/>
    <n v="912"/>
    <n v="4.22"/>
    <n v="3848.64"/>
    <x v="1"/>
    <x v="7"/>
    <n v="82.9"/>
    <n v="549.24566000000004"/>
    <n v="349.83800000000002"/>
    <n v="11.00120627261761"/>
    <n v="1.0907894736842108"/>
    <x v="0"/>
    <x v="0"/>
    <x v="2"/>
  </r>
  <r>
    <x v="373"/>
    <x v="373"/>
    <x v="8"/>
    <s v="UN"/>
    <n v="122"/>
    <n v="2.17"/>
    <n v="264.74"/>
    <x v="0"/>
    <x v="3"/>
    <n v="138"/>
    <n v="404.27099999999996"/>
    <n v="299.45999999999998"/>
    <n v="0.88405797101449279"/>
    <n v="13.573770491803279"/>
    <x v="0"/>
    <x v="0"/>
    <x v="0"/>
  </r>
  <r>
    <x v="373"/>
    <x v="373"/>
    <x v="8"/>
    <s v="UN"/>
    <n v="37"/>
    <n v="2.84"/>
    <n v="105.08"/>
    <x v="0"/>
    <x v="0"/>
    <n v="82"/>
    <n v="284.11360000000002"/>
    <n v="232.88"/>
    <n v="0.45121951219512196"/>
    <n v="26.594594594594593"/>
    <x v="0"/>
    <x v="0"/>
    <x v="0"/>
  </r>
  <r>
    <x v="373"/>
    <x v="373"/>
    <x v="8"/>
    <s v="UN"/>
    <n v="1344"/>
    <n v="2.17"/>
    <n v="2916.48"/>
    <x v="0"/>
    <x v="0"/>
    <n v="60"/>
    <n v="192.696"/>
    <n v="130.19999999999999"/>
    <n v="22.4"/>
    <n v="0.5357142857142857"/>
    <x v="0"/>
    <x v="0"/>
    <x v="3"/>
  </r>
  <r>
    <x v="373"/>
    <x v="373"/>
    <x v="8"/>
    <s v="UN"/>
    <n v="291"/>
    <n v="25.9"/>
    <n v="7536.9"/>
    <x v="1"/>
    <x v="9"/>
    <n v="0"/>
    <n v="0"/>
    <n v="0"/>
    <n v="0"/>
    <n v="0"/>
    <x v="0"/>
    <x v="0"/>
    <x v="4"/>
  </r>
  <r>
    <x v="374"/>
    <x v="374"/>
    <x v="8"/>
    <s v="UN"/>
    <n v="50"/>
    <n v="5.09"/>
    <n v="254.5"/>
    <x v="0"/>
    <x v="1"/>
    <n v="139"/>
    <n v="1259.3678"/>
    <n v="707.51"/>
    <n v="0.35971223021582732"/>
    <n v="33.36"/>
    <x v="0"/>
    <x v="0"/>
    <x v="0"/>
  </r>
  <r>
    <x v="374"/>
    <x v="374"/>
    <x v="8"/>
    <s v="UN"/>
    <n v="810"/>
    <n v="6.93"/>
    <n v="5613.3"/>
    <x v="1"/>
    <x v="8"/>
    <n v="50.6"/>
    <n v="617.15808000000004"/>
    <n v="350.65800000000002"/>
    <n v="16.007905138339922"/>
    <n v="0.74962962962962953"/>
    <x v="0"/>
    <x v="0"/>
    <x v="3"/>
  </r>
  <r>
    <x v="374"/>
    <x v="374"/>
    <x v="8"/>
    <s v="UN"/>
    <n v="129"/>
    <n v="2.69"/>
    <n v="347.01"/>
    <x v="1"/>
    <x v="4"/>
    <n v="131"/>
    <n v="500.3938"/>
    <n v="352.39"/>
    <n v="0.98473282442748089"/>
    <n v="12.186046511627907"/>
    <x v="0"/>
    <x v="0"/>
    <x v="0"/>
  </r>
  <r>
    <x v="374"/>
    <x v="374"/>
    <x v="8"/>
    <s v="UN"/>
    <n v="107"/>
    <n v="5.39"/>
    <n v="576.73"/>
    <x v="1"/>
    <x v="4"/>
    <n v="51"/>
    <n v="470.06189999999992"/>
    <n v="274.89"/>
    <n v="2.0980392156862746"/>
    <n v="5.7196261682242984"/>
    <x v="0"/>
    <x v="0"/>
    <x v="0"/>
  </r>
  <r>
    <x v="374"/>
    <x v="374"/>
    <x v="8"/>
    <s v="UN"/>
    <n v="720"/>
    <n v="6.11"/>
    <n v="4399.2"/>
    <x v="1"/>
    <x v="9"/>
    <n v="42.3"/>
    <n v="426.44744999999995"/>
    <n v="258.45299999999997"/>
    <n v="17.021276595744681"/>
    <n v="0.70499999999999996"/>
    <x v="0"/>
    <x v="0"/>
    <x v="3"/>
  </r>
  <r>
    <x v="374"/>
    <x v="374"/>
    <x v="8"/>
    <s v="UN"/>
    <n v="0"/>
    <n v="2.94"/>
    <n v="0"/>
    <x v="0"/>
    <x v="3"/>
    <n v="65"/>
    <n v="242.697"/>
    <n v="191.1"/>
    <n v="0"/>
    <n v="0"/>
    <x v="0"/>
    <x v="0"/>
    <x v="0"/>
  </r>
  <r>
    <x v="375"/>
    <x v="375"/>
    <x v="8"/>
    <s v="UN"/>
    <n v="43"/>
    <n v="79"/>
    <n v="3397"/>
    <x v="0"/>
    <x v="3"/>
    <n v="861"/>
    <n v="91145.46"/>
    <n v="68019"/>
    <n v="4.9941927990708478E-2"/>
    <n v="240.27906976744185"/>
    <x v="0"/>
    <x v="0"/>
    <x v="0"/>
  </r>
  <r>
    <x v="375"/>
    <x v="375"/>
    <x v="8"/>
    <s v="UN"/>
    <n v="820"/>
    <n v="58"/>
    <n v="47560"/>
    <x v="1"/>
    <x v="3"/>
    <n v="956"/>
    <n v="73745.84"/>
    <n v="55448"/>
    <n v="0.85774058577405854"/>
    <n v="13.990243902439024"/>
    <x v="0"/>
    <x v="0"/>
    <x v="0"/>
  </r>
  <r>
    <x v="375"/>
    <x v="375"/>
    <x v="8"/>
    <s v="UN"/>
    <n v="1580"/>
    <n v="55"/>
    <n v="86900"/>
    <x v="1"/>
    <x v="2"/>
    <n v="819"/>
    <n v="59008.95"/>
    <n v="45045"/>
    <n v="1.9291819291819292"/>
    <n v="6.2202531645569623"/>
    <x v="0"/>
    <x v="0"/>
    <x v="0"/>
  </r>
  <r>
    <x v="375"/>
    <x v="375"/>
    <x v="8"/>
    <s v="UN"/>
    <n v="66"/>
    <n v="33"/>
    <n v="2178"/>
    <x v="0"/>
    <x v="3"/>
    <n v="872"/>
    <n v="49206.96"/>
    <n v="28776"/>
    <n v="7.5688073394495417E-2"/>
    <n v="158.54545454545453"/>
    <x v="0"/>
    <x v="0"/>
    <x v="0"/>
  </r>
  <r>
    <x v="375"/>
    <x v="375"/>
    <x v="8"/>
    <s v="UN"/>
    <n v="641"/>
    <n v="68"/>
    <n v="43588"/>
    <x v="0"/>
    <x v="1"/>
    <n v="300"/>
    <n v="37536"/>
    <n v="20400"/>
    <n v="2.1366666666666667"/>
    <n v="5.6162246489859591"/>
    <x v="0"/>
    <x v="0"/>
    <x v="0"/>
  </r>
  <r>
    <x v="375"/>
    <x v="375"/>
    <x v="8"/>
    <s v="UN"/>
    <n v="1503"/>
    <n v="33"/>
    <n v="49599"/>
    <x v="1"/>
    <x v="4"/>
    <n v="390"/>
    <n v="21621.599999999999"/>
    <n v="12870"/>
    <n v="3.8538461538461539"/>
    <n v="3.1137724550898205"/>
    <x v="0"/>
    <x v="0"/>
    <x v="1"/>
  </r>
  <r>
    <x v="376"/>
    <x v="376"/>
    <x v="8"/>
    <s v="UN"/>
    <n v="1385"/>
    <n v="5.14"/>
    <n v="7118.9"/>
    <x v="0"/>
    <x v="1"/>
    <n v="98.9"/>
    <n v="904.85588000000007"/>
    <n v="508.346"/>
    <n v="14.004044489383215"/>
    <n v="0.85689530685920579"/>
    <x v="0"/>
    <x v="0"/>
    <x v="3"/>
  </r>
  <r>
    <x v="376"/>
    <x v="376"/>
    <x v="8"/>
    <s v="UN"/>
    <n v="189"/>
    <n v="4.58"/>
    <n v="865.62"/>
    <x v="0"/>
    <x v="3"/>
    <n v="94.4"/>
    <n v="665.82208000000003"/>
    <n v="432.35200000000003"/>
    <n v="2.0021186440677963"/>
    <n v="5.9936507936507946"/>
    <x v="0"/>
    <x v="0"/>
    <x v="0"/>
  </r>
  <r>
    <x v="376"/>
    <x v="376"/>
    <x v="8"/>
    <s v="UN"/>
    <n v="301"/>
    <n v="4.78"/>
    <n v="1438.78"/>
    <x v="0"/>
    <x v="3"/>
    <n v="75.099999999999994"/>
    <n v="646.16039999999998"/>
    <n v="358.97800000000001"/>
    <n v="4.0079893475366184"/>
    <n v="2.9940199335548168"/>
    <x v="0"/>
    <x v="0"/>
    <x v="1"/>
  </r>
  <r>
    <x v="376"/>
    <x v="376"/>
    <x v="8"/>
    <s v="UN"/>
    <n v="2"/>
    <n v="3.29"/>
    <n v="6.58"/>
    <x v="1"/>
    <x v="5"/>
    <n v="125"/>
    <n v="538.73749999999995"/>
    <n v="411.25"/>
    <n v="1.6E-2"/>
    <n v="750"/>
    <x v="0"/>
    <x v="0"/>
    <x v="0"/>
  </r>
  <r>
    <x v="376"/>
    <x v="376"/>
    <x v="8"/>
    <s v="UN"/>
    <n v="226"/>
    <n v="4.5199999999999996"/>
    <n v="1021.5199999999999"/>
    <x v="1"/>
    <x v="4"/>
    <n v="56.4"/>
    <n v="433.37759999999997"/>
    <n v="254.92799999999997"/>
    <n v="4.0070921985815602"/>
    <n v="2.9946902654867258"/>
    <x v="0"/>
    <x v="0"/>
    <x v="1"/>
  </r>
  <r>
    <x v="376"/>
    <x v="376"/>
    <x v="8"/>
    <s v="UN"/>
    <n v="66"/>
    <n v="3.85"/>
    <n v="254.1"/>
    <x v="0"/>
    <x v="1"/>
    <n v="58"/>
    <n v="290.29000000000002"/>
    <n v="223.3"/>
    <n v="1.1379310344827587"/>
    <n v="10.545454545454545"/>
    <x v="0"/>
    <x v="0"/>
    <x v="0"/>
  </r>
  <r>
    <x v="377"/>
    <x v="377"/>
    <x v="8"/>
    <s v="UN"/>
    <n v="8"/>
    <n v="6.66"/>
    <n v="53.28"/>
    <x v="0"/>
    <x v="3"/>
    <n v="118"/>
    <n v="1367.4312"/>
    <n v="785.88"/>
    <n v="6.7796610169491525E-2"/>
    <n v="177"/>
    <x v="0"/>
    <x v="0"/>
    <x v="0"/>
  </r>
  <r>
    <x v="377"/>
    <x v="377"/>
    <x v="8"/>
    <s v="UN"/>
    <n v="1611"/>
    <n v="7.55"/>
    <n v="12163.05"/>
    <x v="1"/>
    <x v="8"/>
    <n v="89.5"/>
    <n v="1114.94625"/>
    <n v="675.72500000000002"/>
    <n v="18"/>
    <n v="0.66666666666666663"/>
    <x v="0"/>
    <x v="0"/>
    <x v="3"/>
  </r>
  <r>
    <x v="377"/>
    <x v="377"/>
    <x v="8"/>
    <s v="UN"/>
    <n v="150"/>
    <n v="3.51"/>
    <n v="526.5"/>
    <x v="0"/>
    <x v="1"/>
    <n v="130"/>
    <n v="862.40699999999993"/>
    <n v="456.29999999999995"/>
    <n v="1.1538461538461537"/>
    <n v="10.4"/>
    <x v="0"/>
    <x v="0"/>
    <x v="0"/>
  </r>
  <r>
    <x v="377"/>
    <x v="377"/>
    <x v="8"/>
    <s v="UN"/>
    <n v="0"/>
    <n v="3.87"/>
    <n v="0"/>
    <x v="1"/>
    <x v="1"/>
    <n v="128"/>
    <n v="594.43200000000002"/>
    <n v="495.36"/>
    <n v="0"/>
    <n v="0"/>
    <x v="0"/>
    <x v="0"/>
    <x v="0"/>
  </r>
  <r>
    <x v="377"/>
    <x v="377"/>
    <x v="8"/>
    <s v="UN"/>
    <n v="630"/>
    <n v="2.2999999999999998"/>
    <n v="1449"/>
    <x v="0"/>
    <x v="1"/>
    <n v="89.9"/>
    <n v="349.44130000000007"/>
    <n v="206.77"/>
    <n v="7.0077864293659617"/>
    <n v="1.7123809523809526"/>
    <x v="0"/>
    <x v="0"/>
    <x v="2"/>
  </r>
  <r>
    <x v="377"/>
    <x v="377"/>
    <x v="8"/>
    <s v="UN"/>
    <n v="778"/>
    <n v="2.65"/>
    <n v="2061.6999999999998"/>
    <x v="1"/>
    <x v="6"/>
    <n v="53"/>
    <n v="203.6525"/>
    <n v="140.44999999999999"/>
    <n v="14.679245283018869"/>
    <n v="0.81748071979434445"/>
    <x v="0"/>
    <x v="0"/>
    <x v="3"/>
  </r>
  <r>
    <x v="378"/>
    <x v="378"/>
    <x v="8"/>
    <s v="UN"/>
    <n v="28"/>
    <n v="72"/>
    <n v="2016"/>
    <x v="0"/>
    <x v="0"/>
    <n v="589"/>
    <n v="64036.08"/>
    <n v="42408"/>
    <n v="4.7538200339558571E-2"/>
    <n v="252.42857142857144"/>
    <x v="0"/>
    <x v="0"/>
    <x v="0"/>
  </r>
  <r>
    <x v="378"/>
    <x v="378"/>
    <x v="8"/>
    <s v="UN"/>
    <n v="496"/>
    <n v="40"/>
    <n v="19840"/>
    <x v="1"/>
    <x v="0"/>
    <n v="771"/>
    <n v="57979.199999999997"/>
    <n v="30840"/>
    <n v="0.64332036316472119"/>
    <n v="18.653225806451612"/>
    <x v="0"/>
    <x v="0"/>
    <x v="0"/>
  </r>
  <r>
    <x v="378"/>
    <x v="378"/>
    <x v="8"/>
    <s v="UN"/>
    <n v="0"/>
    <n v="55"/>
    <n v="0"/>
    <x v="1"/>
    <x v="6"/>
    <n v="672"/>
    <n v="51744"/>
    <n v="36960"/>
    <n v="0"/>
    <n v="0"/>
    <x v="0"/>
    <x v="0"/>
    <x v="0"/>
  </r>
  <r>
    <x v="378"/>
    <x v="378"/>
    <x v="8"/>
    <s v="UN"/>
    <n v="632"/>
    <n v="63"/>
    <n v="39816"/>
    <x v="0"/>
    <x v="3"/>
    <n v="537"/>
    <n v="50069.88"/>
    <n v="33831"/>
    <n v="1.1769087523277468"/>
    <n v="10.196202531645568"/>
    <x v="0"/>
    <x v="0"/>
    <x v="0"/>
  </r>
  <r>
    <x v="378"/>
    <x v="378"/>
    <x v="8"/>
    <s v="UN"/>
    <n v="1436"/>
    <n v="32"/>
    <n v="45952"/>
    <x v="0"/>
    <x v="0"/>
    <n v="607"/>
    <n v="27970.560000000001"/>
    <n v="19424"/>
    <n v="2.3657331136738056"/>
    <n v="5.0724233983286906"/>
    <x v="0"/>
    <x v="0"/>
    <x v="0"/>
  </r>
  <r>
    <x v="378"/>
    <x v="378"/>
    <x v="8"/>
    <s v="UN"/>
    <n v="225"/>
    <n v="36"/>
    <n v="8100"/>
    <x v="1"/>
    <x v="9"/>
    <n v="300"/>
    <n v="15552"/>
    <n v="10800"/>
    <n v="0.75"/>
    <n v="16"/>
    <x v="0"/>
    <x v="0"/>
    <x v="0"/>
  </r>
  <r>
    <x v="379"/>
    <x v="379"/>
    <x v="8"/>
    <s v="UN"/>
    <n v="665"/>
    <n v="73"/>
    <n v="48545"/>
    <x v="0"/>
    <x v="3"/>
    <n v="472"/>
    <n v="63399.040000000001"/>
    <n v="34456"/>
    <n v="1.4088983050847457"/>
    <n v="8.5172932330827074"/>
    <x v="0"/>
    <x v="0"/>
    <x v="0"/>
  </r>
  <r>
    <x v="379"/>
    <x v="379"/>
    <x v="8"/>
    <s v="UN"/>
    <n v="217"/>
    <n v="46"/>
    <n v="9982"/>
    <x v="1"/>
    <x v="10"/>
    <n v="755"/>
    <n v="60430.2"/>
    <n v="34730"/>
    <n v="0.28741721854304636"/>
    <n v="41.751152073732719"/>
    <x v="0"/>
    <x v="0"/>
    <x v="0"/>
  </r>
  <r>
    <x v="379"/>
    <x v="379"/>
    <x v="8"/>
    <s v="UN"/>
    <n v="552"/>
    <n v="53"/>
    <n v="29256"/>
    <x v="1"/>
    <x v="3"/>
    <n v="496"/>
    <n v="38117.599999999999"/>
    <n v="26288"/>
    <n v="1.1129032258064515"/>
    <n v="10.782608695652176"/>
    <x v="0"/>
    <x v="0"/>
    <x v="0"/>
  </r>
  <r>
    <x v="379"/>
    <x v="379"/>
    <x v="8"/>
    <s v="UN"/>
    <n v="726"/>
    <n v="46"/>
    <n v="33396"/>
    <x v="0"/>
    <x v="0"/>
    <n v="505"/>
    <n v="29502.1"/>
    <n v="23230"/>
    <n v="1.4376237623762376"/>
    <n v="8.3471074380165291"/>
    <x v="0"/>
    <x v="0"/>
    <x v="0"/>
  </r>
  <r>
    <x v="379"/>
    <x v="379"/>
    <x v="8"/>
    <s v="UN"/>
    <n v="211"/>
    <n v="43"/>
    <n v="9073"/>
    <x v="0"/>
    <x v="1"/>
    <n v="522"/>
    <n v="27608.58"/>
    <n v="22446"/>
    <n v="0.4042145593869732"/>
    <n v="29.687203791469191"/>
    <x v="0"/>
    <x v="0"/>
    <x v="0"/>
  </r>
  <r>
    <x v="379"/>
    <x v="379"/>
    <x v="8"/>
    <s v="UN"/>
    <n v="130"/>
    <n v="43"/>
    <n v="5590"/>
    <x v="0"/>
    <x v="1"/>
    <n v="471"/>
    <n v="24506.13"/>
    <n v="20253"/>
    <n v="0.27600849256900212"/>
    <n v="43.476923076923079"/>
    <x v="0"/>
    <x v="0"/>
    <x v="0"/>
  </r>
  <r>
    <x v="380"/>
    <x v="380"/>
    <x v="8"/>
    <s v="UN"/>
    <n v="336"/>
    <n v="5.37"/>
    <n v="1804.32"/>
    <x v="1"/>
    <x v="1"/>
    <n v="131"/>
    <n v="1294.3848"/>
    <n v="703.47"/>
    <n v="2.5648854961832059"/>
    <n v="4.6785714285714288"/>
    <x v="0"/>
    <x v="0"/>
    <x v="0"/>
  </r>
  <r>
    <x v="380"/>
    <x v="380"/>
    <x v="8"/>
    <s v="UN"/>
    <n v="179"/>
    <n v="3.12"/>
    <n v="558.48"/>
    <x v="0"/>
    <x v="1"/>
    <n v="134"/>
    <n v="526.7808"/>
    <n v="418.08000000000004"/>
    <n v="1.335820895522388"/>
    <n v="8.983240223463687"/>
    <x v="0"/>
    <x v="0"/>
    <x v="0"/>
  </r>
  <r>
    <x v="380"/>
    <x v="380"/>
    <x v="8"/>
    <s v="UN"/>
    <n v="615"/>
    <n v="7.72"/>
    <n v="4747.8"/>
    <x v="1"/>
    <x v="3"/>
    <n v="47.3"/>
    <n v="492.96059999999989"/>
    <n v="365.15599999999995"/>
    <n v="13.002114164904864"/>
    <n v="0.92292682926829261"/>
    <x v="0"/>
    <x v="0"/>
    <x v="3"/>
  </r>
  <r>
    <x v="380"/>
    <x v="380"/>
    <x v="8"/>
    <s v="UN"/>
    <n v="1070"/>
    <n v="3.79"/>
    <n v="4055.3"/>
    <x v="0"/>
    <x v="3"/>
    <n v="71.3"/>
    <n v="426.95865999999995"/>
    <n v="270.22699999999998"/>
    <n v="15.007012622720898"/>
    <n v="0.79962616822429899"/>
    <x v="0"/>
    <x v="0"/>
    <x v="3"/>
  </r>
  <r>
    <x v="380"/>
    <x v="380"/>
    <x v="8"/>
    <s v="UN"/>
    <n v="188"/>
    <n v="5.28"/>
    <n v="992.6400000000001"/>
    <x v="1"/>
    <x v="2"/>
    <n v="46.9"/>
    <n v="344.20848000000001"/>
    <n v="247.63200000000001"/>
    <n v="4.0085287846481874"/>
    <n v="2.993617021276596"/>
    <x v="0"/>
    <x v="0"/>
    <x v="1"/>
  </r>
  <r>
    <x v="380"/>
    <x v="380"/>
    <x v="8"/>
    <s v="UN"/>
    <n v="266"/>
    <n v="1.0900000000000001"/>
    <n v="289.94"/>
    <x v="0"/>
    <x v="1"/>
    <n v="76"/>
    <n v="131.71560000000002"/>
    <n v="82.84"/>
    <n v="3.5"/>
    <n v="3.4285714285714284"/>
    <x v="0"/>
    <x v="0"/>
    <x v="1"/>
  </r>
  <r>
    <x v="381"/>
    <x v="381"/>
    <x v="8"/>
    <s v="UN"/>
    <n v="32"/>
    <n v="6.6"/>
    <n v="211.2"/>
    <x v="1"/>
    <x v="8"/>
    <n v="107"/>
    <n v="1341.78"/>
    <n v="706.19999999999993"/>
    <n v="0.29906542056074764"/>
    <n v="40.125"/>
    <x v="0"/>
    <x v="0"/>
    <x v="0"/>
  </r>
  <r>
    <x v="381"/>
    <x v="381"/>
    <x v="8"/>
    <s v="UN"/>
    <n v="1188"/>
    <n v="6.31"/>
    <n v="7496.28"/>
    <x v="1"/>
    <x v="3"/>
    <n v="87"/>
    <n v="938.73869999999977"/>
    <n v="548.96999999999991"/>
    <n v="13.655172413793103"/>
    <n v="0.87878787878787878"/>
    <x v="0"/>
    <x v="0"/>
    <x v="3"/>
  </r>
  <r>
    <x v="381"/>
    <x v="381"/>
    <x v="8"/>
    <s v="UN"/>
    <n v="172"/>
    <n v="3.11"/>
    <n v="534.91999999999996"/>
    <x v="1"/>
    <x v="1"/>
    <n v="136"/>
    <n v="778.24639999999999"/>
    <n v="422.96"/>
    <n v="1.2647058823529411"/>
    <n v="9.4883720930232567"/>
    <x v="0"/>
    <x v="0"/>
    <x v="0"/>
  </r>
  <r>
    <x v="381"/>
    <x v="381"/>
    <x v="8"/>
    <s v="UN"/>
    <n v="67"/>
    <n v="5.4"/>
    <n v="361.8"/>
    <x v="1"/>
    <x v="11"/>
    <n v="66.5"/>
    <n v="664.33500000000004"/>
    <n v="359.1"/>
    <n v="1.0075187969924813"/>
    <n v="11.91044776119403"/>
    <x v="0"/>
    <x v="0"/>
    <x v="0"/>
  </r>
  <r>
    <x v="381"/>
    <x v="381"/>
    <x v="8"/>
    <s v="UN"/>
    <n v="332"/>
    <n v="7.25"/>
    <n v="2407"/>
    <x v="0"/>
    <x v="0"/>
    <n v="55.2"/>
    <n v="608.30400000000009"/>
    <n v="400.20000000000005"/>
    <n v="6.0144927536231885"/>
    <n v="1.9951807228915663"/>
    <x v="0"/>
    <x v="0"/>
    <x v="2"/>
  </r>
  <r>
    <x v="381"/>
    <x v="381"/>
    <x v="8"/>
    <s v="UN"/>
    <n v="641"/>
    <n v="3.15"/>
    <n v="2019.1499999999999"/>
    <x v="0"/>
    <x v="0"/>
    <n v="71.2"/>
    <n v="287.07839999999999"/>
    <n v="224.28"/>
    <n v="9.0028089887640448"/>
    <n v="1.3329173166926678"/>
    <x v="0"/>
    <x v="0"/>
    <x v="2"/>
  </r>
  <r>
    <x v="382"/>
    <x v="382"/>
    <x v="8"/>
    <s v="UN"/>
    <n v="311"/>
    <n v="68"/>
    <n v="21148"/>
    <x v="0"/>
    <x v="0"/>
    <n v="875"/>
    <n v="111860"/>
    <n v="59500"/>
    <n v="0.35542857142857143"/>
    <n v="33.762057877813504"/>
    <x v="0"/>
    <x v="0"/>
    <x v="0"/>
  </r>
  <r>
    <x v="382"/>
    <x v="382"/>
    <x v="8"/>
    <s v="UN"/>
    <n v="162"/>
    <n v="70"/>
    <n v="11340"/>
    <x v="0"/>
    <x v="3"/>
    <n v="953"/>
    <n v="102733.4"/>
    <n v="66710"/>
    <n v="0.16998950682056663"/>
    <n v="70.592592592592595"/>
    <x v="0"/>
    <x v="0"/>
    <x v="0"/>
  </r>
  <r>
    <x v="382"/>
    <x v="382"/>
    <x v="8"/>
    <s v="UN"/>
    <n v="36"/>
    <n v="80"/>
    <n v="2880"/>
    <x v="0"/>
    <x v="1"/>
    <n v="668"/>
    <n v="74281.600000000006"/>
    <n v="53440"/>
    <n v="5.3892215568862277E-2"/>
    <n v="222.66666666666666"/>
    <x v="0"/>
    <x v="0"/>
    <x v="0"/>
  </r>
  <r>
    <x v="382"/>
    <x v="382"/>
    <x v="8"/>
    <s v="UN"/>
    <n v="180"/>
    <n v="51"/>
    <n v="9180"/>
    <x v="1"/>
    <x v="10"/>
    <n v="996"/>
    <n v="65526.84"/>
    <n v="50796"/>
    <n v="0.18072289156626506"/>
    <n v="66.400000000000006"/>
    <x v="0"/>
    <x v="0"/>
    <x v="0"/>
  </r>
  <r>
    <x v="382"/>
    <x v="382"/>
    <x v="8"/>
    <s v="UN"/>
    <n v="948"/>
    <n v="65"/>
    <n v="61620"/>
    <x v="1"/>
    <x v="10"/>
    <n v="306"/>
    <n v="31426.2"/>
    <n v="19890"/>
    <n v="3.0980392156862746"/>
    <n v="3.8734177215189871"/>
    <x v="0"/>
    <x v="0"/>
    <x v="1"/>
  </r>
  <r>
    <x v="382"/>
    <x v="382"/>
    <x v="8"/>
    <s v="UN"/>
    <n v="55"/>
    <n v="32"/>
    <n v="1760"/>
    <x v="0"/>
    <x v="0"/>
    <n v="311"/>
    <n v="18212.16"/>
    <n v="9952"/>
    <n v="0.17684887459807075"/>
    <n v="67.854545454545445"/>
    <x v="0"/>
    <x v="0"/>
    <x v="0"/>
  </r>
  <r>
    <x v="383"/>
    <x v="383"/>
    <x v="8"/>
    <s v="UN"/>
    <n v="203"/>
    <n v="7.34"/>
    <n v="1490.02"/>
    <x v="0"/>
    <x v="0"/>
    <n v="132"/>
    <n v="1695.54"/>
    <n v="968.88"/>
    <n v="1.5378787878787878"/>
    <n v="7.8029556650246308"/>
    <x v="0"/>
    <x v="0"/>
    <x v="0"/>
  </r>
  <r>
    <x v="383"/>
    <x v="383"/>
    <x v="8"/>
    <s v="UN"/>
    <n v="120"/>
    <n v="5.5"/>
    <n v="660"/>
    <x v="1"/>
    <x v="11"/>
    <n v="136"/>
    <n v="927.52"/>
    <n v="748"/>
    <n v="0.88235294117647056"/>
    <n v="13.6"/>
    <x v="0"/>
    <x v="0"/>
    <x v="0"/>
  </r>
  <r>
    <x v="383"/>
    <x v="383"/>
    <x v="8"/>
    <s v="UN"/>
    <n v="1233"/>
    <n v="5.21"/>
    <n v="6423.93"/>
    <x v="0"/>
    <x v="3"/>
    <n v="94.8"/>
    <n v="755.67923999999994"/>
    <n v="493.90799999999996"/>
    <n v="13.006329113924052"/>
    <n v="0.92262773722627733"/>
    <x v="0"/>
    <x v="0"/>
    <x v="3"/>
  </r>
  <r>
    <x v="383"/>
    <x v="383"/>
    <x v="8"/>
    <s v="UN"/>
    <n v="328"/>
    <n v="5.41"/>
    <n v="1774.48"/>
    <x v="0"/>
    <x v="3"/>
    <n v="110"/>
    <n v="743.875"/>
    <n v="595.1"/>
    <n v="2.9818181818181819"/>
    <n v="4.024390243902439"/>
    <x v="0"/>
    <x v="0"/>
    <x v="0"/>
  </r>
  <r>
    <x v="383"/>
    <x v="383"/>
    <x v="8"/>
    <s v="UN"/>
    <n v="1212"/>
    <n v="3.57"/>
    <n v="4326.84"/>
    <x v="0"/>
    <x v="1"/>
    <n v="75.7"/>
    <n v="456.72081000000003"/>
    <n v="270.24900000000002"/>
    <n v="16.010568031704093"/>
    <n v="0.74950495049504962"/>
    <x v="0"/>
    <x v="0"/>
    <x v="3"/>
  </r>
  <r>
    <x v="383"/>
    <x v="383"/>
    <x v="8"/>
    <s v="UN"/>
    <n v="427"/>
    <n v="1.1100000000000001"/>
    <n v="473.97"/>
    <x v="1"/>
    <x v="4"/>
    <n v="150"/>
    <n v="246.42000000000004"/>
    <n v="166.50000000000003"/>
    <n v="2.8466666666666667"/>
    <n v="4.2154566744730682"/>
    <x v="0"/>
    <x v="0"/>
    <x v="0"/>
  </r>
  <r>
    <x v="384"/>
    <x v="384"/>
    <x v="8"/>
    <s v="UN"/>
    <n v="1473"/>
    <n v="55"/>
    <n v="81015"/>
    <x v="0"/>
    <x v="3"/>
    <n v="861"/>
    <n v="80977.05"/>
    <n v="47355"/>
    <n v="1.7108013937282229"/>
    <n v="7.0142566191446027"/>
    <x v="0"/>
    <x v="0"/>
    <x v="0"/>
  </r>
  <r>
    <x v="384"/>
    <x v="384"/>
    <x v="8"/>
    <s v="UN"/>
    <n v="207"/>
    <n v="68"/>
    <n v="14076"/>
    <x v="0"/>
    <x v="1"/>
    <n v="622"/>
    <n v="79939.44"/>
    <n v="42296"/>
    <n v="0.33279742765273312"/>
    <n v="36.05797101449275"/>
    <x v="0"/>
    <x v="0"/>
    <x v="0"/>
  </r>
  <r>
    <x v="384"/>
    <x v="384"/>
    <x v="8"/>
    <s v="UN"/>
    <n v="334"/>
    <n v="50"/>
    <n v="16700"/>
    <x v="1"/>
    <x v="0"/>
    <n v="692"/>
    <n v="64702"/>
    <n v="34600"/>
    <n v="0.48265895953757226"/>
    <n v="24.862275449101794"/>
    <x v="0"/>
    <x v="0"/>
    <x v="0"/>
  </r>
  <r>
    <x v="384"/>
    <x v="384"/>
    <x v="8"/>
    <s v="UN"/>
    <n v="831"/>
    <n v="37"/>
    <n v="30747"/>
    <x v="0"/>
    <x v="0"/>
    <n v="734"/>
    <n v="48612.82"/>
    <n v="27158"/>
    <n v="1.1321525885558583"/>
    <n v="10.59927797833935"/>
    <x v="0"/>
    <x v="0"/>
    <x v="0"/>
  </r>
  <r>
    <x v="384"/>
    <x v="384"/>
    <x v="8"/>
    <s v="UN"/>
    <n v="1219"/>
    <n v="56"/>
    <n v="68264"/>
    <x v="1"/>
    <x v="9"/>
    <n v="463"/>
    <n v="38373.440000000002"/>
    <n v="25928"/>
    <n v="2.6328293736501078"/>
    <n v="4.5578342904019689"/>
    <x v="0"/>
    <x v="0"/>
    <x v="0"/>
  </r>
  <r>
    <x v="384"/>
    <x v="384"/>
    <x v="8"/>
    <s v="UN"/>
    <n v="111"/>
    <n v="38"/>
    <n v="4218"/>
    <x v="0"/>
    <x v="1"/>
    <n v="525"/>
    <n v="36508.5"/>
    <n v="19950"/>
    <n v="0.21142857142857144"/>
    <n v="56.756756756756751"/>
    <x v="0"/>
    <x v="0"/>
    <x v="0"/>
  </r>
  <r>
    <x v="385"/>
    <x v="385"/>
    <x v="8"/>
    <s v="UN"/>
    <n v="153"/>
    <n v="7.81"/>
    <n v="1194.9299999999998"/>
    <x v="0"/>
    <x v="0"/>
    <n v="130"/>
    <n v="1248.819"/>
    <n v="1015.3"/>
    <n v="1.176923076923077"/>
    <n v="10.196078431372548"/>
    <x v="0"/>
    <x v="0"/>
    <x v="0"/>
  </r>
  <r>
    <x v="385"/>
    <x v="385"/>
    <x v="8"/>
    <s v="UN"/>
    <n v="543"/>
    <n v="5.9"/>
    <n v="3203.7000000000003"/>
    <x v="0"/>
    <x v="0"/>
    <n v="90.5"/>
    <n v="977.12850000000003"/>
    <n v="533.95000000000005"/>
    <n v="6"/>
    <n v="2"/>
    <x v="0"/>
    <x v="0"/>
    <x v="2"/>
  </r>
  <r>
    <x v="385"/>
    <x v="385"/>
    <x v="8"/>
    <s v="UN"/>
    <n v="40"/>
    <n v="3.63"/>
    <n v="145.19999999999999"/>
    <x v="1"/>
    <x v="9"/>
    <n v="131"/>
    <n v="865.4645999999999"/>
    <n v="475.53"/>
    <n v="0.30534351145038169"/>
    <n v="39.299999999999997"/>
    <x v="0"/>
    <x v="0"/>
    <x v="0"/>
  </r>
  <r>
    <x v="385"/>
    <x v="385"/>
    <x v="8"/>
    <s v="UN"/>
    <n v="29"/>
    <n v="2.62"/>
    <n v="75.98"/>
    <x v="1"/>
    <x v="9"/>
    <n v="96"/>
    <n v="452.73599999999999"/>
    <n v="251.52"/>
    <n v="0.30208333333333331"/>
    <n v="39.724137931034484"/>
    <x v="0"/>
    <x v="0"/>
    <x v="0"/>
  </r>
  <r>
    <x v="385"/>
    <x v="385"/>
    <x v="8"/>
    <s v="UN"/>
    <n v="473"/>
    <n v="3.18"/>
    <n v="1504.14"/>
    <x v="1"/>
    <x v="4"/>
    <n v="59.1"/>
    <n v="325.13274000000001"/>
    <n v="187.93800000000002"/>
    <n v="8.0033840947546526"/>
    <n v="1.4993657505285414"/>
    <x v="0"/>
    <x v="0"/>
    <x v="2"/>
  </r>
  <r>
    <x v="385"/>
    <x v="385"/>
    <x v="8"/>
    <s v="UN"/>
    <n v="483"/>
    <n v="2.84"/>
    <n v="1371.72"/>
    <x v="1"/>
    <x v="6"/>
    <n v="57"/>
    <n v="307.572"/>
    <n v="161.88"/>
    <n v="8.473684210526315"/>
    <n v="1.4161490683229816"/>
    <x v="0"/>
    <x v="0"/>
    <x v="2"/>
  </r>
  <r>
    <x v="386"/>
    <x v="386"/>
    <x v="8"/>
    <s v="UN"/>
    <n v="476"/>
    <n v="49"/>
    <n v="23324"/>
    <x v="0"/>
    <x v="0"/>
    <n v="883"/>
    <n v="75717.25"/>
    <n v="43267"/>
    <n v="0.53907134767836917"/>
    <n v="22.260504201680675"/>
    <x v="0"/>
    <x v="0"/>
    <x v="0"/>
  </r>
  <r>
    <x v="386"/>
    <x v="386"/>
    <x v="8"/>
    <s v="UN"/>
    <n v="85"/>
    <n v="49"/>
    <n v="4165"/>
    <x v="0"/>
    <x v="1"/>
    <n v="775"/>
    <n v="64937.25"/>
    <n v="37975"/>
    <n v="0.10967741935483871"/>
    <n v="109.41176470588235"/>
    <x v="0"/>
    <x v="0"/>
    <x v="0"/>
  </r>
  <r>
    <x v="386"/>
    <x v="386"/>
    <x v="8"/>
    <s v="UN"/>
    <n v="1079"/>
    <n v="69"/>
    <n v="74451"/>
    <x v="1"/>
    <x v="6"/>
    <n v="615"/>
    <n v="53892.45"/>
    <n v="42435"/>
    <n v="1.7544715447154471"/>
    <n v="6.839666357738647"/>
    <x v="0"/>
    <x v="0"/>
    <x v="0"/>
  </r>
  <r>
    <x v="386"/>
    <x v="386"/>
    <x v="8"/>
    <s v="UN"/>
    <n v="775"/>
    <n v="46"/>
    <n v="35650"/>
    <x v="0"/>
    <x v="1"/>
    <n v="832"/>
    <n v="50136.32"/>
    <n v="38272"/>
    <n v="0.93149038461538458"/>
    <n v="12.882580645161291"/>
    <x v="0"/>
    <x v="0"/>
    <x v="0"/>
  </r>
  <r>
    <x v="386"/>
    <x v="386"/>
    <x v="8"/>
    <s v="UN"/>
    <n v="307"/>
    <n v="35"/>
    <n v="10745"/>
    <x v="0"/>
    <x v="0"/>
    <n v="825"/>
    <n v="47355"/>
    <n v="28875"/>
    <n v="0.37212121212121213"/>
    <n v="32.247557003257327"/>
    <x v="0"/>
    <x v="0"/>
    <x v="0"/>
  </r>
  <r>
    <x v="386"/>
    <x v="386"/>
    <x v="8"/>
    <s v="UN"/>
    <n v="891"/>
    <n v="49"/>
    <n v="43659"/>
    <x v="0"/>
    <x v="1"/>
    <n v="355"/>
    <n v="25744.6"/>
    <n v="17395"/>
    <n v="2.5098591549295777"/>
    <n v="4.7811447811447811"/>
    <x v="0"/>
    <x v="0"/>
    <x v="0"/>
  </r>
  <r>
    <x v="387"/>
    <x v="387"/>
    <x v="8"/>
    <s v="UN"/>
    <n v="860"/>
    <n v="4.57"/>
    <n v="3930.2000000000003"/>
    <x v="0"/>
    <x v="0"/>
    <n v="53.7"/>
    <n v="331.30215000000004"/>
    <n v="245.40900000000002"/>
    <n v="16.014897579143387"/>
    <n v="0.74930232558139542"/>
    <x v="0"/>
    <x v="0"/>
    <x v="3"/>
  </r>
  <r>
    <x v="387"/>
    <x v="387"/>
    <x v="8"/>
    <s v="UN"/>
    <n v="0"/>
    <n v="6.6"/>
    <n v="0"/>
    <x v="1"/>
    <x v="8"/>
    <n v="25"/>
    <n v="283.8"/>
    <n v="165"/>
    <n v="0"/>
    <n v="0"/>
    <x v="0"/>
    <x v="0"/>
    <x v="0"/>
  </r>
  <r>
    <x v="387"/>
    <x v="387"/>
    <x v="8"/>
    <s v="UN"/>
    <n v="434"/>
    <n v="2.88"/>
    <n v="1249.9199999999998"/>
    <x v="0"/>
    <x v="0"/>
    <n v="62"/>
    <n v="235.69920000000002"/>
    <n v="178.56"/>
    <n v="7"/>
    <n v="1.7142857142857142"/>
    <x v="0"/>
    <x v="0"/>
    <x v="2"/>
  </r>
  <r>
    <x v="387"/>
    <x v="387"/>
    <x v="8"/>
    <s v="UN"/>
    <n v="630"/>
    <n v="1.8"/>
    <n v="1134"/>
    <x v="0"/>
    <x v="3"/>
    <n v="75"/>
    <n v="220.05"/>
    <n v="135"/>
    <n v="8.4"/>
    <n v="1.4285714285714286"/>
    <x v="0"/>
    <x v="0"/>
    <x v="2"/>
  </r>
  <r>
    <x v="387"/>
    <x v="387"/>
    <x v="8"/>
    <s v="UN"/>
    <n v="132"/>
    <n v="1.74"/>
    <n v="229.68"/>
    <x v="1"/>
    <x v="3"/>
    <n v="69"/>
    <n v="202.9014"/>
    <n v="120.06"/>
    <n v="1.9130434782608696"/>
    <n v="6.2727272727272725"/>
    <x v="0"/>
    <x v="0"/>
    <x v="0"/>
  </r>
  <r>
    <x v="387"/>
    <x v="387"/>
    <x v="8"/>
    <s v="UN"/>
    <n v="191"/>
    <n v="1.62"/>
    <n v="309.42"/>
    <x v="1"/>
    <x v="4"/>
    <n v="63"/>
    <n v="175.54319999999998"/>
    <n v="102.06"/>
    <n v="3.0317460317460316"/>
    <n v="3.9581151832460733"/>
    <x v="0"/>
    <x v="0"/>
    <x v="1"/>
  </r>
  <r>
    <x v="388"/>
    <x v="388"/>
    <x v="8"/>
    <s v="UN"/>
    <n v="152"/>
    <n v="5.68"/>
    <n v="863.3599999999999"/>
    <x v="1"/>
    <x v="1"/>
    <n v="145"/>
    <n v="1507.1879999999999"/>
    <n v="823.59999999999991"/>
    <n v="1.0482758620689656"/>
    <n v="11.44736842105263"/>
    <x v="0"/>
    <x v="0"/>
    <x v="0"/>
  </r>
  <r>
    <x v="388"/>
    <x v="388"/>
    <x v="8"/>
    <s v="UN"/>
    <n v="338"/>
    <n v="5.84"/>
    <n v="1973.9199999999998"/>
    <x v="1"/>
    <x v="2"/>
    <n v="135"/>
    <n v="1442.7719999999999"/>
    <n v="788.4"/>
    <n v="2.5037037037037035"/>
    <n v="4.7928994082840237"/>
    <x v="0"/>
    <x v="0"/>
    <x v="0"/>
  </r>
  <r>
    <x v="388"/>
    <x v="388"/>
    <x v="8"/>
    <s v="UN"/>
    <n v="1399"/>
    <n v="4.12"/>
    <n v="5763.88"/>
    <x v="0"/>
    <x v="1"/>
    <n v="77.7"/>
    <n v="441.77112"/>
    <n v="320.12400000000002"/>
    <n v="18.005148005148005"/>
    <n v="0.66647605432451751"/>
    <x v="0"/>
    <x v="0"/>
    <x v="3"/>
  </r>
  <r>
    <x v="388"/>
    <x v="388"/>
    <x v="8"/>
    <s v="UN"/>
    <n v="392"/>
    <n v="2.19"/>
    <n v="858.48"/>
    <x v="1"/>
    <x v="10"/>
    <n v="85"/>
    <n v="344.3775"/>
    <n v="186.15"/>
    <n v="4.6117647058823525"/>
    <n v="2.6020408163265309"/>
    <x v="0"/>
    <x v="0"/>
    <x v="1"/>
  </r>
  <r>
    <x v="388"/>
    <x v="388"/>
    <x v="8"/>
    <s v="UN"/>
    <n v="1151"/>
    <n v="2.11"/>
    <n v="2428.6099999999997"/>
    <x v="1"/>
    <x v="8"/>
    <n v="88.5"/>
    <n v="341.72504999999995"/>
    <n v="186.73499999999999"/>
    <n v="13.005649717514125"/>
    <n v="0.92267593397046044"/>
    <x v="0"/>
    <x v="0"/>
    <x v="3"/>
  </r>
  <r>
    <x v="388"/>
    <x v="388"/>
    <x v="8"/>
    <s v="UN"/>
    <n v="0"/>
    <n v="3.17"/>
    <n v="0"/>
    <x v="1"/>
    <x v="5"/>
    <n v="62"/>
    <n v="237.8134"/>
    <n v="196.54"/>
    <n v="0"/>
    <n v="0"/>
    <x v="0"/>
    <x v="0"/>
    <x v="0"/>
  </r>
  <r>
    <x v="297"/>
    <x v="297"/>
    <x v="8"/>
    <s v="UN"/>
    <n v="454"/>
    <n v="4.99"/>
    <n v="2265.46"/>
    <x v="1"/>
    <x v="11"/>
    <n v="110"/>
    <n v="911.17399999999998"/>
    <n v="548.9"/>
    <n v="4.127272727272727"/>
    <n v="2.9074889867841414"/>
    <x v="0"/>
    <x v="0"/>
    <x v="1"/>
  </r>
  <r>
    <x v="389"/>
    <x v="389"/>
    <x v="6"/>
    <s v="UN"/>
    <n v="249"/>
    <n v="5.39"/>
    <n v="1342.11"/>
    <x v="0"/>
    <x v="1"/>
    <n v="0"/>
    <n v="0"/>
    <n v="0"/>
    <n v="0"/>
    <n v="0"/>
    <x v="0"/>
    <x v="0"/>
    <x v="4"/>
  </r>
  <r>
    <x v="297"/>
    <x v="297"/>
    <x v="8"/>
    <s v="UN"/>
    <n v="142"/>
    <n v="6.43"/>
    <n v="913.06"/>
    <x v="1"/>
    <x v="1"/>
    <n v="47.2"/>
    <n v="525.04808000000003"/>
    <n v="303.49599999999998"/>
    <n v="3.0084745762711864"/>
    <n v="3.9887323943661972"/>
    <x v="0"/>
    <x v="0"/>
    <x v="1"/>
  </r>
  <r>
    <x v="297"/>
    <x v="297"/>
    <x v="8"/>
    <s v="UN"/>
    <n v="0"/>
    <n v="6.19"/>
    <n v="0"/>
    <x v="0"/>
    <x v="1"/>
    <n v="40.5"/>
    <n v="421.16759999999999"/>
    <n v="250.69500000000002"/>
    <n v="0"/>
    <n v="0"/>
    <x v="0"/>
    <x v="0"/>
    <x v="0"/>
  </r>
  <r>
    <x v="297"/>
    <x v="297"/>
    <x v="8"/>
    <s v="UN"/>
    <n v="256"/>
    <n v="6.42"/>
    <n v="1643.52"/>
    <x v="1"/>
    <x v="10"/>
    <n v="28.4"/>
    <n v="288.07823999999999"/>
    <n v="182.328"/>
    <n v="9.0140845070422539"/>
    <n v="1.33125"/>
    <x v="0"/>
    <x v="0"/>
    <x v="2"/>
  </r>
  <r>
    <x v="297"/>
    <x v="297"/>
    <x v="8"/>
    <s v="UN"/>
    <n v="482"/>
    <n v="1.73"/>
    <n v="833.86"/>
    <x v="1"/>
    <x v="11"/>
    <n v="86"/>
    <n v="212.75540000000001"/>
    <n v="148.78"/>
    <n v="5.6046511627906979"/>
    <n v="2.1410788381742738"/>
    <x v="0"/>
    <x v="0"/>
    <x v="1"/>
  </r>
  <r>
    <x v="390"/>
    <x v="390"/>
    <x v="8"/>
    <s v="UN"/>
    <n v="1786"/>
    <n v="6.93"/>
    <n v="12376.98"/>
    <x v="1"/>
    <x v="10"/>
    <n v="99.2"/>
    <n v="1306.1664000000001"/>
    <n v="687.45600000000002"/>
    <n v="18.004032258064516"/>
    <n v="0.66651735722284433"/>
    <x v="0"/>
    <x v="0"/>
    <x v="3"/>
  </r>
  <r>
    <x v="390"/>
    <x v="390"/>
    <x v="8"/>
    <s v="UN"/>
    <n v="110"/>
    <n v="5.69"/>
    <n v="625.90000000000009"/>
    <x v="1"/>
    <x v="8"/>
    <n v="131"/>
    <n v="969.00700000000006"/>
    <n v="745.3900000000001"/>
    <n v="0.83969465648854957"/>
    <n v="14.290909090909091"/>
    <x v="0"/>
    <x v="0"/>
    <x v="0"/>
  </r>
  <r>
    <x v="390"/>
    <x v="390"/>
    <x v="8"/>
    <s v="UN"/>
    <n v="389"/>
    <n v="7.94"/>
    <n v="3088.6600000000003"/>
    <x v="0"/>
    <x v="1"/>
    <n v="29.9"/>
    <n v="443.94921999999997"/>
    <n v="237.40600000000001"/>
    <n v="13.010033444816054"/>
    <n v="0.9223650385604113"/>
    <x v="0"/>
    <x v="0"/>
    <x v="3"/>
  </r>
  <r>
    <x v="390"/>
    <x v="390"/>
    <x v="8"/>
    <s v="UN"/>
    <n v="861"/>
    <n v="3.27"/>
    <n v="2815.47"/>
    <x v="1"/>
    <x v="7"/>
    <n v="86.1"/>
    <n v="436.39784999999995"/>
    <n v="281.54699999999997"/>
    <n v="10"/>
    <n v="1.2"/>
    <x v="0"/>
    <x v="0"/>
    <x v="2"/>
  </r>
  <r>
    <x v="390"/>
    <x v="390"/>
    <x v="8"/>
    <s v="UN"/>
    <n v="662"/>
    <n v="3.45"/>
    <n v="2283.9"/>
    <x v="0"/>
    <x v="1"/>
    <n v="55.1"/>
    <n v="273.73680000000002"/>
    <n v="190.09500000000003"/>
    <n v="12.014519056261342"/>
    <n v="0.99879154078549859"/>
    <x v="0"/>
    <x v="0"/>
    <x v="3"/>
  </r>
  <r>
    <x v="390"/>
    <x v="390"/>
    <x v="8"/>
    <s v="UN"/>
    <n v="443"/>
    <n v="1.08"/>
    <n v="478.44000000000005"/>
    <x v="0"/>
    <x v="0"/>
    <n v="140"/>
    <n v="216.21600000000001"/>
    <n v="151.20000000000002"/>
    <n v="3.1642857142857141"/>
    <n v="3.7923250564334086"/>
    <x v="0"/>
    <x v="0"/>
    <x v="1"/>
  </r>
  <r>
    <x v="391"/>
    <x v="391"/>
    <x v="8"/>
    <s v="UN"/>
    <n v="665"/>
    <n v="70"/>
    <n v="46550"/>
    <x v="0"/>
    <x v="1"/>
    <n v="997"/>
    <n v="87935.4"/>
    <n v="69790"/>
    <n v="0.66700100300902709"/>
    <n v="17.990977443609022"/>
    <x v="0"/>
    <x v="0"/>
    <x v="0"/>
  </r>
  <r>
    <x v="391"/>
    <x v="391"/>
    <x v="8"/>
    <s v="UN"/>
    <n v="0"/>
    <n v="49"/>
    <n v="0"/>
    <x v="1"/>
    <x v="1"/>
    <n v="715"/>
    <n v="66216.149999999994"/>
    <n v="35035"/>
    <n v="0"/>
    <n v="0"/>
    <x v="0"/>
    <x v="0"/>
    <x v="0"/>
  </r>
  <r>
    <x v="391"/>
    <x v="391"/>
    <x v="8"/>
    <s v="UN"/>
    <n v="276"/>
    <n v="57"/>
    <n v="15732"/>
    <x v="0"/>
    <x v="1"/>
    <n v="585"/>
    <n v="60687.9"/>
    <n v="33345"/>
    <n v="0.47179487179487178"/>
    <n v="25.434782608695652"/>
    <x v="0"/>
    <x v="0"/>
    <x v="0"/>
  </r>
  <r>
    <x v="391"/>
    <x v="391"/>
    <x v="8"/>
    <s v="UN"/>
    <n v="85"/>
    <n v="93"/>
    <n v="7905"/>
    <x v="1"/>
    <x v="6"/>
    <n v="390"/>
    <n v="55130.400000000001"/>
    <n v="36270"/>
    <n v="0.21794871794871795"/>
    <n v="55.058823529411761"/>
    <x v="0"/>
    <x v="0"/>
    <x v="0"/>
  </r>
  <r>
    <x v="391"/>
    <x v="391"/>
    <x v="8"/>
    <s v="UN"/>
    <n v="97"/>
    <n v="46"/>
    <n v="4462"/>
    <x v="0"/>
    <x v="0"/>
    <n v="468"/>
    <n v="38750.400000000001"/>
    <n v="21528"/>
    <n v="0.20726495726495728"/>
    <n v="57.896907216494839"/>
    <x v="0"/>
    <x v="0"/>
    <x v="0"/>
  </r>
  <r>
    <x v="391"/>
    <x v="391"/>
    <x v="8"/>
    <s v="UN"/>
    <n v="482"/>
    <n v="35"/>
    <n v="16870"/>
    <x v="1"/>
    <x v="10"/>
    <n v="693"/>
    <n v="30561.3"/>
    <n v="24255"/>
    <n v="0.69552669552669555"/>
    <n v="17.25311203319502"/>
    <x v="0"/>
    <x v="0"/>
    <x v="0"/>
  </r>
  <r>
    <x v="392"/>
    <x v="392"/>
    <x v="8"/>
    <s v="UN"/>
    <n v="674"/>
    <n v="3.74"/>
    <n v="2520.7600000000002"/>
    <x v="1"/>
    <x v="10"/>
    <n v="147"/>
    <n v="808.17660000000024"/>
    <n v="549.78000000000009"/>
    <n v="4.5850340136054424"/>
    <n v="2.6172106824925816"/>
    <x v="0"/>
    <x v="0"/>
    <x v="1"/>
  </r>
  <r>
    <x v="392"/>
    <x v="392"/>
    <x v="8"/>
    <s v="UN"/>
    <n v="388"/>
    <n v="3.97"/>
    <n v="1540.3600000000001"/>
    <x v="0"/>
    <x v="0"/>
    <n v="77.5"/>
    <n v="550.73824999999999"/>
    <n v="307.67500000000001"/>
    <n v="5.0064516129032262"/>
    <n v="2.3969072164948453"/>
    <x v="0"/>
    <x v="0"/>
    <x v="1"/>
  </r>
  <r>
    <x v="392"/>
    <x v="392"/>
    <x v="8"/>
    <s v="UN"/>
    <n v="477"/>
    <n v="4.99"/>
    <n v="2380.23"/>
    <x v="0"/>
    <x v="0"/>
    <n v="52.9"/>
    <n v="446.11099000000002"/>
    <n v="263.971"/>
    <n v="9.0170132325141772"/>
    <n v="1.3308176100628932"/>
    <x v="0"/>
    <x v="0"/>
    <x v="2"/>
  </r>
  <r>
    <x v="392"/>
    <x v="392"/>
    <x v="8"/>
    <s v="UN"/>
    <n v="378"/>
    <n v="4.1100000000000003"/>
    <n v="1553.5800000000002"/>
    <x v="0"/>
    <x v="1"/>
    <n v="62.9"/>
    <n v="444.65268000000003"/>
    <n v="258.51900000000001"/>
    <n v="6.0095389507154211"/>
    <n v="1.9968253968253968"/>
    <x v="0"/>
    <x v="0"/>
    <x v="2"/>
  </r>
  <r>
    <x v="392"/>
    <x v="392"/>
    <x v="8"/>
    <s v="UN"/>
    <n v="299"/>
    <n v="2.86"/>
    <n v="855.14"/>
    <x v="0"/>
    <x v="0"/>
    <n v="76"/>
    <n v="286.91519999999997"/>
    <n v="217.35999999999999"/>
    <n v="3.9342105263157894"/>
    <n v="3.0501672240802677"/>
    <x v="0"/>
    <x v="0"/>
    <x v="1"/>
  </r>
  <r>
    <x v="392"/>
    <x v="392"/>
    <x v="8"/>
    <s v="UN"/>
    <n v="1360"/>
    <n v="1.34"/>
    <n v="1822.4"/>
    <x v="0"/>
    <x v="0"/>
    <n v="134"/>
    <n v="217.26760000000002"/>
    <n v="179.56"/>
    <n v="10.149253731343284"/>
    <n v="1.1823529411764704"/>
    <x v="0"/>
    <x v="0"/>
    <x v="2"/>
  </r>
  <r>
    <x v="393"/>
    <x v="393"/>
    <x v="8"/>
    <s v="UN"/>
    <n v="1220"/>
    <n v="79"/>
    <n v="96380"/>
    <x v="1"/>
    <x v="1"/>
    <n v="827"/>
    <n v="99959.49"/>
    <n v="65333"/>
    <n v="1.4752116082224909"/>
    <n v="8.1344262295081968"/>
    <x v="0"/>
    <x v="0"/>
    <x v="0"/>
  </r>
  <r>
    <x v="393"/>
    <x v="393"/>
    <x v="8"/>
    <s v="UN"/>
    <n v="903"/>
    <n v="49"/>
    <n v="44247"/>
    <x v="1"/>
    <x v="8"/>
    <n v="881"/>
    <n v="63458.43"/>
    <n v="43169"/>
    <n v="1.0249716231555051"/>
    <n v="11.70764119601329"/>
    <x v="0"/>
    <x v="0"/>
    <x v="0"/>
  </r>
  <r>
    <x v="393"/>
    <x v="393"/>
    <x v="8"/>
    <s v="UN"/>
    <n v="763"/>
    <n v="68"/>
    <n v="51884"/>
    <x v="1"/>
    <x v="3"/>
    <n v="657"/>
    <n v="61652.88"/>
    <n v="44676"/>
    <n v="1.1613394216133943"/>
    <n v="10.332896461336828"/>
    <x v="0"/>
    <x v="0"/>
    <x v="0"/>
  </r>
  <r>
    <x v="393"/>
    <x v="393"/>
    <x v="8"/>
    <s v="UN"/>
    <n v="218"/>
    <n v="69"/>
    <n v="15042"/>
    <x v="0"/>
    <x v="3"/>
    <n v="376"/>
    <n v="43326.48"/>
    <n v="25944"/>
    <n v="0.57978723404255317"/>
    <n v="20.697247706422019"/>
    <x v="0"/>
    <x v="0"/>
    <x v="0"/>
  </r>
  <r>
    <x v="393"/>
    <x v="393"/>
    <x v="8"/>
    <s v="UN"/>
    <n v="42"/>
    <n v="33"/>
    <n v="1386"/>
    <x v="0"/>
    <x v="1"/>
    <n v="695"/>
    <n v="35778.6"/>
    <n v="22935"/>
    <n v="6.0431654676258995E-2"/>
    <n v="198.57142857142856"/>
    <x v="0"/>
    <x v="0"/>
    <x v="0"/>
  </r>
  <r>
    <x v="393"/>
    <x v="393"/>
    <x v="8"/>
    <s v="UN"/>
    <n v="812"/>
    <n v="53"/>
    <n v="43036"/>
    <x v="1"/>
    <x v="0"/>
    <n v="360"/>
    <n v="33390"/>
    <n v="19080"/>
    <n v="2.2555555555555555"/>
    <n v="5.3201970443349751"/>
    <x v="0"/>
    <x v="0"/>
    <x v="0"/>
  </r>
  <r>
    <x v="394"/>
    <x v="394"/>
    <x v="8"/>
    <s v="UN"/>
    <n v="36"/>
    <n v="71"/>
    <n v="2556"/>
    <x v="1"/>
    <x v="2"/>
    <n v="728"/>
    <n v="79082.64"/>
    <n v="51688"/>
    <n v="4.9450549450549448E-2"/>
    <n v="242.66666666666669"/>
    <x v="0"/>
    <x v="0"/>
    <x v="0"/>
  </r>
  <r>
    <x v="394"/>
    <x v="394"/>
    <x v="8"/>
    <s v="UN"/>
    <n v="1651"/>
    <n v="50"/>
    <n v="82550"/>
    <x v="1"/>
    <x v="3"/>
    <n v="841"/>
    <n v="51301"/>
    <n v="42050"/>
    <n v="1.9631391200951249"/>
    <n v="6.1126589945487577"/>
    <x v="0"/>
    <x v="0"/>
    <x v="0"/>
  </r>
  <r>
    <x v="394"/>
    <x v="394"/>
    <x v="8"/>
    <s v="UN"/>
    <n v="1022"/>
    <n v="56"/>
    <n v="57232"/>
    <x v="0"/>
    <x v="3"/>
    <n v="441"/>
    <n v="45193.68"/>
    <n v="24696"/>
    <n v="2.3174603174603177"/>
    <n v="5.1780821917808213"/>
    <x v="0"/>
    <x v="0"/>
    <x v="0"/>
  </r>
  <r>
    <x v="394"/>
    <x v="394"/>
    <x v="8"/>
    <s v="UN"/>
    <n v="1718"/>
    <n v="35"/>
    <n v="60130"/>
    <x v="1"/>
    <x v="7"/>
    <n v="596"/>
    <n v="37339.4"/>
    <n v="20860"/>
    <n v="2.8825503355704698"/>
    <n v="4.1629802095459834"/>
    <x v="0"/>
    <x v="0"/>
    <x v="0"/>
  </r>
  <r>
    <x v="394"/>
    <x v="394"/>
    <x v="8"/>
    <s v="UN"/>
    <n v="198"/>
    <n v="33"/>
    <n v="6534"/>
    <x v="1"/>
    <x v="2"/>
    <n v="792"/>
    <n v="31624.560000000001"/>
    <n v="26136"/>
    <n v="0.25"/>
    <n v="48"/>
    <x v="0"/>
    <x v="0"/>
    <x v="0"/>
  </r>
  <r>
    <x v="394"/>
    <x v="394"/>
    <x v="8"/>
    <s v="UN"/>
    <n v="426"/>
    <n v="57"/>
    <n v="24282"/>
    <x v="1"/>
    <x v="5"/>
    <n v="308"/>
    <n v="23349.48"/>
    <n v="17556"/>
    <n v="1.3831168831168832"/>
    <n v="8.6760563380281681"/>
    <x v="0"/>
    <x v="0"/>
    <x v="0"/>
  </r>
  <r>
    <x v="395"/>
    <x v="395"/>
    <x v="8"/>
    <s v="UN"/>
    <n v="285"/>
    <n v="2.72"/>
    <n v="775.2"/>
    <x v="1"/>
    <x v="7"/>
    <n v="116"/>
    <n v="590.02240000000006"/>
    <n v="315.52000000000004"/>
    <n v="2.4568965517241379"/>
    <n v="4.8842105263157896"/>
    <x v="0"/>
    <x v="0"/>
    <x v="0"/>
  </r>
  <r>
    <x v="395"/>
    <x v="395"/>
    <x v="8"/>
    <s v="UN"/>
    <n v="528"/>
    <n v="2.04"/>
    <n v="1077.1200000000001"/>
    <x v="0"/>
    <x v="0"/>
    <n v="136"/>
    <n v="477.1968"/>
    <n v="277.44"/>
    <n v="3.8823529411764706"/>
    <n v="3.0909090909090908"/>
    <x v="0"/>
    <x v="0"/>
    <x v="1"/>
  </r>
  <r>
    <x v="395"/>
    <x v="395"/>
    <x v="8"/>
    <s v="UN"/>
    <n v="898"/>
    <n v="3.09"/>
    <n v="2774.8199999999997"/>
    <x v="0"/>
    <x v="0"/>
    <n v="74.8"/>
    <n v="298.16028"/>
    <n v="231.13199999999998"/>
    <n v="12.005347593582888"/>
    <n v="0.99955456570155898"/>
    <x v="0"/>
    <x v="0"/>
    <x v="3"/>
  </r>
  <r>
    <x v="395"/>
    <x v="395"/>
    <x v="8"/>
    <s v="UN"/>
    <n v="39"/>
    <n v="1.95"/>
    <n v="76.05"/>
    <x v="0"/>
    <x v="0"/>
    <n v="85"/>
    <n v="215.47499999999999"/>
    <n v="165.75"/>
    <n v="0.45882352941176469"/>
    <n v="26.153846153846153"/>
    <x v="0"/>
    <x v="0"/>
    <x v="0"/>
  </r>
  <r>
    <x v="395"/>
    <x v="395"/>
    <x v="8"/>
    <s v="UN"/>
    <n v="28"/>
    <n v="1.1000000000000001"/>
    <n v="30.800000000000004"/>
    <x v="1"/>
    <x v="7"/>
    <n v="134"/>
    <n v="215.20400000000001"/>
    <n v="147.4"/>
    <n v="0.20895522388059701"/>
    <n v="57.428571428571431"/>
    <x v="0"/>
    <x v="0"/>
    <x v="0"/>
  </r>
  <r>
    <x v="395"/>
    <x v="395"/>
    <x v="8"/>
    <s v="UN"/>
    <n v="659"/>
    <n v="27.1"/>
    <n v="17858.900000000001"/>
    <x v="0"/>
    <x v="0"/>
    <n v="0"/>
    <n v="0"/>
    <n v="0"/>
    <n v="0"/>
    <n v="0"/>
    <x v="0"/>
    <x v="0"/>
    <x v="4"/>
  </r>
  <r>
    <x v="396"/>
    <x v="396"/>
    <x v="8"/>
    <s v="UN"/>
    <n v="548"/>
    <n v="4.38"/>
    <n v="2400.2399999999998"/>
    <x v="1"/>
    <x v="4"/>
    <n v="105"/>
    <n v="620.86500000000001"/>
    <n v="459.9"/>
    <n v="5.2190476190476192"/>
    <n v="2.2992700729927007"/>
    <x v="0"/>
    <x v="0"/>
    <x v="1"/>
  </r>
  <r>
    <x v="396"/>
    <x v="396"/>
    <x v="8"/>
    <s v="UN"/>
    <n v="57"/>
    <n v="3.91"/>
    <n v="222.87"/>
    <x v="0"/>
    <x v="1"/>
    <n v="72"/>
    <n v="396.94319999999999"/>
    <n v="281.52"/>
    <n v="0.79166666666666663"/>
    <n v="15.157894736842106"/>
    <x v="0"/>
    <x v="0"/>
    <x v="0"/>
  </r>
  <r>
    <x v="396"/>
    <x v="396"/>
    <x v="8"/>
    <s v="UN"/>
    <n v="18"/>
    <n v="4.8099999999999996"/>
    <n v="86.58"/>
    <x v="0"/>
    <x v="0"/>
    <n v="50"/>
    <n v="379.98999999999995"/>
    <n v="240.49999999999997"/>
    <n v="0.36"/>
    <n v="33.333333333333336"/>
    <x v="0"/>
    <x v="0"/>
    <x v="0"/>
  </r>
  <r>
    <x v="396"/>
    <x v="396"/>
    <x v="8"/>
    <s v="UN"/>
    <n v="427"/>
    <n v="5.03"/>
    <n v="2147.81"/>
    <x v="1"/>
    <x v="11"/>
    <n v="55"/>
    <n v="376.24400000000003"/>
    <n v="276.65000000000003"/>
    <n v="7.7636363636363637"/>
    <n v="1.5456674473067915"/>
    <x v="0"/>
    <x v="0"/>
    <x v="2"/>
  </r>
  <r>
    <x v="396"/>
    <x v="396"/>
    <x v="8"/>
    <s v="UN"/>
    <n v="0"/>
    <n v="3.24"/>
    <n v="0"/>
    <x v="1"/>
    <x v="3"/>
    <n v="63.6"/>
    <n v="274.06512000000004"/>
    <n v="206.06400000000002"/>
    <n v="0"/>
    <n v="0"/>
    <x v="0"/>
    <x v="0"/>
    <x v="0"/>
  </r>
  <r>
    <x v="396"/>
    <x v="396"/>
    <x v="8"/>
    <s v="UN"/>
    <n v="0"/>
    <n v="1.28"/>
    <n v="0"/>
    <x v="0"/>
    <x v="3"/>
    <n v="91"/>
    <n v="187.53279999999998"/>
    <n v="116.48"/>
    <n v="0"/>
    <n v="0"/>
    <x v="0"/>
    <x v="0"/>
    <x v="0"/>
  </r>
  <r>
    <x v="397"/>
    <x v="397"/>
    <x v="8"/>
    <s v="UN"/>
    <n v="5"/>
    <n v="6.67"/>
    <n v="33.35"/>
    <x v="0"/>
    <x v="0"/>
    <n v="100"/>
    <n v="1047.19"/>
    <n v="667"/>
    <n v="0.05"/>
    <n v="240"/>
    <x v="0"/>
    <x v="0"/>
    <x v="0"/>
  </r>
  <r>
    <x v="397"/>
    <x v="397"/>
    <x v="8"/>
    <s v="UN"/>
    <n v="862"/>
    <n v="7.34"/>
    <n v="6327.08"/>
    <x v="0"/>
    <x v="0"/>
    <n v="0"/>
    <n v="0"/>
    <n v="0"/>
    <n v="0"/>
    <n v="0"/>
    <x v="0"/>
    <x v="0"/>
    <x v="4"/>
  </r>
  <r>
    <x v="397"/>
    <x v="397"/>
    <x v="8"/>
    <s v="UN"/>
    <n v="166"/>
    <n v="2.33"/>
    <n v="386.78000000000003"/>
    <x v="1"/>
    <x v="10"/>
    <n v="149"/>
    <n v="552.00030000000004"/>
    <n v="347.17"/>
    <n v="1.1140939597315436"/>
    <n v="10.771084337349398"/>
    <x v="0"/>
    <x v="0"/>
    <x v="0"/>
  </r>
  <r>
    <x v="397"/>
    <x v="397"/>
    <x v="8"/>
    <s v="UN"/>
    <n v="1014"/>
    <n v="4.82"/>
    <n v="4887.4800000000005"/>
    <x v="0"/>
    <x v="3"/>
    <n v="84.5"/>
    <n v="513.18539999999996"/>
    <n v="407.29"/>
    <n v="12"/>
    <n v="1"/>
    <x v="0"/>
    <x v="0"/>
    <x v="3"/>
  </r>
  <r>
    <x v="397"/>
    <x v="397"/>
    <x v="8"/>
    <s v="UN"/>
    <n v="75"/>
    <n v="7.51"/>
    <n v="563.25"/>
    <x v="0"/>
    <x v="3"/>
    <n v="24.9"/>
    <n v="347.81813999999997"/>
    <n v="186.999"/>
    <n v="3.0120481927710845"/>
    <n v="3.984"/>
    <x v="0"/>
    <x v="0"/>
    <x v="1"/>
  </r>
  <r>
    <x v="397"/>
    <x v="397"/>
    <x v="8"/>
    <s v="UN"/>
    <n v="504"/>
    <n v="3.07"/>
    <n v="1547.28"/>
    <x v="0"/>
    <x v="1"/>
    <n v="60"/>
    <n v="276.3"/>
    <n v="184.2"/>
    <n v="8.4"/>
    <n v="1.4285714285714286"/>
    <x v="0"/>
    <x v="0"/>
    <x v="2"/>
  </r>
  <r>
    <x v="398"/>
    <x v="398"/>
    <x v="8"/>
    <s v="UN"/>
    <n v="1246"/>
    <n v="7.98"/>
    <n v="9943.08"/>
    <x v="1"/>
    <x v="3"/>
    <n v="69.2"/>
    <n v="922.20072000000005"/>
    <n v="552.21600000000001"/>
    <n v="18.00578034682081"/>
    <n v="0.66645264847512031"/>
    <x v="0"/>
    <x v="0"/>
    <x v="3"/>
  </r>
  <r>
    <x v="398"/>
    <x v="398"/>
    <x v="8"/>
    <s v="UN"/>
    <n v="173"/>
    <n v="3.29"/>
    <n v="569.16999999999996"/>
    <x v="1"/>
    <x v="8"/>
    <n v="149"/>
    <n v="705.90239999999994"/>
    <n v="490.21"/>
    <n v="1.1610738255033557"/>
    <n v="10.335260115606937"/>
    <x v="0"/>
    <x v="0"/>
    <x v="0"/>
  </r>
  <r>
    <x v="398"/>
    <x v="398"/>
    <x v="8"/>
    <s v="UN"/>
    <n v="1020"/>
    <n v="5.3"/>
    <n v="5406"/>
    <x v="0"/>
    <x v="1"/>
    <n v="72.8"/>
    <n v="551.75119999999993"/>
    <n v="385.84"/>
    <n v="14.010989010989011"/>
    <n v="0.85647058823529409"/>
    <x v="0"/>
    <x v="0"/>
    <x v="3"/>
  </r>
  <r>
    <x v="398"/>
    <x v="398"/>
    <x v="8"/>
    <s v="UN"/>
    <n v="54"/>
    <n v="3.99"/>
    <n v="215.46"/>
    <x v="1"/>
    <x v="10"/>
    <n v="80"/>
    <n v="437.30400000000009"/>
    <n v="319.20000000000005"/>
    <n v="0.67500000000000004"/>
    <n v="17.777777777777775"/>
    <x v="0"/>
    <x v="0"/>
    <x v="0"/>
  </r>
  <r>
    <x v="398"/>
    <x v="398"/>
    <x v="8"/>
    <s v="UN"/>
    <n v="325"/>
    <n v="5.8"/>
    <n v="1885"/>
    <x v="0"/>
    <x v="0"/>
    <n v="46.4"/>
    <n v="419.8272"/>
    <n v="269.12"/>
    <n v="7.0043103448275863"/>
    <n v="1.7132307692307691"/>
    <x v="0"/>
    <x v="0"/>
    <x v="2"/>
  </r>
  <r>
    <x v="398"/>
    <x v="398"/>
    <x v="8"/>
    <s v="UN"/>
    <n v="0"/>
    <n v="2.06"/>
    <n v="0"/>
    <x v="0"/>
    <x v="0"/>
    <n v="108"/>
    <n v="322.596"/>
    <n v="222.48000000000002"/>
    <n v="0"/>
    <n v="0"/>
    <x v="0"/>
    <x v="0"/>
    <x v="0"/>
  </r>
  <r>
    <x v="399"/>
    <x v="399"/>
    <x v="6"/>
    <s v="UN"/>
    <n v="5"/>
    <n v="7.38"/>
    <n v="36.9"/>
    <x v="1"/>
    <x v="10"/>
    <n v="68"/>
    <n v="757.77839999999992"/>
    <n v="501.84"/>
    <n v="7.3529411764705885E-2"/>
    <n v="163.19999999999999"/>
    <x v="0"/>
    <x v="0"/>
    <x v="0"/>
  </r>
  <r>
    <x v="399"/>
    <x v="399"/>
    <x v="6"/>
    <s v="UN"/>
    <n v="554"/>
    <n v="5.99"/>
    <n v="3318.46"/>
    <x v="1"/>
    <x v="10"/>
    <n v="92.3"/>
    <n v="680.03871000000004"/>
    <n v="552.87699999999995"/>
    <n v="6.0021668472372696"/>
    <n v="1.9992779783393502"/>
    <x v="0"/>
    <x v="0"/>
    <x v="2"/>
  </r>
  <r>
    <x v="399"/>
    <x v="399"/>
    <x v="6"/>
    <s v="UN"/>
    <n v="36"/>
    <n v="2.4700000000000002"/>
    <n v="88.92"/>
    <x v="0"/>
    <x v="1"/>
    <n v="144"/>
    <n v="508.62239999999997"/>
    <n v="355.68"/>
    <n v="0.25"/>
    <n v="48"/>
    <x v="0"/>
    <x v="0"/>
    <x v="0"/>
  </r>
  <r>
    <x v="399"/>
    <x v="399"/>
    <x v="6"/>
    <s v="UN"/>
    <n v="831"/>
    <n v="3.07"/>
    <n v="2551.17"/>
    <x v="0"/>
    <x v="1"/>
    <n v="69.2"/>
    <n v="327.16375999999997"/>
    <n v="212.44399999999999"/>
    <n v="12.008670520231213"/>
    <n v="0.99927797833935028"/>
    <x v="0"/>
    <x v="0"/>
    <x v="3"/>
  </r>
  <r>
    <x v="399"/>
    <x v="399"/>
    <x v="6"/>
    <s v="UN"/>
    <n v="137"/>
    <n v="1.42"/>
    <n v="194.54"/>
    <x v="1"/>
    <x v="11"/>
    <n v="111"/>
    <n v="263.22540000000004"/>
    <n v="157.62"/>
    <n v="1.2342342342342343"/>
    <n v="9.7226277372262775"/>
    <x v="0"/>
    <x v="0"/>
    <x v="0"/>
  </r>
  <r>
    <x v="399"/>
    <x v="399"/>
    <x v="6"/>
    <s v="UN"/>
    <n v="288"/>
    <n v="1.59"/>
    <n v="457.92"/>
    <x v="0"/>
    <x v="1"/>
    <n v="84"/>
    <n v="199.00439999999998"/>
    <n v="133.56"/>
    <n v="3.4285714285714284"/>
    <n v="3.5"/>
    <x v="0"/>
    <x v="0"/>
    <x v="1"/>
  </r>
  <r>
    <x v="400"/>
    <x v="400"/>
    <x v="6"/>
    <s v="UN"/>
    <n v="152"/>
    <n v="5.8"/>
    <n v="881.6"/>
    <x v="1"/>
    <x v="9"/>
    <n v="79"/>
    <n v="797.26800000000003"/>
    <n v="458.2"/>
    <n v="1.9240506329113924"/>
    <n v="6.2368421052631575"/>
    <x v="0"/>
    <x v="0"/>
    <x v="0"/>
  </r>
  <r>
    <x v="400"/>
    <x v="400"/>
    <x v="6"/>
    <s v="UN"/>
    <n v="1442"/>
    <n v="6.46"/>
    <n v="9315.32"/>
    <x v="0"/>
    <x v="0"/>
    <n v="80.099999999999994"/>
    <n v="714.07547999999986"/>
    <n v="517.44599999999991"/>
    <n v="18.002496878901376"/>
    <n v="0.66657420249653254"/>
    <x v="0"/>
    <x v="0"/>
    <x v="3"/>
  </r>
  <r>
    <x v="400"/>
    <x v="400"/>
    <x v="6"/>
    <s v="UN"/>
    <n v="840"/>
    <n v="5"/>
    <n v="4200"/>
    <x v="1"/>
    <x v="8"/>
    <n v="70"/>
    <n v="640.5"/>
    <n v="350"/>
    <n v="12"/>
    <n v="1"/>
    <x v="0"/>
    <x v="0"/>
    <x v="3"/>
  </r>
  <r>
    <x v="400"/>
    <x v="400"/>
    <x v="6"/>
    <s v="UN"/>
    <n v="118"/>
    <n v="2.4700000000000002"/>
    <n v="291.46000000000004"/>
    <x v="0"/>
    <x v="3"/>
    <n v="131"/>
    <n v="527.41910000000007"/>
    <n v="323.57000000000005"/>
    <n v="0.9007633587786259"/>
    <n v="13.322033898305085"/>
    <x v="0"/>
    <x v="0"/>
    <x v="0"/>
  </r>
  <r>
    <x v="400"/>
    <x v="400"/>
    <x v="6"/>
    <s v="UN"/>
    <n v="200"/>
    <n v="5.69"/>
    <n v="1138"/>
    <x v="0"/>
    <x v="3"/>
    <n v="66.400000000000006"/>
    <n v="460.93552000000005"/>
    <n v="377.81600000000003"/>
    <n v="3.012048192771084"/>
    <n v="3.9840000000000004"/>
    <x v="0"/>
    <x v="0"/>
    <x v="1"/>
  </r>
  <r>
    <x v="400"/>
    <x v="400"/>
    <x v="6"/>
    <s v="UN"/>
    <n v="44"/>
    <n v="3.31"/>
    <n v="145.64000000000001"/>
    <x v="0"/>
    <x v="0"/>
    <n v="83"/>
    <n v="346.15980000000002"/>
    <n v="274.73"/>
    <n v="0.53012048192771088"/>
    <n v="22.636363636363633"/>
    <x v="0"/>
    <x v="0"/>
    <x v="0"/>
  </r>
  <r>
    <x v="401"/>
    <x v="401"/>
    <x v="6"/>
    <s v="UN"/>
    <n v="265"/>
    <n v="5.31"/>
    <n v="1407.1499999999999"/>
    <x v="0"/>
    <x v="1"/>
    <n v="88.3"/>
    <n v="623.60108999999989"/>
    <n v="468.87299999999993"/>
    <n v="3.0011325028312572"/>
    <n v="3.9984905660377357"/>
    <x v="0"/>
    <x v="0"/>
    <x v="1"/>
  </r>
  <r>
    <x v="401"/>
    <x v="401"/>
    <x v="6"/>
    <s v="UN"/>
    <n v="567"/>
    <n v="7.43"/>
    <n v="4212.8099999999995"/>
    <x v="1"/>
    <x v="6"/>
    <n v="35.4"/>
    <n v="460.2885"/>
    <n v="263.02199999999999"/>
    <n v="16.016949152542374"/>
    <n v="0.74920634920634921"/>
    <x v="0"/>
    <x v="0"/>
    <x v="3"/>
  </r>
  <r>
    <x v="401"/>
    <x v="401"/>
    <x v="6"/>
    <s v="UN"/>
    <n v="131"/>
    <n v="4.97"/>
    <n v="651.06999999999994"/>
    <x v="0"/>
    <x v="3"/>
    <n v="62"/>
    <n v="400.58199999999999"/>
    <n v="308.14"/>
    <n v="2.1129032258064515"/>
    <n v="5.6793893129770998"/>
    <x v="0"/>
    <x v="0"/>
    <x v="0"/>
  </r>
  <r>
    <x v="401"/>
    <x v="401"/>
    <x v="6"/>
    <s v="UN"/>
    <n v="161"/>
    <n v="1.38"/>
    <n v="222.17999999999998"/>
    <x v="0"/>
    <x v="0"/>
    <n v="143"/>
    <n v="321.66419999999994"/>
    <n v="197.33999999999997"/>
    <n v="1.1258741258741258"/>
    <n v="10.658385093167702"/>
    <x v="0"/>
    <x v="0"/>
    <x v="0"/>
  </r>
  <r>
    <x v="401"/>
    <x v="401"/>
    <x v="6"/>
    <s v="UN"/>
    <n v="302"/>
    <n v="5.76"/>
    <n v="1739.52"/>
    <x v="1"/>
    <x v="7"/>
    <n v="37.700000000000003"/>
    <n v="260.58240000000001"/>
    <n v="217.15200000000002"/>
    <n v="8.0106100795755957"/>
    <n v="1.4980132450331127"/>
    <x v="0"/>
    <x v="0"/>
    <x v="2"/>
  </r>
  <r>
    <x v="401"/>
    <x v="401"/>
    <x v="6"/>
    <s v="UN"/>
    <n v="502"/>
    <n v="4.08"/>
    <n v="2048.16"/>
    <x v="1"/>
    <x v="11"/>
    <n v="41.8"/>
    <n v="208.06367999999998"/>
    <n v="170.54399999999998"/>
    <n v="12.009569377990431"/>
    <n v="0.99920318725099599"/>
    <x v="0"/>
    <x v="0"/>
    <x v="3"/>
  </r>
  <r>
    <x v="402"/>
    <x v="402"/>
    <x v="6"/>
    <s v="UN"/>
    <n v="776"/>
    <n v="54"/>
    <n v="41904"/>
    <x v="1"/>
    <x v="2"/>
    <n v="901"/>
    <n v="86604.12"/>
    <n v="48654"/>
    <n v="0.86126526082130961"/>
    <n v="13.93298969072165"/>
    <x v="0"/>
    <x v="0"/>
    <x v="0"/>
  </r>
  <r>
    <x v="402"/>
    <x v="402"/>
    <x v="6"/>
    <s v="UN"/>
    <n v="314"/>
    <n v="57"/>
    <n v="17898"/>
    <x v="1"/>
    <x v="1"/>
    <n v="744"/>
    <n v="78030.720000000001"/>
    <n v="42408"/>
    <n v="0.42204301075268819"/>
    <n v="28.433121019108281"/>
    <x v="0"/>
    <x v="0"/>
    <x v="0"/>
  </r>
  <r>
    <x v="402"/>
    <x v="402"/>
    <x v="6"/>
    <s v="UN"/>
    <n v="158"/>
    <n v="70"/>
    <n v="11060"/>
    <x v="1"/>
    <x v="8"/>
    <n v="602"/>
    <n v="77116.2"/>
    <n v="42140"/>
    <n v="0.26245847176079734"/>
    <n v="45.721518987341774"/>
    <x v="0"/>
    <x v="0"/>
    <x v="0"/>
  </r>
  <r>
    <x v="402"/>
    <x v="402"/>
    <x v="6"/>
    <s v="UN"/>
    <n v="283"/>
    <n v="61"/>
    <n v="17263"/>
    <x v="1"/>
    <x v="9"/>
    <n v="893"/>
    <n v="72993.820000000007"/>
    <n v="54473"/>
    <n v="0.31690929451287791"/>
    <n v="37.865724381625448"/>
    <x v="0"/>
    <x v="0"/>
    <x v="0"/>
  </r>
  <r>
    <x v="402"/>
    <x v="402"/>
    <x v="6"/>
    <s v="UN"/>
    <n v="440"/>
    <n v="64"/>
    <n v="28160"/>
    <x v="1"/>
    <x v="1"/>
    <n v="750"/>
    <n v="71520"/>
    <n v="48000"/>
    <n v="0.58666666666666667"/>
    <n v="20.454545454545453"/>
    <x v="0"/>
    <x v="0"/>
    <x v="0"/>
  </r>
  <r>
    <x v="402"/>
    <x v="402"/>
    <x v="6"/>
    <s v="UN"/>
    <n v="1599"/>
    <n v="30"/>
    <n v="47970"/>
    <x v="0"/>
    <x v="0"/>
    <n v="589"/>
    <n v="21380.7"/>
    <n v="17670"/>
    <n v="2.7147707979626485"/>
    <n v="4.4202626641651035"/>
    <x v="0"/>
    <x v="0"/>
    <x v="0"/>
  </r>
  <r>
    <x v="403"/>
    <x v="403"/>
    <x v="6"/>
    <s v="UN"/>
    <n v="152"/>
    <n v="33"/>
    <n v="5016"/>
    <x v="0"/>
    <x v="1"/>
    <n v="987"/>
    <n v="54067.86"/>
    <n v="32571"/>
    <n v="0.15400202634245189"/>
    <n v="77.921052631578945"/>
    <x v="0"/>
    <x v="0"/>
    <x v="0"/>
  </r>
  <r>
    <x v="403"/>
    <x v="403"/>
    <x v="6"/>
    <s v="UN"/>
    <n v="1116"/>
    <n v="73"/>
    <n v="81468"/>
    <x v="1"/>
    <x v="0"/>
    <n v="506"/>
    <n v="53929.48"/>
    <n v="36938"/>
    <n v="2.2055335968379448"/>
    <n v="5.440860215053763"/>
    <x v="0"/>
    <x v="0"/>
    <x v="0"/>
  </r>
  <r>
    <x v="403"/>
    <x v="403"/>
    <x v="6"/>
    <s v="UN"/>
    <n v="1016"/>
    <n v="50"/>
    <n v="50800"/>
    <x v="1"/>
    <x v="0"/>
    <n v="758"/>
    <n v="48133"/>
    <n v="37900"/>
    <n v="1.3403693931398417"/>
    <n v="8.9527559055118111"/>
    <x v="0"/>
    <x v="0"/>
    <x v="0"/>
  </r>
  <r>
    <x v="403"/>
    <x v="403"/>
    <x v="6"/>
    <s v="UN"/>
    <n v="1322"/>
    <n v="34"/>
    <n v="44948"/>
    <x v="1"/>
    <x v="0"/>
    <n v="811"/>
    <n v="46048.58"/>
    <n v="27574"/>
    <n v="1.6300863131935881"/>
    <n v="7.3615733736762481"/>
    <x v="0"/>
    <x v="0"/>
    <x v="0"/>
  </r>
  <r>
    <x v="403"/>
    <x v="403"/>
    <x v="6"/>
    <s v="UN"/>
    <n v="1638"/>
    <n v="76"/>
    <n v="124488"/>
    <x v="1"/>
    <x v="11"/>
    <n v="337"/>
    <n v="35344.559999999998"/>
    <n v="25612"/>
    <n v="4.8605341246290799"/>
    <n v="2.468864468864469"/>
    <x v="0"/>
    <x v="0"/>
    <x v="1"/>
  </r>
  <r>
    <x v="403"/>
    <x v="403"/>
    <x v="6"/>
    <s v="UN"/>
    <n v="243"/>
    <n v="51"/>
    <n v="12393"/>
    <x v="1"/>
    <x v="0"/>
    <n v="323"/>
    <n v="28168.83"/>
    <n v="16473"/>
    <n v="0.75232198142414863"/>
    <n v="15.950617283950617"/>
    <x v="0"/>
    <x v="0"/>
    <x v="0"/>
  </r>
  <r>
    <x v="404"/>
    <x v="404"/>
    <x v="6"/>
    <s v="UN"/>
    <n v="299"/>
    <n v="5.12"/>
    <n v="1530.88"/>
    <x v="0"/>
    <x v="1"/>
    <n v="143"/>
    <n v="1193.4208000000001"/>
    <n v="732.16"/>
    <n v="2.0909090909090908"/>
    <n v="5.7391304347826093"/>
    <x v="0"/>
    <x v="0"/>
    <x v="0"/>
  </r>
  <r>
    <x v="404"/>
    <x v="404"/>
    <x v="6"/>
    <s v="UN"/>
    <n v="1167"/>
    <n v="5.99"/>
    <n v="6990.33"/>
    <x v="1"/>
    <x v="10"/>
    <n v="72.900000000000006"/>
    <n v="742.34070000000008"/>
    <n v="436.67100000000005"/>
    <n v="16.008230452674894"/>
    <n v="0.74961439588688961"/>
    <x v="0"/>
    <x v="0"/>
    <x v="3"/>
  </r>
  <r>
    <x v="404"/>
    <x v="404"/>
    <x v="6"/>
    <s v="UN"/>
    <n v="388"/>
    <n v="5.0999999999999996"/>
    <n v="1978.8"/>
    <x v="0"/>
    <x v="3"/>
    <n v="55.3"/>
    <n v="473.81039999999996"/>
    <n v="282.02999999999997"/>
    <n v="7.0162748643761308"/>
    <n v="1.7103092783505154"/>
    <x v="0"/>
    <x v="0"/>
    <x v="2"/>
  </r>
  <r>
    <x v="404"/>
    <x v="404"/>
    <x v="6"/>
    <s v="UN"/>
    <n v="90"/>
    <n v="2.89"/>
    <n v="260.10000000000002"/>
    <x v="0"/>
    <x v="3"/>
    <n v="59"/>
    <n v="272.81600000000003"/>
    <n v="170.51000000000002"/>
    <n v="1.5254237288135593"/>
    <n v="7.8666666666666671"/>
    <x v="0"/>
    <x v="0"/>
    <x v="0"/>
  </r>
  <r>
    <x v="404"/>
    <x v="404"/>
    <x v="6"/>
    <s v="UN"/>
    <n v="653"/>
    <n v="2.82"/>
    <n v="1841.4599999999998"/>
    <x v="1"/>
    <x v="7"/>
    <n v="51"/>
    <n v="240.17939999999999"/>
    <n v="143.82"/>
    <n v="12.803921568627452"/>
    <n v="0.93721286370597234"/>
    <x v="0"/>
    <x v="0"/>
    <x v="3"/>
  </r>
  <r>
    <x v="404"/>
    <x v="404"/>
    <x v="6"/>
    <s v="UN"/>
    <n v="40"/>
    <n v="1.69"/>
    <n v="67.599999999999994"/>
    <x v="0"/>
    <x v="0"/>
    <n v="103"/>
    <n v="226.291"/>
    <n v="174.07"/>
    <n v="0.38834951456310679"/>
    <n v="30.900000000000002"/>
    <x v="0"/>
    <x v="0"/>
    <x v="0"/>
  </r>
  <r>
    <x v="405"/>
    <x v="405"/>
    <x v="6"/>
    <s v="UN"/>
    <n v="19"/>
    <n v="7.07"/>
    <n v="134.33000000000001"/>
    <x v="1"/>
    <x v="4"/>
    <n v="105"/>
    <n v="1210.0305000000001"/>
    <n v="742.35"/>
    <n v="0.18095238095238095"/>
    <n v="66.315789473684205"/>
    <x v="0"/>
    <x v="0"/>
    <x v="0"/>
  </r>
  <r>
    <x v="405"/>
    <x v="405"/>
    <x v="6"/>
    <s v="UN"/>
    <n v="73"/>
    <n v="6.86"/>
    <n v="500.78000000000003"/>
    <x v="0"/>
    <x v="1"/>
    <n v="115"/>
    <n v="1183.3500000000001"/>
    <n v="788.90000000000009"/>
    <n v="0.63478260869565217"/>
    <n v="18.904109589041095"/>
    <x v="0"/>
    <x v="0"/>
    <x v="0"/>
  </r>
  <r>
    <x v="405"/>
    <x v="405"/>
    <x v="6"/>
    <s v="UN"/>
    <n v="242"/>
    <n v="5.46"/>
    <n v="1321.32"/>
    <x v="0"/>
    <x v="1"/>
    <n v="57"/>
    <n v="541.52279999999996"/>
    <n v="311.21999999999997"/>
    <n v="4.2456140350877192"/>
    <n v="2.8264462809917354"/>
    <x v="0"/>
    <x v="0"/>
    <x v="1"/>
  </r>
  <r>
    <x v="405"/>
    <x v="405"/>
    <x v="6"/>
    <s v="UN"/>
    <n v="642"/>
    <n v="7.59"/>
    <n v="4872.78"/>
    <x v="1"/>
    <x v="7"/>
    <n v="53.5"/>
    <n v="495.39929999999998"/>
    <n v="406.065"/>
    <n v="12"/>
    <n v="1"/>
    <x v="0"/>
    <x v="0"/>
    <x v="3"/>
  </r>
  <r>
    <x v="405"/>
    <x v="405"/>
    <x v="6"/>
    <s v="UN"/>
    <n v="317"/>
    <n v="5.97"/>
    <n v="1892.49"/>
    <x v="0"/>
    <x v="3"/>
    <n v="39.6"/>
    <n v="378.25919999999996"/>
    <n v="236.41200000000001"/>
    <n v="8.0050505050505052"/>
    <n v="1.4990536277602524"/>
    <x v="0"/>
    <x v="0"/>
    <x v="2"/>
  </r>
  <r>
    <x v="405"/>
    <x v="405"/>
    <x v="6"/>
    <s v="UN"/>
    <n v="104"/>
    <n v="2.08"/>
    <n v="216.32"/>
    <x v="0"/>
    <x v="0"/>
    <n v="130"/>
    <n v="348.81600000000003"/>
    <n v="270.40000000000003"/>
    <n v="0.8"/>
    <n v="15"/>
    <x v="0"/>
    <x v="0"/>
    <x v="0"/>
  </r>
  <r>
    <x v="406"/>
    <x v="406"/>
    <x v="6"/>
    <s v="UN"/>
    <n v="821"/>
    <n v="60"/>
    <n v="49260"/>
    <x v="0"/>
    <x v="1"/>
    <n v="849"/>
    <n v="95257.8"/>
    <n v="50940"/>
    <n v="0.96702002355712602"/>
    <n v="12.40925700365408"/>
    <x v="0"/>
    <x v="0"/>
    <x v="0"/>
  </r>
  <r>
    <x v="406"/>
    <x v="406"/>
    <x v="6"/>
    <s v="UN"/>
    <n v="1148"/>
    <n v="39"/>
    <n v="44772"/>
    <x v="0"/>
    <x v="1"/>
    <n v="953"/>
    <n v="52777.14"/>
    <n v="37167"/>
    <n v="1.2046169989506821"/>
    <n v="9.9616724738675959"/>
    <x v="0"/>
    <x v="0"/>
    <x v="0"/>
  </r>
  <r>
    <x v="406"/>
    <x v="406"/>
    <x v="6"/>
    <s v="UN"/>
    <n v="486"/>
    <n v="50"/>
    <n v="24300"/>
    <x v="1"/>
    <x v="6"/>
    <n v="626"/>
    <n v="50706"/>
    <n v="31300"/>
    <n v="0.77635782747603832"/>
    <n v="15.456790123456791"/>
    <x v="0"/>
    <x v="0"/>
    <x v="0"/>
  </r>
  <r>
    <x v="406"/>
    <x v="406"/>
    <x v="6"/>
    <s v="UN"/>
    <n v="126"/>
    <n v="30"/>
    <n v="3780"/>
    <x v="1"/>
    <x v="5"/>
    <n v="830"/>
    <n v="47310"/>
    <n v="24900"/>
    <n v="0.15180722891566265"/>
    <n v="79.047619047619051"/>
    <x v="0"/>
    <x v="0"/>
    <x v="0"/>
  </r>
  <r>
    <x v="406"/>
    <x v="406"/>
    <x v="6"/>
    <s v="UN"/>
    <n v="1463"/>
    <n v="67"/>
    <n v="98021"/>
    <x v="0"/>
    <x v="0"/>
    <n v="477"/>
    <n v="41227.11"/>
    <n v="31959"/>
    <n v="3.0670859538784065"/>
    <n v="3.9125085440874918"/>
    <x v="0"/>
    <x v="0"/>
    <x v="1"/>
  </r>
  <r>
    <x v="406"/>
    <x v="406"/>
    <x v="6"/>
    <s v="UN"/>
    <n v="81"/>
    <n v="57"/>
    <n v="4617"/>
    <x v="0"/>
    <x v="3"/>
    <n v="397"/>
    <n v="37111.56"/>
    <n v="22629"/>
    <n v="0.20403022670025189"/>
    <n v="58.814814814814817"/>
    <x v="0"/>
    <x v="0"/>
    <x v="0"/>
  </r>
  <r>
    <x v="407"/>
    <x v="407"/>
    <x v="6"/>
    <s v="UN"/>
    <n v="84"/>
    <n v="4.62"/>
    <n v="388.08"/>
    <x v="0"/>
    <x v="0"/>
    <n v="108"/>
    <n v="948.02400000000011"/>
    <n v="498.96000000000004"/>
    <n v="0.77777777777777779"/>
    <n v="15.428571428571429"/>
    <x v="0"/>
    <x v="0"/>
    <x v="0"/>
  </r>
  <r>
    <x v="407"/>
    <x v="407"/>
    <x v="6"/>
    <s v="UN"/>
    <n v="110"/>
    <n v="7.07"/>
    <n v="777.7"/>
    <x v="0"/>
    <x v="1"/>
    <n v="64"/>
    <n v="818.98880000000008"/>
    <n v="452.48"/>
    <n v="1.71875"/>
    <n v="6.9818181818181815"/>
    <x v="0"/>
    <x v="0"/>
    <x v="0"/>
  </r>
  <r>
    <x v="407"/>
    <x v="407"/>
    <x v="6"/>
    <s v="UN"/>
    <n v="126"/>
    <n v="2.95"/>
    <n v="371.70000000000005"/>
    <x v="0"/>
    <x v="3"/>
    <n v="115"/>
    <n v="637.79"/>
    <n v="339.25"/>
    <n v="1.0956521739130434"/>
    <n v="10.952380952380954"/>
    <x v="0"/>
    <x v="0"/>
    <x v="0"/>
  </r>
  <r>
    <x v="407"/>
    <x v="407"/>
    <x v="6"/>
    <s v="UN"/>
    <n v="207"/>
    <n v="5.61"/>
    <n v="1161.27"/>
    <x v="1"/>
    <x v="4"/>
    <n v="68.7"/>
    <n v="635.92155000000002"/>
    <n v="385.40700000000004"/>
    <n v="3.0131004366812224"/>
    <n v="3.9826086956521745"/>
    <x v="0"/>
    <x v="0"/>
    <x v="1"/>
  </r>
  <r>
    <x v="407"/>
    <x v="407"/>
    <x v="6"/>
    <s v="UN"/>
    <n v="285"/>
    <n v="5.23"/>
    <n v="1490.5500000000002"/>
    <x v="0"/>
    <x v="0"/>
    <n v="56.9"/>
    <n v="535.65659999999991"/>
    <n v="297.58699999999999"/>
    <n v="5.0087873462214416"/>
    <n v="2.3957894736842102"/>
    <x v="0"/>
    <x v="0"/>
    <x v="1"/>
  </r>
  <r>
    <x v="407"/>
    <x v="407"/>
    <x v="6"/>
    <s v="UN"/>
    <n v="926"/>
    <n v="3.7"/>
    <n v="3426.2000000000003"/>
    <x v="0"/>
    <x v="1"/>
    <n v="66.099999999999994"/>
    <n v="383.97489999999999"/>
    <n v="244.57"/>
    <n v="14.00907715582451"/>
    <n v="0.85658747300215976"/>
    <x v="0"/>
    <x v="0"/>
    <x v="3"/>
  </r>
  <r>
    <x v="408"/>
    <x v="408"/>
    <x v="6"/>
    <s v="UN"/>
    <n v="270"/>
    <n v="7.7"/>
    <n v="2079"/>
    <x v="0"/>
    <x v="0"/>
    <n v="144"/>
    <n v="1729.7279999999998"/>
    <n v="1108.8"/>
    <n v="1.875"/>
    <n v="6.4"/>
    <x v="0"/>
    <x v="0"/>
    <x v="0"/>
  </r>
  <r>
    <x v="408"/>
    <x v="408"/>
    <x v="6"/>
    <s v="UN"/>
    <n v="1478"/>
    <n v="2.0699999999999998"/>
    <n v="3059.4599999999996"/>
    <x v="1"/>
    <x v="2"/>
    <n v="98.5"/>
    <n v="358.85519999999997"/>
    <n v="203.89499999999998"/>
    <n v="15.00507614213198"/>
    <n v="0.79972936400541272"/>
    <x v="0"/>
    <x v="0"/>
    <x v="3"/>
  </r>
  <r>
    <x v="408"/>
    <x v="408"/>
    <x v="6"/>
    <s v="UN"/>
    <n v="60"/>
    <n v="4.51"/>
    <n v="270.59999999999997"/>
    <x v="0"/>
    <x v="3"/>
    <n v="59.6"/>
    <n v="344.05887999999999"/>
    <n v="268.79599999999999"/>
    <n v="1.006711409395973"/>
    <n v="11.920000000000002"/>
    <x v="0"/>
    <x v="0"/>
    <x v="0"/>
  </r>
  <r>
    <x v="408"/>
    <x v="408"/>
    <x v="6"/>
    <s v="UN"/>
    <n v="221"/>
    <n v="5.27"/>
    <n v="1164.6699999999998"/>
    <x v="0"/>
    <x v="1"/>
    <n v="44.2"/>
    <n v="328.43694000000005"/>
    <n v="232.934"/>
    <n v="5"/>
    <n v="2.4"/>
    <x v="0"/>
    <x v="0"/>
    <x v="1"/>
  </r>
  <r>
    <x v="408"/>
    <x v="408"/>
    <x v="6"/>
    <s v="UN"/>
    <n v="1106"/>
    <n v="2.64"/>
    <n v="2919.84"/>
    <x v="1"/>
    <x v="1"/>
    <n v="73.7"/>
    <n v="305.47176000000002"/>
    <n v="194.56800000000001"/>
    <n v="15.006784260515603"/>
    <n v="0.79963833634719717"/>
    <x v="0"/>
    <x v="0"/>
    <x v="3"/>
  </r>
  <r>
    <x v="408"/>
    <x v="408"/>
    <x v="6"/>
    <s v="UN"/>
    <n v="819"/>
    <n v="3.03"/>
    <n v="2481.5699999999997"/>
    <x v="0"/>
    <x v="1"/>
    <n v="58.5"/>
    <n v="262.3374"/>
    <n v="177.255"/>
    <n v="14"/>
    <n v="0.8571428571428571"/>
    <x v="0"/>
    <x v="0"/>
    <x v="3"/>
  </r>
  <r>
    <x v="409"/>
    <x v="409"/>
    <x v="6"/>
    <s v="UN"/>
    <n v="27"/>
    <n v="5.2"/>
    <n v="140.4"/>
    <x v="0"/>
    <x v="0"/>
    <n v="132"/>
    <n v="1242.384"/>
    <n v="686.4"/>
    <n v="0.20454545454545456"/>
    <n v="58.666666666666664"/>
    <x v="0"/>
    <x v="0"/>
    <x v="0"/>
  </r>
  <r>
    <x v="409"/>
    <x v="409"/>
    <x v="6"/>
    <s v="UN"/>
    <n v="1455"/>
    <n v="6.1"/>
    <n v="8875.5"/>
    <x v="1"/>
    <x v="10"/>
    <n v="80.8"/>
    <n v="704.8184"/>
    <n v="492.87999999999994"/>
    <n v="18.007425742574259"/>
    <n v="0.66639175257731953"/>
    <x v="0"/>
    <x v="0"/>
    <x v="3"/>
  </r>
  <r>
    <x v="409"/>
    <x v="409"/>
    <x v="6"/>
    <s v="UN"/>
    <n v="80"/>
    <n v="3.61"/>
    <n v="288.8"/>
    <x v="1"/>
    <x v="6"/>
    <n v="80"/>
    <n v="493.84800000000001"/>
    <n v="288.8"/>
    <n v="1"/>
    <n v="12"/>
    <x v="0"/>
    <x v="0"/>
    <x v="0"/>
  </r>
  <r>
    <x v="409"/>
    <x v="409"/>
    <x v="6"/>
    <s v="UN"/>
    <n v="117"/>
    <n v="2.84"/>
    <n v="332.28"/>
    <x v="1"/>
    <x v="4"/>
    <n v="81"/>
    <n v="342.75959999999998"/>
    <n v="230.04"/>
    <n v="1.4444444444444444"/>
    <n v="8.3076923076923084"/>
    <x v="0"/>
    <x v="0"/>
    <x v="0"/>
  </r>
  <r>
    <x v="409"/>
    <x v="409"/>
    <x v="6"/>
    <s v="UN"/>
    <n v="371"/>
    <n v="2.2400000000000002"/>
    <n v="831.04000000000008"/>
    <x v="0"/>
    <x v="3"/>
    <n v="92.7"/>
    <n v="340.54272000000003"/>
    <n v="207.64800000000002"/>
    <n v="4.002157497303128"/>
    <n v="2.9983827493261459"/>
    <x v="0"/>
    <x v="0"/>
    <x v="1"/>
  </r>
  <r>
    <x v="409"/>
    <x v="409"/>
    <x v="6"/>
    <s v="UN"/>
    <n v="519"/>
    <n v="1.5"/>
    <n v="778.5"/>
    <x v="1"/>
    <x v="8"/>
    <n v="72"/>
    <n v="183.6"/>
    <n v="108"/>
    <n v="7.208333333333333"/>
    <n v="1.6647398843930636"/>
    <x v="0"/>
    <x v="0"/>
    <x v="2"/>
  </r>
  <r>
    <x v="410"/>
    <x v="410"/>
    <x v="6"/>
    <s v="UN"/>
    <n v="0"/>
    <n v="6.08"/>
    <n v="0"/>
    <x v="1"/>
    <x v="1"/>
    <n v="141"/>
    <n v="1345.9295999999999"/>
    <n v="857.28"/>
    <n v="0"/>
    <n v="0"/>
    <x v="0"/>
    <x v="0"/>
    <x v="0"/>
  </r>
  <r>
    <x v="410"/>
    <x v="410"/>
    <x v="6"/>
    <s v="UN"/>
    <n v="250"/>
    <n v="4.2300000000000004"/>
    <n v="1057.5"/>
    <x v="1"/>
    <x v="0"/>
    <n v="112"/>
    <n v="672.7392000000001"/>
    <n v="473.76000000000005"/>
    <n v="2.2321428571428572"/>
    <n v="5.3759999999999994"/>
    <x v="0"/>
    <x v="0"/>
    <x v="0"/>
  </r>
  <r>
    <x v="410"/>
    <x v="410"/>
    <x v="6"/>
    <s v="UN"/>
    <n v="823"/>
    <n v="6.4"/>
    <n v="5267.2000000000007"/>
    <x v="1"/>
    <x v="7"/>
    <n v="74.8"/>
    <n v="655.84640000000002"/>
    <n v="478.72"/>
    <n v="11.002673796791445"/>
    <n v="1.090643985419198"/>
    <x v="0"/>
    <x v="0"/>
    <x v="2"/>
  </r>
  <r>
    <x v="410"/>
    <x v="410"/>
    <x v="6"/>
    <s v="UN"/>
    <n v="79"/>
    <n v="3.66"/>
    <n v="289.14"/>
    <x v="0"/>
    <x v="0"/>
    <n v="138"/>
    <n v="641.45159999999998"/>
    <n v="505.08000000000004"/>
    <n v="0.57246376811594202"/>
    <n v="20.962025316455698"/>
    <x v="0"/>
    <x v="0"/>
    <x v="0"/>
  </r>
  <r>
    <x v="410"/>
    <x v="410"/>
    <x v="6"/>
    <s v="UN"/>
    <n v="665"/>
    <n v="3.33"/>
    <n v="2214.4500000000003"/>
    <x v="1"/>
    <x v="0"/>
    <n v="94"/>
    <n v="441.35820000000001"/>
    <n v="313.02"/>
    <n v="7.0744680851063828"/>
    <n v="1.6962406015037594"/>
    <x v="0"/>
    <x v="0"/>
    <x v="2"/>
  </r>
  <r>
    <x v="410"/>
    <x v="410"/>
    <x v="6"/>
    <s v="UN"/>
    <n v="765"/>
    <n v="6.36"/>
    <n v="4865.4000000000005"/>
    <x v="1"/>
    <x v="6"/>
    <n v="47.8"/>
    <n v="434.73144000000002"/>
    <n v="304.00799999999998"/>
    <n v="16.00418410041841"/>
    <n v="0.74980392156862741"/>
    <x v="0"/>
    <x v="0"/>
    <x v="3"/>
  </r>
  <r>
    <x v="411"/>
    <x v="411"/>
    <x v="6"/>
    <s v="UN"/>
    <n v="185"/>
    <n v="76"/>
    <n v="14060"/>
    <x v="1"/>
    <x v="1"/>
    <n v="719"/>
    <n v="92894.8"/>
    <n v="54644"/>
    <n v="0.2573018080667594"/>
    <n v="46.637837837837836"/>
    <x v="0"/>
    <x v="0"/>
    <x v="0"/>
  </r>
  <r>
    <x v="411"/>
    <x v="411"/>
    <x v="6"/>
    <s v="UN"/>
    <n v="726"/>
    <n v="65"/>
    <n v="47190"/>
    <x v="1"/>
    <x v="10"/>
    <n v="747"/>
    <n v="60693.75"/>
    <n v="48555"/>
    <n v="0.9718875502008032"/>
    <n v="12.347107438016529"/>
    <x v="0"/>
    <x v="0"/>
    <x v="0"/>
  </r>
  <r>
    <x v="411"/>
    <x v="411"/>
    <x v="6"/>
    <s v="UN"/>
    <n v="254"/>
    <n v="31"/>
    <n v="7874"/>
    <x v="1"/>
    <x v="0"/>
    <n v="998"/>
    <n v="56925.919999999998"/>
    <n v="30938"/>
    <n v="0.25450901803607212"/>
    <n v="47.1496062992126"/>
    <x v="0"/>
    <x v="0"/>
    <x v="0"/>
  </r>
  <r>
    <x v="411"/>
    <x v="411"/>
    <x v="6"/>
    <s v="UN"/>
    <n v="260"/>
    <n v="74"/>
    <n v="19240"/>
    <x v="0"/>
    <x v="0"/>
    <n v="344"/>
    <n v="33601.919999999998"/>
    <n v="25456"/>
    <n v="0.7558139534883721"/>
    <n v="15.876923076923077"/>
    <x v="0"/>
    <x v="0"/>
    <x v="0"/>
  </r>
  <r>
    <x v="411"/>
    <x v="411"/>
    <x v="6"/>
    <s v="UN"/>
    <n v="36"/>
    <n v="32"/>
    <n v="1152"/>
    <x v="1"/>
    <x v="3"/>
    <n v="538"/>
    <n v="21347.84"/>
    <n v="17216"/>
    <n v="6.6914498141263934E-2"/>
    <n v="179.33333333333334"/>
    <x v="0"/>
    <x v="0"/>
    <x v="0"/>
  </r>
  <r>
    <x v="411"/>
    <x v="411"/>
    <x v="6"/>
    <s v="UN"/>
    <n v="166"/>
    <n v="40"/>
    <n v="6640"/>
    <x v="0"/>
    <x v="3"/>
    <n v="308"/>
    <n v="20328"/>
    <n v="12320"/>
    <n v="0.53896103896103897"/>
    <n v="22.265060240963855"/>
    <x v="0"/>
    <x v="0"/>
    <x v="0"/>
  </r>
  <r>
    <x v="412"/>
    <x v="412"/>
    <x v="6"/>
    <s v="UN"/>
    <n v="84"/>
    <n v="6.62"/>
    <n v="556.08000000000004"/>
    <x v="0"/>
    <x v="0"/>
    <n v="84"/>
    <n v="1023.1872"/>
    <n v="556.08000000000004"/>
    <n v="1"/>
    <n v="12"/>
    <x v="0"/>
    <x v="0"/>
    <x v="0"/>
  </r>
  <r>
    <x v="412"/>
    <x v="412"/>
    <x v="6"/>
    <s v="UN"/>
    <n v="153"/>
    <n v="6.37"/>
    <n v="974.61"/>
    <x v="0"/>
    <x v="1"/>
    <n v="50"/>
    <n v="471.38"/>
    <n v="318.5"/>
    <n v="3.06"/>
    <n v="3.9215686274509802"/>
    <x v="0"/>
    <x v="0"/>
    <x v="1"/>
  </r>
  <r>
    <x v="412"/>
    <x v="412"/>
    <x v="6"/>
    <s v="UN"/>
    <n v="49"/>
    <n v="2.34"/>
    <n v="114.66"/>
    <x v="1"/>
    <x v="6"/>
    <n v="65"/>
    <n v="260.09100000000001"/>
    <n v="152.1"/>
    <n v="0.75384615384615383"/>
    <n v="15.918367346938776"/>
    <x v="0"/>
    <x v="0"/>
    <x v="0"/>
  </r>
  <r>
    <x v="412"/>
    <x v="412"/>
    <x v="6"/>
    <s v="UN"/>
    <n v="147"/>
    <n v="5.66"/>
    <n v="832.02"/>
    <x v="1"/>
    <x v="9"/>
    <n v="29.4"/>
    <n v="241.28579999999999"/>
    <n v="166.404"/>
    <n v="5"/>
    <n v="2.4"/>
    <x v="0"/>
    <x v="0"/>
    <x v="1"/>
  </r>
  <r>
    <x v="412"/>
    <x v="412"/>
    <x v="6"/>
    <s v="UN"/>
    <n v="319"/>
    <n v="2.4300000000000002"/>
    <n v="775.17000000000007"/>
    <x v="0"/>
    <x v="3"/>
    <n v="61"/>
    <n v="217.8981"/>
    <n v="148.23000000000002"/>
    <n v="5.2295081967213113"/>
    <n v="2.2946708463949843"/>
    <x v="0"/>
    <x v="0"/>
    <x v="1"/>
  </r>
  <r>
    <x v="412"/>
    <x v="412"/>
    <x v="6"/>
    <s v="UN"/>
    <n v="543"/>
    <n v="16.7"/>
    <n v="9068.1"/>
    <x v="0"/>
    <x v="0"/>
    <n v="0"/>
    <n v="0"/>
    <n v="0"/>
    <n v="0"/>
    <n v="0"/>
    <x v="0"/>
    <x v="0"/>
    <x v="4"/>
  </r>
  <r>
    <x v="413"/>
    <x v="413"/>
    <x v="6"/>
    <s v="UN"/>
    <n v="91"/>
    <n v="6.34"/>
    <n v="576.93999999999994"/>
    <x v="0"/>
    <x v="0"/>
    <n v="71"/>
    <n v="648.20159999999998"/>
    <n v="450.14"/>
    <n v="1.2816901408450705"/>
    <n v="9.3626373626373613"/>
    <x v="0"/>
    <x v="0"/>
    <x v="0"/>
  </r>
  <r>
    <x v="413"/>
    <x v="413"/>
    <x v="6"/>
    <s v="UN"/>
    <n v="233"/>
    <n v="4.78"/>
    <n v="1113.74"/>
    <x v="1"/>
    <x v="9"/>
    <n v="58.1"/>
    <n v="461.01188000000002"/>
    <n v="277.71800000000002"/>
    <n v="4.0103270223752148"/>
    <n v="2.9922746781115883"/>
    <x v="0"/>
    <x v="0"/>
    <x v="1"/>
  </r>
  <r>
    <x v="413"/>
    <x v="413"/>
    <x v="6"/>
    <s v="UN"/>
    <n v="489"/>
    <n v="3.69"/>
    <n v="1804.41"/>
    <x v="0"/>
    <x v="3"/>
    <n v="81.400000000000006"/>
    <n v="381.46482000000003"/>
    <n v="300.36600000000004"/>
    <n v="6.0073710073710069"/>
    <n v="1.9975460122699389"/>
    <x v="0"/>
    <x v="0"/>
    <x v="2"/>
  </r>
  <r>
    <x v="413"/>
    <x v="413"/>
    <x v="6"/>
    <s v="UN"/>
    <n v="629"/>
    <n v="4.01"/>
    <n v="2522.29"/>
    <x v="1"/>
    <x v="7"/>
    <n v="57.1"/>
    <n v="345.74621000000002"/>
    <n v="228.971"/>
    <n v="11.015761821366024"/>
    <n v="1.0893481717011129"/>
    <x v="0"/>
    <x v="0"/>
    <x v="2"/>
  </r>
  <r>
    <x v="413"/>
    <x v="413"/>
    <x v="6"/>
    <s v="UN"/>
    <n v="0"/>
    <n v="1.96"/>
    <n v="0"/>
    <x v="0"/>
    <x v="1"/>
    <n v="90.9"/>
    <n v="334.94832000000002"/>
    <n v="178.16400000000002"/>
    <n v="0"/>
    <n v="0"/>
    <x v="0"/>
    <x v="0"/>
    <x v="0"/>
  </r>
  <r>
    <x v="413"/>
    <x v="413"/>
    <x v="6"/>
    <s v="UN"/>
    <n v="50"/>
    <n v="4.72"/>
    <n v="236"/>
    <x v="1"/>
    <x v="10"/>
    <n v="49.3"/>
    <n v="300.17783999999995"/>
    <n v="232.69599999999997"/>
    <n v="1.0141987829614605"/>
    <n v="11.831999999999999"/>
    <x v="0"/>
    <x v="0"/>
    <x v="0"/>
  </r>
  <r>
    <x v="414"/>
    <x v="414"/>
    <x v="6"/>
    <s v="UN"/>
    <n v="807"/>
    <n v="7.98"/>
    <n v="6439.8600000000006"/>
    <x v="0"/>
    <x v="1"/>
    <n v="89.6"/>
    <n v="1136.8627200000001"/>
    <n v="715.00800000000004"/>
    <n v="9.0066964285714288"/>
    <n v="1.3323420074349441"/>
    <x v="0"/>
    <x v="0"/>
    <x v="2"/>
  </r>
  <r>
    <x v="414"/>
    <x v="414"/>
    <x v="6"/>
    <s v="UN"/>
    <n v="40"/>
    <n v="5.45"/>
    <n v="218"/>
    <x v="0"/>
    <x v="1"/>
    <n v="111"/>
    <n v="798.53400000000011"/>
    <n v="604.95000000000005"/>
    <n v="0.36036036036036034"/>
    <n v="33.300000000000004"/>
    <x v="0"/>
    <x v="0"/>
    <x v="0"/>
  </r>
  <r>
    <x v="414"/>
    <x v="414"/>
    <x v="6"/>
    <s v="UN"/>
    <n v="896"/>
    <n v="2.9"/>
    <n v="2598.4"/>
    <x v="1"/>
    <x v="2"/>
    <n v="135"/>
    <n v="724.27499999999998"/>
    <n v="391.5"/>
    <n v="6.6370370370370368"/>
    <n v="1.8080357142857144"/>
    <x v="0"/>
    <x v="0"/>
    <x v="2"/>
  </r>
  <r>
    <x v="414"/>
    <x v="414"/>
    <x v="6"/>
    <s v="UN"/>
    <n v="997"/>
    <n v="4"/>
    <n v="3988"/>
    <x v="1"/>
    <x v="6"/>
    <n v="58.6"/>
    <n v="356.28800000000001"/>
    <n v="234.4"/>
    <n v="17.013651877133107"/>
    <n v="0.70531594784353058"/>
    <x v="0"/>
    <x v="0"/>
    <x v="3"/>
  </r>
  <r>
    <x v="414"/>
    <x v="414"/>
    <x v="6"/>
    <s v="UN"/>
    <n v="394"/>
    <n v="6.24"/>
    <n v="2458.56"/>
    <x v="0"/>
    <x v="1"/>
    <n v="24.6"/>
    <n v="290.12256000000002"/>
    <n v="153.50400000000002"/>
    <n v="16.016260162601625"/>
    <n v="0.74923857868020305"/>
    <x v="0"/>
    <x v="0"/>
    <x v="3"/>
  </r>
  <r>
    <x v="414"/>
    <x v="414"/>
    <x v="6"/>
    <s v="UN"/>
    <n v="0"/>
    <n v="1.41"/>
    <n v="0"/>
    <x v="1"/>
    <x v="6"/>
    <n v="75"/>
    <n v="154.39500000000001"/>
    <n v="105.75"/>
    <n v="0"/>
    <n v="0"/>
    <x v="0"/>
    <x v="0"/>
    <x v="0"/>
  </r>
  <r>
    <x v="415"/>
    <x v="415"/>
    <x v="6"/>
    <s v="UN"/>
    <n v="185"/>
    <n v="5.53"/>
    <n v="1023.0500000000001"/>
    <x v="1"/>
    <x v="10"/>
    <n v="144"/>
    <n v="1250.2224000000001"/>
    <n v="796.32"/>
    <n v="1.2847222222222223"/>
    <n v="9.3405405405405393"/>
    <x v="0"/>
    <x v="0"/>
    <x v="0"/>
  </r>
  <r>
    <x v="415"/>
    <x v="415"/>
    <x v="6"/>
    <s v="UN"/>
    <n v="765"/>
    <n v="5.58"/>
    <n v="4268.7"/>
    <x v="0"/>
    <x v="3"/>
    <n v="84.9"/>
    <n v="720.08784000000003"/>
    <n v="473.74200000000002"/>
    <n v="9.010600706713781"/>
    <n v="1.331764705882353"/>
    <x v="0"/>
    <x v="0"/>
    <x v="2"/>
  </r>
  <r>
    <x v="415"/>
    <x v="415"/>
    <x v="6"/>
    <s v="UN"/>
    <n v="0"/>
    <n v="2.37"/>
    <n v="0"/>
    <x v="1"/>
    <x v="9"/>
    <n v="110"/>
    <n v="477.08099999999996"/>
    <n v="260.7"/>
    <n v="0"/>
    <n v="0"/>
    <x v="0"/>
    <x v="0"/>
    <x v="0"/>
  </r>
  <r>
    <x v="415"/>
    <x v="415"/>
    <x v="6"/>
    <s v="UN"/>
    <n v="3"/>
    <n v="1.84"/>
    <n v="5.5200000000000005"/>
    <x v="1"/>
    <x v="8"/>
    <n v="131"/>
    <n v="325.404"/>
    <n v="241.04000000000002"/>
    <n v="2.2900763358778626E-2"/>
    <n v="524"/>
    <x v="0"/>
    <x v="0"/>
    <x v="0"/>
  </r>
  <r>
    <x v="415"/>
    <x v="415"/>
    <x v="6"/>
    <s v="UN"/>
    <n v="106"/>
    <n v="6.75"/>
    <n v="715.5"/>
    <x v="1"/>
    <x v="1"/>
    <n v="26.4"/>
    <n v="301.15800000000002"/>
    <n v="178.2"/>
    <n v="4.0151515151515156"/>
    <n v="2.9886792452830186"/>
    <x v="0"/>
    <x v="0"/>
    <x v="1"/>
  </r>
  <r>
    <x v="415"/>
    <x v="415"/>
    <x v="6"/>
    <s v="UN"/>
    <n v="94"/>
    <n v="5.83"/>
    <n v="548.02"/>
    <x v="0"/>
    <x v="3"/>
    <n v="31.2"/>
    <n v="229.18895999999998"/>
    <n v="181.89599999999999"/>
    <n v="3.0128205128205128"/>
    <n v="3.9829787234042553"/>
    <x v="0"/>
    <x v="0"/>
    <x v="1"/>
  </r>
  <r>
    <x v="76"/>
    <x v="76"/>
    <x v="6"/>
    <s v="UN"/>
    <n v="3"/>
    <n v="7.85"/>
    <n v="23.549999999999997"/>
    <x v="1"/>
    <x v="8"/>
    <n v="122"/>
    <n v="1331.203"/>
    <n v="957.69999999999993"/>
    <n v="2.4590163934426229E-2"/>
    <n v="488"/>
    <x v="0"/>
    <x v="0"/>
    <x v="0"/>
  </r>
  <r>
    <x v="76"/>
    <x v="76"/>
    <x v="6"/>
    <s v="UN"/>
    <n v="194"/>
    <n v="3.82"/>
    <n v="741.07999999999993"/>
    <x v="0"/>
    <x v="0"/>
    <n v="96.6"/>
    <n v="627.32039999999995"/>
    <n v="369.01199999999994"/>
    <n v="2.008281573498965"/>
    <n v="5.9752577319587621"/>
    <x v="0"/>
    <x v="0"/>
    <x v="0"/>
  </r>
  <r>
    <x v="76"/>
    <x v="76"/>
    <x v="6"/>
    <s v="UN"/>
    <n v="521"/>
    <n v="5.9"/>
    <n v="3073.9"/>
    <x v="0"/>
    <x v="1"/>
    <n v="65.099999999999994"/>
    <n v="606.86219999999992"/>
    <n v="384.09"/>
    <n v="8.0030721966205842"/>
    <n v="1.4994241842610363"/>
    <x v="0"/>
    <x v="0"/>
    <x v="2"/>
  </r>
  <r>
    <x v="76"/>
    <x v="76"/>
    <x v="6"/>
    <s v="UN"/>
    <n v="208"/>
    <n v="3.8"/>
    <n v="790.4"/>
    <x v="0"/>
    <x v="0"/>
    <n v="81"/>
    <n v="529.41599999999994"/>
    <n v="307.8"/>
    <n v="2.5679012345679011"/>
    <n v="4.6730769230769234"/>
    <x v="0"/>
    <x v="0"/>
    <x v="0"/>
  </r>
  <r>
    <x v="76"/>
    <x v="76"/>
    <x v="6"/>
    <s v="UN"/>
    <n v="695"/>
    <n v="3.93"/>
    <n v="2731.35"/>
    <x v="1"/>
    <x v="6"/>
    <n v="46.3"/>
    <n v="267.47973000000002"/>
    <n v="181.959"/>
    <n v="15.010799136069116"/>
    <n v="0.7994244604316546"/>
    <x v="0"/>
    <x v="0"/>
    <x v="3"/>
  </r>
  <r>
    <x v="214"/>
    <x v="214"/>
    <x v="4"/>
    <s v="UN"/>
    <n v="96"/>
    <n v="7.59"/>
    <n v="728.64"/>
    <x v="0"/>
    <x v="1"/>
    <n v="0"/>
    <n v="0"/>
    <n v="0"/>
    <n v="0"/>
    <n v="0"/>
    <x v="0"/>
    <x v="0"/>
    <x v="4"/>
  </r>
  <r>
    <x v="416"/>
    <x v="416"/>
    <x v="6"/>
    <s v="UN"/>
    <n v="46"/>
    <n v="5.2"/>
    <n v="239.20000000000002"/>
    <x v="1"/>
    <x v="7"/>
    <n v="131"/>
    <n v="1205.7240000000002"/>
    <n v="681.2"/>
    <n v="0.35114503816793891"/>
    <n v="34.173913043478265"/>
    <x v="0"/>
    <x v="0"/>
    <x v="0"/>
  </r>
  <r>
    <x v="416"/>
    <x v="416"/>
    <x v="6"/>
    <s v="UN"/>
    <n v="89"/>
    <n v="6.89"/>
    <n v="613.20999999999992"/>
    <x v="1"/>
    <x v="2"/>
    <n v="0"/>
    <n v="0"/>
    <n v="0"/>
    <n v="0"/>
    <n v="0"/>
    <x v="0"/>
    <x v="0"/>
    <x v="4"/>
  </r>
  <r>
    <x v="416"/>
    <x v="416"/>
    <x v="6"/>
    <s v="UN"/>
    <n v="60"/>
    <n v="5.15"/>
    <n v="309"/>
    <x v="0"/>
    <x v="3"/>
    <n v="78"/>
    <n v="751.17900000000009"/>
    <n v="401.70000000000005"/>
    <n v="0.76923076923076927"/>
    <n v="15.6"/>
    <x v="0"/>
    <x v="0"/>
    <x v="0"/>
  </r>
  <r>
    <x v="416"/>
    <x v="416"/>
    <x v="6"/>
    <s v="UN"/>
    <n v="576"/>
    <n v="6.94"/>
    <n v="3997.44"/>
    <x v="1"/>
    <x v="10"/>
    <n v="32"/>
    <n v="306.47039999999998"/>
    <n v="222.08"/>
    <n v="18"/>
    <n v="0.66666666666666663"/>
    <x v="0"/>
    <x v="0"/>
    <x v="3"/>
  </r>
  <r>
    <x v="416"/>
    <x v="416"/>
    <x v="6"/>
    <s v="UN"/>
    <n v="166"/>
    <n v="2.63"/>
    <n v="436.58"/>
    <x v="0"/>
    <x v="3"/>
    <n v="68"/>
    <n v="275.41360000000003"/>
    <n v="178.84"/>
    <n v="2.4411764705882355"/>
    <n v="4.9156626506024095"/>
    <x v="0"/>
    <x v="0"/>
    <x v="0"/>
  </r>
  <r>
    <x v="416"/>
    <x v="416"/>
    <x v="6"/>
    <s v="UN"/>
    <n v="94"/>
    <n v="1.63"/>
    <n v="153.22"/>
    <x v="0"/>
    <x v="3"/>
    <n v="88"/>
    <n v="242.4136"/>
    <n v="143.44"/>
    <n v="1.0681818181818181"/>
    <n v="11.23404255319149"/>
    <x v="0"/>
    <x v="0"/>
    <x v="0"/>
  </r>
  <r>
    <x v="417"/>
    <x v="417"/>
    <x v="6"/>
    <s v="UN"/>
    <n v="481"/>
    <n v="59"/>
    <n v="28379"/>
    <x v="1"/>
    <x v="5"/>
    <n v="943"/>
    <n v="104041.19"/>
    <n v="55637"/>
    <n v="0.51007423117709438"/>
    <n v="23.525987525987524"/>
    <x v="0"/>
    <x v="0"/>
    <x v="0"/>
  </r>
  <r>
    <x v="417"/>
    <x v="417"/>
    <x v="6"/>
    <s v="UN"/>
    <n v="1551"/>
    <n v="79"/>
    <n v="122529"/>
    <x v="0"/>
    <x v="0"/>
    <n v="647"/>
    <n v="69513.679999999993"/>
    <n v="51113"/>
    <n v="2.3972179289026276"/>
    <n v="5.0058027079303669"/>
    <x v="0"/>
    <x v="0"/>
    <x v="0"/>
  </r>
  <r>
    <x v="417"/>
    <x v="417"/>
    <x v="6"/>
    <s v="UN"/>
    <n v="113"/>
    <n v="60"/>
    <n v="6780"/>
    <x v="0"/>
    <x v="1"/>
    <n v="871"/>
    <n v="66370.2"/>
    <n v="52260"/>
    <n v="0.12973593570608496"/>
    <n v="92.495575221238937"/>
    <x v="0"/>
    <x v="0"/>
    <x v="0"/>
  </r>
  <r>
    <x v="417"/>
    <x v="417"/>
    <x v="6"/>
    <s v="UN"/>
    <n v="263"/>
    <n v="57"/>
    <n v="14991"/>
    <x v="0"/>
    <x v="1"/>
    <n v="491"/>
    <n v="47018.16"/>
    <n v="27987"/>
    <n v="0.53564154786150708"/>
    <n v="22.403041825095059"/>
    <x v="0"/>
    <x v="0"/>
    <x v="0"/>
  </r>
  <r>
    <x v="417"/>
    <x v="417"/>
    <x v="6"/>
    <s v="UN"/>
    <n v="593"/>
    <n v="66"/>
    <n v="39138"/>
    <x v="1"/>
    <x v="2"/>
    <n v="493"/>
    <n v="41974.02"/>
    <n v="32538"/>
    <n v="1.2028397565922921"/>
    <n v="9.9763912310286678"/>
    <x v="0"/>
    <x v="0"/>
    <x v="0"/>
  </r>
  <r>
    <x v="417"/>
    <x v="417"/>
    <x v="6"/>
    <s v="UN"/>
    <n v="650"/>
    <n v="50"/>
    <n v="32500"/>
    <x v="0"/>
    <x v="0"/>
    <n v="595"/>
    <n v="39270"/>
    <n v="29750"/>
    <n v="1.0924369747899159"/>
    <n v="10.984615384615386"/>
    <x v="0"/>
    <x v="0"/>
    <x v="0"/>
  </r>
  <r>
    <x v="418"/>
    <x v="418"/>
    <x v="6"/>
    <s v="UN"/>
    <n v="777"/>
    <n v="53"/>
    <n v="41181"/>
    <x v="0"/>
    <x v="3"/>
    <n v="960"/>
    <n v="83443.199999999997"/>
    <n v="50880"/>
    <n v="0.80937499999999996"/>
    <n v="14.826254826254827"/>
    <x v="0"/>
    <x v="0"/>
    <x v="0"/>
  </r>
  <r>
    <x v="418"/>
    <x v="418"/>
    <x v="6"/>
    <s v="UN"/>
    <n v="1212"/>
    <n v="40"/>
    <n v="48480"/>
    <x v="0"/>
    <x v="1"/>
    <n v="993"/>
    <n v="47664"/>
    <n v="39720"/>
    <n v="1.2205438066465257"/>
    <n v="9.8316831683168306"/>
    <x v="0"/>
    <x v="0"/>
    <x v="0"/>
  </r>
  <r>
    <x v="418"/>
    <x v="418"/>
    <x v="6"/>
    <s v="UN"/>
    <n v="1266"/>
    <n v="77"/>
    <n v="97482"/>
    <x v="1"/>
    <x v="2"/>
    <n v="369"/>
    <n v="40914.720000000001"/>
    <n v="28413"/>
    <n v="3.4308943089430892"/>
    <n v="3.4976303317535549"/>
    <x v="0"/>
    <x v="0"/>
    <x v="1"/>
  </r>
  <r>
    <x v="418"/>
    <x v="418"/>
    <x v="6"/>
    <s v="UN"/>
    <n v="408"/>
    <n v="53"/>
    <n v="21624"/>
    <x v="1"/>
    <x v="6"/>
    <n v="495"/>
    <n v="38303.1"/>
    <n v="26235"/>
    <n v="0.82424242424242422"/>
    <n v="14.558823529411764"/>
    <x v="0"/>
    <x v="0"/>
    <x v="0"/>
  </r>
  <r>
    <x v="418"/>
    <x v="418"/>
    <x v="6"/>
    <s v="UN"/>
    <n v="0"/>
    <n v="34"/>
    <n v="0"/>
    <x v="0"/>
    <x v="1"/>
    <n v="638"/>
    <n v="27982.68"/>
    <n v="21692"/>
    <n v="0"/>
    <n v="0"/>
    <x v="0"/>
    <x v="0"/>
    <x v="0"/>
  </r>
  <r>
    <x v="418"/>
    <x v="418"/>
    <x v="6"/>
    <s v="UN"/>
    <n v="262"/>
    <n v="32"/>
    <n v="8384"/>
    <x v="1"/>
    <x v="1"/>
    <n v="466"/>
    <n v="24604.799999999999"/>
    <n v="14912"/>
    <n v="0.5622317596566524"/>
    <n v="21.343511450381676"/>
    <x v="0"/>
    <x v="0"/>
    <x v="0"/>
  </r>
  <r>
    <x v="419"/>
    <x v="419"/>
    <x v="6"/>
    <s v="UN"/>
    <n v="7"/>
    <n v="6.41"/>
    <n v="44.870000000000005"/>
    <x v="1"/>
    <x v="10"/>
    <n v="102"/>
    <n v="1091.8794"/>
    <n v="653.82000000000005"/>
    <n v="6.8627450980392163E-2"/>
    <n v="174.85714285714283"/>
    <x v="0"/>
    <x v="0"/>
    <x v="0"/>
  </r>
  <r>
    <x v="419"/>
    <x v="419"/>
    <x v="6"/>
    <s v="UN"/>
    <n v="39"/>
    <n v="7.4"/>
    <n v="288.60000000000002"/>
    <x v="1"/>
    <x v="3"/>
    <n v="68"/>
    <n v="930.92000000000019"/>
    <n v="503.20000000000005"/>
    <n v="0.57352941176470584"/>
    <n v="20.923076923076923"/>
    <x v="0"/>
    <x v="0"/>
    <x v="0"/>
  </r>
  <r>
    <x v="419"/>
    <x v="419"/>
    <x v="6"/>
    <s v="UN"/>
    <n v="1376"/>
    <n v="4.8600000000000003"/>
    <n v="6687.3600000000006"/>
    <x v="0"/>
    <x v="1"/>
    <n v="76.400000000000006"/>
    <n v="660.92112000000009"/>
    <n v="371.30400000000003"/>
    <n v="18.01047120418848"/>
    <n v="0.66627906976744189"/>
    <x v="0"/>
    <x v="0"/>
    <x v="3"/>
  </r>
  <r>
    <x v="419"/>
    <x v="419"/>
    <x v="6"/>
    <s v="UN"/>
    <n v="3"/>
    <n v="4.92"/>
    <n v="14.76"/>
    <x v="1"/>
    <x v="2"/>
    <n v="67"/>
    <n v="448.31040000000002"/>
    <n v="329.64"/>
    <n v="4.4776119402985072E-2"/>
    <n v="268"/>
    <x v="0"/>
    <x v="0"/>
    <x v="0"/>
  </r>
  <r>
    <x v="419"/>
    <x v="419"/>
    <x v="6"/>
    <s v="UN"/>
    <n v="575"/>
    <n v="5.3"/>
    <n v="3047.5"/>
    <x v="0"/>
    <x v="0"/>
    <n v="47.9"/>
    <n v="337.64709999999997"/>
    <n v="253.86999999999998"/>
    <n v="12.004175365344468"/>
    <n v="0.99965217391304351"/>
    <x v="0"/>
    <x v="0"/>
    <x v="3"/>
  </r>
  <r>
    <x v="419"/>
    <x v="419"/>
    <x v="6"/>
    <s v="UN"/>
    <n v="93"/>
    <n v="4.29"/>
    <n v="398.97"/>
    <x v="1"/>
    <x v="3"/>
    <n v="46.3"/>
    <n v="252.25628999999998"/>
    <n v="198.62699999999998"/>
    <n v="2.0086393088552916"/>
    <n v="5.9741935483870963"/>
    <x v="0"/>
    <x v="0"/>
    <x v="0"/>
  </r>
  <r>
    <x v="420"/>
    <x v="420"/>
    <x v="6"/>
    <s v="UN"/>
    <n v="908"/>
    <n v="44"/>
    <n v="39952"/>
    <x v="1"/>
    <x v="11"/>
    <n v="954"/>
    <n v="79754.399999999994"/>
    <n v="41976"/>
    <n v="0.95178197064989523"/>
    <n v="12.607929515418501"/>
    <x v="0"/>
    <x v="0"/>
    <x v="0"/>
  </r>
  <r>
    <x v="420"/>
    <x v="420"/>
    <x v="6"/>
    <s v="UN"/>
    <n v="951"/>
    <n v="48"/>
    <n v="45648"/>
    <x v="1"/>
    <x v="11"/>
    <n v="828"/>
    <n v="69949.440000000002"/>
    <n v="39744"/>
    <n v="1.1485507246376812"/>
    <n v="10.447949526813881"/>
    <x v="0"/>
    <x v="0"/>
    <x v="0"/>
  </r>
  <r>
    <x v="420"/>
    <x v="420"/>
    <x v="6"/>
    <s v="UN"/>
    <n v="1217"/>
    <n v="34"/>
    <n v="41378"/>
    <x v="1"/>
    <x v="0"/>
    <n v="744"/>
    <n v="46038.720000000001"/>
    <n v="25296"/>
    <n v="1.635752688172043"/>
    <n v="7.3360723089564503"/>
    <x v="0"/>
    <x v="0"/>
    <x v="0"/>
  </r>
  <r>
    <x v="420"/>
    <x v="420"/>
    <x v="6"/>
    <s v="UN"/>
    <n v="197"/>
    <n v="63"/>
    <n v="12411"/>
    <x v="1"/>
    <x v="4"/>
    <n v="470"/>
    <n v="38493"/>
    <n v="29610"/>
    <n v="0.41914893617021276"/>
    <n v="28.629441624365484"/>
    <x v="0"/>
    <x v="0"/>
    <x v="0"/>
  </r>
  <r>
    <x v="420"/>
    <x v="420"/>
    <x v="6"/>
    <s v="UN"/>
    <n v="684"/>
    <n v="31"/>
    <n v="21204"/>
    <x v="1"/>
    <x v="5"/>
    <n v="633"/>
    <n v="26687.279999999999"/>
    <n v="19623"/>
    <n v="1.080568720379147"/>
    <n v="11.105263157894736"/>
    <x v="0"/>
    <x v="0"/>
    <x v="0"/>
  </r>
  <r>
    <x v="420"/>
    <x v="420"/>
    <x v="6"/>
    <s v="UN"/>
    <n v="234"/>
    <n v="46"/>
    <n v="10764"/>
    <x v="0"/>
    <x v="3"/>
    <n v="351"/>
    <n v="20343.96"/>
    <n v="16146"/>
    <n v="0.66666666666666663"/>
    <n v="18"/>
    <x v="0"/>
    <x v="0"/>
    <x v="0"/>
  </r>
  <r>
    <x v="421"/>
    <x v="421"/>
    <x v="6"/>
    <s v="UN"/>
    <n v="1038"/>
    <n v="6.16"/>
    <n v="6394.08"/>
    <x v="1"/>
    <x v="6"/>
    <n v="94.3"/>
    <n v="1039.78952"/>
    <n v="580.88800000000003"/>
    <n v="11.007423117709438"/>
    <n v="1.0901734104046243"/>
    <x v="0"/>
    <x v="0"/>
    <x v="2"/>
  </r>
  <r>
    <x v="421"/>
    <x v="421"/>
    <x v="6"/>
    <s v="UN"/>
    <n v="46"/>
    <n v="2.4"/>
    <n v="110.39999999999999"/>
    <x v="0"/>
    <x v="1"/>
    <n v="140"/>
    <n v="564.48"/>
    <n v="336"/>
    <n v="0.32857142857142857"/>
    <n v="36.521739130434781"/>
    <x v="0"/>
    <x v="0"/>
    <x v="0"/>
  </r>
  <r>
    <x v="421"/>
    <x v="421"/>
    <x v="6"/>
    <s v="UN"/>
    <n v="1212"/>
    <n v="4.6399999999999997"/>
    <n v="5623.6799999999994"/>
    <x v="1"/>
    <x v="11"/>
    <n v="67.3"/>
    <n v="524.61695999999995"/>
    <n v="312.27199999999999"/>
    <n v="18.008915304606241"/>
    <n v="0.66633663366336637"/>
    <x v="0"/>
    <x v="0"/>
    <x v="3"/>
  </r>
  <r>
    <x v="421"/>
    <x v="421"/>
    <x v="6"/>
    <s v="UN"/>
    <n v="97"/>
    <n v="4.1500000000000004"/>
    <n v="402.55"/>
    <x v="0"/>
    <x v="1"/>
    <n v="63"/>
    <n v="386.94600000000008"/>
    <n v="261.45000000000005"/>
    <n v="1.5396825396825398"/>
    <n v="7.7938144329896906"/>
    <x v="0"/>
    <x v="0"/>
    <x v="0"/>
  </r>
  <r>
    <x v="421"/>
    <x v="421"/>
    <x v="6"/>
    <s v="UN"/>
    <n v="628"/>
    <n v="2.41"/>
    <n v="1513.48"/>
    <x v="0"/>
    <x v="1"/>
    <n v="61"/>
    <n v="194.05320000000003"/>
    <n v="147.01000000000002"/>
    <n v="10.295081967213115"/>
    <n v="1.1656050955414012"/>
    <x v="0"/>
    <x v="0"/>
    <x v="2"/>
  </r>
  <r>
    <x v="421"/>
    <x v="421"/>
    <x v="6"/>
    <s v="UN"/>
    <n v="1271"/>
    <n v="1.59"/>
    <n v="2020.89"/>
    <x v="0"/>
    <x v="1"/>
    <n v="73"/>
    <n v="164.81940000000003"/>
    <n v="116.07000000000001"/>
    <n v="17.410958904109588"/>
    <n v="0.68922108575924468"/>
    <x v="0"/>
    <x v="0"/>
    <x v="3"/>
  </r>
  <r>
    <x v="422"/>
    <x v="422"/>
    <x v="6"/>
    <s v="UN"/>
    <n v="153"/>
    <n v="3.42"/>
    <n v="523.26"/>
    <x v="0"/>
    <x v="1"/>
    <n v="0"/>
    <n v="0"/>
    <n v="0"/>
    <n v="0"/>
    <n v="0"/>
    <x v="0"/>
    <x v="0"/>
    <x v="4"/>
  </r>
  <r>
    <x v="389"/>
    <x v="389"/>
    <x v="6"/>
    <s v="UN"/>
    <n v="1052"/>
    <n v="2.91"/>
    <n v="3061.32"/>
    <x v="1"/>
    <x v="0"/>
    <n v="141"/>
    <n v="648.28980000000001"/>
    <n v="410.31"/>
    <n v="7.4609929078014181"/>
    <n v="1.6083650190114069"/>
    <x v="0"/>
    <x v="0"/>
    <x v="2"/>
  </r>
  <r>
    <x v="389"/>
    <x v="389"/>
    <x v="6"/>
    <s v="UN"/>
    <n v="1188"/>
    <n v="4.01"/>
    <n v="4763.88"/>
    <x v="1"/>
    <x v="0"/>
    <n v="99"/>
    <n v="591.51509999999996"/>
    <n v="396.98999999999995"/>
    <n v="12"/>
    <n v="1"/>
    <x v="0"/>
    <x v="0"/>
    <x v="3"/>
  </r>
  <r>
    <x v="389"/>
    <x v="389"/>
    <x v="6"/>
    <s v="UN"/>
    <n v="269"/>
    <n v="6.62"/>
    <n v="1780.78"/>
    <x v="0"/>
    <x v="1"/>
    <n v="38.299999999999997"/>
    <n v="372.71262000000002"/>
    <n v="253.54599999999999"/>
    <n v="7.023498694516972"/>
    <n v="1.7085501858736059"/>
    <x v="0"/>
    <x v="0"/>
    <x v="2"/>
  </r>
  <r>
    <x v="389"/>
    <x v="389"/>
    <x v="6"/>
    <s v="UN"/>
    <n v="230"/>
    <n v="1.66"/>
    <n v="381.79999999999995"/>
    <x v="0"/>
    <x v="0"/>
    <n v="112"/>
    <n v="264.00639999999999"/>
    <n v="185.92"/>
    <n v="2.0535714285714284"/>
    <n v="5.8434782608695661"/>
    <x v="0"/>
    <x v="0"/>
    <x v="0"/>
  </r>
  <r>
    <x v="389"/>
    <x v="389"/>
    <x v="6"/>
    <s v="UN"/>
    <n v="203"/>
    <n v="1.48"/>
    <n v="300.44"/>
    <x v="1"/>
    <x v="4"/>
    <n v="83"/>
    <n v="214.97"/>
    <n v="122.84"/>
    <n v="2.4457831325301207"/>
    <n v="4.9064039408866993"/>
    <x v="0"/>
    <x v="0"/>
    <x v="0"/>
  </r>
  <r>
    <x v="423"/>
    <x v="423"/>
    <x v="6"/>
    <s v="UN"/>
    <n v="5"/>
    <n v="5.22"/>
    <n v="26.099999999999998"/>
    <x v="0"/>
    <x v="0"/>
    <n v="131"/>
    <n v="971.0243999999999"/>
    <n v="683.81999999999994"/>
    <n v="3.8167938931297711E-2"/>
    <n v="314.39999999999998"/>
    <x v="0"/>
    <x v="0"/>
    <x v="0"/>
  </r>
  <r>
    <x v="423"/>
    <x v="423"/>
    <x v="6"/>
    <s v="UN"/>
    <n v="415"/>
    <n v="2.2599999999999998"/>
    <n v="937.89999999999986"/>
    <x v="0"/>
    <x v="1"/>
    <n v="132"/>
    <n v="477.31199999999995"/>
    <n v="298.32"/>
    <n v="3.143939393939394"/>
    <n v="3.8168674698795177"/>
    <x v="0"/>
    <x v="0"/>
    <x v="1"/>
  </r>
  <r>
    <x v="423"/>
    <x v="423"/>
    <x v="6"/>
    <s v="UN"/>
    <n v="345"/>
    <n v="3.43"/>
    <n v="1183.3500000000001"/>
    <x v="0"/>
    <x v="1"/>
    <n v="82"/>
    <n v="444.39080000000001"/>
    <n v="281.26"/>
    <n v="4.2073170731707314"/>
    <n v="2.8521739130434782"/>
    <x v="0"/>
    <x v="0"/>
    <x v="1"/>
  </r>
  <r>
    <x v="423"/>
    <x v="423"/>
    <x v="6"/>
    <s v="UN"/>
    <n v="760"/>
    <n v="2.2200000000000002"/>
    <n v="1687.2"/>
    <x v="0"/>
    <x v="1"/>
    <n v="147"/>
    <n v="430.76880000000006"/>
    <n v="326.34000000000003"/>
    <n v="5.1700680272108848"/>
    <n v="2.3210526315789473"/>
    <x v="0"/>
    <x v="0"/>
    <x v="1"/>
  </r>
  <r>
    <x v="423"/>
    <x v="423"/>
    <x v="6"/>
    <s v="UN"/>
    <n v="453"/>
    <n v="5.91"/>
    <n v="2677.23"/>
    <x v="0"/>
    <x v="0"/>
    <n v="37.700000000000003"/>
    <n v="401.05260000000004"/>
    <n v="222.80700000000002"/>
    <n v="12.015915119363394"/>
    <n v="0.99867549668874189"/>
    <x v="0"/>
    <x v="0"/>
    <x v="3"/>
  </r>
  <r>
    <x v="423"/>
    <x v="423"/>
    <x v="6"/>
    <s v="UN"/>
    <n v="743"/>
    <n v="31.2"/>
    <n v="23181.599999999999"/>
    <x v="1"/>
    <x v="10"/>
    <n v="0"/>
    <n v="0"/>
    <n v="0"/>
    <n v="0"/>
    <n v="0"/>
    <x v="0"/>
    <x v="0"/>
    <x v="4"/>
  </r>
  <r>
    <x v="424"/>
    <x v="424"/>
    <x v="6"/>
    <s v="UN"/>
    <n v="366"/>
    <n v="65"/>
    <n v="23790"/>
    <x v="0"/>
    <x v="3"/>
    <n v="602"/>
    <n v="70042.7"/>
    <n v="39130"/>
    <n v="0.60797342192691028"/>
    <n v="19.737704918032787"/>
    <x v="0"/>
    <x v="0"/>
    <x v="0"/>
  </r>
  <r>
    <x v="424"/>
    <x v="424"/>
    <x v="6"/>
    <s v="UN"/>
    <n v="628"/>
    <n v="56"/>
    <n v="35168"/>
    <x v="1"/>
    <x v="9"/>
    <n v="752"/>
    <n v="53061.120000000003"/>
    <n v="42112"/>
    <n v="0.83510638297872342"/>
    <n v="14.369426751592357"/>
    <x v="0"/>
    <x v="0"/>
    <x v="0"/>
  </r>
  <r>
    <x v="424"/>
    <x v="424"/>
    <x v="6"/>
    <s v="UN"/>
    <n v="145"/>
    <n v="66"/>
    <n v="9570"/>
    <x v="1"/>
    <x v="7"/>
    <n v="465"/>
    <n v="48490.2"/>
    <n v="30690"/>
    <n v="0.31182795698924731"/>
    <n v="38.482758620689658"/>
    <x v="0"/>
    <x v="0"/>
    <x v="0"/>
  </r>
  <r>
    <x v="424"/>
    <x v="424"/>
    <x v="6"/>
    <s v="UN"/>
    <n v="31"/>
    <n v="38"/>
    <n v="1178"/>
    <x v="0"/>
    <x v="0"/>
    <n v="925"/>
    <n v="45695"/>
    <n v="35150"/>
    <n v="3.3513513513513511E-2"/>
    <n v="358.06451612903226"/>
    <x v="0"/>
    <x v="0"/>
    <x v="0"/>
  </r>
  <r>
    <x v="424"/>
    <x v="424"/>
    <x v="6"/>
    <s v="UN"/>
    <n v="1352"/>
    <n v="51"/>
    <n v="68952"/>
    <x v="1"/>
    <x v="10"/>
    <n v="482"/>
    <n v="36873"/>
    <n v="24582"/>
    <n v="2.804979253112033"/>
    <n v="4.27810650887574"/>
    <x v="0"/>
    <x v="0"/>
    <x v="0"/>
  </r>
  <r>
    <x v="424"/>
    <x v="424"/>
    <x v="6"/>
    <s v="UN"/>
    <n v="1143"/>
    <n v="39"/>
    <n v="44577"/>
    <x v="1"/>
    <x v="4"/>
    <n v="617"/>
    <n v="31041.27"/>
    <n v="24063"/>
    <n v="1.8525121555915722"/>
    <n v="6.4776902887139105"/>
    <x v="0"/>
    <x v="0"/>
    <x v="0"/>
  </r>
  <r>
    <x v="425"/>
    <x v="425"/>
    <x v="6"/>
    <s v="UN"/>
    <n v="706"/>
    <n v="6.53"/>
    <n v="4610.18"/>
    <x v="1"/>
    <x v="1"/>
    <n v="78.400000000000006"/>
    <n v="686.01568000000009"/>
    <n v="511.95200000000006"/>
    <n v="9.0051020408163254"/>
    <n v="1.3325779036827197"/>
    <x v="0"/>
    <x v="0"/>
    <x v="2"/>
  </r>
  <r>
    <x v="425"/>
    <x v="425"/>
    <x v="6"/>
    <s v="UN"/>
    <n v="25"/>
    <n v="2.67"/>
    <n v="66.75"/>
    <x v="1"/>
    <x v="0"/>
    <n v="149"/>
    <n v="684.2675999999999"/>
    <n v="397.83"/>
    <n v="0.16778523489932887"/>
    <n v="71.52"/>
    <x v="0"/>
    <x v="0"/>
    <x v="0"/>
  </r>
  <r>
    <x v="425"/>
    <x v="425"/>
    <x v="6"/>
    <s v="UN"/>
    <n v="379"/>
    <n v="3.44"/>
    <n v="1303.76"/>
    <x v="1"/>
    <x v="2"/>
    <n v="102"/>
    <n v="529.8288"/>
    <n v="350.88"/>
    <n v="3.715686274509804"/>
    <n v="3.2295514511873349"/>
    <x v="0"/>
    <x v="0"/>
    <x v="1"/>
  </r>
  <r>
    <x v="425"/>
    <x v="425"/>
    <x v="6"/>
    <s v="UN"/>
    <n v="941"/>
    <n v="3.57"/>
    <n v="3359.37"/>
    <x v="0"/>
    <x v="3"/>
    <n v="94.1"/>
    <n v="463.59305999999998"/>
    <n v="335.93699999999995"/>
    <n v="10"/>
    <n v="1.2"/>
    <x v="0"/>
    <x v="0"/>
    <x v="2"/>
  </r>
  <r>
    <x v="425"/>
    <x v="425"/>
    <x v="6"/>
    <s v="UN"/>
    <n v="33"/>
    <n v="4.28"/>
    <n v="141.24"/>
    <x v="1"/>
    <x v="0"/>
    <n v="75"/>
    <n v="449.4"/>
    <n v="321"/>
    <n v="0.44"/>
    <n v="27.272727272727273"/>
    <x v="0"/>
    <x v="0"/>
    <x v="0"/>
  </r>
  <r>
    <x v="425"/>
    <x v="425"/>
    <x v="6"/>
    <s v="UN"/>
    <n v="45"/>
    <n v="3.98"/>
    <n v="179.1"/>
    <x v="0"/>
    <x v="3"/>
    <n v="44.5"/>
    <n v="249.7251"/>
    <n v="177.10999999999999"/>
    <n v="1.0112359550561798"/>
    <n v="11.866666666666667"/>
    <x v="0"/>
    <x v="0"/>
    <x v="0"/>
  </r>
  <r>
    <x v="426"/>
    <x v="426"/>
    <x v="6"/>
    <s v="UN"/>
    <n v="194"/>
    <n v="5.74"/>
    <n v="1113.56"/>
    <x v="0"/>
    <x v="1"/>
    <n v="99"/>
    <n v="880.803"/>
    <n v="568.26"/>
    <n v="1.9595959595959596"/>
    <n v="6.123711340206186"/>
    <x v="0"/>
    <x v="0"/>
    <x v="0"/>
  </r>
  <r>
    <x v="426"/>
    <x v="426"/>
    <x v="6"/>
    <s v="UN"/>
    <n v="92"/>
    <n v="3.36"/>
    <n v="309.12"/>
    <x v="0"/>
    <x v="1"/>
    <n v="150"/>
    <n v="660.24"/>
    <n v="504"/>
    <n v="0.61333333333333329"/>
    <n v="19.565217391304348"/>
    <x v="0"/>
    <x v="0"/>
    <x v="0"/>
  </r>
  <r>
    <x v="426"/>
    <x v="426"/>
    <x v="6"/>
    <s v="UN"/>
    <n v="63"/>
    <n v="6.38"/>
    <n v="401.94"/>
    <x v="1"/>
    <x v="10"/>
    <n v="57"/>
    <n v="585.49259999999992"/>
    <n v="363.65999999999997"/>
    <n v="1.1052631578947369"/>
    <n v="10.857142857142856"/>
    <x v="0"/>
    <x v="0"/>
    <x v="0"/>
  </r>
  <r>
    <x v="426"/>
    <x v="426"/>
    <x v="6"/>
    <s v="UN"/>
    <n v="97"/>
    <n v="2.4"/>
    <n v="232.79999999999998"/>
    <x v="1"/>
    <x v="11"/>
    <n v="137"/>
    <n v="565.53599999999994"/>
    <n v="328.8"/>
    <n v="0.70802919708029199"/>
    <n v="16.948453608247423"/>
    <x v="0"/>
    <x v="0"/>
    <x v="0"/>
  </r>
  <r>
    <x v="426"/>
    <x v="426"/>
    <x v="6"/>
    <s v="UN"/>
    <n v="846"/>
    <n v="2.2799999999999998"/>
    <n v="1928.8799999999999"/>
    <x v="0"/>
    <x v="0"/>
    <n v="93.9"/>
    <n v="318.99707999999998"/>
    <n v="214.09199999999998"/>
    <n v="9.0095846645367406"/>
    <n v="1.3319148936170213"/>
    <x v="0"/>
    <x v="0"/>
    <x v="2"/>
  </r>
  <r>
    <x v="426"/>
    <x v="426"/>
    <x v="6"/>
    <s v="UN"/>
    <n v="1066"/>
    <n v="1.29"/>
    <n v="1375.14"/>
    <x v="0"/>
    <x v="3"/>
    <n v="135"/>
    <n v="247.29300000000001"/>
    <n v="174.15"/>
    <n v="7.8962962962962964"/>
    <n v="1.5196998123827392"/>
    <x v="0"/>
    <x v="0"/>
    <x v="2"/>
  </r>
  <r>
    <x v="427"/>
    <x v="427"/>
    <x v="6"/>
    <s v="UN"/>
    <n v="419"/>
    <n v="7.85"/>
    <n v="3289.1499999999996"/>
    <x v="0"/>
    <x v="3"/>
    <n v="59.8"/>
    <n v="877.83409999999992"/>
    <n v="469.42999999999995"/>
    <n v="7.0066889632107028"/>
    <n v="1.7126491646778041"/>
    <x v="0"/>
    <x v="0"/>
    <x v="2"/>
  </r>
  <r>
    <x v="427"/>
    <x v="427"/>
    <x v="6"/>
    <s v="UN"/>
    <n v="570"/>
    <n v="4.92"/>
    <n v="2804.4"/>
    <x v="0"/>
    <x v="3"/>
    <n v="94.9"/>
    <n v="700.36199999999997"/>
    <n v="466.90800000000002"/>
    <n v="6.0063224446786085"/>
    <n v="1.9978947368421054"/>
    <x v="0"/>
    <x v="0"/>
    <x v="2"/>
  </r>
  <r>
    <x v="427"/>
    <x v="427"/>
    <x v="6"/>
    <s v="UN"/>
    <n v="510"/>
    <n v="5.22"/>
    <n v="2662.2"/>
    <x v="1"/>
    <x v="11"/>
    <n v="51"/>
    <n v="489.84479999999996"/>
    <n v="266.21999999999997"/>
    <n v="10"/>
    <n v="1.2"/>
    <x v="0"/>
    <x v="0"/>
    <x v="2"/>
  </r>
  <r>
    <x v="427"/>
    <x v="427"/>
    <x v="6"/>
    <s v="UN"/>
    <n v="288"/>
    <n v="2.78"/>
    <n v="800.64"/>
    <x v="1"/>
    <x v="8"/>
    <n v="95.8"/>
    <n v="324.91527999999994"/>
    <n v="266.32399999999996"/>
    <n v="3.0062630480167014"/>
    <n v="3.9916666666666667"/>
    <x v="0"/>
    <x v="0"/>
    <x v="1"/>
  </r>
  <r>
    <x v="427"/>
    <x v="427"/>
    <x v="6"/>
    <s v="UN"/>
    <n v="198"/>
    <n v="2.2000000000000002"/>
    <n v="435.6"/>
    <x v="0"/>
    <x v="3"/>
    <n v="97"/>
    <n v="275.286"/>
    <n v="213.4"/>
    <n v="2.0412371134020617"/>
    <n v="5.8787878787878789"/>
    <x v="0"/>
    <x v="0"/>
    <x v="0"/>
  </r>
  <r>
    <x v="427"/>
    <x v="427"/>
    <x v="6"/>
    <s v="UN"/>
    <n v="293"/>
    <n v="1.46"/>
    <n v="427.78"/>
    <x v="0"/>
    <x v="1"/>
    <n v="131"/>
    <n v="248.63800000000001"/>
    <n v="191.26"/>
    <n v="2.2366412213740459"/>
    <n v="5.3651877133105801"/>
    <x v="0"/>
    <x v="0"/>
    <x v="0"/>
  </r>
  <r>
    <x v="428"/>
    <x v="428"/>
    <x v="6"/>
    <s v="UN"/>
    <n v="0"/>
    <n v="6.91"/>
    <n v="0"/>
    <x v="1"/>
    <x v="4"/>
    <n v="132"/>
    <n v="1559.7251999999999"/>
    <n v="912.12"/>
    <n v="0"/>
    <n v="0"/>
    <x v="0"/>
    <x v="0"/>
    <x v="0"/>
  </r>
  <r>
    <x v="428"/>
    <x v="428"/>
    <x v="6"/>
    <s v="UN"/>
    <n v="28"/>
    <n v="4.2"/>
    <n v="117.60000000000001"/>
    <x v="1"/>
    <x v="11"/>
    <n v="70"/>
    <n v="490.98"/>
    <n v="294"/>
    <n v="0.4"/>
    <n v="30"/>
    <x v="0"/>
    <x v="0"/>
    <x v="0"/>
  </r>
  <r>
    <x v="428"/>
    <x v="428"/>
    <x v="6"/>
    <s v="UN"/>
    <n v="62"/>
    <n v="1.93"/>
    <n v="119.66"/>
    <x v="0"/>
    <x v="3"/>
    <n v="141"/>
    <n v="454.45709999999997"/>
    <n v="272.13"/>
    <n v="0.43971631205673761"/>
    <n v="27.29032258064516"/>
    <x v="0"/>
    <x v="0"/>
    <x v="0"/>
  </r>
  <r>
    <x v="428"/>
    <x v="428"/>
    <x v="6"/>
    <s v="UN"/>
    <n v="42"/>
    <n v="6"/>
    <n v="252"/>
    <x v="0"/>
    <x v="3"/>
    <n v="41.3"/>
    <n v="421.26"/>
    <n v="247.79999999999998"/>
    <n v="1.0169491525423731"/>
    <n v="11.799999999999997"/>
    <x v="0"/>
    <x v="0"/>
    <x v="0"/>
  </r>
  <r>
    <x v="428"/>
    <x v="428"/>
    <x v="6"/>
    <s v="UN"/>
    <n v="256"/>
    <n v="4.0599999999999996"/>
    <n v="1039.3599999999999"/>
    <x v="1"/>
    <x v="7"/>
    <n v="64"/>
    <n v="400.15359999999993"/>
    <n v="259.83999999999997"/>
    <n v="4"/>
    <n v="3"/>
    <x v="0"/>
    <x v="0"/>
    <x v="1"/>
  </r>
  <r>
    <x v="428"/>
    <x v="428"/>
    <x v="6"/>
    <s v="UN"/>
    <n v="582"/>
    <n v="3.85"/>
    <n v="2240.7000000000003"/>
    <x v="0"/>
    <x v="1"/>
    <n v="38.799999999999997"/>
    <n v="237.51419999999999"/>
    <n v="149.38"/>
    <n v="15.000000000000002"/>
    <n v="0.79999999999999993"/>
    <x v="0"/>
    <x v="0"/>
    <x v="3"/>
  </r>
  <r>
    <x v="429"/>
    <x v="429"/>
    <x v="6"/>
    <s v="UN"/>
    <n v="399"/>
    <n v="6.66"/>
    <n v="2657.34"/>
    <x v="1"/>
    <x v="9"/>
    <n v="113"/>
    <n v="1061.1378"/>
    <n v="752.58"/>
    <n v="3.5309734513274336"/>
    <n v="3.3984962406015038"/>
    <x v="0"/>
    <x v="0"/>
    <x v="1"/>
  </r>
  <r>
    <x v="429"/>
    <x v="429"/>
    <x v="6"/>
    <s v="UN"/>
    <n v="224"/>
    <n v="3.67"/>
    <n v="822.07999999999993"/>
    <x v="1"/>
    <x v="7"/>
    <n v="145"/>
    <n v="904.65499999999997"/>
    <n v="532.15"/>
    <n v="1.5448275862068965"/>
    <n v="7.7678571428571432"/>
    <x v="0"/>
    <x v="0"/>
    <x v="0"/>
  </r>
  <r>
    <x v="429"/>
    <x v="429"/>
    <x v="6"/>
    <s v="UN"/>
    <n v="297"/>
    <n v="4.03"/>
    <n v="1196.9100000000001"/>
    <x v="1"/>
    <x v="1"/>
    <n v="143"/>
    <n v="887.48660000000018"/>
    <n v="576.29000000000008"/>
    <n v="2.0769230769230771"/>
    <n v="5.7777777777777777"/>
    <x v="0"/>
    <x v="0"/>
    <x v="0"/>
  </r>
  <r>
    <x v="429"/>
    <x v="429"/>
    <x v="6"/>
    <s v="UN"/>
    <n v="927"/>
    <n v="6.12"/>
    <n v="5673.24"/>
    <x v="0"/>
    <x v="0"/>
    <n v="54.5"/>
    <n v="500.31"/>
    <n v="333.54"/>
    <n v="17.009174311926607"/>
    <n v="0.70550161812297729"/>
    <x v="0"/>
    <x v="0"/>
    <x v="3"/>
  </r>
  <r>
    <x v="429"/>
    <x v="429"/>
    <x v="6"/>
    <s v="UN"/>
    <n v="1109"/>
    <n v="4.99"/>
    <n v="5533.91"/>
    <x v="1"/>
    <x v="9"/>
    <n v="69.3"/>
    <n v="418.42647000000005"/>
    <n v="345.80700000000002"/>
    <n v="16.002886002886004"/>
    <n v="0.74986474301172223"/>
    <x v="0"/>
    <x v="0"/>
    <x v="3"/>
  </r>
  <r>
    <x v="429"/>
    <x v="429"/>
    <x v="6"/>
    <s v="UN"/>
    <n v="141"/>
    <n v="2.46"/>
    <n v="346.86"/>
    <x v="0"/>
    <x v="3"/>
    <n v="69"/>
    <n v="232.5438"/>
    <n v="169.74"/>
    <n v="2.0434782608695654"/>
    <n v="5.872340425531914"/>
    <x v="0"/>
    <x v="0"/>
    <x v="0"/>
  </r>
  <r>
    <x v="430"/>
    <x v="430"/>
    <x v="6"/>
    <s v="UN"/>
    <n v="485"/>
    <n v="79"/>
    <n v="38315"/>
    <x v="0"/>
    <x v="3"/>
    <n v="834"/>
    <n v="117935.94"/>
    <n v="65886"/>
    <n v="0.58153477218225424"/>
    <n v="20.63505154639175"/>
    <x v="0"/>
    <x v="0"/>
    <x v="0"/>
  </r>
  <r>
    <x v="430"/>
    <x v="430"/>
    <x v="6"/>
    <s v="UN"/>
    <n v="89"/>
    <n v="66"/>
    <n v="5874"/>
    <x v="1"/>
    <x v="1"/>
    <n v="887"/>
    <n v="91910.94"/>
    <n v="58542"/>
    <n v="0.10033821871476889"/>
    <n v="119.59550561797752"/>
    <x v="0"/>
    <x v="0"/>
    <x v="0"/>
  </r>
  <r>
    <x v="430"/>
    <x v="430"/>
    <x v="6"/>
    <s v="UN"/>
    <n v="1398"/>
    <n v="60"/>
    <n v="83880"/>
    <x v="0"/>
    <x v="1"/>
    <n v="885"/>
    <n v="82836"/>
    <n v="53100"/>
    <n v="1.5796610169491525"/>
    <n v="7.5965665236051505"/>
    <x v="0"/>
    <x v="0"/>
    <x v="0"/>
  </r>
  <r>
    <x v="430"/>
    <x v="430"/>
    <x v="6"/>
    <s v="UN"/>
    <n v="60"/>
    <n v="58"/>
    <n v="3480"/>
    <x v="0"/>
    <x v="0"/>
    <n v="854"/>
    <n v="65877.56"/>
    <n v="49532"/>
    <n v="7.0257611241217793E-2"/>
    <n v="170.8"/>
    <x v="0"/>
    <x v="0"/>
    <x v="0"/>
  </r>
  <r>
    <x v="430"/>
    <x v="430"/>
    <x v="6"/>
    <s v="UN"/>
    <n v="498"/>
    <n v="56"/>
    <n v="27888"/>
    <x v="1"/>
    <x v="2"/>
    <n v="309"/>
    <n v="26821.200000000001"/>
    <n v="17304"/>
    <n v="1.6116504854368932"/>
    <n v="7.4457831325301207"/>
    <x v="0"/>
    <x v="0"/>
    <x v="0"/>
  </r>
  <r>
    <x v="430"/>
    <x v="430"/>
    <x v="6"/>
    <s v="UN"/>
    <n v="497"/>
    <n v="60"/>
    <n v="29820"/>
    <x v="0"/>
    <x v="0"/>
    <n v="321"/>
    <n v="26578.799999999999"/>
    <n v="19260"/>
    <n v="1.5482866043613708"/>
    <n v="7.7505030181086516"/>
    <x v="0"/>
    <x v="0"/>
    <x v="0"/>
  </r>
  <r>
    <x v="431"/>
    <x v="431"/>
    <x v="6"/>
    <s v="UN"/>
    <n v="951"/>
    <n v="67"/>
    <n v="63717"/>
    <x v="1"/>
    <x v="11"/>
    <n v="966"/>
    <n v="117794.04"/>
    <n v="64722"/>
    <n v="0.98447204968944102"/>
    <n v="12.189274447949526"/>
    <x v="0"/>
    <x v="0"/>
    <x v="0"/>
  </r>
  <r>
    <x v="431"/>
    <x v="431"/>
    <x v="6"/>
    <s v="UN"/>
    <n v="149"/>
    <n v="63"/>
    <n v="9387"/>
    <x v="0"/>
    <x v="0"/>
    <n v="876"/>
    <n v="103753.44"/>
    <n v="55188"/>
    <n v="0.17009132420091325"/>
    <n v="70.550335570469798"/>
    <x v="0"/>
    <x v="0"/>
    <x v="0"/>
  </r>
  <r>
    <x v="431"/>
    <x v="431"/>
    <x v="6"/>
    <s v="UN"/>
    <n v="8"/>
    <n v="74"/>
    <n v="592"/>
    <x v="0"/>
    <x v="3"/>
    <n v="963"/>
    <n v="99766.8"/>
    <n v="71262"/>
    <n v="8.3073727933541015E-3"/>
    <n v="1444.5"/>
    <x v="0"/>
    <x v="0"/>
    <x v="0"/>
  </r>
  <r>
    <x v="431"/>
    <x v="431"/>
    <x v="6"/>
    <s v="UN"/>
    <n v="848"/>
    <n v="70"/>
    <n v="59360"/>
    <x v="1"/>
    <x v="11"/>
    <n v="565"/>
    <n v="58534"/>
    <n v="39550"/>
    <n v="1.5008849557522124"/>
    <n v="7.9952830188679247"/>
    <x v="0"/>
    <x v="0"/>
    <x v="0"/>
  </r>
  <r>
    <x v="431"/>
    <x v="431"/>
    <x v="6"/>
    <s v="UN"/>
    <n v="636"/>
    <n v="60"/>
    <n v="38160"/>
    <x v="1"/>
    <x v="2"/>
    <n v="308"/>
    <n v="29752.799999999999"/>
    <n v="18480"/>
    <n v="2.0649350649350651"/>
    <n v="5.8113207547169807"/>
    <x v="0"/>
    <x v="0"/>
    <x v="0"/>
  </r>
  <r>
    <x v="431"/>
    <x v="431"/>
    <x v="6"/>
    <s v="UN"/>
    <n v="111"/>
    <n v="36"/>
    <n v="3996"/>
    <x v="0"/>
    <x v="3"/>
    <n v="525"/>
    <n v="27972"/>
    <n v="18900"/>
    <n v="0.21142857142857144"/>
    <n v="56.756756756756751"/>
    <x v="0"/>
    <x v="0"/>
    <x v="0"/>
  </r>
  <r>
    <x v="432"/>
    <x v="432"/>
    <x v="6"/>
    <s v="UN"/>
    <n v="1"/>
    <n v="5.65"/>
    <n v="5.65"/>
    <x v="1"/>
    <x v="2"/>
    <n v="0"/>
    <n v="0"/>
    <n v="0"/>
    <n v="0"/>
    <n v="0"/>
    <x v="0"/>
    <x v="0"/>
    <x v="4"/>
  </r>
  <r>
    <x v="432"/>
    <x v="432"/>
    <x v="6"/>
    <s v="UN"/>
    <n v="53"/>
    <n v="7.14"/>
    <n v="378.41999999999996"/>
    <x v="0"/>
    <x v="1"/>
    <n v="52.8"/>
    <n v="712.51487999999995"/>
    <n v="376.99199999999996"/>
    <n v="1.0037878787878789"/>
    <n v="11.954716981132075"/>
    <x v="0"/>
    <x v="0"/>
    <x v="0"/>
  </r>
  <r>
    <x v="432"/>
    <x v="432"/>
    <x v="6"/>
    <s v="UN"/>
    <n v="166"/>
    <n v="3.65"/>
    <n v="605.9"/>
    <x v="0"/>
    <x v="1"/>
    <n v="150"/>
    <n v="673.42499999999995"/>
    <n v="547.5"/>
    <n v="1.1066666666666667"/>
    <n v="10.843373493975903"/>
    <x v="0"/>
    <x v="0"/>
    <x v="0"/>
  </r>
  <r>
    <x v="432"/>
    <x v="432"/>
    <x v="6"/>
    <s v="UN"/>
    <n v="377"/>
    <n v="5.74"/>
    <n v="2163.98"/>
    <x v="0"/>
    <x v="1"/>
    <n v="75.3"/>
    <n v="570.53303999999991"/>
    <n v="432.22199999999998"/>
    <n v="5.0066401062416999"/>
    <n v="2.396816976127321"/>
    <x v="0"/>
    <x v="0"/>
    <x v="1"/>
  </r>
  <r>
    <x v="432"/>
    <x v="432"/>
    <x v="6"/>
    <s v="UN"/>
    <n v="358"/>
    <n v="6.83"/>
    <n v="2445.14"/>
    <x v="0"/>
    <x v="0"/>
    <n v="51.1"/>
    <n v="474.65768000000003"/>
    <n v="349.01300000000003"/>
    <n v="7.0058708414872797"/>
    <n v="1.7128491620111732"/>
    <x v="0"/>
    <x v="0"/>
    <x v="2"/>
  </r>
  <r>
    <x v="432"/>
    <x v="432"/>
    <x v="6"/>
    <s v="UN"/>
    <n v="560"/>
    <n v="7.75"/>
    <n v="4340"/>
    <x v="1"/>
    <x v="1"/>
    <n v="40"/>
    <n v="437.1"/>
    <n v="310"/>
    <n v="14"/>
    <n v="0.8571428571428571"/>
    <x v="0"/>
    <x v="0"/>
    <x v="3"/>
  </r>
  <r>
    <x v="433"/>
    <x v="433"/>
    <x v="6"/>
    <s v="UN"/>
    <n v="938"/>
    <n v="7.85"/>
    <n v="7363.2999999999993"/>
    <x v="1"/>
    <x v="7"/>
    <n v="78.099999999999994"/>
    <n v="907.36579999999992"/>
    <n v="613.08499999999992"/>
    <n v="12.010243277848913"/>
    <n v="0.99914712153518115"/>
    <x v="0"/>
    <x v="0"/>
    <x v="3"/>
  </r>
  <r>
    <x v="433"/>
    <x v="433"/>
    <x v="6"/>
    <s v="UN"/>
    <n v="562"/>
    <n v="7.62"/>
    <n v="4282.4400000000005"/>
    <x v="0"/>
    <x v="1"/>
    <n v="40.1"/>
    <n v="568.34532000000002"/>
    <n v="305.56200000000001"/>
    <n v="14.014962593516209"/>
    <n v="0.85622775800711748"/>
    <x v="0"/>
    <x v="0"/>
    <x v="3"/>
  </r>
  <r>
    <x v="433"/>
    <x v="433"/>
    <x v="6"/>
    <s v="UN"/>
    <n v="27"/>
    <n v="5.81"/>
    <n v="156.86999999999998"/>
    <x v="1"/>
    <x v="10"/>
    <n v="58"/>
    <n v="407.74579999999992"/>
    <n v="336.97999999999996"/>
    <n v="0.46551724137931033"/>
    <n v="25.777777777777779"/>
    <x v="0"/>
    <x v="0"/>
    <x v="0"/>
  </r>
  <r>
    <x v="433"/>
    <x v="433"/>
    <x v="6"/>
    <s v="UN"/>
    <n v="59"/>
    <n v="1.22"/>
    <n v="71.98"/>
    <x v="1"/>
    <x v="7"/>
    <n v="141"/>
    <n v="306.19560000000001"/>
    <n v="172.02"/>
    <n v="0.41843971631205673"/>
    <n v="28.677966101694917"/>
    <x v="0"/>
    <x v="0"/>
    <x v="0"/>
  </r>
  <r>
    <x v="433"/>
    <x v="433"/>
    <x v="6"/>
    <s v="UN"/>
    <n v="89"/>
    <n v="4.29"/>
    <n v="381.81"/>
    <x v="0"/>
    <x v="1"/>
    <n v="44.5"/>
    <n v="292.08465000000001"/>
    <n v="190.905"/>
    <n v="2"/>
    <n v="6"/>
    <x v="0"/>
    <x v="0"/>
    <x v="0"/>
  </r>
  <r>
    <x v="433"/>
    <x v="433"/>
    <x v="6"/>
    <s v="UN"/>
    <n v="410"/>
    <n v="1.36"/>
    <n v="557.6"/>
    <x v="1"/>
    <x v="4"/>
    <n v="66"/>
    <n v="139.12800000000001"/>
    <n v="89.76"/>
    <n v="6.2121212121212119"/>
    <n v="1.9317073170731709"/>
    <x v="0"/>
    <x v="0"/>
    <x v="2"/>
  </r>
  <r>
    <x v="434"/>
    <x v="434"/>
    <x v="6"/>
    <s v="UN"/>
    <n v="72"/>
    <n v="7.86"/>
    <n v="565.92000000000007"/>
    <x v="0"/>
    <x v="0"/>
    <n v="150"/>
    <n v="1827.45"/>
    <n v="1179"/>
    <n v="0.48"/>
    <n v="25"/>
    <x v="0"/>
    <x v="0"/>
    <x v="0"/>
  </r>
  <r>
    <x v="434"/>
    <x v="434"/>
    <x v="6"/>
    <s v="UN"/>
    <n v="1583"/>
    <n v="6.54"/>
    <n v="10352.82"/>
    <x v="1"/>
    <x v="8"/>
    <n v="93.1"/>
    <n v="1144.6831199999997"/>
    <n v="608.87399999999991"/>
    <n v="17.003222341568208"/>
    <n v="0.70574857864813645"/>
    <x v="0"/>
    <x v="0"/>
    <x v="3"/>
  </r>
  <r>
    <x v="434"/>
    <x v="434"/>
    <x v="6"/>
    <s v="UN"/>
    <n v="220"/>
    <n v="7.32"/>
    <n v="1610.4"/>
    <x v="1"/>
    <x v="5"/>
    <n v="55"/>
    <n v="628.05600000000004"/>
    <n v="402.6"/>
    <n v="4"/>
    <n v="3"/>
    <x v="0"/>
    <x v="0"/>
    <x v="1"/>
  </r>
  <r>
    <x v="434"/>
    <x v="434"/>
    <x v="6"/>
    <s v="UN"/>
    <n v="140"/>
    <n v="2.5099999999999998"/>
    <n v="351.4"/>
    <x v="1"/>
    <x v="11"/>
    <n v="131"/>
    <n v="470.19829999999996"/>
    <n v="328.80999999999995"/>
    <n v="1.0687022900763359"/>
    <n v="11.228571428571428"/>
    <x v="0"/>
    <x v="0"/>
    <x v="0"/>
  </r>
  <r>
    <x v="434"/>
    <x v="434"/>
    <x v="6"/>
    <s v="UN"/>
    <n v="32"/>
    <n v="6.72"/>
    <n v="215.04"/>
    <x v="1"/>
    <x v="9"/>
    <n v="31.7"/>
    <n v="300.36384000000004"/>
    <n v="213.024"/>
    <n v="1.0094637223974763"/>
    <n v="11.887500000000001"/>
    <x v="0"/>
    <x v="0"/>
    <x v="0"/>
  </r>
  <r>
    <x v="434"/>
    <x v="434"/>
    <x v="6"/>
    <s v="UN"/>
    <n v="162"/>
    <n v="2.02"/>
    <n v="327.24"/>
    <x v="0"/>
    <x v="3"/>
    <n v="80.7"/>
    <n v="236.37030000000001"/>
    <n v="163.01400000000001"/>
    <n v="2.007434944237918"/>
    <n v="5.9777777777777787"/>
    <x v="0"/>
    <x v="0"/>
    <x v="0"/>
  </r>
  <r>
    <x v="435"/>
    <x v="435"/>
    <x v="6"/>
    <s v="UN"/>
    <n v="142"/>
    <n v="6.15"/>
    <n v="873.30000000000007"/>
    <x v="1"/>
    <x v="2"/>
    <n v="139"/>
    <n v="1222.4355"/>
    <n v="854.85"/>
    <n v="1.0215827338129497"/>
    <n v="11.746478873239436"/>
    <x v="0"/>
    <x v="0"/>
    <x v="0"/>
  </r>
  <r>
    <x v="435"/>
    <x v="435"/>
    <x v="6"/>
    <s v="UN"/>
    <n v="371"/>
    <n v="4.54"/>
    <n v="1684.34"/>
    <x v="0"/>
    <x v="1"/>
    <n v="92.6"/>
    <n v="786.1554799999999"/>
    <n v="420.404"/>
    <n v="4.0064794816414686"/>
    <n v="2.9951482479784368"/>
    <x v="0"/>
    <x v="0"/>
    <x v="1"/>
  </r>
  <r>
    <x v="435"/>
    <x v="435"/>
    <x v="6"/>
    <s v="UN"/>
    <n v="84"/>
    <n v="7.39"/>
    <n v="620.76"/>
    <x v="1"/>
    <x v="9"/>
    <n v="53"/>
    <n v="603.17179999999996"/>
    <n v="391.66999999999996"/>
    <n v="1.5849056603773586"/>
    <n v="7.5714285714285712"/>
    <x v="0"/>
    <x v="0"/>
    <x v="0"/>
  </r>
  <r>
    <x v="435"/>
    <x v="435"/>
    <x v="6"/>
    <s v="UN"/>
    <n v="196"/>
    <n v="2.8"/>
    <n v="548.79999999999995"/>
    <x v="1"/>
    <x v="5"/>
    <n v="126"/>
    <n v="543.3119999999999"/>
    <n v="352.79999999999995"/>
    <n v="1.5555555555555556"/>
    <n v="7.7142857142857144"/>
    <x v="0"/>
    <x v="0"/>
    <x v="0"/>
  </r>
  <r>
    <x v="435"/>
    <x v="435"/>
    <x v="6"/>
    <s v="UN"/>
    <n v="447"/>
    <n v="6.54"/>
    <n v="2923.38"/>
    <x v="0"/>
    <x v="1"/>
    <n v="27.9"/>
    <n v="341.21141999999998"/>
    <n v="182.46599999999998"/>
    <n v="16.021505376344088"/>
    <n v="0.74899328859060399"/>
    <x v="0"/>
    <x v="0"/>
    <x v="3"/>
  </r>
  <r>
    <x v="435"/>
    <x v="435"/>
    <x v="6"/>
    <s v="UN"/>
    <n v="1478"/>
    <n v="1.27"/>
    <n v="1877.06"/>
    <x v="0"/>
    <x v="0"/>
    <n v="148"/>
    <n v="248.10720000000001"/>
    <n v="187.96"/>
    <n v="9.986486486486486"/>
    <n v="1.2016238159675237"/>
    <x v="0"/>
    <x v="0"/>
    <x v="2"/>
  </r>
  <r>
    <x v="436"/>
    <x v="436"/>
    <x v="6"/>
    <s v="UN"/>
    <n v="19"/>
    <n v="7.14"/>
    <n v="135.66"/>
    <x v="0"/>
    <x v="3"/>
    <n v="130"/>
    <n v="1624.35"/>
    <n v="928.19999999999993"/>
    <n v="0.14615384615384616"/>
    <n v="82.105263157894726"/>
    <x v="0"/>
    <x v="0"/>
    <x v="0"/>
  </r>
  <r>
    <x v="436"/>
    <x v="436"/>
    <x v="6"/>
    <s v="UN"/>
    <n v="243"/>
    <n v="4.42"/>
    <n v="1074.06"/>
    <x v="1"/>
    <x v="3"/>
    <n v="80.8"/>
    <n v="485.70495999999997"/>
    <n v="357.13599999999997"/>
    <n v="3.0074257425742577"/>
    <n v="3.9901234567901231"/>
    <x v="0"/>
    <x v="0"/>
    <x v="1"/>
  </r>
  <r>
    <x v="436"/>
    <x v="436"/>
    <x v="6"/>
    <s v="UN"/>
    <n v="146"/>
    <n v="2.86"/>
    <n v="417.56"/>
    <x v="0"/>
    <x v="1"/>
    <n v="115"/>
    <n v="470.327"/>
    <n v="328.9"/>
    <n v="1.2695652173913043"/>
    <n v="9.4520547945205475"/>
    <x v="0"/>
    <x v="0"/>
    <x v="0"/>
  </r>
  <r>
    <x v="436"/>
    <x v="436"/>
    <x v="6"/>
    <s v="UN"/>
    <n v="153"/>
    <n v="3.57"/>
    <n v="546.20999999999992"/>
    <x v="1"/>
    <x v="11"/>
    <n v="76.400000000000006"/>
    <n v="452.76167999999996"/>
    <n v="272.74799999999999"/>
    <n v="2.0026178010471201"/>
    <n v="5.992156862745099"/>
    <x v="0"/>
    <x v="0"/>
    <x v="0"/>
  </r>
  <r>
    <x v="436"/>
    <x v="436"/>
    <x v="6"/>
    <s v="UN"/>
    <n v="251"/>
    <n v="3.68"/>
    <n v="923.68000000000006"/>
    <x v="0"/>
    <x v="1"/>
    <n v="62.7"/>
    <n v="290.72736000000003"/>
    <n v="230.73600000000002"/>
    <n v="4.003189792663477"/>
    <n v="2.9976095617529879"/>
    <x v="0"/>
    <x v="0"/>
    <x v="1"/>
  </r>
  <r>
    <x v="436"/>
    <x v="436"/>
    <x v="6"/>
    <s v="UN"/>
    <n v="240"/>
    <n v="6.2"/>
    <n v="1488"/>
    <x v="1"/>
    <x v="7"/>
    <n v="29.9"/>
    <n v="229.87119999999999"/>
    <n v="185.38"/>
    <n v="8.0267558528428093"/>
    <n v="1.4950000000000001"/>
    <x v="0"/>
    <x v="0"/>
    <x v="2"/>
  </r>
  <r>
    <x v="437"/>
    <x v="437"/>
    <x v="6"/>
    <s v="UN"/>
    <n v="280"/>
    <n v="5.92"/>
    <n v="1657.6"/>
    <x v="0"/>
    <x v="1"/>
    <n v="130"/>
    <n v="954.30400000000009"/>
    <n v="769.6"/>
    <n v="2.1538461538461537"/>
    <n v="5.5714285714285721"/>
    <x v="0"/>
    <x v="0"/>
    <x v="0"/>
  </r>
  <r>
    <x v="437"/>
    <x v="437"/>
    <x v="6"/>
    <s v="UN"/>
    <n v="364"/>
    <n v="2.4500000000000002"/>
    <n v="891.80000000000007"/>
    <x v="0"/>
    <x v="3"/>
    <n v="136"/>
    <n v="593.096"/>
    <n v="333.20000000000005"/>
    <n v="2.6764705882352939"/>
    <n v="4.4835164835164836"/>
    <x v="0"/>
    <x v="0"/>
    <x v="0"/>
  </r>
  <r>
    <x v="437"/>
    <x v="437"/>
    <x v="6"/>
    <s v="UN"/>
    <n v="359"/>
    <n v="6.48"/>
    <n v="2326.3200000000002"/>
    <x v="0"/>
    <x v="0"/>
    <n v="51.2"/>
    <n v="451.21536000000009"/>
    <n v="331.77600000000007"/>
    <n v="7.01171875"/>
    <n v="1.7114206128133704"/>
    <x v="0"/>
    <x v="0"/>
    <x v="2"/>
  </r>
  <r>
    <x v="437"/>
    <x v="437"/>
    <x v="6"/>
    <s v="UN"/>
    <n v="169"/>
    <n v="4.9400000000000004"/>
    <n v="834.86"/>
    <x v="0"/>
    <x v="1"/>
    <n v="42.1"/>
    <n v="326.51918000000001"/>
    <n v="207.97400000000002"/>
    <n v="4.0142517814726837"/>
    <n v="2.9893491124260358"/>
    <x v="0"/>
    <x v="0"/>
    <x v="1"/>
  </r>
  <r>
    <x v="437"/>
    <x v="437"/>
    <x v="6"/>
    <s v="UN"/>
    <n v="757"/>
    <n v="4.53"/>
    <n v="3429.21"/>
    <x v="1"/>
    <x v="8"/>
    <n v="44.5"/>
    <n v="298.3458"/>
    <n v="201.58500000000001"/>
    <n v="17.011235955056179"/>
    <n v="0.70541611624834877"/>
    <x v="0"/>
    <x v="0"/>
    <x v="3"/>
  </r>
  <r>
    <x v="437"/>
    <x v="437"/>
    <x v="6"/>
    <s v="UN"/>
    <n v="26"/>
    <n v="1.55"/>
    <n v="40.300000000000004"/>
    <x v="0"/>
    <x v="3"/>
    <n v="65"/>
    <n v="162.20750000000001"/>
    <n v="100.75"/>
    <n v="0.4"/>
    <n v="30"/>
    <x v="0"/>
    <x v="0"/>
    <x v="0"/>
  </r>
  <r>
    <x v="438"/>
    <x v="438"/>
    <x v="6"/>
    <s v="UN"/>
    <n v="42"/>
    <n v="6.9"/>
    <n v="289.8"/>
    <x v="1"/>
    <x v="2"/>
    <n v="136"/>
    <n v="1454.52"/>
    <n v="938.40000000000009"/>
    <n v="0.30882352941176472"/>
    <n v="38.857142857142854"/>
    <x v="0"/>
    <x v="0"/>
    <x v="0"/>
  </r>
  <r>
    <x v="438"/>
    <x v="438"/>
    <x v="6"/>
    <s v="UN"/>
    <n v="38"/>
    <n v="7.52"/>
    <n v="285.76"/>
    <x v="0"/>
    <x v="3"/>
    <n v="76"/>
    <n v="971.58399999999995"/>
    <n v="571.52"/>
    <n v="0.5"/>
    <n v="24"/>
    <x v="0"/>
    <x v="0"/>
    <x v="0"/>
  </r>
  <r>
    <x v="438"/>
    <x v="438"/>
    <x v="6"/>
    <s v="UN"/>
    <n v="695"/>
    <n v="7.13"/>
    <n v="4955.3500000000004"/>
    <x v="0"/>
    <x v="1"/>
    <n v="63.1"/>
    <n v="548.88166000000001"/>
    <n v="449.90300000000002"/>
    <n v="11.014263074484944"/>
    <n v="1.0894964028776979"/>
    <x v="0"/>
    <x v="0"/>
    <x v="2"/>
  </r>
  <r>
    <x v="438"/>
    <x v="438"/>
    <x v="6"/>
    <s v="UN"/>
    <n v="323"/>
    <n v="2.02"/>
    <n v="652.46"/>
    <x v="1"/>
    <x v="8"/>
    <n v="107"/>
    <n v="389.05200000000002"/>
    <n v="216.14000000000001"/>
    <n v="3.0186915887850465"/>
    <n v="3.975232198142415"/>
    <x v="0"/>
    <x v="0"/>
    <x v="1"/>
  </r>
  <r>
    <x v="438"/>
    <x v="438"/>
    <x v="6"/>
    <s v="UN"/>
    <n v="614"/>
    <n v="6.84"/>
    <n v="4199.76"/>
    <x v="1"/>
    <x v="8"/>
    <n v="34.1"/>
    <n v="363.86063999999999"/>
    <n v="233.244"/>
    <n v="18.005865102639294"/>
    <n v="0.66644951140065156"/>
    <x v="0"/>
    <x v="0"/>
    <x v="3"/>
  </r>
  <r>
    <x v="438"/>
    <x v="438"/>
    <x v="6"/>
    <s v="UN"/>
    <n v="238"/>
    <n v="4.2"/>
    <n v="999.6"/>
    <x v="1"/>
    <x v="6"/>
    <n v="47.6"/>
    <n v="277.8888"/>
    <n v="199.92000000000002"/>
    <n v="5"/>
    <n v="2.4"/>
    <x v="0"/>
    <x v="0"/>
    <x v="1"/>
  </r>
  <r>
    <x v="439"/>
    <x v="439"/>
    <x v="6"/>
    <s v="UN"/>
    <n v="442"/>
    <n v="6.04"/>
    <n v="2669.68"/>
    <x v="0"/>
    <x v="0"/>
    <n v="88.3"/>
    <n v="799.99800000000005"/>
    <n v="533.33199999999999"/>
    <n v="5.0056625141562856"/>
    <n v="2.3972850678733031"/>
    <x v="0"/>
    <x v="0"/>
    <x v="1"/>
  </r>
  <r>
    <x v="439"/>
    <x v="439"/>
    <x v="6"/>
    <s v="UN"/>
    <n v="102"/>
    <n v="2.5099999999999998"/>
    <n v="256.02"/>
    <x v="1"/>
    <x v="2"/>
    <n v="94"/>
    <n v="438.84839999999997"/>
    <n v="235.93999999999997"/>
    <n v="1.0851063829787233"/>
    <n v="11.058823529411766"/>
    <x v="0"/>
    <x v="0"/>
    <x v="0"/>
  </r>
  <r>
    <x v="439"/>
    <x v="439"/>
    <x v="6"/>
    <s v="UN"/>
    <n v="248"/>
    <n v="7.07"/>
    <n v="1753.3600000000001"/>
    <x v="0"/>
    <x v="3"/>
    <n v="31"/>
    <n v="363.82220000000001"/>
    <n v="219.17000000000002"/>
    <n v="8"/>
    <n v="1.5"/>
    <x v="0"/>
    <x v="0"/>
    <x v="2"/>
  </r>
  <r>
    <x v="439"/>
    <x v="439"/>
    <x v="6"/>
    <s v="UN"/>
    <n v="451"/>
    <n v="4.1100000000000003"/>
    <n v="1853.6100000000001"/>
    <x v="1"/>
    <x v="10"/>
    <n v="63"/>
    <n v="341.7876"/>
    <n v="258.93"/>
    <n v="7.1587301587301591"/>
    <n v="1.6762749445676275"/>
    <x v="0"/>
    <x v="0"/>
    <x v="2"/>
  </r>
  <r>
    <x v="439"/>
    <x v="439"/>
    <x v="6"/>
    <s v="UN"/>
    <n v="178"/>
    <n v="1.69"/>
    <n v="300.82"/>
    <x v="1"/>
    <x v="1"/>
    <n v="102"/>
    <n v="217.19880000000001"/>
    <n v="172.38"/>
    <n v="1.7450980392156863"/>
    <n v="6.8764044943820224"/>
    <x v="0"/>
    <x v="0"/>
    <x v="0"/>
  </r>
  <r>
    <x v="439"/>
    <x v="439"/>
    <x v="6"/>
    <s v="UN"/>
    <n v="568"/>
    <n v="2.04"/>
    <n v="1158.72"/>
    <x v="0"/>
    <x v="0"/>
    <n v="52"/>
    <n v="159.12"/>
    <n v="106.08"/>
    <n v="10.923076923076923"/>
    <n v="1.0985915492957745"/>
    <x v="0"/>
    <x v="0"/>
    <x v="2"/>
  </r>
  <r>
    <x v="440"/>
    <x v="440"/>
    <x v="6"/>
    <s v="UN"/>
    <n v="174"/>
    <n v="7.8"/>
    <n v="1357.2"/>
    <x v="0"/>
    <x v="0"/>
    <n v="91"/>
    <n v="1093.0919999999999"/>
    <n v="709.8"/>
    <n v="1.9120879120879122"/>
    <n v="6.2758620689655169"/>
    <x v="0"/>
    <x v="0"/>
    <x v="0"/>
  </r>
  <r>
    <x v="440"/>
    <x v="440"/>
    <x v="6"/>
    <s v="UN"/>
    <n v="861"/>
    <n v="7.38"/>
    <n v="6354.18"/>
    <x v="0"/>
    <x v="0"/>
    <n v="71.7"/>
    <n v="867.79943999999989"/>
    <n v="529.14599999999996"/>
    <n v="12.00836820083682"/>
    <n v="0.99930313588850173"/>
    <x v="0"/>
    <x v="0"/>
    <x v="3"/>
  </r>
  <r>
    <x v="440"/>
    <x v="440"/>
    <x v="6"/>
    <s v="UN"/>
    <n v="288"/>
    <n v="5.04"/>
    <n v="1451.52"/>
    <x v="0"/>
    <x v="0"/>
    <n v="72"/>
    <n v="627.78239999999994"/>
    <n v="362.88"/>
    <n v="4"/>
    <n v="3"/>
    <x v="0"/>
    <x v="0"/>
    <x v="1"/>
  </r>
  <r>
    <x v="440"/>
    <x v="440"/>
    <x v="6"/>
    <s v="UN"/>
    <n v="621"/>
    <n v="2.6"/>
    <n v="1614.6000000000001"/>
    <x v="1"/>
    <x v="7"/>
    <n v="118"/>
    <n v="368.16"/>
    <n v="306.8"/>
    <n v="5.2627118644067794"/>
    <n v="2.2801932367149758"/>
    <x v="0"/>
    <x v="0"/>
    <x v="1"/>
  </r>
  <r>
    <x v="440"/>
    <x v="440"/>
    <x v="6"/>
    <s v="UN"/>
    <n v="103"/>
    <n v="3.02"/>
    <n v="311.06"/>
    <x v="1"/>
    <x v="5"/>
    <n v="77"/>
    <n v="290.67500000000001"/>
    <n v="232.54"/>
    <n v="1.3376623376623376"/>
    <n v="8.9708737864077683"/>
    <x v="0"/>
    <x v="0"/>
    <x v="0"/>
  </r>
  <r>
    <x v="440"/>
    <x v="440"/>
    <x v="6"/>
    <s v="UN"/>
    <n v="12"/>
    <n v="1.17"/>
    <n v="14.04"/>
    <x v="0"/>
    <x v="1"/>
    <n v="125"/>
    <n v="179.88749999999999"/>
    <n v="146.25"/>
    <n v="9.6000000000000002E-2"/>
    <n v="125"/>
    <x v="0"/>
    <x v="0"/>
    <x v="0"/>
  </r>
  <r>
    <x v="441"/>
    <x v="441"/>
    <x v="6"/>
    <s v="UN"/>
    <n v="92"/>
    <n v="6.41"/>
    <n v="589.72"/>
    <x v="0"/>
    <x v="1"/>
    <n v="91.8"/>
    <n v="1118.0322000000001"/>
    <n v="588.43799999999999"/>
    <n v="1.0021786492374729"/>
    <n v="11.973913043478259"/>
    <x v="0"/>
    <x v="0"/>
    <x v="0"/>
  </r>
  <r>
    <x v="441"/>
    <x v="441"/>
    <x v="6"/>
    <s v="UN"/>
    <n v="316"/>
    <n v="7.67"/>
    <n v="2423.7199999999998"/>
    <x v="1"/>
    <x v="1"/>
    <n v="78.900000000000006"/>
    <n v="992.46732000000009"/>
    <n v="605.16300000000001"/>
    <n v="4.005069708491761"/>
    <n v="2.99620253164557"/>
    <x v="0"/>
    <x v="0"/>
    <x v="1"/>
  </r>
  <r>
    <x v="441"/>
    <x v="441"/>
    <x v="6"/>
    <s v="UN"/>
    <n v="208"/>
    <n v="4.41"/>
    <n v="917.28"/>
    <x v="0"/>
    <x v="3"/>
    <n v="109"/>
    <n v="725.84190000000001"/>
    <n v="480.69"/>
    <n v="1.9082568807339451"/>
    <n v="6.2884615384615383"/>
    <x v="0"/>
    <x v="0"/>
    <x v="0"/>
  </r>
  <r>
    <x v="441"/>
    <x v="441"/>
    <x v="6"/>
    <s v="UN"/>
    <n v="313"/>
    <n v="3.56"/>
    <n v="1114.28"/>
    <x v="0"/>
    <x v="3"/>
    <n v="129"/>
    <n v="688.86"/>
    <n v="459.24"/>
    <n v="2.4263565891472867"/>
    <n v="4.9456869009584663"/>
    <x v="0"/>
    <x v="0"/>
    <x v="0"/>
  </r>
  <r>
    <x v="441"/>
    <x v="441"/>
    <x v="6"/>
    <s v="UN"/>
    <n v="1178"/>
    <n v="1.51"/>
    <n v="1778.78"/>
    <x v="1"/>
    <x v="9"/>
    <n v="67"/>
    <n v="144.67310000000001"/>
    <n v="101.17"/>
    <n v="17.582089552238806"/>
    <n v="0.68251273344651953"/>
    <x v="0"/>
    <x v="0"/>
    <x v="3"/>
  </r>
  <r>
    <x v="441"/>
    <x v="441"/>
    <x v="6"/>
    <s v="UN"/>
    <n v="261"/>
    <n v="47.5"/>
    <n v="12397.5"/>
    <x v="1"/>
    <x v="10"/>
    <n v="0"/>
    <n v="0"/>
    <n v="0"/>
    <n v="0"/>
    <n v="0"/>
    <x v="0"/>
    <x v="0"/>
    <x v="4"/>
  </r>
  <r>
    <x v="442"/>
    <x v="442"/>
    <x v="6"/>
    <s v="UN"/>
    <n v="619"/>
    <n v="2.74"/>
    <n v="1696.0600000000002"/>
    <x v="1"/>
    <x v="6"/>
    <n v="139"/>
    <n v="578.90719999999999"/>
    <n v="380.86"/>
    <n v="4.4532374100719423"/>
    <n v="2.6946688206785137"/>
    <x v="0"/>
    <x v="0"/>
    <x v="1"/>
  </r>
  <r>
    <x v="442"/>
    <x v="442"/>
    <x v="6"/>
    <s v="UN"/>
    <n v="470"/>
    <n v="7.71"/>
    <n v="3623.7"/>
    <x v="1"/>
    <x v="10"/>
    <n v="31.3"/>
    <n v="453.68724000000003"/>
    <n v="241.32300000000001"/>
    <n v="15.015974440894569"/>
    <n v="0.79914893617021276"/>
    <x v="0"/>
    <x v="0"/>
    <x v="3"/>
  </r>
  <r>
    <x v="442"/>
    <x v="442"/>
    <x v="6"/>
    <s v="UN"/>
    <n v="632"/>
    <n v="1.78"/>
    <n v="1124.96"/>
    <x v="0"/>
    <x v="1"/>
    <n v="116"/>
    <n v="377.85839999999996"/>
    <n v="206.48"/>
    <n v="5.4482758620689653"/>
    <n v="2.2025316455696204"/>
    <x v="0"/>
    <x v="0"/>
    <x v="1"/>
  </r>
  <r>
    <x v="442"/>
    <x v="442"/>
    <x v="6"/>
    <s v="UN"/>
    <n v="278"/>
    <n v="3.91"/>
    <n v="1086.98"/>
    <x v="1"/>
    <x v="11"/>
    <n v="61"/>
    <n v="290.98220000000003"/>
    <n v="238.51000000000002"/>
    <n v="4.557377049180328"/>
    <n v="2.6330935251798562"/>
    <x v="0"/>
    <x v="0"/>
    <x v="1"/>
  </r>
  <r>
    <x v="442"/>
    <x v="442"/>
    <x v="6"/>
    <s v="UN"/>
    <n v="273"/>
    <n v="6.61"/>
    <n v="1804.5300000000002"/>
    <x v="1"/>
    <x v="2"/>
    <n v="24.8"/>
    <n v="236.05632000000006"/>
    <n v="163.92800000000003"/>
    <n v="11.008064516129032"/>
    <n v="1.0901098901098902"/>
    <x v="0"/>
    <x v="0"/>
    <x v="2"/>
  </r>
  <r>
    <x v="442"/>
    <x v="442"/>
    <x v="6"/>
    <s v="UN"/>
    <n v="1140"/>
    <n v="1.26"/>
    <n v="1436.4"/>
    <x v="1"/>
    <x v="8"/>
    <n v="92"/>
    <n v="208.65599999999998"/>
    <n v="115.92"/>
    <n v="12.391304347826088"/>
    <n v="0.96842105263157885"/>
    <x v="0"/>
    <x v="0"/>
    <x v="3"/>
  </r>
  <r>
    <x v="443"/>
    <x v="443"/>
    <x v="6"/>
    <s v="UN"/>
    <n v="795"/>
    <n v="7.91"/>
    <n v="6288.45"/>
    <x v="1"/>
    <x v="10"/>
    <n v="72.2"/>
    <n v="708.16648000000021"/>
    <n v="571.10200000000009"/>
    <n v="11.011080332409971"/>
    <n v="1.0898113207547171"/>
    <x v="0"/>
    <x v="0"/>
    <x v="2"/>
  </r>
  <r>
    <x v="443"/>
    <x v="443"/>
    <x v="6"/>
    <s v="UN"/>
    <n v="1488"/>
    <n v="3.83"/>
    <n v="5699.04"/>
    <x v="0"/>
    <x v="0"/>
    <n v="93"/>
    <n v="594.83730000000003"/>
    <n v="356.19"/>
    <n v="16"/>
    <n v="0.75"/>
    <x v="0"/>
    <x v="0"/>
    <x v="3"/>
  </r>
  <r>
    <x v="443"/>
    <x v="443"/>
    <x v="6"/>
    <s v="UN"/>
    <n v="411"/>
    <n v="1.86"/>
    <n v="764.46"/>
    <x v="1"/>
    <x v="1"/>
    <n v="130"/>
    <n v="396.55200000000002"/>
    <n v="241.8"/>
    <n v="3.1615384615384614"/>
    <n v="3.7956204379562046"/>
    <x v="0"/>
    <x v="0"/>
    <x v="1"/>
  </r>
  <r>
    <x v="443"/>
    <x v="443"/>
    <x v="6"/>
    <s v="UN"/>
    <n v="483"/>
    <n v="1.96"/>
    <n v="946.68"/>
    <x v="1"/>
    <x v="2"/>
    <n v="96.5"/>
    <n v="351.80040000000002"/>
    <n v="189.14"/>
    <n v="5.0051813471502591"/>
    <n v="2.3975155279503104"/>
    <x v="0"/>
    <x v="0"/>
    <x v="1"/>
  </r>
  <r>
    <x v="443"/>
    <x v="443"/>
    <x v="6"/>
    <s v="UN"/>
    <n v="378"/>
    <n v="1.71"/>
    <n v="646.38"/>
    <x v="0"/>
    <x v="1"/>
    <n v="113"/>
    <n v="316.8972"/>
    <n v="193.23"/>
    <n v="3.3451327433628317"/>
    <n v="3.5873015873015874"/>
    <x v="0"/>
    <x v="0"/>
    <x v="1"/>
  </r>
  <r>
    <x v="443"/>
    <x v="443"/>
    <x v="6"/>
    <s v="UN"/>
    <n v="1104"/>
    <n v="3.01"/>
    <n v="3323.04"/>
    <x v="0"/>
    <x v="0"/>
    <n v="64.900000000000006"/>
    <n v="253.9537"/>
    <n v="195.34899999999999"/>
    <n v="17.010785824345145"/>
    <n v="0.70543478260869574"/>
    <x v="0"/>
    <x v="0"/>
    <x v="3"/>
  </r>
  <r>
    <x v="444"/>
    <x v="444"/>
    <x v="6"/>
    <s v="UN"/>
    <n v="801"/>
    <n v="6.51"/>
    <n v="5214.51"/>
    <x v="0"/>
    <x v="0"/>
    <n v="72.8"/>
    <n v="654.02063999999996"/>
    <n v="473.92799999999994"/>
    <n v="11.002747252747254"/>
    <n v="1.0906367041198501"/>
    <x v="0"/>
    <x v="0"/>
    <x v="2"/>
  </r>
  <r>
    <x v="444"/>
    <x v="444"/>
    <x v="6"/>
    <s v="UN"/>
    <n v="173"/>
    <n v="4.22"/>
    <n v="730.06"/>
    <x v="0"/>
    <x v="3"/>
    <n v="86.2"/>
    <n v="651.13756000000001"/>
    <n v="363.76400000000001"/>
    <n v="2.0069605568445477"/>
    <n v="5.9791907514450866"/>
    <x v="0"/>
    <x v="0"/>
    <x v="0"/>
  </r>
  <r>
    <x v="444"/>
    <x v="444"/>
    <x v="6"/>
    <s v="UN"/>
    <n v="131"/>
    <n v="3.76"/>
    <n v="492.55999999999995"/>
    <x v="0"/>
    <x v="1"/>
    <n v="68"/>
    <n v="386.07679999999999"/>
    <n v="255.67999999999998"/>
    <n v="1.9264705882352942"/>
    <n v="6.229007633587786"/>
    <x v="0"/>
    <x v="0"/>
    <x v="0"/>
  </r>
  <r>
    <x v="444"/>
    <x v="444"/>
    <x v="6"/>
    <s v="UN"/>
    <n v="285"/>
    <n v="3.98"/>
    <n v="1134.3"/>
    <x v="1"/>
    <x v="8"/>
    <n v="52"/>
    <n v="374.5976"/>
    <n v="206.96"/>
    <n v="5.4807692307692308"/>
    <n v="2.1894736842105265"/>
    <x v="0"/>
    <x v="0"/>
    <x v="1"/>
  </r>
  <r>
    <x v="444"/>
    <x v="444"/>
    <x v="6"/>
    <s v="UN"/>
    <n v="435"/>
    <n v="1.86"/>
    <n v="809.1"/>
    <x v="1"/>
    <x v="1"/>
    <n v="132"/>
    <n v="365.82480000000004"/>
    <n v="245.52"/>
    <n v="3.2954545454545454"/>
    <n v="3.6413793103448278"/>
    <x v="0"/>
    <x v="0"/>
    <x v="1"/>
  </r>
  <r>
    <x v="444"/>
    <x v="444"/>
    <x v="6"/>
    <s v="UN"/>
    <n v="253"/>
    <n v="2.73"/>
    <n v="690.68999999999994"/>
    <x v="1"/>
    <x v="4"/>
    <n v="64"/>
    <n v="302.26560000000001"/>
    <n v="174.72"/>
    <n v="3.953125"/>
    <n v="3.0355731225296441"/>
    <x v="0"/>
    <x v="0"/>
    <x v="1"/>
  </r>
  <r>
    <x v="445"/>
    <x v="445"/>
    <x v="6"/>
    <s v="UN"/>
    <n v="269"/>
    <n v="5.26"/>
    <n v="1414.94"/>
    <x v="1"/>
    <x v="2"/>
    <n v="150"/>
    <n v="1262.4000000000001"/>
    <n v="789"/>
    <n v="1.7933333333333332"/>
    <n v="6.6914498141263943"/>
    <x v="0"/>
    <x v="0"/>
    <x v="0"/>
  </r>
  <r>
    <x v="445"/>
    <x v="445"/>
    <x v="6"/>
    <s v="UN"/>
    <n v="359"/>
    <n v="6.86"/>
    <n v="2462.7400000000002"/>
    <x v="0"/>
    <x v="1"/>
    <n v="119"/>
    <n v="1126.5491999999999"/>
    <n v="816.34"/>
    <n v="3.0168067226890756"/>
    <n v="3.9777158774373258"/>
    <x v="0"/>
    <x v="0"/>
    <x v="1"/>
  </r>
  <r>
    <x v="445"/>
    <x v="445"/>
    <x v="6"/>
    <s v="UN"/>
    <n v="802"/>
    <n v="6.67"/>
    <n v="5349.34"/>
    <x v="0"/>
    <x v="0"/>
    <n v="66.8"/>
    <n v="650.51175999999998"/>
    <n v="445.55599999999998"/>
    <n v="12.005988023952096"/>
    <n v="0.99950124688279307"/>
    <x v="0"/>
    <x v="0"/>
    <x v="3"/>
  </r>
  <r>
    <x v="445"/>
    <x v="445"/>
    <x v="6"/>
    <s v="UN"/>
    <n v="930"/>
    <n v="4.08"/>
    <n v="3794.4"/>
    <x v="1"/>
    <x v="9"/>
    <n v="77.5"/>
    <n v="597.61799999999994"/>
    <n v="316.2"/>
    <n v="12"/>
    <n v="1"/>
    <x v="0"/>
    <x v="0"/>
    <x v="3"/>
  </r>
  <r>
    <x v="445"/>
    <x v="445"/>
    <x v="6"/>
    <s v="UN"/>
    <n v="57"/>
    <n v="1.35"/>
    <n v="76.95"/>
    <x v="0"/>
    <x v="0"/>
    <n v="100"/>
    <n v="189"/>
    <n v="135"/>
    <n v="0.56999999999999995"/>
    <n v="21.05263157894737"/>
    <x v="0"/>
    <x v="0"/>
    <x v="0"/>
  </r>
  <r>
    <x v="445"/>
    <x v="445"/>
    <x v="6"/>
    <s v="UN"/>
    <n v="489"/>
    <n v="35.700000000000003"/>
    <n v="17457.300000000003"/>
    <x v="0"/>
    <x v="3"/>
    <n v="0"/>
    <n v="0"/>
    <n v="0"/>
    <n v="0"/>
    <n v="0"/>
    <x v="0"/>
    <x v="0"/>
    <x v="4"/>
  </r>
  <r>
    <x v="446"/>
    <x v="446"/>
    <x v="6"/>
    <s v="UN"/>
    <n v="413"/>
    <n v="2.46"/>
    <n v="1015.98"/>
    <x v="1"/>
    <x v="0"/>
    <n v="148"/>
    <n v="549.7607999999999"/>
    <n v="364.08"/>
    <n v="2.7905405405405403"/>
    <n v="4.3002421307506058"/>
    <x v="0"/>
    <x v="0"/>
    <x v="0"/>
  </r>
  <r>
    <x v="446"/>
    <x v="446"/>
    <x v="6"/>
    <s v="UN"/>
    <n v="424"/>
    <n v="5.36"/>
    <n v="2272.6400000000003"/>
    <x v="0"/>
    <x v="0"/>
    <n v="53"/>
    <n v="522.70720000000006"/>
    <n v="284.08000000000004"/>
    <n v="8"/>
    <n v="1.5"/>
    <x v="0"/>
    <x v="0"/>
    <x v="2"/>
  </r>
  <r>
    <x v="446"/>
    <x v="446"/>
    <x v="6"/>
    <s v="UN"/>
    <n v="771"/>
    <n v="5.19"/>
    <n v="4001.4900000000002"/>
    <x v="1"/>
    <x v="10"/>
    <n v="59.3"/>
    <n v="427.79612999999995"/>
    <n v="307.767"/>
    <n v="13.001686340640809"/>
    <n v="0.92295719844357982"/>
    <x v="0"/>
    <x v="0"/>
    <x v="3"/>
  </r>
  <r>
    <x v="446"/>
    <x v="446"/>
    <x v="6"/>
    <s v="UN"/>
    <n v="302"/>
    <n v="3.23"/>
    <n v="975.46"/>
    <x v="0"/>
    <x v="0"/>
    <n v="64"/>
    <n v="299.74400000000003"/>
    <n v="206.72"/>
    <n v="4.71875"/>
    <n v="2.5430463576158941"/>
    <x v="0"/>
    <x v="0"/>
    <x v="1"/>
  </r>
  <r>
    <x v="446"/>
    <x v="446"/>
    <x v="6"/>
    <s v="UN"/>
    <n v="37"/>
    <n v="4.6100000000000003"/>
    <n v="170.57000000000002"/>
    <x v="1"/>
    <x v="4"/>
    <n v="36.799999999999997"/>
    <n v="295.18752000000001"/>
    <n v="169.648"/>
    <n v="1.0054347826086958"/>
    <n v="11.935135135135134"/>
    <x v="0"/>
    <x v="0"/>
    <x v="0"/>
  </r>
  <r>
    <x v="446"/>
    <x v="446"/>
    <x v="6"/>
    <s v="UN"/>
    <n v="1173"/>
    <n v="1.99"/>
    <n v="2334.27"/>
    <x v="1"/>
    <x v="7"/>
    <n v="90.2"/>
    <n v="269.24700000000007"/>
    <n v="179.49800000000002"/>
    <n v="13.004434589800443"/>
    <n v="0.92276214833759596"/>
    <x v="0"/>
    <x v="0"/>
    <x v="3"/>
  </r>
  <r>
    <x v="447"/>
    <x v="447"/>
    <x v="6"/>
    <s v="UN"/>
    <n v="562"/>
    <n v="72"/>
    <n v="40464"/>
    <x v="0"/>
    <x v="1"/>
    <n v="666"/>
    <n v="80559.360000000001"/>
    <n v="47952"/>
    <n v="0.84384384384384381"/>
    <n v="14.220640569395018"/>
    <x v="0"/>
    <x v="0"/>
    <x v="0"/>
  </r>
  <r>
    <x v="447"/>
    <x v="447"/>
    <x v="6"/>
    <s v="UN"/>
    <n v="1234"/>
    <n v="80"/>
    <n v="98720"/>
    <x v="1"/>
    <x v="0"/>
    <n v="554"/>
    <n v="54070.400000000001"/>
    <n v="44320"/>
    <n v="2.2274368231046933"/>
    <n v="5.3873581847649916"/>
    <x v="0"/>
    <x v="0"/>
    <x v="0"/>
  </r>
  <r>
    <x v="447"/>
    <x v="447"/>
    <x v="6"/>
    <s v="UN"/>
    <n v="718"/>
    <n v="58"/>
    <n v="41644"/>
    <x v="1"/>
    <x v="6"/>
    <n v="523"/>
    <n v="50657.78"/>
    <n v="30334"/>
    <n v="1.372848948374761"/>
    <n v="8.7409470752089131"/>
    <x v="0"/>
    <x v="0"/>
    <x v="0"/>
  </r>
  <r>
    <x v="447"/>
    <x v="447"/>
    <x v="6"/>
    <s v="UN"/>
    <n v="1504"/>
    <n v="65"/>
    <n v="97760"/>
    <x v="0"/>
    <x v="1"/>
    <n v="616"/>
    <n v="49649.599999999999"/>
    <n v="40040"/>
    <n v="2.4415584415584415"/>
    <n v="4.9148936170212769"/>
    <x v="0"/>
    <x v="0"/>
    <x v="0"/>
  </r>
  <r>
    <x v="447"/>
    <x v="447"/>
    <x v="6"/>
    <s v="UN"/>
    <n v="856"/>
    <n v="40"/>
    <n v="34240"/>
    <x v="0"/>
    <x v="0"/>
    <n v="578"/>
    <n v="35604.800000000003"/>
    <n v="23120"/>
    <n v="1.4809688581314879"/>
    <n v="8.1028037383177569"/>
    <x v="0"/>
    <x v="0"/>
    <x v="0"/>
  </r>
  <r>
    <x v="447"/>
    <x v="447"/>
    <x v="6"/>
    <s v="UN"/>
    <n v="1163"/>
    <n v="38"/>
    <n v="44194"/>
    <x v="0"/>
    <x v="0"/>
    <n v="323"/>
    <n v="20620.32"/>
    <n v="12274"/>
    <n v="3.6006191950464395"/>
    <n v="3.3327601031814273"/>
    <x v="0"/>
    <x v="0"/>
    <x v="1"/>
  </r>
  <r>
    <x v="448"/>
    <x v="448"/>
    <x v="6"/>
    <s v="UN"/>
    <n v="76"/>
    <n v="4.26"/>
    <n v="323.76"/>
    <x v="1"/>
    <x v="1"/>
    <n v="122"/>
    <n v="893.91840000000013"/>
    <n v="519.72"/>
    <n v="0.62295081967213117"/>
    <n v="19.263157894736842"/>
    <x v="0"/>
    <x v="0"/>
    <x v="0"/>
  </r>
  <r>
    <x v="448"/>
    <x v="448"/>
    <x v="6"/>
    <s v="UN"/>
    <n v="266"/>
    <n v="7.17"/>
    <n v="1907.22"/>
    <x v="1"/>
    <x v="4"/>
    <n v="54"/>
    <n v="596.25720000000001"/>
    <n v="387.18"/>
    <n v="4.9259259259259256"/>
    <n v="2.4360902255639099"/>
    <x v="0"/>
    <x v="0"/>
    <x v="1"/>
  </r>
  <r>
    <x v="448"/>
    <x v="448"/>
    <x v="6"/>
    <s v="UN"/>
    <n v="55"/>
    <n v="2.1"/>
    <n v="115.5"/>
    <x v="1"/>
    <x v="7"/>
    <n v="120"/>
    <n v="372.96"/>
    <n v="252"/>
    <n v="0.45833333333333331"/>
    <n v="26.181818181818183"/>
    <x v="0"/>
    <x v="0"/>
    <x v="0"/>
  </r>
  <r>
    <x v="448"/>
    <x v="448"/>
    <x v="6"/>
    <s v="UN"/>
    <n v="364"/>
    <n v="4.84"/>
    <n v="1761.76"/>
    <x v="1"/>
    <x v="3"/>
    <n v="45.4"/>
    <n v="333.99871999999993"/>
    <n v="219.73599999999999"/>
    <n v="8.0176211453744504"/>
    <n v="1.4967032967032965"/>
    <x v="0"/>
    <x v="0"/>
    <x v="2"/>
  </r>
  <r>
    <x v="448"/>
    <x v="448"/>
    <x v="6"/>
    <s v="UN"/>
    <n v="487"/>
    <n v="1.84"/>
    <n v="896.08"/>
    <x v="0"/>
    <x v="3"/>
    <n v="97.4"/>
    <n v="304.66720000000004"/>
    <n v="179.21600000000001"/>
    <n v="5"/>
    <n v="2.4"/>
    <x v="0"/>
    <x v="0"/>
    <x v="1"/>
  </r>
  <r>
    <x v="448"/>
    <x v="448"/>
    <x v="6"/>
    <s v="UN"/>
    <n v="40"/>
    <n v="2.02"/>
    <n v="80.8"/>
    <x v="0"/>
    <x v="1"/>
    <n v="105"/>
    <n v="288.45599999999996"/>
    <n v="212.1"/>
    <n v="0.38095238095238093"/>
    <n v="31.5"/>
    <x v="0"/>
    <x v="0"/>
    <x v="0"/>
  </r>
  <r>
    <x v="449"/>
    <x v="449"/>
    <x v="6"/>
    <s v="UN"/>
    <n v="54"/>
    <n v="5.64"/>
    <n v="304.56"/>
    <x v="1"/>
    <x v="6"/>
    <n v="124"/>
    <n v="1258.848"/>
    <n v="699.36"/>
    <n v="0.43548387096774194"/>
    <n v="27.555555555555557"/>
    <x v="0"/>
    <x v="0"/>
    <x v="0"/>
  </r>
  <r>
    <x v="449"/>
    <x v="449"/>
    <x v="6"/>
    <s v="UN"/>
    <n v="67"/>
    <n v="7.58"/>
    <n v="507.86"/>
    <x v="0"/>
    <x v="3"/>
    <n v="84"/>
    <n v="1018.7520000000001"/>
    <n v="636.72"/>
    <n v="0.79761904761904767"/>
    <n v="15.044776119402984"/>
    <x v="0"/>
    <x v="0"/>
    <x v="0"/>
  </r>
  <r>
    <x v="449"/>
    <x v="449"/>
    <x v="6"/>
    <s v="UN"/>
    <n v="439"/>
    <n v="4.3899999999999997"/>
    <n v="1927.2099999999998"/>
    <x v="0"/>
    <x v="1"/>
    <n v="136"/>
    <n v="758.24080000000004"/>
    <n v="597.04"/>
    <n v="3.2279411764705883"/>
    <n v="3.7175398633257402"/>
    <x v="0"/>
    <x v="0"/>
    <x v="1"/>
  </r>
  <r>
    <x v="449"/>
    <x v="449"/>
    <x v="6"/>
    <s v="UN"/>
    <n v="616"/>
    <n v="6.32"/>
    <n v="3893.1200000000003"/>
    <x v="1"/>
    <x v="5"/>
    <n v="88"/>
    <n v="756.37760000000014"/>
    <n v="556.16000000000008"/>
    <n v="7"/>
    <n v="1.7142857142857142"/>
    <x v="0"/>
    <x v="0"/>
    <x v="2"/>
  </r>
  <r>
    <x v="449"/>
    <x v="449"/>
    <x v="6"/>
    <s v="UN"/>
    <n v="1149"/>
    <n v="1.8"/>
    <n v="2068.2000000000003"/>
    <x v="1"/>
    <x v="8"/>
    <n v="86"/>
    <n v="291.024"/>
    <n v="154.80000000000001"/>
    <n v="13.36046511627907"/>
    <n v="0.89817232375979117"/>
    <x v="0"/>
    <x v="0"/>
    <x v="3"/>
  </r>
  <r>
    <x v="449"/>
    <x v="449"/>
    <x v="6"/>
    <s v="UN"/>
    <n v="545"/>
    <n v="1.72"/>
    <n v="937.4"/>
    <x v="0"/>
    <x v="0"/>
    <n v="56"/>
    <n v="178.19199999999998"/>
    <n v="96.32"/>
    <n v="9.7321428571428577"/>
    <n v="1.2330275229357797"/>
    <x v="0"/>
    <x v="0"/>
    <x v="2"/>
  </r>
  <r>
    <x v="450"/>
    <x v="450"/>
    <x v="6"/>
    <s v="UN"/>
    <n v="135"/>
    <n v="6.35"/>
    <n v="857.25"/>
    <x v="1"/>
    <x v="10"/>
    <n v="145"/>
    <n v="1279.8425"/>
    <n v="920.75"/>
    <n v="0.93103448275862066"/>
    <n v="12.888888888888889"/>
    <x v="0"/>
    <x v="0"/>
    <x v="0"/>
  </r>
  <r>
    <x v="450"/>
    <x v="450"/>
    <x v="6"/>
    <s v="UN"/>
    <n v="1142"/>
    <n v="7.75"/>
    <n v="8850.5"/>
    <x v="1"/>
    <x v="1"/>
    <n v="63.4"/>
    <n v="766.50599999999986"/>
    <n v="491.34999999999997"/>
    <n v="18.012618296529968"/>
    <n v="0.66619964973730295"/>
    <x v="0"/>
    <x v="0"/>
    <x v="3"/>
  </r>
  <r>
    <x v="450"/>
    <x v="450"/>
    <x v="6"/>
    <s v="UN"/>
    <n v="886"/>
    <n v="5.18"/>
    <n v="4589.4799999999996"/>
    <x v="1"/>
    <x v="2"/>
    <n v="68.099999999999994"/>
    <n v="652.6022999999999"/>
    <n v="352.75799999999992"/>
    <n v="13.01027900146843"/>
    <n v="0.92234762979683971"/>
    <x v="0"/>
    <x v="0"/>
    <x v="3"/>
  </r>
  <r>
    <x v="450"/>
    <x v="450"/>
    <x v="6"/>
    <s v="UN"/>
    <n v="813"/>
    <n v="2.36"/>
    <n v="1918.6799999999998"/>
    <x v="1"/>
    <x v="5"/>
    <n v="113"/>
    <n v="496.02480000000003"/>
    <n v="266.68"/>
    <n v="7.1946902654867255"/>
    <n v="1.6678966789667897"/>
    <x v="0"/>
    <x v="0"/>
    <x v="2"/>
  </r>
  <r>
    <x v="450"/>
    <x v="450"/>
    <x v="6"/>
    <s v="UN"/>
    <n v="178"/>
    <n v="4.5199999999999996"/>
    <n v="804.56"/>
    <x v="1"/>
    <x v="8"/>
    <n v="59.2"/>
    <n v="478.97536000000002"/>
    <n v="267.584"/>
    <n v="3.0067567567567566"/>
    <n v="3.9910112359550562"/>
    <x v="0"/>
    <x v="0"/>
    <x v="1"/>
  </r>
  <r>
    <x v="450"/>
    <x v="450"/>
    <x v="6"/>
    <s v="UN"/>
    <n v="340"/>
    <n v="4.03"/>
    <n v="1370.2"/>
    <x v="0"/>
    <x v="1"/>
    <n v="48.5"/>
    <n v="265.81880000000001"/>
    <n v="195.45500000000001"/>
    <n v="7.0103092783505154"/>
    <n v="1.7117647058823529"/>
    <x v="0"/>
    <x v="0"/>
    <x v="2"/>
  </r>
  <r>
    <x v="451"/>
    <x v="451"/>
    <x v="6"/>
    <s v="UN"/>
    <n v="568"/>
    <n v="94"/>
    <n v="53392"/>
    <x v="1"/>
    <x v="6"/>
    <n v="704"/>
    <n v="125734.39999999999"/>
    <n v="66176"/>
    <n v="0.80681818181818177"/>
    <n v="14.87323943661972"/>
    <x v="0"/>
    <x v="0"/>
    <x v="0"/>
  </r>
  <r>
    <x v="451"/>
    <x v="451"/>
    <x v="6"/>
    <s v="UN"/>
    <n v="391"/>
    <n v="72"/>
    <n v="28152"/>
    <x v="1"/>
    <x v="11"/>
    <n v="945"/>
    <n v="110224.8"/>
    <n v="68040"/>
    <n v="0.41375661375661377"/>
    <n v="29.002557544757032"/>
    <x v="0"/>
    <x v="0"/>
    <x v="0"/>
  </r>
  <r>
    <x v="451"/>
    <x v="451"/>
    <x v="6"/>
    <s v="UN"/>
    <n v="0"/>
    <n v="58"/>
    <n v="0"/>
    <x v="1"/>
    <x v="7"/>
    <n v="863"/>
    <n v="77083.16"/>
    <n v="50054"/>
    <n v="0"/>
    <n v="0"/>
    <x v="0"/>
    <x v="0"/>
    <x v="0"/>
  </r>
  <r>
    <x v="451"/>
    <x v="451"/>
    <x v="6"/>
    <s v="UN"/>
    <n v="135"/>
    <n v="47"/>
    <n v="6345"/>
    <x v="1"/>
    <x v="5"/>
    <n v="911"/>
    <n v="62940.99"/>
    <n v="42817"/>
    <n v="0.14818880351262348"/>
    <n v="80.977777777777789"/>
    <x v="0"/>
    <x v="0"/>
    <x v="0"/>
  </r>
  <r>
    <x v="451"/>
    <x v="451"/>
    <x v="6"/>
    <s v="UN"/>
    <n v="149"/>
    <n v="31"/>
    <n v="4619"/>
    <x v="0"/>
    <x v="3"/>
    <n v="400"/>
    <n v="21080"/>
    <n v="12400"/>
    <n v="0.3725"/>
    <n v="32.214765100671144"/>
    <x v="0"/>
    <x v="0"/>
    <x v="0"/>
  </r>
  <r>
    <x v="451"/>
    <x v="451"/>
    <x v="6"/>
    <s v="UN"/>
    <n v="1400"/>
    <n v="31"/>
    <n v="43400"/>
    <x v="1"/>
    <x v="4"/>
    <n v="479"/>
    <n v="18264.27"/>
    <n v="14849"/>
    <n v="2.9227557411273488"/>
    <n v="4.1057142857142859"/>
    <x v="0"/>
    <x v="0"/>
    <x v="0"/>
  </r>
  <r>
    <x v="452"/>
    <x v="452"/>
    <x v="6"/>
    <s v="UN"/>
    <n v="774"/>
    <n v="53"/>
    <n v="41022"/>
    <x v="1"/>
    <x v="3"/>
    <n v="920"/>
    <n v="81429.2"/>
    <n v="48760"/>
    <n v="0.84130434782608698"/>
    <n v="14.263565891472867"/>
    <x v="0"/>
    <x v="0"/>
    <x v="0"/>
  </r>
  <r>
    <x v="452"/>
    <x v="452"/>
    <x v="6"/>
    <s v="UN"/>
    <n v="1503"/>
    <n v="59"/>
    <n v="88677"/>
    <x v="0"/>
    <x v="3"/>
    <n v="977"/>
    <n v="75512.33"/>
    <n v="57643"/>
    <n v="1.5383828045035823"/>
    <n v="7.8003992015968064"/>
    <x v="0"/>
    <x v="0"/>
    <x v="0"/>
  </r>
  <r>
    <x v="452"/>
    <x v="452"/>
    <x v="6"/>
    <s v="UN"/>
    <n v="567"/>
    <n v="67"/>
    <n v="37989"/>
    <x v="1"/>
    <x v="8"/>
    <n v="710"/>
    <n v="59938.2"/>
    <n v="47570"/>
    <n v="0.79859154929577469"/>
    <n v="15.026455026455025"/>
    <x v="0"/>
    <x v="0"/>
    <x v="0"/>
  </r>
  <r>
    <x v="452"/>
    <x v="452"/>
    <x v="6"/>
    <s v="UN"/>
    <n v="170"/>
    <n v="39"/>
    <n v="6630"/>
    <x v="1"/>
    <x v="3"/>
    <n v="869"/>
    <n v="58970.34"/>
    <n v="33891"/>
    <n v="0.1956271576524741"/>
    <n v="61.341176470588238"/>
    <x v="0"/>
    <x v="0"/>
    <x v="0"/>
  </r>
  <r>
    <x v="452"/>
    <x v="452"/>
    <x v="6"/>
    <s v="UN"/>
    <n v="65"/>
    <n v="44"/>
    <n v="2860"/>
    <x v="1"/>
    <x v="7"/>
    <n v="917"/>
    <n v="52855.88"/>
    <n v="40348"/>
    <n v="7.0883315158124321E-2"/>
    <n v="169.29230769230767"/>
    <x v="0"/>
    <x v="0"/>
    <x v="0"/>
  </r>
  <r>
    <x v="452"/>
    <x v="452"/>
    <x v="6"/>
    <s v="UN"/>
    <n v="754"/>
    <n v="74"/>
    <n v="55796"/>
    <x v="1"/>
    <x v="1"/>
    <n v="440"/>
    <n v="52096"/>
    <n v="32560"/>
    <n v="1.7136363636363636"/>
    <n v="7.0026525198938989"/>
    <x v="0"/>
    <x v="0"/>
    <x v="0"/>
  </r>
  <r>
    <x v="453"/>
    <x v="453"/>
    <x v="6"/>
    <s v="UN"/>
    <n v="12"/>
    <n v="77"/>
    <n v="924"/>
    <x v="1"/>
    <x v="5"/>
    <n v="509"/>
    <n v="72115.12"/>
    <n v="39193"/>
    <n v="2.3575638506876228E-2"/>
    <n v="509"/>
    <x v="0"/>
    <x v="0"/>
    <x v="0"/>
  </r>
  <r>
    <x v="453"/>
    <x v="453"/>
    <x v="6"/>
    <s v="UN"/>
    <n v="1052"/>
    <n v="42"/>
    <n v="44184"/>
    <x v="0"/>
    <x v="3"/>
    <n v="986"/>
    <n v="57148.56"/>
    <n v="41412"/>
    <n v="1.0669371196754565"/>
    <n v="11.247148288973383"/>
    <x v="0"/>
    <x v="0"/>
    <x v="0"/>
  </r>
  <r>
    <x v="453"/>
    <x v="453"/>
    <x v="6"/>
    <s v="UN"/>
    <n v="32"/>
    <n v="44"/>
    <n v="1408"/>
    <x v="0"/>
    <x v="1"/>
    <n v="737"/>
    <n v="56749"/>
    <n v="32428"/>
    <n v="4.3419267299864311E-2"/>
    <n v="276.375"/>
    <x v="0"/>
    <x v="0"/>
    <x v="0"/>
  </r>
  <r>
    <x v="453"/>
    <x v="453"/>
    <x v="6"/>
    <s v="UN"/>
    <n v="169"/>
    <n v="68"/>
    <n v="11492"/>
    <x v="0"/>
    <x v="1"/>
    <n v="448"/>
    <n v="53007.360000000001"/>
    <n v="30464"/>
    <n v="0.37723214285714285"/>
    <n v="31.810650887573964"/>
    <x v="0"/>
    <x v="0"/>
    <x v="0"/>
  </r>
  <r>
    <x v="453"/>
    <x v="453"/>
    <x v="6"/>
    <s v="UN"/>
    <n v="611"/>
    <n v="78"/>
    <n v="47658"/>
    <x v="0"/>
    <x v="0"/>
    <n v="466"/>
    <n v="46161.96"/>
    <n v="36348"/>
    <n v="1.3111587982832618"/>
    <n v="9.1522094926350253"/>
    <x v="0"/>
    <x v="0"/>
    <x v="0"/>
  </r>
  <r>
    <x v="453"/>
    <x v="453"/>
    <x v="6"/>
    <s v="UN"/>
    <n v="951"/>
    <n v="51"/>
    <n v="48501"/>
    <x v="0"/>
    <x v="1"/>
    <n v="306"/>
    <n v="21380.22"/>
    <n v="15606"/>
    <n v="3.107843137254902"/>
    <n v="3.861198738170347"/>
    <x v="0"/>
    <x v="0"/>
    <x v="1"/>
  </r>
  <r>
    <x v="454"/>
    <x v="454"/>
    <x v="6"/>
    <s v="UN"/>
    <n v="46"/>
    <n v="4.45"/>
    <n v="204.70000000000002"/>
    <x v="1"/>
    <x v="8"/>
    <n v="103"/>
    <n v="710.4425"/>
    <n v="458.35"/>
    <n v="0.44660194174757284"/>
    <n v="26.869565217391305"/>
    <x v="0"/>
    <x v="0"/>
    <x v="0"/>
  </r>
  <r>
    <x v="454"/>
    <x v="454"/>
    <x v="6"/>
    <s v="UN"/>
    <n v="160"/>
    <n v="7.8"/>
    <n v="1248"/>
    <x v="1"/>
    <x v="6"/>
    <n v="62"/>
    <n v="662.53199999999993"/>
    <n v="483.59999999999997"/>
    <n v="2.5806451612903225"/>
    <n v="4.6500000000000004"/>
    <x v="0"/>
    <x v="0"/>
    <x v="0"/>
  </r>
  <r>
    <x v="454"/>
    <x v="454"/>
    <x v="6"/>
    <s v="UN"/>
    <n v="151"/>
    <n v="3.13"/>
    <n v="472.63"/>
    <x v="1"/>
    <x v="7"/>
    <n v="126"/>
    <n v="611.28899999999999"/>
    <n v="394.38"/>
    <n v="1.1984126984126984"/>
    <n v="10.013245033112582"/>
    <x v="0"/>
    <x v="0"/>
    <x v="0"/>
  </r>
  <r>
    <x v="454"/>
    <x v="454"/>
    <x v="6"/>
    <s v="UN"/>
    <n v="0"/>
    <n v="7"/>
    <n v="0"/>
    <x v="1"/>
    <x v="3"/>
    <n v="40.299999999999997"/>
    <n v="507.77999999999992"/>
    <n v="282.09999999999997"/>
    <n v="0"/>
    <n v="0"/>
    <x v="0"/>
    <x v="0"/>
    <x v="0"/>
  </r>
  <r>
    <x v="454"/>
    <x v="454"/>
    <x v="6"/>
    <s v="UN"/>
    <n v="677"/>
    <n v="6.91"/>
    <n v="4678.07"/>
    <x v="0"/>
    <x v="1"/>
    <n v="37.6"/>
    <n v="392.32216000000005"/>
    <n v="259.81600000000003"/>
    <n v="18.00531914893617"/>
    <n v="0.66646971935007382"/>
    <x v="0"/>
    <x v="0"/>
    <x v="3"/>
  </r>
  <r>
    <x v="454"/>
    <x v="454"/>
    <x v="6"/>
    <s v="UN"/>
    <n v="391"/>
    <n v="2.71"/>
    <n v="1059.6099999999999"/>
    <x v="1"/>
    <x v="10"/>
    <n v="115"/>
    <n v="389.5625"/>
    <n v="311.64999999999998"/>
    <n v="3.4"/>
    <n v="3.5294117647058822"/>
    <x v="0"/>
    <x v="0"/>
    <x v="1"/>
  </r>
  <r>
    <x v="455"/>
    <x v="455"/>
    <x v="6"/>
    <s v="UN"/>
    <n v="0"/>
    <n v="3.93"/>
    <n v="0"/>
    <x v="0"/>
    <x v="3"/>
    <n v="95.6"/>
    <n v="702.57395999999994"/>
    <n v="375.70799999999997"/>
    <n v="0"/>
    <n v="0"/>
    <x v="1"/>
    <x v="1"/>
    <x v="0"/>
  </r>
  <r>
    <x v="455"/>
    <x v="455"/>
    <x v="6"/>
    <s v="UN"/>
    <n v="30"/>
    <n v="6"/>
    <n v="180"/>
    <x v="0"/>
    <x v="3"/>
    <n v="64"/>
    <n v="683.52"/>
    <n v="384"/>
    <n v="0.46875"/>
    <n v="25.6"/>
    <x v="1"/>
    <x v="1"/>
    <x v="0"/>
  </r>
  <r>
    <x v="455"/>
    <x v="455"/>
    <x v="6"/>
    <s v="UN"/>
    <n v="136"/>
    <n v="3.33"/>
    <n v="452.88"/>
    <x v="0"/>
    <x v="0"/>
    <n v="116"/>
    <n v="648.95040000000006"/>
    <n v="386.28000000000003"/>
    <n v="1.1724137931034482"/>
    <n v="10.23529411764706"/>
    <x v="1"/>
    <x v="1"/>
    <x v="0"/>
  </r>
  <r>
    <x v="455"/>
    <x v="455"/>
    <x v="6"/>
    <s v="UN"/>
    <n v="1034"/>
    <n v="4.28"/>
    <n v="4425.5200000000004"/>
    <x v="0"/>
    <x v="1"/>
    <n v="60.8"/>
    <n v="333.08672000000001"/>
    <n v="260.22399999999999"/>
    <n v="17.006578947368421"/>
    <n v="0.70560928433268855"/>
    <x v="1"/>
    <x v="1"/>
    <x v="3"/>
  </r>
  <r>
    <x v="455"/>
    <x v="455"/>
    <x v="6"/>
    <s v="UN"/>
    <n v="109"/>
    <n v="2.1800000000000002"/>
    <n v="237.62"/>
    <x v="0"/>
    <x v="0"/>
    <n v="116"/>
    <n v="326.21520000000004"/>
    <n v="252.88000000000002"/>
    <n v="0.93965517241379315"/>
    <n v="12.770642201834862"/>
    <x v="1"/>
    <x v="1"/>
    <x v="0"/>
  </r>
  <r>
    <x v="455"/>
    <x v="455"/>
    <x v="6"/>
    <s v="UN"/>
    <n v="318"/>
    <n v="3.68"/>
    <n v="1170.24"/>
    <x v="0"/>
    <x v="1"/>
    <n v="63.5"/>
    <n v="308.45760000000001"/>
    <n v="233.68"/>
    <n v="5.0078740157480315"/>
    <n v="2.3962264150943398"/>
    <x v="1"/>
    <x v="1"/>
    <x v="1"/>
  </r>
  <r>
    <x v="456"/>
    <x v="456"/>
    <x v="6"/>
    <s v="UN"/>
    <n v="125"/>
    <n v="5.3"/>
    <n v="662.5"/>
    <x v="1"/>
    <x v="3"/>
    <n v="0"/>
    <n v="0"/>
    <n v="0"/>
    <n v="0"/>
    <n v="0"/>
    <x v="0"/>
    <x v="0"/>
    <x v="4"/>
  </r>
  <r>
    <x v="456"/>
    <x v="456"/>
    <x v="6"/>
    <s v="UN"/>
    <n v="690"/>
    <n v="5.22"/>
    <n v="3601.7999999999997"/>
    <x v="1"/>
    <x v="4"/>
    <n v="57.5"/>
    <n v="519.2595"/>
    <n v="300.14999999999998"/>
    <n v="12"/>
    <n v="1"/>
    <x v="0"/>
    <x v="0"/>
    <x v="3"/>
  </r>
  <r>
    <x v="456"/>
    <x v="456"/>
    <x v="6"/>
    <s v="UN"/>
    <n v="628"/>
    <n v="5.52"/>
    <n v="3466.56"/>
    <x v="0"/>
    <x v="1"/>
    <n v="62.8"/>
    <n v="506.11775999999992"/>
    <n v="346.65599999999995"/>
    <n v="10"/>
    <n v="1.2"/>
    <x v="0"/>
    <x v="0"/>
    <x v="2"/>
  </r>
  <r>
    <x v="456"/>
    <x v="456"/>
    <x v="6"/>
    <s v="UN"/>
    <n v="729"/>
    <n v="2.62"/>
    <n v="1909.98"/>
    <x v="0"/>
    <x v="1"/>
    <n v="91.1"/>
    <n v="410.53303999999997"/>
    <n v="238.68199999999999"/>
    <n v="8.0021953896816687"/>
    <n v="1.4995884773662551"/>
    <x v="0"/>
    <x v="0"/>
    <x v="2"/>
  </r>
  <r>
    <x v="456"/>
    <x v="456"/>
    <x v="6"/>
    <s v="UN"/>
    <n v="377"/>
    <n v="6.3"/>
    <n v="2375.1"/>
    <x v="1"/>
    <x v="3"/>
    <n v="37.700000000000003"/>
    <n v="382.39109999999999"/>
    <n v="237.51000000000002"/>
    <n v="10"/>
    <n v="1.2"/>
    <x v="0"/>
    <x v="0"/>
    <x v="2"/>
  </r>
  <r>
    <x v="456"/>
    <x v="456"/>
    <x v="6"/>
    <s v="UN"/>
    <n v="0"/>
    <n v="1.05"/>
    <n v="0"/>
    <x v="1"/>
    <x v="8"/>
    <n v="117"/>
    <n v="230.95800000000003"/>
    <n v="122.85000000000001"/>
    <n v="0"/>
    <n v="0"/>
    <x v="0"/>
    <x v="0"/>
    <x v="0"/>
  </r>
  <r>
    <x v="457"/>
    <x v="457"/>
    <x v="6"/>
    <s v="UN"/>
    <n v="494"/>
    <n v="4.22"/>
    <n v="2084.6799999999998"/>
    <x v="1"/>
    <x v="9"/>
    <n v="98.7"/>
    <n v="678.91782000000012"/>
    <n v="416.51400000000001"/>
    <n v="5.0050658561296855"/>
    <n v="2.3975708502024293"/>
    <x v="0"/>
    <x v="0"/>
    <x v="1"/>
  </r>
  <r>
    <x v="457"/>
    <x v="457"/>
    <x v="6"/>
    <s v="UN"/>
    <n v="62"/>
    <n v="5.45"/>
    <n v="337.90000000000003"/>
    <x v="0"/>
    <x v="1"/>
    <n v="61.3"/>
    <n v="608.03469999999993"/>
    <n v="334.08499999999998"/>
    <n v="1.0114192495921697"/>
    <n v="11.864516129032259"/>
    <x v="0"/>
    <x v="0"/>
    <x v="0"/>
  </r>
  <r>
    <x v="457"/>
    <x v="457"/>
    <x v="6"/>
    <s v="UN"/>
    <n v="393"/>
    <n v="7.53"/>
    <n v="2959.29"/>
    <x v="1"/>
    <x v="3"/>
    <n v="49.1"/>
    <n v="465.85097999999999"/>
    <n v="369.72300000000001"/>
    <n v="8.0040733197555998"/>
    <n v="1.4992366412213742"/>
    <x v="0"/>
    <x v="0"/>
    <x v="2"/>
  </r>
  <r>
    <x v="457"/>
    <x v="457"/>
    <x v="6"/>
    <s v="UN"/>
    <n v="37"/>
    <n v="3.09"/>
    <n v="114.33"/>
    <x v="1"/>
    <x v="3"/>
    <n v="83"/>
    <n v="420.61079999999993"/>
    <n v="256.46999999999997"/>
    <n v="0.44578313253012047"/>
    <n v="26.918918918918919"/>
    <x v="0"/>
    <x v="0"/>
    <x v="0"/>
  </r>
  <r>
    <x v="457"/>
    <x v="457"/>
    <x v="6"/>
    <s v="UN"/>
    <n v="392"/>
    <n v="4.63"/>
    <n v="1814.96"/>
    <x v="1"/>
    <x v="11"/>
    <n v="43.5"/>
    <n v="312.17775"/>
    <n v="201.405"/>
    <n v="9.0114942528735629"/>
    <n v="1.3316326530612246"/>
    <x v="0"/>
    <x v="0"/>
    <x v="2"/>
  </r>
  <r>
    <x v="457"/>
    <x v="457"/>
    <x v="6"/>
    <s v="UN"/>
    <n v="280"/>
    <n v="1.5"/>
    <n v="420"/>
    <x v="1"/>
    <x v="1"/>
    <n v="60"/>
    <n v="149.4"/>
    <n v="90"/>
    <n v="4.666666666666667"/>
    <n v="2.5714285714285712"/>
    <x v="0"/>
    <x v="0"/>
    <x v="1"/>
  </r>
  <r>
    <x v="458"/>
    <x v="458"/>
    <x v="6"/>
    <s v="UN"/>
    <n v="34"/>
    <n v="6.84"/>
    <n v="232.56"/>
    <x v="1"/>
    <x v="6"/>
    <n v="0"/>
    <n v="0"/>
    <n v="0"/>
    <n v="0"/>
    <n v="0"/>
    <x v="0"/>
    <x v="0"/>
    <x v="4"/>
  </r>
  <r>
    <x v="458"/>
    <x v="458"/>
    <x v="6"/>
    <s v="UN"/>
    <n v="7"/>
    <n v="7.72"/>
    <n v="54.04"/>
    <x v="1"/>
    <x v="8"/>
    <n v="56"/>
    <n v="536.07680000000005"/>
    <n v="432.32"/>
    <n v="0.125"/>
    <n v="96"/>
    <x v="0"/>
    <x v="0"/>
    <x v="0"/>
  </r>
  <r>
    <x v="458"/>
    <x v="458"/>
    <x v="6"/>
    <s v="UN"/>
    <n v="385"/>
    <n v="7.73"/>
    <n v="2976.05"/>
    <x v="0"/>
    <x v="3"/>
    <n v="38.5"/>
    <n v="410.69490000000008"/>
    <n v="297.60500000000002"/>
    <n v="10"/>
    <n v="1.2"/>
    <x v="0"/>
    <x v="0"/>
    <x v="2"/>
  </r>
  <r>
    <x v="458"/>
    <x v="458"/>
    <x v="6"/>
    <s v="UN"/>
    <n v="23"/>
    <n v="1.62"/>
    <n v="37.260000000000005"/>
    <x v="0"/>
    <x v="1"/>
    <n v="116"/>
    <n v="325.10160000000002"/>
    <n v="187.92000000000002"/>
    <n v="0.19827586206896552"/>
    <n v="60.521739130434781"/>
    <x v="0"/>
    <x v="0"/>
    <x v="0"/>
  </r>
  <r>
    <x v="458"/>
    <x v="458"/>
    <x v="6"/>
    <s v="UN"/>
    <n v="232"/>
    <n v="3.02"/>
    <n v="700.64"/>
    <x v="1"/>
    <x v="1"/>
    <n v="57.8"/>
    <n v="296.74519999999995"/>
    <n v="174.55599999999998"/>
    <n v="4.0138408304498272"/>
    <n v="2.989655172413793"/>
    <x v="0"/>
    <x v="0"/>
    <x v="1"/>
  </r>
  <r>
    <x v="458"/>
    <x v="458"/>
    <x v="6"/>
    <s v="UN"/>
    <n v="1172"/>
    <n v="1.37"/>
    <n v="1605.64"/>
    <x v="1"/>
    <x v="8"/>
    <n v="77"/>
    <n v="144.5213"/>
    <n v="105.49000000000001"/>
    <n v="15.220779220779221"/>
    <n v="0.78839590443686003"/>
    <x v="0"/>
    <x v="0"/>
    <x v="3"/>
  </r>
  <r>
    <x v="459"/>
    <x v="459"/>
    <x v="6"/>
    <s v="UN"/>
    <n v="188"/>
    <n v="7.08"/>
    <n v="1331.04"/>
    <x v="1"/>
    <x v="4"/>
    <n v="109"/>
    <n v="1034.1048000000001"/>
    <n v="771.72"/>
    <n v="1.724770642201835"/>
    <n v="6.957446808510638"/>
    <x v="0"/>
    <x v="0"/>
    <x v="0"/>
  </r>
  <r>
    <x v="459"/>
    <x v="459"/>
    <x v="6"/>
    <s v="UN"/>
    <n v="373"/>
    <n v="3.9"/>
    <n v="1454.7"/>
    <x v="0"/>
    <x v="0"/>
    <n v="93.2"/>
    <n v="454.35"/>
    <n v="363.48"/>
    <n v="4.0021459227467808"/>
    <n v="2.9983914209115285"/>
    <x v="0"/>
    <x v="0"/>
    <x v="1"/>
  </r>
  <r>
    <x v="459"/>
    <x v="459"/>
    <x v="6"/>
    <s v="UN"/>
    <n v="1170"/>
    <n v="2.89"/>
    <n v="3381.3"/>
    <x v="1"/>
    <x v="5"/>
    <n v="97.5"/>
    <n v="450.84000000000009"/>
    <n v="281.77500000000003"/>
    <n v="12"/>
    <n v="1"/>
    <x v="0"/>
    <x v="0"/>
    <x v="3"/>
  </r>
  <r>
    <x v="459"/>
    <x v="459"/>
    <x v="6"/>
    <s v="UN"/>
    <n v="133"/>
    <n v="3.11"/>
    <n v="413.63"/>
    <x v="0"/>
    <x v="1"/>
    <n v="58"/>
    <n v="301.2346"/>
    <n v="180.38"/>
    <n v="2.2931034482758621"/>
    <n v="5.2330827067669174"/>
    <x v="0"/>
    <x v="0"/>
    <x v="0"/>
  </r>
  <r>
    <x v="459"/>
    <x v="459"/>
    <x v="6"/>
    <s v="UN"/>
    <n v="682"/>
    <n v="2.89"/>
    <n v="1970.98"/>
    <x v="0"/>
    <x v="1"/>
    <n v="52.4"/>
    <n v="192.32371999999998"/>
    <n v="151.43600000000001"/>
    <n v="13.01526717557252"/>
    <n v="0.92199413489736071"/>
    <x v="0"/>
    <x v="0"/>
    <x v="3"/>
  </r>
  <r>
    <x v="459"/>
    <x v="459"/>
    <x v="6"/>
    <s v="UN"/>
    <n v="465"/>
    <n v="16.600000000000001"/>
    <n v="7719.0000000000009"/>
    <x v="1"/>
    <x v="6"/>
    <n v="0"/>
    <n v="0"/>
    <n v="0"/>
    <n v="0"/>
    <n v="0"/>
    <x v="0"/>
    <x v="0"/>
    <x v="4"/>
  </r>
  <r>
    <x v="460"/>
    <x v="460"/>
    <x v="6"/>
    <s v="UN"/>
    <n v="175"/>
    <n v="2.81"/>
    <n v="491.75"/>
    <x v="0"/>
    <x v="3"/>
    <n v="145"/>
    <n v="708.96300000000008"/>
    <n v="407.45"/>
    <n v="1.2068965517241379"/>
    <n v="9.9428571428571431"/>
    <x v="0"/>
    <x v="0"/>
    <x v="0"/>
  </r>
  <r>
    <x v="460"/>
    <x v="460"/>
    <x v="6"/>
    <s v="UN"/>
    <n v="492"/>
    <n v="6.43"/>
    <n v="3163.56"/>
    <x v="1"/>
    <x v="3"/>
    <n v="61.4"/>
    <n v="671.16339999999991"/>
    <n v="394.80199999999996"/>
    <n v="8.0130293159609121"/>
    <n v="1.4975609756097561"/>
    <x v="0"/>
    <x v="0"/>
    <x v="2"/>
  </r>
  <r>
    <x v="460"/>
    <x v="460"/>
    <x v="6"/>
    <s v="UN"/>
    <n v="141"/>
    <n v="7.09"/>
    <n v="999.68999999999994"/>
    <x v="0"/>
    <x v="1"/>
    <n v="70.3"/>
    <n v="613.06520999999998"/>
    <n v="498.42699999999996"/>
    <n v="2.0056899004267428"/>
    <n v="5.9829787234042549"/>
    <x v="0"/>
    <x v="0"/>
    <x v="0"/>
  </r>
  <r>
    <x v="460"/>
    <x v="460"/>
    <x v="6"/>
    <s v="UN"/>
    <n v="534"/>
    <n v="7.5"/>
    <n v="4005"/>
    <x v="0"/>
    <x v="3"/>
    <n v="44.5"/>
    <n v="493.95"/>
    <n v="333.75"/>
    <n v="12"/>
    <n v="1"/>
    <x v="0"/>
    <x v="0"/>
    <x v="3"/>
  </r>
  <r>
    <x v="460"/>
    <x v="460"/>
    <x v="6"/>
    <s v="UN"/>
    <n v="98"/>
    <n v="2.06"/>
    <n v="201.88"/>
    <x v="1"/>
    <x v="11"/>
    <n v="83"/>
    <n v="244.50140000000002"/>
    <n v="170.98000000000002"/>
    <n v="1.1807228915662651"/>
    <n v="10.163265306122449"/>
    <x v="0"/>
    <x v="0"/>
    <x v="0"/>
  </r>
  <r>
    <x v="460"/>
    <x v="460"/>
    <x v="6"/>
    <s v="UN"/>
    <n v="629"/>
    <n v="1.0900000000000001"/>
    <n v="685.61"/>
    <x v="1"/>
    <x v="7"/>
    <n v="94"/>
    <n v="191.6002"/>
    <n v="102.46000000000001"/>
    <n v="6.6914893617021276"/>
    <n v="1.7933227344992051"/>
    <x v="0"/>
    <x v="0"/>
    <x v="2"/>
  </r>
  <r>
    <x v="461"/>
    <x v="461"/>
    <x v="6"/>
    <s v="UN"/>
    <n v="1400"/>
    <n v="6.04"/>
    <n v="8456"/>
    <x v="0"/>
    <x v="3"/>
    <n v="0"/>
    <n v="0"/>
    <n v="0"/>
    <n v="0"/>
    <n v="0"/>
    <x v="0"/>
    <x v="0"/>
    <x v="4"/>
  </r>
  <r>
    <x v="461"/>
    <x v="461"/>
    <x v="6"/>
    <s v="UN"/>
    <n v="944"/>
    <n v="6.81"/>
    <n v="6428.6399999999994"/>
    <x v="0"/>
    <x v="0"/>
    <n v="67.400000000000006"/>
    <n v="752.75016000000005"/>
    <n v="458.99400000000003"/>
    <n v="14.005934718100889"/>
    <n v="0.85677966101694925"/>
    <x v="0"/>
    <x v="0"/>
    <x v="3"/>
  </r>
  <r>
    <x v="461"/>
    <x v="461"/>
    <x v="6"/>
    <s v="UN"/>
    <n v="754"/>
    <n v="4.97"/>
    <n v="3747.3799999999997"/>
    <x v="0"/>
    <x v="1"/>
    <n v="68.5"/>
    <n v="510.66750000000002"/>
    <n v="340.44499999999999"/>
    <n v="11.007299270072993"/>
    <n v="1.090185676392573"/>
    <x v="0"/>
    <x v="0"/>
    <x v="2"/>
  </r>
  <r>
    <x v="461"/>
    <x v="461"/>
    <x v="6"/>
    <s v="UN"/>
    <n v="45"/>
    <n v="2.91"/>
    <n v="130.95000000000002"/>
    <x v="1"/>
    <x v="3"/>
    <n v="71"/>
    <n v="359.50139999999999"/>
    <n v="206.61"/>
    <n v="0.63380281690140849"/>
    <n v="18.933333333333334"/>
    <x v="0"/>
    <x v="0"/>
    <x v="0"/>
  </r>
  <r>
    <x v="461"/>
    <x v="461"/>
    <x v="6"/>
    <s v="UN"/>
    <n v="924"/>
    <n v="3.43"/>
    <n v="3169.32"/>
    <x v="1"/>
    <x v="11"/>
    <n v="61.6"/>
    <n v="272.56152000000003"/>
    <n v="211.28800000000001"/>
    <n v="15"/>
    <n v="0.8"/>
    <x v="0"/>
    <x v="0"/>
    <x v="3"/>
  </r>
  <r>
    <x v="461"/>
    <x v="461"/>
    <x v="6"/>
    <s v="UN"/>
    <n v="541"/>
    <n v="45.1"/>
    <n v="24399.100000000002"/>
    <x v="0"/>
    <x v="3"/>
    <n v="0"/>
    <n v="0"/>
    <n v="0"/>
    <n v="0"/>
    <n v="0"/>
    <x v="0"/>
    <x v="0"/>
    <x v="4"/>
  </r>
  <r>
    <x v="294"/>
    <x v="294"/>
    <x v="6"/>
    <s v="UN"/>
    <n v="97"/>
    <n v="5.78"/>
    <n v="560.66"/>
    <x v="1"/>
    <x v="2"/>
    <n v="96.1"/>
    <n v="999.82439999999986"/>
    <n v="555.45799999999997"/>
    <n v="1.0093652445369408"/>
    <n v="11.888659793814432"/>
    <x v="0"/>
    <x v="0"/>
    <x v="0"/>
  </r>
  <r>
    <x v="147"/>
    <x v="147"/>
    <x v="4"/>
    <s v="UN"/>
    <n v="116"/>
    <n v="4.4000000000000004"/>
    <n v="510.40000000000003"/>
    <x v="0"/>
    <x v="1"/>
    <n v="0"/>
    <n v="0"/>
    <n v="0"/>
    <n v="0"/>
    <n v="0"/>
    <x v="0"/>
    <x v="0"/>
    <x v="4"/>
  </r>
  <r>
    <x v="294"/>
    <x v="294"/>
    <x v="6"/>
    <s v="UN"/>
    <n v="290"/>
    <n v="2.23"/>
    <n v="646.70000000000005"/>
    <x v="1"/>
    <x v="1"/>
    <n v="150"/>
    <n v="608.79"/>
    <n v="334.5"/>
    <n v="1.9333333333333333"/>
    <n v="6.2068965517241379"/>
    <x v="0"/>
    <x v="0"/>
    <x v="0"/>
  </r>
  <r>
    <x v="294"/>
    <x v="294"/>
    <x v="6"/>
    <s v="UN"/>
    <n v="588"/>
    <n v="1.85"/>
    <n v="1087.8"/>
    <x v="0"/>
    <x v="0"/>
    <n v="139"/>
    <n v="393.43950000000007"/>
    <n v="257.15000000000003"/>
    <n v="4.2302158273381298"/>
    <n v="2.8367346938775508"/>
    <x v="0"/>
    <x v="0"/>
    <x v="1"/>
  </r>
  <r>
    <x v="294"/>
    <x v="294"/>
    <x v="6"/>
    <s v="UN"/>
    <n v="520"/>
    <n v="2.0099999999999998"/>
    <n v="1045.1999999999998"/>
    <x v="0"/>
    <x v="0"/>
    <n v="132"/>
    <n v="328.99680000000001"/>
    <n v="265.32"/>
    <n v="3.9393939393939394"/>
    <n v="3.046153846153846"/>
    <x v="0"/>
    <x v="0"/>
    <x v="1"/>
  </r>
  <r>
    <x v="294"/>
    <x v="294"/>
    <x v="6"/>
    <s v="UN"/>
    <n v="1213"/>
    <n v="2.54"/>
    <n v="3081.02"/>
    <x v="0"/>
    <x v="0"/>
    <n v="93.3"/>
    <n v="324.66534000000001"/>
    <n v="236.982"/>
    <n v="13.0010718113612"/>
    <n v="0.92300082440230835"/>
    <x v="0"/>
    <x v="0"/>
    <x v="3"/>
  </r>
  <r>
    <x v="462"/>
    <x v="462"/>
    <x v="6"/>
    <s v="UN"/>
    <n v="893"/>
    <n v="2.12"/>
    <n v="1893.16"/>
    <x v="1"/>
    <x v="11"/>
    <n v="135"/>
    <n v="543.78"/>
    <n v="286.2"/>
    <n v="6.6148148148148147"/>
    <n v="1.8141097424412094"/>
    <x v="0"/>
    <x v="0"/>
    <x v="2"/>
  </r>
  <r>
    <x v="462"/>
    <x v="462"/>
    <x v="6"/>
    <s v="UN"/>
    <n v="1112"/>
    <n v="6.53"/>
    <n v="7261.3600000000006"/>
    <x v="0"/>
    <x v="0"/>
    <n v="65.400000000000006"/>
    <n v="529.55688000000009"/>
    <n v="427.06200000000007"/>
    <n v="17.003058103975533"/>
    <n v="0.70575539568345336"/>
    <x v="0"/>
    <x v="0"/>
    <x v="3"/>
  </r>
  <r>
    <x v="462"/>
    <x v="462"/>
    <x v="6"/>
    <s v="UN"/>
    <n v="0"/>
    <n v="6.28"/>
    <n v="0"/>
    <x v="0"/>
    <x v="1"/>
    <n v="60.2"/>
    <n v="487.69224000000003"/>
    <n v="378.05600000000004"/>
    <n v="0"/>
    <n v="0"/>
    <x v="0"/>
    <x v="0"/>
    <x v="0"/>
  </r>
  <r>
    <x v="462"/>
    <x v="462"/>
    <x v="6"/>
    <s v="UN"/>
    <n v="89"/>
    <n v="2.4500000000000002"/>
    <n v="218.05"/>
    <x v="0"/>
    <x v="0"/>
    <n v="111"/>
    <n v="462.31500000000005"/>
    <n v="271.95000000000005"/>
    <n v="0.80180180180180183"/>
    <n v="14.966292134831461"/>
    <x v="0"/>
    <x v="0"/>
    <x v="0"/>
  </r>
  <r>
    <x v="462"/>
    <x v="462"/>
    <x v="6"/>
    <s v="UN"/>
    <n v="959"/>
    <n v="2.95"/>
    <n v="2829.05"/>
    <x v="1"/>
    <x v="7"/>
    <n v="87.1"/>
    <n v="341.73685"/>
    <n v="256.94499999999999"/>
    <n v="11.010332950631458"/>
    <n v="1.0898852971845672"/>
    <x v="0"/>
    <x v="0"/>
    <x v="2"/>
  </r>
  <r>
    <x v="462"/>
    <x v="462"/>
    <x v="6"/>
    <s v="UN"/>
    <n v="174"/>
    <n v="2.0299999999999998"/>
    <n v="353.21999999999997"/>
    <x v="0"/>
    <x v="0"/>
    <n v="87"/>
    <n v="284.34210000000002"/>
    <n v="176.60999999999999"/>
    <n v="2"/>
    <n v="6"/>
    <x v="0"/>
    <x v="0"/>
    <x v="0"/>
  </r>
  <r>
    <x v="463"/>
    <x v="463"/>
    <x v="6"/>
    <s v="UN"/>
    <n v="1194"/>
    <n v="4.8499999999999996"/>
    <n v="5790.9"/>
    <x v="1"/>
    <x v="1"/>
    <n v="91.8"/>
    <n v="801.41399999999999"/>
    <n v="445.22999999999996"/>
    <n v="13.006535947712418"/>
    <n v="0.92261306532663312"/>
    <x v="0"/>
    <x v="0"/>
    <x v="3"/>
  </r>
  <r>
    <x v="463"/>
    <x v="463"/>
    <x v="6"/>
    <s v="UN"/>
    <n v="204"/>
    <n v="6.48"/>
    <n v="1321.92"/>
    <x v="0"/>
    <x v="1"/>
    <n v="50.8"/>
    <n v="612.28224"/>
    <n v="329.18400000000003"/>
    <n v="4.015748031496063"/>
    <n v="2.9882352941176471"/>
    <x v="0"/>
    <x v="0"/>
    <x v="1"/>
  </r>
  <r>
    <x v="463"/>
    <x v="463"/>
    <x v="6"/>
    <s v="UN"/>
    <n v="486"/>
    <n v="7.31"/>
    <n v="3552.66"/>
    <x v="0"/>
    <x v="3"/>
    <n v="44.1"/>
    <n v="586.71521999999993"/>
    <n v="322.37099999999998"/>
    <n v="11.020408163265305"/>
    <n v="1.088888888888889"/>
    <x v="0"/>
    <x v="0"/>
    <x v="2"/>
  </r>
  <r>
    <x v="463"/>
    <x v="463"/>
    <x v="6"/>
    <s v="UN"/>
    <n v="324"/>
    <n v="7.06"/>
    <n v="2287.44"/>
    <x v="0"/>
    <x v="1"/>
    <n v="40.4"/>
    <n v="464.91511999999994"/>
    <n v="285.22399999999999"/>
    <n v="8.0198019801980198"/>
    <n v="1.4962962962962962"/>
    <x v="0"/>
    <x v="0"/>
    <x v="2"/>
  </r>
  <r>
    <x v="463"/>
    <x v="463"/>
    <x v="6"/>
    <s v="UN"/>
    <n v="14"/>
    <n v="3.86"/>
    <n v="54.04"/>
    <x v="0"/>
    <x v="0"/>
    <n v="82"/>
    <n v="417.8064"/>
    <n v="316.52"/>
    <n v="0.17073170731707318"/>
    <n v="70.285714285714278"/>
    <x v="0"/>
    <x v="0"/>
    <x v="0"/>
  </r>
  <r>
    <x v="463"/>
    <x v="463"/>
    <x v="6"/>
    <s v="UN"/>
    <n v="404"/>
    <n v="3.92"/>
    <n v="1583.68"/>
    <x v="1"/>
    <x v="0"/>
    <n v="50.4"/>
    <n v="341.79263999999995"/>
    <n v="197.56799999999998"/>
    <n v="8.0158730158730158"/>
    <n v="1.497029702970297"/>
    <x v="0"/>
    <x v="0"/>
    <x v="2"/>
  </r>
  <r>
    <x v="464"/>
    <x v="464"/>
    <x v="6"/>
    <s v="UN"/>
    <n v="482"/>
    <n v="6.22"/>
    <n v="2998.04"/>
    <x v="0"/>
    <x v="1"/>
    <n v="96.4"/>
    <n v="983.35712000000012"/>
    <n v="599.60800000000006"/>
    <n v="5"/>
    <n v="2.4"/>
    <x v="0"/>
    <x v="0"/>
    <x v="1"/>
  </r>
  <r>
    <x v="464"/>
    <x v="464"/>
    <x v="6"/>
    <s v="UN"/>
    <n v="66"/>
    <n v="2.83"/>
    <n v="186.78"/>
    <x v="1"/>
    <x v="1"/>
    <n v="142"/>
    <n v="715.31079999999997"/>
    <n v="401.86"/>
    <n v="0.46478873239436619"/>
    <n v="25.81818181818182"/>
    <x v="0"/>
    <x v="0"/>
    <x v="0"/>
  </r>
  <r>
    <x v="464"/>
    <x v="464"/>
    <x v="6"/>
    <s v="UN"/>
    <n v="551"/>
    <n v="5.24"/>
    <n v="2887.2400000000002"/>
    <x v="0"/>
    <x v="1"/>
    <n v="78.7"/>
    <n v="626.82976000000008"/>
    <n v="412.38800000000003"/>
    <n v="7.0012706480304949"/>
    <n v="1.7139745916515428"/>
    <x v="0"/>
    <x v="0"/>
    <x v="2"/>
  </r>
  <r>
    <x v="464"/>
    <x v="464"/>
    <x v="6"/>
    <s v="UN"/>
    <n v="154"/>
    <n v="2.2599999999999998"/>
    <n v="348.03999999999996"/>
    <x v="0"/>
    <x v="0"/>
    <n v="100"/>
    <n v="284.76"/>
    <n v="225.99999999999997"/>
    <n v="1.54"/>
    <n v="7.7922077922077921"/>
    <x v="0"/>
    <x v="0"/>
    <x v="0"/>
  </r>
  <r>
    <x v="464"/>
    <x v="464"/>
    <x v="6"/>
    <s v="UN"/>
    <n v="0"/>
    <n v="3.52"/>
    <n v="0"/>
    <x v="0"/>
    <x v="1"/>
    <n v="53"/>
    <n v="283.57119999999998"/>
    <n v="186.56"/>
    <n v="0"/>
    <n v="0"/>
    <x v="0"/>
    <x v="0"/>
    <x v="0"/>
  </r>
  <r>
    <x v="464"/>
    <x v="464"/>
    <x v="6"/>
    <s v="UN"/>
    <n v="361"/>
    <n v="1.63"/>
    <n v="588.42999999999995"/>
    <x v="1"/>
    <x v="11"/>
    <n v="88"/>
    <n v="199.38159999999999"/>
    <n v="143.44"/>
    <n v="4.1022727272727275"/>
    <n v="2.925207756232687"/>
    <x v="0"/>
    <x v="0"/>
    <x v="1"/>
  </r>
  <r>
    <x v="465"/>
    <x v="465"/>
    <x v="6"/>
    <s v="UN"/>
    <n v="1258"/>
    <n v="65"/>
    <n v="81770"/>
    <x v="0"/>
    <x v="0"/>
    <n v="700"/>
    <n v="76440"/>
    <n v="45500"/>
    <n v="1.7971428571428572"/>
    <n v="6.6772655007949124"/>
    <x v="0"/>
    <x v="0"/>
    <x v="0"/>
  </r>
  <r>
    <x v="465"/>
    <x v="465"/>
    <x v="6"/>
    <s v="UN"/>
    <n v="1152"/>
    <n v="78"/>
    <n v="89856"/>
    <x v="0"/>
    <x v="3"/>
    <n v="689"/>
    <n v="73626.539999999994"/>
    <n v="53742"/>
    <n v="1.6719883889695211"/>
    <n v="7.177083333333333"/>
    <x v="0"/>
    <x v="0"/>
    <x v="0"/>
  </r>
  <r>
    <x v="465"/>
    <x v="465"/>
    <x v="6"/>
    <s v="UN"/>
    <n v="392"/>
    <n v="70"/>
    <n v="27440"/>
    <x v="0"/>
    <x v="1"/>
    <n v="754"/>
    <n v="63336"/>
    <n v="52780"/>
    <n v="0.519893899204244"/>
    <n v="23.081632653061227"/>
    <x v="0"/>
    <x v="0"/>
    <x v="0"/>
  </r>
  <r>
    <x v="465"/>
    <x v="465"/>
    <x v="6"/>
    <s v="UN"/>
    <n v="958"/>
    <n v="49"/>
    <n v="46942"/>
    <x v="1"/>
    <x v="3"/>
    <n v="548"/>
    <n v="47796.56"/>
    <n v="26852"/>
    <n v="1.7481751824817517"/>
    <n v="6.8643006263048019"/>
    <x v="0"/>
    <x v="0"/>
    <x v="0"/>
  </r>
  <r>
    <x v="465"/>
    <x v="465"/>
    <x v="6"/>
    <s v="UN"/>
    <n v="366"/>
    <n v="32"/>
    <n v="11712"/>
    <x v="1"/>
    <x v="3"/>
    <n v="798"/>
    <n v="34984.32"/>
    <n v="25536"/>
    <n v="0.45864661654135336"/>
    <n v="26.16393442622951"/>
    <x v="0"/>
    <x v="0"/>
    <x v="0"/>
  </r>
  <r>
    <x v="465"/>
    <x v="465"/>
    <x v="6"/>
    <s v="UN"/>
    <n v="1119"/>
    <n v="54"/>
    <n v="60426"/>
    <x v="0"/>
    <x v="3"/>
    <n v="306"/>
    <n v="30238.92"/>
    <n v="16524"/>
    <n v="3.6568627450980391"/>
    <n v="3.2815013404825737"/>
    <x v="0"/>
    <x v="0"/>
    <x v="1"/>
  </r>
  <r>
    <x v="466"/>
    <x v="466"/>
    <x v="6"/>
    <s v="UN"/>
    <n v="12"/>
    <n v="5.62"/>
    <n v="67.44"/>
    <x v="1"/>
    <x v="1"/>
    <n v="103"/>
    <n v="862.50139999999999"/>
    <n v="578.86"/>
    <n v="0.11650485436893204"/>
    <n v="103"/>
    <x v="0"/>
    <x v="0"/>
    <x v="0"/>
  </r>
  <r>
    <x v="466"/>
    <x v="466"/>
    <x v="6"/>
    <s v="UN"/>
    <n v="1539"/>
    <n v="7.23"/>
    <n v="11126.970000000001"/>
    <x v="1"/>
    <x v="6"/>
    <n v="85.5"/>
    <n v="785.06955000000016"/>
    <n v="618.16500000000008"/>
    <n v="18"/>
    <n v="0.66666666666666663"/>
    <x v="0"/>
    <x v="0"/>
    <x v="3"/>
  </r>
  <r>
    <x v="466"/>
    <x v="466"/>
    <x v="6"/>
    <s v="UN"/>
    <n v="42"/>
    <n v="7.87"/>
    <n v="330.54"/>
    <x v="0"/>
    <x v="0"/>
    <n v="61"/>
    <n v="710.50360000000001"/>
    <n v="480.07"/>
    <n v="0.68852459016393441"/>
    <n v="17.428571428571431"/>
    <x v="0"/>
    <x v="0"/>
    <x v="0"/>
  </r>
  <r>
    <x v="466"/>
    <x v="466"/>
    <x v="6"/>
    <s v="UN"/>
    <n v="368"/>
    <n v="7.06"/>
    <n v="2598.08"/>
    <x v="0"/>
    <x v="3"/>
    <n v="52.5"/>
    <n v="518.91"/>
    <n v="370.65"/>
    <n v="7.0095238095238095"/>
    <n v="1.7119565217391304"/>
    <x v="0"/>
    <x v="0"/>
    <x v="2"/>
  </r>
  <r>
    <x v="466"/>
    <x v="466"/>
    <x v="6"/>
    <s v="UN"/>
    <n v="777"/>
    <n v="4.9000000000000004"/>
    <n v="3807.3"/>
    <x v="1"/>
    <x v="3"/>
    <n v="77.7"/>
    <n v="468.29790000000003"/>
    <n v="380.73"/>
    <n v="10"/>
    <n v="1.2"/>
    <x v="0"/>
    <x v="0"/>
    <x v="2"/>
  </r>
  <r>
    <x v="466"/>
    <x v="466"/>
    <x v="6"/>
    <s v="UN"/>
    <n v="72"/>
    <n v="1.56"/>
    <n v="112.32000000000001"/>
    <x v="0"/>
    <x v="0"/>
    <n v="118"/>
    <n v="298.20960000000002"/>
    <n v="184.08"/>
    <n v="0.61016949152542377"/>
    <n v="19.666666666666664"/>
    <x v="0"/>
    <x v="0"/>
    <x v="0"/>
  </r>
  <r>
    <x v="467"/>
    <x v="467"/>
    <x v="6"/>
    <s v="UN"/>
    <n v="12"/>
    <n v="87"/>
    <n v="1044"/>
    <x v="1"/>
    <x v="6"/>
    <n v="928"/>
    <n v="140480.64000000001"/>
    <n v="80736"/>
    <n v="1.2931034482758621E-2"/>
    <n v="928"/>
    <x v="0"/>
    <x v="0"/>
    <x v="0"/>
  </r>
  <r>
    <x v="467"/>
    <x v="467"/>
    <x v="6"/>
    <s v="UN"/>
    <n v="168"/>
    <n v="57"/>
    <n v="9576"/>
    <x v="1"/>
    <x v="1"/>
    <n v="921"/>
    <n v="88719.93"/>
    <n v="52497"/>
    <n v="0.18241042345276873"/>
    <n v="65.785714285714292"/>
    <x v="0"/>
    <x v="0"/>
    <x v="0"/>
  </r>
  <r>
    <x v="467"/>
    <x v="467"/>
    <x v="6"/>
    <s v="UN"/>
    <n v="490"/>
    <n v="74"/>
    <n v="36260"/>
    <x v="0"/>
    <x v="1"/>
    <n v="792"/>
    <n v="72087.839999999997"/>
    <n v="58608"/>
    <n v="0.61868686868686873"/>
    <n v="19.395918367346937"/>
    <x v="0"/>
    <x v="0"/>
    <x v="0"/>
  </r>
  <r>
    <x v="467"/>
    <x v="467"/>
    <x v="6"/>
    <s v="UN"/>
    <n v="198"/>
    <n v="44"/>
    <n v="8712"/>
    <x v="1"/>
    <x v="0"/>
    <n v="775"/>
    <n v="50468"/>
    <n v="34100"/>
    <n v="0.25548387096774194"/>
    <n v="46.969696969696969"/>
    <x v="0"/>
    <x v="0"/>
    <x v="0"/>
  </r>
  <r>
    <x v="467"/>
    <x v="467"/>
    <x v="6"/>
    <s v="UN"/>
    <n v="553"/>
    <n v="44"/>
    <n v="24332"/>
    <x v="1"/>
    <x v="9"/>
    <n v="866"/>
    <n v="49154.16"/>
    <n v="38104"/>
    <n v="0.63856812933025409"/>
    <n v="18.792043399638334"/>
    <x v="0"/>
    <x v="0"/>
    <x v="0"/>
  </r>
  <r>
    <x v="467"/>
    <x v="467"/>
    <x v="6"/>
    <s v="UN"/>
    <n v="467"/>
    <n v="62"/>
    <n v="28954"/>
    <x v="1"/>
    <x v="9"/>
    <n v="456"/>
    <n v="34209.120000000003"/>
    <n v="28272"/>
    <n v="1.0241228070175439"/>
    <n v="11.717344753747323"/>
    <x v="0"/>
    <x v="0"/>
    <x v="0"/>
  </r>
  <r>
    <x v="468"/>
    <x v="468"/>
    <x v="6"/>
    <s v="UN"/>
    <n v="47"/>
    <n v="5.95"/>
    <n v="279.65000000000003"/>
    <x v="1"/>
    <x v="10"/>
    <n v="135"/>
    <n v="1044.2249999999999"/>
    <n v="803.25"/>
    <n v="0.34814814814814815"/>
    <n v="34.468085106382979"/>
    <x v="0"/>
    <x v="0"/>
    <x v="0"/>
  </r>
  <r>
    <x v="468"/>
    <x v="468"/>
    <x v="6"/>
    <s v="UN"/>
    <n v="533"/>
    <n v="6.99"/>
    <n v="3725.67"/>
    <x v="1"/>
    <x v="7"/>
    <n v="48.4"/>
    <n v="595.43615999999997"/>
    <n v="338.31599999999997"/>
    <n v="11.012396694214877"/>
    <n v="1.0896810506566603"/>
    <x v="0"/>
    <x v="0"/>
    <x v="2"/>
  </r>
  <r>
    <x v="468"/>
    <x v="468"/>
    <x v="6"/>
    <s v="UN"/>
    <n v="672"/>
    <n v="7.03"/>
    <n v="4724.16"/>
    <x v="0"/>
    <x v="0"/>
    <n v="44.8"/>
    <n v="570.04863999999998"/>
    <n v="314.94400000000002"/>
    <n v="15.000000000000002"/>
    <n v="0.79999999999999993"/>
    <x v="0"/>
    <x v="0"/>
    <x v="3"/>
  </r>
  <r>
    <x v="468"/>
    <x v="468"/>
    <x v="6"/>
    <s v="UN"/>
    <n v="155"/>
    <n v="3.21"/>
    <n v="497.55"/>
    <x v="0"/>
    <x v="0"/>
    <n v="79"/>
    <n v="441.24660000000006"/>
    <n v="253.59"/>
    <n v="1.9620253164556962"/>
    <n v="6.1161290322580646"/>
    <x v="0"/>
    <x v="0"/>
    <x v="0"/>
  </r>
  <r>
    <x v="468"/>
    <x v="468"/>
    <x v="6"/>
    <s v="UN"/>
    <n v="315"/>
    <n v="6.33"/>
    <n v="1993.95"/>
    <x v="1"/>
    <x v="9"/>
    <n v="28.6"/>
    <n v="313.19574"/>
    <n v="181.03800000000001"/>
    <n v="11.013986013986013"/>
    <n v="1.0895238095238096"/>
    <x v="0"/>
    <x v="0"/>
    <x v="2"/>
  </r>
  <r>
    <x v="468"/>
    <x v="468"/>
    <x v="6"/>
    <s v="UN"/>
    <n v="279"/>
    <n v="4.12"/>
    <n v="1149.48"/>
    <x v="0"/>
    <x v="1"/>
    <n v="34.799999999999997"/>
    <n v="255.20928000000001"/>
    <n v="143.376"/>
    <n v="8.0172413793103452"/>
    <n v="1.4967741935483869"/>
    <x v="0"/>
    <x v="0"/>
    <x v="2"/>
  </r>
  <r>
    <x v="469"/>
    <x v="469"/>
    <x v="6"/>
    <s v="UN"/>
    <n v="298"/>
    <n v="3.75"/>
    <n v="1117.5"/>
    <x v="1"/>
    <x v="10"/>
    <n v="115"/>
    <n v="633.9375"/>
    <n v="431.25"/>
    <n v="2.5913043478260871"/>
    <n v="4.6308724832214763"/>
    <x v="0"/>
    <x v="0"/>
    <x v="0"/>
  </r>
  <r>
    <x v="469"/>
    <x v="469"/>
    <x v="6"/>
    <s v="UN"/>
    <n v="71"/>
    <n v="5.25"/>
    <n v="372.75"/>
    <x v="0"/>
    <x v="3"/>
    <n v="70.3"/>
    <n v="516.70500000000004"/>
    <n v="369.07499999999999"/>
    <n v="1.0099573257467995"/>
    <n v="11.88169014084507"/>
    <x v="0"/>
    <x v="0"/>
    <x v="0"/>
  </r>
  <r>
    <x v="469"/>
    <x v="469"/>
    <x v="6"/>
    <s v="UN"/>
    <n v="109"/>
    <n v="3.69"/>
    <n v="402.21"/>
    <x v="1"/>
    <x v="10"/>
    <n v="79"/>
    <n v="408.11400000000003"/>
    <n v="291.51"/>
    <n v="1.379746835443038"/>
    <n v="8.6972477064220186"/>
    <x v="0"/>
    <x v="0"/>
    <x v="0"/>
  </r>
  <r>
    <x v="469"/>
    <x v="469"/>
    <x v="6"/>
    <s v="UN"/>
    <n v="1105"/>
    <n v="3.42"/>
    <n v="3779.1"/>
    <x v="0"/>
    <x v="0"/>
    <n v="65"/>
    <n v="317.88899999999995"/>
    <n v="222.29999999999998"/>
    <n v="17"/>
    <n v="0.70588235294117652"/>
    <x v="0"/>
    <x v="0"/>
    <x v="3"/>
  </r>
  <r>
    <x v="469"/>
    <x v="469"/>
    <x v="6"/>
    <s v="UN"/>
    <n v="365"/>
    <n v="5.63"/>
    <n v="2054.9499999999998"/>
    <x v="0"/>
    <x v="0"/>
    <n v="30.4"/>
    <n v="258.43951999999996"/>
    <n v="171.15199999999999"/>
    <n v="12.006578947368421"/>
    <n v="0.99945205479452048"/>
    <x v="0"/>
    <x v="0"/>
    <x v="3"/>
  </r>
  <r>
    <x v="469"/>
    <x v="469"/>
    <x v="6"/>
    <s v="UN"/>
    <n v="637"/>
    <n v="2.2200000000000002"/>
    <n v="1414.14"/>
    <x v="1"/>
    <x v="8"/>
    <n v="88"/>
    <n v="248.10720000000001"/>
    <n v="195.36"/>
    <n v="7.2386363636363633"/>
    <n v="1.6577708006279435"/>
    <x v="0"/>
    <x v="0"/>
    <x v="2"/>
  </r>
  <r>
    <x v="470"/>
    <x v="470"/>
    <x v="6"/>
    <s v="UN"/>
    <n v="110"/>
    <n v="7.65"/>
    <n v="841.5"/>
    <x v="0"/>
    <x v="1"/>
    <n v="55"/>
    <n v="782.59500000000003"/>
    <n v="420.75"/>
    <n v="2"/>
    <n v="6"/>
    <x v="0"/>
    <x v="0"/>
    <x v="0"/>
  </r>
  <r>
    <x v="470"/>
    <x v="470"/>
    <x v="6"/>
    <s v="UN"/>
    <n v="72"/>
    <n v="4.8099999999999996"/>
    <n v="346.32"/>
    <x v="0"/>
    <x v="0"/>
    <n v="71.900000000000006"/>
    <n v="577.55112999999994"/>
    <n v="345.839"/>
    <n v="1.0013908205841446"/>
    <n v="11.983333333333334"/>
    <x v="0"/>
    <x v="0"/>
    <x v="0"/>
  </r>
  <r>
    <x v="470"/>
    <x v="470"/>
    <x v="6"/>
    <s v="UN"/>
    <n v="434"/>
    <n v="6.26"/>
    <n v="2716.8399999999997"/>
    <x v="1"/>
    <x v="11"/>
    <n v="43.4"/>
    <n v="434.69439999999997"/>
    <n v="271.68399999999997"/>
    <n v="10"/>
    <n v="1.2"/>
    <x v="0"/>
    <x v="0"/>
    <x v="2"/>
  </r>
  <r>
    <x v="470"/>
    <x v="470"/>
    <x v="6"/>
    <s v="UN"/>
    <n v="615"/>
    <n v="3.08"/>
    <n v="1894.2"/>
    <x v="0"/>
    <x v="0"/>
    <n v="76.8"/>
    <n v="364.27776"/>
    <n v="236.54399999999998"/>
    <n v="8.0078125"/>
    <n v="1.4985365853658537"/>
    <x v="0"/>
    <x v="0"/>
    <x v="2"/>
  </r>
  <r>
    <x v="470"/>
    <x v="470"/>
    <x v="6"/>
    <s v="UN"/>
    <n v="459"/>
    <n v="4.8"/>
    <n v="2203.1999999999998"/>
    <x v="0"/>
    <x v="0"/>
    <n v="38.200000000000003"/>
    <n v="348.38400000000001"/>
    <n v="183.36"/>
    <n v="12.015706806282722"/>
    <n v="0.99869281045751634"/>
    <x v="0"/>
    <x v="0"/>
    <x v="3"/>
  </r>
  <r>
    <x v="470"/>
    <x v="470"/>
    <x v="6"/>
    <s v="UN"/>
    <n v="489"/>
    <n v="1.82"/>
    <n v="889.98"/>
    <x v="0"/>
    <x v="1"/>
    <n v="97.7"/>
    <n v="222.26750000000004"/>
    <n v="177.81400000000002"/>
    <n v="5.0051177072671438"/>
    <n v="2.397546012269939"/>
    <x v="0"/>
    <x v="0"/>
    <x v="1"/>
  </r>
  <r>
    <x v="471"/>
    <x v="471"/>
    <x v="6"/>
    <s v="UN"/>
    <n v="1288"/>
    <n v="3.72"/>
    <n v="4791.3600000000006"/>
    <x v="1"/>
    <x v="5"/>
    <n v="92"/>
    <n v="633.14400000000001"/>
    <n v="342.24"/>
    <n v="14"/>
    <n v="0.8571428571428571"/>
    <x v="0"/>
    <x v="0"/>
    <x v="3"/>
  </r>
  <r>
    <x v="471"/>
    <x v="471"/>
    <x v="6"/>
    <s v="UN"/>
    <n v="0"/>
    <n v="6.17"/>
    <n v="0"/>
    <x v="0"/>
    <x v="3"/>
    <n v="54.6"/>
    <n v="562.59294"/>
    <n v="336.88200000000001"/>
    <n v="0"/>
    <n v="0"/>
    <x v="0"/>
    <x v="0"/>
    <x v="0"/>
  </r>
  <r>
    <x v="471"/>
    <x v="471"/>
    <x v="6"/>
    <s v="UN"/>
    <n v="446"/>
    <n v="6.44"/>
    <n v="2872.2400000000002"/>
    <x v="1"/>
    <x v="11"/>
    <n v="37.1"/>
    <n v="444.39864000000011"/>
    <n v="238.92400000000004"/>
    <n v="12.021563342318059"/>
    <n v="0.99820627802690587"/>
    <x v="0"/>
    <x v="0"/>
    <x v="3"/>
  </r>
  <r>
    <x v="471"/>
    <x v="471"/>
    <x v="6"/>
    <s v="UN"/>
    <n v="298"/>
    <n v="2.2400000000000002"/>
    <n v="667.5200000000001"/>
    <x v="0"/>
    <x v="3"/>
    <n v="122"/>
    <n v="401.72160000000002"/>
    <n v="273.28000000000003"/>
    <n v="2.442622950819672"/>
    <n v="4.9127516778523495"/>
    <x v="0"/>
    <x v="0"/>
    <x v="0"/>
  </r>
  <r>
    <x v="471"/>
    <x v="471"/>
    <x v="6"/>
    <s v="UN"/>
    <n v="471"/>
    <n v="7.03"/>
    <n v="3311.13"/>
    <x v="0"/>
    <x v="3"/>
    <n v="39.200000000000003"/>
    <n v="399.58520000000004"/>
    <n v="275.57600000000002"/>
    <n v="12.015306122448978"/>
    <n v="0.99872611464968164"/>
    <x v="0"/>
    <x v="0"/>
    <x v="3"/>
  </r>
  <r>
    <x v="471"/>
    <x v="471"/>
    <x v="6"/>
    <s v="UN"/>
    <n v="0"/>
    <n v="3.97"/>
    <n v="0"/>
    <x v="1"/>
    <x v="11"/>
    <n v="43.3"/>
    <n v="266.44655"/>
    <n v="171.90100000000001"/>
    <n v="0"/>
    <n v="0"/>
    <x v="0"/>
    <x v="0"/>
    <x v="0"/>
  </r>
  <r>
    <x v="472"/>
    <x v="472"/>
    <x v="6"/>
    <s v="UN"/>
    <n v="197"/>
    <n v="2.16"/>
    <n v="425.52000000000004"/>
    <x v="1"/>
    <x v="6"/>
    <n v="134"/>
    <n v="523.88639999999998"/>
    <n v="289.44"/>
    <n v="1.4701492537313432"/>
    <n v="8.1624365482233507"/>
    <x v="0"/>
    <x v="0"/>
    <x v="0"/>
  </r>
  <r>
    <x v="472"/>
    <x v="472"/>
    <x v="6"/>
    <s v="UN"/>
    <n v="246"/>
    <n v="3.2"/>
    <n v="787.2"/>
    <x v="0"/>
    <x v="0"/>
    <n v="81.8"/>
    <n v="439.7568"/>
    <n v="261.76"/>
    <n v="3.0073349633251834"/>
    <n v="3.9902439024390244"/>
    <x v="0"/>
    <x v="0"/>
    <x v="1"/>
  </r>
  <r>
    <x v="472"/>
    <x v="472"/>
    <x v="6"/>
    <s v="UN"/>
    <n v="902"/>
    <n v="3.7"/>
    <n v="3337.4"/>
    <x v="1"/>
    <x v="6"/>
    <n v="60.1"/>
    <n v="400.26599999999996"/>
    <n v="222.37"/>
    <n v="15.008319467554076"/>
    <n v="0.79955654101995566"/>
    <x v="0"/>
    <x v="0"/>
    <x v="3"/>
  </r>
  <r>
    <x v="472"/>
    <x v="472"/>
    <x v="6"/>
    <s v="UN"/>
    <n v="0"/>
    <n v="5.96"/>
    <n v="0"/>
    <x v="0"/>
    <x v="1"/>
    <n v="40"/>
    <n v="393.36"/>
    <n v="238.4"/>
    <n v="0"/>
    <n v="0"/>
    <x v="0"/>
    <x v="0"/>
    <x v="0"/>
  </r>
  <r>
    <x v="472"/>
    <x v="472"/>
    <x v="6"/>
    <s v="UN"/>
    <n v="412"/>
    <n v="3.31"/>
    <n v="1363.72"/>
    <x v="0"/>
    <x v="0"/>
    <n v="58.8"/>
    <n v="282.2106"/>
    <n v="194.62799999999999"/>
    <n v="7.0068027210884356"/>
    <n v="1.7126213592233008"/>
    <x v="0"/>
    <x v="0"/>
    <x v="2"/>
  </r>
  <r>
    <x v="472"/>
    <x v="472"/>
    <x v="6"/>
    <s v="UN"/>
    <n v="429"/>
    <n v="4.72"/>
    <n v="2024.8799999999999"/>
    <x v="1"/>
    <x v="1"/>
    <n v="39"/>
    <n v="276.11999999999995"/>
    <n v="184.07999999999998"/>
    <n v="11"/>
    <n v="1.0909090909090908"/>
    <x v="0"/>
    <x v="0"/>
    <x v="2"/>
  </r>
  <r>
    <x v="473"/>
    <x v="473"/>
    <x v="6"/>
    <s v="UN"/>
    <n v="443"/>
    <n v="6.77"/>
    <n v="2999.1099999999997"/>
    <x v="1"/>
    <x v="6"/>
    <n v="73.7"/>
    <n v="808.29737999999998"/>
    <n v="498.94900000000001"/>
    <n v="6.010854816824966"/>
    <n v="1.9963882618510158"/>
    <x v="0"/>
    <x v="0"/>
    <x v="2"/>
  </r>
  <r>
    <x v="473"/>
    <x v="473"/>
    <x v="6"/>
    <s v="UN"/>
    <n v="1031"/>
    <n v="5.42"/>
    <n v="5588.0199999999995"/>
    <x v="0"/>
    <x v="1"/>
    <n v="64.400000000000006"/>
    <n v="652.71976000000006"/>
    <n v="349.048"/>
    <n v="16.009316770186334"/>
    <n v="0.7495635305528614"/>
    <x v="0"/>
    <x v="0"/>
    <x v="3"/>
  </r>
  <r>
    <x v="473"/>
    <x v="473"/>
    <x v="6"/>
    <s v="UN"/>
    <n v="387"/>
    <n v="5.0199999999999996"/>
    <n v="1942.7399999999998"/>
    <x v="0"/>
    <x v="3"/>
    <n v="64.5"/>
    <n v="407.97539999999992"/>
    <n v="323.78999999999996"/>
    <n v="6"/>
    <n v="2"/>
    <x v="0"/>
    <x v="0"/>
    <x v="2"/>
  </r>
  <r>
    <x v="473"/>
    <x v="473"/>
    <x v="6"/>
    <s v="UN"/>
    <n v="34"/>
    <n v="2.63"/>
    <n v="89.42"/>
    <x v="1"/>
    <x v="1"/>
    <n v="83"/>
    <n v="406.01939999999996"/>
    <n v="218.29"/>
    <n v="0.40963855421686746"/>
    <n v="29.294117647058826"/>
    <x v="0"/>
    <x v="0"/>
    <x v="0"/>
  </r>
  <r>
    <x v="473"/>
    <x v="473"/>
    <x v="6"/>
    <s v="UN"/>
    <n v="661"/>
    <n v="3.79"/>
    <n v="2505.19"/>
    <x v="0"/>
    <x v="0"/>
    <n v="50.8"/>
    <n v="231.03839999999997"/>
    <n v="192.53199999999998"/>
    <n v="13.011811023622048"/>
    <n v="0.92223903177004529"/>
    <x v="0"/>
    <x v="0"/>
    <x v="3"/>
  </r>
  <r>
    <x v="473"/>
    <x v="473"/>
    <x v="6"/>
    <s v="UN"/>
    <n v="234"/>
    <n v="1.19"/>
    <n v="278.45999999999998"/>
    <x v="1"/>
    <x v="9"/>
    <n v="88"/>
    <n v="165.45759999999999"/>
    <n v="104.72"/>
    <n v="2.6590909090909092"/>
    <n v="4.5128205128205128"/>
    <x v="0"/>
    <x v="0"/>
    <x v="0"/>
  </r>
  <r>
    <x v="474"/>
    <x v="474"/>
    <x v="6"/>
    <s v="UN"/>
    <n v="20"/>
    <n v="5.7"/>
    <n v="114"/>
    <x v="1"/>
    <x v="3"/>
    <n v="114"/>
    <n v="1182.636"/>
    <n v="649.80000000000007"/>
    <n v="0.17543859649122806"/>
    <n v="68.400000000000006"/>
    <x v="0"/>
    <x v="0"/>
    <x v="0"/>
  </r>
  <r>
    <x v="474"/>
    <x v="474"/>
    <x v="6"/>
    <s v="UN"/>
    <n v="0"/>
    <n v="4.2699999999999996"/>
    <n v="0"/>
    <x v="1"/>
    <x v="7"/>
    <n v="123"/>
    <n v="772.05869999999993"/>
    <n v="525.20999999999992"/>
    <n v="0"/>
    <n v="0"/>
    <x v="0"/>
    <x v="0"/>
    <x v="0"/>
  </r>
  <r>
    <x v="474"/>
    <x v="474"/>
    <x v="6"/>
    <s v="UN"/>
    <n v="425"/>
    <n v="4.67"/>
    <n v="1984.75"/>
    <x v="1"/>
    <x v="8"/>
    <n v="70.8"/>
    <n v="515.79215999999997"/>
    <n v="330.63599999999997"/>
    <n v="6.0028248587570623"/>
    <n v="1.9990588235294118"/>
    <x v="0"/>
    <x v="0"/>
    <x v="2"/>
  </r>
  <r>
    <x v="474"/>
    <x v="474"/>
    <x v="6"/>
    <s v="UN"/>
    <n v="0"/>
    <n v="3.87"/>
    <n v="0"/>
    <x v="1"/>
    <x v="5"/>
    <n v="57.4"/>
    <n v="422.06220000000002"/>
    <n v="222.13800000000001"/>
    <n v="0"/>
    <n v="0"/>
    <x v="0"/>
    <x v="0"/>
    <x v="0"/>
  </r>
  <r>
    <x v="474"/>
    <x v="474"/>
    <x v="6"/>
    <s v="UN"/>
    <n v="36"/>
    <n v="3.41"/>
    <n v="122.76"/>
    <x v="0"/>
    <x v="3"/>
    <n v="83"/>
    <n v="416.05410000000006"/>
    <n v="283.03000000000003"/>
    <n v="0.43373493975903615"/>
    <n v="27.666666666666668"/>
    <x v="0"/>
    <x v="0"/>
    <x v="0"/>
  </r>
  <r>
    <x v="474"/>
    <x v="474"/>
    <x v="6"/>
    <s v="UN"/>
    <n v="245"/>
    <n v="1.81"/>
    <n v="443.45"/>
    <x v="0"/>
    <x v="0"/>
    <n v="90"/>
    <n v="198.738"/>
    <n v="162.9"/>
    <n v="2.7222222222222223"/>
    <n v="4.408163265306122"/>
    <x v="0"/>
    <x v="0"/>
    <x v="0"/>
  </r>
  <r>
    <x v="475"/>
    <x v="475"/>
    <x v="6"/>
    <s v="UN"/>
    <n v="889"/>
    <n v="31"/>
    <n v="27559"/>
    <x v="0"/>
    <x v="1"/>
    <n v="996"/>
    <n v="45387.72"/>
    <n v="30876"/>
    <n v="0.89257028112449799"/>
    <n v="13.444319460067492"/>
    <x v="0"/>
    <x v="0"/>
    <x v="0"/>
  </r>
  <r>
    <x v="475"/>
    <x v="475"/>
    <x v="6"/>
    <s v="UN"/>
    <n v="410"/>
    <n v="72"/>
    <n v="29520"/>
    <x v="0"/>
    <x v="0"/>
    <n v="432"/>
    <n v="38568.959999999999"/>
    <n v="31104"/>
    <n v="0.94907407407407407"/>
    <n v="12.643902439024391"/>
    <x v="0"/>
    <x v="0"/>
    <x v="0"/>
  </r>
  <r>
    <x v="475"/>
    <x v="475"/>
    <x v="6"/>
    <s v="UN"/>
    <n v="919"/>
    <n v="37"/>
    <n v="34003"/>
    <x v="1"/>
    <x v="7"/>
    <n v="588"/>
    <n v="29588.16"/>
    <n v="21756"/>
    <n v="1.5629251700680271"/>
    <n v="7.6779107725788904"/>
    <x v="0"/>
    <x v="0"/>
    <x v="0"/>
  </r>
  <r>
    <x v="475"/>
    <x v="475"/>
    <x v="6"/>
    <s v="UN"/>
    <n v="23"/>
    <n v="65"/>
    <n v="1495"/>
    <x v="1"/>
    <x v="7"/>
    <n v="342"/>
    <n v="27787.5"/>
    <n v="22230"/>
    <n v="6.725146198830409E-2"/>
    <n v="178.43478260869566"/>
    <x v="0"/>
    <x v="0"/>
    <x v="0"/>
  </r>
  <r>
    <x v="475"/>
    <x v="475"/>
    <x v="6"/>
    <s v="UN"/>
    <n v="1022"/>
    <n v="38"/>
    <n v="38836"/>
    <x v="0"/>
    <x v="1"/>
    <n v="541"/>
    <n v="24669.599999999999"/>
    <n v="20558"/>
    <n v="1.8890942698706099"/>
    <n v="6.3522504892367913"/>
    <x v="0"/>
    <x v="0"/>
    <x v="0"/>
  </r>
  <r>
    <x v="475"/>
    <x v="475"/>
    <x v="6"/>
    <s v="UN"/>
    <n v="713"/>
    <n v="33"/>
    <n v="23529"/>
    <x v="0"/>
    <x v="3"/>
    <n v="304"/>
    <n v="14345.76"/>
    <n v="10032"/>
    <n v="2.3453947368421053"/>
    <n v="5.1164095371669003"/>
    <x v="0"/>
    <x v="0"/>
    <x v="0"/>
  </r>
  <r>
    <x v="476"/>
    <x v="476"/>
    <x v="6"/>
    <s v="UN"/>
    <n v="374"/>
    <n v="4.1900000000000004"/>
    <n v="1567.0600000000002"/>
    <x v="1"/>
    <x v="7"/>
    <n v="149"/>
    <n v="1117.5149000000001"/>
    <n v="624.31000000000006"/>
    <n v="2.5100671140939599"/>
    <n v="4.7807486631016038"/>
    <x v="0"/>
    <x v="0"/>
    <x v="0"/>
  </r>
  <r>
    <x v="476"/>
    <x v="476"/>
    <x v="6"/>
    <s v="UN"/>
    <n v="43"/>
    <n v="4.07"/>
    <n v="175.01000000000002"/>
    <x v="0"/>
    <x v="0"/>
    <n v="128"/>
    <n v="786.64960000000008"/>
    <n v="520.96"/>
    <n v="0.3359375"/>
    <n v="35.720930232558139"/>
    <x v="0"/>
    <x v="0"/>
    <x v="0"/>
  </r>
  <r>
    <x v="476"/>
    <x v="476"/>
    <x v="6"/>
    <s v="UN"/>
    <n v="17"/>
    <n v="7.87"/>
    <n v="133.79"/>
    <x v="1"/>
    <x v="2"/>
    <n v="56"/>
    <n v="775.66719999999998"/>
    <n v="440.72"/>
    <n v="0.30357142857142855"/>
    <n v="39.529411764705884"/>
    <x v="0"/>
    <x v="0"/>
    <x v="0"/>
  </r>
  <r>
    <x v="476"/>
    <x v="476"/>
    <x v="6"/>
    <s v="UN"/>
    <n v="322"/>
    <n v="3.87"/>
    <n v="1246.1400000000001"/>
    <x v="0"/>
    <x v="3"/>
    <n v="80.3"/>
    <n v="550.0469700000001"/>
    <n v="310.76100000000002"/>
    <n v="4.0099626400996264"/>
    <n v="2.9925465838509315"/>
    <x v="0"/>
    <x v="0"/>
    <x v="1"/>
  </r>
  <r>
    <x v="476"/>
    <x v="476"/>
    <x v="6"/>
    <s v="UN"/>
    <n v="40"/>
    <n v="3.03"/>
    <n v="121.19999999999999"/>
    <x v="0"/>
    <x v="1"/>
    <n v="103"/>
    <n v="530.553"/>
    <n v="312.08999999999997"/>
    <n v="0.38834951456310679"/>
    <n v="30.900000000000002"/>
    <x v="0"/>
    <x v="0"/>
    <x v="0"/>
  </r>
  <r>
    <x v="476"/>
    <x v="476"/>
    <x v="6"/>
    <s v="UN"/>
    <n v="499"/>
    <n v="4.6500000000000004"/>
    <n v="2320.3500000000004"/>
    <x v="0"/>
    <x v="1"/>
    <n v="55.4"/>
    <n v="437.93700000000007"/>
    <n v="257.61"/>
    <n v="9.0072202166064983"/>
    <n v="1.3322645290581163"/>
    <x v="0"/>
    <x v="0"/>
    <x v="2"/>
  </r>
  <r>
    <x v="477"/>
    <x v="477"/>
    <x v="6"/>
    <s v="UN"/>
    <n v="222"/>
    <n v="77"/>
    <n v="17094"/>
    <x v="0"/>
    <x v="3"/>
    <n v="993"/>
    <n v="133042.14000000001"/>
    <n v="76461"/>
    <n v="0.22356495468277945"/>
    <n v="53.675675675675677"/>
    <x v="0"/>
    <x v="0"/>
    <x v="0"/>
  </r>
  <r>
    <x v="477"/>
    <x v="477"/>
    <x v="6"/>
    <s v="UN"/>
    <n v="996"/>
    <n v="54"/>
    <n v="53784"/>
    <x v="1"/>
    <x v="1"/>
    <n v="948"/>
    <n v="83954.880000000005"/>
    <n v="51192"/>
    <n v="1.0506329113924051"/>
    <n v="11.421686746987952"/>
    <x v="0"/>
    <x v="0"/>
    <x v="0"/>
  </r>
  <r>
    <x v="477"/>
    <x v="477"/>
    <x v="6"/>
    <s v="UN"/>
    <n v="0"/>
    <n v="58"/>
    <n v="0"/>
    <x v="0"/>
    <x v="1"/>
    <n v="695"/>
    <n v="76185.899999999994"/>
    <n v="40310"/>
    <n v="0"/>
    <n v="0"/>
    <x v="0"/>
    <x v="0"/>
    <x v="0"/>
  </r>
  <r>
    <x v="477"/>
    <x v="477"/>
    <x v="6"/>
    <s v="UN"/>
    <n v="428"/>
    <n v="57"/>
    <n v="24396"/>
    <x v="1"/>
    <x v="2"/>
    <n v="902"/>
    <n v="66838.2"/>
    <n v="51414"/>
    <n v="0.4745011086474501"/>
    <n v="25.289719626168225"/>
    <x v="0"/>
    <x v="0"/>
    <x v="0"/>
  </r>
  <r>
    <x v="477"/>
    <x v="477"/>
    <x v="6"/>
    <s v="UN"/>
    <n v="109"/>
    <n v="74"/>
    <n v="8066"/>
    <x v="1"/>
    <x v="9"/>
    <n v="436"/>
    <n v="50009.2"/>
    <n v="32264"/>
    <n v="0.25"/>
    <n v="48"/>
    <x v="0"/>
    <x v="0"/>
    <x v="0"/>
  </r>
  <r>
    <x v="477"/>
    <x v="477"/>
    <x v="6"/>
    <s v="UN"/>
    <n v="225"/>
    <n v="56"/>
    <n v="12600"/>
    <x v="0"/>
    <x v="3"/>
    <n v="343"/>
    <n v="26699.119999999999"/>
    <n v="19208"/>
    <n v="0.6559766763848397"/>
    <n v="18.293333333333333"/>
    <x v="0"/>
    <x v="0"/>
    <x v="0"/>
  </r>
  <r>
    <x v="478"/>
    <x v="478"/>
    <x v="6"/>
    <s v="UN"/>
    <n v="181"/>
    <n v="4.9000000000000004"/>
    <n v="886.90000000000009"/>
    <x v="0"/>
    <x v="0"/>
    <n v="136"/>
    <n v="1126.2160000000001"/>
    <n v="666.40000000000009"/>
    <n v="1.3308823529411764"/>
    <n v="9.0165745856353592"/>
    <x v="0"/>
    <x v="0"/>
    <x v="0"/>
  </r>
  <r>
    <x v="478"/>
    <x v="478"/>
    <x v="6"/>
    <s v="UN"/>
    <n v="41"/>
    <n v="6.75"/>
    <n v="276.75"/>
    <x v="0"/>
    <x v="3"/>
    <n v="111"/>
    <n v="1108.8900000000001"/>
    <n v="749.25"/>
    <n v="0.36936936936936937"/>
    <n v="32.487804878048777"/>
    <x v="0"/>
    <x v="0"/>
    <x v="0"/>
  </r>
  <r>
    <x v="478"/>
    <x v="478"/>
    <x v="6"/>
    <s v="UN"/>
    <n v="703"/>
    <n v="7.86"/>
    <n v="5525.58"/>
    <x v="1"/>
    <x v="4"/>
    <n v="50.2"/>
    <n v="702.33816000000002"/>
    <n v="394.57200000000006"/>
    <n v="14.003984063745019"/>
    <n v="0.85689900426742538"/>
    <x v="0"/>
    <x v="0"/>
    <x v="3"/>
  </r>
  <r>
    <x v="478"/>
    <x v="478"/>
    <x v="6"/>
    <s v="UN"/>
    <n v="830"/>
    <n v="5.22"/>
    <n v="4332.5999999999995"/>
    <x v="0"/>
    <x v="1"/>
    <n v="46.1"/>
    <n v="320.05385999999999"/>
    <n v="240.642"/>
    <n v="18.004338394793926"/>
    <n v="0.6665060240963856"/>
    <x v="0"/>
    <x v="0"/>
    <x v="3"/>
  </r>
  <r>
    <x v="478"/>
    <x v="478"/>
    <x v="6"/>
    <s v="UN"/>
    <n v="776"/>
    <n v="2.75"/>
    <n v="2134"/>
    <x v="1"/>
    <x v="2"/>
    <n v="56"/>
    <n v="201.74"/>
    <n v="154"/>
    <n v="13.857142857142858"/>
    <n v="0.86597938144329889"/>
    <x v="0"/>
    <x v="0"/>
    <x v="3"/>
  </r>
  <r>
    <x v="478"/>
    <x v="478"/>
    <x v="6"/>
    <s v="UN"/>
    <n v="264"/>
    <n v="1.03"/>
    <n v="271.92"/>
    <x v="0"/>
    <x v="3"/>
    <n v="106"/>
    <n v="189.97319999999999"/>
    <n v="109.18"/>
    <n v="2.4905660377358489"/>
    <n v="4.8181818181818183"/>
    <x v="0"/>
    <x v="0"/>
    <x v="0"/>
  </r>
  <r>
    <x v="479"/>
    <x v="479"/>
    <x v="6"/>
    <s v="UN"/>
    <n v="727"/>
    <n v="77"/>
    <n v="55979"/>
    <x v="1"/>
    <x v="1"/>
    <n v="721"/>
    <n v="71061.759999999995"/>
    <n v="55517"/>
    <n v="1.0083217753120666"/>
    <n v="11.900962861072902"/>
    <x v="0"/>
    <x v="0"/>
    <x v="0"/>
  </r>
  <r>
    <x v="479"/>
    <x v="479"/>
    <x v="6"/>
    <s v="UN"/>
    <n v="882"/>
    <n v="58"/>
    <n v="51156"/>
    <x v="1"/>
    <x v="10"/>
    <n v="728"/>
    <n v="70091.839999999997"/>
    <n v="42224"/>
    <n v="1.2115384615384615"/>
    <n v="9.9047619047619051"/>
    <x v="0"/>
    <x v="0"/>
    <x v="0"/>
  </r>
  <r>
    <x v="479"/>
    <x v="479"/>
    <x v="6"/>
    <s v="UN"/>
    <n v="1067"/>
    <n v="76"/>
    <n v="81092"/>
    <x v="1"/>
    <x v="3"/>
    <n v="460"/>
    <n v="65025.599999999999"/>
    <n v="34960"/>
    <n v="2.3195652173913044"/>
    <n v="5.1733833177132142"/>
    <x v="0"/>
    <x v="0"/>
    <x v="0"/>
  </r>
  <r>
    <x v="479"/>
    <x v="479"/>
    <x v="6"/>
    <s v="UN"/>
    <n v="1196"/>
    <n v="51"/>
    <n v="60996"/>
    <x v="0"/>
    <x v="3"/>
    <n v="672"/>
    <n v="59290.559999999998"/>
    <n v="34272"/>
    <n v="1.7797619047619047"/>
    <n v="6.7424749163879607"/>
    <x v="0"/>
    <x v="0"/>
    <x v="0"/>
  </r>
  <r>
    <x v="479"/>
    <x v="479"/>
    <x v="6"/>
    <s v="UN"/>
    <n v="137"/>
    <n v="53"/>
    <n v="7261"/>
    <x v="1"/>
    <x v="10"/>
    <n v="447"/>
    <n v="40511.61"/>
    <n v="23691"/>
    <n v="0.30648769574944074"/>
    <n v="39.153284671532845"/>
    <x v="0"/>
    <x v="0"/>
    <x v="0"/>
  </r>
  <r>
    <x v="479"/>
    <x v="479"/>
    <x v="6"/>
    <s v="UN"/>
    <n v="717"/>
    <n v="36"/>
    <n v="25812"/>
    <x v="0"/>
    <x v="3"/>
    <n v="326"/>
    <n v="17838.72"/>
    <n v="11736"/>
    <n v="2.1993865030674846"/>
    <n v="5.456066945606695"/>
    <x v="0"/>
    <x v="0"/>
    <x v="0"/>
  </r>
  <r>
    <x v="480"/>
    <x v="480"/>
    <x v="6"/>
    <s v="UN"/>
    <n v="61"/>
    <n v="6.75"/>
    <n v="411.75"/>
    <x v="0"/>
    <x v="3"/>
    <n v="135"/>
    <n v="1120.8375000000001"/>
    <n v="911.25"/>
    <n v="0.45185185185185184"/>
    <n v="26.557377049180328"/>
    <x v="0"/>
    <x v="0"/>
    <x v="0"/>
  </r>
  <r>
    <x v="480"/>
    <x v="480"/>
    <x v="6"/>
    <s v="UN"/>
    <n v="1641"/>
    <n v="4.79"/>
    <n v="7860.39"/>
    <x v="1"/>
    <x v="2"/>
    <n v="0"/>
    <n v="0"/>
    <n v="0"/>
    <n v="0"/>
    <n v="0"/>
    <x v="0"/>
    <x v="0"/>
    <x v="4"/>
  </r>
  <r>
    <x v="480"/>
    <x v="480"/>
    <x v="6"/>
    <s v="UN"/>
    <n v="186"/>
    <n v="6.41"/>
    <n v="1192.26"/>
    <x v="0"/>
    <x v="3"/>
    <n v="62"/>
    <n v="564.33640000000003"/>
    <n v="397.42"/>
    <n v="3"/>
    <n v="4"/>
    <x v="0"/>
    <x v="0"/>
    <x v="1"/>
  </r>
  <r>
    <x v="480"/>
    <x v="480"/>
    <x v="6"/>
    <s v="UN"/>
    <n v="1078"/>
    <n v="2.4500000000000002"/>
    <n v="2641.1000000000004"/>
    <x v="0"/>
    <x v="0"/>
    <n v="119"/>
    <n v="425.66300000000001"/>
    <n v="291.55"/>
    <n v="9.0588235294117645"/>
    <n v="1.3246753246753247"/>
    <x v="0"/>
    <x v="0"/>
    <x v="2"/>
  </r>
  <r>
    <x v="480"/>
    <x v="480"/>
    <x v="6"/>
    <s v="UN"/>
    <n v="1199"/>
    <n v="2.99"/>
    <n v="3585.01"/>
    <x v="1"/>
    <x v="6"/>
    <n v="79.900000000000006"/>
    <n v="322.51635000000005"/>
    <n v="238.90100000000004"/>
    <n v="15.006257822277846"/>
    <n v="0.7996663886572144"/>
    <x v="0"/>
    <x v="0"/>
    <x v="3"/>
  </r>
  <r>
    <x v="480"/>
    <x v="480"/>
    <x v="6"/>
    <s v="UN"/>
    <n v="70"/>
    <n v="1.5"/>
    <n v="105"/>
    <x v="1"/>
    <x v="8"/>
    <n v="138"/>
    <n v="289.8"/>
    <n v="207"/>
    <n v="0.50724637681159424"/>
    <n v="23.657142857142855"/>
    <x v="0"/>
    <x v="0"/>
    <x v="0"/>
  </r>
  <r>
    <x v="481"/>
    <x v="481"/>
    <x v="6"/>
    <s v="UN"/>
    <n v="239"/>
    <n v="6.16"/>
    <n v="1472.24"/>
    <x v="0"/>
    <x v="0"/>
    <n v="104"/>
    <n v="858.45759999999996"/>
    <n v="640.64"/>
    <n v="2.2980769230769229"/>
    <n v="5.2217573221757325"/>
    <x v="0"/>
    <x v="0"/>
    <x v="0"/>
  </r>
  <r>
    <x v="481"/>
    <x v="481"/>
    <x v="6"/>
    <s v="UN"/>
    <n v="674"/>
    <n v="6.95"/>
    <n v="4684.3"/>
    <x v="1"/>
    <x v="5"/>
    <n v="74.8"/>
    <n v="639.42779999999993"/>
    <n v="519.86"/>
    <n v="9.0106951871657763"/>
    <n v="1.3317507418397625"/>
    <x v="0"/>
    <x v="0"/>
    <x v="2"/>
  </r>
  <r>
    <x v="481"/>
    <x v="481"/>
    <x v="6"/>
    <s v="UN"/>
    <n v="585"/>
    <n v="3.45"/>
    <n v="2018.25"/>
    <x v="0"/>
    <x v="3"/>
    <n v="53.1"/>
    <n v="285.7842"/>
    <n v="183.19500000000002"/>
    <n v="11.016949152542372"/>
    <n v="1.0892307692307692"/>
    <x v="0"/>
    <x v="0"/>
    <x v="2"/>
  </r>
  <r>
    <x v="481"/>
    <x v="481"/>
    <x v="6"/>
    <s v="UN"/>
    <n v="233"/>
    <n v="1.55"/>
    <n v="361.15000000000003"/>
    <x v="0"/>
    <x v="1"/>
    <n v="92"/>
    <n v="262.38399999999996"/>
    <n v="142.6"/>
    <n v="2.5326086956521738"/>
    <n v="4.7381974248927037"/>
    <x v="0"/>
    <x v="0"/>
    <x v="0"/>
  </r>
  <r>
    <x v="481"/>
    <x v="481"/>
    <x v="6"/>
    <s v="UN"/>
    <n v="826"/>
    <n v="1.96"/>
    <n v="1618.96"/>
    <x v="0"/>
    <x v="3"/>
    <n v="91.7"/>
    <n v="251.62479999999999"/>
    <n v="179.732"/>
    <n v="9.007633587786259"/>
    <n v="1.3322033898305086"/>
    <x v="0"/>
    <x v="0"/>
    <x v="2"/>
  </r>
  <r>
    <x v="481"/>
    <x v="481"/>
    <x v="6"/>
    <s v="UN"/>
    <n v="265"/>
    <n v="2.88"/>
    <n v="763.19999999999993"/>
    <x v="0"/>
    <x v="1"/>
    <n v="52.9"/>
    <n v="201.10463999999999"/>
    <n v="152.352"/>
    <n v="5.0094517958412101"/>
    <n v="2.3954716981132074"/>
    <x v="0"/>
    <x v="0"/>
    <x v="1"/>
  </r>
  <r>
    <x v="482"/>
    <x v="482"/>
    <x v="6"/>
    <s v="UN"/>
    <n v="180"/>
    <n v="7.51"/>
    <n v="1351.8"/>
    <x v="0"/>
    <x v="1"/>
    <n v="109"/>
    <n v="1080.5388"/>
    <n v="818.59"/>
    <n v="1.6513761467889909"/>
    <n v="7.2666666666666666"/>
    <x v="0"/>
    <x v="0"/>
    <x v="0"/>
  </r>
  <r>
    <x v="482"/>
    <x v="482"/>
    <x v="6"/>
    <s v="UN"/>
    <n v="1791"/>
    <n v="5.35"/>
    <n v="9581.8499999999985"/>
    <x v="0"/>
    <x v="3"/>
    <n v="99.5"/>
    <n v="936.89199999999983"/>
    <n v="532.32499999999993"/>
    <n v="18"/>
    <n v="0.66666666666666663"/>
    <x v="0"/>
    <x v="0"/>
    <x v="3"/>
  </r>
  <r>
    <x v="482"/>
    <x v="482"/>
    <x v="6"/>
    <s v="UN"/>
    <n v="296"/>
    <n v="3.1"/>
    <n v="917.6"/>
    <x v="1"/>
    <x v="4"/>
    <n v="134"/>
    <n v="672.94799999999998"/>
    <n v="415.40000000000003"/>
    <n v="2.2089552238805972"/>
    <n v="5.4324324324324325"/>
    <x v="0"/>
    <x v="0"/>
    <x v="0"/>
  </r>
  <r>
    <x v="482"/>
    <x v="482"/>
    <x v="6"/>
    <s v="UN"/>
    <n v="512"/>
    <n v="3.37"/>
    <n v="1725.44"/>
    <x v="1"/>
    <x v="8"/>
    <n v="85.3"/>
    <n v="468.56143000000003"/>
    <n v="287.46100000000001"/>
    <n v="6.0023446658851114"/>
    <n v="1.99921875"/>
    <x v="0"/>
    <x v="0"/>
    <x v="2"/>
  </r>
  <r>
    <x v="482"/>
    <x v="482"/>
    <x v="6"/>
    <s v="UN"/>
    <n v="1235"/>
    <n v="3.33"/>
    <n v="4112.55"/>
    <x v="0"/>
    <x v="0"/>
    <n v="68.599999999999994"/>
    <n v="363.21641999999997"/>
    <n v="228.43799999999999"/>
    <n v="18.002915451895046"/>
    <n v="0.66655870445344123"/>
    <x v="0"/>
    <x v="0"/>
    <x v="3"/>
  </r>
  <r>
    <x v="482"/>
    <x v="482"/>
    <x v="6"/>
    <s v="UN"/>
    <n v="176"/>
    <n v="7.37"/>
    <n v="1297.1200000000001"/>
    <x v="1"/>
    <x v="3"/>
    <n v="35.1"/>
    <n v="356.98806000000002"/>
    <n v="258.68700000000001"/>
    <n v="5.0142450142450139"/>
    <n v="2.3931818181818185"/>
    <x v="0"/>
    <x v="0"/>
    <x v="1"/>
  </r>
  <r>
    <x v="483"/>
    <x v="483"/>
    <x v="6"/>
    <s v="UN"/>
    <n v="496"/>
    <n v="7.29"/>
    <n v="3615.84"/>
    <x v="1"/>
    <x v="2"/>
    <n v="61.9"/>
    <n v="735.53913"/>
    <n v="451.25099999999998"/>
    <n v="8.0129240710823915"/>
    <n v="1.4975806451612903"/>
    <x v="0"/>
    <x v="0"/>
    <x v="2"/>
  </r>
  <r>
    <x v="483"/>
    <x v="483"/>
    <x v="6"/>
    <s v="UN"/>
    <n v="123"/>
    <n v="3.74"/>
    <n v="460.02000000000004"/>
    <x v="1"/>
    <x v="9"/>
    <n v="104"/>
    <n v="672.9008"/>
    <n v="388.96000000000004"/>
    <n v="1.1826923076923077"/>
    <n v="10.146341463414634"/>
    <x v="0"/>
    <x v="0"/>
    <x v="0"/>
  </r>
  <r>
    <x v="483"/>
    <x v="483"/>
    <x v="6"/>
    <s v="UN"/>
    <n v="447"/>
    <n v="4.1500000000000004"/>
    <n v="1855.0500000000002"/>
    <x v="0"/>
    <x v="3"/>
    <n v="89.3"/>
    <n v="644.83530000000007"/>
    <n v="370.59500000000003"/>
    <n v="5.0055991041433376"/>
    <n v="2.3973154362416103"/>
    <x v="0"/>
    <x v="0"/>
    <x v="1"/>
  </r>
  <r>
    <x v="483"/>
    <x v="483"/>
    <x v="6"/>
    <s v="UN"/>
    <n v="286"/>
    <n v="3.94"/>
    <n v="1126.8399999999999"/>
    <x v="0"/>
    <x v="3"/>
    <n v="81"/>
    <n v="507.43259999999992"/>
    <n v="319.14"/>
    <n v="3.5308641975308643"/>
    <n v="3.3986013986013983"/>
    <x v="0"/>
    <x v="0"/>
    <x v="1"/>
  </r>
  <r>
    <x v="483"/>
    <x v="483"/>
    <x v="6"/>
    <s v="UN"/>
    <n v="846"/>
    <n v="4.0199999999999996"/>
    <n v="3400.9199999999996"/>
    <x v="1"/>
    <x v="1"/>
    <n v="60.4"/>
    <n v="400.63319999999993"/>
    <n v="242.80799999999996"/>
    <n v="14.006622516556291"/>
    <n v="0.85673758865248228"/>
    <x v="0"/>
    <x v="0"/>
    <x v="3"/>
  </r>
  <r>
    <x v="483"/>
    <x v="483"/>
    <x v="6"/>
    <s v="UN"/>
    <n v="47"/>
    <n v="1.92"/>
    <n v="90.24"/>
    <x v="1"/>
    <x v="11"/>
    <n v="125"/>
    <n v="379.2"/>
    <n v="240"/>
    <n v="0.376"/>
    <n v="31.914893617021278"/>
    <x v="0"/>
    <x v="0"/>
    <x v="0"/>
  </r>
  <r>
    <x v="484"/>
    <x v="484"/>
    <x v="6"/>
    <s v="UN"/>
    <n v="18"/>
    <n v="51"/>
    <n v="918"/>
    <x v="0"/>
    <x v="0"/>
    <n v="734"/>
    <n v="69627.240000000005"/>
    <n v="37434"/>
    <n v="2.4523160762942781E-2"/>
    <n v="489.33333333333331"/>
    <x v="0"/>
    <x v="0"/>
    <x v="0"/>
  </r>
  <r>
    <x v="484"/>
    <x v="484"/>
    <x v="6"/>
    <s v="UN"/>
    <n v="436"/>
    <n v="53"/>
    <n v="23108"/>
    <x v="0"/>
    <x v="3"/>
    <n v="505"/>
    <n v="46303.45"/>
    <n v="26765"/>
    <n v="0.86336633663366336"/>
    <n v="13.899082568807339"/>
    <x v="0"/>
    <x v="0"/>
    <x v="0"/>
  </r>
  <r>
    <x v="484"/>
    <x v="484"/>
    <x v="6"/>
    <s v="UN"/>
    <n v="196"/>
    <n v="65"/>
    <n v="12740"/>
    <x v="1"/>
    <x v="10"/>
    <n v="382"/>
    <n v="43700.800000000003"/>
    <n v="24830"/>
    <n v="0.51308900523560208"/>
    <n v="23.387755102040817"/>
    <x v="0"/>
    <x v="0"/>
    <x v="0"/>
  </r>
  <r>
    <x v="484"/>
    <x v="484"/>
    <x v="6"/>
    <s v="UN"/>
    <n v="203"/>
    <n v="38"/>
    <n v="7714"/>
    <x v="0"/>
    <x v="1"/>
    <n v="613"/>
    <n v="37037.46"/>
    <n v="23294"/>
    <n v="0.33115823817292006"/>
    <n v="36.236453201970441"/>
    <x v="0"/>
    <x v="0"/>
    <x v="0"/>
  </r>
  <r>
    <x v="484"/>
    <x v="484"/>
    <x v="6"/>
    <s v="UN"/>
    <n v="105"/>
    <n v="67"/>
    <n v="7035"/>
    <x v="0"/>
    <x v="1"/>
    <n v="432"/>
    <n v="36469.440000000002"/>
    <n v="28944"/>
    <n v="0.24305555555555555"/>
    <n v="49.371428571428574"/>
    <x v="0"/>
    <x v="0"/>
    <x v="0"/>
  </r>
  <r>
    <x v="484"/>
    <x v="484"/>
    <x v="6"/>
    <s v="UN"/>
    <n v="656"/>
    <n v="39"/>
    <n v="25584"/>
    <x v="0"/>
    <x v="3"/>
    <n v="435"/>
    <n v="24768.9"/>
    <n v="16965"/>
    <n v="1.5080459770114942"/>
    <n v="7.9573170731707314"/>
    <x v="0"/>
    <x v="0"/>
    <x v="0"/>
  </r>
  <r>
    <x v="485"/>
    <x v="485"/>
    <x v="6"/>
    <s v="UN"/>
    <n v="44"/>
    <n v="6.7"/>
    <n v="294.8"/>
    <x v="1"/>
    <x v="0"/>
    <n v="50"/>
    <n v="559.45000000000005"/>
    <n v="335"/>
    <n v="0.88"/>
    <n v="13.636363636363637"/>
    <x v="0"/>
    <x v="0"/>
    <x v="0"/>
  </r>
  <r>
    <x v="485"/>
    <x v="485"/>
    <x v="6"/>
    <s v="UN"/>
    <n v="146"/>
    <n v="6.49"/>
    <n v="947.54000000000008"/>
    <x v="0"/>
    <x v="3"/>
    <n v="48.5"/>
    <n v="478.44279999999998"/>
    <n v="314.76499999999999"/>
    <n v="3.0103092783505154"/>
    <n v="3.9863013698630136"/>
    <x v="0"/>
    <x v="0"/>
    <x v="1"/>
  </r>
  <r>
    <x v="485"/>
    <x v="485"/>
    <x v="6"/>
    <s v="UN"/>
    <n v="127"/>
    <n v="2.2999999999999998"/>
    <n v="292.09999999999997"/>
    <x v="1"/>
    <x v="1"/>
    <n v="133"/>
    <n v="461.90899999999993"/>
    <n v="305.89999999999998"/>
    <n v="0.95488721804511278"/>
    <n v="12.566929133858268"/>
    <x v="0"/>
    <x v="0"/>
    <x v="0"/>
  </r>
  <r>
    <x v="485"/>
    <x v="485"/>
    <x v="6"/>
    <s v="UN"/>
    <n v="140"/>
    <n v="3.48"/>
    <n v="487.2"/>
    <x v="0"/>
    <x v="1"/>
    <n v="77"/>
    <n v="396.58079999999995"/>
    <n v="267.95999999999998"/>
    <n v="1.8181818181818181"/>
    <n v="6.6000000000000005"/>
    <x v="0"/>
    <x v="0"/>
    <x v="0"/>
  </r>
  <r>
    <x v="485"/>
    <x v="485"/>
    <x v="6"/>
    <s v="UN"/>
    <n v="880"/>
    <n v="2.85"/>
    <n v="2508"/>
    <x v="1"/>
    <x v="5"/>
    <n v="73.3"/>
    <n v="376.029"/>
    <n v="208.905"/>
    <n v="12.005457025920874"/>
    <n v="0.99954545454545451"/>
    <x v="0"/>
    <x v="0"/>
    <x v="3"/>
  </r>
  <r>
    <x v="485"/>
    <x v="485"/>
    <x v="6"/>
    <s v="UN"/>
    <n v="555"/>
    <n v="5.95"/>
    <n v="3302.25"/>
    <x v="1"/>
    <x v="7"/>
    <n v="37"/>
    <n v="266.38150000000002"/>
    <n v="220.15"/>
    <n v="15"/>
    <n v="0.8"/>
    <x v="0"/>
    <x v="0"/>
    <x v="3"/>
  </r>
  <r>
    <x v="486"/>
    <x v="486"/>
    <x v="6"/>
    <s v="UN"/>
    <n v="33"/>
    <n v="4.3"/>
    <n v="141.9"/>
    <x v="1"/>
    <x v="5"/>
    <n v="136"/>
    <n v="707.60799999999983"/>
    <n v="584.79999999999995"/>
    <n v="0.24264705882352941"/>
    <n v="49.454545454545453"/>
    <x v="0"/>
    <x v="0"/>
    <x v="0"/>
  </r>
  <r>
    <x v="486"/>
    <x v="486"/>
    <x v="6"/>
    <s v="UN"/>
    <n v="190"/>
    <n v="3.23"/>
    <n v="613.70000000000005"/>
    <x v="0"/>
    <x v="3"/>
    <n v="147"/>
    <n v="674.23020000000008"/>
    <n v="474.81"/>
    <n v="1.2925170068027212"/>
    <n v="9.284210526315789"/>
    <x v="0"/>
    <x v="0"/>
    <x v="0"/>
  </r>
  <r>
    <x v="486"/>
    <x v="486"/>
    <x v="6"/>
    <s v="UN"/>
    <n v="333"/>
    <n v="7.74"/>
    <n v="2577.42"/>
    <x v="1"/>
    <x v="2"/>
    <n v="55.4"/>
    <n v="638.90603999999996"/>
    <n v="428.79599999999999"/>
    <n v="6.0108303249097474"/>
    <n v="1.9963963963963964"/>
    <x v="0"/>
    <x v="0"/>
    <x v="2"/>
  </r>
  <r>
    <x v="486"/>
    <x v="486"/>
    <x v="6"/>
    <s v="UN"/>
    <n v="17"/>
    <n v="2.64"/>
    <n v="44.88"/>
    <x v="1"/>
    <x v="7"/>
    <n v="62"/>
    <n v="307.71839999999997"/>
    <n v="163.68"/>
    <n v="0.27419354838709675"/>
    <n v="43.764705882352942"/>
    <x v="0"/>
    <x v="0"/>
    <x v="0"/>
  </r>
  <r>
    <x v="486"/>
    <x v="486"/>
    <x v="6"/>
    <s v="UN"/>
    <n v="1649"/>
    <n v="1.93"/>
    <n v="3182.5699999999997"/>
    <x v="1"/>
    <x v="9"/>
    <n v="97"/>
    <n v="247.11720000000003"/>
    <n v="187.21"/>
    <n v="17"/>
    <n v="0.70588235294117652"/>
    <x v="0"/>
    <x v="0"/>
    <x v="3"/>
  </r>
  <r>
    <x v="486"/>
    <x v="486"/>
    <x v="6"/>
    <s v="UN"/>
    <n v="121"/>
    <n v="1.48"/>
    <n v="179.07999999999998"/>
    <x v="0"/>
    <x v="1"/>
    <n v="116"/>
    <n v="221.46720000000002"/>
    <n v="171.68"/>
    <n v="1.0431034482758621"/>
    <n v="11.504132231404958"/>
    <x v="0"/>
    <x v="0"/>
    <x v="0"/>
  </r>
  <r>
    <x v="487"/>
    <x v="487"/>
    <x v="6"/>
    <s v="UN"/>
    <n v="390"/>
    <n v="2.96"/>
    <n v="1154.4000000000001"/>
    <x v="0"/>
    <x v="3"/>
    <n v="132"/>
    <n v="656.40959999999995"/>
    <n v="390.71999999999997"/>
    <n v="2.9545454545454546"/>
    <n v="4.0615384615384613"/>
    <x v="0"/>
    <x v="0"/>
    <x v="0"/>
  </r>
  <r>
    <x v="487"/>
    <x v="487"/>
    <x v="6"/>
    <s v="UN"/>
    <n v="24"/>
    <n v="5.96"/>
    <n v="143.04"/>
    <x v="1"/>
    <x v="7"/>
    <n v="51"/>
    <n v="455.94"/>
    <n v="303.95999999999998"/>
    <n v="0.47058823529411764"/>
    <n v="25.5"/>
    <x v="0"/>
    <x v="0"/>
    <x v="0"/>
  </r>
  <r>
    <x v="487"/>
    <x v="487"/>
    <x v="6"/>
    <s v="UN"/>
    <n v="526"/>
    <n v="4.99"/>
    <n v="2624.7400000000002"/>
    <x v="1"/>
    <x v="3"/>
    <n v="65.7"/>
    <n v="393.41160000000002"/>
    <n v="327.84300000000002"/>
    <n v="8.006088280060883"/>
    <n v="1.4988593155893535"/>
    <x v="0"/>
    <x v="0"/>
    <x v="2"/>
  </r>
  <r>
    <x v="487"/>
    <x v="487"/>
    <x v="6"/>
    <s v="UN"/>
    <n v="0"/>
    <n v="2.36"/>
    <n v="0"/>
    <x v="0"/>
    <x v="1"/>
    <n v="97.5"/>
    <n v="365.85900000000004"/>
    <n v="230.1"/>
    <n v="0"/>
    <n v="0"/>
    <x v="0"/>
    <x v="0"/>
    <x v="0"/>
  </r>
  <r>
    <x v="487"/>
    <x v="487"/>
    <x v="6"/>
    <s v="UN"/>
    <n v="400"/>
    <n v="4.5199999999999996"/>
    <n v="1807.9999999999998"/>
    <x v="0"/>
    <x v="0"/>
    <n v="36.299999999999997"/>
    <n v="274.00691999999998"/>
    <n v="164.07599999999996"/>
    <n v="11.019283746556475"/>
    <n v="1.089"/>
    <x v="0"/>
    <x v="0"/>
    <x v="2"/>
  </r>
  <r>
    <x v="487"/>
    <x v="487"/>
    <x v="6"/>
    <s v="UN"/>
    <n v="779"/>
    <n v="1.4"/>
    <n v="1090.5999999999999"/>
    <x v="1"/>
    <x v="6"/>
    <n v="88"/>
    <n v="178.64"/>
    <n v="123.19999999999999"/>
    <n v="8.8522727272727266"/>
    <n v="1.3555840821566112"/>
    <x v="0"/>
    <x v="0"/>
    <x v="2"/>
  </r>
  <r>
    <x v="488"/>
    <x v="488"/>
    <x v="6"/>
    <s v="UN"/>
    <n v="903"/>
    <n v="70"/>
    <n v="63210"/>
    <x v="1"/>
    <x v="1"/>
    <n v="961"/>
    <n v="117049.8"/>
    <n v="67270"/>
    <n v="0.93964620187304893"/>
    <n v="12.77076411960133"/>
    <x v="0"/>
    <x v="0"/>
    <x v="0"/>
  </r>
  <r>
    <x v="488"/>
    <x v="488"/>
    <x v="6"/>
    <s v="UN"/>
    <n v="1527"/>
    <n v="59"/>
    <n v="90093"/>
    <x v="0"/>
    <x v="3"/>
    <n v="943"/>
    <n v="90688.31"/>
    <n v="55637"/>
    <n v="1.6193001060445387"/>
    <n v="7.4106090373280944"/>
    <x v="0"/>
    <x v="0"/>
    <x v="0"/>
  </r>
  <r>
    <x v="488"/>
    <x v="488"/>
    <x v="6"/>
    <s v="UN"/>
    <n v="337"/>
    <n v="52"/>
    <n v="17524"/>
    <x v="1"/>
    <x v="5"/>
    <n v="955"/>
    <n v="75979.8"/>
    <n v="49660"/>
    <n v="0.35287958115183243"/>
    <n v="34.005934718100896"/>
    <x v="0"/>
    <x v="0"/>
    <x v="0"/>
  </r>
  <r>
    <x v="488"/>
    <x v="488"/>
    <x v="6"/>
    <s v="UN"/>
    <n v="549"/>
    <n v="40"/>
    <n v="21960"/>
    <x v="0"/>
    <x v="3"/>
    <n v="956"/>
    <n v="50476.800000000003"/>
    <n v="38240"/>
    <n v="0.57426778242677823"/>
    <n v="20.89617486338798"/>
    <x v="0"/>
    <x v="0"/>
    <x v="0"/>
  </r>
  <r>
    <x v="488"/>
    <x v="488"/>
    <x v="6"/>
    <s v="UN"/>
    <n v="92"/>
    <n v="51"/>
    <n v="4692"/>
    <x v="0"/>
    <x v="0"/>
    <n v="499"/>
    <n v="42754.32"/>
    <n v="25449"/>
    <n v="0.18436873747494989"/>
    <n v="65.08695652173914"/>
    <x v="0"/>
    <x v="0"/>
    <x v="0"/>
  </r>
  <r>
    <x v="488"/>
    <x v="488"/>
    <x v="6"/>
    <s v="UN"/>
    <n v="419"/>
    <n v="44"/>
    <n v="18436"/>
    <x v="0"/>
    <x v="3"/>
    <n v="439"/>
    <n v="29360.32"/>
    <n v="19316"/>
    <n v="0.95444191343963558"/>
    <n v="12.572792362768496"/>
    <x v="0"/>
    <x v="0"/>
    <x v="0"/>
  </r>
  <r>
    <x v="489"/>
    <x v="489"/>
    <x v="6"/>
    <s v="UN"/>
    <n v="151"/>
    <n v="6.6"/>
    <n v="996.59999999999991"/>
    <x v="1"/>
    <x v="6"/>
    <n v="133"/>
    <n v="1588.818"/>
    <n v="877.8"/>
    <n v="1.1353383458646618"/>
    <n v="10.569536423841059"/>
    <x v="0"/>
    <x v="0"/>
    <x v="0"/>
  </r>
  <r>
    <x v="489"/>
    <x v="489"/>
    <x v="6"/>
    <s v="UN"/>
    <n v="15"/>
    <n v="3.66"/>
    <n v="54.900000000000006"/>
    <x v="1"/>
    <x v="9"/>
    <n v="94"/>
    <n v="636.47400000000005"/>
    <n v="344.04"/>
    <n v="0.15957446808510639"/>
    <n v="75.2"/>
    <x v="0"/>
    <x v="0"/>
    <x v="0"/>
  </r>
  <r>
    <x v="489"/>
    <x v="489"/>
    <x v="6"/>
    <s v="UN"/>
    <n v="163"/>
    <n v="7.69"/>
    <n v="1253.47"/>
    <x v="0"/>
    <x v="1"/>
    <n v="40.6"/>
    <n v="402.75605999999999"/>
    <n v="312.214"/>
    <n v="4.0147783251231521"/>
    <n v="2.9889570552147244"/>
    <x v="0"/>
    <x v="0"/>
    <x v="1"/>
  </r>
  <r>
    <x v="489"/>
    <x v="489"/>
    <x v="6"/>
    <s v="UN"/>
    <n v="273"/>
    <n v="5.97"/>
    <n v="1629.81"/>
    <x v="0"/>
    <x v="1"/>
    <n v="38.9"/>
    <n v="297.25823999999994"/>
    <n v="232.23299999999998"/>
    <n v="7.017994858611825"/>
    <n v="1.70989010989011"/>
    <x v="0"/>
    <x v="0"/>
    <x v="2"/>
  </r>
  <r>
    <x v="489"/>
    <x v="489"/>
    <x v="6"/>
    <s v="UN"/>
    <n v="446"/>
    <n v="3.58"/>
    <n v="1596.68"/>
    <x v="0"/>
    <x v="1"/>
    <n v="44.6"/>
    <n v="277.82231999999999"/>
    <n v="159.66800000000001"/>
    <n v="10"/>
    <n v="1.2"/>
    <x v="0"/>
    <x v="0"/>
    <x v="2"/>
  </r>
  <r>
    <x v="489"/>
    <x v="489"/>
    <x v="6"/>
    <s v="UN"/>
    <n v="346"/>
    <n v="1.84"/>
    <n v="636.64"/>
    <x v="1"/>
    <x v="9"/>
    <n v="61"/>
    <n v="170.60480000000004"/>
    <n v="112.24000000000001"/>
    <n v="5.6721311475409832"/>
    <n v="2.1156069364161851"/>
    <x v="0"/>
    <x v="0"/>
    <x v="1"/>
  </r>
  <r>
    <x v="490"/>
    <x v="490"/>
    <x v="6"/>
    <s v="UN"/>
    <n v="8"/>
    <n v="7.96"/>
    <n v="63.68"/>
    <x v="0"/>
    <x v="3"/>
    <n v="124"/>
    <n v="1589.1343999999999"/>
    <n v="987.04"/>
    <n v="6.4516129032258063E-2"/>
    <n v="186"/>
    <x v="0"/>
    <x v="0"/>
    <x v="0"/>
  </r>
  <r>
    <x v="490"/>
    <x v="490"/>
    <x v="6"/>
    <s v="UN"/>
    <n v="0"/>
    <n v="6.12"/>
    <n v="0"/>
    <x v="1"/>
    <x v="1"/>
    <n v="99"/>
    <n v="1084.5252"/>
    <n v="605.88"/>
    <n v="0"/>
    <n v="0"/>
    <x v="0"/>
    <x v="0"/>
    <x v="0"/>
  </r>
  <r>
    <x v="490"/>
    <x v="490"/>
    <x v="6"/>
    <s v="UN"/>
    <n v="677"/>
    <n v="5.17"/>
    <n v="3500.09"/>
    <x v="0"/>
    <x v="3"/>
    <n v="96.7"/>
    <n v="859.89508000000001"/>
    <n v="499.93900000000002"/>
    <n v="7.0010341261633915"/>
    <n v="1.714032496307238"/>
    <x v="0"/>
    <x v="0"/>
    <x v="2"/>
  </r>
  <r>
    <x v="490"/>
    <x v="490"/>
    <x v="6"/>
    <s v="UN"/>
    <n v="92"/>
    <n v="5.7"/>
    <n v="524.4"/>
    <x v="1"/>
    <x v="5"/>
    <n v="66"/>
    <n v="553.01400000000001"/>
    <n v="376.2"/>
    <n v="1.393939393939394"/>
    <n v="8.6086956521739122"/>
    <x v="0"/>
    <x v="0"/>
    <x v="0"/>
  </r>
  <r>
    <x v="490"/>
    <x v="490"/>
    <x v="6"/>
    <s v="UN"/>
    <n v="0"/>
    <n v="7.84"/>
    <n v="0"/>
    <x v="1"/>
    <x v="7"/>
    <n v="38.4"/>
    <n v="454.59456"/>
    <n v="301.05599999999998"/>
    <n v="0"/>
    <n v="0"/>
    <x v="0"/>
    <x v="0"/>
    <x v="0"/>
  </r>
  <r>
    <x v="490"/>
    <x v="490"/>
    <x v="6"/>
    <s v="UN"/>
    <n v="556"/>
    <n v="5.15"/>
    <n v="2863.4"/>
    <x v="0"/>
    <x v="3"/>
    <n v="32.700000000000003"/>
    <n v="239.13510000000005"/>
    <n v="168.40500000000003"/>
    <n v="17.003058103975533"/>
    <n v="0.70575539568345336"/>
    <x v="0"/>
    <x v="0"/>
    <x v="3"/>
  </r>
  <r>
    <x v="491"/>
    <x v="491"/>
    <x v="6"/>
    <s v="UN"/>
    <n v="18"/>
    <n v="7.09"/>
    <n v="127.62"/>
    <x v="1"/>
    <x v="3"/>
    <n v="93"/>
    <n v="1114.3353"/>
    <n v="659.37"/>
    <n v="0.19354838709677419"/>
    <n v="62"/>
    <x v="0"/>
    <x v="0"/>
    <x v="0"/>
  </r>
  <r>
    <x v="491"/>
    <x v="491"/>
    <x v="6"/>
    <s v="UN"/>
    <n v="701"/>
    <n v="7"/>
    <n v="4907"/>
    <x v="1"/>
    <x v="1"/>
    <n v="58.4"/>
    <n v="560.05600000000004"/>
    <n v="408.8"/>
    <n v="12.003424657534246"/>
    <n v="0.9997146932952925"/>
    <x v="0"/>
    <x v="0"/>
    <x v="3"/>
  </r>
  <r>
    <x v="491"/>
    <x v="491"/>
    <x v="6"/>
    <s v="UN"/>
    <n v="33"/>
    <n v="5.45"/>
    <n v="179.85"/>
    <x v="1"/>
    <x v="6"/>
    <n v="67"/>
    <n v="540.42200000000003"/>
    <n v="365.15000000000003"/>
    <n v="0.4925373134328358"/>
    <n v="24.363636363636363"/>
    <x v="0"/>
    <x v="0"/>
    <x v="0"/>
  </r>
  <r>
    <x v="491"/>
    <x v="491"/>
    <x v="6"/>
    <s v="UN"/>
    <n v="911"/>
    <n v="4.1500000000000004"/>
    <n v="3780.6500000000005"/>
    <x v="0"/>
    <x v="0"/>
    <n v="56.9"/>
    <n v="384.90005000000002"/>
    <n v="236.13500000000002"/>
    <n v="16.010544815465728"/>
    <n v="0.74950603732162469"/>
    <x v="0"/>
    <x v="0"/>
    <x v="3"/>
  </r>
  <r>
    <x v="491"/>
    <x v="491"/>
    <x v="6"/>
    <s v="UN"/>
    <n v="176"/>
    <n v="4.17"/>
    <n v="733.92"/>
    <x v="1"/>
    <x v="8"/>
    <n v="61"/>
    <n v="363.74910000000006"/>
    <n v="254.37"/>
    <n v="2.8852459016393444"/>
    <n v="4.1590909090909092"/>
    <x v="0"/>
    <x v="0"/>
    <x v="0"/>
  </r>
  <r>
    <x v="491"/>
    <x v="491"/>
    <x v="6"/>
    <s v="UN"/>
    <n v="954"/>
    <n v="1.73"/>
    <n v="1650.42"/>
    <x v="1"/>
    <x v="0"/>
    <n v="96"/>
    <n v="247.45919999999998"/>
    <n v="166.07999999999998"/>
    <n v="9.9375"/>
    <n v="1.2075471698113207"/>
    <x v="0"/>
    <x v="0"/>
    <x v="2"/>
  </r>
  <r>
    <x v="492"/>
    <x v="492"/>
    <x v="6"/>
    <s v="UN"/>
    <n v="61"/>
    <n v="6.09"/>
    <n v="371.49"/>
    <x v="1"/>
    <x v="1"/>
    <n v="120"/>
    <n v="928.11599999999987"/>
    <n v="730.8"/>
    <n v="0.5083333333333333"/>
    <n v="23.606557377049182"/>
    <x v="0"/>
    <x v="0"/>
    <x v="0"/>
  </r>
  <r>
    <x v="492"/>
    <x v="492"/>
    <x v="6"/>
    <s v="UN"/>
    <n v="1060"/>
    <n v="6.1"/>
    <n v="6466"/>
    <x v="0"/>
    <x v="1"/>
    <n v="96.3"/>
    <n v="869.39639999999997"/>
    <n v="587.42999999999995"/>
    <n v="11.007268951194185"/>
    <n v="1.0901886792452831"/>
    <x v="0"/>
    <x v="0"/>
    <x v="2"/>
  </r>
  <r>
    <x v="492"/>
    <x v="492"/>
    <x v="6"/>
    <s v="UN"/>
    <n v="933"/>
    <n v="5.7"/>
    <n v="5318.1"/>
    <x v="1"/>
    <x v="1"/>
    <n v="84.8"/>
    <n v="580.03200000000004"/>
    <n v="483.36"/>
    <n v="11.002358490566039"/>
    <n v="1.0906752411575562"/>
    <x v="0"/>
    <x v="0"/>
    <x v="2"/>
  </r>
  <r>
    <x v="492"/>
    <x v="492"/>
    <x v="6"/>
    <s v="UN"/>
    <n v="892"/>
    <n v="3.75"/>
    <n v="3345"/>
    <x v="0"/>
    <x v="1"/>
    <n v="63.7"/>
    <n v="375.03375"/>
    <n v="238.875"/>
    <n v="14.003139717425432"/>
    <n v="0.85695067264573987"/>
    <x v="0"/>
    <x v="0"/>
    <x v="3"/>
  </r>
  <r>
    <x v="492"/>
    <x v="492"/>
    <x v="6"/>
    <s v="UN"/>
    <n v="55"/>
    <n v="2.67"/>
    <n v="146.85"/>
    <x v="0"/>
    <x v="3"/>
    <n v="92"/>
    <n v="373.37279999999998"/>
    <n v="245.64"/>
    <n v="0.59782608695652173"/>
    <n v="20.072727272727274"/>
    <x v="0"/>
    <x v="0"/>
    <x v="0"/>
  </r>
  <r>
    <x v="492"/>
    <x v="492"/>
    <x v="6"/>
    <s v="UN"/>
    <n v="276"/>
    <n v="3.11"/>
    <n v="858.36"/>
    <x v="1"/>
    <x v="8"/>
    <n v="72"/>
    <n v="369.46799999999996"/>
    <n v="223.92"/>
    <n v="3.8333333333333335"/>
    <n v="3.1304347826086953"/>
    <x v="0"/>
    <x v="0"/>
    <x v="1"/>
  </r>
  <r>
    <x v="493"/>
    <x v="493"/>
    <x v="6"/>
    <s v="UN"/>
    <n v="136"/>
    <n v="3.28"/>
    <n v="446.08"/>
    <x v="0"/>
    <x v="0"/>
    <n v="97"/>
    <n v="572.68799999999999"/>
    <n v="318.15999999999997"/>
    <n v="1.402061855670103"/>
    <n v="8.5588235294117645"/>
    <x v="0"/>
    <x v="0"/>
    <x v="0"/>
  </r>
  <r>
    <x v="493"/>
    <x v="493"/>
    <x v="6"/>
    <s v="UN"/>
    <n v="248"/>
    <n v="3.86"/>
    <n v="957.28"/>
    <x v="0"/>
    <x v="3"/>
    <n v="113"/>
    <n v="536.50139999999999"/>
    <n v="436.18"/>
    <n v="2.1946902654867255"/>
    <n v="5.467741935483871"/>
    <x v="0"/>
    <x v="0"/>
    <x v="0"/>
  </r>
  <r>
    <x v="493"/>
    <x v="493"/>
    <x v="6"/>
    <s v="UN"/>
    <n v="764"/>
    <n v="6.7"/>
    <n v="5118.8"/>
    <x v="1"/>
    <x v="0"/>
    <n v="44.9"/>
    <n v="466.28649999999993"/>
    <n v="300.83"/>
    <n v="17.015590200445434"/>
    <n v="0.70523560209424085"/>
    <x v="0"/>
    <x v="0"/>
    <x v="3"/>
  </r>
  <r>
    <x v="493"/>
    <x v="493"/>
    <x v="6"/>
    <s v="UN"/>
    <n v="884"/>
    <n v="6.1"/>
    <n v="5392.4"/>
    <x v="0"/>
    <x v="1"/>
    <n v="49.1"/>
    <n v="416.31889999999999"/>
    <n v="299.51"/>
    <n v="18.004073319755602"/>
    <n v="0.66651583710407236"/>
    <x v="0"/>
    <x v="0"/>
    <x v="3"/>
  </r>
  <r>
    <x v="493"/>
    <x v="493"/>
    <x v="6"/>
    <s v="UN"/>
    <n v="341"/>
    <n v="6.61"/>
    <n v="2254.0100000000002"/>
    <x v="1"/>
    <x v="5"/>
    <n v="28.4"/>
    <n v="351.04388"/>
    <n v="187.72399999999999"/>
    <n v="12.007042253521128"/>
    <n v="0.99941348973607025"/>
    <x v="0"/>
    <x v="0"/>
    <x v="3"/>
  </r>
  <r>
    <x v="493"/>
    <x v="493"/>
    <x v="6"/>
    <s v="UN"/>
    <n v="69"/>
    <n v="1.1399999999999999"/>
    <n v="78.66"/>
    <x v="1"/>
    <x v="3"/>
    <n v="91"/>
    <n v="156.6474"/>
    <n v="103.74"/>
    <n v="0.75824175824175821"/>
    <n v="15.82608695652174"/>
    <x v="0"/>
    <x v="0"/>
    <x v="0"/>
  </r>
  <r>
    <x v="494"/>
    <x v="494"/>
    <x v="6"/>
    <s v="UN"/>
    <n v="213"/>
    <n v="3.58"/>
    <n v="762.54"/>
    <x v="0"/>
    <x v="1"/>
    <n v="119"/>
    <n v="775.35640000000001"/>
    <n v="426.02"/>
    <n v="1.7899159663865547"/>
    <n v="6.704225352112676"/>
    <x v="0"/>
    <x v="0"/>
    <x v="0"/>
  </r>
  <r>
    <x v="494"/>
    <x v="494"/>
    <x v="6"/>
    <s v="UN"/>
    <n v="210"/>
    <n v="3.84"/>
    <n v="806.4"/>
    <x v="0"/>
    <x v="3"/>
    <n v="128"/>
    <n v="629.14559999999994"/>
    <n v="491.52"/>
    <n v="1.640625"/>
    <n v="7.3142857142857141"/>
    <x v="0"/>
    <x v="0"/>
    <x v="0"/>
  </r>
  <r>
    <x v="494"/>
    <x v="494"/>
    <x v="6"/>
    <s v="UN"/>
    <n v="13"/>
    <n v="4.88"/>
    <n v="63.44"/>
    <x v="1"/>
    <x v="9"/>
    <n v="73"/>
    <n v="594.92079999999999"/>
    <n v="356.24"/>
    <n v="0.17808219178082191"/>
    <n v="67.384615384615387"/>
    <x v="0"/>
    <x v="0"/>
    <x v="0"/>
  </r>
  <r>
    <x v="494"/>
    <x v="494"/>
    <x v="6"/>
    <s v="UN"/>
    <n v="733"/>
    <n v="5.1100000000000003"/>
    <n v="3745.63"/>
    <x v="0"/>
    <x v="0"/>
    <n v="91.6"/>
    <n v="561.69119999999998"/>
    <n v="468.07600000000002"/>
    <n v="8.002183406113538"/>
    <n v="1.4995907230559344"/>
    <x v="0"/>
    <x v="0"/>
    <x v="2"/>
  </r>
  <r>
    <x v="494"/>
    <x v="494"/>
    <x v="6"/>
    <s v="UN"/>
    <n v="0"/>
    <n v="5.69"/>
    <n v="0"/>
    <x v="0"/>
    <x v="3"/>
    <n v="72.099999999999994"/>
    <n v="521.01622999999995"/>
    <n v="410.24900000000002"/>
    <n v="0"/>
    <n v="0"/>
    <x v="0"/>
    <x v="0"/>
    <x v="0"/>
  </r>
  <r>
    <x v="494"/>
    <x v="494"/>
    <x v="6"/>
    <s v="UN"/>
    <n v="158"/>
    <n v="35.299999999999997"/>
    <n v="5577.4"/>
    <x v="1"/>
    <x v="7"/>
    <n v="0"/>
    <n v="0"/>
    <n v="0"/>
    <n v="0"/>
    <n v="0"/>
    <x v="0"/>
    <x v="0"/>
    <x v="4"/>
  </r>
  <r>
    <x v="495"/>
    <x v="495"/>
    <x v="6"/>
    <s v="UN"/>
    <n v="394"/>
    <n v="4.53"/>
    <n v="1784.8200000000002"/>
    <x v="0"/>
    <x v="1"/>
    <n v="134"/>
    <n v="959.09160000000008"/>
    <n v="607.02"/>
    <n v="2.9402985074626864"/>
    <n v="4.0812182741116754"/>
    <x v="0"/>
    <x v="0"/>
    <x v="0"/>
  </r>
  <r>
    <x v="495"/>
    <x v="495"/>
    <x v="6"/>
    <s v="UN"/>
    <n v="938"/>
    <n v="6.88"/>
    <n v="6453.44"/>
    <x v="0"/>
    <x v="0"/>
    <n v="52.1"/>
    <n v="430.13759999999996"/>
    <n v="358.44799999999998"/>
    <n v="18.003838771593088"/>
    <n v="0.66652452025586362"/>
    <x v="0"/>
    <x v="0"/>
    <x v="3"/>
  </r>
  <r>
    <x v="495"/>
    <x v="495"/>
    <x v="6"/>
    <s v="UN"/>
    <n v="642"/>
    <n v="4.3"/>
    <n v="2760.6"/>
    <x v="1"/>
    <x v="5"/>
    <n v="58.3"/>
    <n v="373.52809999999999"/>
    <n v="250.68999999999997"/>
    <n v="11.012006861063465"/>
    <n v="1.0897196261682243"/>
    <x v="0"/>
    <x v="0"/>
    <x v="2"/>
  </r>
  <r>
    <x v="495"/>
    <x v="495"/>
    <x v="6"/>
    <s v="UN"/>
    <n v="221"/>
    <n v="5.42"/>
    <n v="1197.82"/>
    <x v="1"/>
    <x v="9"/>
    <n v="36.799999999999997"/>
    <n v="277.24383999999998"/>
    <n v="199.45599999999999"/>
    <n v="6.0054347826086962"/>
    <n v="1.9981900452488686"/>
    <x v="0"/>
    <x v="0"/>
    <x v="2"/>
  </r>
  <r>
    <x v="495"/>
    <x v="495"/>
    <x v="6"/>
    <s v="UN"/>
    <n v="1149"/>
    <n v="2.82"/>
    <n v="3240.18"/>
    <x v="0"/>
    <x v="1"/>
    <n v="71.8"/>
    <n v="251.07023999999998"/>
    <n v="202.47599999999997"/>
    <n v="16.002785515320333"/>
    <n v="0.74986945169712793"/>
    <x v="0"/>
    <x v="0"/>
    <x v="3"/>
  </r>
  <r>
    <x v="495"/>
    <x v="495"/>
    <x v="6"/>
    <s v="UN"/>
    <n v="234"/>
    <n v="45.4"/>
    <n v="10623.6"/>
    <x v="1"/>
    <x v="0"/>
    <n v="0"/>
    <n v="0"/>
    <n v="0"/>
    <n v="0"/>
    <n v="0"/>
    <x v="0"/>
    <x v="0"/>
    <x v="4"/>
  </r>
  <r>
    <x v="496"/>
    <x v="496"/>
    <x v="6"/>
    <s v="UN"/>
    <n v="75"/>
    <n v="5.05"/>
    <n v="378.75"/>
    <x v="1"/>
    <x v="6"/>
    <n v="122"/>
    <n v="899.50600000000009"/>
    <n v="616.1"/>
    <n v="0.61475409836065575"/>
    <n v="19.52"/>
    <x v="0"/>
    <x v="0"/>
    <x v="0"/>
  </r>
  <r>
    <x v="496"/>
    <x v="496"/>
    <x v="6"/>
    <s v="UN"/>
    <n v="735"/>
    <n v="5.99"/>
    <n v="4402.6500000000005"/>
    <x v="1"/>
    <x v="2"/>
    <n v="73.5"/>
    <n v="726.43725000000006"/>
    <n v="440.26500000000004"/>
    <n v="10"/>
    <n v="1.2"/>
    <x v="0"/>
    <x v="0"/>
    <x v="2"/>
  </r>
  <r>
    <x v="496"/>
    <x v="496"/>
    <x v="6"/>
    <s v="UN"/>
    <n v="956"/>
    <n v="2.2799999999999998"/>
    <n v="2179.6799999999998"/>
    <x v="0"/>
    <x v="1"/>
    <n v="103"/>
    <n v="302.94359999999995"/>
    <n v="234.83999999999997"/>
    <n v="9.2815533980582519"/>
    <n v="1.2928870292887029"/>
    <x v="0"/>
    <x v="0"/>
    <x v="2"/>
  </r>
  <r>
    <x v="496"/>
    <x v="496"/>
    <x v="6"/>
    <s v="UN"/>
    <n v="489"/>
    <n v="1.32"/>
    <n v="645.48"/>
    <x v="0"/>
    <x v="3"/>
    <n v="103"/>
    <n v="256.96440000000001"/>
    <n v="135.96"/>
    <n v="4.7475728155339807"/>
    <n v="2.5276073619631902"/>
    <x v="0"/>
    <x v="0"/>
    <x v="1"/>
  </r>
  <r>
    <x v="496"/>
    <x v="496"/>
    <x v="6"/>
    <s v="UN"/>
    <n v="1066"/>
    <n v="1.72"/>
    <n v="1833.52"/>
    <x v="0"/>
    <x v="0"/>
    <n v="113"/>
    <n v="235.17559999999997"/>
    <n v="194.35999999999999"/>
    <n v="9.4336283185840699"/>
    <n v="1.2720450281425892"/>
    <x v="0"/>
    <x v="0"/>
    <x v="2"/>
  </r>
  <r>
    <x v="496"/>
    <x v="496"/>
    <x v="6"/>
    <s v="UN"/>
    <n v="377"/>
    <n v="3.43"/>
    <n v="1293.1100000000001"/>
    <x v="0"/>
    <x v="1"/>
    <n v="50"/>
    <n v="214.375"/>
    <n v="171.5"/>
    <n v="7.54"/>
    <n v="1.5915119363395225"/>
    <x v="0"/>
    <x v="0"/>
    <x v="2"/>
  </r>
  <r>
    <x v="497"/>
    <x v="497"/>
    <x v="6"/>
    <s v="UN"/>
    <n v="1196"/>
    <n v="50"/>
    <n v="59800"/>
    <x v="0"/>
    <x v="1"/>
    <n v="997"/>
    <n v="83748"/>
    <n v="49850"/>
    <n v="1.1995987963891674"/>
    <n v="10.003344481605351"/>
    <x v="0"/>
    <x v="0"/>
    <x v="0"/>
  </r>
  <r>
    <x v="497"/>
    <x v="497"/>
    <x v="6"/>
    <s v="UN"/>
    <n v="746"/>
    <n v="66"/>
    <n v="49236"/>
    <x v="0"/>
    <x v="0"/>
    <n v="488"/>
    <n v="60873.120000000003"/>
    <n v="32208"/>
    <n v="1.528688524590164"/>
    <n v="7.8498659517426272"/>
    <x v="0"/>
    <x v="0"/>
    <x v="0"/>
  </r>
  <r>
    <x v="497"/>
    <x v="497"/>
    <x v="6"/>
    <s v="UN"/>
    <n v="726"/>
    <n v="50"/>
    <n v="36300"/>
    <x v="1"/>
    <x v="8"/>
    <n v="654"/>
    <n v="53955"/>
    <n v="32700"/>
    <n v="1.1100917431192661"/>
    <n v="10.809917355371901"/>
    <x v="0"/>
    <x v="0"/>
    <x v="0"/>
  </r>
  <r>
    <x v="497"/>
    <x v="497"/>
    <x v="6"/>
    <s v="UN"/>
    <n v="113"/>
    <n v="61"/>
    <n v="6893"/>
    <x v="1"/>
    <x v="10"/>
    <n v="443"/>
    <n v="51073.47"/>
    <n v="27023"/>
    <n v="0.25507900677200901"/>
    <n v="47.044247787610622"/>
    <x v="0"/>
    <x v="0"/>
    <x v="0"/>
  </r>
  <r>
    <x v="497"/>
    <x v="497"/>
    <x v="6"/>
    <s v="UN"/>
    <n v="398"/>
    <n v="56"/>
    <n v="22288"/>
    <x v="0"/>
    <x v="1"/>
    <n v="420"/>
    <n v="36220.800000000003"/>
    <n v="23520"/>
    <n v="0.94761904761904758"/>
    <n v="12.663316582914574"/>
    <x v="0"/>
    <x v="0"/>
    <x v="0"/>
  </r>
  <r>
    <x v="497"/>
    <x v="497"/>
    <x v="6"/>
    <s v="UN"/>
    <n v="749"/>
    <n v="33"/>
    <n v="24717"/>
    <x v="1"/>
    <x v="3"/>
    <n v="491"/>
    <n v="24628.560000000001"/>
    <n v="16203"/>
    <n v="1.525458248472505"/>
    <n v="7.8664886515353807"/>
    <x v="0"/>
    <x v="0"/>
    <x v="0"/>
  </r>
  <r>
    <x v="498"/>
    <x v="498"/>
    <x v="6"/>
    <s v="UN"/>
    <n v="14"/>
    <n v="5.17"/>
    <n v="72.38"/>
    <x v="0"/>
    <x v="0"/>
    <n v="139"/>
    <n v="1336.6517999999999"/>
    <n v="718.63"/>
    <n v="0.10071942446043165"/>
    <n v="119.14285714285714"/>
    <x v="0"/>
    <x v="0"/>
    <x v="0"/>
  </r>
  <r>
    <x v="498"/>
    <x v="498"/>
    <x v="6"/>
    <s v="UN"/>
    <n v="65"/>
    <n v="7.63"/>
    <n v="495.95"/>
    <x v="1"/>
    <x v="5"/>
    <n v="69"/>
    <n v="858.14610000000005"/>
    <n v="526.47"/>
    <n v="0.94202898550724634"/>
    <n v="12.738461538461539"/>
    <x v="0"/>
    <x v="0"/>
    <x v="0"/>
  </r>
  <r>
    <x v="498"/>
    <x v="498"/>
    <x v="6"/>
    <s v="UN"/>
    <n v="674"/>
    <n v="2.54"/>
    <n v="1711.96"/>
    <x v="0"/>
    <x v="0"/>
    <n v="139"/>
    <n v="639.03859999999997"/>
    <n v="353.06"/>
    <n v="4.8489208633093526"/>
    <n v="2.4747774480712166"/>
    <x v="0"/>
    <x v="0"/>
    <x v="1"/>
  </r>
  <r>
    <x v="498"/>
    <x v="498"/>
    <x v="6"/>
    <s v="UN"/>
    <n v="676"/>
    <n v="4.87"/>
    <n v="3292.12"/>
    <x v="0"/>
    <x v="1"/>
    <n v="52"/>
    <n v="417.846"/>
    <n v="253.24"/>
    <n v="13"/>
    <n v="0.92307692307692313"/>
    <x v="0"/>
    <x v="0"/>
    <x v="3"/>
  </r>
  <r>
    <x v="498"/>
    <x v="498"/>
    <x v="6"/>
    <s v="UN"/>
    <n v="402"/>
    <n v="5.19"/>
    <n v="2086.38"/>
    <x v="0"/>
    <x v="0"/>
    <n v="40.200000000000003"/>
    <n v="275.40216000000004"/>
    <n v="208.63800000000003"/>
    <n v="10"/>
    <n v="1.2"/>
    <x v="0"/>
    <x v="0"/>
    <x v="2"/>
  </r>
  <r>
    <x v="498"/>
    <x v="498"/>
    <x v="6"/>
    <s v="UN"/>
    <n v="714"/>
    <n v="1.99"/>
    <n v="1420.86"/>
    <x v="1"/>
    <x v="1"/>
    <n v="65"/>
    <n v="218.60149999999999"/>
    <n v="129.35"/>
    <n v="10.984615384615385"/>
    <n v="1.0924369747899159"/>
    <x v="0"/>
    <x v="0"/>
    <x v="2"/>
  </r>
  <r>
    <x v="499"/>
    <x v="499"/>
    <x v="6"/>
    <s v="UN"/>
    <n v="31"/>
    <n v="7.59"/>
    <n v="235.29"/>
    <x v="0"/>
    <x v="3"/>
    <n v="106"/>
    <n v="1472.3082000000002"/>
    <n v="804.54"/>
    <n v="0.29245283018867924"/>
    <n v="41.032258064516128"/>
    <x v="0"/>
    <x v="0"/>
    <x v="0"/>
  </r>
  <r>
    <x v="499"/>
    <x v="499"/>
    <x v="6"/>
    <s v="UN"/>
    <n v="1795"/>
    <n v="7.98"/>
    <n v="14324.1"/>
    <x v="1"/>
    <x v="6"/>
    <n v="99.7"/>
    <n v="1392.3105000000003"/>
    <n v="795.60600000000011"/>
    <n v="18.004012036108325"/>
    <n v="0.66651810584958215"/>
    <x v="0"/>
    <x v="0"/>
    <x v="3"/>
  </r>
  <r>
    <x v="499"/>
    <x v="499"/>
    <x v="6"/>
    <s v="UN"/>
    <n v="461"/>
    <n v="4.38"/>
    <n v="2019.18"/>
    <x v="1"/>
    <x v="2"/>
    <n v="52"/>
    <n v="346.19519999999994"/>
    <n v="227.76"/>
    <n v="8.865384615384615"/>
    <n v="1.3535791757049893"/>
    <x v="0"/>
    <x v="0"/>
    <x v="2"/>
  </r>
  <r>
    <x v="499"/>
    <x v="499"/>
    <x v="6"/>
    <s v="UN"/>
    <n v="28"/>
    <n v="1.98"/>
    <n v="55.44"/>
    <x v="0"/>
    <x v="1"/>
    <n v="95"/>
    <n v="289.67399999999998"/>
    <n v="188.1"/>
    <n v="0.29473684210526313"/>
    <n v="40.714285714285715"/>
    <x v="0"/>
    <x v="0"/>
    <x v="0"/>
  </r>
  <r>
    <x v="499"/>
    <x v="499"/>
    <x v="6"/>
    <s v="UN"/>
    <n v="1338"/>
    <n v="2.75"/>
    <n v="3679.5"/>
    <x v="1"/>
    <x v="2"/>
    <n v="78.7"/>
    <n v="264.0385"/>
    <n v="216.42500000000001"/>
    <n v="17.001270648030495"/>
    <n v="0.70582959641255605"/>
    <x v="0"/>
    <x v="0"/>
    <x v="3"/>
  </r>
  <r>
    <x v="499"/>
    <x v="499"/>
    <x v="6"/>
    <s v="UN"/>
    <n v="371"/>
    <n v="1.2"/>
    <n v="445.2"/>
    <x v="1"/>
    <x v="8"/>
    <n v="85"/>
    <n v="183.6"/>
    <n v="102"/>
    <n v="4.3647058823529408"/>
    <n v="2.7493261455525611"/>
    <x v="0"/>
    <x v="0"/>
    <x v="1"/>
  </r>
  <r>
    <x v="500"/>
    <x v="500"/>
    <x v="6"/>
    <s v="UN"/>
    <n v="526"/>
    <n v="75"/>
    <n v="39450"/>
    <x v="1"/>
    <x v="4"/>
    <n v="730"/>
    <n v="79387.5"/>
    <n v="54750"/>
    <n v="0.72054794520547949"/>
    <n v="16.65399239543726"/>
    <x v="0"/>
    <x v="0"/>
    <x v="0"/>
  </r>
  <r>
    <x v="500"/>
    <x v="500"/>
    <x v="6"/>
    <s v="UN"/>
    <n v="351"/>
    <n v="73"/>
    <n v="25623"/>
    <x v="0"/>
    <x v="3"/>
    <n v="687"/>
    <n v="73220.460000000006"/>
    <n v="50151"/>
    <n v="0.51091703056768556"/>
    <n v="23.487179487179489"/>
    <x v="0"/>
    <x v="0"/>
    <x v="0"/>
  </r>
  <r>
    <x v="500"/>
    <x v="500"/>
    <x v="6"/>
    <s v="UN"/>
    <n v="1671"/>
    <n v="53"/>
    <n v="88563"/>
    <x v="1"/>
    <x v="4"/>
    <n v="405"/>
    <n v="40783.5"/>
    <n v="21465"/>
    <n v="4.1259259259259258"/>
    <n v="2.9084380610412928"/>
    <x v="0"/>
    <x v="0"/>
    <x v="1"/>
  </r>
  <r>
    <x v="500"/>
    <x v="500"/>
    <x v="6"/>
    <s v="UN"/>
    <n v="0"/>
    <n v="49"/>
    <n v="0"/>
    <x v="1"/>
    <x v="5"/>
    <n v="454"/>
    <n v="40710.18"/>
    <n v="22246"/>
    <n v="0"/>
    <n v="0"/>
    <x v="0"/>
    <x v="0"/>
    <x v="0"/>
  </r>
  <r>
    <x v="500"/>
    <x v="500"/>
    <x v="6"/>
    <s v="UN"/>
    <n v="852"/>
    <n v="53"/>
    <n v="45156"/>
    <x v="0"/>
    <x v="3"/>
    <n v="310"/>
    <n v="25795.1"/>
    <n v="16430"/>
    <n v="2.7483870967741937"/>
    <n v="4.3661971830985911"/>
    <x v="0"/>
    <x v="0"/>
    <x v="0"/>
  </r>
  <r>
    <x v="500"/>
    <x v="500"/>
    <x v="6"/>
    <s v="UN"/>
    <n v="188"/>
    <n v="33"/>
    <n v="6204"/>
    <x v="0"/>
    <x v="1"/>
    <n v="563"/>
    <n v="23781.119999999999"/>
    <n v="18579"/>
    <n v="0.3339253996447602"/>
    <n v="35.936170212765958"/>
    <x v="0"/>
    <x v="0"/>
    <x v="0"/>
  </r>
  <r>
    <x v="501"/>
    <x v="501"/>
    <x v="6"/>
    <s v="UN"/>
    <n v="600"/>
    <n v="63"/>
    <n v="37800"/>
    <x v="0"/>
    <x v="3"/>
    <n v="861"/>
    <n v="98179.83"/>
    <n v="54243"/>
    <n v="0.69686411149825789"/>
    <n v="17.22"/>
    <x v="0"/>
    <x v="0"/>
    <x v="0"/>
  </r>
  <r>
    <x v="501"/>
    <x v="501"/>
    <x v="6"/>
    <s v="UN"/>
    <n v="150"/>
    <n v="54"/>
    <n v="8100"/>
    <x v="0"/>
    <x v="0"/>
    <n v="759"/>
    <n v="70495.92"/>
    <n v="40986"/>
    <n v="0.19762845849802371"/>
    <n v="60.72"/>
    <x v="0"/>
    <x v="0"/>
    <x v="0"/>
  </r>
  <r>
    <x v="501"/>
    <x v="501"/>
    <x v="6"/>
    <s v="UN"/>
    <n v="193"/>
    <n v="65"/>
    <n v="12545"/>
    <x v="1"/>
    <x v="0"/>
    <n v="839"/>
    <n v="68168.75"/>
    <n v="54535"/>
    <n v="0.23003575685339689"/>
    <n v="52.165803108808291"/>
    <x v="0"/>
    <x v="0"/>
    <x v="0"/>
  </r>
  <r>
    <x v="501"/>
    <x v="501"/>
    <x v="6"/>
    <s v="UN"/>
    <n v="159"/>
    <n v="68"/>
    <n v="10812"/>
    <x v="0"/>
    <x v="1"/>
    <n v="552"/>
    <n v="51424.32"/>
    <n v="37536"/>
    <n v="0.28804347826086957"/>
    <n v="41.660377358490564"/>
    <x v="0"/>
    <x v="0"/>
    <x v="0"/>
  </r>
  <r>
    <x v="501"/>
    <x v="501"/>
    <x v="6"/>
    <s v="UN"/>
    <n v="560"/>
    <n v="50"/>
    <n v="28000"/>
    <x v="1"/>
    <x v="11"/>
    <n v="403"/>
    <n v="37479"/>
    <n v="20150"/>
    <n v="1.3895781637717122"/>
    <n v="8.6357142857142861"/>
    <x v="0"/>
    <x v="0"/>
    <x v="0"/>
  </r>
  <r>
    <x v="501"/>
    <x v="501"/>
    <x v="6"/>
    <s v="UN"/>
    <n v="174"/>
    <n v="63"/>
    <n v="10962"/>
    <x v="1"/>
    <x v="11"/>
    <n v="425"/>
    <n v="33736.5"/>
    <n v="26775"/>
    <n v="0.40941176470588236"/>
    <n v="29.310344827586206"/>
    <x v="0"/>
    <x v="0"/>
    <x v="0"/>
  </r>
  <r>
    <x v="502"/>
    <x v="502"/>
    <x v="6"/>
    <s v="UN"/>
    <n v="11"/>
    <n v="5.7"/>
    <n v="62.7"/>
    <x v="0"/>
    <x v="3"/>
    <n v="97"/>
    <n v="973.10399999999993"/>
    <n v="552.9"/>
    <n v="0.1134020618556701"/>
    <n v="105.81818181818181"/>
    <x v="0"/>
    <x v="0"/>
    <x v="0"/>
  </r>
  <r>
    <x v="502"/>
    <x v="502"/>
    <x v="6"/>
    <s v="UN"/>
    <n v="87"/>
    <n v="3.87"/>
    <n v="336.69"/>
    <x v="0"/>
    <x v="0"/>
    <n v="113"/>
    <n v="809.02350000000001"/>
    <n v="437.31"/>
    <n v="0.76991150442477874"/>
    <n v="15.586206896551724"/>
    <x v="0"/>
    <x v="0"/>
    <x v="0"/>
  </r>
  <r>
    <x v="502"/>
    <x v="502"/>
    <x v="6"/>
    <s v="UN"/>
    <n v="27"/>
    <n v="4.68"/>
    <n v="126.35999999999999"/>
    <x v="1"/>
    <x v="2"/>
    <n v="75"/>
    <n v="505.44"/>
    <n v="351"/>
    <n v="0.36"/>
    <n v="33.333333333333336"/>
    <x v="0"/>
    <x v="0"/>
    <x v="0"/>
  </r>
  <r>
    <x v="502"/>
    <x v="502"/>
    <x v="6"/>
    <s v="UN"/>
    <n v="333"/>
    <n v="2.08"/>
    <n v="692.64"/>
    <x v="1"/>
    <x v="6"/>
    <n v="146"/>
    <n v="498.03520000000003"/>
    <n v="303.68"/>
    <n v="2.2808219178082192"/>
    <n v="5.2612612612612608"/>
    <x v="0"/>
    <x v="0"/>
    <x v="0"/>
  </r>
  <r>
    <x v="502"/>
    <x v="502"/>
    <x v="6"/>
    <s v="UN"/>
    <n v="215"/>
    <n v="5.94"/>
    <n v="1277.1000000000001"/>
    <x v="0"/>
    <x v="0"/>
    <n v="35.799999999999997"/>
    <n v="384.90011999999996"/>
    <n v="212.65199999999999"/>
    <n v="6.005586592178771"/>
    <n v="1.998139534883721"/>
    <x v="0"/>
    <x v="0"/>
    <x v="2"/>
  </r>
  <r>
    <x v="502"/>
    <x v="502"/>
    <x v="6"/>
    <s v="UN"/>
    <n v="196"/>
    <n v="4.54"/>
    <n v="889.84"/>
    <x v="1"/>
    <x v="3"/>
    <n v="32.6"/>
    <n v="182.04492000000002"/>
    <n v="148.00400000000002"/>
    <n v="6.0122699386503067"/>
    <n v="1.9959183673469387"/>
    <x v="0"/>
    <x v="0"/>
    <x v="2"/>
  </r>
  <r>
    <x v="503"/>
    <x v="503"/>
    <x v="6"/>
    <s v="UN"/>
    <n v="439"/>
    <n v="71"/>
    <n v="31169"/>
    <x v="1"/>
    <x v="3"/>
    <n v="878"/>
    <n v="99117.42"/>
    <n v="62338"/>
    <n v="0.5"/>
    <n v="24"/>
    <x v="0"/>
    <x v="0"/>
    <x v="0"/>
  </r>
  <r>
    <x v="503"/>
    <x v="503"/>
    <x v="6"/>
    <s v="UN"/>
    <n v="75"/>
    <n v="75"/>
    <n v="5625"/>
    <x v="1"/>
    <x v="6"/>
    <n v="758"/>
    <n v="91528.5"/>
    <n v="56850"/>
    <n v="9.894459102902374E-2"/>
    <n v="121.28"/>
    <x v="0"/>
    <x v="0"/>
    <x v="0"/>
  </r>
  <r>
    <x v="503"/>
    <x v="503"/>
    <x v="6"/>
    <s v="UN"/>
    <n v="181"/>
    <n v="75"/>
    <n v="13575"/>
    <x v="0"/>
    <x v="3"/>
    <n v="749"/>
    <n v="87071.25"/>
    <n v="56175"/>
    <n v="0.24165554072096129"/>
    <n v="49.657458563535911"/>
    <x v="0"/>
    <x v="0"/>
    <x v="0"/>
  </r>
  <r>
    <x v="503"/>
    <x v="503"/>
    <x v="6"/>
    <s v="UN"/>
    <n v="1392"/>
    <n v="56"/>
    <n v="77952"/>
    <x v="1"/>
    <x v="0"/>
    <n v="704"/>
    <n v="71357.440000000002"/>
    <n v="39424"/>
    <n v="1.9772727272727273"/>
    <n v="6.068965517241379"/>
    <x v="0"/>
    <x v="0"/>
    <x v="0"/>
  </r>
  <r>
    <x v="503"/>
    <x v="503"/>
    <x v="6"/>
    <s v="UN"/>
    <n v="1286"/>
    <n v="78"/>
    <n v="100308"/>
    <x v="0"/>
    <x v="1"/>
    <n v="441"/>
    <n v="65356.2"/>
    <n v="34398"/>
    <n v="2.9160997732426304"/>
    <n v="4.1150855365474337"/>
    <x v="0"/>
    <x v="0"/>
    <x v="0"/>
  </r>
  <r>
    <x v="503"/>
    <x v="503"/>
    <x v="6"/>
    <s v="UN"/>
    <n v="810"/>
    <n v="81"/>
    <n v="65610"/>
    <x v="1"/>
    <x v="6"/>
    <n v="493"/>
    <n v="51513.57"/>
    <n v="39933"/>
    <n v="1.6430020283975659"/>
    <n v="7.3037037037037038"/>
    <x v="0"/>
    <x v="0"/>
    <x v="0"/>
  </r>
  <r>
    <x v="504"/>
    <x v="504"/>
    <x v="6"/>
    <s v="UN"/>
    <n v="494"/>
    <n v="7.48"/>
    <n v="3695.1200000000003"/>
    <x v="0"/>
    <x v="3"/>
    <n v="32.9"/>
    <n v="391.28628000000003"/>
    <n v="246.09200000000001"/>
    <n v="15.015197568389059"/>
    <n v="0.79919028340080966"/>
    <x v="0"/>
    <x v="0"/>
    <x v="3"/>
  </r>
  <r>
    <x v="504"/>
    <x v="504"/>
    <x v="6"/>
    <s v="UN"/>
    <n v="495"/>
    <n v="1.81"/>
    <n v="895.95"/>
    <x v="0"/>
    <x v="1"/>
    <n v="148"/>
    <n v="348.24400000000003"/>
    <n v="267.88"/>
    <n v="3.3445945945945947"/>
    <n v="3.5878787878787879"/>
    <x v="0"/>
    <x v="0"/>
    <x v="1"/>
  </r>
  <r>
    <x v="504"/>
    <x v="504"/>
    <x v="6"/>
    <s v="UN"/>
    <n v="305"/>
    <n v="2.8"/>
    <n v="854"/>
    <x v="1"/>
    <x v="4"/>
    <n v="60.9"/>
    <n v="305.23079999999999"/>
    <n v="170.51999999999998"/>
    <n v="5.0082101806239736"/>
    <n v="2.3960655737704917"/>
    <x v="0"/>
    <x v="0"/>
    <x v="1"/>
  </r>
  <r>
    <x v="504"/>
    <x v="504"/>
    <x v="6"/>
    <s v="UN"/>
    <n v="327"/>
    <n v="1.82"/>
    <n v="595.14"/>
    <x v="1"/>
    <x v="1"/>
    <n v="107"/>
    <n v="296.00480000000005"/>
    <n v="194.74"/>
    <n v="3.05607476635514"/>
    <n v="3.9266055045871564"/>
    <x v="0"/>
    <x v="0"/>
    <x v="1"/>
  </r>
  <r>
    <x v="504"/>
    <x v="504"/>
    <x v="6"/>
    <s v="UN"/>
    <n v="290"/>
    <n v="3.04"/>
    <n v="881.6"/>
    <x v="0"/>
    <x v="1"/>
    <n v="51"/>
    <n v="288.37439999999998"/>
    <n v="155.04"/>
    <n v="5.6862745098039218"/>
    <n v="2.1103448275862067"/>
    <x v="0"/>
    <x v="0"/>
    <x v="1"/>
  </r>
  <r>
    <x v="504"/>
    <x v="504"/>
    <x v="6"/>
    <s v="UN"/>
    <n v="337"/>
    <n v="17"/>
    <n v="5729"/>
    <x v="1"/>
    <x v="7"/>
    <n v="0"/>
    <n v="0"/>
    <n v="0"/>
    <n v="0"/>
    <n v="0"/>
    <x v="0"/>
    <x v="0"/>
    <x v="4"/>
  </r>
  <r>
    <x v="505"/>
    <x v="505"/>
    <x v="6"/>
    <s v="UN"/>
    <n v="1076"/>
    <n v="6.82"/>
    <n v="7338.3200000000006"/>
    <x v="1"/>
    <x v="2"/>
    <n v="82.7"/>
    <n v="1065.9864600000001"/>
    <n v="564.01400000000001"/>
    <n v="13.010882708585248"/>
    <n v="0.92230483271375463"/>
    <x v="0"/>
    <x v="0"/>
    <x v="3"/>
  </r>
  <r>
    <x v="505"/>
    <x v="505"/>
    <x v="6"/>
    <s v="UN"/>
    <n v="132"/>
    <n v="3.27"/>
    <n v="431.64"/>
    <x v="1"/>
    <x v="0"/>
    <n v="72"/>
    <n v="402.60239999999999"/>
    <n v="235.44"/>
    <n v="1.8333333333333333"/>
    <n v="6.5454545454545459"/>
    <x v="0"/>
    <x v="0"/>
    <x v="0"/>
  </r>
  <r>
    <x v="505"/>
    <x v="505"/>
    <x v="6"/>
    <s v="UN"/>
    <n v="59"/>
    <n v="7.4"/>
    <n v="436.6"/>
    <x v="0"/>
    <x v="1"/>
    <n v="29.2"/>
    <n v="378.14"/>
    <n v="216.08"/>
    <n v="2.0205479452054793"/>
    <n v="5.9389830508474581"/>
    <x v="0"/>
    <x v="0"/>
    <x v="0"/>
  </r>
  <r>
    <x v="505"/>
    <x v="505"/>
    <x v="6"/>
    <s v="UN"/>
    <n v="117"/>
    <n v="6.62"/>
    <n v="774.54"/>
    <x v="1"/>
    <x v="6"/>
    <n v="29.1"/>
    <n v="360.24054000000001"/>
    <n v="192.64200000000002"/>
    <n v="4.0206185567010309"/>
    <n v="2.9846153846153847"/>
    <x v="0"/>
    <x v="0"/>
    <x v="1"/>
  </r>
  <r>
    <x v="505"/>
    <x v="505"/>
    <x v="6"/>
    <s v="UN"/>
    <n v="1394"/>
    <n v="2.63"/>
    <n v="3666.22"/>
    <x v="0"/>
    <x v="1"/>
    <n v="82"/>
    <n v="349.36919999999998"/>
    <n v="215.66"/>
    <n v="17"/>
    <n v="0.70588235294117652"/>
    <x v="0"/>
    <x v="0"/>
    <x v="3"/>
  </r>
  <r>
    <x v="505"/>
    <x v="505"/>
    <x v="6"/>
    <s v="UN"/>
    <n v="360"/>
    <n v="4"/>
    <n v="1440"/>
    <x v="0"/>
    <x v="1"/>
    <n v="40"/>
    <n v="289.60000000000002"/>
    <n v="160"/>
    <n v="9"/>
    <n v="1.3333333333333333"/>
    <x v="0"/>
    <x v="0"/>
    <x v="2"/>
  </r>
  <r>
    <x v="506"/>
    <x v="506"/>
    <x v="6"/>
    <s v="UN"/>
    <n v="356"/>
    <n v="6.35"/>
    <n v="2260.6"/>
    <x v="1"/>
    <x v="1"/>
    <n v="132"/>
    <n v="1215.3899999999999"/>
    <n v="838.19999999999993"/>
    <n v="2.6969696969696968"/>
    <n v="4.4494382022471912"/>
    <x v="0"/>
    <x v="0"/>
    <x v="0"/>
  </r>
  <r>
    <x v="506"/>
    <x v="506"/>
    <x v="6"/>
    <s v="UN"/>
    <n v="148"/>
    <n v="7.49"/>
    <n v="1108.52"/>
    <x v="0"/>
    <x v="0"/>
    <n v="49.3"/>
    <n v="646.19974999999999"/>
    <n v="369.25700000000001"/>
    <n v="3.002028397565923"/>
    <n v="3.9972972972972971"/>
    <x v="0"/>
    <x v="0"/>
    <x v="1"/>
  </r>
  <r>
    <x v="506"/>
    <x v="506"/>
    <x v="6"/>
    <s v="UN"/>
    <n v="1005"/>
    <n v="6.81"/>
    <n v="6844.0499999999993"/>
    <x v="0"/>
    <x v="3"/>
    <n v="67"/>
    <n v="597.7136999999999"/>
    <n v="456.27"/>
    <n v="15"/>
    <n v="0.8"/>
    <x v="0"/>
    <x v="0"/>
    <x v="3"/>
  </r>
  <r>
    <x v="506"/>
    <x v="506"/>
    <x v="6"/>
    <s v="UN"/>
    <n v="220"/>
    <n v="5.92"/>
    <n v="1302.4000000000001"/>
    <x v="0"/>
    <x v="1"/>
    <n v="44"/>
    <n v="341.22880000000004"/>
    <n v="260.48"/>
    <n v="5"/>
    <n v="2.4"/>
    <x v="0"/>
    <x v="0"/>
    <x v="1"/>
  </r>
  <r>
    <x v="506"/>
    <x v="506"/>
    <x v="6"/>
    <s v="UN"/>
    <n v="1041"/>
    <n v="2.36"/>
    <n v="2456.7599999999998"/>
    <x v="0"/>
    <x v="3"/>
    <n v="74.3"/>
    <n v="280.55679999999995"/>
    <n v="175.34799999999998"/>
    <n v="14.010767160161508"/>
    <n v="0.85648414985590771"/>
    <x v="0"/>
    <x v="0"/>
    <x v="3"/>
  </r>
  <r>
    <x v="506"/>
    <x v="506"/>
    <x v="6"/>
    <s v="UN"/>
    <n v="1107"/>
    <n v="3.32"/>
    <n v="3675.24"/>
    <x v="1"/>
    <x v="6"/>
    <n v="61.5"/>
    <n v="267.47579999999999"/>
    <n v="204.17999999999998"/>
    <n v="18"/>
    <n v="0.66666666666666663"/>
    <x v="0"/>
    <x v="0"/>
    <x v="3"/>
  </r>
  <r>
    <x v="507"/>
    <x v="507"/>
    <x v="6"/>
    <s v="UN"/>
    <n v="288"/>
    <n v="5.84"/>
    <n v="1681.92"/>
    <x v="0"/>
    <x v="3"/>
    <n v="95.8"/>
    <n v="1029.42848"/>
    <n v="559.47199999999998"/>
    <n v="3.0062630480167014"/>
    <n v="3.9916666666666667"/>
    <x v="0"/>
    <x v="0"/>
    <x v="1"/>
  </r>
  <r>
    <x v="507"/>
    <x v="507"/>
    <x v="6"/>
    <s v="UN"/>
    <n v="107"/>
    <n v="5.14"/>
    <n v="549.98"/>
    <x v="1"/>
    <x v="11"/>
    <n v="0"/>
    <n v="0"/>
    <n v="0"/>
    <n v="0"/>
    <n v="0"/>
    <x v="0"/>
    <x v="0"/>
    <x v="4"/>
  </r>
  <r>
    <x v="507"/>
    <x v="507"/>
    <x v="6"/>
    <s v="UN"/>
    <n v="69"/>
    <n v="6.18"/>
    <n v="426.41999999999996"/>
    <x v="1"/>
    <x v="2"/>
    <n v="0"/>
    <n v="0"/>
    <n v="0"/>
    <n v="0"/>
    <n v="0"/>
    <x v="0"/>
    <x v="0"/>
    <x v="4"/>
  </r>
  <r>
    <x v="507"/>
    <x v="507"/>
    <x v="6"/>
    <s v="UN"/>
    <n v="254"/>
    <n v="5.42"/>
    <n v="1376.68"/>
    <x v="1"/>
    <x v="11"/>
    <n v="84.5"/>
    <n v="650.34580000000005"/>
    <n v="457.99"/>
    <n v="3.0059171597633134"/>
    <n v="3.992125984251969"/>
    <x v="0"/>
    <x v="0"/>
    <x v="1"/>
  </r>
  <r>
    <x v="507"/>
    <x v="507"/>
    <x v="6"/>
    <s v="UN"/>
    <n v="1235"/>
    <n v="3.58"/>
    <n v="4421.3"/>
    <x v="0"/>
    <x v="3"/>
    <n v="82.3"/>
    <n v="391.86322000000001"/>
    <n v="294.63400000000001"/>
    <n v="15.006075334143379"/>
    <n v="0.79967611336032385"/>
    <x v="0"/>
    <x v="0"/>
    <x v="3"/>
  </r>
  <r>
    <x v="507"/>
    <x v="507"/>
    <x v="6"/>
    <s v="UN"/>
    <n v="1268"/>
    <n v="1.59"/>
    <n v="2016.1200000000001"/>
    <x v="1"/>
    <x v="6"/>
    <n v="147"/>
    <n v="362.28149999999999"/>
    <n v="233.73000000000002"/>
    <n v="8.6258503401360542"/>
    <n v="1.3911671924290221"/>
    <x v="0"/>
    <x v="0"/>
    <x v="2"/>
  </r>
  <r>
    <x v="508"/>
    <x v="508"/>
    <x v="6"/>
    <s v="UN"/>
    <n v="312"/>
    <n v="6.38"/>
    <n v="1990.56"/>
    <x v="0"/>
    <x v="1"/>
    <n v="77.900000000000006"/>
    <n v="909.51365999999996"/>
    <n v="497.00200000000001"/>
    <n v="4.005134788189987"/>
    <n v="2.9961538461538462"/>
    <x v="0"/>
    <x v="0"/>
    <x v="1"/>
  </r>
  <r>
    <x v="508"/>
    <x v="508"/>
    <x v="6"/>
    <s v="UN"/>
    <n v="213"/>
    <n v="3.14"/>
    <n v="668.82"/>
    <x v="0"/>
    <x v="1"/>
    <n v="150"/>
    <n v="819.54"/>
    <n v="471"/>
    <n v="1.42"/>
    <n v="8.4507042253521139"/>
    <x v="0"/>
    <x v="0"/>
    <x v="0"/>
  </r>
  <r>
    <x v="508"/>
    <x v="508"/>
    <x v="6"/>
    <s v="UN"/>
    <n v="0"/>
    <n v="5.45"/>
    <n v="0"/>
    <x v="0"/>
    <x v="3"/>
    <n v="52"/>
    <n v="498.78400000000011"/>
    <n v="283.40000000000003"/>
    <n v="0"/>
    <n v="0"/>
    <x v="0"/>
    <x v="0"/>
    <x v="0"/>
  </r>
  <r>
    <x v="508"/>
    <x v="508"/>
    <x v="6"/>
    <s v="UN"/>
    <n v="775"/>
    <n v="2.62"/>
    <n v="2030.5"/>
    <x v="0"/>
    <x v="1"/>
    <n v="86.1"/>
    <n v="406.04760000000005"/>
    <n v="225.58199999999999"/>
    <n v="9.0011614401858306"/>
    <n v="1.3331612903225807"/>
    <x v="0"/>
    <x v="0"/>
    <x v="2"/>
  </r>
  <r>
    <x v="508"/>
    <x v="508"/>
    <x v="6"/>
    <s v="UN"/>
    <n v="668"/>
    <n v="1.7"/>
    <n v="1135.5999999999999"/>
    <x v="1"/>
    <x v="10"/>
    <n v="149"/>
    <n v="379.95"/>
    <n v="253.29999999999998"/>
    <n v="4.4832214765100673"/>
    <n v="2.6766467065868262"/>
    <x v="0"/>
    <x v="0"/>
    <x v="1"/>
  </r>
  <r>
    <x v="508"/>
    <x v="508"/>
    <x v="6"/>
    <s v="UN"/>
    <n v="60"/>
    <n v="7.87"/>
    <n v="472.2"/>
    <x v="1"/>
    <x v="0"/>
    <n v="19.899999999999999"/>
    <n v="191.06786"/>
    <n v="156.613"/>
    <n v="3.0150753768844223"/>
    <n v="3.98"/>
    <x v="0"/>
    <x v="0"/>
    <x v="1"/>
  </r>
  <r>
    <x v="509"/>
    <x v="509"/>
    <x v="6"/>
    <s v="UN"/>
    <n v="723"/>
    <n v="6.53"/>
    <n v="4721.1900000000005"/>
    <x v="1"/>
    <x v="9"/>
    <n v="65.7"/>
    <n v="656.40213000000006"/>
    <n v="429.02100000000002"/>
    <n v="11.004566210045661"/>
    <n v="1.0904564315352698"/>
    <x v="0"/>
    <x v="0"/>
    <x v="2"/>
  </r>
  <r>
    <x v="509"/>
    <x v="509"/>
    <x v="6"/>
    <s v="UN"/>
    <n v="819"/>
    <n v="4.6100000000000003"/>
    <n v="3775.59"/>
    <x v="0"/>
    <x v="0"/>
    <n v="90.9"/>
    <n v="586.66860000000008"/>
    <n v="419.04900000000004"/>
    <n v="9.009900990099009"/>
    <n v="1.331868131868132"/>
    <x v="0"/>
    <x v="0"/>
    <x v="2"/>
  </r>
  <r>
    <x v="509"/>
    <x v="509"/>
    <x v="6"/>
    <s v="UN"/>
    <n v="1429"/>
    <n v="2.86"/>
    <n v="4086.9399999999996"/>
    <x v="0"/>
    <x v="1"/>
    <n v="89.3"/>
    <n v="452.05445999999995"/>
    <n v="255.39799999999997"/>
    <n v="16.002239641657336"/>
    <n v="0.74989503149055281"/>
    <x v="0"/>
    <x v="0"/>
    <x v="3"/>
  </r>
  <r>
    <x v="509"/>
    <x v="509"/>
    <x v="6"/>
    <s v="UN"/>
    <n v="684"/>
    <n v="5.45"/>
    <n v="3727.8"/>
    <x v="1"/>
    <x v="8"/>
    <n v="52.6"/>
    <n v="418.53820000000002"/>
    <n v="286.67"/>
    <n v="13.00380228136882"/>
    <n v="0.92280701754385974"/>
    <x v="0"/>
    <x v="0"/>
    <x v="3"/>
  </r>
  <r>
    <x v="509"/>
    <x v="509"/>
    <x v="6"/>
    <s v="UN"/>
    <n v="638"/>
    <n v="1.28"/>
    <n v="816.64"/>
    <x v="1"/>
    <x v="9"/>
    <n v="141"/>
    <n v="270.72000000000003"/>
    <n v="180.48"/>
    <n v="4.5248226950354606"/>
    <n v="2.6520376175548592"/>
    <x v="0"/>
    <x v="0"/>
    <x v="1"/>
  </r>
  <r>
    <x v="509"/>
    <x v="509"/>
    <x v="6"/>
    <s v="UN"/>
    <n v="201"/>
    <n v="7.77"/>
    <n v="1561.77"/>
    <x v="0"/>
    <x v="3"/>
    <n v="20.100000000000001"/>
    <n v="259.25381999999996"/>
    <n v="156.17699999999999"/>
    <n v="10"/>
    <n v="1.2"/>
    <x v="0"/>
    <x v="0"/>
    <x v="2"/>
  </r>
  <r>
    <x v="510"/>
    <x v="510"/>
    <x v="6"/>
    <s v="UN"/>
    <n v="279"/>
    <n v="56"/>
    <n v="15624"/>
    <x v="1"/>
    <x v="6"/>
    <n v="687"/>
    <n v="71942.64"/>
    <n v="38472"/>
    <n v="0.40611353711790393"/>
    <n v="29.548387096774192"/>
    <x v="0"/>
    <x v="0"/>
    <x v="0"/>
  </r>
  <r>
    <x v="510"/>
    <x v="510"/>
    <x v="6"/>
    <s v="UN"/>
    <n v="0"/>
    <n v="58"/>
    <n v="0"/>
    <x v="1"/>
    <x v="7"/>
    <n v="891"/>
    <n v="68731.740000000005"/>
    <n v="51678"/>
    <n v="0"/>
    <n v="0"/>
    <x v="0"/>
    <x v="0"/>
    <x v="0"/>
  </r>
  <r>
    <x v="510"/>
    <x v="510"/>
    <x v="6"/>
    <s v="UN"/>
    <n v="378"/>
    <n v="62"/>
    <n v="23436"/>
    <x v="1"/>
    <x v="8"/>
    <n v="650"/>
    <n v="67704"/>
    <n v="40300"/>
    <n v="0.58153846153846156"/>
    <n v="20.634920634920633"/>
    <x v="0"/>
    <x v="0"/>
    <x v="0"/>
  </r>
  <r>
    <x v="510"/>
    <x v="510"/>
    <x v="6"/>
    <s v="UN"/>
    <n v="0"/>
    <n v="70"/>
    <n v="0"/>
    <x v="0"/>
    <x v="3"/>
    <n v="378"/>
    <n v="50274"/>
    <n v="26460"/>
    <n v="0"/>
    <n v="0"/>
    <x v="0"/>
    <x v="0"/>
    <x v="0"/>
  </r>
  <r>
    <x v="510"/>
    <x v="510"/>
    <x v="6"/>
    <s v="UN"/>
    <n v="485"/>
    <n v="46"/>
    <n v="22310"/>
    <x v="1"/>
    <x v="11"/>
    <n v="694"/>
    <n v="47886"/>
    <n v="31924"/>
    <n v="0.69884726224783866"/>
    <n v="17.171134020618556"/>
    <x v="0"/>
    <x v="0"/>
    <x v="0"/>
  </r>
  <r>
    <x v="510"/>
    <x v="510"/>
    <x v="6"/>
    <s v="UN"/>
    <n v="1068"/>
    <n v="43"/>
    <n v="45924"/>
    <x v="1"/>
    <x v="11"/>
    <n v="551"/>
    <n v="40751.96"/>
    <n v="23693"/>
    <n v="1.9382940108892921"/>
    <n v="6.1910112359550569"/>
    <x v="0"/>
    <x v="0"/>
    <x v="0"/>
  </r>
  <r>
    <x v="511"/>
    <x v="511"/>
    <x v="6"/>
    <s v="UN"/>
    <n v="1142"/>
    <n v="5.48"/>
    <n v="6258.1600000000008"/>
    <x v="1"/>
    <x v="1"/>
    <n v="95.1"/>
    <n v="750.45312000000001"/>
    <n v="521.14800000000002"/>
    <n v="12.008412197686646"/>
    <n v="0.99929947460595447"/>
    <x v="0"/>
    <x v="0"/>
    <x v="3"/>
  </r>
  <r>
    <x v="511"/>
    <x v="511"/>
    <x v="6"/>
    <s v="UN"/>
    <n v="271"/>
    <n v="4.2300000000000004"/>
    <n v="1146.3300000000002"/>
    <x v="0"/>
    <x v="1"/>
    <n v="136"/>
    <n v="701.84160000000008"/>
    <n v="575.28000000000009"/>
    <n v="1.9926470588235294"/>
    <n v="6.0221402214022142"/>
    <x v="0"/>
    <x v="0"/>
    <x v="0"/>
  </r>
  <r>
    <x v="511"/>
    <x v="511"/>
    <x v="6"/>
    <s v="UN"/>
    <n v="228"/>
    <n v="2.4"/>
    <n v="547.19999999999993"/>
    <x v="1"/>
    <x v="6"/>
    <n v="142"/>
    <n v="610.03200000000004"/>
    <n v="340.8"/>
    <n v="1.6056338028169015"/>
    <n v="7.473684210526315"/>
    <x v="0"/>
    <x v="0"/>
    <x v="0"/>
  </r>
  <r>
    <x v="511"/>
    <x v="511"/>
    <x v="6"/>
    <s v="UN"/>
    <n v="612"/>
    <n v="3.08"/>
    <n v="1884.96"/>
    <x v="1"/>
    <x v="5"/>
    <n v="87.4"/>
    <n v="454.93448000000006"/>
    <n v="269.19200000000001"/>
    <n v="7.00228832951945"/>
    <n v="1.7137254901960786"/>
    <x v="0"/>
    <x v="0"/>
    <x v="2"/>
  </r>
  <r>
    <x v="511"/>
    <x v="511"/>
    <x v="6"/>
    <s v="UN"/>
    <n v="392"/>
    <n v="6.61"/>
    <n v="2591.1200000000003"/>
    <x v="1"/>
    <x v="1"/>
    <n v="39.200000000000003"/>
    <n v="404.21472"/>
    <n v="259.11200000000002"/>
    <n v="10"/>
    <n v="1.2"/>
    <x v="0"/>
    <x v="0"/>
    <x v="2"/>
  </r>
  <r>
    <x v="511"/>
    <x v="511"/>
    <x v="6"/>
    <s v="UN"/>
    <n v="232"/>
    <n v="2.82"/>
    <n v="654.24"/>
    <x v="0"/>
    <x v="1"/>
    <n v="78"/>
    <n v="314.5428"/>
    <n v="219.95999999999998"/>
    <n v="2.9743589743589745"/>
    <n v="4.0344827586206895"/>
    <x v="0"/>
    <x v="0"/>
    <x v="0"/>
  </r>
  <r>
    <x v="512"/>
    <x v="512"/>
    <x v="6"/>
    <s v="UN"/>
    <n v="13"/>
    <n v="7.84"/>
    <n v="101.92"/>
    <x v="0"/>
    <x v="3"/>
    <n v="131"/>
    <n v="1776.7791999999999"/>
    <n v="1027.04"/>
    <n v="9.9236641221374045E-2"/>
    <n v="120.92307692307692"/>
    <x v="0"/>
    <x v="0"/>
    <x v="0"/>
  </r>
  <r>
    <x v="512"/>
    <x v="512"/>
    <x v="6"/>
    <s v="UN"/>
    <n v="39"/>
    <n v="3.8"/>
    <n v="148.19999999999999"/>
    <x v="1"/>
    <x v="5"/>
    <n v="136"/>
    <n v="764.86399999999992"/>
    <n v="516.79999999999995"/>
    <n v="0.28676470588235292"/>
    <n v="41.846153846153847"/>
    <x v="0"/>
    <x v="0"/>
    <x v="0"/>
  </r>
  <r>
    <x v="512"/>
    <x v="512"/>
    <x v="6"/>
    <s v="UN"/>
    <n v="213"/>
    <n v="7.29"/>
    <n v="1552.77"/>
    <x v="0"/>
    <x v="0"/>
    <n v="35.4"/>
    <n v="418.06691999999998"/>
    <n v="258.06599999999997"/>
    <n v="6.0169491525423728"/>
    <n v="1.9943661971830986"/>
    <x v="0"/>
    <x v="0"/>
    <x v="2"/>
  </r>
  <r>
    <x v="512"/>
    <x v="512"/>
    <x v="6"/>
    <s v="UN"/>
    <n v="368"/>
    <n v="4.1900000000000004"/>
    <n v="1541.92"/>
    <x v="1"/>
    <x v="3"/>
    <n v="52.5"/>
    <n v="336.56175000000002"/>
    <n v="219.97500000000002"/>
    <n v="7.0095238095238095"/>
    <n v="1.7119565217391304"/>
    <x v="0"/>
    <x v="0"/>
    <x v="2"/>
  </r>
  <r>
    <x v="512"/>
    <x v="512"/>
    <x v="6"/>
    <s v="UN"/>
    <n v="643"/>
    <n v="1.4"/>
    <n v="900.19999999999993"/>
    <x v="1"/>
    <x v="2"/>
    <n v="94"/>
    <n v="202.66399999999999"/>
    <n v="131.6"/>
    <n v="6.8404255319148932"/>
    <n v="1.7542768273716953"/>
    <x v="0"/>
    <x v="0"/>
    <x v="2"/>
  </r>
  <r>
    <x v="512"/>
    <x v="512"/>
    <x v="6"/>
    <s v="UN"/>
    <n v="90"/>
    <n v="1"/>
    <n v="90"/>
    <x v="1"/>
    <x v="8"/>
    <n v="132"/>
    <n v="198"/>
    <n v="132"/>
    <n v="0.68181818181818177"/>
    <n v="17.600000000000001"/>
    <x v="0"/>
    <x v="0"/>
    <x v="0"/>
  </r>
  <r>
    <x v="513"/>
    <x v="513"/>
    <x v="6"/>
    <s v="UN"/>
    <n v="26"/>
    <n v="7.28"/>
    <n v="189.28"/>
    <x v="0"/>
    <x v="3"/>
    <n v="138"/>
    <n v="1878.6768"/>
    <n v="1004.64"/>
    <n v="0.18840579710144928"/>
    <n v="63.692307692307693"/>
    <x v="0"/>
    <x v="0"/>
    <x v="0"/>
  </r>
  <r>
    <x v="513"/>
    <x v="513"/>
    <x v="6"/>
    <s v="UN"/>
    <n v="654"/>
    <n v="7.75"/>
    <n v="5068.5"/>
    <x v="1"/>
    <x v="8"/>
    <n v="93.3"/>
    <n v="976.15124999999989"/>
    <n v="723.07499999999993"/>
    <n v="7.009646302250804"/>
    <n v="1.7119266055045872"/>
    <x v="0"/>
    <x v="0"/>
    <x v="2"/>
  </r>
  <r>
    <x v="513"/>
    <x v="513"/>
    <x v="6"/>
    <s v="UN"/>
    <n v="0"/>
    <n v="4.5"/>
    <n v="0"/>
    <x v="1"/>
    <x v="2"/>
    <n v="109"/>
    <n v="902.52"/>
    <n v="490.5"/>
    <n v="0"/>
    <n v="0"/>
    <x v="0"/>
    <x v="0"/>
    <x v="0"/>
  </r>
  <r>
    <x v="513"/>
    <x v="513"/>
    <x v="6"/>
    <s v="UN"/>
    <n v="0"/>
    <n v="3.77"/>
    <n v="0"/>
    <x v="0"/>
    <x v="1"/>
    <n v="123"/>
    <n v="718.75049999999999"/>
    <n v="463.71"/>
    <n v="0"/>
    <n v="0"/>
    <x v="0"/>
    <x v="0"/>
    <x v="0"/>
  </r>
  <r>
    <x v="513"/>
    <x v="513"/>
    <x v="6"/>
    <s v="UN"/>
    <n v="514"/>
    <n v="2.66"/>
    <n v="1367.24"/>
    <x v="1"/>
    <x v="0"/>
    <n v="73.400000000000006"/>
    <n v="316.29528000000005"/>
    <n v="195.24400000000003"/>
    <n v="7.0027247956403267"/>
    <n v="1.7136186770428017"/>
    <x v="0"/>
    <x v="0"/>
    <x v="2"/>
  </r>
  <r>
    <x v="513"/>
    <x v="513"/>
    <x v="6"/>
    <s v="UN"/>
    <n v="123"/>
    <n v="3.14"/>
    <n v="386.22"/>
    <x v="1"/>
    <x v="3"/>
    <n v="61.1"/>
    <n v="314.64055999999999"/>
    <n v="191.85400000000001"/>
    <n v="2.0130932896890341"/>
    <n v="5.9609756097560984"/>
    <x v="0"/>
    <x v="0"/>
    <x v="0"/>
  </r>
  <r>
    <x v="514"/>
    <x v="514"/>
    <x v="6"/>
    <s v="UN"/>
    <n v="95"/>
    <n v="4.96"/>
    <n v="471.2"/>
    <x v="0"/>
    <x v="0"/>
    <n v="133"/>
    <n v="936.74559999999997"/>
    <n v="659.68"/>
    <n v="0.7142857142857143"/>
    <n v="16.8"/>
    <x v="0"/>
    <x v="0"/>
    <x v="0"/>
  </r>
  <r>
    <x v="514"/>
    <x v="514"/>
    <x v="6"/>
    <s v="UN"/>
    <n v="1315"/>
    <n v="6.56"/>
    <n v="8626.4"/>
    <x v="0"/>
    <x v="0"/>
    <n v="0"/>
    <n v="0"/>
    <n v="0"/>
    <n v="0"/>
    <n v="0"/>
    <x v="0"/>
    <x v="0"/>
    <x v="4"/>
  </r>
  <r>
    <x v="514"/>
    <x v="514"/>
    <x v="6"/>
    <s v="UN"/>
    <n v="56"/>
    <n v="5.99"/>
    <n v="335.44"/>
    <x v="0"/>
    <x v="3"/>
    <n v="81"/>
    <n v="718.08119999999997"/>
    <n v="485.19"/>
    <n v="0.69135802469135799"/>
    <n v="17.357142857142858"/>
    <x v="0"/>
    <x v="0"/>
    <x v="0"/>
  </r>
  <r>
    <x v="514"/>
    <x v="514"/>
    <x v="6"/>
    <s v="UN"/>
    <n v="0"/>
    <n v="3.86"/>
    <n v="0"/>
    <x v="0"/>
    <x v="3"/>
    <n v="130"/>
    <n v="612.19600000000003"/>
    <n v="501.8"/>
    <n v="0"/>
    <n v="0"/>
    <x v="0"/>
    <x v="0"/>
    <x v="0"/>
  </r>
  <r>
    <x v="514"/>
    <x v="514"/>
    <x v="6"/>
    <s v="UN"/>
    <n v="359"/>
    <n v="3.39"/>
    <n v="1217.01"/>
    <x v="1"/>
    <x v="10"/>
    <n v="107"/>
    <n v="547.72230000000002"/>
    <n v="362.73"/>
    <n v="3.3551401869158877"/>
    <n v="3.5766016713091924"/>
    <x v="0"/>
    <x v="0"/>
    <x v="1"/>
  </r>
  <r>
    <x v="514"/>
    <x v="514"/>
    <x v="6"/>
    <s v="UN"/>
    <n v="112"/>
    <n v="3.68"/>
    <n v="412.16"/>
    <x v="1"/>
    <x v="10"/>
    <n v="105"/>
    <n v="502.32000000000005"/>
    <n v="386.40000000000003"/>
    <n v="1.0666666666666667"/>
    <n v="11.25"/>
    <x v="0"/>
    <x v="0"/>
    <x v="0"/>
  </r>
  <r>
    <x v="515"/>
    <x v="515"/>
    <x v="6"/>
    <s v="UN"/>
    <n v="666"/>
    <n v="5.98"/>
    <n v="3982.6800000000003"/>
    <x v="1"/>
    <x v="2"/>
    <n v="74"/>
    <n v="677.05560000000014"/>
    <n v="442.52000000000004"/>
    <n v="9"/>
    <n v="1.3333333333333333"/>
    <x v="0"/>
    <x v="0"/>
    <x v="2"/>
  </r>
  <r>
    <x v="515"/>
    <x v="515"/>
    <x v="6"/>
    <s v="UN"/>
    <n v="116"/>
    <n v="6.93"/>
    <n v="803.88"/>
    <x v="0"/>
    <x v="3"/>
    <n v="57.6"/>
    <n v="674.59392000000003"/>
    <n v="399.16800000000001"/>
    <n v="2.0138888888888888"/>
    <n v="5.9586206896551728"/>
    <x v="0"/>
    <x v="0"/>
    <x v="0"/>
  </r>
  <r>
    <x v="515"/>
    <x v="515"/>
    <x v="6"/>
    <s v="UN"/>
    <n v="1090"/>
    <n v="1.59"/>
    <n v="1733.1000000000001"/>
    <x v="0"/>
    <x v="1"/>
    <n v="118"/>
    <n v="352.72559999999999"/>
    <n v="187.62"/>
    <n v="9.2372881355932197"/>
    <n v="1.2990825688073395"/>
    <x v="0"/>
    <x v="0"/>
    <x v="2"/>
  </r>
  <r>
    <x v="515"/>
    <x v="515"/>
    <x v="6"/>
    <s v="UN"/>
    <n v="457"/>
    <n v="1.87"/>
    <n v="854.59"/>
    <x v="1"/>
    <x v="6"/>
    <n v="129"/>
    <n v="347.37120000000004"/>
    <n v="241.23000000000002"/>
    <n v="3.5426356589147288"/>
    <n v="3.3873085339168489"/>
    <x v="0"/>
    <x v="0"/>
    <x v="1"/>
  </r>
  <r>
    <x v="515"/>
    <x v="515"/>
    <x v="6"/>
    <s v="UN"/>
    <n v="14"/>
    <n v="1.51"/>
    <n v="21.14"/>
    <x v="0"/>
    <x v="3"/>
    <n v="118"/>
    <n v="269.05180000000001"/>
    <n v="178.18"/>
    <n v="0.11864406779661017"/>
    <n v="101.14285714285714"/>
    <x v="0"/>
    <x v="0"/>
    <x v="0"/>
  </r>
  <r>
    <x v="515"/>
    <x v="515"/>
    <x v="6"/>
    <s v="UN"/>
    <n v="547"/>
    <n v="19"/>
    <n v="10393"/>
    <x v="1"/>
    <x v="8"/>
    <n v="0"/>
    <n v="0"/>
    <n v="0"/>
    <n v="0"/>
    <n v="0"/>
    <x v="0"/>
    <x v="0"/>
    <x v="4"/>
  </r>
  <r>
    <x v="516"/>
    <x v="516"/>
    <x v="6"/>
    <s v="UN"/>
    <n v="453"/>
    <n v="5.42"/>
    <n v="2455.2599999999998"/>
    <x v="0"/>
    <x v="0"/>
    <n v="75.5"/>
    <n v="613.81500000000005"/>
    <n v="409.21"/>
    <n v="6"/>
    <n v="2"/>
    <x v="0"/>
    <x v="0"/>
    <x v="2"/>
  </r>
  <r>
    <x v="516"/>
    <x v="516"/>
    <x v="6"/>
    <s v="UN"/>
    <n v="147"/>
    <n v="6.25"/>
    <n v="918.75"/>
    <x v="0"/>
    <x v="1"/>
    <n v="55"/>
    <n v="484.6875"/>
    <n v="343.75"/>
    <n v="2.6727272727272728"/>
    <n v="4.4897959183673466"/>
    <x v="0"/>
    <x v="0"/>
    <x v="0"/>
  </r>
  <r>
    <x v="516"/>
    <x v="516"/>
    <x v="6"/>
    <s v="UN"/>
    <n v="571"/>
    <n v="5.08"/>
    <n v="2900.68"/>
    <x v="0"/>
    <x v="1"/>
    <n v="51.9"/>
    <n v="345.38411999999994"/>
    <n v="263.65199999999999"/>
    <n v="11.001926782273603"/>
    <n v="1.0907180385288966"/>
    <x v="0"/>
    <x v="0"/>
    <x v="2"/>
  </r>
  <r>
    <x v="516"/>
    <x v="516"/>
    <x v="6"/>
    <s v="UN"/>
    <n v="819"/>
    <n v="2.09"/>
    <n v="1711.7099999999998"/>
    <x v="0"/>
    <x v="1"/>
    <n v="90.9"/>
    <n v="227.97720000000001"/>
    <n v="189.98099999999999"/>
    <n v="9.009900990099009"/>
    <n v="1.331868131868132"/>
    <x v="0"/>
    <x v="0"/>
    <x v="2"/>
  </r>
  <r>
    <x v="516"/>
    <x v="516"/>
    <x v="6"/>
    <s v="UN"/>
    <n v="0"/>
    <n v="1.02"/>
    <n v="0"/>
    <x v="1"/>
    <x v="0"/>
    <n v="113"/>
    <n v="208.62060000000002"/>
    <n v="115.26"/>
    <n v="0"/>
    <n v="0"/>
    <x v="0"/>
    <x v="0"/>
    <x v="0"/>
  </r>
  <r>
    <x v="516"/>
    <x v="516"/>
    <x v="6"/>
    <s v="UN"/>
    <n v="89"/>
    <n v="1.29"/>
    <n v="114.81"/>
    <x v="1"/>
    <x v="11"/>
    <n v="75"/>
    <n v="173.1825"/>
    <n v="96.75"/>
    <n v="1.1866666666666668"/>
    <n v="10.112359550561797"/>
    <x v="0"/>
    <x v="0"/>
    <x v="0"/>
  </r>
  <r>
    <x v="517"/>
    <x v="517"/>
    <x v="6"/>
    <s v="UN"/>
    <n v="245"/>
    <n v="7.86"/>
    <n v="1925.7"/>
    <x v="1"/>
    <x v="7"/>
    <n v="125"/>
    <n v="1680.075"/>
    <n v="982.5"/>
    <n v="1.96"/>
    <n v="6.1224489795918364"/>
    <x v="0"/>
    <x v="0"/>
    <x v="0"/>
  </r>
  <r>
    <x v="517"/>
    <x v="517"/>
    <x v="6"/>
    <s v="UN"/>
    <n v="1244"/>
    <n v="3.59"/>
    <n v="4465.96"/>
    <x v="1"/>
    <x v="0"/>
    <n v="88.8"/>
    <n v="589.76519999999994"/>
    <n v="318.79199999999997"/>
    <n v="14.009009009009009"/>
    <n v="0.85659163987138265"/>
    <x v="0"/>
    <x v="0"/>
    <x v="3"/>
  </r>
  <r>
    <x v="517"/>
    <x v="517"/>
    <x v="6"/>
    <s v="UN"/>
    <n v="46"/>
    <n v="4.93"/>
    <n v="226.77999999999997"/>
    <x v="0"/>
    <x v="3"/>
    <n v="55"/>
    <n v="428.41699999999997"/>
    <n v="271.14999999999998"/>
    <n v="0.83636363636363631"/>
    <n v="14.347826086956523"/>
    <x v="0"/>
    <x v="0"/>
    <x v="0"/>
  </r>
  <r>
    <x v="517"/>
    <x v="517"/>
    <x v="6"/>
    <s v="UN"/>
    <n v="574"/>
    <n v="6.69"/>
    <n v="3840.0600000000004"/>
    <x v="1"/>
    <x v="11"/>
    <n v="41"/>
    <n v="373.03440000000001"/>
    <n v="274.29000000000002"/>
    <n v="14"/>
    <n v="0.8571428571428571"/>
    <x v="0"/>
    <x v="0"/>
    <x v="3"/>
  </r>
  <r>
    <x v="517"/>
    <x v="517"/>
    <x v="6"/>
    <s v="UN"/>
    <n v="305"/>
    <n v="6.86"/>
    <n v="2092.3000000000002"/>
    <x v="0"/>
    <x v="0"/>
    <n v="33.799999999999997"/>
    <n v="315.34048000000001"/>
    <n v="231.86799999999999"/>
    <n v="9.0236686390532554"/>
    <n v="1.3298360655737704"/>
    <x v="0"/>
    <x v="0"/>
    <x v="2"/>
  </r>
  <r>
    <x v="517"/>
    <x v="517"/>
    <x v="6"/>
    <s v="UN"/>
    <n v="317"/>
    <n v="2.44"/>
    <n v="773.48"/>
    <x v="1"/>
    <x v="10"/>
    <n v="63.3"/>
    <n v="270.291"/>
    <n v="154.452"/>
    <n v="5.0078988941548186"/>
    <n v="2.3962145110410091"/>
    <x v="0"/>
    <x v="0"/>
    <x v="1"/>
  </r>
  <r>
    <x v="518"/>
    <x v="518"/>
    <x v="6"/>
    <s v="UN"/>
    <n v="54"/>
    <n v="5.93"/>
    <n v="320.21999999999997"/>
    <x v="0"/>
    <x v="1"/>
    <n v="141"/>
    <n v="1513.3952999999999"/>
    <n v="836.13"/>
    <n v="0.38297872340425532"/>
    <n v="31.333333333333332"/>
    <x v="0"/>
    <x v="0"/>
    <x v="0"/>
  </r>
  <r>
    <x v="518"/>
    <x v="518"/>
    <x v="6"/>
    <s v="UN"/>
    <n v="50"/>
    <n v="4.95"/>
    <n v="247.5"/>
    <x v="0"/>
    <x v="1"/>
    <n v="131"/>
    <n v="1069.9425000000001"/>
    <n v="648.45000000000005"/>
    <n v="0.38167938931297712"/>
    <n v="31.439999999999998"/>
    <x v="0"/>
    <x v="0"/>
    <x v="0"/>
  </r>
  <r>
    <x v="518"/>
    <x v="518"/>
    <x v="6"/>
    <s v="UN"/>
    <n v="174"/>
    <n v="4.05"/>
    <n v="704.69999999999993"/>
    <x v="0"/>
    <x v="3"/>
    <n v="137"/>
    <n v="771.24150000000009"/>
    <n v="554.85"/>
    <n v="1.2700729927007299"/>
    <n v="9.4482758620689662"/>
    <x v="0"/>
    <x v="0"/>
    <x v="0"/>
  </r>
  <r>
    <x v="518"/>
    <x v="518"/>
    <x v="6"/>
    <s v="UN"/>
    <n v="282"/>
    <n v="3.75"/>
    <n v="1057.5"/>
    <x v="1"/>
    <x v="4"/>
    <n v="93.9"/>
    <n v="426.07125000000002"/>
    <n v="352.125"/>
    <n v="3.0031948881789137"/>
    <n v="3.9957446808510637"/>
    <x v="0"/>
    <x v="0"/>
    <x v="1"/>
  </r>
  <r>
    <x v="518"/>
    <x v="518"/>
    <x v="6"/>
    <s v="UN"/>
    <n v="0"/>
    <n v="5.82"/>
    <n v="0"/>
    <x v="1"/>
    <x v="1"/>
    <n v="54"/>
    <n v="402.27840000000003"/>
    <n v="314.28000000000003"/>
    <n v="0"/>
    <n v="0"/>
    <x v="0"/>
    <x v="0"/>
    <x v="0"/>
  </r>
  <r>
    <x v="518"/>
    <x v="518"/>
    <x v="6"/>
    <s v="UN"/>
    <n v="174"/>
    <n v="1.4"/>
    <n v="243.6"/>
    <x v="0"/>
    <x v="1"/>
    <n v="83"/>
    <n v="185.92"/>
    <n v="116.19999999999999"/>
    <n v="2.0963855421686746"/>
    <n v="5.7241379310344831"/>
    <x v="0"/>
    <x v="0"/>
    <x v="0"/>
  </r>
  <r>
    <x v="519"/>
    <x v="519"/>
    <x v="6"/>
    <s v="UN"/>
    <n v="281"/>
    <n v="5.18"/>
    <n v="1455.58"/>
    <x v="1"/>
    <x v="10"/>
    <n v="125"/>
    <n v="1074.8499999999999"/>
    <n v="647.5"/>
    <n v="2.2480000000000002"/>
    <n v="5.3380782918149459"/>
    <x v="0"/>
    <x v="0"/>
    <x v="0"/>
  </r>
  <r>
    <x v="519"/>
    <x v="519"/>
    <x v="6"/>
    <s v="UN"/>
    <n v="662"/>
    <n v="7.73"/>
    <n v="5117.26"/>
    <x v="1"/>
    <x v="3"/>
    <n v="60.1"/>
    <n v="729.37961000000007"/>
    <n v="464.57300000000004"/>
    <n v="11.014975041597337"/>
    <n v="1.0894259818731118"/>
    <x v="0"/>
    <x v="0"/>
    <x v="2"/>
  </r>
  <r>
    <x v="519"/>
    <x v="519"/>
    <x v="6"/>
    <s v="UN"/>
    <n v="1091"/>
    <n v="5.22"/>
    <n v="5695.0199999999995"/>
    <x v="0"/>
    <x v="0"/>
    <n v="99.1"/>
    <n v="620.76239999999996"/>
    <n v="517.30199999999991"/>
    <n v="11.009081735620587"/>
    <n v="1.0900091659028412"/>
    <x v="0"/>
    <x v="0"/>
    <x v="2"/>
  </r>
  <r>
    <x v="519"/>
    <x v="519"/>
    <x v="6"/>
    <s v="UN"/>
    <n v="342"/>
    <n v="7.79"/>
    <n v="2664.18"/>
    <x v="0"/>
    <x v="0"/>
    <n v="48.8"/>
    <n v="490.39607999999998"/>
    <n v="380.15199999999999"/>
    <n v="7.0081967213114762"/>
    <n v="1.7122807017543857"/>
    <x v="0"/>
    <x v="0"/>
    <x v="2"/>
  </r>
  <r>
    <x v="519"/>
    <x v="519"/>
    <x v="6"/>
    <s v="UN"/>
    <n v="495"/>
    <n v="1.1499999999999999"/>
    <n v="569.25"/>
    <x v="0"/>
    <x v="1"/>
    <n v="74"/>
    <n v="130.203"/>
    <n v="85.1"/>
    <n v="6.6891891891891895"/>
    <n v="1.7939393939393939"/>
    <x v="0"/>
    <x v="0"/>
    <x v="2"/>
  </r>
  <r>
    <x v="519"/>
    <x v="519"/>
    <x v="6"/>
    <s v="UN"/>
    <n v="766"/>
    <n v="40"/>
    <n v="30640"/>
    <x v="0"/>
    <x v="0"/>
    <n v="0"/>
    <n v="0"/>
    <n v="0"/>
    <n v="0"/>
    <n v="0"/>
    <x v="0"/>
    <x v="0"/>
    <x v="4"/>
  </r>
  <r>
    <x v="520"/>
    <x v="520"/>
    <x v="6"/>
    <s v="UN"/>
    <n v="533"/>
    <n v="3.43"/>
    <n v="1828.19"/>
    <x v="0"/>
    <x v="1"/>
    <n v="146"/>
    <n v="861.34160000000008"/>
    <n v="500.78000000000003"/>
    <n v="3.6506849315068495"/>
    <n v="3.2870544090056284"/>
    <x v="0"/>
    <x v="0"/>
    <x v="1"/>
  </r>
  <r>
    <x v="520"/>
    <x v="520"/>
    <x v="6"/>
    <s v="UN"/>
    <n v="347"/>
    <n v="6.17"/>
    <n v="2140.9899999999998"/>
    <x v="0"/>
    <x v="1"/>
    <n v="104"/>
    <n v="782.8495999999999"/>
    <n v="641.67999999999995"/>
    <n v="3.3365384615384617"/>
    <n v="3.5965417867435159"/>
    <x v="0"/>
    <x v="0"/>
    <x v="1"/>
  </r>
  <r>
    <x v="520"/>
    <x v="520"/>
    <x v="6"/>
    <s v="UN"/>
    <n v="854"/>
    <n v="5.76"/>
    <n v="4919.04"/>
    <x v="1"/>
    <x v="10"/>
    <n v="61"/>
    <n v="583.25760000000002"/>
    <n v="351.36"/>
    <n v="14"/>
    <n v="0.8571428571428571"/>
    <x v="0"/>
    <x v="0"/>
    <x v="3"/>
  </r>
  <r>
    <x v="520"/>
    <x v="520"/>
    <x v="6"/>
    <s v="UN"/>
    <n v="416"/>
    <n v="5.53"/>
    <n v="2300.48"/>
    <x v="1"/>
    <x v="0"/>
    <n v="85"/>
    <n v="573.46100000000001"/>
    <n v="470.05"/>
    <n v="4.8941176470588239"/>
    <n v="2.4519230769230766"/>
    <x v="0"/>
    <x v="0"/>
    <x v="1"/>
  </r>
  <r>
    <x v="520"/>
    <x v="520"/>
    <x v="6"/>
    <s v="UN"/>
    <n v="407"/>
    <n v="4.5599999999999996"/>
    <n v="1855.9199999999998"/>
    <x v="1"/>
    <x v="11"/>
    <n v="50.8"/>
    <n v="345.15551999999997"/>
    <n v="231.64799999999997"/>
    <n v="8.0118110236220481"/>
    <n v="1.4977886977886976"/>
    <x v="0"/>
    <x v="0"/>
    <x v="2"/>
  </r>
  <r>
    <x v="520"/>
    <x v="520"/>
    <x v="6"/>
    <s v="UN"/>
    <n v="356"/>
    <n v="32.200000000000003"/>
    <n v="11463.2"/>
    <x v="1"/>
    <x v="7"/>
    <n v="0"/>
    <n v="0"/>
    <n v="0"/>
    <n v="0"/>
    <n v="0"/>
    <x v="0"/>
    <x v="0"/>
    <x v="4"/>
  </r>
  <r>
    <x v="521"/>
    <x v="521"/>
    <x v="6"/>
    <s v="UN"/>
    <n v="1272"/>
    <n v="6.58"/>
    <n v="8369.76"/>
    <x v="1"/>
    <x v="10"/>
    <n v="79.5"/>
    <n v="737.5850999999999"/>
    <n v="523.11"/>
    <n v="16"/>
    <n v="0.75"/>
    <x v="0"/>
    <x v="0"/>
    <x v="3"/>
  </r>
  <r>
    <x v="521"/>
    <x v="521"/>
    <x v="6"/>
    <s v="UN"/>
    <n v="534"/>
    <n v="2.88"/>
    <n v="1537.9199999999998"/>
    <x v="1"/>
    <x v="6"/>
    <n v="144"/>
    <n v="675.99360000000001"/>
    <n v="414.71999999999997"/>
    <n v="3.7083333333333335"/>
    <n v="3.2359550561797752"/>
    <x v="0"/>
    <x v="0"/>
    <x v="1"/>
  </r>
  <r>
    <x v="521"/>
    <x v="521"/>
    <x v="6"/>
    <s v="UN"/>
    <n v="597"/>
    <n v="5.32"/>
    <n v="3176.04"/>
    <x v="0"/>
    <x v="0"/>
    <n v="66.3"/>
    <n v="536.12832000000003"/>
    <n v="352.71600000000001"/>
    <n v="9.004524886877828"/>
    <n v="1.3326633165829145"/>
    <x v="0"/>
    <x v="0"/>
    <x v="2"/>
  </r>
  <r>
    <x v="521"/>
    <x v="521"/>
    <x v="6"/>
    <s v="UN"/>
    <n v="1736"/>
    <n v="2.4300000000000002"/>
    <n v="4218.4800000000005"/>
    <x v="0"/>
    <x v="1"/>
    <n v="96.4"/>
    <n v="339.66540000000009"/>
    <n v="234.25200000000004"/>
    <n v="18.008298755186722"/>
    <n v="0.66635944700460825"/>
    <x v="0"/>
    <x v="0"/>
    <x v="3"/>
  </r>
  <r>
    <x v="521"/>
    <x v="521"/>
    <x v="6"/>
    <s v="UN"/>
    <n v="72"/>
    <n v="2.77"/>
    <n v="199.44"/>
    <x v="0"/>
    <x v="1"/>
    <n v="66"/>
    <n v="219.38399999999999"/>
    <n v="182.82"/>
    <n v="1.0909090909090908"/>
    <n v="11"/>
    <x v="0"/>
    <x v="0"/>
    <x v="0"/>
  </r>
  <r>
    <x v="521"/>
    <x v="521"/>
    <x v="6"/>
    <s v="UN"/>
    <n v="295"/>
    <n v="1.05"/>
    <n v="309.75"/>
    <x v="1"/>
    <x v="7"/>
    <n v="126"/>
    <n v="173.31300000000002"/>
    <n v="132.30000000000001"/>
    <n v="2.3412698412698414"/>
    <n v="5.1254237288135593"/>
    <x v="0"/>
    <x v="0"/>
    <x v="0"/>
  </r>
  <r>
    <x v="522"/>
    <x v="522"/>
    <x v="6"/>
    <s v="UN"/>
    <n v="49"/>
    <n v="6.38"/>
    <n v="312.62"/>
    <x v="1"/>
    <x v="8"/>
    <n v="124"/>
    <n v="1400.2823999999998"/>
    <n v="791.12"/>
    <n v="0.39516129032258063"/>
    <n v="30.367346938775512"/>
    <x v="0"/>
    <x v="0"/>
    <x v="0"/>
  </r>
  <r>
    <x v="522"/>
    <x v="522"/>
    <x v="6"/>
    <s v="UN"/>
    <n v="342"/>
    <n v="3.8"/>
    <n v="1299.5999999999999"/>
    <x v="0"/>
    <x v="1"/>
    <n v="124"/>
    <n v="565.44000000000005"/>
    <n v="471.2"/>
    <n v="2.7580645161290325"/>
    <n v="4.3508771929824555"/>
    <x v="0"/>
    <x v="0"/>
    <x v="0"/>
  </r>
  <r>
    <x v="522"/>
    <x v="522"/>
    <x v="6"/>
    <s v="UN"/>
    <n v="896"/>
    <n v="7.18"/>
    <n v="6433.28"/>
    <x v="1"/>
    <x v="4"/>
    <n v="52.7"/>
    <n v="560.01128000000006"/>
    <n v="378.38600000000002"/>
    <n v="17.001897533206829"/>
    <n v="0.70580357142857153"/>
    <x v="0"/>
    <x v="0"/>
    <x v="3"/>
  </r>
  <r>
    <x v="522"/>
    <x v="522"/>
    <x v="6"/>
    <s v="UN"/>
    <n v="94"/>
    <n v="7.08"/>
    <n v="665.52"/>
    <x v="1"/>
    <x v="6"/>
    <n v="46.6"/>
    <n v="468.49775999999997"/>
    <n v="329.928"/>
    <n v="2.0171673819742488"/>
    <n v="5.9489361702127663"/>
    <x v="0"/>
    <x v="0"/>
    <x v="0"/>
  </r>
  <r>
    <x v="522"/>
    <x v="522"/>
    <x v="6"/>
    <s v="UN"/>
    <n v="568"/>
    <n v="3.24"/>
    <n v="1840.3200000000002"/>
    <x v="0"/>
    <x v="0"/>
    <n v="70.900000000000006"/>
    <n v="339.97968000000009"/>
    <n v="229.71600000000004"/>
    <n v="8.0112834978843441"/>
    <n v="1.4978873239436621"/>
    <x v="0"/>
    <x v="0"/>
    <x v="2"/>
  </r>
  <r>
    <x v="522"/>
    <x v="522"/>
    <x v="6"/>
    <s v="UN"/>
    <n v="156"/>
    <n v="1.81"/>
    <n v="282.36"/>
    <x v="1"/>
    <x v="2"/>
    <n v="65"/>
    <n v="222.35850000000002"/>
    <n v="117.65"/>
    <n v="2.4"/>
    <n v="5"/>
    <x v="0"/>
    <x v="0"/>
    <x v="0"/>
  </r>
  <r>
    <x v="523"/>
    <x v="523"/>
    <x v="6"/>
    <s v="UN"/>
    <n v="474"/>
    <n v="4.0999999999999996"/>
    <n v="1943.3999999999999"/>
    <x v="1"/>
    <x v="4"/>
    <n v="67.599999999999994"/>
    <n v="485.02999999999992"/>
    <n v="277.15999999999997"/>
    <n v="7.0118343195266277"/>
    <n v="1.7113924050632909"/>
    <x v="0"/>
    <x v="0"/>
    <x v="2"/>
  </r>
  <r>
    <x v="523"/>
    <x v="523"/>
    <x v="6"/>
    <s v="UN"/>
    <n v="268"/>
    <n v="5.81"/>
    <n v="1557.08"/>
    <x v="0"/>
    <x v="0"/>
    <n v="53.6"/>
    <n v="407.95495999999997"/>
    <n v="311.416"/>
    <n v="5"/>
    <n v="2.4"/>
    <x v="0"/>
    <x v="0"/>
    <x v="1"/>
  </r>
  <r>
    <x v="523"/>
    <x v="523"/>
    <x v="6"/>
    <s v="UN"/>
    <n v="1034"/>
    <n v="2.5099999999999998"/>
    <n v="2595.3399999999997"/>
    <x v="1"/>
    <x v="7"/>
    <n v="119"/>
    <n v="394.27080000000001"/>
    <n v="298.69"/>
    <n v="8.6890756302521002"/>
    <n v="1.3810444874274663"/>
    <x v="0"/>
    <x v="0"/>
    <x v="2"/>
  </r>
  <r>
    <x v="523"/>
    <x v="523"/>
    <x v="6"/>
    <s v="UN"/>
    <n v="9"/>
    <n v="2.42"/>
    <n v="21.78"/>
    <x v="0"/>
    <x v="3"/>
    <n v="86"/>
    <n v="368.37239999999997"/>
    <n v="208.12"/>
    <n v="0.10465116279069768"/>
    <n v="114.66666666666666"/>
    <x v="0"/>
    <x v="0"/>
    <x v="0"/>
  </r>
  <r>
    <x v="523"/>
    <x v="523"/>
    <x v="6"/>
    <s v="UN"/>
    <n v="36"/>
    <n v="3.92"/>
    <n v="141.12"/>
    <x v="1"/>
    <x v="9"/>
    <n v="50"/>
    <n v="366.52"/>
    <n v="196"/>
    <n v="0.72"/>
    <n v="16.666666666666668"/>
    <x v="0"/>
    <x v="0"/>
    <x v="0"/>
  </r>
  <r>
    <x v="523"/>
    <x v="523"/>
    <x v="6"/>
    <s v="UN"/>
    <n v="251"/>
    <n v="6.78"/>
    <n v="1701.78"/>
    <x v="0"/>
    <x v="1"/>
    <n v="25.1"/>
    <n v="275.68836000000005"/>
    <n v="170.17800000000003"/>
    <n v="10"/>
    <n v="1.2"/>
    <x v="0"/>
    <x v="0"/>
    <x v="2"/>
  </r>
  <r>
    <x v="524"/>
    <x v="524"/>
    <x v="6"/>
    <s v="UN"/>
    <n v="948"/>
    <n v="5.1100000000000003"/>
    <n v="4844.2800000000007"/>
    <x v="0"/>
    <x v="1"/>
    <n v="79"/>
    <n v="722.60509999999999"/>
    <n v="403.69"/>
    <n v="12"/>
    <n v="1"/>
    <x v="0"/>
    <x v="0"/>
    <x v="3"/>
  </r>
  <r>
    <x v="524"/>
    <x v="524"/>
    <x v="6"/>
    <s v="UN"/>
    <n v="332"/>
    <n v="4.42"/>
    <n v="1467.44"/>
    <x v="1"/>
    <x v="8"/>
    <n v="109"/>
    <n v="698.5809999999999"/>
    <n v="481.78"/>
    <n v="3.0458715596330275"/>
    <n v="3.9397590361445785"/>
    <x v="0"/>
    <x v="0"/>
    <x v="1"/>
  </r>
  <r>
    <x v="524"/>
    <x v="524"/>
    <x v="6"/>
    <s v="UN"/>
    <n v="202"/>
    <n v="7.32"/>
    <n v="1478.64"/>
    <x v="1"/>
    <x v="3"/>
    <n v="50"/>
    <n v="567.29999999999995"/>
    <n v="366"/>
    <n v="4.04"/>
    <n v="2.9702970297029703"/>
    <x v="0"/>
    <x v="0"/>
    <x v="1"/>
  </r>
  <r>
    <x v="524"/>
    <x v="524"/>
    <x v="6"/>
    <s v="UN"/>
    <n v="670"/>
    <n v="7.09"/>
    <n v="4750.3"/>
    <x v="0"/>
    <x v="3"/>
    <n v="39.4"/>
    <n v="346.38904000000002"/>
    <n v="279.346"/>
    <n v="17.00507614213198"/>
    <n v="0.7056716417910448"/>
    <x v="0"/>
    <x v="0"/>
    <x v="3"/>
  </r>
  <r>
    <x v="524"/>
    <x v="524"/>
    <x v="6"/>
    <s v="UN"/>
    <n v="923"/>
    <n v="2.97"/>
    <n v="2741.3100000000004"/>
    <x v="1"/>
    <x v="7"/>
    <n v="92.3"/>
    <n v="337.18113000000005"/>
    <n v="274.13100000000003"/>
    <n v="10"/>
    <n v="1.2"/>
    <x v="0"/>
    <x v="0"/>
    <x v="2"/>
  </r>
  <r>
    <x v="524"/>
    <x v="524"/>
    <x v="6"/>
    <s v="UN"/>
    <n v="489"/>
    <n v="3.59"/>
    <n v="1755.51"/>
    <x v="1"/>
    <x v="4"/>
    <n v="54.3"/>
    <n v="274.86116999999996"/>
    <n v="194.93699999999998"/>
    <n v="9.0055248618784542"/>
    <n v="1.3325153374233127"/>
    <x v="0"/>
    <x v="0"/>
    <x v="2"/>
  </r>
  <r>
    <x v="525"/>
    <x v="525"/>
    <x v="6"/>
    <s v="UN"/>
    <n v="738"/>
    <n v="61"/>
    <n v="45018"/>
    <x v="0"/>
    <x v="0"/>
    <n v="815"/>
    <n v="90978.45"/>
    <n v="49715"/>
    <n v="0.90552147239263803"/>
    <n v="13.252032520325203"/>
    <x v="0"/>
    <x v="0"/>
    <x v="0"/>
  </r>
  <r>
    <x v="525"/>
    <x v="525"/>
    <x v="6"/>
    <s v="UN"/>
    <n v="93"/>
    <n v="44"/>
    <n v="4092"/>
    <x v="1"/>
    <x v="8"/>
    <n v="844"/>
    <n v="69815.679999999993"/>
    <n v="37136"/>
    <n v="0.11018957345971564"/>
    <n v="108.90322580645162"/>
    <x v="0"/>
    <x v="0"/>
    <x v="0"/>
  </r>
  <r>
    <x v="525"/>
    <x v="525"/>
    <x v="6"/>
    <s v="UN"/>
    <n v="290"/>
    <n v="69"/>
    <n v="20010"/>
    <x v="1"/>
    <x v="7"/>
    <n v="666"/>
    <n v="65714.22"/>
    <n v="45954"/>
    <n v="0.43543543543543545"/>
    <n v="27.558620689655172"/>
    <x v="0"/>
    <x v="0"/>
    <x v="0"/>
  </r>
  <r>
    <x v="525"/>
    <x v="525"/>
    <x v="6"/>
    <s v="UN"/>
    <n v="1106"/>
    <n v="76"/>
    <n v="84056"/>
    <x v="1"/>
    <x v="3"/>
    <n v="573"/>
    <n v="62273.64"/>
    <n v="43548"/>
    <n v="1.9301919720767888"/>
    <n v="6.2169981916817356"/>
    <x v="0"/>
    <x v="0"/>
    <x v="0"/>
  </r>
  <r>
    <x v="525"/>
    <x v="525"/>
    <x v="6"/>
    <s v="UN"/>
    <n v="518"/>
    <n v="79"/>
    <n v="40922"/>
    <x v="0"/>
    <x v="0"/>
    <n v="482"/>
    <n v="57117"/>
    <n v="38078"/>
    <n v="1.0746887966804979"/>
    <n v="11.166023166023166"/>
    <x v="0"/>
    <x v="0"/>
    <x v="0"/>
  </r>
  <r>
    <x v="525"/>
    <x v="525"/>
    <x v="6"/>
    <s v="UN"/>
    <n v="741"/>
    <n v="52"/>
    <n v="38532"/>
    <x v="0"/>
    <x v="3"/>
    <n v="591"/>
    <n v="52244.4"/>
    <n v="30732"/>
    <n v="1.2538071065989849"/>
    <n v="9.5708502024291491"/>
    <x v="0"/>
    <x v="0"/>
    <x v="0"/>
  </r>
  <r>
    <x v="526"/>
    <x v="526"/>
    <x v="6"/>
    <s v="UN"/>
    <n v="30"/>
    <n v="3.47"/>
    <n v="104.10000000000001"/>
    <x v="1"/>
    <x v="7"/>
    <n v="107"/>
    <n v="608.91560000000004"/>
    <n v="371.29"/>
    <n v="0.28037383177570091"/>
    <n v="42.800000000000004"/>
    <x v="0"/>
    <x v="0"/>
    <x v="0"/>
  </r>
  <r>
    <x v="526"/>
    <x v="526"/>
    <x v="6"/>
    <s v="UN"/>
    <n v="0"/>
    <n v="3.3"/>
    <n v="0"/>
    <x v="1"/>
    <x v="11"/>
    <n v="64"/>
    <n v="392.83199999999999"/>
    <n v="211.2"/>
    <n v="0"/>
    <n v="0"/>
    <x v="0"/>
    <x v="0"/>
    <x v="0"/>
  </r>
  <r>
    <x v="526"/>
    <x v="526"/>
    <x v="6"/>
    <s v="UN"/>
    <n v="178"/>
    <n v="1.35"/>
    <n v="240.3"/>
    <x v="0"/>
    <x v="3"/>
    <n v="146"/>
    <n v="372.51900000000001"/>
    <n v="197.10000000000002"/>
    <n v="1.2191780821917808"/>
    <n v="9.8426966292134832"/>
    <x v="0"/>
    <x v="0"/>
    <x v="0"/>
  </r>
  <r>
    <x v="526"/>
    <x v="526"/>
    <x v="6"/>
    <s v="UN"/>
    <n v="576"/>
    <n v="2.4500000000000002"/>
    <n v="1411.2"/>
    <x v="0"/>
    <x v="3"/>
    <n v="71.900000000000006"/>
    <n v="315.31745000000006"/>
    <n v="176.15500000000003"/>
    <n v="8.0111265646731571"/>
    <n v="1.4979166666666668"/>
    <x v="0"/>
    <x v="0"/>
    <x v="2"/>
  </r>
  <r>
    <x v="526"/>
    <x v="526"/>
    <x v="6"/>
    <s v="UN"/>
    <n v="599"/>
    <n v="2.2799999999999998"/>
    <n v="1365.7199999999998"/>
    <x v="1"/>
    <x v="2"/>
    <n v="74"/>
    <n v="305.38319999999999"/>
    <n v="168.72"/>
    <n v="8.0945945945945947"/>
    <n v="1.4824707846410685"/>
    <x v="0"/>
    <x v="0"/>
    <x v="2"/>
  </r>
  <r>
    <x v="526"/>
    <x v="526"/>
    <x v="6"/>
    <s v="UN"/>
    <n v="319"/>
    <n v="1.38"/>
    <n v="440.21999999999997"/>
    <x v="1"/>
    <x v="11"/>
    <n v="79"/>
    <n v="133.00439999999998"/>
    <n v="109.02"/>
    <n v="4.037974683544304"/>
    <n v="2.9717868338557993"/>
    <x v="0"/>
    <x v="0"/>
    <x v="1"/>
  </r>
  <r>
    <x v="527"/>
    <x v="527"/>
    <x v="6"/>
    <s v="UN"/>
    <n v="108"/>
    <n v="4.3899999999999997"/>
    <n v="474.11999999999995"/>
    <x v="0"/>
    <x v="1"/>
    <n v="140"/>
    <n v="1137.0099999999998"/>
    <n v="614.59999999999991"/>
    <n v="0.77142857142857146"/>
    <n v="15.555555555555555"/>
    <x v="0"/>
    <x v="0"/>
    <x v="0"/>
  </r>
  <r>
    <x v="527"/>
    <x v="527"/>
    <x v="6"/>
    <s v="UN"/>
    <n v="71"/>
    <n v="5.46"/>
    <n v="387.66"/>
    <x v="0"/>
    <x v="0"/>
    <n v="76"/>
    <n v="680.53440000000001"/>
    <n v="414.96"/>
    <n v="0.93421052631578949"/>
    <n v="12.84507042253521"/>
    <x v="0"/>
    <x v="0"/>
    <x v="0"/>
  </r>
  <r>
    <x v="527"/>
    <x v="527"/>
    <x v="6"/>
    <s v="UN"/>
    <n v="980"/>
    <n v="5.8"/>
    <n v="5684"/>
    <x v="1"/>
    <x v="8"/>
    <n v="81.599999999999994"/>
    <n v="582.13439999999991"/>
    <n v="473.28"/>
    <n v="12.009803921568627"/>
    <n v="0.99918367346938775"/>
    <x v="0"/>
    <x v="0"/>
    <x v="3"/>
  </r>
  <r>
    <x v="527"/>
    <x v="527"/>
    <x v="6"/>
    <s v="UN"/>
    <n v="15"/>
    <n v="5.0199999999999996"/>
    <n v="75.3"/>
    <x v="0"/>
    <x v="0"/>
    <n v="60"/>
    <n v="397.584"/>
    <n v="301.2"/>
    <n v="0.25"/>
    <n v="48"/>
    <x v="0"/>
    <x v="0"/>
    <x v="0"/>
  </r>
  <r>
    <x v="527"/>
    <x v="527"/>
    <x v="6"/>
    <s v="UN"/>
    <n v="484"/>
    <n v="3.21"/>
    <n v="1553.6399999999999"/>
    <x v="0"/>
    <x v="0"/>
    <n v="59"/>
    <n v="267.03989999999999"/>
    <n v="189.39"/>
    <n v="8.203389830508474"/>
    <n v="1.4628099173553719"/>
    <x v="0"/>
    <x v="0"/>
    <x v="2"/>
  </r>
  <r>
    <x v="527"/>
    <x v="527"/>
    <x v="6"/>
    <s v="UN"/>
    <n v="143"/>
    <n v="1.85"/>
    <n v="264.55"/>
    <x v="1"/>
    <x v="1"/>
    <n v="52"/>
    <n v="151.03399999999999"/>
    <n v="96.2"/>
    <n v="2.75"/>
    <n v="4.3636363636363633"/>
    <x v="0"/>
    <x v="0"/>
    <x v="0"/>
  </r>
  <r>
    <x v="528"/>
    <x v="528"/>
    <x v="6"/>
    <s v="UN"/>
    <n v="3"/>
    <n v="3.61"/>
    <n v="10.83"/>
    <x v="1"/>
    <x v="5"/>
    <n v="110"/>
    <n v="555.93999999999994"/>
    <n v="397.09999999999997"/>
    <n v="2.7272727272727271E-2"/>
    <n v="440"/>
    <x v="0"/>
    <x v="0"/>
    <x v="0"/>
  </r>
  <r>
    <x v="528"/>
    <x v="528"/>
    <x v="6"/>
    <s v="UN"/>
    <n v="1040"/>
    <n v="2.31"/>
    <n v="2402.4"/>
    <x v="0"/>
    <x v="1"/>
    <n v="124"/>
    <n v="538.50720000000001"/>
    <n v="286.44"/>
    <n v="8.387096774193548"/>
    <n v="1.4307692307692308"/>
    <x v="0"/>
    <x v="0"/>
    <x v="2"/>
  </r>
  <r>
    <x v="528"/>
    <x v="528"/>
    <x v="6"/>
    <s v="UN"/>
    <n v="1408"/>
    <n v="1.48"/>
    <n v="2083.84"/>
    <x v="0"/>
    <x v="1"/>
    <n v="149"/>
    <n v="412.37240000000003"/>
    <n v="220.52"/>
    <n v="9.4496644295302019"/>
    <n v="1.2698863636363635"/>
    <x v="0"/>
    <x v="0"/>
    <x v="2"/>
  </r>
  <r>
    <x v="528"/>
    <x v="528"/>
    <x v="6"/>
    <s v="UN"/>
    <n v="602"/>
    <n v="4.7699999999999996"/>
    <n v="2871.54"/>
    <x v="1"/>
    <x v="10"/>
    <n v="35.4"/>
    <n v="231.33545999999998"/>
    <n v="168.85799999999998"/>
    <n v="17.005649717514125"/>
    <n v="0.70564784053156149"/>
    <x v="0"/>
    <x v="0"/>
    <x v="3"/>
  </r>
  <r>
    <x v="528"/>
    <x v="528"/>
    <x v="6"/>
    <s v="UN"/>
    <n v="553"/>
    <n v="1.99"/>
    <n v="1100.47"/>
    <x v="1"/>
    <x v="5"/>
    <n v="79"/>
    <n v="213.80560000000003"/>
    <n v="157.21"/>
    <n v="7"/>
    <n v="1.7142857142857142"/>
    <x v="0"/>
    <x v="0"/>
    <x v="2"/>
  </r>
  <r>
    <x v="528"/>
    <x v="528"/>
    <x v="6"/>
    <s v="UN"/>
    <n v="530"/>
    <n v="1.26"/>
    <n v="667.8"/>
    <x v="1"/>
    <x v="1"/>
    <n v="99"/>
    <n v="213.30540000000002"/>
    <n v="124.74"/>
    <n v="5.3535353535353538"/>
    <n v="2.2415094339622641"/>
    <x v="0"/>
    <x v="0"/>
    <x v="1"/>
  </r>
  <r>
    <x v="262"/>
    <x v="262"/>
    <x v="4"/>
    <s v="UN"/>
    <n v="86"/>
    <n v="4.5999999999999996"/>
    <n v="395.59999999999997"/>
    <x v="0"/>
    <x v="1"/>
    <n v="0"/>
    <n v="0"/>
    <n v="0"/>
    <n v="0"/>
    <n v="0"/>
    <x v="0"/>
    <x v="0"/>
    <x v="4"/>
  </r>
  <r>
    <x v="422"/>
    <x v="422"/>
    <x v="6"/>
    <s v="UN"/>
    <n v="1498"/>
    <n v="5.13"/>
    <n v="7684.74"/>
    <x v="0"/>
    <x v="0"/>
    <n v="88.1"/>
    <n v="578.49983999999995"/>
    <n v="451.95299999999997"/>
    <n v="17.003405221339388"/>
    <n v="0.70574098798397855"/>
    <x v="0"/>
    <x v="0"/>
    <x v="3"/>
  </r>
  <r>
    <x v="422"/>
    <x v="422"/>
    <x v="6"/>
    <s v="UN"/>
    <n v="528"/>
    <n v="6.58"/>
    <n v="3474.2400000000002"/>
    <x v="0"/>
    <x v="0"/>
    <n v="35.200000000000003"/>
    <n v="389.11488000000003"/>
    <n v="231.61600000000001"/>
    <n v="14.999999999999998"/>
    <n v="0.8"/>
    <x v="0"/>
    <x v="0"/>
    <x v="3"/>
  </r>
  <r>
    <x v="422"/>
    <x v="422"/>
    <x v="6"/>
    <s v="UN"/>
    <n v="441"/>
    <n v="2.4500000000000002"/>
    <n v="1080.45"/>
    <x v="0"/>
    <x v="0"/>
    <n v="115"/>
    <n v="371.91"/>
    <n v="281.75"/>
    <n v="3.8347826086956522"/>
    <n v="3.129251700680272"/>
    <x v="0"/>
    <x v="0"/>
    <x v="1"/>
  </r>
  <r>
    <x v="422"/>
    <x v="422"/>
    <x v="6"/>
    <s v="UN"/>
    <n v="105"/>
    <n v="7.07"/>
    <n v="742.35"/>
    <x v="1"/>
    <x v="6"/>
    <n v="34.799999999999997"/>
    <n v="312.46571999999998"/>
    <n v="246.036"/>
    <n v="3.0172413793103452"/>
    <n v="3.9771428571428569"/>
    <x v="0"/>
    <x v="0"/>
    <x v="1"/>
  </r>
  <r>
    <x v="422"/>
    <x v="422"/>
    <x v="6"/>
    <s v="UN"/>
    <n v="603"/>
    <n v="1.54"/>
    <n v="928.62"/>
    <x v="0"/>
    <x v="0"/>
    <n v="78"/>
    <n v="228.22799999999998"/>
    <n v="120.12"/>
    <n v="7.7307692307692308"/>
    <n v="1.5522388059701493"/>
    <x v="0"/>
    <x v="0"/>
    <x v="2"/>
  </r>
  <r>
    <x v="529"/>
    <x v="529"/>
    <x v="6"/>
    <s v="UN"/>
    <n v="69"/>
    <n v="7.56"/>
    <n v="521.64"/>
    <x v="0"/>
    <x v="0"/>
    <n v="150"/>
    <n v="2143.2600000000002"/>
    <n v="1134"/>
    <n v="0.46"/>
    <n v="26.086956521739129"/>
    <x v="0"/>
    <x v="0"/>
    <x v="0"/>
  </r>
  <r>
    <x v="529"/>
    <x v="529"/>
    <x v="6"/>
    <s v="UN"/>
    <n v="0"/>
    <n v="5.88"/>
    <n v="0"/>
    <x v="1"/>
    <x v="3"/>
    <n v="88.8"/>
    <n v="767.55168000000003"/>
    <n v="522.14400000000001"/>
    <n v="0"/>
    <n v="0"/>
    <x v="0"/>
    <x v="0"/>
    <x v="0"/>
  </r>
  <r>
    <x v="529"/>
    <x v="529"/>
    <x v="6"/>
    <s v="UN"/>
    <n v="1104"/>
    <n v="3.87"/>
    <n v="4272.4800000000005"/>
    <x v="0"/>
    <x v="1"/>
    <n v="84.9"/>
    <n v="568.41399000000001"/>
    <n v="328.56300000000005"/>
    <n v="13.003533568904592"/>
    <n v="0.92282608695652191"/>
    <x v="0"/>
    <x v="0"/>
    <x v="3"/>
  </r>
  <r>
    <x v="529"/>
    <x v="529"/>
    <x v="6"/>
    <s v="UN"/>
    <n v="388"/>
    <n v="3.9"/>
    <n v="1513.2"/>
    <x v="1"/>
    <x v="9"/>
    <n v="90"/>
    <n v="561.6"/>
    <n v="351"/>
    <n v="4.3111111111111109"/>
    <n v="2.7835051546391756"/>
    <x v="0"/>
    <x v="0"/>
    <x v="1"/>
  </r>
  <r>
    <x v="529"/>
    <x v="529"/>
    <x v="6"/>
    <s v="UN"/>
    <n v="46"/>
    <n v="1.97"/>
    <n v="90.62"/>
    <x v="0"/>
    <x v="0"/>
    <n v="69"/>
    <n v="222.92520000000002"/>
    <n v="135.93"/>
    <n v="0.66666666666666663"/>
    <n v="18"/>
    <x v="0"/>
    <x v="0"/>
    <x v="0"/>
  </r>
  <r>
    <x v="529"/>
    <x v="529"/>
    <x v="6"/>
    <s v="UN"/>
    <n v="0"/>
    <n v="1.4"/>
    <n v="0"/>
    <x v="0"/>
    <x v="3"/>
    <n v="84"/>
    <n v="175.22399999999999"/>
    <n v="117.6"/>
    <n v="0"/>
    <n v="0"/>
    <x v="0"/>
    <x v="0"/>
    <x v="0"/>
  </r>
  <r>
    <x v="530"/>
    <x v="530"/>
    <x v="6"/>
    <s v="UN"/>
    <n v="364"/>
    <n v="4.5999999999999996"/>
    <n v="1674.3999999999999"/>
    <x v="0"/>
    <x v="3"/>
    <n v="144"/>
    <n v="861.12"/>
    <n v="662.4"/>
    <n v="2.5277777777777777"/>
    <n v="4.7472527472527473"/>
    <x v="0"/>
    <x v="0"/>
    <x v="0"/>
  </r>
  <r>
    <x v="530"/>
    <x v="530"/>
    <x v="6"/>
    <s v="UN"/>
    <n v="129"/>
    <n v="6.24"/>
    <n v="804.96"/>
    <x v="1"/>
    <x v="0"/>
    <n v="64.5"/>
    <n v="708.36480000000006"/>
    <n v="402.48"/>
    <n v="2"/>
    <n v="6"/>
    <x v="0"/>
    <x v="0"/>
    <x v="0"/>
  </r>
  <r>
    <x v="530"/>
    <x v="530"/>
    <x v="6"/>
    <s v="UN"/>
    <n v="0"/>
    <n v="7.49"/>
    <n v="0"/>
    <x v="0"/>
    <x v="1"/>
    <n v="42.8"/>
    <n v="577.02959999999996"/>
    <n v="320.572"/>
    <n v="0"/>
    <n v="0"/>
    <x v="0"/>
    <x v="0"/>
    <x v="0"/>
  </r>
  <r>
    <x v="530"/>
    <x v="530"/>
    <x v="6"/>
    <s v="UN"/>
    <n v="557"/>
    <n v="3.58"/>
    <n v="1994.06"/>
    <x v="0"/>
    <x v="1"/>
    <n v="92.8"/>
    <n v="451.82463999999999"/>
    <n v="332.22399999999999"/>
    <n v="6.0021551724137936"/>
    <n v="1.9992818671454218"/>
    <x v="0"/>
    <x v="0"/>
    <x v="2"/>
  </r>
  <r>
    <x v="530"/>
    <x v="530"/>
    <x v="6"/>
    <s v="UN"/>
    <n v="672"/>
    <n v="4.82"/>
    <n v="3239.04"/>
    <x v="0"/>
    <x v="1"/>
    <n v="56"/>
    <n v="434.57120000000003"/>
    <n v="269.92"/>
    <n v="12"/>
    <n v="1"/>
    <x v="0"/>
    <x v="0"/>
    <x v="3"/>
  </r>
  <r>
    <x v="530"/>
    <x v="530"/>
    <x v="6"/>
    <s v="UN"/>
    <n v="811"/>
    <n v="3.6"/>
    <n v="2919.6"/>
    <x v="1"/>
    <x v="10"/>
    <n v="73.7"/>
    <n v="387.36720000000003"/>
    <n v="265.32"/>
    <n v="11.004070556309362"/>
    <n v="1.0905055487053021"/>
    <x v="0"/>
    <x v="0"/>
    <x v="2"/>
  </r>
  <r>
    <x v="531"/>
    <x v="531"/>
    <x v="6"/>
    <s v="UN"/>
    <n v="466"/>
    <n v="6.39"/>
    <n v="2977.74"/>
    <x v="1"/>
    <x v="2"/>
    <n v="58.2"/>
    <n v="591.3178200000001"/>
    <n v="371.89800000000002"/>
    <n v="8.006872852233677"/>
    <n v="1.4987124463519312"/>
    <x v="0"/>
    <x v="0"/>
    <x v="2"/>
  </r>
  <r>
    <x v="531"/>
    <x v="531"/>
    <x v="6"/>
    <s v="UN"/>
    <n v="45"/>
    <n v="1.7"/>
    <n v="76.5"/>
    <x v="1"/>
    <x v="1"/>
    <n v="136"/>
    <n v="307.49599999999998"/>
    <n v="231.2"/>
    <n v="0.33088235294117646"/>
    <n v="36.266666666666666"/>
    <x v="0"/>
    <x v="0"/>
    <x v="0"/>
  </r>
  <r>
    <x v="531"/>
    <x v="531"/>
    <x v="6"/>
    <s v="UN"/>
    <n v="472"/>
    <n v="7.77"/>
    <n v="3667.4399999999996"/>
    <x v="1"/>
    <x v="0"/>
    <n v="26.2"/>
    <n v="289.07507999999996"/>
    <n v="203.57399999999998"/>
    <n v="18.015267175572518"/>
    <n v="0.66610169491525428"/>
    <x v="0"/>
    <x v="0"/>
    <x v="3"/>
  </r>
  <r>
    <x v="531"/>
    <x v="531"/>
    <x v="6"/>
    <s v="UN"/>
    <n v="151"/>
    <n v="1.65"/>
    <n v="249.14999999999998"/>
    <x v="1"/>
    <x v="8"/>
    <n v="126"/>
    <n v="272.34899999999999"/>
    <n v="207.89999999999998"/>
    <n v="1.1984126984126984"/>
    <n v="10.013245033112582"/>
    <x v="0"/>
    <x v="0"/>
    <x v="0"/>
  </r>
  <r>
    <x v="531"/>
    <x v="531"/>
    <x v="6"/>
    <s v="UN"/>
    <n v="421"/>
    <n v="2.1"/>
    <n v="884.1"/>
    <x v="0"/>
    <x v="3"/>
    <n v="70.099999999999994"/>
    <n v="269.39429999999999"/>
    <n v="147.21"/>
    <n v="6.0057061340941518"/>
    <n v="1.9980997624703085"/>
    <x v="0"/>
    <x v="0"/>
    <x v="2"/>
  </r>
  <r>
    <x v="531"/>
    <x v="531"/>
    <x v="6"/>
    <s v="UN"/>
    <n v="0"/>
    <n v="1.04"/>
    <n v="0"/>
    <x v="0"/>
    <x v="0"/>
    <n v="135"/>
    <n v="192.34799999999998"/>
    <n v="140.4"/>
    <n v="0"/>
    <n v="0"/>
    <x v="0"/>
    <x v="0"/>
    <x v="0"/>
  </r>
  <r>
    <x v="532"/>
    <x v="532"/>
    <x v="6"/>
    <s v="UN"/>
    <n v="337"/>
    <n v="71"/>
    <n v="23927"/>
    <x v="0"/>
    <x v="1"/>
    <n v="728"/>
    <n v="93038.399999999994"/>
    <n v="51688"/>
    <n v="0.46291208791208793"/>
    <n v="25.922848664688427"/>
    <x v="0"/>
    <x v="0"/>
    <x v="0"/>
  </r>
  <r>
    <x v="532"/>
    <x v="532"/>
    <x v="6"/>
    <s v="UN"/>
    <n v="65"/>
    <n v="66"/>
    <n v="4290"/>
    <x v="0"/>
    <x v="0"/>
    <n v="821"/>
    <n v="78569.7"/>
    <n v="54186"/>
    <n v="7.9171741778319121E-2"/>
    <n v="151.56923076923078"/>
    <x v="0"/>
    <x v="0"/>
    <x v="0"/>
  </r>
  <r>
    <x v="532"/>
    <x v="532"/>
    <x v="6"/>
    <s v="UN"/>
    <n v="163"/>
    <n v="55"/>
    <n v="8965"/>
    <x v="0"/>
    <x v="0"/>
    <n v="633"/>
    <n v="58141.05"/>
    <n v="34815"/>
    <n v="0.25750394944707738"/>
    <n v="46.601226993865033"/>
    <x v="0"/>
    <x v="0"/>
    <x v="0"/>
  </r>
  <r>
    <x v="532"/>
    <x v="532"/>
    <x v="6"/>
    <s v="UN"/>
    <n v="745"/>
    <n v="40"/>
    <n v="29800"/>
    <x v="1"/>
    <x v="7"/>
    <n v="926"/>
    <n v="52226.400000000001"/>
    <n v="37040"/>
    <n v="0.80453563714902809"/>
    <n v="14.915436241610738"/>
    <x v="0"/>
    <x v="0"/>
    <x v="0"/>
  </r>
  <r>
    <x v="532"/>
    <x v="532"/>
    <x v="6"/>
    <s v="UN"/>
    <n v="1573"/>
    <n v="44"/>
    <n v="69212"/>
    <x v="1"/>
    <x v="2"/>
    <n v="525"/>
    <n v="35112"/>
    <n v="23100"/>
    <n v="2.9961904761904763"/>
    <n v="4.005085823267641"/>
    <x v="0"/>
    <x v="0"/>
    <x v="0"/>
  </r>
  <r>
    <x v="532"/>
    <x v="532"/>
    <x v="6"/>
    <s v="UN"/>
    <n v="157"/>
    <n v="32"/>
    <n v="5024"/>
    <x v="0"/>
    <x v="0"/>
    <n v="304"/>
    <n v="16732.16"/>
    <n v="9728"/>
    <n v="0.51644736842105265"/>
    <n v="23.235668789808916"/>
    <x v="0"/>
    <x v="0"/>
    <x v="0"/>
  </r>
  <r>
    <x v="533"/>
    <x v="533"/>
    <x v="9"/>
    <s v="UN"/>
    <n v="353"/>
    <n v="53"/>
    <n v="18709"/>
    <x v="1"/>
    <x v="3"/>
    <n v="880"/>
    <n v="75090.399999999994"/>
    <n v="46640"/>
    <n v="0.40113636363636362"/>
    <n v="29.915014164305951"/>
    <x v="0"/>
    <x v="0"/>
    <x v="0"/>
  </r>
  <r>
    <x v="533"/>
    <x v="533"/>
    <x v="9"/>
    <s v="UN"/>
    <n v="673"/>
    <n v="50"/>
    <n v="33650"/>
    <x v="1"/>
    <x v="9"/>
    <n v="703"/>
    <n v="59755"/>
    <n v="35150"/>
    <n v="0.95732574679943105"/>
    <n v="12.534918276374443"/>
    <x v="0"/>
    <x v="0"/>
    <x v="0"/>
  </r>
  <r>
    <x v="533"/>
    <x v="533"/>
    <x v="9"/>
    <s v="UN"/>
    <n v="451"/>
    <n v="57"/>
    <n v="25707"/>
    <x v="1"/>
    <x v="6"/>
    <n v="583"/>
    <n v="45858.78"/>
    <n v="33231"/>
    <n v="0.77358490566037741"/>
    <n v="15.512195121951219"/>
    <x v="0"/>
    <x v="0"/>
    <x v="0"/>
  </r>
  <r>
    <x v="533"/>
    <x v="533"/>
    <x v="9"/>
    <s v="UN"/>
    <n v="16"/>
    <n v="63"/>
    <n v="1008"/>
    <x v="0"/>
    <x v="3"/>
    <n v="387"/>
    <n v="43641.99"/>
    <n v="24381"/>
    <n v="4.1343669250645997E-2"/>
    <n v="290.25"/>
    <x v="0"/>
    <x v="0"/>
    <x v="0"/>
  </r>
  <r>
    <x v="533"/>
    <x v="533"/>
    <x v="9"/>
    <s v="UN"/>
    <n v="741"/>
    <n v="44"/>
    <n v="32604"/>
    <x v="0"/>
    <x v="1"/>
    <n v="608"/>
    <n v="42803.199999999997"/>
    <n v="26752"/>
    <n v="1.21875"/>
    <n v="9.8461538461538467"/>
    <x v="0"/>
    <x v="0"/>
    <x v="0"/>
  </r>
  <r>
    <x v="533"/>
    <x v="533"/>
    <x v="9"/>
    <s v="UN"/>
    <n v="882"/>
    <n v="39"/>
    <n v="34398"/>
    <x v="1"/>
    <x v="7"/>
    <n v="398"/>
    <n v="28405.26"/>
    <n v="15522"/>
    <n v="2.2160804020100504"/>
    <n v="5.4149659863945576"/>
    <x v="0"/>
    <x v="0"/>
    <x v="0"/>
  </r>
  <r>
    <x v="534"/>
    <x v="534"/>
    <x v="9"/>
    <s v="UN"/>
    <n v="0"/>
    <n v="6.82"/>
    <n v="0"/>
    <x v="0"/>
    <x v="0"/>
    <n v="104"/>
    <n v="1276.704"/>
    <n v="709.28"/>
    <n v="0"/>
    <n v="0"/>
    <x v="0"/>
    <x v="0"/>
    <x v="0"/>
  </r>
  <r>
    <x v="534"/>
    <x v="534"/>
    <x v="9"/>
    <s v="UN"/>
    <n v="433"/>
    <n v="5.82"/>
    <n v="2520.06"/>
    <x v="0"/>
    <x v="0"/>
    <n v="72.099999999999994"/>
    <n v="788.88936000000001"/>
    <n v="419.62200000000001"/>
    <n v="6.0055478502080453"/>
    <n v="1.9981524249422631"/>
    <x v="0"/>
    <x v="0"/>
    <x v="2"/>
  </r>
  <r>
    <x v="534"/>
    <x v="534"/>
    <x v="9"/>
    <s v="UN"/>
    <n v="1086"/>
    <n v="4.6399999999999997"/>
    <n v="5039.04"/>
    <x v="1"/>
    <x v="1"/>
    <n v="72.400000000000006"/>
    <n v="638.27839999999992"/>
    <n v="335.93599999999998"/>
    <n v="14.999999999999998"/>
    <n v="0.8"/>
    <x v="0"/>
    <x v="0"/>
    <x v="3"/>
  </r>
  <r>
    <x v="534"/>
    <x v="534"/>
    <x v="9"/>
    <s v="UN"/>
    <n v="167"/>
    <n v="4.21"/>
    <n v="703.07"/>
    <x v="1"/>
    <x v="0"/>
    <n v="84"/>
    <n v="601.18799999999999"/>
    <n v="353.64"/>
    <n v="1.9880952380952381"/>
    <n v="6.0359281437125745"/>
    <x v="0"/>
    <x v="0"/>
    <x v="0"/>
  </r>
  <r>
    <x v="534"/>
    <x v="534"/>
    <x v="9"/>
    <s v="UN"/>
    <n v="663"/>
    <n v="6.85"/>
    <n v="4541.55"/>
    <x v="1"/>
    <x v="4"/>
    <n v="36.799999999999997"/>
    <n v="335.26639999999992"/>
    <n v="252.07999999999996"/>
    <n v="18.01630434782609"/>
    <n v="0.66606334841628945"/>
    <x v="0"/>
    <x v="0"/>
    <x v="3"/>
  </r>
  <r>
    <x v="534"/>
    <x v="534"/>
    <x v="9"/>
    <s v="UN"/>
    <n v="531"/>
    <n v="6.78"/>
    <n v="3600.1800000000003"/>
    <x v="1"/>
    <x v="8"/>
    <n v="29.5"/>
    <n v="308.01540000000006"/>
    <n v="200.01000000000002"/>
    <n v="18"/>
    <n v="0.66666666666666663"/>
    <x v="0"/>
    <x v="0"/>
    <x v="3"/>
  </r>
  <r>
    <x v="535"/>
    <x v="535"/>
    <x v="9"/>
    <s v="UN"/>
    <n v="145"/>
    <n v="4.3899999999999997"/>
    <n v="636.54999999999995"/>
    <x v="0"/>
    <x v="0"/>
    <n v="88"/>
    <n v="536.98479999999995"/>
    <n v="386.32"/>
    <n v="1.6477272727272727"/>
    <n v="7.2827586206896555"/>
    <x v="0"/>
    <x v="0"/>
    <x v="0"/>
  </r>
  <r>
    <x v="535"/>
    <x v="535"/>
    <x v="9"/>
    <s v="UN"/>
    <n v="120"/>
    <n v="6.89"/>
    <n v="826.8"/>
    <x v="0"/>
    <x v="1"/>
    <n v="59.7"/>
    <n v="534.73289999999997"/>
    <n v="411.33300000000003"/>
    <n v="2.0100502512562812"/>
    <n v="5.9700000000000006"/>
    <x v="0"/>
    <x v="0"/>
    <x v="0"/>
  </r>
  <r>
    <x v="535"/>
    <x v="535"/>
    <x v="9"/>
    <s v="UN"/>
    <n v="116"/>
    <n v="6.08"/>
    <n v="705.28"/>
    <x v="1"/>
    <x v="0"/>
    <n v="57.7"/>
    <n v="452.55264000000005"/>
    <n v="350.81600000000003"/>
    <n v="2.0103986135181975"/>
    <n v="5.9689655172413794"/>
    <x v="0"/>
    <x v="0"/>
    <x v="0"/>
  </r>
  <r>
    <x v="535"/>
    <x v="535"/>
    <x v="9"/>
    <s v="UN"/>
    <n v="137"/>
    <n v="7.51"/>
    <n v="1028.8699999999999"/>
    <x v="0"/>
    <x v="3"/>
    <n v="45.6"/>
    <n v="421.22088000000002"/>
    <n v="342.45600000000002"/>
    <n v="3.0043859649122808"/>
    <n v="3.9941605839416057"/>
    <x v="0"/>
    <x v="0"/>
    <x v="1"/>
  </r>
  <r>
    <x v="535"/>
    <x v="535"/>
    <x v="9"/>
    <s v="UN"/>
    <n v="324"/>
    <n v="5.35"/>
    <n v="1733.3999999999999"/>
    <x v="1"/>
    <x v="0"/>
    <n v="35.9"/>
    <n v="247.76384999999993"/>
    <n v="192.06499999999997"/>
    <n v="9.0250696378830089"/>
    <n v="1.3296296296296295"/>
    <x v="0"/>
    <x v="0"/>
    <x v="2"/>
  </r>
  <r>
    <x v="535"/>
    <x v="535"/>
    <x v="9"/>
    <s v="UN"/>
    <n v="1139"/>
    <n v="2.2000000000000002"/>
    <n v="2505.8000000000002"/>
    <x v="1"/>
    <x v="6"/>
    <n v="75.900000000000006"/>
    <n v="245.4606"/>
    <n v="166.98000000000002"/>
    <n v="15.006587615283266"/>
    <n v="0.79964881474978056"/>
    <x v="0"/>
    <x v="0"/>
    <x v="3"/>
  </r>
  <r>
    <x v="536"/>
    <x v="536"/>
    <x v="9"/>
    <s v="UN"/>
    <n v="182"/>
    <n v="5.95"/>
    <n v="1082.9000000000001"/>
    <x v="0"/>
    <x v="0"/>
    <n v="149"/>
    <n v="1604.6555000000001"/>
    <n v="886.55000000000007"/>
    <n v="1.2214765100671141"/>
    <n v="9.8241758241758248"/>
    <x v="0"/>
    <x v="0"/>
    <x v="0"/>
  </r>
  <r>
    <x v="536"/>
    <x v="536"/>
    <x v="9"/>
    <s v="UN"/>
    <n v="692"/>
    <n v="3.87"/>
    <n v="2678.04"/>
    <x v="1"/>
    <x v="4"/>
    <n v="86.5"/>
    <n v="552.34574999999995"/>
    <n v="334.755"/>
    <n v="8"/>
    <n v="1.5"/>
    <x v="0"/>
    <x v="0"/>
    <x v="2"/>
  </r>
  <r>
    <x v="536"/>
    <x v="536"/>
    <x v="9"/>
    <s v="UN"/>
    <n v="618"/>
    <n v="4.13"/>
    <n v="2552.34"/>
    <x v="0"/>
    <x v="3"/>
    <n v="77.2"/>
    <n v="430.42860000000002"/>
    <n v="318.83600000000001"/>
    <n v="8.0051813471502591"/>
    <n v="1.4990291262135922"/>
    <x v="0"/>
    <x v="0"/>
    <x v="2"/>
  </r>
  <r>
    <x v="536"/>
    <x v="536"/>
    <x v="9"/>
    <s v="UN"/>
    <n v="1250"/>
    <n v="2.2999999999999998"/>
    <n v="2875"/>
    <x v="0"/>
    <x v="1"/>
    <n v="96.1"/>
    <n v="360.27889999999991"/>
    <n v="221.02999999999997"/>
    <n v="13.007284079084288"/>
    <n v="0.92255999999999994"/>
    <x v="0"/>
    <x v="0"/>
    <x v="3"/>
  </r>
  <r>
    <x v="536"/>
    <x v="536"/>
    <x v="9"/>
    <s v="UN"/>
    <n v="77"/>
    <n v="5.94"/>
    <n v="457.38000000000005"/>
    <x v="0"/>
    <x v="3"/>
    <n v="38.5"/>
    <n v="304.15770000000003"/>
    <n v="228.69000000000003"/>
    <n v="2"/>
    <n v="6"/>
    <x v="0"/>
    <x v="0"/>
    <x v="0"/>
  </r>
  <r>
    <x v="536"/>
    <x v="536"/>
    <x v="9"/>
    <s v="UN"/>
    <n v="812"/>
    <n v="2.97"/>
    <n v="2411.6400000000003"/>
    <x v="1"/>
    <x v="2"/>
    <n v="58"/>
    <n v="234.27360000000004"/>
    <n v="172.26000000000002"/>
    <n v="14"/>
    <n v="0.8571428571428571"/>
    <x v="0"/>
    <x v="0"/>
    <x v="3"/>
  </r>
  <r>
    <x v="537"/>
    <x v="537"/>
    <x v="9"/>
    <s v="UN"/>
    <n v="459"/>
    <n v="6.64"/>
    <n v="3047.7599999999998"/>
    <x v="1"/>
    <x v="7"/>
    <n v="76.5"/>
    <n v="629.87040000000002"/>
    <n v="507.96"/>
    <n v="6"/>
    <n v="2"/>
    <x v="0"/>
    <x v="0"/>
    <x v="2"/>
  </r>
  <r>
    <x v="537"/>
    <x v="537"/>
    <x v="9"/>
    <s v="UN"/>
    <n v="490"/>
    <n v="3.75"/>
    <n v="1837.5"/>
    <x v="0"/>
    <x v="1"/>
    <n v="128"/>
    <n v="619.20000000000005"/>
    <n v="480"/>
    <n v="3.828125"/>
    <n v="3.1346938775510202"/>
    <x v="0"/>
    <x v="0"/>
    <x v="1"/>
  </r>
  <r>
    <x v="537"/>
    <x v="537"/>
    <x v="9"/>
    <s v="UN"/>
    <n v="699"/>
    <n v="5.04"/>
    <n v="3522.96"/>
    <x v="1"/>
    <x v="3"/>
    <n v="63.5"/>
    <n v="515.26440000000002"/>
    <n v="320.04000000000002"/>
    <n v="11.007874015748031"/>
    <n v="1.0901287553648069"/>
    <x v="0"/>
    <x v="0"/>
    <x v="2"/>
  </r>
  <r>
    <x v="537"/>
    <x v="537"/>
    <x v="9"/>
    <s v="UN"/>
    <n v="124"/>
    <n v="5.07"/>
    <n v="628.68000000000006"/>
    <x v="1"/>
    <x v="11"/>
    <n v="56"/>
    <n v="502.53840000000002"/>
    <n v="283.92"/>
    <n v="2.2142857142857144"/>
    <n v="5.419354838709677"/>
    <x v="0"/>
    <x v="0"/>
    <x v="0"/>
  </r>
  <r>
    <x v="537"/>
    <x v="537"/>
    <x v="9"/>
    <s v="UN"/>
    <n v="625"/>
    <n v="2"/>
    <n v="1250"/>
    <x v="0"/>
    <x v="0"/>
    <n v="99"/>
    <n v="265.32"/>
    <n v="198"/>
    <n v="6.3131313131313131"/>
    <n v="1.9008"/>
    <x v="0"/>
    <x v="0"/>
    <x v="2"/>
  </r>
  <r>
    <x v="537"/>
    <x v="537"/>
    <x v="9"/>
    <s v="UN"/>
    <n v="401"/>
    <n v="4.3600000000000003"/>
    <n v="1748.3600000000001"/>
    <x v="1"/>
    <x v="4"/>
    <n v="40.1"/>
    <n v="215.04828000000001"/>
    <n v="174.83600000000001"/>
    <n v="10"/>
    <n v="1.2"/>
    <x v="0"/>
    <x v="0"/>
    <x v="2"/>
  </r>
  <r>
    <x v="538"/>
    <x v="538"/>
    <x v="9"/>
    <s v="UN"/>
    <n v="61"/>
    <n v="5.75"/>
    <n v="350.75"/>
    <x v="1"/>
    <x v="7"/>
    <n v="111"/>
    <n v="785.04750000000001"/>
    <n v="638.25"/>
    <n v="0.5495495495495496"/>
    <n v="21.83606557377049"/>
    <x v="0"/>
    <x v="0"/>
    <x v="0"/>
  </r>
  <r>
    <x v="538"/>
    <x v="538"/>
    <x v="9"/>
    <s v="UN"/>
    <n v="81"/>
    <n v="3.29"/>
    <n v="266.49"/>
    <x v="1"/>
    <x v="7"/>
    <n v="116"/>
    <n v="660.23720000000003"/>
    <n v="381.64"/>
    <n v="0.69827586206896552"/>
    <n v="17.185185185185183"/>
    <x v="0"/>
    <x v="0"/>
    <x v="0"/>
  </r>
  <r>
    <x v="538"/>
    <x v="538"/>
    <x v="9"/>
    <s v="UN"/>
    <n v="65"/>
    <n v="2.64"/>
    <n v="171.6"/>
    <x v="0"/>
    <x v="3"/>
    <n v="138"/>
    <n v="582.91199999999992"/>
    <n v="364.32"/>
    <n v="0.47101449275362317"/>
    <n v="25.476923076923079"/>
    <x v="0"/>
    <x v="0"/>
    <x v="0"/>
  </r>
  <r>
    <x v="538"/>
    <x v="538"/>
    <x v="9"/>
    <s v="UN"/>
    <n v="163"/>
    <n v="4.68"/>
    <n v="762.83999999999992"/>
    <x v="1"/>
    <x v="9"/>
    <n v="78"/>
    <n v="562.16159999999991"/>
    <n v="365.03999999999996"/>
    <n v="2.0897435897435899"/>
    <n v="5.742331288343558"/>
    <x v="0"/>
    <x v="0"/>
    <x v="0"/>
  </r>
  <r>
    <x v="538"/>
    <x v="538"/>
    <x v="9"/>
    <s v="UN"/>
    <n v="1138"/>
    <n v="4.84"/>
    <n v="5507.92"/>
    <x v="0"/>
    <x v="1"/>
    <n v="66.900000000000006"/>
    <n v="531.02544"/>
    <n v="323.79599999999999"/>
    <n v="17.010463378176382"/>
    <n v="0.70544815465729349"/>
    <x v="0"/>
    <x v="0"/>
    <x v="3"/>
  </r>
  <r>
    <x v="538"/>
    <x v="538"/>
    <x v="9"/>
    <s v="UN"/>
    <n v="286"/>
    <n v="3.39"/>
    <n v="969.54000000000008"/>
    <x v="1"/>
    <x v="6"/>
    <n v="57.1"/>
    <n v="249.70401000000001"/>
    <n v="193.56900000000002"/>
    <n v="5.0087565674255687"/>
    <n v="2.395804195804196"/>
    <x v="0"/>
    <x v="0"/>
    <x v="1"/>
  </r>
  <r>
    <x v="539"/>
    <x v="539"/>
    <x v="9"/>
    <s v="UN"/>
    <n v="1136"/>
    <n v="5.71"/>
    <n v="6486.56"/>
    <x v="0"/>
    <x v="3"/>
    <n v="71"/>
    <n v="685.14290000000005"/>
    <n v="405.41"/>
    <n v="16"/>
    <n v="0.75"/>
    <x v="0"/>
    <x v="0"/>
    <x v="3"/>
  </r>
  <r>
    <x v="539"/>
    <x v="539"/>
    <x v="9"/>
    <s v="UN"/>
    <n v="1185"/>
    <n v="5.54"/>
    <n v="6564.9"/>
    <x v="1"/>
    <x v="4"/>
    <n v="69.7"/>
    <n v="644.85046"/>
    <n v="386.13800000000003"/>
    <n v="17.001434720229554"/>
    <n v="0.70582278481012661"/>
    <x v="0"/>
    <x v="0"/>
    <x v="3"/>
  </r>
  <r>
    <x v="539"/>
    <x v="539"/>
    <x v="9"/>
    <s v="UN"/>
    <n v="645"/>
    <n v="4.5"/>
    <n v="2902.5"/>
    <x v="0"/>
    <x v="3"/>
    <n v="61"/>
    <n v="496.84500000000003"/>
    <n v="274.5"/>
    <n v="10.573770491803279"/>
    <n v="1.1348837209302325"/>
    <x v="0"/>
    <x v="0"/>
    <x v="2"/>
  </r>
  <r>
    <x v="539"/>
    <x v="539"/>
    <x v="9"/>
    <s v="UN"/>
    <n v="257"/>
    <n v="5.43"/>
    <n v="1395.51"/>
    <x v="0"/>
    <x v="1"/>
    <n v="64.2"/>
    <n v="460.15992"/>
    <n v="348.60599999999999"/>
    <n v="4.0031152647975077"/>
    <n v="2.9976653696498055"/>
    <x v="0"/>
    <x v="0"/>
    <x v="1"/>
  </r>
  <r>
    <x v="539"/>
    <x v="539"/>
    <x v="9"/>
    <s v="UN"/>
    <n v="206"/>
    <n v="4.1399999999999997"/>
    <n v="852.83999999999992"/>
    <x v="0"/>
    <x v="3"/>
    <n v="68.400000000000006"/>
    <n v="365.29703999999998"/>
    <n v="283.17599999999999"/>
    <n v="3.0116959064327484"/>
    <n v="3.9844660194174759"/>
    <x v="0"/>
    <x v="0"/>
    <x v="1"/>
  </r>
  <r>
    <x v="539"/>
    <x v="539"/>
    <x v="9"/>
    <s v="UN"/>
    <n v="80"/>
    <n v="4.04"/>
    <n v="323.2"/>
    <x v="1"/>
    <x v="10"/>
    <n v="39.6"/>
    <n v="233.57664"/>
    <n v="159.98400000000001"/>
    <n v="2.0202020202020203"/>
    <n v="5.9399999999999995"/>
    <x v="0"/>
    <x v="0"/>
    <x v="0"/>
  </r>
  <r>
    <x v="540"/>
    <x v="540"/>
    <x v="9"/>
    <s v="UN"/>
    <n v="54"/>
    <n v="62"/>
    <n v="3348"/>
    <x v="0"/>
    <x v="1"/>
    <n v="867"/>
    <n v="92994.42"/>
    <n v="53754"/>
    <n v="6.228373702422145E-2"/>
    <n v="192.66666666666669"/>
    <x v="0"/>
    <x v="0"/>
    <x v="0"/>
  </r>
  <r>
    <x v="540"/>
    <x v="540"/>
    <x v="9"/>
    <s v="UN"/>
    <n v="663"/>
    <n v="47"/>
    <n v="31161"/>
    <x v="0"/>
    <x v="1"/>
    <n v="942"/>
    <n v="78807.72"/>
    <n v="44274"/>
    <n v="0.70382165605095537"/>
    <n v="17.049773755656108"/>
    <x v="0"/>
    <x v="0"/>
    <x v="0"/>
  </r>
  <r>
    <x v="540"/>
    <x v="540"/>
    <x v="9"/>
    <s v="UN"/>
    <n v="790"/>
    <n v="40"/>
    <n v="31600"/>
    <x v="0"/>
    <x v="1"/>
    <n v="815"/>
    <n v="61614"/>
    <n v="32600"/>
    <n v="0.96932515337423308"/>
    <n v="12.379746835443038"/>
    <x v="0"/>
    <x v="0"/>
    <x v="0"/>
  </r>
  <r>
    <x v="540"/>
    <x v="540"/>
    <x v="9"/>
    <s v="UN"/>
    <n v="1449"/>
    <n v="44"/>
    <n v="63756"/>
    <x v="0"/>
    <x v="1"/>
    <n v="921"/>
    <n v="53896.92"/>
    <n v="40524"/>
    <n v="1.5732899022801303"/>
    <n v="7.6273291925465836"/>
    <x v="0"/>
    <x v="0"/>
    <x v="0"/>
  </r>
  <r>
    <x v="540"/>
    <x v="540"/>
    <x v="9"/>
    <s v="UN"/>
    <n v="753"/>
    <n v="55"/>
    <n v="41415"/>
    <x v="1"/>
    <x v="5"/>
    <n v="770"/>
    <n v="50820"/>
    <n v="42350"/>
    <n v="0.97792207792207797"/>
    <n v="12.270916334661354"/>
    <x v="0"/>
    <x v="0"/>
    <x v="0"/>
  </r>
  <r>
    <x v="540"/>
    <x v="540"/>
    <x v="9"/>
    <s v="UN"/>
    <n v="559"/>
    <n v="39"/>
    <n v="21801"/>
    <x v="0"/>
    <x v="0"/>
    <n v="430"/>
    <n v="26328.9"/>
    <n v="16770"/>
    <n v="1.3"/>
    <n v="9.2307692307692299"/>
    <x v="0"/>
    <x v="0"/>
    <x v="0"/>
  </r>
  <r>
    <x v="541"/>
    <x v="541"/>
    <x v="9"/>
    <s v="UN"/>
    <n v="449"/>
    <n v="58"/>
    <n v="26042"/>
    <x v="0"/>
    <x v="0"/>
    <n v="629"/>
    <n v="64937.96"/>
    <n v="36482"/>
    <n v="0.71383147853736084"/>
    <n v="16.810690423162583"/>
    <x v="0"/>
    <x v="0"/>
    <x v="0"/>
  </r>
  <r>
    <x v="541"/>
    <x v="541"/>
    <x v="9"/>
    <s v="UN"/>
    <n v="490"/>
    <n v="76"/>
    <n v="37240"/>
    <x v="0"/>
    <x v="0"/>
    <n v="531"/>
    <n v="62551.8"/>
    <n v="40356"/>
    <n v="0.92278719397363462"/>
    <n v="13.004081632653062"/>
    <x v="0"/>
    <x v="0"/>
    <x v="0"/>
  </r>
  <r>
    <x v="541"/>
    <x v="541"/>
    <x v="9"/>
    <s v="UN"/>
    <n v="35"/>
    <n v="52"/>
    <n v="1820"/>
    <x v="0"/>
    <x v="1"/>
    <n v="549"/>
    <n v="51671.88"/>
    <n v="28548"/>
    <n v="6.3752276867030971E-2"/>
    <n v="188.2285714285714"/>
    <x v="0"/>
    <x v="0"/>
    <x v="0"/>
  </r>
  <r>
    <x v="541"/>
    <x v="541"/>
    <x v="9"/>
    <s v="UN"/>
    <n v="348"/>
    <n v="55"/>
    <n v="19140"/>
    <x v="1"/>
    <x v="8"/>
    <n v="585"/>
    <n v="48584.25"/>
    <n v="32175"/>
    <n v="0.59487179487179487"/>
    <n v="20.172413793103448"/>
    <x v="0"/>
    <x v="0"/>
    <x v="0"/>
  </r>
  <r>
    <x v="541"/>
    <x v="541"/>
    <x v="9"/>
    <s v="UN"/>
    <n v="0"/>
    <n v="44"/>
    <n v="0"/>
    <x v="1"/>
    <x v="11"/>
    <n v="531"/>
    <n v="42989.760000000002"/>
    <n v="23364"/>
    <n v="0"/>
    <n v="0"/>
    <x v="0"/>
    <x v="0"/>
    <x v="0"/>
  </r>
  <r>
    <x v="541"/>
    <x v="541"/>
    <x v="9"/>
    <s v="UN"/>
    <n v="0"/>
    <n v="32"/>
    <n v="0"/>
    <x v="1"/>
    <x v="5"/>
    <n v="320"/>
    <n v="14643.2"/>
    <n v="10240"/>
    <n v="0"/>
    <n v="0"/>
    <x v="0"/>
    <x v="0"/>
    <x v="0"/>
  </r>
  <r>
    <x v="542"/>
    <x v="542"/>
    <x v="9"/>
    <s v="UN"/>
    <n v="19"/>
    <n v="5.04"/>
    <n v="95.76"/>
    <x v="0"/>
    <x v="1"/>
    <n v="150"/>
    <n v="1315.44"/>
    <n v="756"/>
    <n v="0.12666666666666668"/>
    <n v="94.73684210526315"/>
    <x v="0"/>
    <x v="0"/>
    <x v="0"/>
  </r>
  <r>
    <x v="542"/>
    <x v="542"/>
    <x v="9"/>
    <s v="UN"/>
    <n v="1077"/>
    <n v="7"/>
    <n v="7539"/>
    <x v="0"/>
    <x v="1"/>
    <n v="89.7"/>
    <n v="866.50199999999995"/>
    <n v="627.9"/>
    <n v="12.006688963210703"/>
    <n v="0.99944289693593313"/>
    <x v="0"/>
    <x v="0"/>
    <x v="3"/>
  </r>
  <r>
    <x v="542"/>
    <x v="542"/>
    <x v="9"/>
    <s v="UN"/>
    <n v="773"/>
    <n v="6"/>
    <n v="4638"/>
    <x v="1"/>
    <x v="11"/>
    <n v="51.5"/>
    <n v="404.79"/>
    <n v="309"/>
    <n v="15.009708737864077"/>
    <n v="0.79948253557567917"/>
    <x v="0"/>
    <x v="0"/>
    <x v="3"/>
  </r>
  <r>
    <x v="542"/>
    <x v="542"/>
    <x v="9"/>
    <s v="UN"/>
    <n v="109"/>
    <n v="7"/>
    <n v="763"/>
    <x v="0"/>
    <x v="1"/>
    <n v="27.1"/>
    <n v="256.09500000000003"/>
    <n v="189.70000000000002"/>
    <n v="4.0221402214022142"/>
    <n v="2.9834862385321101"/>
    <x v="0"/>
    <x v="0"/>
    <x v="1"/>
  </r>
  <r>
    <x v="542"/>
    <x v="542"/>
    <x v="9"/>
    <s v="UN"/>
    <n v="243"/>
    <n v="3.43"/>
    <n v="833.49"/>
    <x v="1"/>
    <x v="10"/>
    <n v="48.5"/>
    <n v="241.21475000000001"/>
    <n v="166.35500000000002"/>
    <n v="5.0103092783505154"/>
    <n v="2.3950617283950617"/>
    <x v="0"/>
    <x v="0"/>
    <x v="1"/>
  </r>
  <r>
    <x v="542"/>
    <x v="542"/>
    <x v="9"/>
    <s v="UN"/>
    <n v="764"/>
    <n v="1.36"/>
    <n v="1039.04"/>
    <x v="0"/>
    <x v="0"/>
    <n v="74"/>
    <n v="160.01760000000002"/>
    <n v="100.64"/>
    <n v="10.324324324324325"/>
    <n v="1.162303664921466"/>
    <x v="0"/>
    <x v="0"/>
    <x v="2"/>
  </r>
  <r>
    <x v="543"/>
    <x v="543"/>
    <x v="9"/>
    <s v="UN"/>
    <n v="76"/>
    <n v="5.33"/>
    <n v="405.08"/>
    <x v="1"/>
    <x v="0"/>
    <n v="75.3"/>
    <n v="706.37423999999999"/>
    <n v="401.34899999999999"/>
    <n v="1.0092961487383798"/>
    <n v="11.889473684210527"/>
    <x v="0"/>
    <x v="0"/>
    <x v="0"/>
  </r>
  <r>
    <x v="543"/>
    <x v="543"/>
    <x v="9"/>
    <s v="UN"/>
    <n v="0"/>
    <n v="2.1"/>
    <n v="0"/>
    <x v="1"/>
    <x v="0"/>
    <n v="144"/>
    <n v="414.28800000000001"/>
    <n v="302.40000000000003"/>
    <n v="0"/>
    <n v="0"/>
    <x v="0"/>
    <x v="0"/>
    <x v="0"/>
  </r>
  <r>
    <x v="543"/>
    <x v="543"/>
    <x v="9"/>
    <s v="UN"/>
    <n v="181"/>
    <n v="3.4"/>
    <n v="615.4"/>
    <x v="0"/>
    <x v="1"/>
    <n v="61"/>
    <n v="365.024"/>
    <n v="207.4"/>
    <n v="2.9672131147540983"/>
    <n v="4.0441988950276242"/>
    <x v="0"/>
    <x v="0"/>
    <x v="0"/>
  </r>
  <r>
    <x v="543"/>
    <x v="543"/>
    <x v="9"/>
    <s v="UN"/>
    <n v="297"/>
    <n v="4.26"/>
    <n v="1265.22"/>
    <x v="1"/>
    <x v="4"/>
    <n v="57"/>
    <n v="327.80699999999996"/>
    <n v="242.82"/>
    <n v="5.2105263157894735"/>
    <n v="2.3030303030303032"/>
    <x v="0"/>
    <x v="0"/>
    <x v="1"/>
  </r>
  <r>
    <x v="543"/>
    <x v="543"/>
    <x v="9"/>
    <s v="UN"/>
    <n v="862"/>
    <n v="1.66"/>
    <n v="1430.9199999999998"/>
    <x v="0"/>
    <x v="3"/>
    <n v="124"/>
    <n v="294.35120000000001"/>
    <n v="205.84"/>
    <n v="6.9516129032258061"/>
    <n v="1.7262180974477959"/>
    <x v="0"/>
    <x v="0"/>
    <x v="2"/>
  </r>
  <r>
    <x v="543"/>
    <x v="543"/>
    <x v="9"/>
    <s v="UN"/>
    <n v="251"/>
    <n v="3.95"/>
    <n v="991.45"/>
    <x v="1"/>
    <x v="3"/>
    <n v="41.7"/>
    <n v="214.12950000000004"/>
    <n v="164.71500000000003"/>
    <n v="6.0191846522781773"/>
    <n v="1.9936254980079682"/>
    <x v="0"/>
    <x v="0"/>
    <x v="2"/>
  </r>
  <r>
    <x v="544"/>
    <x v="544"/>
    <x v="9"/>
    <s v="UN"/>
    <n v="69"/>
    <n v="4.5999999999999996"/>
    <n v="317.39999999999998"/>
    <x v="0"/>
    <x v="1"/>
    <n v="83"/>
    <n v="633.78800000000001"/>
    <n v="381.79999999999995"/>
    <n v="0.83132530120481929"/>
    <n v="14.434782608695652"/>
    <x v="0"/>
    <x v="0"/>
    <x v="0"/>
  </r>
  <r>
    <x v="544"/>
    <x v="544"/>
    <x v="9"/>
    <s v="UN"/>
    <n v="240"/>
    <n v="7.88"/>
    <n v="1891.2"/>
    <x v="1"/>
    <x v="2"/>
    <n v="47.9"/>
    <n v="615.24675999999999"/>
    <n v="377.452"/>
    <n v="5.010438413361169"/>
    <n v="2.395"/>
    <x v="0"/>
    <x v="0"/>
    <x v="1"/>
  </r>
  <r>
    <x v="544"/>
    <x v="544"/>
    <x v="9"/>
    <s v="UN"/>
    <n v="102"/>
    <n v="4.03"/>
    <n v="411.06"/>
    <x v="0"/>
    <x v="3"/>
    <n v="50.7"/>
    <n v="347.34570000000008"/>
    <n v="204.32100000000003"/>
    <n v="2.0118343195266273"/>
    <n v="5.9647058823529413"/>
    <x v="0"/>
    <x v="0"/>
    <x v="0"/>
  </r>
  <r>
    <x v="544"/>
    <x v="544"/>
    <x v="9"/>
    <s v="UN"/>
    <n v="117"/>
    <n v="3.47"/>
    <n v="405.99"/>
    <x v="0"/>
    <x v="3"/>
    <n v="51"/>
    <n v="323.85509999999999"/>
    <n v="176.97"/>
    <n v="2.2941176470588234"/>
    <n v="5.2307692307692308"/>
    <x v="0"/>
    <x v="0"/>
    <x v="0"/>
  </r>
  <r>
    <x v="544"/>
    <x v="544"/>
    <x v="9"/>
    <s v="UN"/>
    <n v="73"/>
    <n v="4.6399999999999997"/>
    <n v="338.71999999999997"/>
    <x v="0"/>
    <x v="3"/>
    <n v="36.299999999999997"/>
    <n v="220.64591999999996"/>
    <n v="168.43199999999999"/>
    <n v="2.0110192837465566"/>
    <n v="5.9671232876712326"/>
    <x v="0"/>
    <x v="0"/>
    <x v="0"/>
  </r>
  <r>
    <x v="544"/>
    <x v="544"/>
    <x v="9"/>
    <s v="UN"/>
    <n v="68"/>
    <n v="1.1000000000000001"/>
    <n v="74.800000000000011"/>
    <x v="0"/>
    <x v="0"/>
    <n v="64"/>
    <n v="128.12800000000001"/>
    <n v="70.400000000000006"/>
    <n v="1.0625"/>
    <n v="11.294117647058824"/>
    <x v="0"/>
    <x v="0"/>
    <x v="0"/>
  </r>
  <r>
    <x v="545"/>
    <x v="545"/>
    <x v="9"/>
    <s v="UN"/>
    <n v="549"/>
    <n v="7.17"/>
    <n v="3936.33"/>
    <x v="0"/>
    <x v="0"/>
    <n v="68.599999999999994"/>
    <n v="885.35159999999985"/>
    <n v="491.86199999999997"/>
    <n v="8.0029154518950438"/>
    <n v="1.4994535519125682"/>
    <x v="0"/>
    <x v="0"/>
    <x v="2"/>
  </r>
  <r>
    <x v="545"/>
    <x v="545"/>
    <x v="9"/>
    <s v="UN"/>
    <n v="98"/>
    <n v="3.5"/>
    <n v="343"/>
    <x v="0"/>
    <x v="1"/>
    <n v="128"/>
    <n v="685.44"/>
    <n v="448"/>
    <n v="0.765625"/>
    <n v="15.673469387755102"/>
    <x v="0"/>
    <x v="0"/>
    <x v="0"/>
  </r>
  <r>
    <x v="545"/>
    <x v="545"/>
    <x v="9"/>
    <s v="UN"/>
    <n v="216"/>
    <n v="4.43"/>
    <n v="956.87999999999988"/>
    <x v="0"/>
    <x v="3"/>
    <n v="111"/>
    <n v="673.67009999999993"/>
    <n v="491.72999999999996"/>
    <n v="1.9459459459459461"/>
    <n v="6.1666666666666661"/>
    <x v="0"/>
    <x v="0"/>
    <x v="0"/>
  </r>
  <r>
    <x v="545"/>
    <x v="545"/>
    <x v="9"/>
    <s v="UN"/>
    <n v="309"/>
    <n v="3.54"/>
    <n v="1093.8599999999999"/>
    <x v="1"/>
    <x v="7"/>
    <n v="135"/>
    <n v="597.375"/>
    <n v="477.9"/>
    <n v="2.2888888888888888"/>
    <n v="5.2427184466019421"/>
    <x v="0"/>
    <x v="0"/>
    <x v="0"/>
  </r>
  <r>
    <x v="545"/>
    <x v="545"/>
    <x v="9"/>
    <s v="UN"/>
    <n v="591"/>
    <n v="4.63"/>
    <n v="2736.33"/>
    <x v="1"/>
    <x v="8"/>
    <n v="49.2"/>
    <n v="300.69072000000006"/>
    <n v="227.79600000000002"/>
    <n v="12.012195121951219"/>
    <n v="0.9989847715736041"/>
    <x v="0"/>
    <x v="0"/>
    <x v="3"/>
  </r>
  <r>
    <x v="545"/>
    <x v="545"/>
    <x v="9"/>
    <s v="UN"/>
    <n v="78"/>
    <n v="2.71"/>
    <n v="211.38"/>
    <x v="0"/>
    <x v="0"/>
    <n v="77.5"/>
    <n v="256.23050000000001"/>
    <n v="210.02500000000001"/>
    <n v="1.0064516129032257"/>
    <n v="11.923076923076923"/>
    <x v="0"/>
    <x v="0"/>
    <x v="0"/>
  </r>
  <r>
    <x v="546"/>
    <x v="546"/>
    <x v="9"/>
    <s v="UN"/>
    <n v="246"/>
    <n v="6.55"/>
    <n v="1611.3"/>
    <x v="1"/>
    <x v="0"/>
    <n v="82"/>
    <n v="945.29600000000005"/>
    <n v="537.1"/>
    <n v="3"/>
    <n v="4"/>
    <x v="0"/>
    <x v="0"/>
    <x v="1"/>
  </r>
  <r>
    <x v="546"/>
    <x v="546"/>
    <x v="9"/>
    <s v="UN"/>
    <n v="244"/>
    <n v="3.84"/>
    <n v="936.95999999999992"/>
    <x v="0"/>
    <x v="0"/>
    <n v="111"/>
    <n v="771.49440000000004"/>
    <n v="426.24"/>
    <n v="2.1981981981981984"/>
    <n v="5.4590163934426226"/>
    <x v="0"/>
    <x v="0"/>
    <x v="0"/>
  </r>
  <r>
    <x v="546"/>
    <x v="546"/>
    <x v="9"/>
    <s v="UN"/>
    <n v="73"/>
    <n v="3.24"/>
    <n v="236.52"/>
    <x v="0"/>
    <x v="0"/>
    <n v="145"/>
    <n v="587.25"/>
    <n v="469.8"/>
    <n v="0.50344827586206897"/>
    <n v="23.835616438356166"/>
    <x v="0"/>
    <x v="0"/>
    <x v="0"/>
  </r>
  <r>
    <x v="546"/>
    <x v="546"/>
    <x v="9"/>
    <s v="UN"/>
    <n v="339"/>
    <n v="6.06"/>
    <n v="2054.3399999999997"/>
    <x v="0"/>
    <x v="0"/>
    <n v="48.4"/>
    <n v="416.49167999999997"/>
    <n v="293.30399999999997"/>
    <n v="7.0041322314049586"/>
    <n v="1.7132743362831859"/>
    <x v="0"/>
    <x v="0"/>
    <x v="2"/>
  </r>
  <r>
    <x v="546"/>
    <x v="546"/>
    <x v="9"/>
    <s v="UN"/>
    <n v="413"/>
    <n v="1.23"/>
    <n v="507.99"/>
    <x v="0"/>
    <x v="3"/>
    <n v="140"/>
    <n v="278.964"/>
    <n v="172.2"/>
    <n v="2.95"/>
    <n v="4.0677966101694913"/>
    <x v="0"/>
    <x v="0"/>
    <x v="0"/>
  </r>
  <r>
    <x v="546"/>
    <x v="546"/>
    <x v="9"/>
    <s v="UN"/>
    <n v="780"/>
    <n v="43.4"/>
    <n v="33852"/>
    <x v="1"/>
    <x v="4"/>
    <n v="0"/>
    <n v="0"/>
    <n v="0"/>
    <n v="0"/>
    <n v="0"/>
    <x v="0"/>
    <x v="0"/>
    <x v="4"/>
  </r>
  <r>
    <x v="547"/>
    <x v="547"/>
    <x v="9"/>
    <s v="UN"/>
    <n v="324"/>
    <n v="3.05"/>
    <n v="988.19999999999993"/>
    <x v="1"/>
    <x v="4"/>
    <n v="142"/>
    <n v="684.29799999999989"/>
    <n v="433.09999999999997"/>
    <n v="2.2816901408450705"/>
    <n v="5.2592592592592595"/>
    <x v="0"/>
    <x v="0"/>
    <x v="0"/>
  </r>
  <r>
    <x v="547"/>
    <x v="547"/>
    <x v="9"/>
    <s v="UN"/>
    <n v="423"/>
    <n v="5.57"/>
    <n v="2356.11"/>
    <x v="1"/>
    <x v="0"/>
    <n v="70.400000000000006"/>
    <n v="490.16000000000008"/>
    <n v="392.12800000000004"/>
    <n v="6.0085227272727266"/>
    <n v="1.9971631205673761"/>
    <x v="0"/>
    <x v="0"/>
    <x v="2"/>
  </r>
  <r>
    <x v="547"/>
    <x v="547"/>
    <x v="9"/>
    <s v="UN"/>
    <n v="83"/>
    <n v="7.01"/>
    <n v="581.82999999999993"/>
    <x v="0"/>
    <x v="1"/>
    <n v="41.2"/>
    <n v="410.11304000000001"/>
    <n v="288.81200000000001"/>
    <n v="2.0145631067961163"/>
    <n v="5.9566265060240973"/>
    <x v="0"/>
    <x v="0"/>
    <x v="0"/>
  </r>
  <r>
    <x v="547"/>
    <x v="547"/>
    <x v="9"/>
    <s v="UN"/>
    <n v="302"/>
    <n v="2.96"/>
    <n v="893.92"/>
    <x v="0"/>
    <x v="3"/>
    <n v="75.5"/>
    <n v="370.97680000000003"/>
    <n v="223.48"/>
    <n v="4"/>
    <n v="3"/>
    <x v="0"/>
    <x v="0"/>
    <x v="1"/>
  </r>
  <r>
    <x v="547"/>
    <x v="547"/>
    <x v="9"/>
    <s v="UN"/>
    <n v="696"/>
    <n v="3.32"/>
    <n v="2310.7199999999998"/>
    <x v="0"/>
    <x v="1"/>
    <n v="87"/>
    <n v="346.60799999999995"/>
    <n v="288.83999999999997"/>
    <n v="8"/>
    <n v="1.5"/>
    <x v="0"/>
    <x v="0"/>
    <x v="2"/>
  </r>
  <r>
    <x v="547"/>
    <x v="547"/>
    <x v="9"/>
    <s v="UN"/>
    <n v="791"/>
    <n v="2.0099999999999998"/>
    <n v="1589.9099999999999"/>
    <x v="1"/>
    <x v="9"/>
    <n v="87.8"/>
    <n v="261.18743999999998"/>
    <n v="176.47799999999998"/>
    <n v="9.0091116173120724"/>
    <n v="1.3319848293299621"/>
    <x v="0"/>
    <x v="0"/>
    <x v="2"/>
  </r>
  <r>
    <x v="548"/>
    <x v="548"/>
    <x v="9"/>
    <s v="UN"/>
    <n v="54"/>
    <n v="6.68"/>
    <n v="360.71999999999997"/>
    <x v="1"/>
    <x v="6"/>
    <n v="117"/>
    <n v="969.13439999999991"/>
    <n v="781.56"/>
    <n v="0.46153846153846156"/>
    <n v="26"/>
    <x v="0"/>
    <x v="0"/>
    <x v="0"/>
  </r>
  <r>
    <x v="548"/>
    <x v="548"/>
    <x v="9"/>
    <s v="UN"/>
    <n v="228"/>
    <n v="4.79"/>
    <n v="1092.1200000000001"/>
    <x v="1"/>
    <x v="9"/>
    <n v="89"/>
    <n v="605.36019999999996"/>
    <n v="426.31"/>
    <n v="2.5617977528089888"/>
    <n v="4.6842105263157894"/>
    <x v="0"/>
    <x v="0"/>
    <x v="0"/>
  </r>
  <r>
    <x v="548"/>
    <x v="548"/>
    <x v="9"/>
    <s v="UN"/>
    <n v="101"/>
    <n v="1.86"/>
    <n v="187.86"/>
    <x v="1"/>
    <x v="5"/>
    <n v="143"/>
    <n v="377.69160000000005"/>
    <n v="265.98"/>
    <n v="0.70629370629370625"/>
    <n v="16.990099009900991"/>
    <x v="0"/>
    <x v="0"/>
    <x v="0"/>
  </r>
  <r>
    <x v="548"/>
    <x v="548"/>
    <x v="9"/>
    <s v="UN"/>
    <n v="941"/>
    <n v="1.37"/>
    <n v="1289.17"/>
    <x v="0"/>
    <x v="0"/>
    <n v="108"/>
    <n v="272.24640000000005"/>
    <n v="147.96"/>
    <n v="8.7129629629629637"/>
    <n v="1.3772582359192347"/>
    <x v="0"/>
    <x v="0"/>
    <x v="2"/>
  </r>
  <r>
    <x v="548"/>
    <x v="548"/>
    <x v="9"/>
    <s v="UN"/>
    <n v="216"/>
    <n v="1.71"/>
    <n v="369.36"/>
    <x v="0"/>
    <x v="1"/>
    <n v="64"/>
    <n v="204.65279999999998"/>
    <n v="109.44"/>
    <n v="3.375"/>
    <n v="3.5555555555555554"/>
    <x v="0"/>
    <x v="0"/>
    <x v="1"/>
  </r>
  <r>
    <x v="548"/>
    <x v="548"/>
    <x v="9"/>
    <s v="UN"/>
    <n v="1379"/>
    <n v="1.25"/>
    <n v="1723.75"/>
    <x v="1"/>
    <x v="9"/>
    <n v="64"/>
    <n v="130.4"/>
    <n v="80"/>
    <n v="21.546875"/>
    <n v="0.55692530819434372"/>
    <x v="0"/>
    <x v="0"/>
    <x v="3"/>
  </r>
  <r>
    <x v="549"/>
    <x v="549"/>
    <x v="9"/>
    <s v="UN"/>
    <n v="733"/>
    <n v="7.78"/>
    <n v="5702.74"/>
    <x v="1"/>
    <x v="4"/>
    <n v="66.599999999999994"/>
    <n v="906.75900000000013"/>
    <n v="518.14800000000002"/>
    <n v="11.006006006006007"/>
    <n v="1.09031377899045"/>
    <x v="0"/>
    <x v="0"/>
    <x v="2"/>
  </r>
  <r>
    <x v="549"/>
    <x v="549"/>
    <x v="9"/>
    <s v="UN"/>
    <n v="52"/>
    <n v="5"/>
    <n v="260"/>
    <x v="1"/>
    <x v="3"/>
    <n v="62"/>
    <n v="585.9"/>
    <n v="310"/>
    <n v="0.83870967741935487"/>
    <n v="14.307692307692307"/>
    <x v="0"/>
    <x v="0"/>
    <x v="0"/>
  </r>
  <r>
    <x v="549"/>
    <x v="549"/>
    <x v="9"/>
    <s v="UN"/>
    <n v="138"/>
    <n v="4.3600000000000003"/>
    <n v="601.68000000000006"/>
    <x v="1"/>
    <x v="2"/>
    <n v="68.7"/>
    <n v="467.26992000000007"/>
    <n v="299.53200000000004"/>
    <n v="2.0087336244541483"/>
    <n v="5.9739130434782615"/>
    <x v="0"/>
    <x v="0"/>
    <x v="0"/>
  </r>
  <r>
    <x v="549"/>
    <x v="549"/>
    <x v="9"/>
    <s v="UN"/>
    <n v="867"/>
    <n v="1.97"/>
    <n v="1707.99"/>
    <x v="0"/>
    <x v="1"/>
    <n v="143"/>
    <n v="343.68619999999993"/>
    <n v="281.70999999999998"/>
    <n v="6.0629370629370634"/>
    <n v="1.9792387543252594"/>
    <x v="0"/>
    <x v="0"/>
    <x v="2"/>
  </r>
  <r>
    <x v="549"/>
    <x v="549"/>
    <x v="9"/>
    <s v="UN"/>
    <n v="521"/>
    <n v="2.95"/>
    <n v="1536.95"/>
    <x v="1"/>
    <x v="2"/>
    <n v="74.400000000000006"/>
    <n v="280.93440000000004"/>
    <n v="219.48000000000002"/>
    <n v="7.0026881720430101"/>
    <n v="1.7136276391554703"/>
    <x v="0"/>
    <x v="0"/>
    <x v="2"/>
  </r>
  <r>
    <x v="549"/>
    <x v="549"/>
    <x v="9"/>
    <s v="UN"/>
    <n v="537"/>
    <n v="1.53"/>
    <n v="821.61"/>
    <x v="1"/>
    <x v="4"/>
    <n v="67"/>
    <n v="192.71880000000002"/>
    <n v="102.51"/>
    <n v="8.0149253731343286"/>
    <n v="1.4972067039106145"/>
    <x v="0"/>
    <x v="0"/>
    <x v="2"/>
  </r>
  <r>
    <x v="550"/>
    <x v="550"/>
    <x v="9"/>
    <s v="UN"/>
    <n v="123"/>
    <n v="8"/>
    <n v="984"/>
    <x v="0"/>
    <x v="0"/>
    <n v="92"/>
    <n v="1383.68"/>
    <n v="736"/>
    <n v="1.3369565217391304"/>
    <n v="8.9756097560975618"/>
    <x v="0"/>
    <x v="0"/>
    <x v="0"/>
  </r>
  <r>
    <x v="550"/>
    <x v="550"/>
    <x v="9"/>
    <s v="UN"/>
    <n v="67"/>
    <n v="6.78"/>
    <n v="454.26"/>
    <x v="1"/>
    <x v="7"/>
    <n v="128"/>
    <n v="1275.7248000000002"/>
    <n v="867.84"/>
    <n v="0.5234375"/>
    <n v="22.925373134328357"/>
    <x v="0"/>
    <x v="0"/>
    <x v="0"/>
  </r>
  <r>
    <x v="550"/>
    <x v="550"/>
    <x v="9"/>
    <s v="UN"/>
    <n v="571"/>
    <n v="6.57"/>
    <n v="3751.4700000000003"/>
    <x v="0"/>
    <x v="0"/>
    <n v="51.9"/>
    <n v="548.98262999999997"/>
    <n v="340.983"/>
    <n v="11.001926782273603"/>
    <n v="1.0907180385288966"/>
    <x v="0"/>
    <x v="0"/>
    <x v="2"/>
  </r>
  <r>
    <x v="550"/>
    <x v="550"/>
    <x v="9"/>
    <s v="UN"/>
    <n v="630"/>
    <n v="5.65"/>
    <n v="3559.5"/>
    <x v="1"/>
    <x v="0"/>
    <n v="52.5"/>
    <n v="522.05999999999995"/>
    <n v="296.625"/>
    <n v="12"/>
    <n v="1"/>
    <x v="0"/>
    <x v="0"/>
    <x v="3"/>
  </r>
  <r>
    <x v="550"/>
    <x v="550"/>
    <x v="9"/>
    <s v="UN"/>
    <n v="228"/>
    <n v="2.82"/>
    <n v="642.95999999999992"/>
    <x v="1"/>
    <x v="2"/>
    <n v="123"/>
    <n v="492.54119999999995"/>
    <n v="346.85999999999996"/>
    <n v="1.8536585365853659"/>
    <n v="6.473684210526315"/>
    <x v="0"/>
    <x v="0"/>
    <x v="0"/>
  </r>
  <r>
    <x v="550"/>
    <x v="550"/>
    <x v="9"/>
    <s v="UN"/>
    <n v="74"/>
    <n v="3.49"/>
    <n v="258.26"/>
    <x v="0"/>
    <x v="1"/>
    <n v="79"/>
    <n v="465.94990000000007"/>
    <n v="275.71000000000004"/>
    <n v="0.93670886075949367"/>
    <n v="12.810810810810811"/>
    <x v="0"/>
    <x v="0"/>
    <x v="0"/>
  </r>
  <r>
    <x v="551"/>
    <x v="551"/>
    <x v="9"/>
    <s v="UN"/>
    <n v="231"/>
    <n v="4.51"/>
    <n v="1041.81"/>
    <x v="1"/>
    <x v="1"/>
    <n v="141"/>
    <n v="883.91489999999988"/>
    <n v="635.91"/>
    <n v="1.6382978723404256"/>
    <n v="7.3246753246753249"/>
    <x v="0"/>
    <x v="0"/>
    <x v="0"/>
  </r>
  <r>
    <x v="551"/>
    <x v="551"/>
    <x v="9"/>
    <s v="UN"/>
    <n v="1512"/>
    <n v="4.25"/>
    <n v="6426"/>
    <x v="1"/>
    <x v="10"/>
    <n v="94.5"/>
    <n v="759.07124999999996"/>
    <n v="401.625"/>
    <n v="16"/>
    <n v="0.75"/>
    <x v="0"/>
    <x v="0"/>
    <x v="3"/>
  </r>
  <r>
    <x v="551"/>
    <x v="551"/>
    <x v="9"/>
    <s v="UN"/>
    <n v="544"/>
    <n v="4.82"/>
    <n v="2622.08"/>
    <x v="1"/>
    <x v="10"/>
    <n v="60.4"/>
    <n v="518.20784000000003"/>
    <n v="291.12799999999999"/>
    <n v="9.0066225165562912"/>
    <n v="1.3323529411764705"/>
    <x v="0"/>
    <x v="0"/>
    <x v="2"/>
  </r>
  <r>
    <x v="551"/>
    <x v="551"/>
    <x v="9"/>
    <s v="UN"/>
    <n v="243"/>
    <n v="1.35"/>
    <n v="328.05"/>
    <x v="0"/>
    <x v="0"/>
    <n v="133"/>
    <n v="341.14499999999998"/>
    <n v="179.55"/>
    <n v="1.8270676691729324"/>
    <n v="6.5679012345679011"/>
    <x v="0"/>
    <x v="0"/>
    <x v="0"/>
  </r>
  <r>
    <x v="551"/>
    <x v="551"/>
    <x v="9"/>
    <s v="UN"/>
    <n v="48"/>
    <n v="5.3"/>
    <n v="254.39999999999998"/>
    <x v="0"/>
    <x v="0"/>
    <n v="51"/>
    <n v="337.875"/>
    <n v="270.3"/>
    <n v="0.94117647058823528"/>
    <n v="12.75"/>
    <x v="0"/>
    <x v="0"/>
    <x v="0"/>
  </r>
  <r>
    <x v="551"/>
    <x v="551"/>
    <x v="9"/>
    <s v="UN"/>
    <n v="23"/>
    <n v="1.3"/>
    <n v="29.900000000000002"/>
    <x v="1"/>
    <x v="9"/>
    <n v="108"/>
    <n v="175.5"/>
    <n v="140.4"/>
    <n v="0.21296296296296297"/>
    <n v="56.347826086956523"/>
    <x v="0"/>
    <x v="0"/>
    <x v="0"/>
  </r>
  <r>
    <x v="552"/>
    <x v="552"/>
    <x v="9"/>
    <s v="UN"/>
    <n v="0"/>
    <n v="6.53"/>
    <n v="0"/>
    <x v="0"/>
    <x v="1"/>
    <n v="84"/>
    <n v="1009.2768"/>
    <n v="548.52"/>
    <n v="0"/>
    <n v="0"/>
    <x v="0"/>
    <x v="0"/>
    <x v="0"/>
  </r>
  <r>
    <x v="552"/>
    <x v="552"/>
    <x v="9"/>
    <s v="UN"/>
    <n v="616"/>
    <n v="3.16"/>
    <n v="1946.5600000000002"/>
    <x v="0"/>
    <x v="1"/>
    <n v="87.9"/>
    <n v="480.53172000000001"/>
    <n v="277.76400000000001"/>
    <n v="7.0079635949943109"/>
    <n v="1.7123376623376625"/>
    <x v="0"/>
    <x v="0"/>
    <x v="2"/>
  </r>
  <r>
    <x v="552"/>
    <x v="552"/>
    <x v="9"/>
    <s v="UN"/>
    <n v="300"/>
    <n v="7.22"/>
    <n v="2166"/>
    <x v="0"/>
    <x v="3"/>
    <n v="33.299999999999997"/>
    <n v="379.8730799999999"/>
    <n v="240.42599999999996"/>
    <n v="9.0090090090090094"/>
    <n v="1.3319999999999999"/>
    <x v="0"/>
    <x v="0"/>
    <x v="2"/>
  </r>
  <r>
    <x v="552"/>
    <x v="552"/>
    <x v="9"/>
    <s v="UN"/>
    <n v="116"/>
    <n v="3.16"/>
    <n v="366.56"/>
    <x v="1"/>
    <x v="1"/>
    <n v="94"/>
    <n v="371.3"/>
    <n v="297.04000000000002"/>
    <n v="1.2340425531914894"/>
    <n v="9.7241379310344822"/>
    <x v="0"/>
    <x v="0"/>
    <x v="0"/>
  </r>
  <r>
    <x v="552"/>
    <x v="552"/>
    <x v="9"/>
    <s v="UN"/>
    <n v="1059"/>
    <n v="2.81"/>
    <n v="2975.79"/>
    <x v="0"/>
    <x v="3"/>
    <n v="75.599999999999994"/>
    <n v="367.51427999999999"/>
    <n v="212.43599999999998"/>
    <n v="14.00793650793651"/>
    <n v="0.85665722379603393"/>
    <x v="0"/>
    <x v="0"/>
    <x v="3"/>
  </r>
  <r>
    <x v="552"/>
    <x v="552"/>
    <x v="9"/>
    <s v="UN"/>
    <n v="345"/>
    <n v="7.69"/>
    <n v="2653.05"/>
    <x v="0"/>
    <x v="3"/>
    <n v="26.5"/>
    <n v="350.51019999999994"/>
    <n v="203.785"/>
    <n v="13.018867924528301"/>
    <n v="0.92173913043478262"/>
    <x v="0"/>
    <x v="0"/>
    <x v="3"/>
  </r>
  <r>
    <x v="553"/>
    <x v="553"/>
    <x v="9"/>
    <s v="UN"/>
    <n v="865"/>
    <n v="6.81"/>
    <n v="5890.65"/>
    <x v="0"/>
    <x v="1"/>
    <n v="96.1"/>
    <n v="1007.8391399999999"/>
    <n v="654.44099999999992"/>
    <n v="9.0010405827263273"/>
    <n v="1.333179190751445"/>
    <x v="1"/>
    <x v="1"/>
    <x v="2"/>
  </r>
  <r>
    <x v="553"/>
    <x v="553"/>
    <x v="9"/>
    <s v="UN"/>
    <n v="1080"/>
    <n v="6.48"/>
    <n v="6998.4000000000005"/>
    <x v="0"/>
    <x v="3"/>
    <n v="63.5"/>
    <n v="604.87560000000008"/>
    <n v="411.48"/>
    <n v="17.007874015748033"/>
    <n v="0.70555555555555549"/>
    <x v="1"/>
    <x v="1"/>
    <x v="3"/>
  </r>
  <r>
    <x v="553"/>
    <x v="553"/>
    <x v="9"/>
    <s v="UN"/>
    <n v="414"/>
    <n v="5.71"/>
    <n v="2363.94"/>
    <x v="0"/>
    <x v="0"/>
    <n v="51"/>
    <n v="509.61750000000001"/>
    <n v="291.20999999999998"/>
    <n v="8.117647058823529"/>
    <n v="1.4782608695652175"/>
    <x v="1"/>
    <x v="1"/>
    <x v="2"/>
  </r>
  <r>
    <x v="553"/>
    <x v="553"/>
    <x v="9"/>
    <s v="UN"/>
    <n v="0"/>
    <n v="2.12"/>
    <n v="0"/>
    <x v="0"/>
    <x v="1"/>
    <n v="87.9"/>
    <n v="350.33423999999997"/>
    <n v="186.34800000000001"/>
    <n v="0"/>
    <n v="0"/>
    <x v="1"/>
    <x v="1"/>
    <x v="0"/>
  </r>
  <r>
    <x v="553"/>
    <x v="553"/>
    <x v="9"/>
    <s v="UN"/>
    <n v="70"/>
    <n v="3.39"/>
    <n v="237.3"/>
    <x v="0"/>
    <x v="1"/>
    <n v="57"/>
    <n v="295.64190000000002"/>
    <n v="193.23000000000002"/>
    <n v="1.2280701754385965"/>
    <n v="9.7714285714285705"/>
    <x v="1"/>
    <x v="1"/>
    <x v="0"/>
  </r>
  <r>
    <x v="553"/>
    <x v="553"/>
    <x v="9"/>
    <s v="UN"/>
    <n v="378"/>
    <n v="1.53"/>
    <n v="578.34"/>
    <x v="0"/>
    <x v="3"/>
    <n v="59"/>
    <n v="135.405"/>
    <n v="90.27"/>
    <n v="6.406779661016949"/>
    <n v="1.873015873015873"/>
    <x v="1"/>
    <x v="1"/>
    <x v="2"/>
  </r>
  <r>
    <x v="554"/>
    <x v="554"/>
    <x v="9"/>
    <s v="UN"/>
    <n v="96"/>
    <n v="4.8099999999999996"/>
    <n v="461.76"/>
    <x v="1"/>
    <x v="10"/>
    <n v="149"/>
    <n v="1110.8695"/>
    <n v="716.68999999999994"/>
    <n v="0.64429530201342278"/>
    <n v="18.625"/>
    <x v="0"/>
    <x v="0"/>
    <x v="0"/>
  </r>
  <r>
    <x v="554"/>
    <x v="554"/>
    <x v="9"/>
    <s v="UN"/>
    <n v="334"/>
    <n v="5.79"/>
    <n v="1933.86"/>
    <x v="1"/>
    <x v="2"/>
    <n v="66.8"/>
    <n v="591.76116000000002"/>
    <n v="386.77199999999999"/>
    <n v="5"/>
    <n v="2.4"/>
    <x v="0"/>
    <x v="0"/>
    <x v="1"/>
  </r>
  <r>
    <x v="554"/>
    <x v="554"/>
    <x v="9"/>
    <s v="UN"/>
    <n v="1597"/>
    <n v="4.24"/>
    <n v="6771.2800000000007"/>
    <x v="0"/>
    <x v="0"/>
    <n v="93.9"/>
    <n v="481.74456000000004"/>
    <n v="398.13600000000002"/>
    <n v="17.007454739084132"/>
    <n v="0.70557294927989977"/>
    <x v="0"/>
    <x v="0"/>
    <x v="3"/>
  </r>
  <r>
    <x v="554"/>
    <x v="554"/>
    <x v="9"/>
    <s v="UN"/>
    <n v="122"/>
    <n v="5.65"/>
    <n v="689.30000000000007"/>
    <x v="1"/>
    <x v="0"/>
    <n v="40.5"/>
    <n v="377.56124999999997"/>
    <n v="228.82500000000002"/>
    <n v="3.0123456790123457"/>
    <n v="3.9836065573770489"/>
    <x v="0"/>
    <x v="0"/>
    <x v="1"/>
  </r>
  <r>
    <x v="554"/>
    <x v="554"/>
    <x v="9"/>
    <s v="UN"/>
    <n v="283"/>
    <n v="1.19"/>
    <n v="336.77"/>
    <x v="1"/>
    <x v="2"/>
    <n v="138"/>
    <n v="229.90799999999999"/>
    <n v="164.22"/>
    <n v="2.0507246376811592"/>
    <n v="5.8515901060070679"/>
    <x v="0"/>
    <x v="0"/>
    <x v="0"/>
  </r>
  <r>
    <x v="554"/>
    <x v="554"/>
    <x v="9"/>
    <s v="UN"/>
    <n v="447"/>
    <n v="15.7"/>
    <n v="7017.9"/>
    <x v="1"/>
    <x v="6"/>
    <n v="0"/>
    <n v="0"/>
    <n v="0"/>
    <n v="0"/>
    <n v="0"/>
    <x v="0"/>
    <x v="0"/>
    <x v="4"/>
  </r>
  <r>
    <x v="555"/>
    <x v="555"/>
    <x v="9"/>
    <s v="UN"/>
    <n v="266"/>
    <n v="7.36"/>
    <n v="1957.76"/>
    <x v="0"/>
    <x v="3"/>
    <n v="141"/>
    <n v="1328.3327999999999"/>
    <n v="1037.76"/>
    <n v="1.8865248226950355"/>
    <n v="6.3609022556390977"/>
    <x v="0"/>
    <x v="0"/>
    <x v="0"/>
  </r>
  <r>
    <x v="555"/>
    <x v="555"/>
    <x v="9"/>
    <s v="UN"/>
    <n v="0"/>
    <n v="5.59"/>
    <n v="0"/>
    <x v="0"/>
    <x v="1"/>
    <n v="75"/>
    <n v="712.72500000000002"/>
    <n v="419.25"/>
    <n v="0"/>
    <n v="0"/>
    <x v="0"/>
    <x v="0"/>
    <x v="0"/>
  </r>
  <r>
    <x v="555"/>
    <x v="555"/>
    <x v="9"/>
    <s v="UN"/>
    <n v="460"/>
    <n v="3.02"/>
    <n v="1389.2"/>
    <x v="0"/>
    <x v="1"/>
    <n v="107"/>
    <n v="568.72640000000001"/>
    <n v="323.14"/>
    <n v="4.2990654205607477"/>
    <n v="2.7913043478260868"/>
    <x v="0"/>
    <x v="0"/>
    <x v="1"/>
  </r>
  <r>
    <x v="555"/>
    <x v="555"/>
    <x v="9"/>
    <s v="UN"/>
    <n v="810"/>
    <n v="4.4400000000000004"/>
    <n v="3596.4"/>
    <x v="1"/>
    <x v="3"/>
    <n v="50.6"/>
    <n v="352.72248000000002"/>
    <n v="224.66400000000002"/>
    <n v="16.007905138339922"/>
    <n v="0.74962962962962953"/>
    <x v="0"/>
    <x v="0"/>
    <x v="3"/>
  </r>
  <r>
    <x v="555"/>
    <x v="555"/>
    <x v="9"/>
    <s v="UN"/>
    <n v="737"/>
    <n v="1.1000000000000001"/>
    <n v="810.7"/>
    <x v="1"/>
    <x v="4"/>
    <n v="135"/>
    <n v="277.69499999999999"/>
    <n v="148.5"/>
    <n v="5.4592592592592597"/>
    <n v="2.1981004070556307"/>
    <x v="0"/>
    <x v="0"/>
    <x v="1"/>
  </r>
  <r>
    <x v="555"/>
    <x v="555"/>
    <x v="9"/>
    <s v="UN"/>
    <n v="138"/>
    <n v="1.87"/>
    <n v="258.06"/>
    <x v="0"/>
    <x v="0"/>
    <n v="84"/>
    <n v="223.05360000000002"/>
    <n v="157.08000000000001"/>
    <n v="1.6428571428571428"/>
    <n v="7.304347826086957"/>
    <x v="0"/>
    <x v="0"/>
    <x v="0"/>
  </r>
  <r>
    <x v="556"/>
    <x v="556"/>
    <x v="9"/>
    <s v="UN"/>
    <n v="376"/>
    <n v="7.9"/>
    <n v="2970.4"/>
    <x v="0"/>
    <x v="3"/>
    <n v="94"/>
    <n v="1128.752"/>
    <n v="742.6"/>
    <n v="4"/>
    <n v="3"/>
    <x v="0"/>
    <x v="0"/>
    <x v="1"/>
  </r>
  <r>
    <x v="556"/>
    <x v="556"/>
    <x v="9"/>
    <s v="UN"/>
    <n v="12"/>
    <n v="4.78"/>
    <n v="57.36"/>
    <x v="1"/>
    <x v="4"/>
    <n v="74"/>
    <n v="590.7124"/>
    <n v="353.72"/>
    <n v="0.16216216216216217"/>
    <n v="74"/>
    <x v="0"/>
    <x v="0"/>
    <x v="0"/>
  </r>
  <r>
    <x v="556"/>
    <x v="556"/>
    <x v="9"/>
    <s v="UN"/>
    <n v="992"/>
    <n v="2.61"/>
    <n v="2589.12"/>
    <x v="1"/>
    <x v="10"/>
    <n v="99.2"/>
    <n v="445.32863999999995"/>
    <n v="258.91199999999998"/>
    <n v="10"/>
    <n v="1.2"/>
    <x v="0"/>
    <x v="0"/>
    <x v="2"/>
  </r>
  <r>
    <x v="556"/>
    <x v="556"/>
    <x v="9"/>
    <s v="UN"/>
    <n v="803"/>
    <n v="2.61"/>
    <n v="2095.83"/>
    <x v="0"/>
    <x v="1"/>
    <n v="73"/>
    <n v="356.29110000000003"/>
    <n v="190.53"/>
    <n v="11"/>
    <n v="1.0909090909090908"/>
    <x v="0"/>
    <x v="0"/>
    <x v="2"/>
  </r>
  <r>
    <x v="556"/>
    <x v="556"/>
    <x v="9"/>
    <s v="UN"/>
    <n v="197"/>
    <n v="1.31"/>
    <n v="258.07"/>
    <x v="0"/>
    <x v="0"/>
    <n v="94"/>
    <n v="151.4622"/>
    <n v="123.14"/>
    <n v="2.0957446808510638"/>
    <n v="5.7258883248730967"/>
    <x v="0"/>
    <x v="0"/>
    <x v="0"/>
  </r>
  <r>
    <x v="556"/>
    <x v="556"/>
    <x v="9"/>
    <s v="UN"/>
    <n v="1062"/>
    <n v="1.23"/>
    <n v="1306.26"/>
    <x v="1"/>
    <x v="9"/>
    <n v="79"/>
    <n v="132.15120000000002"/>
    <n v="97.17"/>
    <n v="13.443037974683545"/>
    <n v="0.89265536723163841"/>
    <x v="0"/>
    <x v="0"/>
    <x v="3"/>
  </r>
  <r>
    <x v="557"/>
    <x v="557"/>
    <x v="9"/>
    <s v="UN"/>
    <n v="8"/>
    <n v="7.36"/>
    <n v="58.88"/>
    <x v="0"/>
    <x v="3"/>
    <n v="66"/>
    <n v="757.78560000000016"/>
    <n v="485.76000000000005"/>
    <n v="0.12121212121212122"/>
    <n v="99"/>
    <x v="0"/>
    <x v="0"/>
    <x v="0"/>
  </r>
  <r>
    <x v="557"/>
    <x v="557"/>
    <x v="9"/>
    <s v="UN"/>
    <n v="710"/>
    <n v="5.16"/>
    <n v="3663.6"/>
    <x v="0"/>
    <x v="3"/>
    <n v="78.8"/>
    <n v="731.89440000000002"/>
    <n v="406.608"/>
    <n v="9.0101522842639596"/>
    <n v="1.3318309859154929"/>
    <x v="0"/>
    <x v="0"/>
    <x v="2"/>
  </r>
  <r>
    <x v="557"/>
    <x v="557"/>
    <x v="9"/>
    <s v="UN"/>
    <n v="830"/>
    <n v="7.96"/>
    <n v="6606.8"/>
    <x v="1"/>
    <x v="9"/>
    <n v="55.3"/>
    <n v="691.09516000000008"/>
    <n v="440.18799999999999"/>
    <n v="15.009041591320074"/>
    <n v="0.79951807228915661"/>
    <x v="0"/>
    <x v="0"/>
    <x v="3"/>
  </r>
  <r>
    <x v="557"/>
    <x v="557"/>
    <x v="9"/>
    <s v="UN"/>
    <n v="163"/>
    <n v="3.15"/>
    <n v="513.44999999999993"/>
    <x v="0"/>
    <x v="1"/>
    <n v="135"/>
    <n v="586.84500000000003"/>
    <n v="425.25"/>
    <n v="1.2074074074074075"/>
    <n v="9.9386503067484657"/>
    <x v="0"/>
    <x v="0"/>
    <x v="0"/>
  </r>
  <r>
    <x v="557"/>
    <x v="557"/>
    <x v="9"/>
    <s v="UN"/>
    <n v="959"/>
    <n v="4.4800000000000004"/>
    <n v="4296.3200000000006"/>
    <x v="0"/>
    <x v="0"/>
    <n v="63.9"/>
    <n v="449.44704000000007"/>
    <n v="286.27200000000005"/>
    <n v="15.007824726134585"/>
    <n v="0.79958289885297185"/>
    <x v="0"/>
    <x v="0"/>
    <x v="3"/>
  </r>
  <r>
    <x v="557"/>
    <x v="557"/>
    <x v="9"/>
    <s v="UN"/>
    <n v="215"/>
    <n v="7.46"/>
    <n v="1603.9"/>
    <x v="0"/>
    <x v="0"/>
    <n v="30.6"/>
    <n v="417.74508000000003"/>
    <n v="228.27600000000001"/>
    <n v="7.0261437908496731"/>
    <n v="1.7079069767441861"/>
    <x v="0"/>
    <x v="0"/>
    <x v="2"/>
  </r>
  <r>
    <x v="558"/>
    <x v="558"/>
    <x v="9"/>
    <s v="UN"/>
    <n v="274"/>
    <n v="6.35"/>
    <n v="1739.8999999999999"/>
    <x v="1"/>
    <x v="9"/>
    <n v="115"/>
    <n v="1095.375"/>
    <n v="730.25"/>
    <n v="2.3826086956521739"/>
    <n v="5.0364963503649633"/>
    <x v="0"/>
    <x v="0"/>
    <x v="0"/>
  </r>
  <r>
    <x v="558"/>
    <x v="558"/>
    <x v="9"/>
    <s v="UN"/>
    <n v="753"/>
    <n v="7.51"/>
    <n v="5655.03"/>
    <x v="1"/>
    <x v="9"/>
    <n v="68.400000000000006"/>
    <n v="724.29444000000012"/>
    <n v="513.68400000000008"/>
    <n v="11.00877192982456"/>
    <n v="1.0900398406374503"/>
    <x v="0"/>
    <x v="0"/>
    <x v="2"/>
  </r>
  <r>
    <x v="558"/>
    <x v="558"/>
    <x v="9"/>
    <s v="UN"/>
    <n v="224"/>
    <n v="4.3899999999999997"/>
    <n v="983.3599999999999"/>
    <x v="0"/>
    <x v="1"/>
    <n v="74.5"/>
    <n v="493.85304999999994"/>
    <n v="327.05499999999995"/>
    <n v="3.0067114093959733"/>
    <n v="3.9910714285714284"/>
    <x v="0"/>
    <x v="0"/>
    <x v="1"/>
  </r>
  <r>
    <x v="558"/>
    <x v="558"/>
    <x v="9"/>
    <s v="UN"/>
    <n v="384"/>
    <n v="2.89"/>
    <n v="1109.76"/>
    <x v="1"/>
    <x v="3"/>
    <n v="96"/>
    <n v="374.54400000000004"/>
    <n v="277.44"/>
    <n v="4"/>
    <n v="3"/>
    <x v="0"/>
    <x v="0"/>
    <x v="1"/>
  </r>
  <r>
    <x v="558"/>
    <x v="558"/>
    <x v="9"/>
    <s v="UN"/>
    <n v="16"/>
    <n v="4.38"/>
    <n v="70.08"/>
    <x v="1"/>
    <x v="7"/>
    <n v="50"/>
    <n v="374.49"/>
    <n v="219"/>
    <n v="0.32"/>
    <n v="37.5"/>
    <x v="0"/>
    <x v="0"/>
    <x v="0"/>
  </r>
  <r>
    <x v="558"/>
    <x v="558"/>
    <x v="9"/>
    <s v="UN"/>
    <n v="98"/>
    <n v="2.06"/>
    <n v="201.88"/>
    <x v="0"/>
    <x v="3"/>
    <n v="84"/>
    <n v="233.60399999999998"/>
    <n v="173.04"/>
    <n v="1.1666666666666667"/>
    <n v="10.285714285714285"/>
    <x v="0"/>
    <x v="0"/>
    <x v="0"/>
  </r>
  <r>
    <x v="559"/>
    <x v="559"/>
    <x v="9"/>
    <s v="UN"/>
    <n v="214"/>
    <n v="6.44"/>
    <n v="1378.16"/>
    <x v="1"/>
    <x v="8"/>
    <n v="145"/>
    <n v="1260.6300000000001"/>
    <n v="933.80000000000007"/>
    <n v="1.4758620689655173"/>
    <n v="8.130841121495326"/>
    <x v="0"/>
    <x v="0"/>
    <x v="0"/>
  </r>
  <r>
    <x v="559"/>
    <x v="559"/>
    <x v="9"/>
    <s v="UN"/>
    <n v="310"/>
    <n v="6.1"/>
    <n v="1891"/>
    <x v="1"/>
    <x v="7"/>
    <n v="119"/>
    <n v="1117.886"/>
    <n v="725.9"/>
    <n v="2.6050420168067228"/>
    <n v="4.6064516129032258"/>
    <x v="0"/>
    <x v="0"/>
    <x v="0"/>
  </r>
  <r>
    <x v="559"/>
    <x v="559"/>
    <x v="9"/>
    <s v="UN"/>
    <n v="210"/>
    <n v="2.74"/>
    <n v="575.40000000000009"/>
    <x v="1"/>
    <x v="8"/>
    <n v="117"/>
    <n v="468.04680000000008"/>
    <n v="320.58000000000004"/>
    <n v="1.7948717948717949"/>
    <n v="6.6857142857142851"/>
    <x v="0"/>
    <x v="0"/>
    <x v="0"/>
  </r>
  <r>
    <x v="559"/>
    <x v="559"/>
    <x v="9"/>
    <s v="UN"/>
    <n v="1444"/>
    <n v="2.76"/>
    <n v="3985.4399999999996"/>
    <x v="1"/>
    <x v="11"/>
    <n v="84.9"/>
    <n v="421.78320000000002"/>
    <n v="234.32399999999998"/>
    <n v="17.008244994110719"/>
    <n v="0.70554016620498616"/>
    <x v="0"/>
    <x v="0"/>
    <x v="3"/>
  </r>
  <r>
    <x v="559"/>
    <x v="559"/>
    <x v="9"/>
    <s v="UN"/>
    <n v="138"/>
    <n v="2.5099999999999998"/>
    <n v="346.38"/>
    <x v="0"/>
    <x v="3"/>
    <n v="99"/>
    <n v="397.58399999999995"/>
    <n v="248.48999999999998"/>
    <n v="1.393939393939394"/>
    <n v="8.6086956521739122"/>
    <x v="0"/>
    <x v="0"/>
    <x v="0"/>
  </r>
  <r>
    <x v="559"/>
    <x v="559"/>
    <x v="9"/>
    <s v="UN"/>
    <n v="953"/>
    <n v="2.2799999999999998"/>
    <n v="2172.8399999999997"/>
    <x v="0"/>
    <x v="0"/>
    <n v="95.3"/>
    <n v="315.06179999999995"/>
    <n v="217.28399999999996"/>
    <n v="10"/>
    <n v="1.2"/>
    <x v="0"/>
    <x v="0"/>
    <x v="2"/>
  </r>
  <r>
    <x v="560"/>
    <x v="560"/>
    <x v="9"/>
    <s v="UN"/>
    <n v="236"/>
    <n v="4.8499999999999996"/>
    <n v="1144.5999999999999"/>
    <x v="0"/>
    <x v="0"/>
    <n v="109"/>
    <n v="967.42949999999996"/>
    <n v="528.65"/>
    <n v="2.165137614678899"/>
    <n v="5.5423728813559325"/>
    <x v="0"/>
    <x v="0"/>
    <x v="0"/>
  </r>
  <r>
    <x v="560"/>
    <x v="560"/>
    <x v="9"/>
    <s v="UN"/>
    <n v="74"/>
    <n v="2.2400000000000002"/>
    <n v="165.76000000000002"/>
    <x v="0"/>
    <x v="1"/>
    <n v="137"/>
    <n v="435.76960000000008"/>
    <n v="306.88000000000005"/>
    <n v="0.54014598540145986"/>
    <n v="22.216216216216218"/>
    <x v="0"/>
    <x v="0"/>
    <x v="0"/>
  </r>
  <r>
    <x v="560"/>
    <x v="560"/>
    <x v="9"/>
    <s v="UN"/>
    <n v="235"/>
    <n v="4.9800000000000004"/>
    <n v="1170.3000000000002"/>
    <x v="1"/>
    <x v="11"/>
    <n v="58.7"/>
    <n v="435.56574000000001"/>
    <n v="292.32600000000002"/>
    <n v="4.0034071550255534"/>
    <n v="2.9974468085106385"/>
    <x v="0"/>
    <x v="0"/>
    <x v="1"/>
  </r>
  <r>
    <x v="560"/>
    <x v="560"/>
    <x v="9"/>
    <s v="UN"/>
    <n v="216"/>
    <n v="2.97"/>
    <n v="641.5200000000001"/>
    <x v="1"/>
    <x v="1"/>
    <n v="93"/>
    <n v="383.93190000000004"/>
    <n v="276.21000000000004"/>
    <n v="2.3225806451612905"/>
    <n v="5.1666666666666661"/>
    <x v="0"/>
    <x v="0"/>
    <x v="0"/>
  </r>
  <r>
    <x v="560"/>
    <x v="560"/>
    <x v="9"/>
    <s v="UN"/>
    <n v="311"/>
    <n v="4.9400000000000004"/>
    <n v="1536.3400000000001"/>
    <x v="0"/>
    <x v="3"/>
    <n v="44.4"/>
    <n v="381.64463999999998"/>
    <n v="219.33600000000001"/>
    <n v="7.0045045045045047"/>
    <n v="1.7131832797427653"/>
    <x v="0"/>
    <x v="0"/>
    <x v="2"/>
  </r>
  <r>
    <x v="560"/>
    <x v="560"/>
    <x v="9"/>
    <s v="UN"/>
    <n v="791"/>
    <n v="1.45"/>
    <n v="1146.95"/>
    <x v="1"/>
    <x v="11"/>
    <n v="81"/>
    <n v="196.14150000000001"/>
    <n v="117.45"/>
    <n v="9.7654320987654319"/>
    <n v="1.2288242730720607"/>
    <x v="0"/>
    <x v="0"/>
    <x v="2"/>
  </r>
  <r>
    <x v="561"/>
    <x v="561"/>
    <x v="9"/>
    <s v="UN"/>
    <n v="82"/>
    <n v="7.77"/>
    <n v="637.14"/>
    <x v="0"/>
    <x v="1"/>
    <n v="81.8"/>
    <n v="1074.1403399999999"/>
    <n v="635.5859999999999"/>
    <n v="1.0024449877750612"/>
    <n v="11.970731707317073"/>
    <x v="0"/>
    <x v="0"/>
    <x v="0"/>
  </r>
  <r>
    <x v="561"/>
    <x v="561"/>
    <x v="9"/>
    <s v="UN"/>
    <n v="341"/>
    <n v="7.03"/>
    <n v="2397.23"/>
    <x v="1"/>
    <x v="8"/>
    <n v="0"/>
    <n v="0"/>
    <n v="0"/>
    <n v="0"/>
    <n v="0"/>
    <x v="0"/>
    <x v="0"/>
    <x v="4"/>
  </r>
  <r>
    <x v="561"/>
    <x v="561"/>
    <x v="9"/>
    <s v="UN"/>
    <n v="497"/>
    <n v="7.04"/>
    <n v="3498.88"/>
    <x v="1"/>
    <x v="2"/>
    <n v="45.1"/>
    <n v="444.50560000000007"/>
    <n v="317.50400000000002"/>
    <n v="11.019955654101995"/>
    <n v="1.088933601609658"/>
    <x v="0"/>
    <x v="0"/>
    <x v="2"/>
  </r>
  <r>
    <x v="561"/>
    <x v="561"/>
    <x v="9"/>
    <s v="UN"/>
    <n v="159"/>
    <n v="5.15"/>
    <n v="818.85"/>
    <x v="1"/>
    <x v="10"/>
    <n v="53"/>
    <n v="382.13000000000005"/>
    <n v="272.95000000000005"/>
    <n v="3"/>
    <n v="4"/>
    <x v="0"/>
    <x v="0"/>
    <x v="1"/>
  </r>
  <r>
    <x v="561"/>
    <x v="561"/>
    <x v="9"/>
    <s v="UN"/>
    <n v="35"/>
    <n v="2.36"/>
    <n v="82.6"/>
    <x v="1"/>
    <x v="11"/>
    <n v="84"/>
    <n v="327.096"/>
    <n v="198.23999999999998"/>
    <n v="0.41666666666666669"/>
    <n v="28.799999999999997"/>
    <x v="0"/>
    <x v="0"/>
    <x v="0"/>
  </r>
  <r>
    <x v="561"/>
    <x v="561"/>
    <x v="9"/>
    <s v="UN"/>
    <n v="72"/>
    <n v="2.79"/>
    <n v="200.88"/>
    <x v="0"/>
    <x v="3"/>
    <n v="51"/>
    <n v="207.74340000000001"/>
    <n v="142.29"/>
    <n v="1.411764705882353"/>
    <n v="8.5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9BBB86-3039-4DD3-B6DA-B07883D7A633}" name="TablaDinámica1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>
  <location ref="A3:B560" firstHeaderRow="1" firstDataRow="1" firstDataCol="1"/>
  <pivotFields count="18">
    <pivotField axis="axisRow" compact="0" outline="0" showAll="0" sortType="descending">
      <items count="5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28"/>
        <item x="141"/>
        <item x="142"/>
        <item x="143"/>
        <item x="144"/>
        <item x="145"/>
        <item x="146"/>
        <item x="147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140"/>
        <item x="295"/>
        <item x="296"/>
        <item x="263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148"/>
        <item x="327"/>
        <item x="328"/>
        <item x="329"/>
        <item x="330"/>
        <item x="331"/>
        <item x="332"/>
        <item x="333"/>
        <item x="334"/>
        <item x="335"/>
        <item x="54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297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76"/>
        <item x="416"/>
        <item x="417"/>
        <item x="418"/>
        <item x="419"/>
        <item x="420"/>
        <item x="421"/>
        <item x="389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294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422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compact="0" numFmtId="165" outline="0" showAll="0"/>
    <pivotField compact="0" outline="0" showAll="0">
      <items count="3">
        <item x="1"/>
        <item h="1" x="0"/>
        <item t="default"/>
      </items>
    </pivotField>
    <pivotField compact="0" outline="0" showAll="0">
      <items count="13">
        <item x="3"/>
        <item x="0"/>
        <item x="1"/>
        <item x="6"/>
        <item x="2"/>
        <item x="9"/>
        <item x="10"/>
        <item x="8"/>
        <item x="7"/>
        <item x="11"/>
        <item x="5"/>
        <item x="4"/>
        <item t="default"/>
      </items>
    </pivotField>
    <pivotField compact="0" outline="0" showAll="0"/>
    <pivotField dataField="1"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1">
    <field x="0"/>
  </rowFields>
  <rowItems count="557">
    <i>
      <x v="276"/>
    </i>
    <i>
      <x v="449"/>
    </i>
    <i>
      <x v="399"/>
    </i>
    <i>
      <x v="466"/>
    </i>
    <i>
      <x v="69"/>
    </i>
    <i>
      <x v="331"/>
    </i>
    <i>
      <x v="502"/>
    </i>
    <i>
      <x v="450"/>
    </i>
    <i>
      <x v="509"/>
    </i>
    <i>
      <x v="156"/>
    </i>
    <i>
      <x v="91"/>
    </i>
    <i>
      <x v="59"/>
    </i>
    <i>
      <x v="18"/>
    </i>
    <i>
      <x v="418"/>
    </i>
    <i>
      <x v="81"/>
    </i>
    <i>
      <x v="233"/>
    </i>
    <i>
      <x v="390"/>
    </i>
    <i>
      <x v="334"/>
    </i>
    <i>
      <x v="251"/>
    </i>
    <i>
      <x v="283"/>
    </i>
    <i>
      <x v="478"/>
    </i>
    <i>
      <x v="167"/>
    </i>
    <i>
      <x v="113"/>
    </i>
    <i>
      <x v="408"/>
    </i>
    <i>
      <x v="129"/>
    </i>
    <i>
      <x v="71"/>
    </i>
    <i>
      <x v="201"/>
    </i>
    <i>
      <x v="391"/>
    </i>
    <i>
      <x v="6"/>
    </i>
    <i>
      <x v="199"/>
    </i>
    <i>
      <x v="400"/>
    </i>
    <i>
      <x v="533"/>
    </i>
    <i>
      <x v="429"/>
    </i>
    <i>
      <x v="58"/>
    </i>
    <i>
      <x v="200"/>
    </i>
    <i>
      <x v="245"/>
    </i>
    <i>
      <x v="295"/>
    </i>
    <i>
      <x v="476"/>
    </i>
    <i>
      <x v="524"/>
    </i>
    <i>
      <x v="358"/>
    </i>
    <i>
      <x v="487"/>
    </i>
    <i>
      <x v="282"/>
    </i>
    <i>
      <x v="269"/>
    </i>
    <i>
      <x v="337"/>
    </i>
    <i>
      <x v="241"/>
    </i>
    <i>
      <x v="234"/>
    </i>
    <i>
      <x v="227"/>
    </i>
    <i>
      <x v="121"/>
    </i>
    <i>
      <x v="21"/>
    </i>
    <i>
      <x v="52"/>
    </i>
    <i>
      <x v="16"/>
    </i>
    <i>
      <x v="132"/>
    </i>
    <i>
      <x v="422"/>
    </i>
    <i>
      <x v="64"/>
    </i>
    <i>
      <x v="208"/>
    </i>
    <i>
      <x v="231"/>
    </i>
    <i>
      <x v="229"/>
    </i>
    <i>
      <x v="499"/>
    </i>
    <i>
      <x v="1"/>
    </i>
    <i>
      <x v="193"/>
    </i>
    <i>
      <x v="7"/>
    </i>
    <i>
      <x v="127"/>
    </i>
    <i>
      <x v="343"/>
    </i>
    <i>
      <x v="372"/>
    </i>
    <i>
      <x v="302"/>
    </i>
    <i>
      <x v="388"/>
    </i>
    <i>
      <x v="38"/>
    </i>
    <i>
      <x v="260"/>
    </i>
    <i>
      <x v="333"/>
    </i>
    <i>
      <x v="224"/>
    </i>
    <i>
      <x v="415"/>
    </i>
    <i>
      <x v="146"/>
    </i>
    <i>
      <x v="221"/>
    </i>
    <i>
      <x v="500"/>
    </i>
    <i>
      <x v="365"/>
    </i>
    <i>
      <x v="496"/>
    </i>
    <i>
      <x v="88"/>
    </i>
    <i>
      <x v="50"/>
    </i>
    <i>
      <x v="375"/>
    </i>
    <i>
      <x v="28"/>
    </i>
    <i>
      <x v="102"/>
    </i>
    <i>
      <x v="428"/>
    </i>
    <i>
      <x v="116"/>
    </i>
    <i>
      <x v="75"/>
    </i>
    <i>
      <x v="54"/>
    </i>
    <i>
      <x v="541"/>
    </i>
    <i>
      <x v="445"/>
    </i>
    <i>
      <x v="416"/>
    </i>
    <i>
      <x v="381"/>
    </i>
    <i>
      <x v="364"/>
    </i>
    <i>
      <x v="376"/>
    </i>
    <i>
      <x v="403"/>
    </i>
    <i>
      <x v="379"/>
    </i>
    <i>
      <x v="51"/>
    </i>
    <i>
      <x v="172"/>
    </i>
    <i>
      <x v="532"/>
    </i>
    <i>
      <x v="140"/>
    </i>
    <i>
      <x v="464"/>
    </i>
    <i>
      <x v="5"/>
    </i>
    <i>
      <x v="86"/>
    </i>
    <i>
      <x v="451"/>
    </i>
    <i>
      <x v="9"/>
    </i>
    <i>
      <x v="474"/>
    </i>
    <i>
      <x v="48"/>
    </i>
    <i>
      <x v="383"/>
    </i>
    <i>
      <x v="141"/>
    </i>
    <i>
      <x v="540"/>
    </i>
    <i>
      <x v="483"/>
    </i>
    <i>
      <x v="205"/>
    </i>
    <i>
      <x v="278"/>
    </i>
    <i>
      <x v="80"/>
    </i>
    <i>
      <x v="202"/>
    </i>
    <i>
      <x v="98"/>
    </i>
    <i>
      <x v="236"/>
    </i>
    <i>
      <x v="385"/>
    </i>
    <i>
      <x v="273"/>
    </i>
    <i>
      <x v="218"/>
    </i>
    <i>
      <x v="378"/>
    </i>
    <i>
      <x v="448"/>
    </i>
    <i>
      <x v="95"/>
    </i>
    <i>
      <x v="407"/>
    </i>
    <i>
      <x v="128"/>
    </i>
    <i>
      <x v="138"/>
    </i>
    <i>
      <x v="287"/>
    </i>
    <i>
      <x v="216"/>
    </i>
    <i>
      <x v="285"/>
    </i>
    <i>
      <x v="427"/>
    </i>
    <i>
      <x v="559"/>
    </i>
    <i>
      <x v="351"/>
    </i>
    <i>
      <x v="191"/>
    </i>
    <i>
      <x v="310"/>
    </i>
    <i>
      <x v="313"/>
    </i>
    <i>
      <x v="72"/>
    </i>
    <i>
      <x v="248"/>
    </i>
    <i>
      <x v="366"/>
    </i>
    <i>
      <x v="143"/>
    </i>
    <i>
      <x v="152"/>
    </i>
    <i>
      <x v="516"/>
    </i>
    <i>
      <x v="271"/>
    </i>
    <i>
      <x v="473"/>
    </i>
    <i>
      <x v="452"/>
    </i>
    <i>
      <x v="30"/>
    </i>
    <i>
      <x v="104"/>
    </i>
    <i>
      <x v="490"/>
    </i>
    <i>
      <x v="346"/>
    </i>
    <i>
      <x v="264"/>
    </i>
    <i>
      <x v="109"/>
    </i>
    <i>
      <x v="187"/>
    </i>
    <i>
      <x v="197"/>
    </i>
    <i>
      <x v="270"/>
    </i>
    <i>
      <x v="82"/>
    </i>
    <i>
      <x v="265"/>
    </i>
    <i>
      <x v="250"/>
    </i>
    <i>
      <x v="417"/>
    </i>
    <i>
      <x v="387"/>
    </i>
    <i>
      <x v="288"/>
    </i>
    <i>
      <x v="521"/>
    </i>
    <i>
      <x v="306"/>
    </i>
    <i>
      <x v="137"/>
    </i>
    <i>
      <x v="78"/>
    </i>
    <i>
      <x v="133"/>
    </i>
    <i>
      <x v="24"/>
    </i>
    <i>
      <x v="11"/>
    </i>
    <i>
      <x v="325"/>
    </i>
    <i>
      <x v="558"/>
    </i>
    <i>
      <x v="249"/>
    </i>
    <i>
      <x v="89"/>
    </i>
    <i>
      <x v="94"/>
    </i>
    <i>
      <x v="232"/>
    </i>
    <i>
      <x v="309"/>
    </i>
    <i>
      <x v="308"/>
    </i>
    <i>
      <x v="432"/>
    </i>
    <i>
      <x v="43"/>
    </i>
    <i>
      <x v="230"/>
    </i>
    <i>
      <x v="22"/>
    </i>
    <i>
      <x v="328"/>
    </i>
    <i>
      <x v="512"/>
    </i>
    <i>
      <x v="319"/>
    </i>
    <i>
      <x v="436"/>
    </i>
    <i>
      <x v="426"/>
    </i>
    <i>
      <x v="549"/>
    </i>
    <i>
      <x v="219"/>
    </i>
    <i>
      <x v="336"/>
    </i>
    <i>
      <x v="488"/>
    </i>
    <i>
      <x v="315"/>
    </i>
    <i>
      <x v="159"/>
    </i>
    <i>
      <x v="433"/>
    </i>
    <i>
      <x v="19"/>
    </i>
    <i>
      <x v="207"/>
    </i>
    <i>
      <x v="412"/>
    </i>
    <i>
      <x v="423"/>
    </i>
    <i>
      <x v="551"/>
    </i>
    <i>
      <x v="130"/>
    </i>
    <i>
      <x v="119"/>
    </i>
    <i>
      <x v="554"/>
    </i>
    <i>
      <x v="447"/>
    </i>
    <i>
      <x v="550"/>
    </i>
    <i>
      <x v="538"/>
    </i>
    <i>
      <x v="361"/>
    </i>
    <i>
      <x v="292"/>
    </i>
    <i>
      <x v="77"/>
    </i>
    <i>
      <x v="12"/>
    </i>
    <i>
      <x v="235"/>
    </i>
    <i>
      <x v="36"/>
    </i>
    <i>
      <x v="510"/>
    </i>
    <i>
      <x v="35"/>
    </i>
    <i>
      <x v="446"/>
    </i>
    <i>
      <x v="63"/>
    </i>
    <i>
      <x v="87"/>
    </i>
    <i>
      <x v="482"/>
    </i>
    <i>
      <x v="498"/>
    </i>
    <i>
      <x v="261"/>
    </i>
    <i>
      <x v="17"/>
    </i>
    <i>
      <x v="237"/>
    </i>
    <i>
      <x v="124"/>
    </i>
    <i>
      <x v="377"/>
    </i>
    <i>
      <x v="465"/>
    </i>
    <i>
      <x v="340"/>
    </i>
    <i>
      <x v="293"/>
    </i>
    <i>
      <x v="332"/>
    </i>
    <i>
      <x v="489"/>
    </i>
    <i>
      <x v="548"/>
    </i>
    <i>
      <x v="97"/>
    </i>
    <i>
      <x v="65"/>
    </i>
    <i>
      <x v="395"/>
    </i>
    <i>
      <x v="326"/>
    </i>
    <i>
      <x v="266"/>
    </i>
    <i>
      <x v="139"/>
    </i>
    <i>
      <x v="61"/>
    </i>
    <i>
      <x v="256"/>
    </i>
    <i>
      <x v="359"/>
    </i>
    <i>
      <x v="455"/>
    </i>
    <i>
      <x v="371"/>
    </i>
    <i>
      <x v="41"/>
    </i>
    <i>
      <x v="255"/>
    </i>
    <i>
      <x v="181"/>
    </i>
    <i>
      <x v="369"/>
    </i>
    <i>
      <x v="176"/>
    </i>
    <i>
      <x v="467"/>
    </i>
    <i>
      <x v="382"/>
    </i>
    <i>
      <x v="13"/>
    </i>
    <i>
      <x v="386"/>
    </i>
    <i>
      <x v="103"/>
    </i>
    <i>
      <x v="322"/>
    </i>
    <i>
      <x v="374"/>
    </i>
    <i>
      <x v="15"/>
    </i>
    <i>
      <x v="307"/>
    </i>
    <i>
      <x v="324"/>
    </i>
    <i>
      <x v="485"/>
    </i>
    <i>
      <x v="99"/>
    </i>
    <i>
      <x v="335"/>
    </i>
    <i>
      <x v="475"/>
    </i>
    <i>
      <x v="534"/>
    </i>
    <i>
      <x v="355"/>
    </i>
    <i>
      <x v="523"/>
    </i>
    <i>
      <x v="491"/>
    </i>
    <i>
      <x v="179"/>
    </i>
    <i>
      <x v="74"/>
    </i>
    <i>
      <x v="537"/>
    </i>
    <i>
      <x v="443"/>
    </i>
    <i>
      <x v="168"/>
    </i>
    <i>
      <x v="321"/>
    </i>
    <i>
      <x v="317"/>
    </i>
    <i>
      <x v="338"/>
    </i>
    <i>
      <x v="110"/>
    </i>
    <i>
      <x v="504"/>
    </i>
    <i>
      <x v="107"/>
    </i>
    <i>
      <x v="67"/>
    </i>
    <i>
      <x v="42"/>
    </i>
    <i>
      <x v="228"/>
    </i>
    <i>
      <x v="518"/>
    </i>
    <i>
      <x v="183"/>
    </i>
    <i>
      <x v="150"/>
    </i>
    <i>
      <x v="105"/>
    </i>
    <i>
      <x v="301"/>
    </i>
    <i>
      <x v="225"/>
    </i>
    <i>
      <x v="440"/>
    </i>
    <i>
      <x v="431"/>
    </i>
    <i>
      <x v="3"/>
    </i>
    <i>
      <x v="262"/>
    </i>
    <i>
      <x v="164"/>
    </i>
    <i>
      <x v="274"/>
    </i>
    <i>
      <x v="406"/>
    </i>
    <i>
      <x v="349"/>
    </i>
    <i>
      <x v="402"/>
    </i>
    <i>
      <x v="396"/>
    </i>
    <i>
      <x v="93"/>
    </i>
    <i>
      <x v="252"/>
    </i>
    <i>
      <x v="62"/>
    </i>
    <i>
      <x v="299"/>
    </i>
    <i>
      <x v="320"/>
    </i>
    <i>
      <x v="268"/>
    </i>
    <i>
      <x v="348"/>
    </i>
    <i>
      <x v="484"/>
    </i>
    <i>
      <x v="543"/>
    </i>
    <i>
      <x v="171"/>
    </i>
    <i>
      <x v="125"/>
    </i>
    <i>
      <x v="122"/>
    </i>
    <i>
      <x v="144"/>
    </i>
    <i>
      <x v="495"/>
    </i>
    <i>
      <x v="460"/>
    </i>
    <i>
      <x v="413"/>
    </i>
    <i>
      <x v="238"/>
    </i>
    <i>
      <x v="291"/>
    </i>
    <i>
      <x v="520"/>
    </i>
    <i>
      <x v="92"/>
    </i>
    <i>
      <x v="83"/>
    </i>
    <i>
      <x v="363"/>
    </i>
    <i>
      <x v="419"/>
    </i>
    <i>
      <x v="222"/>
    </i>
    <i>
      <x v="190"/>
    </i>
    <i>
      <x v="2"/>
    </i>
    <i>
      <x v="286"/>
    </i>
    <i>
      <x v="444"/>
    </i>
    <i>
      <x v="27"/>
    </i>
    <i>
      <x v="126"/>
    </i>
    <i>
      <x v="211"/>
    </i>
    <i>
      <x v="188"/>
    </i>
    <i>
      <x v="327"/>
    </i>
    <i>
      <x v="305"/>
    </i>
    <i>
      <x v="414"/>
    </i>
    <i>
      <x v="511"/>
    </i>
    <i>
      <x v="519"/>
    </i>
    <i>
      <x v="481"/>
    </i>
    <i>
      <x v="196"/>
    </i>
    <i>
      <x v="457"/>
    </i>
    <i>
      <x v="210"/>
    </i>
    <i>
      <x v="240"/>
    </i>
    <i>
      <x v="505"/>
    </i>
    <i>
      <x v="8"/>
    </i>
    <i>
      <x v="257"/>
    </i>
    <i>
      <x v="194"/>
    </i>
    <i>
      <x v="531"/>
    </i>
    <i>
      <x v="70"/>
    </i>
    <i>
      <x v="441"/>
    </i>
    <i>
      <x v="420"/>
    </i>
    <i>
      <x v="525"/>
    </i>
    <i>
      <x v="397"/>
    </i>
    <i>
      <x v="547"/>
    </i>
    <i>
      <x v="280"/>
    </i>
    <i>
      <x v="165"/>
    </i>
    <i>
      <x v="243"/>
    </i>
    <i>
      <x v="160"/>
    </i>
    <i>
      <x v="32"/>
    </i>
    <i>
      <x v="217"/>
    </i>
    <i>
      <x v="259"/>
    </i>
    <i>
      <x v="151"/>
    </i>
    <i>
      <x v="170"/>
    </i>
    <i>
      <x v="184"/>
    </i>
    <i>
      <x v="23"/>
    </i>
    <i>
      <x v="472"/>
    </i>
    <i>
      <x v="314"/>
    </i>
    <i>
      <x v="209"/>
    </i>
    <i>
      <x v="155"/>
    </i>
    <i>
      <x v="289"/>
    </i>
    <i>
      <x v="149"/>
    </i>
    <i>
      <x v="195"/>
    </i>
    <i>
      <x v="279"/>
    </i>
    <i>
      <x v="10"/>
    </i>
    <i>
      <x v="508"/>
    </i>
    <i>
      <x v="470"/>
    </i>
    <i>
      <x v="215"/>
    </i>
    <i>
      <x v="44"/>
    </i>
    <i>
      <x v="175"/>
    </i>
    <i>
      <x v="529"/>
    </i>
    <i>
      <x v="177"/>
    </i>
    <i>
      <x v="362"/>
    </i>
    <i>
      <x v="312"/>
    </i>
    <i>
      <x v="298"/>
    </i>
    <i>
      <x v="318"/>
    </i>
    <i>
      <x v="468"/>
    </i>
    <i>
      <x v="39"/>
    </i>
    <i>
      <x v="33"/>
    </i>
    <i>
      <x v="20"/>
    </i>
    <i>
      <x v="393"/>
    </i>
    <i>
      <x v="353"/>
    </i>
    <i>
      <x v="294"/>
    </i>
    <i>
      <x v="40"/>
    </i>
    <i>
      <x v="345"/>
    </i>
    <i>
      <x v="162"/>
    </i>
    <i>
      <x v="25"/>
    </i>
    <i>
      <x v="522"/>
    </i>
    <i>
      <x v="14"/>
    </i>
    <i>
      <x v="411"/>
    </i>
    <i>
      <x v="311"/>
    </i>
    <i>
      <x v="527"/>
    </i>
    <i>
      <x v="4"/>
    </i>
    <i>
      <x v="471"/>
    </i>
    <i>
      <x v="154"/>
    </i>
    <i>
      <x v="501"/>
    </i>
    <i>
      <x v="26"/>
    </i>
    <i>
      <x v="380"/>
    </i>
    <i>
      <x v="434"/>
    </i>
    <i>
      <x v="556"/>
    </i>
    <i>
      <x v="174"/>
    </i>
    <i>
      <x v="561"/>
    </i>
    <i>
      <x v="424"/>
    </i>
    <i>
      <x v="223"/>
    </i>
    <i>
      <x v="462"/>
    </i>
    <i>
      <x v="439"/>
    </i>
    <i>
      <x v="454"/>
    </i>
    <i>
      <x v="163"/>
    </i>
    <i>
      <x v="53"/>
    </i>
    <i>
      <x v="153"/>
    </i>
    <i>
      <x v="329"/>
    </i>
    <i>
      <x v="458"/>
    </i>
    <i>
      <x v="410"/>
    </i>
    <i>
      <x v="530"/>
    </i>
    <i>
      <x v="84"/>
    </i>
    <i>
      <x v="157"/>
    </i>
    <i>
      <x v="185"/>
    </i>
    <i>
      <x v="347"/>
    </i>
    <i>
      <x v="497"/>
    </i>
    <i>
      <x v="277"/>
    </i>
    <i>
      <x v="352"/>
    </i>
    <i>
      <x v="55"/>
    </i>
    <i>
      <x v="281"/>
    </i>
    <i>
      <x v="182"/>
    </i>
    <i>
      <x v="206"/>
    </i>
    <i>
      <x v="513"/>
    </i>
    <i>
      <x v="316"/>
    </i>
    <i>
      <x v="47"/>
    </i>
    <i>
      <x v="442"/>
    </i>
    <i>
      <x v="367"/>
    </i>
    <i>
      <x v="486"/>
    </i>
    <i>
      <x v="514"/>
    </i>
    <i>
      <x v="560"/>
    </i>
    <i>
      <x v="506"/>
    </i>
    <i>
      <x v="303"/>
    </i>
    <i>
      <x v="66"/>
    </i>
    <i>
      <x/>
    </i>
    <i>
      <x v="437"/>
    </i>
    <i>
      <x v="173"/>
    </i>
    <i>
      <x v="198"/>
    </i>
    <i>
      <x v="220"/>
    </i>
    <i>
      <x v="147"/>
    </i>
    <i>
      <x v="401"/>
    </i>
    <i>
      <x v="263"/>
    </i>
    <i>
      <x v="456"/>
    </i>
    <i>
      <x v="492"/>
    </i>
    <i>
      <x v="373"/>
    </i>
    <i>
      <x v="213"/>
    </i>
    <i>
      <x v="300"/>
    </i>
    <i>
      <x v="535"/>
    </i>
    <i>
      <x v="546"/>
    </i>
    <i>
      <x v="114"/>
    </i>
    <i>
      <x v="398"/>
    </i>
    <i>
      <x v="296"/>
    </i>
    <i>
      <x v="123"/>
    </i>
    <i>
      <x v="463"/>
    </i>
    <i>
      <x v="477"/>
    </i>
    <i>
      <x v="142"/>
    </i>
    <i>
      <x v="545"/>
    </i>
    <i>
      <x v="461"/>
    </i>
    <i>
      <x v="539"/>
    </i>
    <i>
      <x v="79"/>
    </i>
    <i>
      <x v="117"/>
    </i>
    <i>
      <x v="73"/>
    </i>
    <i>
      <x v="90"/>
    </i>
    <i>
      <x v="242"/>
    </i>
    <i>
      <x v="161"/>
    </i>
    <i>
      <x v="517"/>
    </i>
    <i>
      <x v="212"/>
    </i>
    <i>
      <x v="356"/>
    </i>
    <i>
      <x v="253"/>
    </i>
    <i>
      <x v="425"/>
    </i>
    <i>
      <x v="389"/>
    </i>
    <i>
      <x v="392"/>
    </i>
    <i>
      <x v="108"/>
    </i>
    <i>
      <x v="118"/>
    </i>
    <i>
      <x v="536"/>
    </i>
    <i>
      <x v="166"/>
    </i>
    <i>
      <x v="244"/>
    </i>
    <i>
      <x v="368"/>
    </i>
    <i>
      <x v="131"/>
    </i>
    <i>
      <x v="56"/>
    </i>
    <i>
      <x v="106"/>
    </i>
    <i>
      <x v="526"/>
    </i>
    <i>
      <x v="254"/>
    </i>
    <i>
      <x v="189"/>
    </i>
    <i>
      <x v="186"/>
    </i>
    <i>
      <x v="112"/>
    </i>
    <i>
      <x v="169"/>
    </i>
    <i>
      <x v="134"/>
    </i>
    <i>
      <x v="341"/>
    </i>
    <i>
      <x v="180"/>
    </i>
    <i>
      <x v="214"/>
    </i>
    <i>
      <x v="557"/>
    </i>
    <i>
      <x v="37"/>
    </i>
    <i>
      <x v="275"/>
    </i>
    <i>
      <x v="203"/>
    </i>
    <i>
      <x v="136"/>
    </i>
    <i>
      <x v="405"/>
    </i>
    <i>
      <x v="384"/>
    </i>
    <i>
      <x v="304"/>
    </i>
    <i>
      <x v="239"/>
    </i>
    <i>
      <x v="438"/>
    </i>
    <i>
      <x v="342"/>
    </i>
    <i>
      <x v="494"/>
    </i>
    <i>
      <x v="258"/>
    </i>
    <i>
      <x v="120"/>
    </i>
    <i>
      <x v="542"/>
    </i>
    <i>
      <x v="284"/>
    </i>
    <i>
      <x v="480"/>
    </i>
    <i>
      <x v="404"/>
    </i>
    <i>
      <x v="29"/>
    </i>
    <i>
      <x v="459"/>
    </i>
    <i>
      <x v="246"/>
    </i>
    <i>
      <x v="555"/>
    </i>
    <i>
      <x v="31"/>
    </i>
    <i>
      <x v="544"/>
    </i>
    <i>
      <x v="111"/>
    </i>
    <i>
      <x v="76"/>
    </i>
    <i>
      <x v="479"/>
    </i>
    <i>
      <x v="57"/>
    </i>
    <i>
      <x v="46"/>
    </i>
    <i>
      <x v="503"/>
    </i>
    <i>
      <x v="158"/>
    </i>
    <i>
      <x v="101"/>
    </i>
    <i>
      <x v="493"/>
    </i>
    <i>
      <x v="247"/>
    </i>
    <i>
      <x v="135"/>
    </i>
    <i>
      <x v="85"/>
    </i>
    <i>
      <x v="507"/>
    </i>
    <i>
      <x v="394"/>
    </i>
    <i>
      <x v="370"/>
    </i>
    <i>
      <x v="60"/>
    </i>
    <i>
      <x v="148"/>
    </i>
    <i>
      <x v="68"/>
    </i>
    <i>
      <x v="115"/>
    </i>
    <i>
      <x v="409"/>
    </i>
    <i>
      <x v="34"/>
    </i>
    <i>
      <x v="267"/>
    </i>
    <i>
      <x v="339"/>
    </i>
    <i>
      <x v="330"/>
    </i>
    <i>
      <x v="430"/>
    </i>
    <i>
      <x v="178"/>
    </i>
    <i>
      <x v="469"/>
    </i>
    <i>
      <x v="354"/>
    </i>
    <i>
      <x v="204"/>
    </i>
    <i>
      <x v="515"/>
    </i>
    <i>
      <x v="100"/>
    </i>
    <i>
      <x v="552"/>
    </i>
    <i>
      <x v="145"/>
    </i>
    <i>
      <x v="192"/>
    </i>
    <i>
      <x v="290"/>
    </i>
    <i>
      <x v="357"/>
    </i>
    <i>
      <x v="528"/>
    </i>
    <i>
      <x v="435"/>
    </i>
    <i>
      <x v="360"/>
    </i>
    <i>
      <x v="226"/>
    </i>
    <i>
      <x v="323"/>
    </i>
    <i>
      <x v="344"/>
    </i>
    <i>
      <x v="272"/>
    </i>
    <i>
      <x v="421"/>
    </i>
    <i>
      <x v="297"/>
    </i>
    <i t="grand">
      <x/>
    </i>
  </rowItems>
  <colItems count="1">
    <i/>
  </colItems>
  <dataFields count="1">
    <dataField name="Suma de Venta prom 12 meses en monto" fld="10" baseField="0" baseItem="0" numFmtId="165"/>
  </dataFields>
  <formats count="8">
    <format dxfId="58">
      <pivotArea outline="0" collapsedLevelsAreSubtotals="1" fieldPosition="0"/>
    </format>
    <format dxfId="57">
      <pivotArea dataOnly="0" labelOnly="1" outline="0" axis="axisValues" fieldPosition="0"/>
    </format>
    <format dxfId="56">
      <pivotArea field="0" type="button" dataOnly="0" labelOnly="1" outline="0" axis="axisRow" fieldPosition="0"/>
    </format>
    <format dxfId="55">
      <pivotArea dataOnly="0" labelOnly="1" outline="0" axis="axisValues" fieldPosition="0"/>
    </format>
    <format dxfId="54">
      <pivotArea field="0" type="button" dataOnly="0" labelOnly="1" outline="0" axis="axisRow" fieldPosition="0"/>
    </format>
    <format dxfId="53">
      <pivotArea dataOnly="0" labelOnly="1" outline="0" axis="axisValues" fieldPosition="0"/>
    </format>
    <format dxfId="52">
      <pivotArea field="0" type="button" dataOnly="0" labelOnly="1" outline="0" axis="axisRow" fieldPosition="0"/>
    </format>
    <format dxfId="5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630847-FB4B-4ED3-81F0-361BDDA6BF50}" name="TablaDinámica1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>
  <location ref="A3:B560" firstHeaderRow="1" firstDataRow="1" firstDataCol="1"/>
  <pivotFields count="18">
    <pivotField axis="axisRow" compact="0" outline="0" showAll="0" sortType="descending">
      <items count="5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28"/>
        <item x="141"/>
        <item x="142"/>
        <item x="143"/>
        <item x="144"/>
        <item x="145"/>
        <item x="146"/>
        <item x="147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140"/>
        <item x="295"/>
        <item x="296"/>
        <item x="263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148"/>
        <item x="327"/>
        <item x="328"/>
        <item x="329"/>
        <item x="330"/>
        <item x="331"/>
        <item x="332"/>
        <item x="333"/>
        <item x="334"/>
        <item x="335"/>
        <item x="54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297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76"/>
        <item x="416"/>
        <item x="417"/>
        <item x="418"/>
        <item x="419"/>
        <item x="420"/>
        <item x="421"/>
        <item x="389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294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422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compact="0" outline="0" showAll="0">
      <items count="3">
        <item x="1"/>
        <item h="1" x="0"/>
        <item t="default"/>
      </items>
    </pivotField>
    <pivotField compact="0" outline="0" showAll="0">
      <items count="13">
        <item x="3"/>
        <item x="0"/>
        <item x="1"/>
        <item x="6"/>
        <item x="2"/>
        <item x="9"/>
        <item x="10"/>
        <item x="8"/>
        <item x="7"/>
        <item x="11"/>
        <item x="5"/>
        <item x="4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1">
    <field x="0"/>
  </rowFields>
  <rowItems count="557">
    <i>
      <x v="400"/>
    </i>
    <i>
      <x v="390"/>
    </i>
    <i>
      <x v="193"/>
    </i>
    <i>
      <x v="113"/>
    </i>
    <i>
      <x v="132"/>
    </i>
    <i>
      <x v="478"/>
    </i>
    <i>
      <x v="69"/>
    </i>
    <i>
      <x v="372"/>
    </i>
    <i>
      <x v="234"/>
    </i>
    <i>
      <x v="18"/>
    </i>
    <i>
      <x v="201"/>
    </i>
    <i>
      <x v="502"/>
    </i>
    <i>
      <x v="391"/>
    </i>
    <i>
      <x v="302"/>
    </i>
    <i>
      <x v="38"/>
    </i>
    <i>
      <x v="429"/>
    </i>
    <i>
      <x v="418"/>
    </i>
    <i>
      <x v="422"/>
    </i>
    <i>
      <x v="59"/>
    </i>
    <i>
      <x v="450"/>
    </i>
    <i>
      <x v="445"/>
    </i>
    <i>
      <x v="48"/>
    </i>
    <i>
      <x v="64"/>
    </i>
    <i>
      <x v="276"/>
    </i>
    <i>
      <x v="221"/>
    </i>
    <i>
      <x v="52"/>
    </i>
    <i>
      <x v="449"/>
    </i>
    <i>
      <x v="245"/>
    </i>
    <i>
      <x v="58"/>
    </i>
    <i>
      <x v="499"/>
    </i>
    <i>
      <x v="167"/>
    </i>
    <i>
      <x v="416"/>
    </i>
    <i>
      <x v="241"/>
    </i>
    <i>
      <x v="121"/>
    </i>
    <i>
      <x v="116"/>
    </i>
    <i>
      <x v="199"/>
    </i>
    <i>
      <x v="6"/>
    </i>
    <i>
      <x v="156"/>
    </i>
    <i>
      <x v="251"/>
    </i>
    <i>
      <x v="127"/>
    </i>
    <i>
      <x v="399"/>
    </i>
    <i>
      <x v="364"/>
    </i>
    <i>
      <x v="533"/>
    </i>
    <i>
      <x v="231"/>
    </i>
    <i>
      <x v="21"/>
    </i>
    <i>
      <x v="1"/>
    </i>
    <i>
      <x v="524"/>
    </i>
    <i>
      <x v="200"/>
    </i>
    <i>
      <x v="509"/>
    </i>
    <i>
      <x v="229"/>
    </i>
    <i>
      <x v="16"/>
    </i>
    <i>
      <x v="129"/>
    </i>
    <i>
      <x v="283"/>
    </i>
    <i>
      <x v="172"/>
    </i>
    <i>
      <x v="233"/>
    </i>
    <i>
      <x v="532"/>
    </i>
    <i>
      <x v="282"/>
    </i>
    <i>
      <x v="227"/>
    </i>
    <i>
      <x v="343"/>
    </i>
    <i>
      <x v="91"/>
    </i>
    <i>
      <x v="476"/>
    </i>
    <i>
      <x v="381"/>
    </i>
    <i>
      <x v="334"/>
    </i>
    <i>
      <x v="331"/>
    </i>
    <i>
      <x v="208"/>
    </i>
    <i>
      <x v="487"/>
    </i>
    <i>
      <x v="88"/>
    </i>
    <i>
      <x v="51"/>
    </i>
    <i>
      <x v="383"/>
    </i>
    <i>
      <x v="81"/>
    </i>
    <i>
      <x v="358"/>
    </i>
    <i>
      <x v="466"/>
    </i>
    <i>
      <x v="379"/>
    </i>
    <i>
      <x v="408"/>
    </i>
    <i>
      <x v="496"/>
    </i>
    <i>
      <x v="415"/>
    </i>
    <i>
      <x v="365"/>
    </i>
    <i>
      <x v="464"/>
    </i>
    <i>
      <x v="75"/>
    </i>
    <i>
      <x v="224"/>
    </i>
    <i>
      <x v="205"/>
    </i>
    <i>
      <x v="500"/>
    </i>
    <i>
      <x v="333"/>
    </i>
    <i>
      <x v="140"/>
    </i>
    <i>
      <x v="295"/>
    </i>
    <i>
      <x v="5"/>
    </i>
    <i>
      <x v="337"/>
    </i>
    <i>
      <x v="278"/>
    </i>
    <i>
      <x v="7"/>
    </i>
    <i>
      <x v="540"/>
    </i>
    <i>
      <x v="146"/>
    </i>
    <i>
      <x v="102"/>
    </i>
    <i>
      <x v="71"/>
    </i>
    <i>
      <x v="376"/>
    </i>
    <i>
      <x v="474"/>
    </i>
    <i>
      <x v="546"/>
    </i>
    <i>
      <x v="428"/>
    </i>
    <i>
      <x v="115"/>
    </i>
    <i>
      <x v="269"/>
    </i>
    <i>
      <x v="86"/>
    </i>
    <i>
      <x v="403"/>
    </i>
    <i>
      <x v="375"/>
    </i>
    <i>
      <x v="50"/>
    </i>
    <i>
      <x v="388"/>
    </i>
    <i>
      <x v="176"/>
    </i>
    <i>
      <x v="260"/>
    </i>
    <i>
      <x v="247"/>
    </i>
    <i>
      <x v="421"/>
    </i>
    <i>
      <x v="28"/>
    </i>
    <i>
      <x v="519"/>
    </i>
    <i>
      <x v="498"/>
    </i>
    <i>
      <x v="235"/>
    </i>
    <i>
      <x v="319"/>
    </i>
    <i>
      <x v="541"/>
    </i>
    <i>
      <x v="327"/>
    </i>
    <i>
      <x v="169"/>
    </i>
    <i>
      <x v="111"/>
    </i>
    <i>
      <x v="448"/>
    </i>
    <i>
      <x v="439"/>
    </i>
    <i>
      <x v="30"/>
    </i>
    <i>
      <x v="305"/>
    </i>
    <i>
      <x v="35"/>
    </i>
    <i>
      <x v="202"/>
    </i>
    <i>
      <x v="387"/>
    </i>
    <i>
      <x v="211"/>
    </i>
    <i>
      <x v="256"/>
    </i>
    <i>
      <x v="514"/>
    </i>
    <i>
      <x v="306"/>
    </i>
    <i>
      <x v="336"/>
    </i>
    <i>
      <x v="465"/>
    </i>
    <i>
      <x v="348"/>
    </i>
    <i>
      <x v="41"/>
    </i>
    <i>
      <x v="494"/>
    </i>
    <i>
      <x v="309"/>
    </i>
    <i>
      <x v="374"/>
    </i>
    <i>
      <x v="534"/>
    </i>
    <i>
      <x v="104"/>
    </i>
    <i>
      <x v="42"/>
    </i>
    <i>
      <x v="407"/>
    </i>
    <i>
      <x v="325"/>
    </i>
    <i>
      <x v="22"/>
    </i>
    <i>
      <x v="98"/>
    </i>
    <i>
      <x v="103"/>
    </i>
    <i>
      <x v="250"/>
    </i>
    <i>
      <x v="293"/>
    </i>
    <i>
      <x v="483"/>
    </i>
    <i>
      <x v="432"/>
    </i>
    <i>
      <x v="268"/>
    </i>
    <i>
      <x v="457"/>
    </i>
    <i>
      <x v="219"/>
    </i>
    <i>
      <x v="4"/>
    </i>
    <i>
      <x v="230"/>
    </i>
    <i>
      <x v="15"/>
    </i>
    <i>
      <x v="308"/>
    </i>
    <i>
      <x v="236"/>
    </i>
    <i>
      <x v="109"/>
    </i>
    <i>
      <x v="320"/>
    </i>
    <i>
      <x v="419"/>
    </i>
    <i>
      <x v="39"/>
    </i>
    <i>
      <x v="72"/>
    </i>
    <i>
      <x v="54"/>
    </i>
    <i>
      <x v="479"/>
    </i>
    <i>
      <x v="370"/>
    </i>
    <i>
      <x v="273"/>
    </i>
    <i>
      <x v="510"/>
    </i>
    <i>
      <x v="243"/>
    </i>
    <i>
      <x v="516"/>
    </i>
    <i>
      <x v="371"/>
    </i>
    <i>
      <x v="395"/>
    </i>
    <i>
      <x v="218"/>
    </i>
    <i>
      <x v="554"/>
    </i>
    <i>
      <x v="406"/>
    </i>
    <i>
      <x v="183"/>
    </i>
    <i>
      <x v="520"/>
    </i>
    <i>
      <x v="427"/>
    </i>
    <i>
      <x v="551"/>
    </i>
    <i>
      <x v="240"/>
    </i>
    <i>
      <x v="44"/>
    </i>
    <i>
      <x v="361"/>
    </i>
    <i>
      <x v="108"/>
    </i>
    <i>
      <x v="315"/>
    </i>
    <i>
      <x v="47"/>
    </i>
    <i>
      <x v="20"/>
    </i>
    <i>
      <x v="440"/>
    </i>
    <i>
      <x v="152"/>
    </i>
    <i>
      <x v="8"/>
    </i>
    <i>
      <x v="195"/>
    </i>
    <i>
      <x v="332"/>
    </i>
    <i>
      <x v="95"/>
    </i>
    <i>
      <x v="328"/>
    </i>
    <i>
      <x v="145"/>
    </i>
    <i>
      <x v="310"/>
    </i>
    <i>
      <x v="255"/>
    </i>
    <i>
      <x v="508"/>
    </i>
    <i>
      <x v="345"/>
    </i>
    <i>
      <x v="266"/>
    </i>
    <i>
      <x v="288"/>
    </i>
    <i>
      <x v="356"/>
    </i>
    <i>
      <x v="27"/>
    </i>
    <i>
      <x v="537"/>
    </i>
    <i>
      <x v="549"/>
    </i>
    <i>
      <x v="124"/>
    </i>
    <i>
      <x v="401"/>
    </i>
    <i>
      <x v="271"/>
    </i>
    <i>
      <x v="128"/>
    </i>
    <i>
      <x v="26"/>
    </i>
    <i>
      <x v="253"/>
    </i>
    <i>
      <x v="378"/>
    </i>
    <i>
      <x v="324"/>
    </i>
    <i>
      <x v="558"/>
    </i>
    <i>
      <x v="504"/>
    </i>
    <i>
      <x v="261"/>
    </i>
    <i>
      <x v="355"/>
    </i>
    <i>
      <x v="70"/>
    </i>
    <i>
      <x v="155"/>
    </i>
    <i>
      <x v="32"/>
    </i>
    <i>
      <x v="139"/>
    </i>
    <i>
      <x v="431"/>
    </i>
    <i>
      <x v="297"/>
    </i>
    <i>
      <x v="174"/>
    </i>
    <i>
      <x v="420"/>
    </i>
    <i>
      <x v="10"/>
    </i>
    <i>
      <x v="318"/>
    </i>
    <i>
      <x v="398"/>
    </i>
    <i>
      <x v="441"/>
    </i>
    <i>
      <x v="216"/>
    </i>
    <i>
      <x v="335"/>
    </i>
    <i>
      <x v="307"/>
    </i>
    <i>
      <x v="340"/>
    </i>
    <i>
      <x v="559"/>
    </i>
    <i>
      <x v="312"/>
    </i>
    <i>
      <x v="82"/>
    </i>
    <i>
      <x v="24"/>
    </i>
    <i>
      <x v="232"/>
    </i>
    <i>
      <x v="521"/>
    </i>
    <i>
      <x v="470"/>
    </i>
    <i>
      <x v="477"/>
    </i>
    <i>
      <x v="110"/>
    </i>
    <i>
      <x v="490"/>
    </i>
    <i>
      <x v="482"/>
    </i>
    <i>
      <x v="36"/>
    </i>
    <i>
      <x v="377"/>
    </i>
    <i>
      <x v="444"/>
    </i>
    <i>
      <x v="492"/>
    </i>
    <i>
      <x v="523"/>
    </i>
    <i>
      <x v="242"/>
    </i>
    <i>
      <x v="455"/>
    </i>
    <i>
      <x v="462"/>
    </i>
    <i>
      <x v="170"/>
    </i>
    <i>
      <x v="2"/>
    </i>
    <i>
      <x v="97"/>
    </i>
    <i>
      <x v="503"/>
    </i>
    <i>
      <x v="238"/>
    </i>
    <i>
      <x v="281"/>
    </i>
    <i>
      <x v="313"/>
    </i>
    <i>
      <x v="114"/>
    </i>
    <i>
      <x v="531"/>
    </i>
    <i>
      <x v="67"/>
    </i>
    <i>
      <x v="17"/>
    </i>
    <i>
      <x v="539"/>
    </i>
    <i>
      <x v="329"/>
    </i>
    <i>
      <x v="512"/>
    </i>
    <i>
      <x v="561"/>
    </i>
    <i>
      <x v="342"/>
    </i>
    <i>
      <x v="222"/>
    </i>
    <i>
      <x v="454"/>
    </i>
    <i>
      <x v="214"/>
    </i>
    <i>
      <x v="12"/>
    </i>
    <i>
      <x v="557"/>
    </i>
    <i>
      <x v="411"/>
    </i>
    <i>
      <x v="518"/>
    </i>
    <i>
      <x v="491"/>
    </i>
    <i>
      <x v="175"/>
    </i>
    <i>
      <x v="165"/>
    </i>
    <i>
      <x v="228"/>
    </i>
    <i>
      <x v="484"/>
    </i>
    <i>
      <x v="137"/>
    </i>
    <i>
      <x v="447"/>
    </i>
    <i>
      <x v="287"/>
    </i>
    <i>
      <x v="353"/>
    </i>
    <i>
      <x v="436"/>
    </i>
    <i>
      <x v="385"/>
    </i>
    <i>
      <x v="423"/>
    </i>
    <i>
      <x v="244"/>
    </i>
    <i>
      <x v="467"/>
    </i>
    <i>
      <x v="25"/>
    </i>
    <i>
      <x v="405"/>
    </i>
    <i>
      <x v="341"/>
    </i>
    <i>
      <x v="526"/>
    </i>
    <i>
      <x v="296"/>
    </i>
    <i>
      <x v="485"/>
    </i>
    <i>
      <x v="346"/>
    </i>
    <i>
      <x v="294"/>
    </i>
    <i>
      <x v="505"/>
    </i>
    <i>
      <x v="138"/>
    </i>
    <i>
      <x v="61"/>
    </i>
    <i>
      <x v="203"/>
    </i>
    <i>
      <x v="471"/>
    </i>
    <i>
      <x v="352"/>
    </i>
    <i>
      <x v="74"/>
    </i>
    <i>
      <x v="65"/>
    </i>
    <i>
      <x v="160"/>
    </i>
    <i>
      <x v="99"/>
    </i>
    <i>
      <x v="19"/>
    </i>
    <i>
      <x v="317"/>
    </i>
    <i>
      <x v="46"/>
    </i>
    <i>
      <x v="386"/>
    </i>
    <i>
      <x v="493"/>
    </i>
    <i>
      <x v="73"/>
    </i>
    <i>
      <x v="89"/>
    </i>
    <i>
      <x v="542"/>
    </i>
    <i>
      <x v="303"/>
    </i>
    <i>
      <x v="164"/>
    </i>
    <i>
      <x v="291"/>
    </i>
    <i>
      <x v="23"/>
    </i>
    <i>
      <x v="80"/>
    </i>
    <i>
      <x v="286"/>
    </i>
    <i>
      <x v="289"/>
    </i>
    <i>
      <x v="443"/>
    </i>
    <i>
      <x v="154"/>
    </i>
    <i>
      <x v="37"/>
    </i>
    <i>
      <x v="161"/>
    </i>
    <i>
      <x v="135"/>
    </i>
    <i>
      <x v="220"/>
    </i>
    <i>
      <x v="536"/>
    </i>
    <i>
      <x v="270"/>
    </i>
    <i>
      <x v="397"/>
    </i>
    <i>
      <x v="68"/>
    </i>
    <i>
      <x v="210"/>
    </i>
    <i>
      <x v="402"/>
    </i>
    <i>
      <x v="285"/>
    </i>
    <i>
      <x v="63"/>
    </i>
    <i>
      <x v="535"/>
    </i>
    <i>
      <x v="547"/>
    </i>
    <i>
      <x v="77"/>
    </i>
    <i>
      <x v="414"/>
    </i>
    <i>
      <x v="263"/>
    </i>
    <i>
      <x v="495"/>
    </i>
    <i>
      <x v="461"/>
    </i>
    <i>
      <x v="150"/>
    </i>
    <i>
      <x v="480"/>
    </i>
    <i>
      <x v="522"/>
    </i>
    <i>
      <x v="367"/>
    </i>
    <i>
      <x v="284"/>
    </i>
    <i>
      <x v="550"/>
    </i>
    <i>
      <x v="527"/>
    </i>
    <i>
      <x v="215"/>
    </i>
    <i>
      <x v="351"/>
    </i>
    <i>
      <x v="393"/>
    </i>
    <i>
      <x v="117"/>
    </i>
    <i>
      <x v="339"/>
    </i>
    <i>
      <x v="14"/>
    </i>
    <i>
      <x v="179"/>
    </i>
    <i>
      <x v="163"/>
    </i>
    <i>
      <x v="125"/>
    </i>
    <i>
      <x v="555"/>
    </i>
    <i>
      <x v="259"/>
    </i>
    <i>
      <x v="506"/>
    </i>
    <i>
      <x v="301"/>
    </i>
    <i>
      <x v="257"/>
    </i>
    <i>
      <x v="430"/>
    </i>
    <i>
      <x v="186"/>
    </i>
    <i>
      <x v="162"/>
    </i>
    <i>
      <x v="106"/>
    </i>
    <i>
      <x v="321"/>
    </i>
    <i>
      <x v="153"/>
    </i>
    <i>
      <x v="265"/>
    </i>
    <i>
      <x v="168"/>
    </i>
    <i>
      <x v="40"/>
    </i>
    <i>
      <x v="87"/>
    </i>
    <i>
      <x v="299"/>
    </i>
    <i>
      <x v="171"/>
    </i>
    <i>
      <x v="446"/>
    </i>
    <i>
      <x v="143"/>
    </i>
    <i>
      <x v="107"/>
    </i>
    <i>
      <x v="458"/>
    </i>
    <i>
      <x v="43"/>
    </i>
    <i>
      <x v="252"/>
    </i>
    <i>
      <x v="181"/>
    </i>
    <i>
      <x v="556"/>
    </i>
    <i>
      <x v="481"/>
    </i>
    <i>
      <x v="249"/>
    </i>
    <i>
      <x v="185"/>
    </i>
    <i>
      <x v="410"/>
    </i>
    <i>
      <x v="486"/>
    </i>
    <i>
      <x v="545"/>
    </i>
    <i>
      <x v="190"/>
    </i>
    <i>
      <x v="173"/>
    </i>
    <i>
      <x v="530"/>
    </i>
    <i>
      <x v="188"/>
    </i>
    <i>
      <x v="267"/>
    </i>
    <i>
      <x v="105"/>
    </i>
    <i>
      <x v="192"/>
    </i>
    <i>
      <x v="300"/>
    </i>
    <i>
      <x v="396"/>
    </i>
    <i>
      <x v="151"/>
    </i>
    <i>
      <x v="425"/>
    </i>
    <i>
      <x v="157"/>
    </i>
    <i>
      <x v="3"/>
    </i>
    <i>
      <x v="435"/>
    </i>
    <i>
      <x v="93"/>
    </i>
    <i>
      <x v="472"/>
    </i>
    <i>
      <x v="548"/>
    </i>
    <i>
      <x v="90"/>
    </i>
    <i>
      <x v="119"/>
    </i>
    <i>
      <x v="459"/>
    </i>
    <i>
      <x v="191"/>
    </i>
    <i>
      <x v="217"/>
    </i>
    <i>
      <x v="57"/>
    </i>
    <i>
      <x v="262"/>
    </i>
    <i>
      <x v="292"/>
    </i>
    <i>
      <x v="207"/>
    </i>
    <i>
      <x v="434"/>
    </i>
    <i>
      <x v="79"/>
    </i>
    <i>
      <x v="382"/>
    </i>
    <i>
      <x v="322"/>
    </i>
    <i>
      <x v="149"/>
    </i>
    <i>
      <x v="338"/>
    </i>
    <i>
      <x v="94"/>
    </i>
    <i>
      <x v="452"/>
    </i>
    <i>
      <x v="560"/>
    </i>
    <i>
      <x v="468"/>
    </i>
    <i>
      <x v="264"/>
    </i>
    <i>
      <x v="13"/>
    </i>
    <i>
      <x v="178"/>
    </i>
    <i>
      <x v="166"/>
    </i>
    <i>
      <x v="11"/>
    </i>
    <i>
      <x v="197"/>
    </i>
    <i>
      <x v="413"/>
    </i>
    <i>
      <x v="469"/>
    </i>
    <i>
      <x v="237"/>
    </i>
    <i>
      <x v="316"/>
    </i>
    <i>
      <x v="511"/>
    </i>
    <i>
      <x v="543"/>
    </i>
    <i>
      <x v="442"/>
    </i>
    <i>
      <x v="277"/>
    </i>
    <i>
      <x v="187"/>
    </i>
    <i>
      <x v="456"/>
    </i>
    <i>
      <x v="212"/>
    </i>
    <i>
      <x v="389"/>
    </i>
    <i>
      <x v="368"/>
    </i>
    <i>
      <x v="330"/>
    </i>
    <i>
      <x v="326"/>
    </i>
    <i>
      <x v="369"/>
    </i>
    <i>
      <x v="213"/>
    </i>
    <i>
      <x v="60"/>
    </i>
    <i>
      <x v="437"/>
    </i>
    <i>
      <x v="254"/>
    </i>
    <i>
      <x v="275"/>
    </i>
    <i>
      <x v="279"/>
    </i>
    <i>
      <x v="538"/>
    </i>
    <i>
      <x v="85"/>
    </i>
    <i>
      <x/>
    </i>
    <i>
      <x v="56"/>
    </i>
    <i>
      <x v="84"/>
    </i>
    <i>
      <x v="118"/>
    </i>
    <i>
      <x v="177"/>
    </i>
    <i>
      <x v="473"/>
    </i>
    <i>
      <x v="123"/>
    </i>
    <i>
      <x v="433"/>
    </i>
    <i>
      <x v="223"/>
    </i>
    <i>
      <x v="62"/>
    </i>
    <i>
      <x v="122"/>
    </i>
    <i>
      <x v="438"/>
    </i>
    <i>
      <x v="497"/>
    </i>
    <i>
      <x v="525"/>
    </i>
    <i>
      <x v="544"/>
    </i>
    <i>
      <x v="349"/>
    </i>
    <i>
      <x v="147"/>
    </i>
    <i>
      <x v="363"/>
    </i>
    <i>
      <x v="344"/>
    </i>
    <i>
      <x v="412"/>
    </i>
    <i>
      <x v="501"/>
    </i>
    <i>
      <x v="475"/>
    </i>
    <i>
      <x v="488"/>
    </i>
    <i>
      <x v="159"/>
    </i>
    <i>
      <x v="189"/>
    </i>
    <i>
      <x v="513"/>
    </i>
    <i>
      <x v="134"/>
    </i>
    <i>
      <x v="507"/>
    </i>
    <i>
      <x v="194"/>
    </i>
    <i>
      <x v="304"/>
    </i>
    <i>
      <x v="529"/>
    </i>
    <i>
      <x v="357"/>
    </i>
    <i>
      <x v="136"/>
    </i>
    <i>
      <x v="314"/>
    </i>
    <i>
      <x v="133"/>
    </i>
    <i>
      <x v="290"/>
    </i>
    <i>
      <x v="298"/>
    </i>
    <i>
      <x v="148"/>
    </i>
    <i>
      <x v="53"/>
    </i>
    <i>
      <x v="141"/>
    </i>
    <i>
      <x v="274"/>
    </i>
    <i>
      <x v="112"/>
    </i>
    <i>
      <x v="460"/>
    </i>
    <i>
      <x v="225"/>
    </i>
    <i>
      <x v="83"/>
    </i>
    <i>
      <x v="366"/>
    </i>
    <i>
      <x v="239"/>
    </i>
    <i>
      <x v="404"/>
    </i>
    <i>
      <x v="158"/>
    </i>
    <i>
      <x v="426"/>
    </i>
    <i>
      <x v="380"/>
    </i>
    <i>
      <x v="131"/>
    </i>
    <i>
      <x v="142"/>
    </i>
    <i>
      <x v="248"/>
    </i>
    <i>
      <x v="517"/>
    </i>
    <i>
      <x v="373"/>
    </i>
    <i>
      <x v="311"/>
    </i>
    <i>
      <x v="359"/>
    </i>
    <i>
      <x v="198"/>
    </i>
    <i>
      <x v="409"/>
    </i>
    <i>
      <x v="323"/>
    </i>
    <i>
      <x v="451"/>
    </i>
    <i>
      <x v="34"/>
    </i>
    <i>
      <x v="144"/>
    </i>
    <i>
      <x v="126"/>
    </i>
    <i>
      <x v="33"/>
    </i>
    <i>
      <x v="392"/>
    </i>
    <i>
      <x v="78"/>
    </i>
    <i>
      <x v="463"/>
    </i>
    <i>
      <x v="130"/>
    </i>
    <i>
      <x v="354"/>
    </i>
    <i>
      <x v="226"/>
    </i>
    <i>
      <x v="417"/>
    </i>
    <i>
      <x v="528"/>
    </i>
    <i>
      <x v="272"/>
    </i>
    <i>
      <x v="362"/>
    </i>
    <i>
      <x v="76"/>
    </i>
    <i>
      <x v="347"/>
    </i>
    <i>
      <x v="100"/>
    </i>
    <i>
      <x v="424"/>
    </i>
    <i>
      <x v="246"/>
    </i>
    <i>
      <x v="66"/>
    </i>
    <i>
      <x v="384"/>
    </i>
    <i>
      <x v="489"/>
    </i>
    <i>
      <x v="184"/>
    </i>
    <i>
      <x v="209"/>
    </i>
    <i>
      <x v="258"/>
    </i>
    <i>
      <x v="196"/>
    </i>
    <i>
      <x v="92"/>
    </i>
    <i>
      <x v="204"/>
    </i>
    <i>
      <x v="394"/>
    </i>
    <i>
      <x v="360"/>
    </i>
    <i>
      <x v="552"/>
    </i>
    <i>
      <x v="120"/>
    </i>
    <i>
      <x v="206"/>
    </i>
    <i>
      <x v="280"/>
    </i>
    <i>
      <x v="55"/>
    </i>
    <i>
      <x v="515"/>
    </i>
    <i>
      <x v="29"/>
    </i>
    <i>
      <x v="180"/>
    </i>
    <i>
      <x v="182"/>
    </i>
    <i>
      <x v="101"/>
    </i>
    <i>
      <x v="31"/>
    </i>
    <i>
      <x v="9"/>
    </i>
    <i t="grand">
      <x/>
    </i>
  </rowItems>
  <colItems count="1">
    <i/>
  </colItems>
  <dataFields count="1">
    <dataField name="Suma de Stock valorizado" fld="6" baseField="0" baseItem="0"/>
  </dataFields>
  <formats count="8">
    <format dxfId="50">
      <pivotArea outline="0" collapsedLevelsAreSubtotals="1" fieldPosition="0"/>
    </format>
    <format dxfId="49">
      <pivotArea dataOnly="0" labelOnly="1" outline="0" axis="axisValues" fieldPosition="0"/>
    </format>
    <format dxfId="48">
      <pivotArea field="0" type="button" dataOnly="0" labelOnly="1" outline="0" axis="axisRow" fieldPosition="0"/>
    </format>
    <format dxfId="47">
      <pivotArea dataOnly="0" labelOnly="1" outline="0" axis="axisValues" fieldPosition="0"/>
    </format>
    <format dxfId="46">
      <pivotArea field="0" type="button" dataOnly="0" labelOnly="1" outline="0" axis="axisRow" fieldPosition="0"/>
    </format>
    <format dxfId="45">
      <pivotArea dataOnly="0" labelOnly="1" outline="0" axis="axisValues" fieldPosition="0"/>
    </format>
    <format dxfId="44">
      <pivotArea field="0" type="button" dataOnly="0" labelOnly="1" outline="0" axis="axisRow" fieldPosition="0"/>
    </format>
    <format dxfId="4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2C0921-2884-4711-BC96-9B339792F6D5}" name="TablaDinámica7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6">
  <location ref="Y3:AB18" firstHeaderRow="1" firstDataRow="2" firstDataCol="2"/>
  <pivotFields count="18">
    <pivotField compact="0" outline="0" showAll="0"/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axis="axisRow" compact="0" outline="0" showAll="0">
      <items count="3">
        <item x="1"/>
        <item h="1" x="0"/>
        <item t="default"/>
      </items>
    </pivotField>
    <pivotField axis="axisRow" compact="0" outline="0" showAll="0">
      <items count="13">
        <item x="3"/>
        <item x="0"/>
        <item x="1"/>
        <item x="6"/>
        <item x="2"/>
        <item x="9"/>
        <item x="10"/>
        <item x="8"/>
        <item x="4"/>
        <item x="7"/>
        <item x="11"/>
        <item x="5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axis="axisCol"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2">
    <field x="7"/>
    <field x="8"/>
  </rowFields>
  <rowItems count="1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 t="grand">
      <x/>
    </i>
  </rowItems>
  <colFields count="1">
    <field x="15"/>
  </colFields>
  <colItems count="2">
    <i>
      <x/>
    </i>
    <i t="grand">
      <x/>
    </i>
  </colItems>
  <dataFields count="1">
    <dataField name="Stock" fld="6" baseField="0" baseItem="0" numFmtId="165"/>
  </dataFields>
  <chartFormats count="1">
    <chartFormat chart="5" format="12" series="1">
      <pivotArea type="data" outline="0" fieldPosition="0">
        <references count="2">
          <reference field="4294967294" count="1" selected="0">
            <x v="0"/>
          </reference>
          <reference field="15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7190B-FA33-4D4C-B586-B10EC4A85AF2}" name="TablaDinámica8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5">
  <location ref="AF3:AG9" firstHeaderRow="1" firstDataRow="1" firstDataCol="1"/>
  <pivotFields count="18">
    <pivotField compact="0" outline="0" showAll="0"/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compact="0" outline="0" showAll="0">
      <items count="3">
        <item x="1"/>
        <item h="1" x="0"/>
        <item t="default"/>
      </items>
    </pivotField>
    <pivotField compact="0" outline="0" showAll="0">
      <items count="13">
        <item x="3"/>
        <item x="0"/>
        <item x="1"/>
        <item x="6"/>
        <item x="2"/>
        <item x="9"/>
        <item x="10"/>
        <item x="8"/>
        <item x="7"/>
        <item x="11"/>
        <item x="5"/>
        <item x="4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axis="axisRow" compact="0" outline="0" showAll="0" sortType="ascending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1">
    <field x="1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tock" fld="6" baseField="0" baseItem="0" numFmtId="165"/>
  </dataFields>
  <chartFormats count="6">
    <chartFormat chart="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16" count="1" selected="0">
            <x v="0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16" count="1" selected="0">
            <x v="1"/>
          </reference>
        </references>
      </pivotArea>
    </chartFormat>
    <chartFormat chart="4" format="10">
      <pivotArea type="data" outline="0" fieldPosition="0">
        <references count="2">
          <reference field="4294967294" count="1" selected="0">
            <x v="0"/>
          </reference>
          <reference field="16" count="1" selected="0">
            <x v="2"/>
          </reference>
        </references>
      </pivotArea>
    </chartFormat>
    <chartFormat chart="4" format="11">
      <pivotArea type="data" outline="0" fieldPosition="0">
        <references count="2">
          <reference field="4294967294" count="1" selected="0">
            <x v="0"/>
          </reference>
          <reference field="16" count="1" selected="0">
            <x v="3"/>
          </reference>
        </references>
      </pivotArea>
    </chartFormat>
    <chartFormat chart="4" format="12">
      <pivotArea type="data" outline="0" fieldPosition="0">
        <references count="2">
          <reference field="4294967294" count="1" selected="0">
            <x v="0"/>
          </reference>
          <reference field="16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FD6DB3-1F13-4BB4-838A-5DECDD8DD4CD}" name="TablaDinámica5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6">
  <location ref="M3:P125" firstHeaderRow="1" firstDataRow="1" firstDataCol="3"/>
  <pivotFields count="18">
    <pivotField compact="0" outline="0" showAll="0"/>
    <pivotField compact="0" outline="0" showAll="0"/>
    <pivotField axis="axisRow"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compact="0" numFmtId="165" outline="0" showAll="0"/>
    <pivotField axis="axisRow" compact="0" outline="0" showAll="0">
      <items count="3">
        <item x="1"/>
        <item h="1" x="0"/>
        <item t="default"/>
      </items>
    </pivotField>
    <pivotField axis="axisRow" compact="0" outline="0" showAll="0">
      <items count="13">
        <item x="3"/>
        <item x="0"/>
        <item x="1"/>
        <item x="6"/>
        <item x="2"/>
        <item x="9"/>
        <item x="10"/>
        <item x="8"/>
        <item x="4"/>
        <item x="7"/>
        <item x="11"/>
        <item x="5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dataField="1" compact="0" outline="0" dragToRow="0" dragToCol="0" dragToPage="0" showAll="0" defaultSubtotal="0"/>
  </pivotFields>
  <rowFields count="3">
    <field x="7"/>
    <field x="8"/>
    <field x="2"/>
  </rowFields>
  <rowItems count="122">
    <i>
      <x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/>
    </i>
    <i r="1">
      <x v="1"/>
      <x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1"/>
    </i>
    <i r="1">
      <x v="2"/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2"/>
    </i>
    <i r="1">
      <x v="3"/>
      <x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3"/>
    </i>
    <i r="1">
      <x v="4"/>
      <x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4"/>
    </i>
    <i r="1">
      <x v="5"/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5"/>
    </i>
    <i r="1">
      <x v="6"/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6"/>
    </i>
    <i r="1">
      <x v="7"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7"/>
    </i>
    <i r="1">
      <x v="8"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8"/>
    </i>
    <i r="1">
      <x v="9"/>
      <x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9"/>
    </i>
    <i r="1">
      <x v="10"/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10"/>
    </i>
    <i r="1">
      <x v="11"/>
      <x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t="default" r="1">
      <x v="11"/>
    </i>
    <i t="default">
      <x/>
    </i>
    <i t="grand">
      <x/>
    </i>
  </rowItems>
  <colItems count="1">
    <i/>
  </colItems>
  <dataFields count="1">
    <dataField name="Meses de invent" fld="17" baseField="0" baseItem="0" numFmtId="164"/>
  </dataFields>
  <formats count="1">
    <format dxfId="39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8AB89D-AD42-4A6C-AF67-98E2DA49AB37}" name="TablaDinámica6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6">
  <location ref="R3:U18" firstHeaderRow="1" firstDataRow="2" firstDataCol="2"/>
  <pivotFields count="18">
    <pivotField compact="0" outline="0" showAll="0"/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axis="axisRow" compact="0" outline="0" showAll="0">
      <items count="3">
        <item x="1"/>
        <item h="1" x="0"/>
        <item t="default"/>
      </items>
    </pivotField>
    <pivotField axis="axisRow" compact="0" outline="0" showAll="0">
      <items count="13">
        <item x="3"/>
        <item x="0"/>
        <item x="1"/>
        <item x="6"/>
        <item x="2"/>
        <item x="9"/>
        <item x="10"/>
        <item x="8"/>
        <item x="4"/>
        <item x="7"/>
        <item x="11"/>
        <item x="5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axis="axisCol"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2">
    <field x="7"/>
    <field x="8"/>
  </rowFields>
  <rowItems count="1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 t="grand">
      <x/>
    </i>
  </rowItems>
  <colFields count="1">
    <field x="14"/>
  </colFields>
  <colItems count="2">
    <i>
      <x/>
    </i>
    <i t="grand">
      <x/>
    </i>
  </colItems>
  <dataFields count="1">
    <dataField name="Stock" fld="6" baseField="0" baseItem="0" numFmtId="165"/>
  </dataFields>
  <chartFormats count="1">
    <chartFormat chart="5" format="9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0A4708-B07D-4463-8603-8C7921356498}" name="TablaDinámica1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11">
  <location ref="AL3:AM9" firstHeaderRow="1" firstDataRow="1" firstDataCol="1"/>
  <pivotFields count="18">
    <pivotField dataField="1" compact="0" outline="0" showAll="0"/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compact="0" numFmtId="165" outline="0" showAll="0"/>
    <pivotField compact="0" outline="0" showAll="0">
      <items count="3">
        <item x="1"/>
        <item h="1" x="0"/>
        <item t="default"/>
      </items>
    </pivotField>
    <pivotField compact="0" outline="0" showAll="0">
      <items count="13">
        <item x="3"/>
        <item x="0"/>
        <item x="1"/>
        <item x="6"/>
        <item x="2"/>
        <item x="9"/>
        <item x="10"/>
        <item x="8"/>
        <item x="7"/>
        <item x="11"/>
        <item x="5"/>
        <item x="4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axis="axisRow" compact="0" outline="0" showAll="0" sortType="ascending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1">
    <field x="1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Nro items" fld="0" subtotal="count" baseField="0" baseItem="0"/>
  </dataFields>
  <chartFormats count="7"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8">
      <pivotArea type="data" outline="0" fieldPosition="0">
        <references count="2">
          <reference field="4294967294" count="1" selected="0">
            <x v="0"/>
          </reference>
          <reference field="16" count="1" selected="0">
            <x v="0"/>
          </reference>
        </references>
      </pivotArea>
    </chartFormat>
    <chartFormat chart="10" format="9">
      <pivotArea type="data" outline="0" fieldPosition="0">
        <references count="2">
          <reference field="4294967294" count="1" selected="0">
            <x v="0"/>
          </reference>
          <reference field="16" count="1" selected="0">
            <x v="1"/>
          </reference>
        </references>
      </pivotArea>
    </chartFormat>
    <chartFormat chart="10" format="10">
      <pivotArea type="data" outline="0" fieldPosition="0">
        <references count="2">
          <reference field="4294967294" count="1" selected="0">
            <x v="0"/>
          </reference>
          <reference field="16" count="1" selected="0">
            <x v="2"/>
          </reference>
        </references>
      </pivotArea>
    </chartFormat>
    <chartFormat chart="10" format="11">
      <pivotArea type="data" outline="0" fieldPosition="0">
        <references count="2">
          <reference field="4294967294" count="1" selected="0">
            <x v="0"/>
          </reference>
          <reference field="16" count="1" selected="0">
            <x v="3"/>
          </reference>
        </references>
      </pivotArea>
    </chartFormat>
    <chartFormat chart="10" format="12">
      <pivotArea type="data" outline="0" fieldPosition="0">
        <references count="2">
          <reference field="4294967294" count="1" selected="0">
            <x v="0"/>
          </reference>
          <reference field="16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6EE3C7-585D-4B09-B736-F3FD6A3CED69}" name="TablaDinámica2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7">
  <location ref="A3:D17" firstHeaderRow="0" firstDataRow="1" firstDataCol="2"/>
  <pivotFields count="18">
    <pivotField dataField="1" compact="0" outline="0" showAll="0"/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axis="axisRow" compact="0" outline="0" showAll="0">
      <items count="3">
        <item x="1"/>
        <item h="1" x="0"/>
        <item t="default"/>
      </items>
    </pivotField>
    <pivotField axis="axisRow" compact="0" outline="0" showAll="0">
      <items count="13">
        <item x="3"/>
        <item x="0"/>
        <item x="1"/>
        <item x="6"/>
        <item x="2"/>
        <item x="9"/>
        <item x="10"/>
        <item x="8"/>
        <item x="4"/>
        <item x="7"/>
        <item x="11"/>
        <item x="5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2">
    <field x="7"/>
    <field x="8"/>
  </rowFields>
  <rowItems count="1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tock" fld="6" baseField="0" baseItem="0" numFmtId="165"/>
    <dataField name="Nro items" fld="0" subtotal="count" baseField="0" baseItem="0"/>
  </dataFields>
  <formats count="1">
    <format dxfId="40">
      <pivotArea outline="0" fieldPosition="0">
        <references count="1">
          <reference field="4294967294" count="1" selected="0">
            <x v="0"/>
          </reference>
        </references>
      </pivotArea>
    </format>
  </formats>
  <conditionalFormats count="2">
    <conditionalFormat priority="1">
      <pivotAreas count="1">
        <pivotArea type="data" outline="0" collapsedLevelsAreSubtotals="1" fieldPosition="0">
          <references count="1">
            <reference field="4294967294" count="1" selected="0">
              <x v="1"/>
            </reference>
          </references>
        </pivotArea>
      </pivotAreas>
    </conditionalFormat>
    <conditionalFormat priority="2">
      <pivotAreas count="1">
        <pivotArea type="data" outline="0" collapsedLevelsAreSubtotals="1" fieldPosition="0"/>
      </pivotAreas>
    </conditionalFormat>
  </conditionalFormats>
  <chartFormats count="2">
    <chartFormat chart="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0F8ADE-3652-48E1-BB40-4F6E37DC5C18}" name="TablaDinámica3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14">
  <location ref="F3:G14" firstHeaderRow="1" firstDataRow="1" firstDataCol="1"/>
  <pivotFields count="18">
    <pivotField compact="0" outline="0" showAll="0"/>
    <pivotField compact="0" outline="0" showAll="0"/>
    <pivotField axis="axisRow" compact="0" outline="0" showAll="0" sortType="ascending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compact="0" outline="0" showAll="0">
      <items count="3">
        <item x="1"/>
        <item h="1" x="0"/>
        <item t="default"/>
      </items>
    </pivotField>
    <pivotField compact="0" outline="0" showAll="0">
      <items count="13">
        <item x="3"/>
        <item x="0"/>
        <item x="1"/>
        <item x="6"/>
        <item x="2"/>
        <item x="9"/>
        <item x="10"/>
        <item x="8"/>
        <item x="7"/>
        <item x="11"/>
        <item x="5"/>
        <item x="4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1">
    <field x="2"/>
  </rowFields>
  <rowItems count="11">
    <i>
      <x v="1"/>
    </i>
    <i>
      <x/>
    </i>
    <i>
      <x v="9"/>
    </i>
    <i>
      <x v="2"/>
    </i>
    <i>
      <x v="6"/>
    </i>
    <i>
      <x v="3"/>
    </i>
    <i>
      <x v="5"/>
    </i>
    <i>
      <x v="7"/>
    </i>
    <i>
      <x v="8"/>
    </i>
    <i>
      <x v="4"/>
    </i>
    <i t="grand">
      <x/>
    </i>
  </rowItems>
  <colItems count="1">
    <i/>
  </colItems>
  <dataFields count="1">
    <dataField name="Stock" fld="6" baseField="0" baseItem="0" numFmtId="165"/>
  </dataFields>
  <formats count="1">
    <format dxfId="41">
      <pivotArea outline="0" fieldPosition="0">
        <references count="1">
          <reference field="4294967294" count="1" selected="0">
            <x v="0"/>
          </reference>
        </references>
      </pivotArea>
    </format>
  </formats>
  <chartFormats count="11">
    <chartFormat chart="13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13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3" format="14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3" format="15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13" format="16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13" format="17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13" format="18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13" format="19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13" format="20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13" format="2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13" format="22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686EB1-722C-4F14-B32C-ACB04E5A31C6}" name="TablaDinámica9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7">
  <location ref="AI3:AJ14" firstHeaderRow="1" firstDataRow="1" firstDataCol="1" rowPageCount="1" colPageCount="1"/>
  <pivotFields count="18">
    <pivotField compact="0" outline="0" showAll="0"/>
    <pivotField axis="axisRow" compact="0" outline="0" showAll="0" measureFilter="1" sortType="ascending">
      <items count="563">
        <item x="521"/>
        <item x="427"/>
        <item x="45"/>
        <item x="52"/>
        <item x="44"/>
        <item x="229"/>
        <item x="353"/>
        <item x="370"/>
        <item x="320"/>
        <item x="319"/>
        <item x="296"/>
        <item x="295"/>
        <item x="279"/>
        <item x="140"/>
        <item x="278"/>
        <item x="316"/>
        <item x="301"/>
        <item x="290"/>
        <item x="303"/>
        <item x="287"/>
        <item x="288"/>
        <item x="302"/>
        <item x="362"/>
        <item x="363"/>
        <item x="364"/>
        <item x="519"/>
        <item x="401"/>
        <item x="53"/>
        <item x="55"/>
        <item x="328"/>
        <item x="352"/>
        <item x="248"/>
        <item x="298"/>
        <item x="299"/>
        <item x="318"/>
        <item x="334"/>
        <item x="333"/>
        <item x="379"/>
        <item x="300"/>
        <item x="101"/>
        <item x="343"/>
        <item x="344"/>
        <item x="5"/>
        <item x="2"/>
        <item x="1"/>
        <item x="0"/>
        <item x="3"/>
        <item x="4"/>
        <item x="420"/>
        <item x="495"/>
        <item x="496"/>
        <item x="304"/>
        <item x="383"/>
        <item x="361"/>
        <item x="15"/>
        <item x="38"/>
        <item x="312"/>
        <item x="313"/>
        <item x="545"/>
        <item x="544"/>
        <item x="543"/>
        <item x="550"/>
        <item x="533"/>
        <item x="541"/>
        <item x="538"/>
        <item x="307"/>
        <item x="308"/>
        <item x="515"/>
        <item x="310"/>
        <item x="397"/>
        <item x="6"/>
        <item x="433"/>
        <item x="537"/>
        <item x="555"/>
        <item x="536"/>
        <item x="552"/>
        <item x="554"/>
        <item x="534"/>
        <item x="428"/>
        <item x="404"/>
        <item x="66"/>
        <item x="70"/>
        <item x="230"/>
        <item x="482"/>
        <item x="241"/>
        <item x="14"/>
        <item x="306"/>
        <item x="286"/>
        <item x="305"/>
        <item x="561"/>
        <item x="557"/>
        <item x="376"/>
        <item x="417"/>
        <item x="369"/>
        <item x="375"/>
        <item x="13"/>
        <item x="172"/>
        <item x="395"/>
        <item x="291"/>
        <item x="342"/>
        <item x="148"/>
        <item x="542"/>
        <item x="549"/>
        <item x="548"/>
        <item x="446"/>
        <item x="281"/>
        <item x="21"/>
        <item x="445"/>
        <item x="39"/>
        <item x="424"/>
        <item x="46"/>
        <item x="35"/>
        <item x="440"/>
        <item x="9"/>
        <item x="30"/>
        <item x="365"/>
        <item x="540"/>
        <item x="539"/>
        <item x="321"/>
        <item x="16"/>
        <item x="349"/>
        <item x="348"/>
        <item x="366"/>
        <item x="377"/>
        <item x="37"/>
        <item x="261"/>
        <item x="145"/>
        <item x="141"/>
        <item x="146"/>
        <item x="142"/>
        <item x="472"/>
        <item x="111"/>
        <item x="129"/>
        <item x="133"/>
        <item x="130"/>
        <item x="522"/>
        <item x="95"/>
        <item x="212"/>
        <item x="150"/>
        <item x="435"/>
        <item x="71"/>
        <item x="242"/>
        <item x="162"/>
        <item x="257"/>
        <item x="186"/>
        <item x="213"/>
        <item x="185"/>
        <item x="198"/>
        <item x="157"/>
        <item x="264"/>
        <item x="65"/>
        <item x="217"/>
        <item x="128"/>
        <item x="164"/>
        <item x="132"/>
        <item x="165"/>
        <item x="94"/>
        <item x="93"/>
        <item x="86"/>
        <item x="155"/>
        <item x="200"/>
        <item x="532"/>
        <item x="222"/>
        <item x="160"/>
        <item x="156"/>
        <item x="227"/>
        <item x="262"/>
        <item x="271"/>
        <item x="234"/>
        <item x="232"/>
        <item x="258"/>
        <item x="184"/>
        <item x="106"/>
        <item x="153"/>
        <item x="147"/>
        <item x="251"/>
        <item x="113"/>
        <item x="178"/>
        <item x="202"/>
        <item x="250"/>
        <item x="183"/>
        <item x="480"/>
        <item x="177"/>
        <item x="28"/>
        <item x="259"/>
        <item x="22"/>
        <item x="174"/>
        <item x="175"/>
        <item x="136"/>
        <item x="167"/>
        <item x="81"/>
        <item x="171"/>
        <item x="77"/>
        <item x="206"/>
        <item x="191"/>
        <item x="82"/>
        <item x="124"/>
        <item x="159"/>
        <item x="109"/>
        <item x="64"/>
        <item x="166"/>
        <item x="359"/>
        <item x="252"/>
        <item x="78"/>
        <item x="83"/>
        <item x="105"/>
        <item x="517"/>
        <item x="452"/>
        <item x="152"/>
        <item x="110"/>
        <item x="112"/>
        <item x="199"/>
        <item x="203"/>
        <item x="182"/>
        <item x="444"/>
        <item x="176"/>
        <item x="249"/>
        <item x="223"/>
        <item x="225"/>
        <item x="196"/>
        <item x="170"/>
        <item x="195"/>
        <item x="169"/>
        <item x="173"/>
        <item x="59"/>
        <item x="168"/>
        <item x="90"/>
        <item x="80"/>
        <item x="208"/>
        <item x="189"/>
        <item x="201"/>
        <item x="272"/>
        <item x="358"/>
        <item x="102"/>
        <item x="103"/>
        <item x="197"/>
        <item x="119"/>
        <item x="149"/>
        <item x="154"/>
        <item x="180"/>
        <item x="181"/>
        <item x="125"/>
        <item x="62"/>
        <item x="116"/>
        <item x="179"/>
        <item x="63"/>
        <item x="194"/>
        <item x="87"/>
        <item x="214"/>
        <item x="236"/>
        <item x="228"/>
        <item x="237"/>
        <item x="122"/>
        <item x="415"/>
        <item x="345"/>
        <item x="34"/>
        <item x="33"/>
        <item x="48"/>
        <item x="31"/>
        <item x="32"/>
        <item x="378"/>
        <item x="447"/>
        <item x="277"/>
        <item x="336"/>
        <item x="514"/>
        <item x="488"/>
        <item x="426"/>
        <item x="489"/>
        <item x="464"/>
        <item x="490"/>
        <item x="441"/>
        <item x="11"/>
        <item x="398"/>
        <item x="512"/>
        <item x="422"/>
        <item x="529"/>
        <item x="530"/>
        <item x="497"/>
        <item x="406"/>
        <item x="442"/>
        <item x="409"/>
        <item x="451"/>
        <item x="443"/>
        <item x="498"/>
        <item x="410"/>
        <item x="425"/>
        <item x="19"/>
        <item x="416"/>
        <item x="323"/>
        <item x="466"/>
        <item x="501"/>
        <item x="24"/>
        <item x="471"/>
        <item x="506"/>
        <item x="508"/>
        <item x="479"/>
        <item x="17"/>
        <item x="458"/>
        <item x="459"/>
        <item x="457"/>
        <item x="437"/>
        <item x="462"/>
        <item x="463"/>
        <item x="294"/>
        <item x="405"/>
        <item x="461"/>
        <item x="531"/>
        <item x="430"/>
        <item x="491"/>
        <item x="412"/>
        <item x="460"/>
        <item x="332"/>
        <item x="335"/>
        <item x="331"/>
        <item x="68"/>
        <item x="67"/>
        <item x="18"/>
        <item x="7"/>
        <item x="390"/>
        <item x="391"/>
        <item x="392"/>
        <item x="371"/>
        <item x="161"/>
        <item x="340"/>
        <item x="393"/>
        <item x="311"/>
        <item x="293"/>
        <item x="285"/>
        <item x="453"/>
        <item x="431"/>
        <item x="292"/>
        <item x="284"/>
        <item x="283"/>
        <item x="276"/>
        <item x="381"/>
        <item x="474"/>
        <item x="429"/>
        <item x="473"/>
        <item x="374"/>
        <item x="49"/>
        <item x="40"/>
        <item x="373"/>
        <item x="54"/>
        <item x="513"/>
        <item x="402"/>
        <item x="394"/>
        <item x="263"/>
        <item x="29"/>
        <item x="26"/>
        <item x="526"/>
        <item x="385"/>
        <item x="384"/>
        <item x="260"/>
        <item x="265"/>
        <item x="388"/>
        <item x="8"/>
        <item x="275"/>
        <item x="23"/>
        <item x="221"/>
        <item x="535"/>
        <item x="274"/>
        <item x="253"/>
        <item x="403"/>
        <item x="419"/>
        <item x="266"/>
        <item x="355"/>
        <item x="411"/>
        <item x="436"/>
        <item x="493"/>
        <item x="520"/>
        <item x="494"/>
        <item x="503"/>
        <item x="413"/>
        <item x="559"/>
        <item x="553"/>
        <item x="546"/>
        <item x="432"/>
        <item x="547"/>
        <item x="551"/>
        <item x="51"/>
        <item x="43"/>
        <item x="12"/>
        <item x="20"/>
        <item x="209"/>
        <item x="339"/>
        <item x="322"/>
        <item x="326"/>
        <item x="207"/>
        <item x="205"/>
        <item x="115"/>
        <item x="188"/>
        <item x="527"/>
        <item x="518"/>
        <item x="27"/>
        <item x="350"/>
        <item x="325"/>
        <item x="324"/>
        <item x="289"/>
        <item x="396"/>
        <item x="510"/>
        <item x="389"/>
        <item x="504"/>
        <item x="468"/>
        <item x="467"/>
        <item x="400"/>
        <item x="76"/>
        <item x="418"/>
        <item x="399"/>
        <item x="139"/>
        <item x="220"/>
        <item x="134"/>
        <item x="219"/>
        <item x="215"/>
        <item x="347"/>
        <item x="193"/>
        <item x="192"/>
        <item x="210"/>
        <item x="243"/>
        <item x="100"/>
        <item x="138"/>
        <item x="244"/>
        <item x="99"/>
        <item x="137"/>
        <item x="151"/>
        <item x="500"/>
        <item x="492"/>
        <item x="158"/>
        <item x="372"/>
        <item x="211"/>
        <item x="523"/>
        <item x="380"/>
        <item x="98"/>
        <item x="297"/>
        <item x="367"/>
        <item x="354"/>
        <item x="368"/>
        <item x="360"/>
        <item x="481"/>
        <item x="560"/>
        <item x="42"/>
        <item x="528"/>
        <item x="487"/>
        <item x="337"/>
        <item x="502"/>
        <item x="341"/>
        <item x="469"/>
        <item x="470"/>
        <item x="351"/>
        <item x="330"/>
        <item x="329"/>
        <item x="476"/>
        <item x="282"/>
        <item x="315"/>
        <item x="465"/>
        <item x="484"/>
        <item x="485"/>
        <item x="456"/>
        <item x="268"/>
        <item x="239"/>
        <item x="254"/>
        <item x="245"/>
        <item x="247"/>
        <item x="255"/>
        <item x="61"/>
        <item x="117"/>
        <item x="96"/>
        <item x="75"/>
        <item x="60"/>
        <item x="118"/>
        <item x="97"/>
        <item x="74"/>
        <item x="269"/>
        <item x="240"/>
        <item x="256"/>
        <item x="233"/>
        <item x="235"/>
        <item x="226"/>
        <item x="317"/>
        <item x="448"/>
        <item x="449"/>
        <item x="450"/>
        <item x="423"/>
        <item x="421"/>
        <item x="511"/>
        <item x="475"/>
        <item x="478"/>
        <item x="56"/>
        <item x="387"/>
        <item x="507"/>
        <item x="273"/>
        <item x="509"/>
        <item x="414"/>
        <item x="434"/>
        <item x="10"/>
        <item x="525"/>
        <item x="309"/>
        <item x="41"/>
        <item x="382"/>
        <item x="47"/>
        <item x="454"/>
        <item x="327"/>
        <item x="224"/>
        <item x="558"/>
        <item x="238"/>
        <item x="36"/>
        <item x="231"/>
        <item x="107"/>
        <item x="114"/>
        <item x="187"/>
        <item x="246"/>
        <item x="163"/>
        <item x="204"/>
        <item x="84"/>
        <item x="79"/>
        <item x="72"/>
        <item x="91"/>
        <item x="69"/>
        <item x="104"/>
        <item x="190"/>
        <item x="92"/>
        <item x="127"/>
        <item x="123"/>
        <item x="135"/>
        <item x="89"/>
        <item x="218"/>
        <item x="73"/>
        <item x="216"/>
        <item x="126"/>
        <item x="143"/>
        <item x="85"/>
        <item x="499"/>
        <item x="88"/>
        <item x="144"/>
        <item x="483"/>
        <item x="524"/>
        <item x="280"/>
        <item x="58"/>
        <item x="270"/>
        <item x="121"/>
        <item x="120"/>
        <item x="455"/>
        <item x="486"/>
        <item x="556"/>
        <item x="346"/>
        <item x="438"/>
        <item x="439"/>
        <item x="505"/>
        <item x="314"/>
        <item x="357"/>
        <item x="356"/>
        <item x="516"/>
        <item x="407"/>
        <item x="408"/>
        <item x="338"/>
        <item x="477"/>
        <item x="57"/>
        <item x="50"/>
        <item x="267"/>
        <item x="108"/>
        <item x="131"/>
        <item x="386"/>
        <item x="2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dataField="1" compact="0" numFmtId="165" outline="0" showAll="0"/>
    <pivotField compact="0" outline="0" showAll="0">
      <items count="3">
        <item x="1"/>
        <item h="1" x="0"/>
        <item t="default"/>
      </items>
    </pivotField>
    <pivotField compact="0" outline="0" showAll="0">
      <items count="13">
        <item x="3"/>
        <item x="0"/>
        <item x="1"/>
        <item x="6"/>
        <item x="2"/>
        <item x="9"/>
        <item x="10"/>
        <item x="8"/>
        <item x="7"/>
        <item x="11"/>
        <item x="5"/>
        <item x="4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axis="axisPage" compact="0" outline="0" showAll="0" sortType="ascending">
      <items count="6">
        <item x="4"/>
        <item x="0"/>
        <item x="1"/>
        <item x="2"/>
        <item x="3"/>
        <item t="default"/>
      </items>
    </pivotField>
    <pivotField compact="0" outline="0" dragToRow="0" dragToCol="0" dragToPage="0" showAll="0" defaultSubtotal="0"/>
  </pivotFields>
  <rowFields count="1">
    <field x="1"/>
  </rowFields>
  <rowItems count="11">
    <i>
      <x v="316"/>
    </i>
    <i>
      <x v="503"/>
    </i>
    <i>
      <x v="94"/>
    </i>
    <i>
      <x v="140"/>
    </i>
    <i>
      <x v="295"/>
    </i>
    <i>
      <x v="522"/>
    </i>
    <i>
      <x v="243"/>
    </i>
    <i>
      <x v="235"/>
    </i>
    <i>
      <x v="324"/>
    </i>
    <i>
      <x v="362"/>
    </i>
    <i t="grand">
      <x/>
    </i>
  </rowItems>
  <colItems count="1">
    <i/>
  </colItems>
  <pageFields count="1">
    <pageField fld="16" hier="-1"/>
  </pageFields>
  <dataFields count="1">
    <dataField name="Stock" fld="6" baseField="0" baseItem="0" numFmtId="165"/>
  </dataField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1E4C07-C7FD-4AB2-8D4B-142259D1243D}" name="TablaDinámica4" cacheId="11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6">
  <location ref="I3:K17" firstHeaderRow="1" firstDataRow="1" firstDataCol="2"/>
  <pivotFields count="18">
    <pivotField compact="0" outline="0" showAll="0"/>
    <pivotField compact="0" outline="0" showAll="0"/>
    <pivotField compact="0" outline="0" showAll="0">
      <items count="11">
        <item x="0"/>
        <item x="1"/>
        <item x="2"/>
        <item x="3"/>
        <item x="4"/>
        <item x="7"/>
        <item x="5"/>
        <item x="8"/>
        <item x="6"/>
        <item x="9"/>
        <item t="default"/>
      </items>
    </pivotField>
    <pivotField compact="0" outline="0" showAll="0"/>
    <pivotField compact="0" numFmtId="165" outline="0" showAll="0"/>
    <pivotField compact="0" numFmtId="164" outline="0" showAll="0"/>
    <pivotField compact="0" numFmtId="165" outline="0" showAll="0"/>
    <pivotField axis="axisRow" compact="0" outline="0" showAll="0">
      <items count="3">
        <item x="1"/>
        <item h="1" x="0"/>
        <item t="default"/>
      </items>
    </pivotField>
    <pivotField axis="axisRow" compact="0" outline="0" showAll="0">
      <items count="13">
        <item x="3"/>
        <item x="0"/>
        <item x="1"/>
        <item x="6"/>
        <item x="2"/>
        <item x="9"/>
        <item x="10"/>
        <item x="8"/>
        <item x="4"/>
        <item x="7"/>
        <item x="11"/>
        <item x="5"/>
        <item t="default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outline="0" showAll="0">
      <items count="3">
        <item x="0"/>
        <item x="1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6">
        <item x="4"/>
        <item x="0"/>
        <item x="1"/>
        <item x="2"/>
        <item x="3"/>
        <item t="default"/>
      </items>
    </pivotField>
    <pivotField dataField="1" compact="0" outline="0" dragToRow="0" dragToCol="0" dragToPage="0" showAll="0" defaultSubtotal="0"/>
  </pivotFields>
  <rowFields count="2">
    <field x="7"/>
    <field x="8"/>
  </rowFields>
  <rowItems count="1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 t="grand">
      <x/>
    </i>
  </rowItems>
  <colItems count="1">
    <i/>
  </colItems>
  <dataFields count="1">
    <dataField name="Meses de invent" fld="17" baseField="0" baseItem="0" numFmtId="164"/>
  </dataFields>
  <formats count="1">
    <format dxfId="42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" xr10:uid="{EC162E48-BA32-499B-AEF9-05205E30E9A0}" sourceName="Familia">
  <pivotTables>
    <pivotTable tabId="8" name="TablaDinámica2"/>
    <pivotTable tabId="7" name="TablaDinámica1"/>
    <pivotTable tabId="6" name="TablaDinámica1"/>
    <pivotTable tabId="8" name="TablaDinámica3"/>
    <pivotTable tabId="8" name="TablaDinámica4"/>
    <pivotTable tabId="8" name="TablaDinámica5"/>
    <pivotTable tabId="8" name="TablaDinámica6"/>
    <pivotTable tabId="8" name="TablaDinámica7"/>
    <pivotTable tabId="8" name="TablaDinámica8"/>
    <pivotTable tabId="8" name="TablaDinámica9"/>
    <pivotTable tabId="8" name="TablaDinámica1"/>
  </pivotTables>
  <data>
    <tabular pivotCacheId="771567715">
      <items count="10">
        <i x="0" s="1"/>
        <i x="1" s="1"/>
        <i x="2" s="1"/>
        <i x="3" s="1"/>
        <i x="4" s="1"/>
        <i x="7" s="1"/>
        <i x="5" s="1"/>
        <i x="8" s="1"/>
        <i x="6" s="1"/>
        <i x="9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2648BED2-49F8-4C44-8B91-374FC0E908B8}" sourceName="Año">
  <pivotTables>
    <pivotTable tabId="8" name="TablaDinámica2"/>
    <pivotTable tabId="7" name="TablaDinámica1"/>
    <pivotTable tabId="6" name="TablaDinámica1"/>
    <pivotTable tabId="8" name="TablaDinámica3"/>
    <pivotTable tabId="8" name="TablaDinámica4"/>
    <pivotTable tabId="8" name="TablaDinámica5"/>
    <pivotTable tabId="8" name="TablaDinámica6"/>
    <pivotTable tabId="8" name="TablaDinámica7"/>
    <pivotTable tabId="8" name="TablaDinámica8"/>
    <pivotTable tabId="8" name="TablaDinámica9"/>
    <pivotTable tabId="8" name="TablaDinámica1"/>
  </pivotTables>
  <data>
    <tabular pivotCacheId="771567715">
      <items count="2">
        <i x="1" s="1"/>
        <i x="0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E8066F-A33E-4219-BEAB-00E4CFBA3F28}" sourceName="Mes">
  <pivotTables>
    <pivotTable tabId="8" name="TablaDinámica2"/>
    <pivotTable tabId="7" name="TablaDinámica1"/>
    <pivotTable tabId="6" name="TablaDinámica1"/>
    <pivotTable tabId="8" name="TablaDinámica3"/>
    <pivotTable tabId="8" name="TablaDinámica4"/>
    <pivotTable tabId="8" name="TablaDinámica5"/>
    <pivotTable tabId="8" name="TablaDinámica6"/>
    <pivotTable tabId="8" name="TablaDinámica7"/>
    <pivotTable tabId="8" name="TablaDinámica8"/>
    <pivotTable tabId="8" name="TablaDinámica9"/>
    <pivotTable tabId="8" name="TablaDinámica1"/>
  </pivotTables>
  <data>
    <tabular pivotCacheId="771567715">
      <items count="12">
        <i x="3" s="1"/>
        <i x="0" s="1"/>
        <i x="1" s="1"/>
        <i x="6" s="1"/>
        <i x="2" s="1"/>
        <i x="9" s="1"/>
        <i x="10" s="1"/>
        <i x="8" s="1"/>
        <i x="7" s="1"/>
        <i x="11" s="1"/>
        <i x="5" s="1"/>
        <i x="4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BC_Ventas" xr10:uid="{B20C0C6B-B9DE-40A3-B574-130379648DE1}" sourceName="ABC Ventas">
  <pivotTables>
    <pivotTable tabId="8" name="TablaDinámica2"/>
    <pivotTable tabId="7" name="TablaDinámica1"/>
    <pivotTable tabId="6" name="TablaDinámica1"/>
    <pivotTable tabId="8" name="TablaDinámica3"/>
    <pivotTable tabId="8" name="TablaDinámica4"/>
    <pivotTable tabId="8" name="TablaDinámica5"/>
    <pivotTable tabId="8" name="TablaDinámica6"/>
    <pivotTable tabId="8" name="TablaDinámica7"/>
    <pivotTable tabId="8" name="TablaDinámica8"/>
    <pivotTable tabId="8" name="TablaDinámica9"/>
    <pivotTable tabId="8" name="TablaDinámica1"/>
  </pivotTables>
  <data>
    <tabular pivotCacheId="771567715">
      <items count="2">
        <i x="0" s="1"/>
        <i x="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BC_Stock" xr10:uid="{BC5F5B6D-5514-4BD3-9488-D9473CC54D43}" sourceName="ABC Stock">
  <pivotTables>
    <pivotTable tabId="8" name="TablaDinámica2"/>
    <pivotTable tabId="7" name="TablaDinámica1"/>
    <pivotTable tabId="6" name="TablaDinámica1"/>
    <pivotTable tabId="8" name="TablaDinámica3"/>
    <pivotTable tabId="8" name="TablaDinámica4"/>
    <pivotTable tabId="8" name="TablaDinámica5"/>
    <pivotTable tabId="8" name="TablaDinámica6"/>
    <pivotTable tabId="8" name="TablaDinámica7"/>
    <pivotTable tabId="8" name="TablaDinámica8"/>
    <pivotTable tabId="8" name="TablaDinámica9"/>
    <pivotTable tabId="8" name="TablaDinámica1"/>
  </pivotTables>
  <data>
    <tabular pivotCacheId="771567715">
      <items count="2">
        <i x="0" s="1"/>
        <i x="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ango_antigüedad_del_stock" xr10:uid="{95F1FDAE-C2F7-4167-AAA4-5AF2D56B760B}" sourceName="Rango antigüedad del stock">
  <pivotTables>
    <pivotTable tabId="8" name="TablaDinámica2"/>
    <pivotTable tabId="7" name="TablaDinámica1"/>
    <pivotTable tabId="6" name="TablaDinámica1"/>
    <pivotTable tabId="8" name="TablaDinámica3"/>
    <pivotTable tabId="8" name="TablaDinámica4"/>
    <pivotTable tabId="8" name="TablaDinámica5"/>
    <pivotTable tabId="8" name="TablaDinámica6"/>
    <pivotTable tabId="8" name="TablaDinámica7"/>
    <pivotTable tabId="8" name="TablaDinámica8"/>
    <pivotTable tabId="8" name="TablaDinámica9"/>
    <pivotTable tabId="8" name="TablaDinámica1"/>
  </pivotTables>
  <data>
    <tabular pivotCacheId="771567715">
      <items count="5">
        <i x="4" s="1"/>
        <i x="0" s="1"/>
        <i x="1" s="1"/>
        <i x="2" s="1"/>
        <i x="3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ia" xr10:uid="{76E69565-6EB4-4932-B58C-291AB53E7EC7}" cache="SegmentaciónDeDatos_Familia" caption="Familia" columnCount="2" style="SlicerStyleDark6" rowHeight="241300"/>
  <slicer name="Año" xr10:uid="{6D7BF0C5-C83C-4DB0-AE9A-7E85F7941B16}" cache="SegmentaciónDeDatos_Año" caption="Año" style="SlicerStyleDark6" rowHeight="241300"/>
  <slicer name="Mes" xr10:uid="{D6314967-08D1-43EE-83A3-441D0A3070AA}" cache="SegmentaciónDeDatos_Mes" caption="Mes" columnCount="2" style="SlicerStyleDark6" rowHeight="241300"/>
  <slicer name="ABC Ventas" xr10:uid="{924A3FFD-ED9B-4353-B7B4-34DACBA12955}" cache="SegmentaciónDeDatos_ABC_Ventas" caption="ABC Ventas" style="SlicerStyleDark6" rowHeight="241300"/>
  <slicer name="ABC Stock" xr10:uid="{7A273A1A-46D9-4549-9B39-A4856F22F84F}" cache="SegmentaciónDeDatos_ABC_Stock" caption="ABC Stock" style="SlicerStyleDark6" rowHeight="241300"/>
  <slicer name="Rango antigüedad del stock" xr10:uid="{715D77DE-C330-4047-8599-EA664D0E511A}" cache="SegmentaciónDeDatos_Rango_antigüedad_del_stock" caption="Rango antigüedad del stock" columnCount="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DBAC7-D92C-4534-A646-A569D5A59518}" name="Tabla1" displayName="Tabla1" ref="A1:Q3373" totalsRowShown="0" headerRowDxfId="38" dataDxfId="37">
  <autoFilter ref="A1:Q3373" xr:uid="{889CA2C6-1EF4-4F9E-BF24-9EDB18A09873}"/>
  <tableColumns count="17">
    <tableColumn id="1" xr3:uid="{D5256CA0-3609-4112-A4B9-FBD7BC81C358}" name="Código del producto" dataDxfId="36"/>
    <tableColumn id="2" xr3:uid="{51A67465-EDB0-456F-892C-8A2E6925F3F3}" name="Descripción" dataDxfId="35"/>
    <tableColumn id="3" xr3:uid="{9277D924-9191-4CFE-B15F-3345A8655B4D}" name="Familia" dataDxfId="34"/>
    <tableColumn id="4" xr3:uid="{FF9011D1-D63F-4472-AFC7-8E37B71A3531}" name="Unidad de medida" dataDxfId="33"/>
    <tableColumn id="5" xr3:uid="{DA79C9C1-063C-4BEC-99D4-454A3704F26E}" name="Stock en unidades" dataDxfId="32" dataCellStyle="Millares"/>
    <tableColumn id="6" xr3:uid="{F5B69F71-8653-47A1-9F7F-D5F456C4224D}" name="Costo unitario" dataDxfId="31" dataCellStyle="Millares"/>
    <tableColumn id="7" xr3:uid="{A7073DD8-93DF-45E3-A16D-E0EBFE26F5EF}" name="Stock valorizado" dataDxfId="30" dataCellStyle="Millares">
      <calculatedColumnFormula>Tabla1[[#This Row],[Stock en unidades]]*Tabla1[[#This Row],[Costo unitario]]</calculatedColumnFormula>
    </tableColumn>
    <tableColumn id="8" xr3:uid="{4E5DCA1D-6151-4A26-9AA2-63F81926D615}" name="Año" dataDxfId="29"/>
    <tableColumn id="9" xr3:uid="{5D8D96FB-63B2-471B-A691-6A6D13B17D26}" name="Mes" dataDxfId="28"/>
    <tableColumn id="10" xr3:uid="{85BF97A5-A24C-459F-BE08-219024AE72B4}" name="Venta prom 12 meses en UN" dataDxfId="27"/>
    <tableColumn id="11" xr3:uid="{B76D0F1C-3FDE-438D-A32B-AA79C0281819}" name="Venta prom 12 meses en monto" dataDxfId="26" dataCellStyle="Millares"/>
    <tableColumn id="12" xr3:uid="{D4838460-FE50-4418-AB36-8DB7B4AE0418}" name="Costo de Venta prom 12 meses en monto" dataDxfId="25">
      <calculatedColumnFormula>Tabla1[[#This Row],[Venta prom 12 meses en UN]]*Tabla1[[#This Row],[Costo unitario]]</calculatedColumnFormula>
    </tableColumn>
    <tableColumn id="13" xr3:uid="{FEE5C8B6-2D0D-487C-A0A8-B1CC945BCE10}" name="Meses de stock" dataDxfId="24">
      <calculatedColumnFormula>IFERROR(Tabla1[[#This Row],[Stock en unidades]]/Tabla1[[#This Row],[Venta prom 12 meses en UN]],0)</calculatedColumnFormula>
    </tableColumn>
    <tableColumn id="14" xr3:uid="{E87ADFBE-732B-4AFF-BE62-FCE4E577D874}" name="Rotación" dataDxfId="23">
      <calculatedColumnFormula>IFERROR(12/Tabla1[[#This Row],[Meses de stock]],0)</calculatedColumnFormula>
    </tableColumn>
    <tableColumn id="15" xr3:uid="{30DCEA45-FDB4-457F-81CC-A6FA3FEE3DD6}" name="ABC Ventas" dataDxfId="22">
      <calculatedColumnFormula>VLOOKUP(Tabla1[[#This Row],[Código del producto]],'ABC Ventas'!$A:$E,5,0)</calculatedColumnFormula>
    </tableColumn>
    <tableColumn id="16" xr3:uid="{CDD3F8D1-08C5-4CCD-9F28-E9181D0578B1}" name="ABC Stock" dataDxfId="21">
      <calculatedColumnFormula>VLOOKUP(Tabla1[[#This Row],[Código del producto]],'ABC Stock'!$A:$E,5,0)</calculatedColumnFormula>
    </tableColumn>
    <tableColumn id="17" xr3:uid="{08DD211E-1714-465E-BE78-CDBF38B4D9EC}" name="Rango antigüedad del stock" dataDxfId="20">
      <calculatedColumnFormula>IF(AND(Tabla1[[#This Row],[Venta prom 12 meses en UN]]=0,Tabla1[[#This Row],[Stock en unidades]]&gt;0),Tabla!$H$5,VLOOKUP(Tabla1[[#This Row],[Meses de stock]],Tabla!$F$6:$H$9,3,1))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0.xml"/><Relationship Id="rId3" Type="http://schemas.openxmlformats.org/officeDocument/2006/relationships/pivotTable" Target="../pivotTables/pivotTable5.xml"/><Relationship Id="rId7" Type="http://schemas.openxmlformats.org/officeDocument/2006/relationships/pivotTable" Target="../pivotTables/pivotTable9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6" Type="http://schemas.openxmlformats.org/officeDocument/2006/relationships/pivotTable" Target="../pivotTables/pivotTable8.xml"/><Relationship Id="rId5" Type="http://schemas.openxmlformats.org/officeDocument/2006/relationships/pivotTable" Target="../pivotTables/pivotTable7.xml"/><Relationship Id="rId4" Type="http://schemas.openxmlformats.org/officeDocument/2006/relationships/pivotTable" Target="../pivotTables/pivotTable6.xml"/><Relationship Id="rId9" Type="http://schemas.openxmlformats.org/officeDocument/2006/relationships/pivotTable" Target="../pivotTables/pivotTable1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8B49-A73B-4E75-BDE4-A9A2C6B148A7}">
  <dimension ref="A1"/>
  <sheetViews>
    <sheetView showGridLines="0" topLeftCell="A13" zoomScale="80" zoomScaleNormal="80" workbookViewId="0">
      <selection activeCell="R22" sqref="R22"/>
    </sheetView>
  </sheetViews>
  <sheetFormatPr baseColWidth="10" defaultColWidth="11.42578125" defaultRowHeight="15" x14ac:dyDescent="0.25"/>
  <cols>
    <col min="1" max="1" width="23.28515625" customWidth="1"/>
  </cols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BD6C-F4D4-4E2F-84DF-F7F599BDDB23}">
  <dimension ref="A3:E566"/>
  <sheetViews>
    <sheetView workbookViewId="0">
      <selection activeCell="E4" sqref="E4"/>
    </sheetView>
  </sheetViews>
  <sheetFormatPr baseColWidth="10" defaultRowHeight="15" x14ac:dyDescent="0.25"/>
  <cols>
    <col min="2" max="2" width="13.5703125" style="20" bestFit="1" customWidth="1"/>
  </cols>
  <sheetData>
    <row r="3" spans="1:5" s="24" customFormat="1" ht="60" x14ac:dyDescent="0.25">
      <c r="A3" s="22" t="s">
        <v>0</v>
      </c>
      <c r="B3" s="23" t="s">
        <v>620</v>
      </c>
      <c r="C3" s="24" t="s">
        <v>321</v>
      </c>
      <c r="D3" s="24" t="s">
        <v>621</v>
      </c>
      <c r="E3" s="24" t="s">
        <v>320</v>
      </c>
    </row>
    <row r="4" spans="1:5" x14ac:dyDescent="0.25">
      <c r="A4">
        <v>1277</v>
      </c>
      <c r="B4" s="21">
        <v>461161.79</v>
      </c>
      <c r="C4" s="25" t="e">
        <f>B4/$B$566</f>
        <v>#DIV/0!</v>
      </c>
      <c r="D4" s="26" t="e">
        <f>SUM($C$4:C4)</f>
        <v>#DIV/0!</v>
      </c>
      <c r="E4" s="27" t="e">
        <f>VLOOKUP(D4,Tabla!$B$5:$D$7,3,1)</f>
        <v>#DIV/0!</v>
      </c>
    </row>
    <row r="5" spans="1:5" x14ac:dyDescent="0.25">
      <c r="A5">
        <v>1450</v>
      </c>
      <c r="B5" s="21">
        <v>394247.62</v>
      </c>
      <c r="C5" s="25" t="e">
        <f t="shared" ref="C5:C68" si="0">B5/$B$566</f>
        <v>#DIV/0!</v>
      </c>
      <c r="D5" s="26" t="e">
        <f>SUM($C$4:C5)</f>
        <v>#DIV/0!</v>
      </c>
      <c r="E5" s="27" t="e">
        <f>VLOOKUP(D5,Tabla!$B$5:$D$7,3,1)</f>
        <v>#DIV/0!</v>
      </c>
    </row>
    <row r="6" spans="1:5" x14ac:dyDescent="0.25">
      <c r="A6">
        <v>1400</v>
      </c>
      <c r="B6" s="21">
        <v>386264.86</v>
      </c>
      <c r="C6" s="25" t="e">
        <f t="shared" si="0"/>
        <v>#DIV/0!</v>
      </c>
      <c r="D6" s="26" t="e">
        <f>SUM($C$4:C6)</f>
        <v>#DIV/0!</v>
      </c>
      <c r="E6" s="27" t="e">
        <f>VLOOKUP(D6,Tabla!$B$5:$D$7,3,1)</f>
        <v>#DIV/0!</v>
      </c>
    </row>
    <row r="7" spans="1:5" x14ac:dyDescent="0.25">
      <c r="A7">
        <v>1467</v>
      </c>
      <c r="B7" s="21">
        <v>363031.85</v>
      </c>
      <c r="C7" s="25" t="e">
        <f t="shared" si="0"/>
        <v>#DIV/0!</v>
      </c>
      <c r="D7" s="26" t="e">
        <f>SUM($C$4:C7)</f>
        <v>#DIV/0!</v>
      </c>
      <c r="E7" s="27" t="e">
        <f>VLOOKUP(D7,Tabla!$B$5:$D$7,3,1)</f>
        <v>#DIV/0!</v>
      </c>
    </row>
    <row r="8" spans="1:5" x14ac:dyDescent="0.25">
      <c r="A8">
        <v>1070</v>
      </c>
      <c r="B8" s="21">
        <v>338008.3</v>
      </c>
      <c r="C8" s="25" t="e">
        <f t="shared" si="0"/>
        <v>#DIV/0!</v>
      </c>
      <c r="D8" s="26" t="e">
        <f>SUM($C$4:C8)</f>
        <v>#DIV/0!</v>
      </c>
      <c r="E8" s="27" t="e">
        <f>VLOOKUP(D8,Tabla!$B$5:$D$7,3,1)</f>
        <v>#DIV/0!</v>
      </c>
    </row>
    <row r="9" spans="1:5" x14ac:dyDescent="0.25">
      <c r="A9">
        <v>1332</v>
      </c>
      <c r="B9" s="21">
        <v>325543.55</v>
      </c>
      <c r="C9" s="25" t="e">
        <f t="shared" si="0"/>
        <v>#DIV/0!</v>
      </c>
      <c r="D9" s="26" t="e">
        <f>SUM($C$4:C9)</f>
        <v>#DIV/0!</v>
      </c>
      <c r="E9" s="27" t="e">
        <f>VLOOKUP(D9,Tabla!$B$5:$D$7,3,1)</f>
        <v>#DIV/0!</v>
      </c>
    </row>
    <row r="10" spans="1:5" x14ac:dyDescent="0.25">
      <c r="A10">
        <v>1503</v>
      </c>
      <c r="B10" s="21">
        <v>313516.93</v>
      </c>
      <c r="C10" s="25" t="e">
        <f t="shared" si="0"/>
        <v>#DIV/0!</v>
      </c>
      <c r="D10" s="26" t="e">
        <f>SUM($C$4:C10)</f>
        <v>#DIV/0!</v>
      </c>
      <c r="E10" s="27" t="e">
        <f>VLOOKUP(D10,Tabla!$B$5:$D$7,3,1)</f>
        <v>#DIV/0!</v>
      </c>
    </row>
    <row r="11" spans="1:5" x14ac:dyDescent="0.25">
      <c r="A11">
        <v>1451</v>
      </c>
      <c r="B11" s="21">
        <v>305289.62</v>
      </c>
      <c r="C11" s="25" t="e">
        <f t="shared" si="0"/>
        <v>#DIV/0!</v>
      </c>
      <c r="D11" s="26" t="e">
        <f>SUM($C$4:C11)</f>
        <v>#DIV/0!</v>
      </c>
      <c r="E11" s="27" t="e">
        <f>VLOOKUP(D11,Tabla!$B$5:$D$7,3,1)</f>
        <v>#DIV/0!</v>
      </c>
    </row>
    <row r="12" spans="1:5" x14ac:dyDescent="0.25">
      <c r="A12">
        <v>1510</v>
      </c>
      <c r="B12" s="21">
        <v>297016.34000000003</v>
      </c>
      <c r="C12" s="25" t="e">
        <f t="shared" si="0"/>
        <v>#DIV/0!</v>
      </c>
      <c r="D12" s="26" t="e">
        <f>SUM($C$4:C12)</f>
        <v>#DIV/0!</v>
      </c>
      <c r="E12" s="27" t="e">
        <f>VLOOKUP(D12,Tabla!$B$5:$D$7,3,1)</f>
        <v>#DIV/0!</v>
      </c>
    </row>
    <row r="13" spans="1:5" x14ac:dyDescent="0.25">
      <c r="A13">
        <v>1157</v>
      </c>
      <c r="B13" s="21">
        <v>296624</v>
      </c>
      <c r="C13" s="25" t="e">
        <f t="shared" si="0"/>
        <v>#DIV/0!</v>
      </c>
      <c r="D13" s="26" t="e">
        <f>SUM($C$4:C13)</f>
        <v>#DIV/0!</v>
      </c>
      <c r="E13" s="27" t="e">
        <f>VLOOKUP(D13,Tabla!$B$5:$D$7,3,1)</f>
        <v>#DIV/0!</v>
      </c>
    </row>
    <row r="14" spans="1:5" x14ac:dyDescent="0.25">
      <c r="A14">
        <v>1092</v>
      </c>
      <c r="B14" s="21">
        <v>279980.19999999995</v>
      </c>
      <c r="C14" s="25" t="e">
        <f t="shared" si="0"/>
        <v>#DIV/0!</v>
      </c>
      <c r="D14" s="26" t="e">
        <f>SUM($C$4:C14)</f>
        <v>#DIV/0!</v>
      </c>
      <c r="E14" s="27" t="e">
        <f>VLOOKUP(D14,Tabla!$B$5:$D$7,3,1)</f>
        <v>#DIV/0!</v>
      </c>
    </row>
    <row r="15" spans="1:5" x14ac:dyDescent="0.25">
      <c r="A15">
        <v>1060</v>
      </c>
      <c r="B15" s="21">
        <v>270623.64</v>
      </c>
      <c r="C15" s="25" t="e">
        <f t="shared" si="0"/>
        <v>#DIV/0!</v>
      </c>
      <c r="D15" s="26" t="e">
        <f>SUM($C$4:C15)</f>
        <v>#DIV/0!</v>
      </c>
      <c r="E15" s="27" t="e">
        <f>VLOOKUP(D15,Tabla!$B$5:$D$7,3,1)</f>
        <v>#DIV/0!</v>
      </c>
    </row>
    <row r="16" spans="1:5" x14ac:dyDescent="0.25">
      <c r="A16">
        <v>1019</v>
      </c>
      <c r="B16" s="21">
        <v>261919.33999999997</v>
      </c>
      <c r="C16" s="25" t="e">
        <f t="shared" si="0"/>
        <v>#DIV/0!</v>
      </c>
      <c r="D16" s="26" t="e">
        <f>SUM($C$4:C16)</f>
        <v>#DIV/0!</v>
      </c>
      <c r="E16" s="27" t="e">
        <f>VLOOKUP(D16,Tabla!$B$5:$D$7,3,1)</f>
        <v>#DIV/0!</v>
      </c>
    </row>
    <row r="17" spans="1:5" x14ac:dyDescent="0.25">
      <c r="A17">
        <v>1419</v>
      </c>
      <c r="B17" s="21">
        <v>260922.84</v>
      </c>
      <c r="C17" s="25" t="e">
        <f t="shared" si="0"/>
        <v>#DIV/0!</v>
      </c>
      <c r="D17" s="26" t="e">
        <f>SUM($C$4:C17)</f>
        <v>#DIV/0!</v>
      </c>
      <c r="E17" s="27" t="e">
        <f>VLOOKUP(D17,Tabla!$B$5:$D$7,3,1)</f>
        <v>#DIV/0!</v>
      </c>
    </row>
    <row r="18" spans="1:5" x14ac:dyDescent="0.25">
      <c r="A18">
        <v>1082</v>
      </c>
      <c r="B18" s="21">
        <v>260764.26</v>
      </c>
      <c r="C18" s="25" t="e">
        <f t="shared" si="0"/>
        <v>#DIV/0!</v>
      </c>
      <c r="D18" s="26" t="e">
        <f>SUM($C$4:C18)</f>
        <v>#DIV/0!</v>
      </c>
      <c r="E18" s="27" t="e">
        <f>VLOOKUP(D18,Tabla!$B$5:$D$7,3,1)</f>
        <v>#DIV/0!</v>
      </c>
    </row>
    <row r="19" spans="1:5" x14ac:dyDescent="0.25">
      <c r="A19">
        <v>1234</v>
      </c>
      <c r="B19" s="21">
        <v>258862.07999999999</v>
      </c>
      <c r="C19" s="25" t="e">
        <f t="shared" si="0"/>
        <v>#DIV/0!</v>
      </c>
      <c r="D19" s="26" t="e">
        <f>SUM($C$4:C19)</f>
        <v>#DIV/0!</v>
      </c>
      <c r="E19" s="27" t="e">
        <f>VLOOKUP(D19,Tabla!$B$5:$D$7,3,1)</f>
        <v>#DIV/0!</v>
      </c>
    </row>
    <row r="20" spans="1:5" x14ac:dyDescent="0.25">
      <c r="A20">
        <v>1391</v>
      </c>
      <c r="B20" s="21">
        <v>258460.79999999999</v>
      </c>
      <c r="C20" s="25" t="e">
        <f t="shared" si="0"/>
        <v>#DIV/0!</v>
      </c>
      <c r="D20" s="26" t="e">
        <f>SUM($C$4:C20)</f>
        <v>#DIV/0!</v>
      </c>
      <c r="E20" s="27" t="e">
        <f>VLOOKUP(D20,Tabla!$B$5:$D$7,3,1)</f>
        <v>#DIV/0!</v>
      </c>
    </row>
    <row r="21" spans="1:5" x14ac:dyDescent="0.25">
      <c r="A21">
        <v>1335</v>
      </c>
      <c r="B21" s="21">
        <v>256826.78999999998</v>
      </c>
      <c r="C21" s="25" t="e">
        <f t="shared" si="0"/>
        <v>#DIV/0!</v>
      </c>
      <c r="D21" s="26" t="e">
        <f>SUM($C$4:C21)</f>
        <v>#DIV/0!</v>
      </c>
      <c r="E21" s="27" t="e">
        <f>VLOOKUP(D21,Tabla!$B$5:$D$7,3,1)</f>
        <v>#DIV/0!</v>
      </c>
    </row>
    <row r="22" spans="1:5" x14ac:dyDescent="0.25">
      <c r="A22">
        <v>1252</v>
      </c>
      <c r="B22" s="21">
        <v>249586.99000000002</v>
      </c>
      <c r="C22" s="25" t="e">
        <f t="shared" si="0"/>
        <v>#DIV/0!</v>
      </c>
      <c r="D22" s="26" t="e">
        <f>SUM($C$4:C22)</f>
        <v>#DIV/0!</v>
      </c>
      <c r="E22" s="27" t="e">
        <f>VLOOKUP(D22,Tabla!$B$5:$D$7,3,1)</f>
        <v>#DIV/0!</v>
      </c>
    </row>
    <row r="23" spans="1:5" x14ac:dyDescent="0.25">
      <c r="A23">
        <v>1284</v>
      </c>
      <c r="B23" s="21">
        <v>248683.8</v>
      </c>
      <c r="C23" s="25" t="e">
        <f t="shared" si="0"/>
        <v>#DIV/0!</v>
      </c>
      <c r="D23" s="26" t="e">
        <f>SUM($C$4:C23)</f>
        <v>#DIV/0!</v>
      </c>
      <c r="E23" s="27" t="e">
        <f>VLOOKUP(D23,Tabla!$B$5:$D$7,3,1)</f>
        <v>#DIV/0!</v>
      </c>
    </row>
    <row r="24" spans="1:5" x14ac:dyDescent="0.25">
      <c r="A24">
        <v>1479</v>
      </c>
      <c r="B24" s="21">
        <v>246690.81</v>
      </c>
      <c r="C24" s="25" t="e">
        <f t="shared" si="0"/>
        <v>#DIV/0!</v>
      </c>
      <c r="D24" s="26" t="e">
        <f>SUM($C$4:C24)</f>
        <v>#DIV/0!</v>
      </c>
      <c r="E24" s="27" t="e">
        <f>VLOOKUP(D24,Tabla!$B$5:$D$7,3,1)</f>
        <v>#DIV/0!</v>
      </c>
    </row>
    <row r="25" spans="1:5" x14ac:dyDescent="0.25">
      <c r="A25">
        <v>1168</v>
      </c>
      <c r="B25" s="21">
        <v>236399.43</v>
      </c>
      <c r="C25" s="25" t="e">
        <f t="shared" si="0"/>
        <v>#DIV/0!</v>
      </c>
      <c r="D25" s="26" t="e">
        <f>SUM($C$4:C25)</f>
        <v>#DIV/0!</v>
      </c>
      <c r="E25" s="27" t="e">
        <f>VLOOKUP(D25,Tabla!$B$5:$D$7,3,1)</f>
        <v>#DIV/0!</v>
      </c>
    </row>
    <row r="26" spans="1:5" x14ac:dyDescent="0.25">
      <c r="A26">
        <v>1114</v>
      </c>
      <c r="B26" s="21">
        <v>234109.12</v>
      </c>
      <c r="C26" s="25" t="e">
        <f t="shared" si="0"/>
        <v>#DIV/0!</v>
      </c>
      <c r="D26" s="26" t="e">
        <f>SUM($C$4:C26)</f>
        <v>#DIV/0!</v>
      </c>
      <c r="E26" s="27" t="e">
        <f>VLOOKUP(D26,Tabla!$B$5:$D$7,3,1)</f>
        <v>#DIV/0!</v>
      </c>
    </row>
    <row r="27" spans="1:5" x14ac:dyDescent="0.25">
      <c r="A27">
        <v>1409</v>
      </c>
      <c r="B27" s="21">
        <v>231862.31</v>
      </c>
      <c r="C27" s="25" t="e">
        <f t="shared" si="0"/>
        <v>#DIV/0!</v>
      </c>
      <c r="D27" s="26" t="e">
        <f>SUM($C$4:C27)</f>
        <v>#DIV/0!</v>
      </c>
      <c r="E27" s="27" t="e">
        <f>VLOOKUP(D27,Tabla!$B$5:$D$7,3,1)</f>
        <v>#DIV/0!</v>
      </c>
    </row>
    <row r="28" spans="1:5" x14ac:dyDescent="0.25">
      <c r="A28">
        <v>1130</v>
      </c>
      <c r="B28" s="21">
        <v>231264</v>
      </c>
      <c r="C28" s="25" t="e">
        <f t="shared" si="0"/>
        <v>#DIV/0!</v>
      </c>
      <c r="D28" s="26" t="e">
        <f>SUM($C$4:C28)</f>
        <v>#DIV/0!</v>
      </c>
      <c r="E28" s="27" t="e">
        <f>VLOOKUP(D28,Tabla!$B$5:$D$7,3,1)</f>
        <v>#DIV/0!</v>
      </c>
    </row>
    <row r="29" spans="1:5" x14ac:dyDescent="0.25">
      <c r="A29">
        <v>1072</v>
      </c>
      <c r="B29" s="21">
        <v>229377.06</v>
      </c>
      <c r="C29" s="25" t="e">
        <f t="shared" si="0"/>
        <v>#DIV/0!</v>
      </c>
      <c r="D29" s="26" t="e">
        <f>SUM($C$4:C29)</f>
        <v>#DIV/0!</v>
      </c>
      <c r="E29" s="27" t="e">
        <f>VLOOKUP(D29,Tabla!$B$5:$D$7,3,1)</f>
        <v>#DIV/0!</v>
      </c>
    </row>
    <row r="30" spans="1:5" x14ac:dyDescent="0.25">
      <c r="A30">
        <v>1202</v>
      </c>
      <c r="B30" s="21">
        <v>224145.38</v>
      </c>
      <c r="C30" s="25" t="e">
        <f t="shared" si="0"/>
        <v>#DIV/0!</v>
      </c>
      <c r="D30" s="26" t="e">
        <f>SUM($C$4:C30)</f>
        <v>#DIV/0!</v>
      </c>
      <c r="E30" s="27" t="e">
        <f>VLOOKUP(D30,Tabla!$B$5:$D$7,3,1)</f>
        <v>#DIV/0!</v>
      </c>
    </row>
    <row r="31" spans="1:5" x14ac:dyDescent="0.25">
      <c r="A31">
        <v>1392</v>
      </c>
      <c r="B31" s="21">
        <v>222697.08000000002</v>
      </c>
      <c r="C31" s="25" t="e">
        <f t="shared" si="0"/>
        <v>#DIV/0!</v>
      </c>
      <c r="D31" s="26" t="e">
        <f>SUM($C$4:C31)</f>
        <v>#DIV/0!</v>
      </c>
      <c r="E31" s="27" t="e">
        <f>VLOOKUP(D31,Tabla!$B$5:$D$7,3,1)</f>
        <v>#DIV/0!</v>
      </c>
    </row>
    <row r="32" spans="1:5" x14ac:dyDescent="0.25">
      <c r="A32">
        <v>1007</v>
      </c>
      <c r="B32" s="21">
        <v>221512.1</v>
      </c>
      <c r="C32" s="25" t="e">
        <f t="shared" si="0"/>
        <v>#DIV/0!</v>
      </c>
      <c r="D32" s="26" t="e">
        <f>SUM($C$4:C32)</f>
        <v>#DIV/0!</v>
      </c>
      <c r="E32" s="27" t="e">
        <f>VLOOKUP(D32,Tabla!$B$5:$D$7,3,1)</f>
        <v>#DIV/0!</v>
      </c>
    </row>
    <row r="33" spans="1:5" x14ac:dyDescent="0.25">
      <c r="A33">
        <v>1200</v>
      </c>
      <c r="B33" s="21">
        <v>217768.50000000003</v>
      </c>
      <c r="C33" s="25" t="e">
        <f t="shared" si="0"/>
        <v>#DIV/0!</v>
      </c>
      <c r="D33" s="26" t="e">
        <f>SUM($C$4:C33)</f>
        <v>#DIV/0!</v>
      </c>
      <c r="E33" s="27" t="e">
        <f>VLOOKUP(D33,Tabla!$B$5:$D$7,3,1)</f>
        <v>#DIV/0!</v>
      </c>
    </row>
    <row r="34" spans="1:5" x14ac:dyDescent="0.25">
      <c r="A34">
        <v>1401</v>
      </c>
      <c r="B34" s="21">
        <v>211624.45</v>
      </c>
      <c r="C34" s="25" t="e">
        <f t="shared" si="0"/>
        <v>#DIV/0!</v>
      </c>
      <c r="D34" s="26" t="e">
        <f>SUM($C$4:C34)</f>
        <v>#DIV/0!</v>
      </c>
      <c r="E34" s="27" t="e">
        <f>VLOOKUP(D34,Tabla!$B$5:$D$7,3,1)</f>
        <v>#DIV/0!</v>
      </c>
    </row>
    <row r="35" spans="1:5" x14ac:dyDescent="0.25">
      <c r="A35">
        <v>1534</v>
      </c>
      <c r="B35" s="21">
        <v>209109.43999999997</v>
      </c>
      <c r="C35" s="25" t="e">
        <f t="shared" si="0"/>
        <v>#DIV/0!</v>
      </c>
      <c r="D35" s="26" t="e">
        <f>SUM($C$4:C35)</f>
        <v>#DIV/0!</v>
      </c>
      <c r="E35" s="27" t="e">
        <f>VLOOKUP(D35,Tabla!$B$5:$D$7,3,1)</f>
        <v>#DIV/0!</v>
      </c>
    </row>
    <row r="36" spans="1:5" x14ac:dyDescent="0.25">
      <c r="A36">
        <v>1430</v>
      </c>
      <c r="B36" s="21">
        <v>206080.84</v>
      </c>
      <c r="C36" s="25" t="e">
        <f t="shared" si="0"/>
        <v>#DIV/0!</v>
      </c>
      <c r="D36" s="26" t="e">
        <f>SUM($C$4:C36)</f>
        <v>#DIV/0!</v>
      </c>
      <c r="E36" s="27" t="e">
        <f>VLOOKUP(D36,Tabla!$B$5:$D$7,3,1)</f>
        <v>#DIV/0!</v>
      </c>
    </row>
    <row r="37" spans="1:5" x14ac:dyDescent="0.25">
      <c r="A37">
        <v>1059</v>
      </c>
      <c r="B37" s="21">
        <v>205656.53</v>
      </c>
      <c r="C37" s="25" t="e">
        <f t="shared" si="0"/>
        <v>#DIV/0!</v>
      </c>
      <c r="D37" s="26" t="e">
        <f>SUM($C$4:C37)</f>
        <v>#DIV/0!</v>
      </c>
      <c r="E37" s="27" t="e">
        <f>VLOOKUP(D37,Tabla!$B$5:$D$7,3,1)</f>
        <v>#DIV/0!</v>
      </c>
    </row>
    <row r="38" spans="1:5" x14ac:dyDescent="0.25">
      <c r="A38">
        <v>1201</v>
      </c>
      <c r="B38" s="21">
        <v>204401.15999999997</v>
      </c>
      <c r="C38" s="25" t="e">
        <f t="shared" si="0"/>
        <v>#DIV/0!</v>
      </c>
      <c r="D38" s="26" t="e">
        <f>SUM($C$4:C38)</f>
        <v>#DIV/0!</v>
      </c>
      <c r="E38" s="27" t="e">
        <f>VLOOKUP(D38,Tabla!$B$5:$D$7,3,1)</f>
        <v>#DIV/0!</v>
      </c>
    </row>
    <row r="39" spans="1:5" x14ac:dyDescent="0.25">
      <c r="A39">
        <v>1246</v>
      </c>
      <c r="B39" s="21">
        <v>204048.43</v>
      </c>
      <c r="C39" s="25" t="e">
        <f t="shared" si="0"/>
        <v>#DIV/0!</v>
      </c>
      <c r="D39" s="26" t="e">
        <f>SUM($C$4:C39)</f>
        <v>#DIV/0!</v>
      </c>
      <c r="E39" s="27" t="e">
        <f>VLOOKUP(D39,Tabla!$B$5:$D$7,3,1)</f>
        <v>#DIV/0!</v>
      </c>
    </row>
    <row r="40" spans="1:5" x14ac:dyDescent="0.25">
      <c r="A40">
        <v>1296</v>
      </c>
      <c r="B40" s="21">
        <v>202341.44</v>
      </c>
      <c r="C40" s="25" t="e">
        <f t="shared" si="0"/>
        <v>#DIV/0!</v>
      </c>
      <c r="D40" s="26" t="e">
        <f>SUM($C$4:C40)</f>
        <v>#DIV/0!</v>
      </c>
      <c r="E40" s="27" t="e">
        <f>VLOOKUP(D40,Tabla!$B$5:$D$7,3,1)</f>
        <v>#DIV/0!</v>
      </c>
    </row>
    <row r="41" spans="1:5" x14ac:dyDescent="0.25">
      <c r="A41">
        <v>1477</v>
      </c>
      <c r="B41" s="21">
        <v>200802.28</v>
      </c>
      <c r="C41" s="25" t="e">
        <f t="shared" si="0"/>
        <v>#DIV/0!</v>
      </c>
      <c r="D41" s="26" t="e">
        <f>SUM($C$4:C41)</f>
        <v>#DIV/0!</v>
      </c>
      <c r="E41" s="27" t="e">
        <f>VLOOKUP(D41,Tabla!$B$5:$D$7,3,1)</f>
        <v>#DIV/0!</v>
      </c>
    </row>
    <row r="42" spans="1:5" x14ac:dyDescent="0.25">
      <c r="A42">
        <v>1525</v>
      </c>
      <c r="B42" s="21">
        <v>197803.53999999998</v>
      </c>
      <c r="C42" s="25" t="e">
        <f t="shared" si="0"/>
        <v>#DIV/0!</v>
      </c>
      <c r="D42" s="26" t="e">
        <f>SUM($C$4:C42)</f>
        <v>#DIV/0!</v>
      </c>
      <c r="E42" s="27" t="e">
        <f>VLOOKUP(D42,Tabla!$B$5:$D$7,3,1)</f>
        <v>#DIV/0!</v>
      </c>
    </row>
    <row r="43" spans="1:5" x14ac:dyDescent="0.25">
      <c r="A43">
        <v>1359</v>
      </c>
      <c r="B43" s="21">
        <v>193271.72</v>
      </c>
      <c r="C43" s="25" t="e">
        <f t="shared" si="0"/>
        <v>#DIV/0!</v>
      </c>
      <c r="D43" s="26" t="e">
        <f>SUM($C$4:C43)</f>
        <v>#DIV/0!</v>
      </c>
      <c r="E43" s="27" t="e">
        <f>VLOOKUP(D43,Tabla!$B$5:$D$7,3,1)</f>
        <v>#DIV/0!</v>
      </c>
    </row>
    <row r="44" spans="1:5" x14ac:dyDescent="0.25">
      <c r="A44">
        <v>1488</v>
      </c>
      <c r="B44" s="21">
        <v>193029.6</v>
      </c>
      <c r="C44" s="25" t="e">
        <f t="shared" si="0"/>
        <v>#DIV/0!</v>
      </c>
      <c r="D44" s="26" t="e">
        <f>SUM($C$4:C44)</f>
        <v>#DIV/0!</v>
      </c>
      <c r="E44" s="27" t="e">
        <f>VLOOKUP(D44,Tabla!$B$5:$D$7,3,1)</f>
        <v>#DIV/0!</v>
      </c>
    </row>
    <row r="45" spans="1:5" x14ac:dyDescent="0.25">
      <c r="A45">
        <v>1283</v>
      </c>
      <c r="B45" s="21">
        <v>187885.88</v>
      </c>
      <c r="C45" s="25" t="e">
        <f t="shared" si="0"/>
        <v>#DIV/0!</v>
      </c>
      <c r="D45" s="26" t="e">
        <f>SUM($C$4:C45)</f>
        <v>#DIV/0!</v>
      </c>
      <c r="E45" s="27" t="e">
        <f>VLOOKUP(D45,Tabla!$B$5:$D$7,3,1)</f>
        <v>#DIV/0!</v>
      </c>
    </row>
    <row r="46" spans="1:5" x14ac:dyDescent="0.25">
      <c r="A46">
        <v>1270</v>
      </c>
      <c r="B46" s="21">
        <v>185898.8</v>
      </c>
      <c r="C46" s="25" t="e">
        <f t="shared" si="0"/>
        <v>#DIV/0!</v>
      </c>
      <c r="D46" s="26" t="e">
        <f>SUM($C$4:C46)</f>
        <v>#DIV/0!</v>
      </c>
      <c r="E46" s="27" t="e">
        <f>VLOOKUP(D46,Tabla!$B$5:$D$7,3,1)</f>
        <v>#DIV/0!</v>
      </c>
    </row>
    <row r="47" spans="1:5" x14ac:dyDescent="0.25">
      <c r="A47">
        <v>1338</v>
      </c>
      <c r="B47" s="21">
        <v>184686.78999999998</v>
      </c>
      <c r="C47" s="25" t="e">
        <f t="shared" si="0"/>
        <v>#DIV/0!</v>
      </c>
      <c r="D47" s="26" t="e">
        <f>SUM($C$4:C47)</f>
        <v>#DIV/0!</v>
      </c>
      <c r="E47" s="27" t="e">
        <f>VLOOKUP(D47,Tabla!$B$5:$D$7,3,1)</f>
        <v>#DIV/0!</v>
      </c>
    </row>
    <row r="48" spans="1:5" x14ac:dyDescent="0.25">
      <c r="A48">
        <v>1242</v>
      </c>
      <c r="B48" s="21">
        <v>183823.94</v>
      </c>
      <c r="C48" s="25" t="e">
        <f t="shared" si="0"/>
        <v>#DIV/0!</v>
      </c>
      <c r="D48" s="26" t="e">
        <f>SUM($C$4:C48)</f>
        <v>#DIV/0!</v>
      </c>
      <c r="E48" s="27" t="e">
        <f>VLOOKUP(D48,Tabla!$B$5:$D$7,3,1)</f>
        <v>#DIV/0!</v>
      </c>
    </row>
    <row r="49" spans="1:5" x14ac:dyDescent="0.25">
      <c r="A49">
        <v>1235</v>
      </c>
      <c r="B49" s="21">
        <v>183053.22</v>
      </c>
      <c r="C49" s="25" t="e">
        <f t="shared" si="0"/>
        <v>#DIV/0!</v>
      </c>
      <c r="D49" s="26" t="e">
        <f>SUM($C$4:C49)</f>
        <v>#DIV/0!</v>
      </c>
      <c r="E49" s="27" t="e">
        <f>VLOOKUP(D49,Tabla!$B$5:$D$7,3,1)</f>
        <v>#DIV/0!</v>
      </c>
    </row>
    <row r="50" spans="1:5" x14ac:dyDescent="0.25">
      <c r="A50">
        <v>1228</v>
      </c>
      <c r="B50" s="21">
        <v>180806.87999999998</v>
      </c>
      <c r="C50" s="25" t="e">
        <f t="shared" si="0"/>
        <v>#DIV/0!</v>
      </c>
      <c r="D50" s="26" t="e">
        <f>SUM($C$4:C50)</f>
        <v>#DIV/0!</v>
      </c>
      <c r="E50" s="27" t="e">
        <f>VLOOKUP(D50,Tabla!$B$5:$D$7,3,1)</f>
        <v>#DIV/0!</v>
      </c>
    </row>
    <row r="51" spans="1:5" x14ac:dyDescent="0.25">
      <c r="A51">
        <v>1122</v>
      </c>
      <c r="B51" s="21">
        <v>180173.46</v>
      </c>
      <c r="C51" s="25" t="e">
        <f t="shared" si="0"/>
        <v>#DIV/0!</v>
      </c>
      <c r="D51" s="26" t="e">
        <f>SUM($C$4:C51)</f>
        <v>#DIV/0!</v>
      </c>
      <c r="E51" s="27" t="e">
        <f>VLOOKUP(D51,Tabla!$B$5:$D$7,3,1)</f>
        <v>#DIV/0!</v>
      </c>
    </row>
    <row r="52" spans="1:5" x14ac:dyDescent="0.25">
      <c r="A52">
        <v>1022</v>
      </c>
      <c r="B52" s="21">
        <v>179530.47999999998</v>
      </c>
      <c r="C52" s="25" t="e">
        <f t="shared" si="0"/>
        <v>#DIV/0!</v>
      </c>
      <c r="D52" s="26" t="e">
        <f>SUM($C$4:C52)</f>
        <v>#DIV/0!</v>
      </c>
      <c r="E52" s="27" t="e">
        <f>VLOOKUP(D52,Tabla!$B$5:$D$7,3,1)</f>
        <v>#DIV/0!</v>
      </c>
    </row>
    <row r="53" spans="1:5" x14ac:dyDescent="0.25">
      <c r="A53">
        <v>1053</v>
      </c>
      <c r="B53" s="21">
        <v>179271.90000000002</v>
      </c>
      <c r="C53" s="25" t="e">
        <f t="shared" si="0"/>
        <v>#DIV/0!</v>
      </c>
      <c r="D53" s="26" t="e">
        <f>SUM($C$4:C53)</f>
        <v>#DIV/0!</v>
      </c>
      <c r="E53" s="27" t="e">
        <f>VLOOKUP(D53,Tabla!$B$5:$D$7,3,1)</f>
        <v>#DIV/0!</v>
      </c>
    </row>
    <row r="54" spans="1:5" x14ac:dyDescent="0.25">
      <c r="A54">
        <v>1017</v>
      </c>
      <c r="B54" s="21">
        <v>178800.88</v>
      </c>
      <c r="C54" s="25" t="e">
        <f t="shared" si="0"/>
        <v>#DIV/0!</v>
      </c>
      <c r="D54" s="26" t="e">
        <f>SUM($C$4:C54)</f>
        <v>#DIV/0!</v>
      </c>
      <c r="E54" s="27" t="e">
        <f>VLOOKUP(D54,Tabla!$B$5:$D$7,3,1)</f>
        <v>#DIV/0!</v>
      </c>
    </row>
    <row r="55" spans="1:5" x14ac:dyDescent="0.25">
      <c r="A55">
        <v>1133</v>
      </c>
      <c r="B55" s="21">
        <v>178248.41999999998</v>
      </c>
      <c r="C55" s="25" t="e">
        <f t="shared" si="0"/>
        <v>#DIV/0!</v>
      </c>
      <c r="D55" s="26" t="e">
        <f>SUM($C$4:C55)</f>
        <v>#DIV/0!</v>
      </c>
      <c r="E55" s="27" t="e">
        <f>VLOOKUP(D55,Tabla!$B$5:$D$7,3,1)</f>
        <v>#DIV/0!</v>
      </c>
    </row>
    <row r="56" spans="1:5" x14ac:dyDescent="0.25">
      <c r="A56">
        <v>1423</v>
      </c>
      <c r="B56" s="21">
        <v>169465.59</v>
      </c>
      <c r="C56" s="25" t="e">
        <f t="shared" si="0"/>
        <v>#DIV/0!</v>
      </c>
      <c r="D56" s="26" t="e">
        <f>SUM($C$4:C56)</f>
        <v>#DIV/0!</v>
      </c>
      <c r="E56" s="27" t="e">
        <f>VLOOKUP(D56,Tabla!$B$5:$D$7,3,1)</f>
        <v>#DIV/0!</v>
      </c>
    </row>
    <row r="57" spans="1:5" x14ac:dyDescent="0.25">
      <c r="A57">
        <v>1065</v>
      </c>
      <c r="B57" s="21">
        <v>165852.94</v>
      </c>
      <c r="C57" s="25" t="e">
        <f t="shared" si="0"/>
        <v>#DIV/0!</v>
      </c>
      <c r="D57" s="26" t="e">
        <f>SUM($C$4:C57)</f>
        <v>#DIV/0!</v>
      </c>
      <c r="E57" s="27" t="e">
        <f>VLOOKUP(D57,Tabla!$B$5:$D$7,3,1)</f>
        <v>#DIV/0!</v>
      </c>
    </row>
    <row r="58" spans="1:5" x14ac:dyDescent="0.25">
      <c r="A58">
        <v>1209</v>
      </c>
      <c r="B58" s="21">
        <v>165504.03</v>
      </c>
      <c r="C58" s="25" t="e">
        <f t="shared" si="0"/>
        <v>#DIV/0!</v>
      </c>
      <c r="D58" s="26" t="e">
        <f>SUM($C$4:C58)</f>
        <v>#DIV/0!</v>
      </c>
      <c r="E58" s="27" t="e">
        <f>VLOOKUP(D58,Tabla!$B$5:$D$7,3,1)</f>
        <v>#DIV/0!</v>
      </c>
    </row>
    <row r="59" spans="1:5" x14ac:dyDescent="0.25">
      <c r="A59">
        <v>1232</v>
      </c>
      <c r="B59" s="21">
        <v>164580.07</v>
      </c>
      <c r="C59" s="25" t="e">
        <f t="shared" si="0"/>
        <v>#DIV/0!</v>
      </c>
      <c r="D59" s="26" t="e">
        <f>SUM($C$4:C59)</f>
        <v>#DIV/0!</v>
      </c>
      <c r="E59" s="27" t="e">
        <f>VLOOKUP(D59,Tabla!$B$5:$D$7,3,1)</f>
        <v>#DIV/0!</v>
      </c>
    </row>
    <row r="60" spans="1:5" x14ac:dyDescent="0.25">
      <c r="A60">
        <v>1230</v>
      </c>
      <c r="B60" s="21">
        <v>164455.47</v>
      </c>
      <c r="C60" s="25" t="e">
        <f t="shared" si="0"/>
        <v>#DIV/0!</v>
      </c>
      <c r="D60" s="26" t="e">
        <f>SUM($C$4:C60)</f>
        <v>#DIV/0!</v>
      </c>
      <c r="E60" s="27" t="e">
        <f>VLOOKUP(D60,Tabla!$B$5:$D$7,3,1)</f>
        <v>#DIV/0!</v>
      </c>
    </row>
    <row r="61" spans="1:5" x14ac:dyDescent="0.25">
      <c r="A61">
        <v>1500</v>
      </c>
      <c r="B61" s="21">
        <v>160881.18</v>
      </c>
      <c r="C61" s="25" t="e">
        <f t="shared" si="0"/>
        <v>#DIV/0!</v>
      </c>
      <c r="D61" s="26" t="e">
        <f>SUM($C$4:C61)</f>
        <v>#DIV/0!</v>
      </c>
      <c r="E61" s="27" t="e">
        <f>VLOOKUP(D61,Tabla!$B$5:$D$7,3,1)</f>
        <v>#DIV/0!</v>
      </c>
    </row>
    <row r="62" spans="1:5" x14ac:dyDescent="0.25">
      <c r="A62">
        <v>1002</v>
      </c>
      <c r="B62" s="21">
        <v>157666.18</v>
      </c>
      <c r="C62" s="25" t="e">
        <f t="shared" si="0"/>
        <v>#DIV/0!</v>
      </c>
      <c r="D62" s="26" t="e">
        <f>SUM($C$4:C62)</f>
        <v>#DIV/0!</v>
      </c>
      <c r="E62" s="27" t="e">
        <f>VLOOKUP(D62,Tabla!$B$5:$D$7,3,1)</f>
        <v>#DIV/0!</v>
      </c>
    </row>
    <row r="63" spans="1:5" x14ac:dyDescent="0.25">
      <c r="A63">
        <v>1194</v>
      </c>
      <c r="B63" s="21">
        <v>157227.5</v>
      </c>
      <c r="C63" s="25" t="e">
        <f t="shared" si="0"/>
        <v>#DIV/0!</v>
      </c>
      <c r="D63" s="26" t="e">
        <f>SUM($C$4:C63)</f>
        <v>#DIV/0!</v>
      </c>
      <c r="E63" s="27" t="e">
        <f>VLOOKUP(D63,Tabla!$B$5:$D$7,3,1)</f>
        <v>#DIV/0!</v>
      </c>
    </row>
    <row r="64" spans="1:5" x14ac:dyDescent="0.25">
      <c r="A64">
        <v>1008</v>
      </c>
      <c r="B64" s="21">
        <v>156566.59999999998</v>
      </c>
      <c r="C64" s="25" t="e">
        <f t="shared" si="0"/>
        <v>#DIV/0!</v>
      </c>
      <c r="D64" s="26" t="e">
        <f>SUM($C$4:C64)</f>
        <v>#DIV/0!</v>
      </c>
      <c r="E64" s="27" t="e">
        <f>VLOOKUP(D64,Tabla!$B$5:$D$7,3,1)</f>
        <v>#DIV/0!</v>
      </c>
    </row>
    <row r="65" spans="1:5" x14ac:dyDescent="0.25">
      <c r="A65">
        <v>1128</v>
      </c>
      <c r="B65" s="21">
        <v>156553.53</v>
      </c>
      <c r="C65" s="25" t="e">
        <f t="shared" si="0"/>
        <v>#DIV/0!</v>
      </c>
      <c r="D65" s="26" t="e">
        <f>SUM($C$4:C65)</f>
        <v>#DIV/0!</v>
      </c>
      <c r="E65" s="27" t="e">
        <f>VLOOKUP(D65,Tabla!$B$5:$D$7,3,1)</f>
        <v>#DIV/0!</v>
      </c>
    </row>
    <row r="66" spans="1:5" x14ac:dyDescent="0.25">
      <c r="A66">
        <v>1344</v>
      </c>
      <c r="B66" s="21">
        <v>156197.96000000002</v>
      </c>
      <c r="C66" s="25" t="e">
        <f t="shared" si="0"/>
        <v>#DIV/0!</v>
      </c>
      <c r="D66" s="26" t="e">
        <f>SUM($C$4:C66)</f>
        <v>#DIV/0!</v>
      </c>
      <c r="E66" s="27" t="e">
        <f>VLOOKUP(D66,Tabla!$B$5:$D$7,3,1)</f>
        <v>#DIV/0!</v>
      </c>
    </row>
    <row r="67" spans="1:5" x14ac:dyDescent="0.25">
      <c r="A67">
        <v>1373</v>
      </c>
      <c r="B67" s="21">
        <v>154376.38999999998</v>
      </c>
      <c r="C67" s="25" t="e">
        <f t="shared" si="0"/>
        <v>#DIV/0!</v>
      </c>
      <c r="D67" s="26" t="e">
        <f>SUM($C$4:C67)</f>
        <v>#DIV/0!</v>
      </c>
      <c r="E67" s="27" t="e">
        <f>VLOOKUP(D67,Tabla!$B$5:$D$7,3,1)</f>
        <v>#DIV/0!</v>
      </c>
    </row>
    <row r="68" spans="1:5" x14ac:dyDescent="0.25">
      <c r="A68">
        <v>1303</v>
      </c>
      <c r="B68" s="21">
        <v>153463.97999999998</v>
      </c>
      <c r="C68" s="25" t="e">
        <f t="shared" si="0"/>
        <v>#DIV/0!</v>
      </c>
      <c r="D68" s="26" t="e">
        <f>SUM($C$4:C68)</f>
        <v>#DIV/0!</v>
      </c>
      <c r="E68" s="27" t="e">
        <f>VLOOKUP(D68,Tabla!$B$5:$D$7,3,1)</f>
        <v>#DIV/0!</v>
      </c>
    </row>
    <row r="69" spans="1:5" x14ac:dyDescent="0.25">
      <c r="A69">
        <v>1389</v>
      </c>
      <c r="B69" s="21">
        <v>151907.84999999998</v>
      </c>
      <c r="C69" s="25" t="e">
        <f t="shared" ref="C69:C132" si="1">B69/$B$566</f>
        <v>#DIV/0!</v>
      </c>
      <c r="D69" s="26" t="e">
        <f>SUM($C$4:C69)</f>
        <v>#DIV/0!</v>
      </c>
      <c r="E69" s="27" t="e">
        <f>VLOOKUP(D69,Tabla!$B$5:$D$7,3,1)</f>
        <v>#DIV/0!</v>
      </c>
    </row>
    <row r="70" spans="1:5" x14ac:dyDescent="0.25">
      <c r="A70">
        <v>1039</v>
      </c>
      <c r="B70" s="21">
        <v>150428.98000000001</v>
      </c>
      <c r="C70" s="25" t="e">
        <f t="shared" si="1"/>
        <v>#DIV/0!</v>
      </c>
      <c r="D70" s="26" t="e">
        <f>SUM($C$4:C70)</f>
        <v>#DIV/0!</v>
      </c>
      <c r="E70" s="27" t="e">
        <f>VLOOKUP(D70,Tabla!$B$5:$D$7,3,1)</f>
        <v>#DIV/0!</v>
      </c>
    </row>
    <row r="71" spans="1:5" x14ac:dyDescent="0.25">
      <c r="A71">
        <v>1261</v>
      </c>
      <c r="B71" s="21">
        <v>148834.74</v>
      </c>
      <c r="C71" s="25" t="e">
        <f t="shared" si="1"/>
        <v>#DIV/0!</v>
      </c>
      <c r="D71" s="26" t="e">
        <f>SUM($C$4:C71)</f>
        <v>#DIV/0!</v>
      </c>
      <c r="E71" s="27" t="e">
        <f>VLOOKUP(D71,Tabla!$B$5:$D$7,3,1)</f>
        <v>#DIV/0!</v>
      </c>
    </row>
    <row r="72" spans="1:5" x14ac:dyDescent="0.25">
      <c r="A72">
        <v>1334</v>
      </c>
      <c r="B72" s="21">
        <v>148645.38</v>
      </c>
      <c r="C72" s="25" t="e">
        <f t="shared" si="1"/>
        <v>#DIV/0!</v>
      </c>
      <c r="D72" s="26" t="e">
        <f>SUM($C$4:C72)</f>
        <v>#DIV/0!</v>
      </c>
      <c r="E72" s="27" t="e">
        <f>VLOOKUP(D72,Tabla!$B$5:$D$7,3,1)</f>
        <v>#DIV/0!</v>
      </c>
    </row>
    <row r="73" spans="1:5" x14ac:dyDescent="0.25">
      <c r="A73">
        <v>1225</v>
      </c>
      <c r="B73" s="21">
        <v>146891.31999999998</v>
      </c>
      <c r="C73" s="25" t="e">
        <f t="shared" si="1"/>
        <v>#DIV/0!</v>
      </c>
      <c r="D73" s="26" t="e">
        <f>SUM($C$4:C73)</f>
        <v>#DIV/0!</v>
      </c>
      <c r="E73" s="27" t="e">
        <f>VLOOKUP(D73,Tabla!$B$5:$D$7,3,1)</f>
        <v>#DIV/0!</v>
      </c>
    </row>
    <row r="74" spans="1:5" x14ac:dyDescent="0.25">
      <c r="A74">
        <v>1416</v>
      </c>
      <c r="B74" s="21">
        <v>146015.21</v>
      </c>
      <c r="C74" s="25" t="e">
        <f t="shared" si="1"/>
        <v>#DIV/0!</v>
      </c>
      <c r="D74" s="26" t="e">
        <f>SUM($C$4:C74)</f>
        <v>#DIV/0!</v>
      </c>
      <c r="E74" s="27" t="e">
        <f>VLOOKUP(D74,Tabla!$B$5:$D$7,3,1)</f>
        <v>#DIV/0!</v>
      </c>
    </row>
    <row r="75" spans="1:5" x14ac:dyDescent="0.25">
      <c r="A75">
        <v>1147</v>
      </c>
      <c r="B75" s="21">
        <v>143306.34</v>
      </c>
      <c r="C75" s="25" t="e">
        <f t="shared" si="1"/>
        <v>#DIV/0!</v>
      </c>
      <c r="D75" s="26" t="e">
        <f>SUM($C$4:C75)</f>
        <v>#DIV/0!</v>
      </c>
      <c r="E75" s="27" t="e">
        <f>VLOOKUP(D75,Tabla!$B$5:$D$7,3,1)</f>
        <v>#DIV/0!</v>
      </c>
    </row>
    <row r="76" spans="1:5" x14ac:dyDescent="0.25">
      <c r="A76">
        <v>1222</v>
      </c>
      <c r="B76" s="21">
        <v>142744.88</v>
      </c>
      <c r="C76" s="25" t="e">
        <f t="shared" si="1"/>
        <v>#DIV/0!</v>
      </c>
      <c r="D76" s="26" t="e">
        <f>SUM($C$4:C76)</f>
        <v>#DIV/0!</v>
      </c>
      <c r="E76" s="27" t="e">
        <f>VLOOKUP(D76,Tabla!$B$5:$D$7,3,1)</f>
        <v>#DIV/0!</v>
      </c>
    </row>
    <row r="77" spans="1:5" x14ac:dyDescent="0.25">
      <c r="A77">
        <v>1501</v>
      </c>
      <c r="B77" s="21">
        <v>139384.25</v>
      </c>
      <c r="C77" s="25" t="e">
        <f t="shared" si="1"/>
        <v>#DIV/0!</v>
      </c>
      <c r="D77" s="26" t="e">
        <f>SUM($C$4:C77)</f>
        <v>#DIV/0!</v>
      </c>
      <c r="E77" s="27" t="e">
        <f>VLOOKUP(D77,Tabla!$B$5:$D$7,3,1)</f>
        <v>#DIV/0!</v>
      </c>
    </row>
    <row r="78" spans="1:5" x14ac:dyDescent="0.25">
      <c r="A78">
        <v>1366</v>
      </c>
      <c r="B78" s="21">
        <v>135018.16</v>
      </c>
      <c r="C78" s="25" t="e">
        <f t="shared" si="1"/>
        <v>#DIV/0!</v>
      </c>
      <c r="D78" s="26" t="e">
        <f>SUM($C$4:C78)</f>
        <v>#DIV/0!</v>
      </c>
      <c r="E78" s="27" t="e">
        <f>VLOOKUP(D78,Tabla!$B$5:$D$7,3,1)</f>
        <v>#DIV/0!</v>
      </c>
    </row>
    <row r="79" spans="1:5" x14ac:dyDescent="0.25">
      <c r="A79">
        <v>1497</v>
      </c>
      <c r="B79" s="21">
        <v>129657.03</v>
      </c>
      <c r="C79" s="25" t="e">
        <f t="shared" si="1"/>
        <v>#DIV/0!</v>
      </c>
      <c r="D79" s="26" t="e">
        <f>SUM($C$4:C79)</f>
        <v>#DIV/0!</v>
      </c>
      <c r="E79" s="27" t="e">
        <f>VLOOKUP(D79,Tabla!$B$5:$D$7,3,1)</f>
        <v>#DIV/0!</v>
      </c>
    </row>
    <row r="80" spans="1:5" x14ac:dyDescent="0.25">
      <c r="A80">
        <v>1089</v>
      </c>
      <c r="B80" s="21">
        <v>129286.63999999998</v>
      </c>
      <c r="C80" s="25" t="e">
        <f t="shared" si="1"/>
        <v>#DIV/0!</v>
      </c>
      <c r="D80" s="26" t="e">
        <f>SUM($C$4:C80)</f>
        <v>#DIV/0!</v>
      </c>
      <c r="E80" s="27" t="e">
        <f>VLOOKUP(D80,Tabla!$B$5:$D$7,3,1)</f>
        <v>#DIV/0!</v>
      </c>
    </row>
    <row r="81" spans="1:5" x14ac:dyDescent="0.25">
      <c r="A81">
        <v>1051</v>
      </c>
      <c r="B81" s="21">
        <v>128185.72</v>
      </c>
      <c r="C81" s="25" t="e">
        <f t="shared" si="1"/>
        <v>#DIV/0!</v>
      </c>
      <c r="D81" s="26" t="e">
        <f>SUM($C$4:C81)</f>
        <v>#DIV/0!</v>
      </c>
      <c r="E81" s="27" t="e">
        <f>VLOOKUP(D81,Tabla!$B$5:$D$7,3,1)</f>
        <v>#DIV/0!</v>
      </c>
    </row>
    <row r="82" spans="1:5" x14ac:dyDescent="0.25">
      <c r="A82">
        <v>1376</v>
      </c>
      <c r="B82" s="21">
        <v>125275.2</v>
      </c>
      <c r="C82" s="25" t="e">
        <f t="shared" si="1"/>
        <v>#DIV/0!</v>
      </c>
      <c r="D82" s="26" t="e">
        <f>SUM($C$4:C82)</f>
        <v>#DIV/0!</v>
      </c>
      <c r="E82" s="27" t="e">
        <f>VLOOKUP(D82,Tabla!$B$5:$D$7,3,1)</f>
        <v>#DIV/0!</v>
      </c>
    </row>
    <row r="83" spans="1:5" x14ac:dyDescent="0.25">
      <c r="A83">
        <v>1029</v>
      </c>
      <c r="B83" s="21">
        <v>122848.74</v>
      </c>
      <c r="C83" s="25" t="e">
        <f t="shared" si="1"/>
        <v>#DIV/0!</v>
      </c>
      <c r="D83" s="26" t="e">
        <f>SUM($C$4:C83)</f>
        <v>#DIV/0!</v>
      </c>
      <c r="E83" s="27" t="e">
        <f>VLOOKUP(D83,Tabla!$B$5:$D$7,3,1)</f>
        <v>#DIV/0!</v>
      </c>
    </row>
    <row r="84" spans="1:5" x14ac:dyDescent="0.25">
      <c r="A84">
        <v>1103</v>
      </c>
      <c r="B84" s="21">
        <v>121059.95</v>
      </c>
      <c r="C84" s="25" t="e">
        <f t="shared" si="1"/>
        <v>#DIV/0!</v>
      </c>
      <c r="D84" s="26" t="e">
        <f>SUM($C$4:C84)</f>
        <v>#DIV/0!</v>
      </c>
      <c r="E84" s="27" t="e">
        <f>VLOOKUP(D84,Tabla!$B$5:$D$7,3,1)</f>
        <v>#DIV/0!</v>
      </c>
    </row>
    <row r="85" spans="1:5" x14ac:dyDescent="0.25">
      <c r="A85">
        <v>1429</v>
      </c>
      <c r="B85" s="21">
        <v>118732.14</v>
      </c>
      <c r="C85" s="25" t="e">
        <f t="shared" si="1"/>
        <v>#DIV/0!</v>
      </c>
      <c r="D85" s="26" t="e">
        <f>SUM($C$4:C85)</f>
        <v>#DIV/0!</v>
      </c>
      <c r="E85" s="27" t="e">
        <f>VLOOKUP(D85,Tabla!$B$5:$D$7,3,1)</f>
        <v>#DIV/0!</v>
      </c>
    </row>
    <row r="86" spans="1:5" x14ac:dyDescent="0.25">
      <c r="A86">
        <v>1117</v>
      </c>
      <c r="B86" s="21">
        <v>116785.9</v>
      </c>
      <c r="C86" s="25" t="e">
        <f t="shared" si="1"/>
        <v>#DIV/0!</v>
      </c>
      <c r="D86" s="26" t="e">
        <f>SUM($C$4:C86)</f>
        <v>#DIV/0!</v>
      </c>
      <c r="E86" s="27" t="e">
        <f>VLOOKUP(D86,Tabla!$B$5:$D$7,3,1)</f>
        <v>#DIV/0!</v>
      </c>
    </row>
    <row r="87" spans="1:5" x14ac:dyDescent="0.25">
      <c r="A87">
        <v>1076</v>
      </c>
      <c r="B87" s="21">
        <v>115856.34</v>
      </c>
      <c r="C87" s="25" t="e">
        <f t="shared" si="1"/>
        <v>#DIV/0!</v>
      </c>
      <c r="D87" s="26" t="e">
        <f>SUM($C$4:C87)</f>
        <v>#DIV/0!</v>
      </c>
      <c r="E87" s="27" t="e">
        <f>VLOOKUP(D87,Tabla!$B$5:$D$7,3,1)</f>
        <v>#DIV/0!</v>
      </c>
    </row>
    <row r="88" spans="1:5" x14ac:dyDescent="0.25">
      <c r="A88">
        <v>1055</v>
      </c>
      <c r="B88" s="21">
        <v>109653.36</v>
      </c>
      <c r="C88" s="25" t="e">
        <f t="shared" si="1"/>
        <v>#DIV/0!</v>
      </c>
      <c r="D88" s="26" t="e">
        <f>SUM($C$4:C88)</f>
        <v>#DIV/0!</v>
      </c>
      <c r="E88" s="27" t="e">
        <f>VLOOKUP(D88,Tabla!$B$5:$D$7,3,1)</f>
        <v>#DIV/0!</v>
      </c>
    </row>
    <row r="89" spans="1:5" x14ac:dyDescent="0.25">
      <c r="A89">
        <v>1542</v>
      </c>
      <c r="B89" s="21">
        <v>106217.21</v>
      </c>
      <c r="C89" s="25" t="e">
        <f t="shared" si="1"/>
        <v>#DIV/0!</v>
      </c>
      <c r="D89" s="26" t="e">
        <f>SUM($C$4:C89)</f>
        <v>#DIV/0!</v>
      </c>
      <c r="E89" s="27" t="e">
        <f>VLOOKUP(D89,Tabla!$B$5:$D$7,3,1)</f>
        <v>#DIV/0!</v>
      </c>
    </row>
    <row r="90" spans="1:5" x14ac:dyDescent="0.25">
      <c r="A90">
        <v>1446</v>
      </c>
      <c r="B90" s="21">
        <v>104728.18</v>
      </c>
      <c r="C90" s="25" t="e">
        <f t="shared" si="1"/>
        <v>#DIV/0!</v>
      </c>
      <c r="D90" s="26" t="e">
        <f>SUM($C$4:C90)</f>
        <v>#DIV/0!</v>
      </c>
      <c r="E90" s="27" t="e">
        <f>VLOOKUP(D90,Tabla!$B$5:$D$7,3,1)</f>
        <v>#DIV/0!</v>
      </c>
    </row>
    <row r="91" spans="1:5" x14ac:dyDescent="0.25">
      <c r="A91">
        <v>1417</v>
      </c>
      <c r="B91" s="21">
        <v>103822.62</v>
      </c>
      <c r="C91" s="25" t="e">
        <f t="shared" si="1"/>
        <v>#DIV/0!</v>
      </c>
      <c r="D91" s="26" t="e">
        <f>SUM($C$4:C91)</f>
        <v>#DIV/0!</v>
      </c>
      <c r="E91" s="27" t="e">
        <f>VLOOKUP(D91,Tabla!$B$5:$D$7,3,1)</f>
        <v>#DIV/0!</v>
      </c>
    </row>
    <row r="92" spans="1:5" x14ac:dyDescent="0.25">
      <c r="A92">
        <v>1382</v>
      </c>
      <c r="B92" s="21">
        <v>103075.44</v>
      </c>
      <c r="C92" s="25" t="e">
        <f t="shared" si="1"/>
        <v>#DIV/0!</v>
      </c>
      <c r="D92" s="26" t="e">
        <f>SUM($C$4:C92)</f>
        <v>#DIV/0!</v>
      </c>
      <c r="E92" s="27" t="e">
        <f>VLOOKUP(D92,Tabla!$B$5:$D$7,3,1)</f>
        <v>#DIV/0!</v>
      </c>
    </row>
    <row r="93" spans="1:5" x14ac:dyDescent="0.25">
      <c r="A93">
        <v>1365</v>
      </c>
      <c r="B93" s="21">
        <v>102548.52</v>
      </c>
      <c r="C93" s="25" t="e">
        <f t="shared" si="1"/>
        <v>#DIV/0!</v>
      </c>
      <c r="D93" s="26" t="e">
        <f>SUM($C$4:C93)</f>
        <v>#DIV/0!</v>
      </c>
      <c r="E93" s="27" t="e">
        <f>VLOOKUP(D93,Tabla!$B$5:$D$7,3,1)</f>
        <v>#DIV/0!</v>
      </c>
    </row>
    <row r="94" spans="1:5" x14ac:dyDescent="0.25">
      <c r="A94">
        <v>1377</v>
      </c>
      <c r="B94" s="21">
        <v>98547.799999999988</v>
      </c>
      <c r="C94" s="25" t="e">
        <f t="shared" si="1"/>
        <v>#DIV/0!</v>
      </c>
      <c r="D94" s="26" t="e">
        <f>SUM($C$4:C94)</f>
        <v>#DIV/0!</v>
      </c>
      <c r="E94" s="27" t="e">
        <f>VLOOKUP(D94,Tabla!$B$5:$D$7,3,1)</f>
        <v>#DIV/0!</v>
      </c>
    </row>
    <row r="95" spans="1:5" x14ac:dyDescent="0.25">
      <c r="A95">
        <v>1404</v>
      </c>
      <c r="B95" s="21">
        <v>98016</v>
      </c>
      <c r="C95" s="25" t="e">
        <f t="shared" si="1"/>
        <v>#DIV/0!</v>
      </c>
      <c r="D95" s="26" t="e">
        <f>SUM($C$4:C95)</f>
        <v>#DIV/0!</v>
      </c>
      <c r="E95" s="27" t="e">
        <f>VLOOKUP(D95,Tabla!$B$5:$D$7,3,1)</f>
        <v>#DIV/0!</v>
      </c>
    </row>
    <row r="96" spans="1:5" x14ac:dyDescent="0.25">
      <c r="A96">
        <v>1380</v>
      </c>
      <c r="B96" s="21">
        <v>96953.04</v>
      </c>
      <c r="C96" s="25" t="e">
        <f t="shared" si="1"/>
        <v>#DIV/0!</v>
      </c>
      <c r="D96" s="26" t="e">
        <f>SUM($C$4:C96)</f>
        <v>#DIV/0!</v>
      </c>
      <c r="E96" s="27" t="e">
        <f>VLOOKUP(D96,Tabla!$B$5:$D$7,3,1)</f>
        <v>#DIV/0!</v>
      </c>
    </row>
    <row r="97" spans="1:5" x14ac:dyDescent="0.25">
      <c r="A97">
        <v>1052</v>
      </c>
      <c r="B97" s="21">
        <v>93342.399999999994</v>
      </c>
      <c r="C97" s="25" t="e">
        <f t="shared" si="1"/>
        <v>#DIV/0!</v>
      </c>
      <c r="D97" s="26" t="e">
        <f>SUM($C$4:C97)</f>
        <v>#DIV/0!</v>
      </c>
      <c r="E97" s="27" t="e">
        <f>VLOOKUP(D97,Tabla!$B$5:$D$7,3,1)</f>
        <v>#DIV/0!</v>
      </c>
    </row>
    <row r="98" spans="1:5" x14ac:dyDescent="0.25">
      <c r="A98">
        <v>1173</v>
      </c>
      <c r="B98" s="21">
        <v>92386.94</v>
      </c>
      <c r="C98" s="25" t="e">
        <f t="shared" si="1"/>
        <v>#DIV/0!</v>
      </c>
      <c r="D98" s="26" t="e">
        <f>SUM($C$4:C98)</f>
        <v>#DIV/0!</v>
      </c>
      <c r="E98" s="27" t="e">
        <f>VLOOKUP(D98,Tabla!$B$5:$D$7,3,1)</f>
        <v>#DIV/0!</v>
      </c>
    </row>
    <row r="99" spans="1:5" x14ac:dyDescent="0.25">
      <c r="A99">
        <v>1533</v>
      </c>
      <c r="B99" s="21">
        <v>87338.4</v>
      </c>
      <c r="C99" s="25" t="e">
        <f t="shared" si="1"/>
        <v>#DIV/0!</v>
      </c>
      <c r="D99" s="26" t="e">
        <f>SUM($C$4:C99)</f>
        <v>#DIV/0!</v>
      </c>
      <c r="E99" s="27" t="e">
        <f>VLOOKUP(D99,Tabla!$B$5:$D$7,3,1)</f>
        <v>#DIV/0!</v>
      </c>
    </row>
    <row r="100" spans="1:5" x14ac:dyDescent="0.25">
      <c r="A100">
        <v>1141</v>
      </c>
      <c r="B100" s="21">
        <v>84193.89</v>
      </c>
      <c r="C100" s="25" t="e">
        <f t="shared" si="1"/>
        <v>#DIV/0!</v>
      </c>
      <c r="D100" s="26" t="e">
        <f>SUM($C$4:C100)</f>
        <v>#DIV/0!</v>
      </c>
      <c r="E100" s="27" t="e">
        <f>VLOOKUP(D100,Tabla!$B$5:$D$7,3,1)</f>
        <v>#DIV/0!</v>
      </c>
    </row>
    <row r="101" spans="1:5" x14ac:dyDescent="0.25">
      <c r="A101">
        <v>1465</v>
      </c>
      <c r="B101" s="21">
        <v>82780.88</v>
      </c>
      <c r="C101" s="25" t="e">
        <f t="shared" si="1"/>
        <v>#DIV/0!</v>
      </c>
      <c r="D101" s="26" t="e">
        <f>SUM($C$4:C101)</f>
        <v>#DIV/0!</v>
      </c>
      <c r="E101" s="27" t="e">
        <f>VLOOKUP(D101,Tabla!$B$5:$D$7,3,1)</f>
        <v>#DIV/0!</v>
      </c>
    </row>
    <row r="102" spans="1:5" x14ac:dyDescent="0.25">
      <c r="A102">
        <v>1006</v>
      </c>
      <c r="B102" s="21">
        <v>82243.78</v>
      </c>
      <c r="C102" s="25" t="e">
        <f t="shared" si="1"/>
        <v>#DIV/0!</v>
      </c>
      <c r="D102" s="26" t="e">
        <f>SUM($C$4:C102)</f>
        <v>#DIV/0!</v>
      </c>
      <c r="E102" s="27" t="e">
        <f>VLOOKUP(D102,Tabla!$B$5:$D$7,3,1)</f>
        <v>#DIV/0!</v>
      </c>
    </row>
    <row r="103" spans="1:5" x14ac:dyDescent="0.25">
      <c r="A103">
        <v>1087</v>
      </c>
      <c r="B103" s="21">
        <v>79591.95</v>
      </c>
      <c r="C103" s="25" t="e">
        <f t="shared" si="1"/>
        <v>#DIV/0!</v>
      </c>
      <c r="D103" s="26" t="e">
        <f>SUM($C$4:C103)</f>
        <v>#DIV/0!</v>
      </c>
      <c r="E103" s="27" t="e">
        <f>VLOOKUP(D103,Tabla!$B$5:$D$7,3,1)</f>
        <v>#DIV/0!</v>
      </c>
    </row>
    <row r="104" spans="1:5" x14ac:dyDescent="0.25">
      <c r="A104">
        <v>1452</v>
      </c>
      <c r="B104" s="21">
        <v>72115.12</v>
      </c>
      <c r="C104" s="25" t="e">
        <f t="shared" si="1"/>
        <v>#DIV/0!</v>
      </c>
      <c r="D104" s="26" t="e">
        <f>SUM($C$4:C104)</f>
        <v>#DIV/0!</v>
      </c>
      <c r="E104" s="27" t="e">
        <f>VLOOKUP(D104,Tabla!$B$5:$D$7,3,1)</f>
        <v>#DIV/0!</v>
      </c>
    </row>
    <row r="105" spans="1:5" x14ac:dyDescent="0.25">
      <c r="A105">
        <v>1010</v>
      </c>
      <c r="B105" s="21">
        <v>62817.04</v>
      </c>
      <c r="C105" s="25" t="e">
        <f t="shared" si="1"/>
        <v>#DIV/0!</v>
      </c>
      <c r="D105" s="26" t="e">
        <f>SUM($C$4:C105)</f>
        <v>#DIV/0!</v>
      </c>
      <c r="E105" s="27" t="e">
        <f>VLOOKUP(D105,Tabla!$B$5:$D$7,3,1)</f>
        <v>#DIV/0!</v>
      </c>
    </row>
    <row r="106" spans="1:5" x14ac:dyDescent="0.25">
      <c r="A106">
        <v>1475</v>
      </c>
      <c r="B106" s="21">
        <v>57375.66</v>
      </c>
      <c r="C106" s="25" t="e">
        <f t="shared" si="1"/>
        <v>#DIV/0!</v>
      </c>
      <c r="D106" s="26" t="e">
        <f>SUM($C$4:C106)</f>
        <v>#DIV/0!</v>
      </c>
      <c r="E106" s="27" t="e">
        <f>VLOOKUP(D106,Tabla!$B$5:$D$7,3,1)</f>
        <v>#DIV/0!</v>
      </c>
    </row>
    <row r="107" spans="1:5" x14ac:dyDescent="0.25">
      <c r="A107">
        <v>1049</v>
      </c>
      <c r="B107" s="21">
        <v>56582.720000000001</v>
      </c>
      <c r="C107" s="25" t="e">
        <f t="shared" si="1"/>
        <v>#DIV/0!</v>
      </c>
      <c r="D107" s="26" t="e">
        <f>SUM($C$4:C107)</f>
        <v>#DIV/0!</v>
      </c>
      <c r="E107" s="27" t="e">
        <f>VLOOKUP(D107,Tabla!$B$5:$D$7,3,1)</f>
        <v>#DIV/0!</v>
      </c>
    </row>
    <row r="108" spans="1:5" x14ac:dyDescent="0.25">
      <c r="A108">
        <v>1384</v>
      </c>
      <c r="B108" s="21">
        <v>53892.45</v>
      </c>
      <c r="C108" s="25" t="e">
        <f t="shared" si="1"/>
        <v>#DIV/0!</v>
      </c>
      <c r="D108" s="26" t="e">
        <f>SUM($C$4:C108)</f>
        <v>#DIV/0!</v>
      </c>
      <c r="E108" s="27" t="e">
        <f>VLOOKUP(D108,Tabla!$B$5:$D$7,3,1)</f>
        <v>#DIV/0!</v>
      </c>
    </row>
    <row r="109" spans="1:5" x14ac:dyDescent="0.25">
      <c r="A109">
        <v>1142</v>
      </c>
      <c r="B109" s="21">
        <v>51784.04</v>
      </c>
      <c r="C109" s="25" t="e">
        <f t="shared" si="1"/>
        <v>#DIV/0!</v>
      </c>
      <c r="D109" s="26" t="e">
        <f>SUM($C$4:C109)</f>
        <v>#DIV/0!</v>
      </c>
      <c r="E109" s="27" t="e">
        <f>VLOOKUP(D109,Tabla!$B$5:$D$7,3,1)</f>
        <v>#DIV/0!</v>
      </c>
    </row>
    <row r="110" spans="1:5" x14ac:dyDescent="0.25">
      <c r="A110">
        <v>1541</v>
      </c>
      <c r="B110" s="21">
        <v>50820</v>
      </c>
      <c r="C110" s="25" t="e">
        <f t="shared" si="1"/>
        <v>#DIV/0!</v>
      </c>
      <c r="D110" s="26" t="e">
        <f>SUM($C$4:C110)</f>
        <v>#DIV/0!</v>
      </c>
      <c r="E110" s="27" t="e">
        <f>VLOOKUP(D110,Tabla!$B$5:$D$7,3,1)</f>
        <v>#DIV/0!</v>
      </c>
    </row>
    <row r="111" spans="1:5" x14ac:dyDescent="0.25">
      <c r="A111">
        <v>1484</v>
      </c>
      <c r="B111" s="21">
        <v>43700.800000000003</v>
      </c>
      <c r="C111" s="25" t="e">
        <f t="shared" si="1"/>
        <v>#DIV/0!</v>
      </c>
      <c r="D111" s="26" t="e">
        <f>SUM($C$4:C111)</f>
        <v>#DIV/0!</v>
      </c>
      <c r="E111" s="27" t="e">
        <f>VLOOKUP(D111,Tabla!$B$5:$D$7,3,1)</f>
        <v>#DIV/0!</v>
      </c>
    </row>
    <row r="112" spans="1:5" x14ac:dyDescent="0.25">
      <c r="A112">
        <v>1206</v>
      </c>
      <c r="B112" s="21">
        <v>28184.639999999999</v>
      </c>
      <c r="C112" s="25" t="e">
        <f t="shared" si="1"/>
        <v>#DIV/0!</v>
      </c>
      <c r="D112" s="26" t="e">
        <f>SUM($C$4:C112)</f>
        <v>#DIV/0!</v>
      </c>
      <c r="E112" s="27" t="e">
        <f>VLOOKUP(D112,Tabla!$B$5:$D$7,3,1)</f>
        <v>#DIV/0!</v>
      </c>
    </row>
    <row r="113" spans="1:5" x14ac:dyDescent="0.25">
      <c r="A113">
        <v>1279</v>
      </c>
      <c r="B113" s="21">
        <v>18480.96</v>
      </c>
      <c r="C113" s="25" t="e">
        <f t="shared" si="1"/>
        <v>#DIV/0!</v>
      </c>
      <c r="D113" s="26" t="e">
        <f>SUM($C$4:C113)</f>
        <v>#DIV/0!</v>
      </c>
      <c r="E113" s="27" t="e">
        <f>VLOOKUP(D113,Tabla!$B$5:$D$7,3,1)</f>
        <v>#DIV/0!</v>
      </c>
    </row>
    <row r="114" spans="1:5" x14ac:dyDescent="0.25">
      <c r="A114">
        <v>1081</v>
      </c>
      <c r="B114" s="21">
        <v>4594.641599999999</v>
      </c>
      <c r="C114" s="25" t="e">
        <f t="shared" si="1"/>
        <v>#DIV/0!</v>
      </c>
      <c r="D114" s="26" t="e">
        <f>SUM($C$4:C114)</f>
        <v>#DIV/0!</v>
      </c>
      <c r="E114" s="27" t="e">
        <f>VLOOKUP(D114,Tabla!$B$5:$D$7,3,1)</f>
        <v>#DIV/0!</v>
      </c>
    </row>
    <row r="115" spans="1:5" x14ac:dyDescent="0.25">
      <c r="A115">
        <v>1203</v>
      </c>
      <c r="B115" s="21">
        <v>4172.8972299999996</v>
      </c>
      <c r="C115" s="25" t="e">
        <f t="shared" si="1"/>
        <v>#DIV/0!</v>
      </c>
      <c r="D115" s="26" t="e">
        <f>SUM($C$4:C115)</f>
        <v>#DIV/0!</v>
      </c>
      <c r="E115" s="27" t="e">
        <f>VLOOKUP(D115,Tabla!$B$5:$D$7,3,1)</f>
        <v>#DIV/0!</v>
      </c>
    </row>
    <row r="116" spans="1:5" x14ac:dyDescent="0.25">
      <c r="A116">
        <v>1099</v>
      </c>
      <c r="B116" s="21">
        <v>4105.3627000000006</v>
      </c>
      <c r="C116" s="25" t="e">
        <f t="shared" si="1"/>
        <v>#DIV/0!</v>
      </c>
      <c r="D116" s="26" t="e">
        <f>SUM($C$4:C116)</f>
        <v>#DIV/0!</v>
      </c>
      <c r="E116" s="27" t="e">
        <f>VLOOKUP(D116,Tabla!$B$5:$D$7,3,1)</f>
        <v>#DIV/0!</v>
      </c>
    </row>
    <row r="117" spans="1:5" x14ac:dyDescent="0.25">
      <c r="A117">
        <v>1237</v>
      </c>
      <c r="B117" s="21">
        <v>3926.7819800000002</v>
      </c>
      <c r="C117" s="25" t="e">
        <f t="shared" si="1"/>
        <v>#DIV/0!</v>
      </c>
      <c r="D117" s="26" t="e">
        <f>SUM($C$4:C117)</f>
        <v>#DIV/0!</v>
      </c>
      <c r="E117" s="27" t="e">
        <f>VLOOKUP(D117,Tabla!$B$5:$D$7,3,1)</f>
        <v>#DIV/0!</v>
      </c>
    </row>
    <row r="118" spans="1:5" x14ac:dyDescent="0.25">
      <c r="A118">
        <v>1386</v>
      </c>
      <c r="B118" s="21">
        <v>3873.8759499999996</v>
      </c>
      <c r="C118" s="25" t="e">
        <f t="shared" si="1"/>
        <v>#DIV/0!</v>
      </c>
      <c r="D118" s="26" t="e">
        <f>SUM($C$4:C118)</f>
        <v>#DIV/0!</v>
      </c>
      <c r="E118" s="27" t="e">
        <f>VLOOKUP(D118,Tabla!$B$5:$D$7,3,1)</f>
        <v>#DIV/0!</v>
      </c>
    </row>
    <row r="119" spans="1:5" x14ac:dyDescent="0.25">
      <c r="A119">
        <v>1274</v>
      </c>
      <c r="B119" s="21">
        <v>3735.3849</v>
      </c>
      <c r="C119" s="25" t="e">
        <f t="shared" si="1"/>
        <v>#DIV/0!</v>
      </c>
      <c r="D119" s="26" t="e">
        <f>SUM($C$4:C119)</f>
        <v>#DIV/0!</v>
      </c>
      <c r="E119" s="27" t="e">
        <f>VLOOKUP(D119,Tabla!$B$5:$D$7,3,1)</f>
        <v>#DIV/0!</v>
      </c>
    </row>
    <row r="120" spans="1:5" x14ac:dyDescent="0.25">
      <c r="A120">
        <v>1219</v>
      </c>
      <c r="B120" s="21">
        <v>3725.78523</v>
      </c>
      <c r="C120" s="25" t="e">
        <f t="shared" si="1"/>
        <v>#DIV/0!</v>
      </c>
      <c r="D120" s="26" t="e">
        <f>SUM($C$4:C120)</f>
        <v>#DIV/0!</v>
      </c>
      <c r="E120" s="27" t="e">
        <f>VLOOKUP(D120,Tabla!$B$5:$D$7,3,1)</f>
        <v>#DIV/0!</v>
      </c>
    </row>
    <row r="121" spans="1:5" x14ac:dyDescent="0.25">
      <c r="A121">
        <v>1379</v>
      </c>
      <c r="B121" s="21">
        <v>3723.1000999999997</v>
      </c>
      <c r="C121" s="25" t="e">
        <f t="shared" si="1"/>
        <v>#DIV/0!</v>
      </c>
      <c r="D121" s="26" t="e">
        <f>SUM($C$4:C121)</f>
        <v>#DIV/0!</v>
      </c>
      <c r="E121" s="27" t="e">
        <f>VLOOKUP(D121,Tabla!$B$5:$D$7,3,1)</f>
        <v>#DIV/0!</v>
      </c>
    </row>
    <row r="122" spans="1:5" x14ac:dyDescent="0.25">
      <c r="A122">
        <v>1449</v>
      </c>
      <c r="B122" s="21">
        <v>3673.9509600000001</v>
      </c>
      <c r="C122" s="25" t="e">
        <f t="shared" si="1"/>
        <v>#DIV/0!</v>
      </c>
      <c r="D122" s="26" t="e">
        <f>SUM($C$4:C122)</f>
        <v>#DIV/0!</v>
      </c>
      <c r="E122" s="27" t="e">
        <f>VLOOKUP(D122,Tabla!$B$5:$D$7,3,1)</f>
        <v>#DIV/0!</v>
      </c>
    </row>
    <row r="123" spans="1:5" x14ac:dyDescent="0.25">
      <c r="A123">
        <v>1096</v>
      </c>
      <c r="B123" s="21">
        <v>3588.9705299999996</v>
      </c>
      <c r="C123" s="25" t="e">
        <f t="shared" si="1"/>
        <v>#DIV/0!</v>
      </c>
      <c r="D123" s="26" t="e">
        <f>SUM($C$4:C123)</f>
        <v>#DIV/0!</v>
      </c>
      <c r="E123" s="27" t="e">
        <f>VLOOKUP(D123,Tabla!$B$5:$D$7,3,1)</f>
        <v>#DIV/0!</v>
      </c>
    </row>
    <row r="124" spans="1:5" x14ac:dyDescent="0.25">
      <c r="A124">
        <v>1408</v>
      </c>
      <c r="B124" s="21">
        <v>3550.60484</v>
      </c>
      <c r="C124" s="25" t="e">
        <f t="shared" si="1"/>
        <v>#DIV/0!</v>
      </c>
      <c r="D124" s="26" t="e">
        <f>SUM($C$4:C124)</f>
        <v>#DIV/0!</v>
      </c>
      <c r="E124" s="27" t="e">
        <f>VLOOKUP(D124,Tabla!$B$5:$D$7,3,1)</f>
        <v>#DIV/0!</v>
      </c>
    </row>
    <row r="125" spans="1:5" x14ac:dyDescent="0.25">
      <c r="A125">
        <v>1129</v>
      </c>
      <c r="B125" s="21">
        <v>3456.8519999999999</v>
      </c>
      <c r="C125" s="25" t="e">
        <f t="shared" si="1"/>
        <v>#DIV/0!</v>
      </c>
      <c r="D125" s="26" t="e">
        <f>SUM($C$4:C125)</f>
        <v>#DIV/0!</v>
      </c>
      <c r="E125" s="27" t="e">
        <f>VLOOKUP(D125,Tabla!$B$5:$D$7,3,1)</f>
        <v>#DIV/0!</v>
      </c>
    </row>
    <row r="126" spans="1:5" x14ac:dyDescent="0.25">
      <c r="A126">
        <v>1139</v>
      </c>
      <c r="B126" s="21">
        <v>3403.3611599999995</v>
      </c>
      <c r="C126" s="25" t="e">
        <f t="shared" si="1"/>
        <v>#DIV/0!</v>
      </c>
      <c r="D126" s="26" t="e">
        <f>SUM($C$4:C126)</f>
        <v>#DIV/0!</v>
      </c>
      <c r="E126" s="27" t="e">
        <f>VLOOKUP(D126,Tabla!$B$5:$D$7,3,1)</f>
        <v>#DIV/0!</v>
      </c>
    </row>
    <row r="127" spans="1:5" x14ac:dyDescent="0.25">
      <c r="A127">
        <v>1288</v>
      </c>
      <c r="B127" s="21">
        <v>3323.0191</v>
      </c>
      <c r="C127" s="25" t="e">
        <f t="shared" si="1"/>
        <v>#DIV/0!</v>
      </c>
      <c r="D127" s="26" t="e">
        <f>SUM($C$4:C127)</f>
        <v>#DIV/0!</v>
      </c>
      <c r="E127" s="27" t="e">
        <f>VLOOKUP(D127,Tabla!$B$5:$D$7,3,1)</f>
        <v>#DIV/0!</v>
      </c>
    </row>
    <row r="128" spans="1:5" x14ac:dyDescent="0.25">
      <c r="A128">
        <v>1217</v>
      </c>
      <c r="B128" s="21">
        <v>3297.2250100000001</v>
      </c>
      <c r="C128" s="25" t="e">
        <f t="shared" si="1"/>
        <v>#DIV/0!</v>
      </c>
      <c r="D128" s="26" t="e">
        <f>SUM($C$4:C128)</f>
        <v>#DIV/0!</v>
      </c>
      <c r="E128" s="27" t="e">
        <f>VLOOKUP(D128,Tabla!$B$5:$D$7,3,1)</f>
        <v>#DIV/0!</v>
      </c>
    </row>
    <row r="129" spans="1:5" x14ac:dyDescent="0.25">
      <c r="A129">
        <v>1286</v>
      </c>
      <c r="B129" s="21">
        <v>3291.1229199999998</v>
      </c>
      <c r="C129" s="25" t="e">
        <f t="shared" si="1"/>
        <v>#DIV/0!</v>
      </c>
      <c r="D129" s="26" t="e">
        <f>SUM($C$4:C129)</f>
        <v>#DIV/0!</v>
      </c>
      <c r="E129" s="27" t="e">
        <f>VLOOKUP(D129,Tabla!$B$5:$D$7,3,1)</f>
        <v>#DIV/0!</v>
      </c>
    </row>
    <row r="130" spans="1:5" x14ac:dyDescent="0.25">
      <c r="A130">
        <v>1428</v>
      </c>
      <c r="B130" s="21">
        <v>3271.7058700000002</v>
      </c>
      <c r="C130" s="25" t="e">
        <f t="shared" si="1"/>
        <v>#DIV/0!</v>
      </c>
      <c r="D130" s="26" t="e">
        <f>SUM($C$4:C130)</f>
        <v>#DIV/0!</v>
      </c>
      <c r="E130" s="27" t="e">
        <f>VLOOKUP(D130,Tabla!$B$5:$D$7,3,1)</f>
        <v>#DIV/0!</v>
      </c>
    </row>
    <row r="131" spans="1:5" x14ac:dyDescent="0.25">
      <c r="A131">
        <v>1560</v>
      </c>
      <c r="B131" s="21">
        <v>3268.3460000000005</v>
      </c>
      <c r="C131" s="25" t="e">
        <f t="shared" si="1"/>
        <v>#DIV/0!</v>
      </c>
      <c r="D131" s="26" t="e">
        <f>SUM($C$4:C131)</f>
        <v>#DIV/0!</v>
      </c>
      <c r="E131" s="27" t="e">
        <f>VLOOKUP(D131,Tabla!$B$5:$D$7,3,1)</f>
        <v>#DIV/0!</v>
      </c>
    </row>
    <row r="132" spans="1:5" x14ac:dyDescent="0.25">
      <c r="A132">
        <v>1352</v>
      </c>
      <c r="B132" s="21">
        <v>3189.75938</v>
      </c>
      <c r="C132" s="25" t="e">
        <f t="shared" si="1"/>
        <v>#DIV/0!</v>
      </c>
      <c r="D132" s="26" t="e">
        <f>SUM($C$4:C132)</f>
        <v>#DIV/0!</v>
      </c>
      <c r="E132" s="27" t="e">
        <f>VLOOKUP(D132,Tabla!$B$5:$D$7,3,1)</f>
        <v>#DIV/0!</v>
      </c>
    </row>
    <row r="133" spans="1:5" x14ac:dyDescent="0.25">
      <c r="A133">
        <v>1192</v>
      </c>
      <c r="B133" s="21">
        <v>3133.8247999999999</v>
      </c>
      <c r="C133" s="25" t="e">
        <f t="shared" ref="C133:C196" si="2">B133/$B$566</f>
        <v>#DIV/0!</v>
      </c>
      <c r="D133" s="26" t="e">
        <f>SUM($C$4:C133)</f>
        <v>#DIV/0!</v>
      </c>
      <c r="E133" s="27" t="e">
        <f>VLOOKUP(D133,Tabla!$B$5:$D$7,3,1)</f>
        <v>#DIV/0!</v>
      </c>
    </row>
    <row r="134" spans="1:5" x14ac:dyDescent="0.25">
      <c r="A134">
        <v>1311</v>
      </c>
      <c r="B134" s="21">
        <v>3123.7512999999999</v>
      </c>
      <c r="C134" s="25" t="e">
        <f t="shared" si="2"/>
        <v>#DIV/0!</v>
      </c>
      <c r="D134" s="26" t="e">
        <f>SUM($C$4:C134)</f>
        <v>#DIV/0!</v>
      </c>
      <c r="E134" s="27" t="e">
        <f>VLOOKUP(D134,Tabla!$B$5:$D$7,3,1)</f>
        <v>#DIV/0!</v>
      </c>
    </row>
    <row r="135" spans="1:5" x14ac:dyDescent="0.25">
      <c r="A135">
        <v>1314</v>
      </c>
      <c r="B135" s="21">
        <v>3081.5816199999999</v>
      </c>
      <c r="C135" s="25" t="e">
        <f t="shared" si="2"/>
        <v>#DIV/0!</v>
      </c>
      <c r="D135" s="26" t="e">
        <f>SUM($C$4:C135)</f>
        <v>#DIV/0!</v>
      </c>
      <c r="E135" s="27" t="e">
        <f>VLOOKUP(D135,Tabla!$B$5:$D$7,3,1)</f>
        <v>#DIV/0!</v>
      </c>
    </row>
    <row r="136" spans="1:5" x14ac:dyDescent="0.25">
      <c r="A136">
        <v>1073</v>
      </c>
      <c r="B136" s="21">
        <v>3047.4690199999995</v>
      </c>
      <c r="C136" s="25" t="e">
        <f t="shared" si="2"/>
        <v>#DIV/0!</v>
      </c>
      <c r="D136" s="26" t="e">
        <f>SUM($C$4:C136)</f>
        <v>#DIV/0!</v>
      </c>
      <c r="E136" s="27" t="e">
        <f>VLOOKUP(D136,Tabla!$B$5:$D$7,3,1)</f>
        <v>#DIV/0!</v>
      </c>
    </row>
    <row r="137" spans="1:5" x14ac:dyDescent="0.25">
      <c r="A137">
        <v>1249</v>
      </c>
      <c r="B137" s="21">
        <v>3034.8914400000003</v>
      </c>
      <c r="C137" s="25" t="e">
        <f t="shared" si="2"/>
        <v>#DIV/0!</v>
      </c>
      <c r="D137" s="26" t="e">
        <f>SUM($C$4:C137)</f>
        <v>#DIV/0!</v>
      </c>
      <c r="E137" s="27" t="e">
        <f>VLOOKUP(D137,Tabla!$B$5:$D$7,3,1)</f>
        <v>#DIV/0!</v>
      </c>
    </row>
    <row r="138" spans="1:5" x14ac:dyDescent="0.25">
      <c r="A138">
        <v>1367</v>
      </c>
      <c r="B138" s="21">
        <v>3024.4366</v>
      </c>
      <c r="C138" s="25" t="e">
        <f t="shared" si="2"/>
        <v>#DIV/0!</v>
      </c>
      <c r="D138" s="26" t="e">
        <f>SUM($C$4:C138)</f>
        <v>#DIV/0!</v>
      </c>
      <c r="E138" s="27" t="e">
        <f>VLOOKUP(D138,Tabla!$B$5:$D$7,3,1)</f>
        <v>#DIV/0!</v>
      </c>
    </row>
    <row r="139" spans="1:5" x14ac:dyDescent="0.25">
      <c r="A139">
        <v>1144</v>
      </c>
      <c r="B139" s="21">
        <v>2928.9696299999996</v>
      </c>
      <c r="C139" s="25" t="e">
        <f t="shared" si="2"/>
        <v>#DIV/0!</v>
      </c>
      <c r="D139" s="26" t="e">
        <f>SUM($C$4:C139)</f>
        <v>#DIV/0!</v>
      </c>
      <c r="E139" s="27" t="e">
        <f>VLOOKUP(D139,Tabla!$B$5:$D$7,3,1)</f>
        <v>#DIV/0!</v>
      </c>
    </row>
    <row r="140" spans="1:5" x14ac:dyDescent="0.25">
      <c r="A140">
        <v>1153</v>
      </c>
      <c r="B140" s="21">
        <v>2927.0586800000001</v>
      </c>
      <c r="C140" s="25" t="e">
        <f t="shared" si="2"/>
        <v>#DIV/0!</v>
      </c>
      <c r="D140" s="26" t="e">
        <f>SUM($C$4:C140)</f>
        <v>#DIV/0!</v>
      </c>
      <c r="E140" s="27" t="e">
        <f>VLOOKUP(D140,Tabla!$B$5:$D$7,3,1)</f>
        <v>#DIV/0!</v>
      </c>
    </row>
    <row r="141" spans="1:5" x14ac:dyDescent="0.25">
      <c r="A141">
        <v>1517</v>
      </c>
      <c r="B141" s="21">
        <v>2913.1656000000003</v>
      </c>
      <c r="C141" s="25" t="e">
        <f t="shared" si="2"/>
        <v>#DIV/0!</v>
      </c>
      <c r="D141" s="26" t="e">
        <f>SUM($C$4:C141)</f>
        <v>#DIV/0!</v>
      </c>
      <c r="E141" s="27" t="e">
        <f>VLOOKUP(D141,Tabla!$B$5:$D$7,3,1)</f>
        <v>#DIV/0!</v>
      </c>
    </row>
    <row r="142" spans="1:5" x14ac:dyDescent="0.25">
      <c r="A142">
        <v>1272</v>
      </c>
      <c r="B142" s="21">
        <v>2903.95154</v>
      </c>
      <c r="C142" s="25" t="e">
        <f t="shared" si="2"/>
        <v>#DIV/0!</v>
      </c>
      <c r="D142" s="26" t="e">
        <f>SUM($C$4:C142)</f>
        <v>#DIV/0!</v>
      </c>
      <c r="E142" s="27" t="e">
        <f>VLOOKUP(D142,Tabla!$B$5:$D$7,3,1)</f>
        <v>#DIV/0!</v>
      </c>
    </row>
    <row r="143" spans="1:5" x14ac:dyDescent="0.25">
      <c r="A143">
        <v>1474</v>
      </c>
      <c r="B143" s="21">
        <v>2892.5490599999998</v>
      </c>
      <c r="C143" s="25" t="e">
        <f t="shared" si="2"/>
        <v>#DIV/0!</v>
      </c>
      <c r="D143" s="26" t="e">
        <f>SUM($C$4:C143)</f>
        <v>#DIV/0!</v>
      </c>
      <c r="E143" s="27" t="e">
        <f>VLOOKUP(D143,Tabla!$B$5:$D$7,3,1)</f>
        <v>#DIV/0!</v>
      </c>
    </row>
    <row r="144" spans="1:5" x14ac:dyDescent="0.25">
      <c r="A144">
        <v>1453</v>
      </c>
      <c r="B144" s="21">
        <v>2881.6059999999998</v>
      </c>
      <c r="C144" s="25" t="e">
        <f t="shared" si="2"/>
        <v>#DIV/0!</v>
      </c>
      <c r="D144" s="26" t="e">
        <f>SUM($C$4:C144)</f>
        <v>#DIV/0!</v>
      </c>
      <c r="E144" s="27" t="e">
        <f>VLOOKUP(D144,Tabla!$B$5:$D$7,3,1)</f>
        <v>#DIV/0!</v>
      </c>
    </row>
    <row r="145" spans="1:5" x14ac:dyDescent="0.25">
      <c r="A145">
        <v>1031</v>
      </c>
      <c r="B145" s="21">
        <v>2871.7422299999998</v>
      </c>
      <c r="C145" s="25" t="e">
        <f t="shared" si="2"/>
        <v>#DIV/0!</v>
      </c>
      <c r="D145" s="26" t="e">
        <f>SUM($C$4:C145)</f>
        <v>#DIV/0!</v>
      </c>
      <c r="E145" s="27" t="e">
        <f>VLOOKUP(D145,Tabla!$B$5:$D$7,3,1)</f>
        <v>#DIV/0!</v>
      </c>
    </row>
    <row r="146" spans="1:5" x14ac:dyDescent="0.25">
      <c r="A146">
        <v>1105</v>
      </c>
      <c r="B146" s="21">
        <v>2855.0054999999993</v>
      </c>
      <c r="C146" s="25" t="e">
        <f t="shared" si="2"/>
        <v>#DIV/0!</v>
      </c>
      <c r="D146" s="26" t="e">
        <f>SUM($C$4:C146)</f>
        <v>#DIV/0!</v>
      </c>
      <c r="E146" s="27" t="e">
        <f>VLOOKUP(D146,Tabla!$B$5:$D$7,3,1)</f>
        <v>#DIV/0!</v>
      </c>
    </row>
    <row r="147" spans="1:5" x14ac:dyDescent="0.25">
      <c r="A147">
        <v>1491</v>
      </c>
      <c r="B147" s="21">
        <v>2826.0216</v>
      </c>
      <c r="C147" s="25" t="e">
        <f t="shared" si="2"/>
        <v>#DIV/0!</v>
      </c>
      <c r="D147" s="26" t="e">
        <f>SUM($C$4:C147)</f>
        <v>#DIV/0!</v>
      </c>
      <c r="E147" s="27" t="e">
        <f>VLOOKUP(D147,Tabla!$B$5:$D$7,3,1)</f>
        <v>#DIV/0!</v>
      </c>
    </row>
    <row r="148" spans="1:5" x14ac:dyDescent="0.25">
      <c r="A148">
        <v>1347</v>
      </c>
      <c r="B148" s="21">
        <v>2809.5944</v>
      </c>
      <c r="C148" s="25" t="e">
        <f t="shared" si="2"/>
        <v>#DIV/0!</v>
      </c>
      <c r="D148" s="26" t="e">
        <f>SUM($C$4:C148)</f>
        <v>#DIV/0!</v>
      </c>
      <c r="E148" s="27" t="e">
        <f>VLOOKUP(D148,Tabla!$B$5:$D$7,3,1)</f>
        <v>#DIV/0!</v>
      </c>
    </row>
    <row r="149" spans="1:5" x14ac:dyDescent="0.25">
      <c r="A149">
        <v>1265</v>
      </c>
      <c r="B149" s="21">
        <v>2807.7131999999997</v>
      </c>
      <c r="C149" s="25" t="e">
        <f t="shared" si="2"/>
        <v>#DIV/0!</v>
      </c>
      <c r="D149" s="26" t="e">
        <f>SUM($C$4:C149)</f>
        <v>#DIV/0!</v>
      </c>
      <c r="E149" s="27" t="e">
        <f>VLOOKUP(D149,Tabla!$B$5:$D$7,3,1)</f>
        <v>#DIV/0!</v>
      </c>
    </row>
    <row r="150" spans="1:5" x14ac:dyDescent="0.25">
      <c r="A150">
        <v>1110</v>
      </c>
      <c r="B150" s="21">
        <v>2800.6908100000001</v>
      </c>
      <c r="C150" s="25" t="e">
        <f t="shared" si="2"/>
        <v>#DIV/0!</v>
      </c>
      <c r="D150" s="26" t="e">
        <f>SUM($C$4:C150)</f>
        <v>#DIV/0!</v>
      </c>
      <c r="E150" s="27" t="e">
        <f>VLOOKUP(D150,Tabla!$B$5:$D$7,3,1)</f>
        <v>#DIV/0!</v>
      </c>
    </row>
    <row r="151" spans="1:5" x14ac:dyDescent="0.25">
      <c r="A151">
        <v>1188</v>
      </c>
      <c r="B151" s="21">
        <v>2798.0327600000005</v>
      </c>
      <c r="C151" s="25" t="e">
        <f t="shared" si="2"/>
        <v>#DIV/0!</v>
      </c>
      <c r="D151" s="26" t="e">
        <f>SUM($C$4:C151)</f>
        <v>#DIV/0!</v>
      </c>
      <c r="E151" s="27" t="e">
        <f>VLOOKUP(D151,Tabla!$B$5:$D$7,3,1)</f>
        <v>#DIV/0!</v>
      </c>
    </row>
    <row r="152" spans="1:5" x14ac:dyDescent="0.25">
      <c r="A152">
        <v>1198</v>
      </c>
      <c r="B152" s="21">
        <v>2777.8017999999997</v>
      </c>
      <c r="C152" s="25" t="e">
        <f t="shared" si="2"/>
        <v>#DIV/0!</v>
      </c>
      <c r="D152" s="26" t="e">
        <f>SUM($C$4:C152)</f>
        <v>#DIV/0!</v>
      </c>
      <c r="E152" s="27" t="e">
        <f>VLOOKUP(D152,Tabla!$B$5:$D$7,3,1)</f>
        <v>#DIV/0!</v>
      </c>
    </row>
    <row r="153" spans="1:5" x14ac:dyDescent="0.25">
      <c r="A153">
        <v>1271</v>
      </c>
      <c r="B153" s="21">
        <v>2752.5534600000001</v>
      </c>
      <c r="C153" s="25" t="e">
        <f t="shared" si="2"/>
        <v>#DIV/0!</v>
      </c>
      <c r="D153" s="26" t="e">
        <f>SUM($C$4:C153)</f>
        <v>#DIV/0!</v>
      </c>
      <c r="E153" s="27" t="e">
        <f>VLOOKUP(D153,Tabla!$B$5:$D$7,3,1)</f>
        <v>#DIV/0!</v>
      </c>
    </row>
    <row r="154" spans="1:5" x14ac:dyDescent="0.25">
      <c r="A154">
        <v>1083</v>
      </c>
      <c r="B154" s="21">
        <v>2748.1398000000004</v>
      </c>
      <c r="C154" s="25" t="e">
        <f t="shared" si="2"/>
        <v>#DIV/0!</v>
      </c>
      <c r="D154" s="26" t="e">
        <f>SUM($C$4:C154)</f>
        <v>#DIV/0!</v>
      </c>
      <c r="E154" s="27" t="e">
        <f>VLOOKUP(D154,Tabla!$B$5:$D$7,3,1)</f>
        <v>#DIV/0!</v>
      </c>
    </row>
    <row r="155" spans="1:5" x14ac:dyDescent="0.25">
      <c r="A155">
        <v>1266</v>
      </c>
      <c r="B155" s="21">
        <v>2740.2718499999996</v>
      </c>
      <c r="C155" s="25" t="e">
        <f t="shared" si="2"/>
        <v>#DIV/0!</v>
      </c>
      <c r="D155" s="26" t="e">
        <f>SUM($C$4:C155)</f>
        <v>#DIV/0!</v>
      </c>
      <c r="E155" s="27" t="e">
        <f>VLOOKUP(D155,Tabla!$B$5:$D$7,3,1)</f>
        <v>#DIV/0!</v>
      </c>
    </row>
    <row r="156" spans="1:5" x14ac:dyDescent="0.25">
      <c r="A156">
        <v>1251</v>
      </c>
      <c r="B156" s="21">
        <v>2725.41984</v>
      </c>
      <c r="C156" s="25" t="e">
        <f t="shared" si="2"/>
        <v>#DIV/0!</v>
      </c>
      <c r="D156" s="26" t="e">
        <f>SUM($C$4:C156)</f>
        <v>#DIV/0!</v>
      </c>
      <c r="E156" s="27" t="e">
        <f>VLOOKUP(D156,Tabla!$B$5:$D$7,3,1)</f>
        <v>#DIV/0!</v>
      </c>
    </row>
    <row r="157" spans="1:5" x14ac:dyDescent="0.25">
      <c r="A157">
        <v>1418</v>
      </c>
      <c r="B157" s="21">
        <v>2723.3660900000004</v>
      </c>
      <c r="C157" s="25" t="e">
        <f t="shared" si="2"/>
        <v>#DIV/0!</v>
      </c>
      <c r="D157" s="26" t="e">
        <f>SUM($C$4:C157)</f>
        <v>#DIV/0!</v>
      </c>
      <c r="E157" s="27" t="e">
        <f>VLOOKUP(D157,Tabla!$B$5:$D$7,3,1)</f>
        <v>#DIV/0!</v>
      </c>
    </row>
    <row r="158" spans="1:5" x14ac:dyDescent="0.25">
      <c r="A158">
        <v>1388</v>
      </c>
      <c r="B158" s="21">
        <v>2711.57125</v>
      </c>
      <c r="C158" s="25" t="e">
        <f t="shared" si="2"/>
        <v>#DIV/0!</v>
      </c>
      <c r="D158" s="26" t="e">
        <f>SUM($C$4:C158)</f>
        <v>#DIV/0!</v>
      </c>
      <c r="E158" s="27" t="e">
        <f>VLOOKUP(D158,Tabla!$B$5:$D$7,3,1)</f>
        <v>#DIV/0!</v>
      </c>
    </row>
    <row r="159" spans="1:5" x14ac:dyDescent="0.25">
      <c r="A159">
        <v>1289</v>
      </c>
      <c r="B159" s="21">
        <v>2686.60716</v>
      </c>
      <c r="C159" s="25" t="e">
        <f t="shared" si="2"/>
        <v>#DIV/0!</v>
      </c>
      <c r="D159" s="26" t="e">
        <f>SUM($C$4:C159)</f>
        <v>#DIV/0!</v>
      </c>
      <c r="E159" s="27" t="e">
        <f>VLOOKUP(D159,Tabla!$B$5:$D$7,3,1)</f>
        <v>#DIV/0!</v>
      </c>
    </row>
    <row r="160" spans="1:5" x14ac:dyDescent="0.25">
      <c r="A160">
        <v>1522</v>
      </c>
      <c r="B160" s="21">
        <v>2651.1499400000002</v>
      </c>
      <c r="C160" s="25" t="e">
        <f t="shared" si="2"/>
        <v>#DIV/0!</v>
      </c>
      <c r="D160" s="26" t="e">
        <f>SUM($C$4:C160)</f>
        <v>#DIV/0!</v>
      </c>
      <c r="E160" s="27" t="e">
        <f>VLOOKUP(D160,Tabla!$B$5:$D$7,3,1)</f>
        <v>#DIV/0!</v>
      </c>
    </row>
    <row r="161" spans="1:5" x14ac:dyDescent="0.25">
      <c r="A161">
        <v>1307</v>
      </c>
      <c r="B161" s="21">
        <v>2650.8113399999997</v>
      </c>
      <c r="C161" s="25" t="e">
        <f t="shared" si="2"/>
        <v>#DIV/0!</v>
      </c>
      <c r="D161" s="26" t="e">
        <f>SUM($C$4:C161)</f>
        <v>#DIV/0!</v>
      </c>
      <c r="E161" s="27" t="e">
        <f>VLOOKUP(D161,Tabla!$B$5:$D$7,3,1)</f>
        <v>#DIV/0!</v>
      </c>
    </row>
    <row r="162" spans="1:5" x14ac:dyDescent="0.25">
      <c r="A162">
        <v>1138</v>
      </c>
      <c r="B162" s="21">
        <v>2630.29126</v>
      </c>
      <c r="C162" s="25" t="e">
        <f t="shared" si="2"/>
        <v>#DIV/0!</v>
      </c>
      <c r="D162" s="26" t="e">
        <f>SUM($C$4:C162)</f>
        <v>#DIV/0!</v>
      </c>
      <c r="E162" s="27" t="e">
        <f>VLOOKUP(D162,Tabla!$B$5:$D$7,3,1)</f>
        <v>#DIV/0!</v>
      </c>
    </row>
    <row r="163" spans="1:5" x14ac:dyDescent="0.25">
      <c r="A163">
        <v>1079</v>
      </c>
      <c r="B163" s="21">
        <v>2613.4184999999998</v>
      </c>
      <c r="C163" s="25" t="e">
        <f t="shared" si="2"/>
        <v>#DIV/0!</v>
      </c>
      <c r="D163" s="26" t="e">
        <f>SUM($C$4:C163)</f>
        <v>#DIV/0!</v>
      </c>
      <c r="E163" s="27" t="e">
        <f>VLOOKUP(D163,Tabla!$B$5:$D$7,3,1)</f>
        <v>#DIV/0!</v>
      </c>
    </row>
    <row r="164" spans="1:5" x14ac:dyDescent="0.25">
      <c r="A164">
        <v>1134</v>
      </c>
      <c r="B164" s="21">
        <v>2610.26199</v>
      </c>
      <c r="C164" s="25" t="e">
        <f t="shared" si="2"/>
        <v>#DIV/0!</v>
      </c>
      <c r="D164" s="26" t="e">
        <f>SUM($C$4:C164)</f>
        <v>#DIV/0!</v>
      </c>
      <c r="E164" s="27" t="e">
        <f>VLOOKUP(D164,Tabla!$B$5:$D$7,3,1)</f>
        <v>#DIV/0!</v>
      </c>
    </row>
    <row r="165" spans="1:5" x14ac:dyDescent="0.25">
      <c r="A165">
        <v>1025</v>
      </c>
      <c r="B165" s="21">
        <v>2606.4929099999999</v>
      </c>
      <c r="C165" s="25" t="e">
        <f t="shared" si="2"/>
        <v>#DIV/0!</v>
      </c>
      <c r="D165" s="26" t="e">
        <f>SUM($C$4:C165)</f>
        <v>#DIV/0!</v>
      </c>
      <c r="E165" s="27" t="e">
        <f>VLOOKUP(D165,Tabla!$B$5:$D$7,3,1)</f>
        <v>#DIV/0!</v>
      </c>
    </row>
    <row r="166" spans="1:5" x14ac:dyDescent="0.25">
      <c r="A166">
        <v>1012</v>
      </c>
      <c r="B166" s="21">
        <v>2575.1175000000003</v>
      </c>
      <c r="C166" s="25" t="e">
        <f t="shared" si="2"/>
        <v>#DIV/0!</v>
      </c>
      <c r="D166" s="26" t="e">
        <f>SUM($C$4:C166)</f>
        <v>#DIV/0!</v>
      </c>
      <c r="E166" s="27" t="e">
        <f>VLOOKUP(D166,Tabla!$B$5:$D$7,3,1)</f>
        <v>#DIV/0!</v>
      </c>
    </row>
    <row r="167" spans="1:5" x14ac:dyDescent="0.25">
      <c r="A167">
        <v>1326</v>
      </c>
      <c r="B167" s="21">
        <v>2572.6788799999999</v>
      </c>
      <c r="C167" s="25" t="e">
        <f t="shared" si="2"/>
        <v>#DIV/0!</v>
      </c>
      <c r="D167" s="26" t="e">
        <f>SUM($C$4:C167)</f>
        <v>#DIV/0!</v>
      </c>
      <c r="E167" s="27" t="e">
        <f>VLOOKUP(D167,Tabla!$B$5:$D$7,3,1)</f>
        <v>#DIV/0!</v>
      </c>
    </row>
    <row r="168" spans="1:5" x14ac:dyDescent="0.25">
      <c r="A168">
        <v>1559</v>
      </c>
      <c r="B168" s="21">
        <v>2568.7034400000002</v>
      </c>
      <c r="C168" s="25" t="e">
        <f t="shared" si="2"/>
        <v>#DIV/0!</v>
      </c>
      <c r="D168" s="26" t="e">
        <f>SUM($C$4:C168)</f>
        <v>#DIV/0!</v>
      </c>
      <c r="E168" s="27" t="e">
        <f>VLOOKUP(D168,Tabla!$B$5:$D$7,3,1)</f>
        <v>#DIV/0!</v>
      </c>
    </row>
    <row r="169" spans="1:5" x14ac:dyDescent="0.25">
      <c r="A169">
        <v>1250</v>
      </c>
      <c r="B169" s="21">
        <v>2566.1315000000004</v>
      </c>
      <c r="C169" s="25" t="e">
        <f t="shared" si="2"/>
        <v>#DIV/0!</v>
      </c>
      <c r="D169" s="26" t="e">
        <f>SUM($C$4:C169)</f>
        <v>#DIV/0!</v>
      </c>
      <c r="E169" s="27" t="e">
        <f>VLOOKUP(D169,Tabla!$B$5:$D$7,3,1)</f>
        <v>#DIV/0!</v>
      </c>
    </row>
    <row r="170" spans="1:5" x14ac:dyDescent="0.25">
      <c r="A170">
        <v>1090</v>
      </c>
      <c r="B170" s="21">
        <v>2557.4853400000002</v>
      </c>
      <c r="C170" s="25" t="e">
        <f t="shared" si="2"/>
        <v>#DIV/0!</v>
      </c>
      <c r="D170" s="26" t="e">
        <f>SUM($C$4:C170)</f>
        <v>#DIV/0!</v>
      </c>
      <c r="E170" s="27" t="e">
        <f>VLOOKUP(D170,Tabla!$B$5:$D$7,3,1)</f>
        <v>#DIV/0!</v>
      </c>
    </row>
    <row r="171" spans="1:5" x14ac:dyDescent="0.25">
      <c r="A171">
        <v>1095</v>
      </c>
      <c r="B171" s="21">
        <v>2552.95804</v>
      </c>
      <c r="C171" s="25" t="e">
        <f t="shared" si="2"/>
        <v>#DIV/0!</v>
      </c>
      <c r="D171" s="26" t="e">
        <f>SUM($C$4:C171)</f>
        <v>#DIV/0!</v>
      </c>
      <c r="E171" s="27" t="e">
        <f>VLOOKUP(D171,Tabla!$B$5:$D$7,3,1)</f>
        <v>#DIV/0!</v>
      </c>
    </row>
    <row r="172" spans="1:5" x14ac:dyDescent="0.25">
      <c r="A172">
        <v>1233</v>
      </c>
      <c r="B172" s="21">
        <v>2551.6433099999999</v>
      </c>
      <c r="C172" s="25" t="e">
        <f t="shared" si="2"/>
        <v>#DIV/0!</v>
      </c>
      <c r="D172" s="26" t="e">
        <f>SUM($C$4:C172)</f>
        <v>#DIV/0!</v>
      </c>
      <c r="E172" s="27" t="e">
        <f>VLOOKUP(D172,Tabla!$B$5:$D$7,3,1)</f>
        <v>#DIV/0!</v>
      </c>
    </row>
    <row r="173" spans="1:5" x14ac:dyDescent="0.25">
      <c r="A173">
        <v>1310</v>
      </c>
      <c r="B173" s="21">
        <v>2548.8233300000002</v>
      </c>
      <c r="C173" s="25" t="e">
        <f t="shared" si="2"/>
        <v>#DIV/0!</v>
      </c>
      <c r="D173" s="26" t="e">
        <f>SUM($C$4:C173)</f>
        <v>#DIV/0!</v>
      </c>
      <c r="E173" s="27" t="e">
        <f>VLOOKUP(D173,Tabla!$B$5:$D$7,3,1)</f>
        <v>#DIV/0!</v>
      </c>
    </row>
    <row r="174" spans="1:5" x14ac:dyDescent="0.25">
      <c r="A174">
        <v>1309</v>
      </c>
      <c r="B174" s="21">
        <v>2547.2580200000002</v>
      </c>
      <c r="C174" s="25" t="e">
        <f t="shared" si="2"/>
        <v>#DIV/0!</v>
      </c>
      <c r="D174" s="26" t="e">
        <f>SUM($C$4:C174)</f>
        <v>#DIV/0!</v>
      </c>
      <c r="E174" s="27" t="e">
        <f>VLOOKUP(D174,Tabla!$B$5:$D$7,3,1)</f>
        <v>#DIV/0!</v>
      </c>
    </row>
    <row r="175" spans="1:5" x14ac:dyDescent="0.25">
      <c r="A175">
        <v>1433</v>
      </c>
      <c r="B175" s="21">
        <v>2543.3012599999997</v>
      </c>
      <c r="C175" s="25" t="e">
        <f t="shared" si="2"/>
        <v>#DIV/0!</v>
      </c>
      <c r="D175" s="26" t="e">
        <f>SUM($C$4:C175)</f>
        <v>#DIV/0!</v>
      </c>
      <c r="E175" s="27" t="e">
        <f>VLOOKUP(D175,Tabla!$B$5:$D$7,3,1)</f>
        <v>#DIV/0!</v>
      </c>
    </row>
    <row r="176" spans="1:5" x14ac:dyDescent="0.25">
      <c r="A176">
        <v>1044</v>
      </c>
      <c r="B176" s="21">
        <v>2542.3220000000001</v>
      </c>
      <c r="C176" s="25" t="e">
        <f t="shared" si="2"/>
        <v>#DIV/0!</v>
      </c>
      <c r="D176" s="26" t="e">
        <f>SUM($C$4:C176)</f>
        <v>#DIV/0!</v>
      </c>
      <c r="E176" s="27" t="e">
        <f>VLOOKUP(D176,Tabla!$B$5:$D$7,3,1)</f>
        <v>#DIV/0!</v>
      </c>
    </row>
    <row r="177" spans="1:5" x14ac:dyDescent="0.25">
      <c r="A177">
        <v>1231</v>
      </c>
      <c r="B177" s="21">
        <v>2531.6411899999998</v>
      </c>
      <c r="C177" s="25" t="e">
        <f t="shared" si="2"/>
        <v>#DIV/0!</v>
      </c>
      <c r="D177" s="26" t="e">
        <f>SUM($C$4:C177)</f>
        <v>#DIV/0!</v>
      </c>
      <c r="E177" s="27" t="e">
        <f>VLOOKUP(D177,Tabla!$B$5:$D$7,3,1)</f>
        <v>#DIV/0!</v>
      </c>
    </row>
    <row r="178" spans="1:5" x14ac:dyDescent="0.25">
      <c r="A178">
        <v>1023</v>
      </c>
      <c r="B178" s="21">
        <v>2531.1454800000001</v>
      </c>
      <c r="C178" s="25" t="e">
        <f t="shared" si="2"/>
        <v>#DIV/0!</v>
      </c>
      <c r="D178" s="26" t="e">
        <f>SUM($C$4:C178)</f>
        <v>#DIV/0!</v>
      </c>
      <c r="E178" s="27" t="e">
        <f>VLOOKUP(D178,Tabla!$B$5:$D$7,3,1)</f>
        <v>#DIV/0!</v>
      </c>
    </row>
    <row r="179" spans="1:5" x14ac:dyDescent="0.25">
      <c r="A179">
        <v>1329</v>
      </c>
      <c r="B179" s="21">
        <v>2521.8446199999998</v>
      </c>
      <c r="C179" s="25" t="e">
        <f t="shared" si="2"/>
        <v>#DIV/0!</v>
      </c>
      <c r="D179" s="26" t="e">
        <f>SUM($C$4:C179)</f>
        <v>#DIV/0!</v>
      </c>
      <c r="E179" s="27" t="e">
        <f>VLOOKUP(D179,Tabla!$B$5:$D$7,3,1)</f>
        <v>#DIV/0!</v>
      </c>
    </row>
    <row r="180" spans="1:5" x14ac:dyDescent="0.25">
      <c r="A180">
        <v>1513</v>
      </c>
      <c r="B180" s="21">
        <v>2509.60709</v>
      </c>
      <c r="C180" s="25" t="e">
        <f t="shared" si="2"/>
        <v>#DIV/0!</v>
      </c>
      <c r="D180" s="26" t="e">
        <f>SUM($C$4:C180)</f>
        <v>#DIV/0!</v>
      </c>
      <c r="E180" s="27" t="e">
        <f>VLOOKUP(D180,Tabla!$B$5:$D$7,3,1)</f>
        <v>#DIV/0!</v>
      </c>
    </row>
    <row r="181" spans="1:5" x14ac:dyDescent="0.25">
      <c r="A181">
        <v>1320</v>
      </c>
      <c r="B181" s="21">
        <v>2504.1114600000001</v>
      </c>
      <c r="C181" s="25" t="e">
        <f t="shared" si="2"/>
        <v>#DIV/0!</v>
      </c>
      <c r="D181" s="26" t="e">
        <f>SUM($C$4:C181)</f>
        <v>#DIV/0!</v>
      </c>
      <c r="E181" s="27" t="e">
        <f>VLOOKUP(D181,Tabla!$B$5:$D$7,3,1)</f>
        <v>#DIV/0!</v>
      </c>
    </row>
    <row r="182" spans="1:5" x14ac:dyDescent="0.25">
      <c r="A182">
        <v>1437</v>
      </c>
      <c r="B182" s="21">
        <v>2485.3214400000002</v>
      </c>
      <c r="C182" s="25" t="e">
        <f t="shared" si="2"/>
        <v>#DIV/0!</v>
      </c>
      <c r="D182" s="26" t="e">
        <f>SUM($C$4:C182)</f>
        <v>#DIV/0!</v>
      </c>
      <c r="E182" s="27" t="e">
        <f>VLOOKUP(D182,Tabla!$B$5:$D$7,3,1)</f>
        <v>#DIV/0!</v>
      </c>
    </row>
    <row r="183" spans="1:5" x14ac:dyDescent="0.25">
      <c r="A183">
        <v>1427</v>
      </c>
      <c r="B183" s="21">
        <v>2450.8588</v>
      </c>
      <c r="C183" s="25" t="e">
        <f t="shared" si="2"/>
        <v>#DIV/0!</v>
      </c>
      <c r="D183" s="26" t="e">
        <f>SUM($C$4:C183)</f>
        <v>#DIV/0!</v>
      </c>
      <c r="E183" s="27" t="e">
        <f>VLOOKUP(D183,Tabla!$B$5:$D$7,3,1)</f>
        <v>#DIV/0!</v>
      </c>
    </row>
    <row r="184" spans="1:5" x14ac:dyDescent="0.25">
      <c r="A184">
        <v>1550</v>
      </c>
      <c r="B184" s="21">
        <v>2433.58212</v>
      </c>
      <c r="C184" s="25" t="e">
        <f t="shared" si="2"/>
        <v>#DIV/0!</v>
      </c>
      <c r="D184" s="26" t="e">
        <f>SUM($C$4:C184)</f>
        <v>#DIV/0!</v>
      </c>
      <c r="E184" s="27" t="e">
        <f>VLOOKUP(D184,Tabla!$B$5:$D$7,3,1)</f>
        <v>#DIV/0!</v>
      </c>
    </row>
    <row r="185" spans="1:5" x14ac:dyDescent="0.25">
      <c r="A185">
        <v>1220</v>
      </c>
      <c r="B185" s="21">
        <v>2406.0707400000001</v>
      </c>
      <c r="C185" s="25" t="e">
        <f t="shared" si="2"/>
        <v>#DIV/0!</v>
      </c>
      <c r="D185" s="26" t="e">
        <f>SUM($C$4:C185)</f>
        <v>#DIV/0!</v>
      </c>
      <c r="E185" s="27" t="e">
        <f>VLOOKUP(D185,Tabla!$B$5:$D$7,3,1)</f>
        <v>#DIV/0!</v>
      </c>
    </row>
    <row r="186" spans="1:5" x14ac:dyDescent="0.25">
      <c r="A186">
        <v>1337</v>
      </c>
      <c r="B186" s="21">
        <v>2401.6495999999997</v>
      </c>
      <c r="C186" s="25" t="e">
        <f t="shared" si="2"/>
        <v>#DIV/0!</v>
      </c>
      <c r="D186" s="26" t="e">
        <f>SUM($C$4:C186)</f>
        <v>#DIV/0!</v>
      </c>
      <c r="E186" s="27" t="e">
        <f>VLOOKUP(D186,Tabla!$B$5:$D$7,3,1)</f>
        <v>#DIV/0!</v>
      </c>
    </row>
    <row r="187" spans="1:5" x14ac:dyDescent="0.25">
      <c r="A187">
        <v>1489</v>
      </c>
      <c r="B187" s="21">
        <v>2395.8968</v>
      </c>
      <c r="C187" s="25" t="e">
        <f t="shared" si="2"/>
        <v>#DIV/0!</v>
      </c>
      <c r="D187" s="26" t="e">
        <f>SUM($C$4:C187)</f>
        <v>#DIV/0!</v>
      </c>
      <c r="E187" s="27" t="e">
        <f>VLOOKUP(D187,Tabla!$B$5:$D$7,3,1)</f>
        <v>#DIV/0!</v>
      </c>
    </row>
    <row r="188" spans="1:5" x14ac:dyDescent="0.25">
      <c r="A188">
        <v>1316</v>
      </c>
      <c r="B188" s="21">
        <v>2379.96819</v>
      </c>
      <c r="C188" s="25" t="e">
        <f t="shared" si="2"/>
        <v>#DIV/0!</v>
      </c>
      <c r="D188" s="26" t="e">
        <f>SUM($C$4:C188)</f>
        <v>#DIV/0!</v>
      </c>
      <c r="E188" s="27" t="e">
        <f>VLOOKUP(D188,Tabla!$B$5:$D$7,3,1)</f>
        <v>#DIV/0!</v>
      </c>
    </row>
    <row r="189" spans="1:5" x14ac:dyDescent="0.25">
      <c r="A189">
        <v>1160</v>
      </c>
      <c r="B189" s="21">
        <v>2374.30854</v>
      </c>
      <c r="C189" s="25" t="e">
        <f t="shared" si="2"/>
        <v>#DIV/0!</v>
      </c>
      <c r="D189" s="26" t="e">
        <f>SUM($C$4:C189)</f>
        <v>#DIV/0!</v>
      </c>
      <c r="E189" s="27" t="e">
        <f>VLOOKUP(D189,Tabla!$B$5:$D$7,3,1)</f>
        <v>#DIV/0!</v>
      </c>
    </row>
    <row r="190" spans="1:5" x14ac:dyDescent="0.25">
      <c r="A190">
        <v>1434</v>
      </c>
      <c r="B190" s="21">
        <v>2368.9193</v>
      </c>
      <c r="C190" s="25" t="e">
        <f t="shared" si="2"/>
        <v>#DIV/0!</v>
      </c>
      <c r="D190" s="26" t="e">
        <f>SUM($C$4:C190)</f>
        <v>#DIV/0!</v>
      </c>
      <c r="E190" s="27" t="e">
        <f>VLOOKUP(D190,Tabla!$B$5:$D$7,3,1)</f>
        <v>#DIV/0!</v>
      </c>
    </row>
    <row r="191" spans="1:5" x14ac:dyDescent="0.25">
      <c r="A191">
        <v>1020</v>
      </c>
      <c r="B191" s="21">
        <v>2367.14282</v>
      </c>
      <c r="C191" s="25" t="e">
        <f t="shared" si="2"/>
        <v>#DIV/0!</v>
      </c>
      <c r="D191" s="26" t="e">
        <f>SUM($C$4:C191)</f>
        <v>#DIV/0!</v>
      </c>
      <c r="E191" s="27" t="e">
        <f>VLOOKUP(D191,Tabla!$B$5:$D$7,3,1)</f>
        <v>#DIV/0!</v>
      </c>
    </row>
    <row r="192" spans="1:5" x14ac:dyDescent="0.25">
      <c r="A192">
        <v>1208</v>
      </c>
      <c r="B192" s="21">
        <v>2354.4551999999999</v>
      </c>
      <c r="C192" s="25" t="e">
        <f t="shared" si="2"/>
        <v>#DIV/0!</v>
      </c>
      <c r="D192" s="26" t="e">
        <f>SUM($C$4:C192)</f>
        <v>#DIV/0!</v>
      </c>
      <c r="E192" s="27" t="e">
        <f>VLOOKUP(D192,Tabla!$B$5:$D$7,3,1)</f>
        <v>#DIV/0!</v>
      </c>
    </row>
    <row r="193" spans="1:5" x14ac:dyDescent="0.25">
      <c r="A193">
        <v>1413</v>
      </c>
      <c r="B193" s="21">
        <v>2353.8654000000001</v>
      </c>
      <c r="C193" s="25" t="e">
        <f t="shared" si="2"/>
        <v>#DIV/0!</v>
      </c>
      <c r="D193" s="26" t="e">
        <f>SUM($C$4:C193)</f>
        <v>#DIV/0!</v>
      </c>
      <c r="E193" s="27" t="e">
        <f>VLOOKUP(D193,Tabla!$B$5:$D$7,3,1)</f>
        <v>#DIV/0!</v>
      </c>
    </row>
    <row r="194" spans="1:5" x14ac:dyDescent="0.25">
      <c r="A194">
        <v>1424</v>
      </c>
      <c r="B194" s="21">
        <v>2349.51208</v>
      </c>
      <c r="C194" s="25" t="e">
        <f t="shared" si="2"/>
        <v>#DIV/0!</v>
      </c>
      <c r="D194" s="26" t="e">
        <f>SUM($C$4:C194)</f>
        <v>#DIV/0!</v>
      </c>
      <c r="E194" s="27" t="e">
        <f>VLOOKUP(D194,Tabla!$B$5:$D$7,3,1)</f>
        <v>#DIV/0!</v>
      </c>
    </row>
    <row r="195" spans="1:5" x14ac:dyDescent="0.25">
      <c r="A195">
        <v>1552</v>
      </c>
      <c r="B195" s="21">
        <v>2336.6939899999998</v>
      </c>
      <c r="C195" s="25" t="e">
        <f t="shared" si="2"/>
        <v>#DIV/0!</v>
      </c>
      <c r="D195" s="26" t="e">
        <f>SUM($C$4:C195)</f>
        <v>#DIV/0!</v>
      </c>
      <c r="E195" s="27" t="e">
        <f>VLOOKUP(D195,Tabla!$B$5:$D$7,3,1)</f>
        <v>#DIV/0!</v>
      </c>
    </row>
    <row r="196" spans="1:5" x14ac:dyDescent="0.25">
      <c r="A196">
        <v>1131</v>
      </c>
      <c r="B196" s="21">
        <v>2328.6602000000003</v>
      </c>
      <c r="C196" s="25" t="e">
        <f t="shared" si="2"/>
        <v>#DIV/0!</v>
      </c>
      <c r="D196" s="26" t="e">
        <f>SUM($C$4:C196)</f>
        <v>#DIV/0!</v>
      </c>
      <c r="E196" s="27" t="e">
        <f>VLOOKUP(D196,Tabla!$B$5:$D$7,3,1)</f>
        <v>#DIV/0!</v>
      </c>
    </row>
    <row r="197" spans="1:5" x14ac:dyDescent="0.25">
      <c r="A197">
        <v>1120</v>
      </c>
      <c r="B197" s="21">
        <v>2319.3413699999996</v>
      </c>
      <c r="C197" s="25" t="e">
        <f t="shared" ref="C197:C260" si="3">B197/$B$566</f>
        <v>#DIV/0!</v>
      </c>
      <c r="D197" s="26" t="e">
        <f>SUM($C$4:C197)</f>
        <v>#DIV/0!</v>
      </c>
      <c r="E197" s="27" t="e">
        <f>VLOOKUP(D197,Tabla!$B$5:$D$7,3,1)</f>
        <v>#DIV/0!</v>
      </c>
    </row>
    <row r="198" spans="1:5" x14ac:dyDescent="0.25">
      <c r="A198">
        <v>1555</v>
      </c>
      <c r="B198" s="21">
        <v>2310.0999099999999</v>
      </c>
      <c r="C198" s="25" t="e">
        <f t="shared" si="3"/>
        <v>#DIV/0!</v>
      </c>
      <c r="D198" s="26" t="e">
        <f>SUM($C$4:C198)</f>
        <v>#DIV/0!</v>
      </c>
      <c r="E198" s="27" t="e">
        <f>VLOOKUP(D198,Tabla!$B$5:$D$7,3,1)</f>
        <v>#DIV/0!</v>
      </c>
    </row>
    <row r="199" spans="1:5" x14ac:dyDescent="0.25">
      <c r="A199">
        <v>1448</v>
      </c>
      <c r="B199" s="21">
        <v>2306.2496000000001</v>
      </c>
      <c r="C199" s="25" t="e">
        <f t="shared" si="3"/>
        <v>#DIV/0!</v>
      </c>
      <c r="D199" s="26" t="e">
        <f>SUM($C$4:C199)</f>
        <v>#DIV/0!</v>
      </c>
      <c r="E199" s="27" t="e">
        <f>VLOOKUP(D199,Tabla!$B$5:$D$7,3,1)</f>
        <v>#DIV/0!</v>
      </c>
    </row>
    <row r="200" spans="1:5" x14ac:dyDescent="0.25">
      <c r="A200">
        <v>1551</v>
      </c>
      <c r="B200" s="21">
        <v>2290.326</v>
      </c>
      <c r="C200" s="25" t="e">
        <f t="shared" si="3"/>
        <v>#DIV/0!</v>
      </c>
      <c r="D200" s="26" t="e">
        <f>SUM($C$4:C200)</f>
        <v>#DIV/0!</v>
      </c>
      <c r="E200" s="27" t="e">
        <f>VLOOKUP(D200,Tabla!$B$5:$D$7,3,1)</f>
        <v>#DIV/0!</v>
      </c>
    </row>
    <row r="201" spans="1:5" x14ac:dyDescent="0.25">
      <c r="A201">
        <v>1539</v>
      </c>
      <c r="B201" s="21">
        <v>2257.15031</v>
      </c>
      <c r="C201" s="25" t="e">
        <f t="shared" si="3"/>
        <v>#DIV/0!</v>
      </c>
      <c r="D201" s="26" t="e">
        <f>SUM($C$4:C201)</f>
        <v>#DIV/0!</v>
      </c>
      <c r="E201" s="27" t="e">
        <f>VLOOKUP(D201,Tabla!$B$5:$D$7,3,1)</f>
        <v>#DIV/0!</v>
      </c>
    </row>
    <row r="202" spans="1:5" x14ac:dyDescent="0.25">
      <c r="A202">
        <v>1362</v>
      </c>
      <c r="B202" s="21">
        <v>2246.5574499999998</v>
      </c>
      <c r="C202" s="25" t="e">
        <f t="shared" si="3"/>
        <v>#DIV/0!</v>
      </c>
      <c r="D202" s="26" t="e">
        <f>SUM($C$4:C202)</f>
        <v>#DIV/0!</v>
      </c>
      <c r="E202" s="27" t="e">
        <f>VLOOKUP(D202,Tabla!$B$5:$D$7,3,1)</f>
        <v>#DIV/0!</v>
      </c>
    </row>
    <row r="203" spans="1:5" x14ac:dyDescent="0.25">
      <c r="A203">
        <v>1293</v>
      </c>
      <c r="B203" s="21">
        <v>2243.5932600000001</v>
      </c>
      <c r="C203" s="25" t="e">
        <f t="shared" si="3"/>
        <v>#DIV/0!</v>
      </c>
      <c r="D203" s="26" t="e">
        <f>SUM($C$4:C203)</f>
        <v>#DIV/0!</v>
      </c>
      <c r="E203" s="27" t="e">
        <f>VLOOKUP(D203,Tabla!$B$5:$D$7,3,1)</f>
        <v>#DIV/0!</v>
      </c>
    </row>
    <row r="204" spans="1:5" x14ac:dyDescent="0.25">
      <c r="A204">
        <v>1078</v>
      </c>
      <c r="B204" s="21">
        <v>2233.5306</v>
      </c>
      <c r="C204" s="25" t="e">
        <f t="shared" si="3"/>
        <v>#DIV/0!</v>
      </c>
      <c r="D204" s="26" t="e">
        <f>SUM($C$4:C204)</f>
        <v>#DIV/0!</v>
      </c>
      <c r="E204" s="27" t="e">
        <f>VLOOKUP(D204,Tabla!$B$5:$D$7,3,1)</f>
        <v>#DIV/0!</v>
      </c>
    </row>
    <row r="205" spans="1:5" x14ac:dyDescent="0.25">
      <c r="A205">
        <v>1013</v>
      </c>
      <c r="B205" s="21">
        <v>2227.3219999999997</v>
      </c>
      <c r="C205" s="25" t="e">
        <f t="shared" si="3"/>
        <v>#DIV/0!</v>
      </c>
      <c r="D205" s="26" t="e">
        <f>SUM($C$4:C205)</f>
        <v>#DIV/0!</v>
      </c>
      <c r="E205" s="27" t="e">
        <f>VLOOKUP(D205,Tabla!$B$5:$D$7,3,1)</f>
        <v>#DIV/0!</v>
      </c>
    </row>
    <row r="206" spans="1:5" x14ac:dyDescent="0.25">
      <c r="A206">
        <v>1236</v>
      </c>
      <c r="B206" s="21">
        <v>2224.2913200000003</v>
      </c>
      <c r="C206" s="25" t="e">
        <f t="shared" si="3"/>
        <v>#DIV/0!</v>
      </c>
      <c r="D206" s="26" t="e">
        <f>SUM($C$4:C206)</f>
        <v>#DIV/0!</v>
      </c>
      <c r="E206" s="27" t="e">
        <f>VLOOKUP(D206,Tabla!$B$5:$D$7,3,1)</f>
        <v>#DIV/0!</v>
      </c>
    </row>
    <row r="207" spans="1:5" x14ac:dyDescent="0.25">
      <c r="A207">
        <v>1037</v>
      </c>
      <c r="B207" s="21">
        <v>2219.9216500000002</v>
      </c>
      <c r="C207" s="25" t="e">
        <f t="shared" si="3"/>
        <v>#DIV/0!</v>
      </c>
      <c r="D207" s="26" t="e">
        <f>SUM($C$4:C207)</f>
        <v>#DIV/0!</v>
      </c>
      <c r="E207" s="27" t="e">
        <f>VLOOKUP(D207,Tabla!$B$5:$D$7,3,1)</f>
        <v>#DIV/0!</v>
      </c>
    </row>
    <row r="208" spans="1:5" x14ac:dyDescent="0.25">
      <c r="A208">
        <v>1511</v>
      </c>
      <c r="B208" s="21">
        <v>2219.6343200000001</v>
      </c>
      <c r="C208" s="25" t="e">
        <f t="shared" si="3"/>
        <v>#DIV/0!</v>
      </c>
      <c r="D208" s="26" t="e">
        <f>SUM($C$4:C208)</f>
        <v>#DIV/0!</v>
      </c>
      <c r="E208" s="27" t="e">
        <f>VLOOKUP(D208,Tabla!$B$5:$D$7,3,1)</f>
        <v>#DIV/0!</v>
      </c>
    </row>
    <row r="209" spans="1:5" x14ac:dyDescent="0.25">
      <c r="A209">
        <v>1036</v>
      </c>
      <c r="B209" s="21">
        <v>2219.6185600000003</v>
      </c>
      <c r="C209" s="25" t="e">
        <f t="shared" si="3"/>
        <v>#DIV/0!</v>
      </c>
      <c r="D209" s="26" t="e">
        <f>SUM($C$4:C209)</f>
        <v>#DIV/0!</v>
      </c>
      <c r="E209" s="27" t="e">
        <f>VLOOKUP(D209,Tabla!$B$5:$D$7,3,1)</f>
        <v>#DIV/0!</v>
      </c>
    </row>
    <row r="210" spans="1:5" x14ac:dyDescent="0.25">
      <c r="A210">
        <v>1447</v>
      </c>
      <c r="B210" s="21">
        <v>2197.1343200000001</v>
      </c>
      <c r="C210" s="25" t="e">
        <f t="shared" si="3"/>
        <v>#DIV/0!</v>
      </c>
      <c r="D210" s="26" t="e">
        <f>SUM($C$4:C210)</f>
        <v>#DIV/0!</v>
      </c>
      <c r="E210" s="27" t="e">
        <f>VLOOKUP(D210,Tabla!$B$5:$D$7,3,1)</f>
        <v>#DIV/0!</v>
      </c>
    </row>
    <row r="211" spans="1:5" x14ac:dyDescent="0.25">
      <c r="A211">
        <v>1064</v>
      </c>
      <c r="B211" s="21">
        <v>2194.0928399999998</v>
      </c>
      <c r="C211" s="25" t="e">
        <f t="shared" si="3"/>
        <v>#DIV/0!</v>
      </c>
      <c r="D211" s="26" t="e">
        <f>SUM($C$4:C211)</f>
        <v>#DIV/0!</v>
      </c>
      <c r="E211" s="27" t="e">
        <f>VLOOKUP(D211,Tabla!$B$5:$D$7,3,1)</f>
        <v>#DIV/0!</v>
      </c>
    </row>
    <row r="212" spans="1:5" x14ac:dyDescent="0.25">
      <c r="A212">
        <v>1088</v>
      </c>
      <c r="B212" s="21">
        <v>2192.0661</v>
      </c>
      <c r="C212" s="25" t="e">
        <f t="shared" si="3"/>
        <v>#DIV/0!</v>
      </c>
      <c r="D212" s="26" t="e">
        <f>SUM($C$4:C212)</f>
        <v>#DIV/0!</v>
      </c>
      <c r="E212" s="27" t="e">
        <f>VLOOKUP(D212,Tabla!$B$5:$D$7,3,1)</f>
        <v>#DIV/0!</v>
      </c>
    </row>
    <row r="213" spans="1:5" x14ac:dyDescent="0.25">
      <c r="A213">
        <v>1483</v>
      </c>
      <c r="B213" s="21">
        <v>2188.27313</v>
      </c>
      <c r="C213" s="25" t="e">
        <f t="shared" si="3"/>
        <v>#DIV/0!</v>
      </c>
      <c r="D213" s="26" t="e">
        <f>SUM($C$4:C213)</f>
        <v>#DIV/0!</v>
      </c>
      <c r="E213" s="27" t="e">
        <f>VLOOKUP(D213,Tabla!$B$5:$D$7,3,1)</f>
        <v>#DIV/0!</v>
      </c>
    </row>
    <row r="214" spans="1:5" x14ac:dyDescent="0.25">
      <c r="A214">
        <v>1499</v>
      </c>
      <c r="B214" s="21">
        <v>2186.1442000000002</v>
      </c>
      <c r="C214" s="25" t="e">
        <f t="shared" si="3"/>
        <v>#DIV/0!</v>
      </c>
      <c r="D214" s="26" t="e">
        <f>SUM($C$4:C214)</f>
        <v>#DIV/0!</v>
      </c>
      <c r="E214" s="27" t="e">
        <f>VLOOKUP(D214,Tabla!$B$5:$D$7,3,1)</f>
        <v>#DIV/0!</v>
      </c>
    </row>
    <row r="215" spans="1:5" x14ac:dyDescent="0.25">
      <c r="A215">
        <v>1262</v>
      </c>
      <c r="B215" s="21">
        <v>2173.5464000000002</v>
      </c>
      <c r="C215" s="25" t="e">
        <f t="shared" si="3"/>
        <v>#DIV/0!</v>
      </c>
      <c r="D215" s="26" t="e">
        <f>SUM($C$4:C215)</f>
        <v>#DIV/0!</v>
      </c>
      <c r="E215" s="27" t="e">
        <f>VLOOKUP(D215,Tabla!$B$5:$D$7,3,1)</f>
        <v>#DIV/0!</v>
      </c>
    </row>
    <row r="216" spans="1:5" x14ac:dyDescent="0.25">
      <c r="A216">
        <v>1018</v>
      </c>
      <c r="B216" s="21">
        <v>2160.6153899999999</v>
      </c>
      <c r="C216" s="25" t="e">
        <f t="shared" si="3"/>
        <v>#DIV/0!</v>
      </c>
      <c r="D216" s="26" t="e">
        <f>SUM($C$4:C216)</f>
        <v>#DIV/0!</v>
      </c>
      <c r="E216" s="27" t="e">
        <f>VLOOKUP(D216,Tabla!$B$5:$D$7,3,1)</f>
        <v>#DIV/0!</v>
      </c>
    </row>
    <row r="217" spans="1:5" x14ac:dyDescent="0.25">
      <c r="A217">
        <v>1238</v>
      </c>
      <c r="B217" s="21">
        <v>2153.5880799999995</v>
      </c>
      <c r="C217" s="25" t="e">
        <f t="shared" si="3"/>
        <v>#DIV/0!</v>
      </c>
      <c r="D217" s="26" t="e">
        <f>SUM($C$4:C217)</f>
        <v>#DIV/0!</v>
      </c>
      <c r="E217" s="27" t="e">
        <f>VLOOKUP(D217,Tabla!$B$5:$D$7,3,1)</f>
        <v>#DIV/0!</v>
      </c>
    </row>
    <row r="218" spans="1:5" x14ac:dyDescent="0.25">
      <c r="A218">
        <v>1125</v>
      </c>
      <c r="B218" s="21">
        <v>2136.08923</v>
      </c>
      <c r="C218" s="25" t="e">
        <f t="shared" si="3"/>
        <v>#DIV/0!</v>
      </c>
      <c r="D218" s="26" t="e">
        <f>SUM($C$4:C218)</f>
        <v>#DIV/0!</v>
      </c>
      <c r="E218" s="27" t="e">
        <f>VLOOKUP(D218,Tabla!$B$5:$D$7,3,1)</f>
        <v>#DIV/0!</v>
      </c>
    </row>
    <row r="219" spans="1:5" x14ac:dyDescent="0.25">
      <c r="A219">
        <v>1378</v>
      </c>
      <c r="B219" s="21">
        <v>2131.5538799999999</v>
      </c>
      <c r="C219" s="25" t="e">
        <f t="shared" si="3"/>
        <v>#DIV/0!</v>
      </c>
      <c r="D219" s="26" t="e">
        <f>SUM($C$4:C219)</f>
        <v>#DIV/0!</v>
      </c>
      <c r="E219" s="27" t="e">
        <f>VLOOKUP(D219,Tabla!$B$5:$D$7,3,1)</f>
        <v>#DIV/0!</v>
      </c>
    </row>
    <row r="220" spans="1:5" x14ac:dyDescent="0.25">
      <c r="A220">
        <v>1466</v>
      </c>
      <c r="B220" s="21">
        <v>2115.8688500000003</v>
      </c>
      <c r="C220" s="25" t="e">
        <f t="shared" si="3"/>
        <v>#DIV/0!</v>
      </c>
      <c r="D220" s="26" t="e">
        <f>SUM($C$4:C220)</f>
        <v>#DIV/0!</v>
      </c>
      <c r="E220" s="27" t="e">
        <f>VLOOKUP(D220,Tabla!$B$5:$D$7,3,1)</f>
        <v>#DIV/0!</v>
      </c>
    </row>
    <row r="221" spans="1:5" x14ac:dyDescent="0.25">
      <c r="A221">
        <v>1341</v>
      </c>
      <c r="B221" s="21">
        <v>2112.7759000000001</v>
      </c>
      <c r="C221" s="25" t="e">
        <f t="shared" si="3"/>
        <v>#DIV/0!</v>
      </c>
      <c r="D221" s="26" t="e">
        <f>SUM($C$4:C221)</f>
        <v>#DIV/0!</v>
      </c>
      <c r="E221" s="27" t="e">
        <f>VLOOKUP(D221,Tabla!$B$5:$D$7,3,1)</f>
        <v>#DIV/0!</v>
      </c>
    </row>
    <row r="222" spans="1:5" x14ac:dyDescent="0.25">
      <c r="A222">
        <v>1294</v>
      </c>
      <c r="B222" s="21">
        <v>2101.2997399999999</v>
      </c>
      <c r="C222" s="25" t="e">
        <f t="shared" si="3"/>
        <v>#DIV/0!</v>
      </c>
      <c r="D222" s="26" t="e">
        <f>SUM($C$4:C222)</f>
        <v>#DIV/0!</v>
      </c>
      <c r="E222" s="27" t="e">
        <f>VLOOKUP(D222,Tabla!$B$5:$D$7,3,1)</f>
        <v>#DIV/0!</v>
      </c>
    </row>
    <row r="223" spans="1:5" x14ac:dyDescent="0.25">
      <c r="A223">
        <v>1333</v>
      </c>
      <c r="B223" s="21">
        <v>2095.00785</v>
      </c>
      <c r="C223" s="25" t="e">
        <f t="shared" si="3"/>
        <v>#DIV/0!</v>
      </c>
      <c r="D223" s="26" t="e">
        <f>SUM($C$4:C223)</f>
        <v>#DIV/0!</v>
      </c>
      <c r="E223" s="27" t="e">
        <f>VLOOKUP(D223,Tabla!$B$5:$D$7,3,1)</f>
        <v>#DIV/0!</v>
      </c>
    </row>
    <row r="224" spans="1:5" x14ac:dyDescent="0.25">
      <c r="A224">
        <v>1490</v>
      </c>
      <c r="B224" s="21">
        <v>2092.1337600000002</v>
      </c>
      <c r="C224" s="25" t="e">
        <f t="shared" si="3"/>
        <v>#DIV/0!</v>
      </c>
      <c r="D224" s="26" t="e">
        <f>SUM($C$4:C224)</f>
        <v>#DIV/0!</v>
      </c>
      <c r="E224" s="27" t="e">
        <f>VLOOKUP(D224,Tabla!$B$5:$D$7,3,1)</f>
        <v>#DIV/0!</v>
      </c>
    </row>
    <row r="225" spans="1:5" x14ac:dyDescent="0.25">
      <c r="A225">
        <v>1549</v>
      </c>
      <c r="B225" s="21">
        <v>2082.5861999999997</v>
      </c>
      <c r="C225" s="25" t="e">
        <f t="shared" si="3"/>
        <v>#DIV/0!</v>
      </c>
      <c r="D225" s="26" t="e">
        <f>SUM($C$4:C225)</f>
        <v>#DIV/0!</v>
      </c>
      <c r="E225" s="27" t="e">
        <f>VLOOKUP(D225,Tabla!$B$5:$D$7,3,1)</f>
        <v>#DIV/0!</v>
      </c>
    </row>
    <row r="226" spans="1:5" x14ac:dyDescent="0.25">
      <c r="A226">
        <v>1098</v>
      </c>
      <c r="B226" s="21">
        <v>2077.0333000000001</v>
      </c>
      <c r="C226" s="25" t="e">
        <f t="shared" si="3"/>
        <v>#DIV/0!</v>
      </c>
      <c r="D226" s="26" t="e">
        <f>SUM($C$4:C226)</f>
        <v>#DIV/0!</v>
      </c>
      <c r="E226" s="27" t="e">
        <f>VLOOKUP(D226,Tabla!$B$5:$D$7,3,1)</f>
        <v>#DIV/0!</v>
      </c>
    </row>
    <row r="227" spans="1:5" x14ac:dyDescent="0.25">
      <c r="A227">
        <v>1066</v>
      </c>
      <c r="B227" s="21">
        <v>2075.7426100000002</v>
      </c>
      <c r="C227" s="25" t="e">
        <f t="shared" si="3"/>
        <v>#DIV/0!</v>
      </c>
      <c r="D227" s="26" t="e">
        <f>SUM($C$4:C227)</f>
        <v>#DIV/0!</v>
      </c>
      <c r="E227" s="27" t="e">
        <f>VLOOKUP(D227,Tabla!$B$5:$D$7,3,1)</f>
        <v>#DIV/0!</v>
      </c>
    </row>
    <row r="228" spans="1:5" x14ac:dyDescent="0.25">
      <c r="A228">
        <v>1396</v>
      </c>
      <c r="B228" s="21">
        <v>2065.4071199999998</v>
      </c>
      <c r="C228" s="25" t="e">
        <f t="shared" si="3"/>
        <v>#DIV/0!</v>
      </c>
      <c r="D228" s="26" t="e">
        <f>SUM($C$4:C228)</f>
        <v>#DIV/0!</v>
      </c>
      <c r="E228" s="27" t="e">
        <f>VLOOKUP(D228,Tabla!$B$5:$D$7,3,1)</f>
        <v>#DIV/0!</v>
      </c>
    </row>
    <row r="229" spans="1:5" x14ac:dyDescent="0.25">
      <c r="A229">
        <v>1327</v>
      </c>
      <c r="B229" s="21">
        <v>2065.1267399999997</v>
      </c>
      <c r="C229" s="25" t="e">
        <f t="shared" si="3"/>
        <v>#DIV/0!</v>
      </c>
      <c r="D229" s="26" t="e">
        <f>SUM($C$4:C229)</f>
        <v>#DIV/0!</v>
      </c>
      <c r="E229" s="27" t="e">
        <f>VLOOKUP(D229,Tabla!$B$5:$D$7,3,1)</f>
        <v>#DIV/0!</v>
      </c>
    </row>
    <row r="230" spans="1:5" x14ac:dyDescent="0.25">
      <c r="A230">
        <v>1267</v>
      </c>
      <c r="B230" s="21">
        <v>2051.0486099999998</v>
      </c>
      <c r="C230" s="25" t="e">
        <f t="shared" si="3"/>
        <v>#DIV/0!</v>
      </c>
      <c r="D230" s="26" t="e">
        <f>SUM($C$4:C230)</f>
        <v>#DIV/0!</v>
      </c>
      <c r="E230" s="27" t="e">
        <f>VLOOKUP(D230,Tabla!$B$5:$D$7,3,1)</f>
        <v>#DIV/0!</v>
      </c>
    </row>
    <row r="231" spans="1:5" x14ac:dyDescent="0.25">
      <c r="A231">
        <v>1140</v>
      </c>
      <c r="B231" s="21">
        <v>2051.0190400000001</v>
      </c>
      <c r="C231" s="25" t="e">
        <f t="shared" si="3"/>
        <v>#DIV/0!</v>
      </c>
      <c r="D231" s="26" t="e">
        <f>SUM($C$4:C231)</f>
        <v>#DIV/0!</v>
      </c>
      <c r="E231" s="27" t="e">
        <f>VLOOKUP(D231,Tabla!$B$5:$D$7,3,1)</f>
        <v>#DIV/0!</v>
      </c>
    </row>
    <row r="232" spans="1:5" x14ac:dyDescent="0.25">
      <c r="A232">
        <v>1062</v>
      </c>
      <c r="B232" s="21">
        <v>2048.9618399999999</v>
      </c>
      <c r="C232" s="25" t="e">
        <f t="shared" si="3"/>
        <v>#DIV/0!</v>
      </c>
      <c r="D232" s="26" t="e">
        <f>SUM($C$4:C232)</f>
        <v>#DIV/0!</v>
      </c>
      <c r="E232" s="27" t="e">
        <f>VLOOKUP(D232,Tabla!$B$5:$D$7,3,1)</f>
        <v>#DIV/0!</v>
      </c>
    </row>
    <row r="233" spans="1:5" x14ac:dyDescent="0.25">
      <c r="A233">
        <v>1257</v>
      </c>
      <c r="B233" s="21">
        <v>2044.0337999999999</v>
      </c>
      <c r="C233" s="25" t="e">
        <f t="shared" si="3"/>
        <v>#DIV/0!</v>
      </c>
      <c r="D233" s="26" t="e">
        <f>SUM($C$4:C233)</f>
        <v>#DIV/0!</v>
      </c>
      <c r="E233" s="27" t="e">
        <f>VLOOKUP(D233,Tabla!$B$5:$D$7,3,1)</f>
        <v>#DIV/0!</v>
      </c>
    </row>
    <row r="234" spans="1:5" x14ac:dyDescent="0.25">
      <c r="A234">
        <v>1360</v>
      </c>
      <c r="B234" s="21">
        <v>2038.8310999999999</v>
      </c>
      <c r="C234" s="25" t="e">
        <f t="shared" si="3"/>
        <v>#DIV/0!</v>
      </c>
      <c r="D234" s="26" t="e">
        <f>SUM($C$4:C234)</f>
        <v>#DIV/0!</v>
      </c>
      <c r="E234" s="27" t="e">
        <f>VLOOKUP(D234,Tabla!$B$5:$D$7,3,1)</f>
        <v>#DIV/0!</v>
      </c>
    </row>
    <row r="235" spans="1:5" x14ac:dyDescent="0.25">
      <c r="A235">
        <v>1456</v>
      </c>
      <c r="B235" s="21">
        <v>2026.9573500000001</v>
      </c>
      <c r="C235" s="25" t="e">
        <f t="shared" si="3"/>
        <v>#DIV/0!</v>
      </c>
      <c r="D235" s="26" t="e">
        <f>SUM($C$4:C235)</f>
        <v>#DIV/0!</v>
      </c>
      <c r="E235" s="27" t="e">
        <f>VLOOKUP(D235,Tabla!$B$5:$D$7,3,1)</f>
        <v>#DIV/0!</v>
      </c>
    </row>
    <row r="236" spans="1:5" x14ac:dyDescent="0.25">
      <c r="A236">
        <v>1372</v>
      </c>
      <c r="B236" s="21">
        <v>2014.0612299999998</v>
      </c>
      <c r="C236" s="25" t="e">
        <f t="shared" si="3"/>
        <v>#DIV/0!</v>
      </c>
      <c r="D236" s="26" t="e">
        <f>SUM($C$4:C236)</f>
        <v>#DIV/0!</v>
      </c>
      <c r="E236" s="27" t="e">
        <f>VLOOKUP(D236,Tabla!$B$5:$D$7,3,1)</f>
        <v>#DIV/0!</v>
      </c>
    </row>
    <row r="237" spans="1:5" x14ac:dyDescent="0.25">
      <c r="A237">
        <v>1042</v>
      </c>
      <c r="B237" s="21">
        <v>2008.7816399999999</v>
      </c>
      <c r="C237" s="25" t="e">
        <f t="shared" si="3"/>
        <v>#DIV/0!</v>
      </c>
      <c r="D237" s="26" t="e">
        <f>SUM($C$4:C237)</f>
        <v>#DIV/0!</v>
      </c>
      <c r="E237" s="27" t="e">
        <f>VLOOKUP(D237,Tabla!$B$5:$D$7,3,1)</f>
        <v>#DIV/0!</v>
      </c>
    </row>
    <row r="238" spans="1:5" x14ac:dyDescent="0.25">
      <c r="A238">
        <v>1256</v>
      </c>
      <c r="B238" s="21">
        <v>1997.8637799999999</v>
      </c>
      <c r="C238" s="25" t="e">
        <f t="shared" si="3"/>
        <v>#DIV/0!</v>
      </c>
      <c r="D238" s="26" t="e">
        <f>SUM($C$4:C238)</f>
        <v>#DIV/0!</v>
      </c>
      <c r="E238" s="27" t="e">
        <f>VLOOKUP(D238,Tabla!$B$5:$D$7,3,1)</f>
        <v>#DIV/0!</v>
      </c>
    </row>
    <row r="239" spans="1:5" x14ac:dyDescent="0.25">
      <c r="A239">
        <v>1182</v>
      </c>
      <c r="B239" s="21">
        <v>1977.32</v>
      </c>
      <c r="C239" s="25" t="e">
        <f t="shared" si="3"/>
        <v>#DIV/0!</v>
      </c>
      <c r="D239" s="26" t="e">
        <f>SUM($C$4:C239)</f>
        <v>#DIV/0!</v>
      </c>
      <c r="E239" s="27" t="e">
        <f>VLOOKUP(D239,Tabla!$B$5:$D$7,3,1)</f>
        <v>#DIV/0!</v>
      </c>
    </row>
    <row r="240" spans="1:5" x14ac:dyDescent="0.25">
      <c r="A240">
        <v>1370</v>
      </c>
      <c r="B240" s="21">
        <v>1967.5639200000001</v>
      </c>
      <c r="C240" s="25" t="e">
        <f t="shared" si="3"/>
        <v>#DIV/0!</v>
      </c>
      <c r="D240" s="26" t="e">
        <f>SUM($C$4:C240)</f>
        <v>#DIV/0!</v>
      </c>
      <c r="E240" s="27" t="e">
        <f>VLOOKUP(D240,Tabla!$B$5:$D$7,3,1)</f>
        <v>#DIV/0!</v>
      </c>
    </row>
    <row r="241" spans="1:5" x14ac:dyDescent="0.25">
      <c r="A241">
        <v>1177</v>
      </c>
      <c r="B241" s="21">
        <v>1962.8406</v>
      </c>
      <c r="C241" s="25" t="e">
        <f t="shared" si="3"/>
        <v>#DIV/0!</v>
      </c>
      <c r="D241" s="26" t="e">
        <f>SUM($C$4:C241)</f>
        <v>#DIV/0!</v>
      </c>
      <c r="E241" s="27" t="e">
        <f>VLOOKUP(D241,Tabla!$B$5:$D$7,3,1)</f>
        <v>#DIV/0!</v>
      </c>
    </row>
    <row r="242" spans="1:5" x14ac:dyDescent="0.25">
      <c r="A242">
        <v>1468</v>
      </c>
      <c r="B242" s="21">
        <v>1952.8568999999998</v>
      </c>
      <c r="C242" s="25" t="e">
        <f t="shared" si="3"/>
        <v>#DIV/0!</v>
      </c>
      <c r="D242" s="26" t="e">
        <f>SUM($C$4:C242)</f>
        <v>#DIV/0!</v>
      </c>
      <c r="E242" s="27" t="e">
        <f>VLOOKUP(D242,Tabla!$B$5:$D$7,3,1)</f>
        <v>#DIV/0!</v>
      </c>
    </row>
    <row r="243" spans="1:5" x14ac:dyDescent="0.25">
      <c r="A243">
        <v>1383</v>
      </c>
      <c r="B243" s="21">
        <v>1950.9053399999998</v>
      </c>
      <c r="C243" s="25" t="e">
        <f t="shared" si="3"/>
        <v>#DIV/0!</v>
      </c>
      <c r="D243" s="26" t="e">
        <f>SUM($C$4:C243)</f>
        <v>#DIV/0!</v>
      </c>
      <c r="E243" s="27" t="e">
        <f>VLOOKUP(D243,Tabla!$B$5:$D$7,3,1)</f>
        <v>#DIV/0!</v>
      </c>
    </row>
    <row r="244" spans="1:5" x14ac:dyDescent="0.25">
      <c r="A244">
        <v>1014</v>
      </c>
      <c r="B244" s="21">
        <v>1950.8052</v>
      </c>
      <c r="C244" s="25" t="e">
        <f t="shared" si="3"/>
        <v>#DIV/0!</v>
      </c>
      <c r="D244" s="26" t="e">
        <f>SUM($C$4:C244)</f>
        <v>#DIV/0!</v>
      </c>
      <c r="E244" s="27" t="e">
        <f>VLOOKUP(D244,Tabla!$B$5:$D$7,3,1)</f>
        <v>#DIV/0!</v>
      </c>
    </row>
    <row r="245" spans="1:5" x14ac:dyDescent="0.25">
      <c r="A245">
        <v>1387</v>
      </c>
      <c r="B245" s="21">
        <v>1937.0557200000001</v>
      </c>
      <c r="C245" s="25" t="e">
        <f t="shared" si="3"/>
        <v>#DIV/0!</v>
      </c>
      <c r="D245" s="26" t="e">
        <f>SUM($C$4:C245)</f>
        <v>#DIV/0!</v>
      </c>
      <c r="E245" s="27" t="e">
        <f>VLOOKUP(D245,Tabla!$B$5:$D$7,3,1)</f>
        <v>#DIV/0!</v>
      </c>
    </row>
    <row r="246" spans="1:5" x14ac:dyDescent="0.25">
      <c r="A246">
        <v>1104</v>
      </c>
      <c r="B246" s="21">
        <v>1935.8386299999997</v>
      </c>
      <c r="C246" s="25" t="e">
        <f t="shared" si="3"/>
        <v>#DIV/0!</v>
      </c>
      <c r="D246" s="26" t="e">
        <f>SUM($C$4:C246)</f>
        <v>#DIV/0!</v>
      </c>
      <c r="E246" s="27" t="e">
        <f>VLOOKUP(D246,Tabla!$B$5:$D$7,3,1)</f>
        <v>#DIV/0!</v>
      </c>
    </row>
    <row r="247" spans="1:5" x14ac:dyDescent="0.25">
      <c r="A247">
        <v>1323</v>
      </c>
      <c r="B247" s="21">
        <v>1918.74388</v>
      </c>
      <c r="C247" s="25" t="e">
        <f t="shared" si="3"/>
        <v>#DIV/0!</v>
      </c>
      <c r="D247" s="26" t="e">
        <f>SUM($C$4:C247)</f>
        <v>#DIV/0!</v>
      </c>
      <c r="E247" s="27" t="e">
        <f>VLOOKUP(D247,Tabla!$B$5:$D$7,3,1)</f>
        <v>#DIV/0!</v>
      </c>
    </row>
    <row r="248" spans="1:5" x14ac:dyDescent="0.25">
      <c r="A248">
        <v>1375</v>
      </c>
      <c r="B248" s="21">
        <v>1913.0307499999999</v>
      </c>
      <c r="C248" s="25" t="e">
        <f t="shared" si="3"/>
        <v>#DIV/0!</v>
      </c>
      <c r="D248" s="26" t="e">
        <f>SUM($C$4:C248)</f>
        <v>#DIV/0!</v>
      </c>
      <c r="E248" s="27" t="e">
        <f>VLOOKUP(D248,Tabla!$B$5:$D$7,3,1)</f>
        <v>#DIV/0!</v>
      </c>
    </row>
    <row r="249" spans="1:5" x14ac:dyDescent="0.25">
      <c r="A249">
        <v>1016</v>
      </c>
      <c r="B249" s="21">
        <v>1910.88</v>
      </c>
      <c r="C249" s="25" t="e">
        <f t="shared" si="3"/>
        <v>#DIV/0!</v>
      </c>
      <c r="D249" s="26" t="e">
        <f>SUM($C$4:C249)</f>
        <v>#DIV/0!</v>
      </c>
      <c r="E249" s="27" t="e">
        <f>VLOOKUP(D249,Tabla!$B$5:$D$7,3,1)</f>
        <v>#DIV/0!</v>
      </c>
    </row>
    <row r="250" spans="1:5" x14ac:dyDescent="0.25">
      <c r="A250">
        <v>1308</v>
      </c>
      <c r="B250" s="21">
        <v>1910.6857</v>
      </c>
      <c r="C250" s="25" t="e">
        <f t="shared" si="3"/>
        <v>#DIV/0!</v>
      </c>
      <c r="D250" s="26" t="e">
        <f>SUM($C$4:C250)</f>
        <v>#DIV/0!</v>
      </c>
      <c r="E250" s="27" t="e">
        <f>VLOOKUP(D250,Tabla!$B$5:$D$7,3,1)</f>
        <v>#DIV/0!</v>
      </c>
    </row>
    <row r="251" spans="1:5" x14ac:dyDescent="0.25">
      <c r="A251">
        <v>1325</v>
      </c>
      <c r="B251" s="21">
        <v>1902.6603600000001</v>
      </c>
      <c r="C251" s="25" t="e">
        <f t="shared" si="3"/>
        <v>#DIV/0!</v>
      </c>
      <c r="D251" s="26" t="e">
        <f>SUM($C$4:C251)</f>
        <v>#DIV/0!</v>
      </c>
      <c r="E251" s="27" t="e">
        <f>VLOOKUP(D251,Tabla!$B$5:$D$7,3,1)</f>
        <v>#DIV/0!</v>
      </c>
    </row>
    <row r="252" spans="1:5" x14ac:dyDescent="0.25">
      <c r="A252">
        <v>1486</v>
      </c>
      <c r="B252" s="21">
        <v>1901.3496399999999</v>
      </c>
      <c r="C252" s="25" t="e">
        <f t="shared" si="3"/>
        <v>#DIV/0!</v>
      </c>
      <c r="D252" s="26" t="e">
        <f>SUM($C$4:C252)</f>
        <v>#DIV/0!</v>
      </c>
      <c r="E252" s="27" t="e">
        <f>VLOOKUP(D252,Tabla!$B$5:$D$7,3,1)</f>
        <v>#DIV/0!</v>
      </c>
    </row>
    <row r="253" spans="1:5" x14ac:dyDescent="0.25">
      <c r="A253">
        <v>1100</v>
      </c>
      <c r="B253" s="21">
        <v>1899.5979599999996</v>
      </c>
      <c r="C253" s="25" t="e">
        <f t="shared" si="3"/>
        <v>#DIV/0!</v>
      </c>
      <c r="D253" s="26" t="e">
        <f>SUM($C$4:C253)</f>
        <v>#DIV/0!</v>
      </c>
      <c r="E253" s="27" t="e">
        <f>VLOOKUP(D253,Tabla!$B$5:$D$7,3,1)</f>
        <v>#DIV/0!</v>
      </c>
    </row>
    <row r="254" spans="1:5" x14ac:dyDescent="0.25">
      <c r="A254">
        <v>1336</v>
      </c>
      <c r="B254" s="21">
        <v>1898.9338400000001</v>
      </c>
      <c r="C254" s="25" t="e">
        <f t="shared" si="3"/>
        <v>#DIV/0!</v>
      </c>
      <c r="D254" s="26" t="e">
        <f>SUM($C$4:C254)</f>
        <v>#DIV/0!</v>
      </c>
      <c r="E254" s="27" t="e">
        <f>VLOOKUP(D254,Tabla!$B$5:$D$7,3,1)</f>
        <v>#DIV/0!</v>
      </c>
    </row>
    <row r="255" spans="1:5" x14ac:dyDescent="0.25">
      <c r="A255">
        <v>1476</v>
      </c>
      <c r="B255" s="21">
        <v>1893.1821</v>
      </c>
      <c r="C255" s="25" t="e">
        <f t="shared" si="3"/>
        <v>#DIV/0!</v>
      </c>
      <c r="D255" s="26" t="e">
        <f>SUM($C$4:C255)</f>
        <v>#DIV/0!</v>
      </c>
      <c r="E255" s="27" t="e">
        <f>VLOOKUP(D255,Tabla!$B$5:$D$7,3,1)</f>
        <v>#DIV/0!</v>
      </c>
    </row>
    <row r="256" spans="1:5" x14ac:dyDescent="0.25">
      <c r="A256">
        <v>1535</v>
      </c>
      <c r="B256" s="21">
        <v>1882.7481999999998</v>
      </c>
      <c r="C256" s="25" t="e">
        <f t="shared" si="3"/>
        <v>#DIV/0!</v>
      </c>
      <c r="D256" s="26" t="e">
        <f>SUM($C$4:C256)</f>
        <v>#DIV/0!</v>
      </c>
      <c r="E256" s="27" t="e">
        <f>VLOOKUP(D256,Tabla!$B$5:$D$7,3,1)</f>
        <v>#DIV/0!</v>
      </c>
    </row>
    <row r="257" spans="1:5" x14ac:dyDescent="0.25">
      <c r="A257">
        <v>1356</v>
      </c>
      <c r="B257" s="21">
        <v>1881.1978199999999</v>
      </c>
      <c r="C257" s="25" t="e">
        <f t="shared" si="3"/>
        <v>#DIV/0!</v>
      </c>
      <c r="D257" s="26" t="e">
        <f>SUM($C$4:C257)</f>
        <v>#DIV/0!</v>
      </c>
      <c r="E257" s="27" t="e">
        <f>VLOOKUP(D257,Tabla!$B$5:$D$7,3,1)</f>
        <v>#DIV/0!</v>
      </c>
    </row>
    <row r="258" spans="1:5" x14ac:dyDescent="0.25">
      <c r="A258">
        <v>1524</v>
      </c>
      <c r="B258" s="21">
        <v>1877.9232999999999</v>
      </c>
      <c r="C258" s="25" t="e">
        <f t="shared" si="3"/>
        <v>#DIV/0!</v>
      </c>
      <c r="D258" s="26" t="e">
        <f>SUM($C$4:C258)</f>
        <v>#DIV/0!</v>
      </c>
      <c r="E258" s="27" t="e">
        <f>VLOOKUP(D258,Tabla!$B$5:$D$7,3,1)</f>
        <v>#DIV/0!</v>
      </c>
    </row>
    <row r="259" spans="1:5" x14ac:dyDescent="0.25">
      <c r="A259">
        <v>1492</v>
      </c>
      <c r="B259" s="21">
        <v>1877.616</v>
      </c>
      <c r="C259" s="25" t="e">
        <f t="shared" si="3"/>
        <v>#DIV/0!</v>
      </c>
      <c r="D259" s="26" t="e">
        <f>SUM($C$4:C259)</f>
        <v>#DIV/0!</v>
      </c>
      <c r="E259" s="27" t="e">
        <f>VLOOKUP(D259,Tabla!$B$5:$D$7,3,1)</f>
        <v>#DIV/0!</v>
      </c>
    </row>
    <row r="260" spans="1:5" x14ac:dyDescent="0.25">
      <c r="A260">
        <v>1180</v>
      </c>
      <c r="B260" s="21">
        <v>1870.48191</v>
      </c>
      <c r="C260" s="25" t="e">
        <f t="shared" si="3"/>
        <v>#DIV/0!</v>
      </c>
      <c r="D260" s="26" t="e">
        <f>SUM($C$4:C260)</f>
        <v>#DIV/0!</v>
      </c>
      <c r="E260" s="27" t="e">
        <f>VLOOKUP(D260,Tabla!$B$5:$D$7,3,1)</f>
        <v>#DIV/0!</v>
      </c>
    </row>
    <row r="261" spans="1:5" x14ac:dyDescent="0.25">
      <c r="A261">
        <v>1075</v>
      </c>
      <c r="B261" s="21">
        <v>1866.1582499999997</v>
      </c>
      <c r="C261" s="25" t="e">
        <f t="shared" ref="C261:C324" si="4">B261/$B$566</f>
        <v>#DIV/0!</v>
      </c>
      <c r="D261" s="26" t="e">
        <f>SUM($C$4:C261)</f>
        <v>#DIV/0!</v>
      </c>
      <c r="E261" s="27" t="e">
        <f>VLOOKUP(D261,Tabla!$B$5:$D$7,3,1)</f>
        <v>#DIV/0!</v>
      </c>
    </row>
    <row r="262" spans="1:5" x14ac:dyDescent="0.25">
      <c r="A262">
        <v>1538</v>
      </c>
      <c r="B262" s="21">
        <v>1862.7214799999999</v>
      </c>
      <c r="C262" s="25" t="e">
        <f t="shared" si="4"/>
        <v>#DIV/0!</v>
      </c>
      <c r="D262" s="26" t="e">
        <f>SUM($C$4:C262)</f>
        <v>#DIV/0!</v>
      </c>
      <c r="E262" s="27" t="e">
        <f>VLOOKUP(D262,Tabla!$B$5:$D$7,3,1)</f>
        <v>#DIV/0!</v>
      </c>
    </row>
    <row r="263" spans="1:5" x14ac:dyDescent="0.25">
      <c r="A263">
        <v>1444</v>
      </c>
      <c r="B263" s="21">
        <v>1860.018</v>
      </c>
      <c r="C263" s="25" t="e">
        <f t="shared" si="4"/>
        <v>#DIV/0!</v>
      </c>
      <c r="D263" s="26" t="e">
        <f>SUM($C$4:C263)</f>
        <v>#DIV/0!</v>
      </c>
      <c r="E263" s="27" t="e">
        <f>VLOOKUP(D263,Tabla!$B$5:$D$7,3,1)</f>
        <v>#DIV/0!</v>
      </c>
    </row>
    <row r="264" spans="1:5" x14ac:dyDescent="0.25">
      <c r="A264">
        <v>1169</v>
      </c>
      <c r="B264" s="21">
        <v>1847.73792</v>
      </c>
      <c r="C264" s="25" t="e">
        <f t="shared" si="4"/>
        <v>#DIV/0!</v>
      </c>
      <c r="D264" s="26" t="e">
        <f>SUM($C$4:C264)</f>
        <v>#DIV/0!</v>
      </c>
      <c r="E264" s="27" t="e">
        <f>VLOOKUP(D264,Tabla!$B$5:$D$7,3,1)</f>
        <v>#DIV/0!</v>
      </c>
    </row>
    <row r="265" spans="1:5" x14ac:dyDescent="0.25">
      <c r="A265">
        <v>1322</v>
      </c>
      <c r="B265" s="21">
        <v>1840.2147599999998</v>
      </c>
      <c r="C265" s="25" t="e">
        <f t="shared" si="4"/>
        <v>#DIV/0!</v>
      </c>
      <c r="D265" s="26" t="e">
        <f>SUM($C$4:C265)</f>
        <v>#DIV/0!</v>
      </c>
      <c r="E265" s="27" t="e">
        <f>VLOOKUP(D265,Tabla!$B$5:$D$7,3,1)</f>
        <v>#DIV/0!</v>
      </c>
    </row>
    <row r="266" spans="1:5" x14ac:dyDescent="0.25">
      <c r="A266">
        <v>1318</v>
      </c>
      <c r="B266" s="21">
        <v>1837.9874</v>
      </c>
      <c r="C266" s="25" t="e">
        <f t="shared" si="4"/>
        <v>#DIV/0!</v>
      </c>
      <c r="D266" s="26" t="e">
        <f>SUM($C$4:C266)</f>
        <v>#DIV/0!</v>
      </c>
      <c r="E266" s="27" t="e">
        <f>VLOOKUP(D266,Tabla!$B$5:$D$7,3,1)</f>
        <v>#DIV/0!</v>
      </c>
    </row>
    <row r="267" spans="1:5" x14ac:dyDescent="0.25">
      <c r="A267">
        <v>1339</v>
      </c>
      <c r="B267" s="21">
        <v>1837.9215200000003</v>
      </c>
      <c r="C267" s="25" t="e">
        <f t="shared" si="4"/>
        <v>#DIV/0!</v>
      </c>
      <c r="D267" s="26" t="e">
        <f>SUM($C$4:C267)</f>
        <v>#DIV/0!</v>
      </c>
      <c r="E267" s="27" t="e">
        <f>VLOOKUP(D267,Tabla!$B$5:$D$7,3,1)</f>
        <v>#DIV/0!</v>
      </c>
    </row>
    <row r="268" spans="1:5" x14ac:dyDescent="0.25">
      <c r="A268">
        <v>1111</v>
      </c>
      <c r="B268" s="21">
        <v>1834.8714</v>
      </c>
      <c r="C268" s="25" t="e">
        <f t="shared" si="4"/>
        <v>#DIV/0!</v>
      </c>
      <c r="D268" s="26" t="e">
        <f>SUM($C$4:C268)</f>
        <v>#DIV/0!</v>
      </c>
      <c r="E268" s="27" t="e">
        <f>VLOOKUP(D268,Tabla!$B$5:$D$7,3,1)</f>
        <v>#DIV/0!</v>
      </c>
    </row>
    <row r="269" spans="1:5" x14ac:dyDescent="0.25">
      <c r="A269">
        <v>1505</v>
      </c>
      <c r="B269" s="21">
        <v>1828.8294000000001</v>
      </c>
      <c r="C269" s="25" t="e">
        <f t="shared" si="4"/>
        <v>#DIV/0!</v>
      </c>
      <c r="D269" s="26" t="e">
        <f>SUM($C$4:C269)</f>
        <v>#DIV/0!</v>
      </c>
      <c r="E269" s="27" t="e">
        <f>VLOOKUP(D269,Tabla!$B$5:$D$7,3,1)</f>
        <v>#DIV/0!</v>
      </c>
    </row>
    <row r="270" spans="1:5" x14ac:dyDescent="0.25">
      <c r="A270">
        <v>1108</v>
      </c>
      <c r="B270" s="21">
        <v>1816.2068400000001</v>
      </c>
      <c r="C270" s="25" t="e">
        <f t="shared" si="4"/>
        <v>#DIV/0!</v>
      </c>
      <c r="D270" s="26" t="e">
        <f>SUM($C$4:C270)</f>
        <v>#DIV/0!</v>
      </c>
      <c r="E270" s="27" t="e">
        <f>VLOOKUP(D270,Tabla!$B$5:$D$7,3,1)</f>
        <v>#DIV/0!</v>
      </c>
    </row>
    <row r="271" spans="1:5" x14ac:dyDescent="0.25">
      <c r="A271">
        <v>1068</v>
      </c>
      <c r="B271" s="21">
        <v>1813.9275000000002</v>
      </c>
      <c r="C271" s="25" t="e">
        <f t="shared" si="4"/>
        <v>#DIV/0!</v>
      </c>
      <c r="D271" s="26" t="e">
        <f>SUM($C$4:C271)</f>
        <v>#DIV/0!</v>
      </c>
      <c r="E271" s="27" t="e">
        <f>VLOOKUP(D271,Tabla!$B$5:$D$7,3,1)</f>
        <v>#DIV/0!</v>
      </c>
    </row>
    <row r="272" spans="1:5" x14ac:dyDescent="0.25">
      <c r="A272">
        <v>1043</v>
      </c>
      <c r="B272" s="21">
        <v>1805.2818000000002</v>
      </c>
      <c r="C272" s="25" t="e">
        <f t="shared" si="4"/>
        <v>#DIV/0!</v>
      </c>
      <c r="D272" s="26" t="e">
        <f>SUM($C$4:C272)</f>
        <v>#DIV/0!</v>
      </c>
      <c r="E272" s="27" t="e">
        <f>VLOOKUP(D272,Tabla!$B$5:$D$7,3,1)</f>
        <v>#DIV/0!</v>
      </c>
    </row>
    <row r="273" spans="1:5" x14ac:dyDescent="0.25">
      <c r="A273">
        <v>1229</v>
      </c>
      <c r="B273" s="21">
        <v>1804.58536</v>
      </c>
      <c r="C273" s="25" t="e">
        <f t="shared" si="4"/>
        <v>#DIV/0!</v>
      </c>
      <c r="D273" s="26" t="e">
        <f>SUM($C$4:C273)</f>
        <v>#DIV/0!</v>
      </c>
      <c r="E273" s="27" t="e">
        <f>VLOOKUP(D273,Tabla!$B$5:$D$7,3,1)</f>
        <v>#DIV/0!</v>
      </c>
    </row>
    <row r="274" spans="1:5" x14ac:dyDescent="0.25">
      <c r="A274">
        <v>1519</v>
      </c>
      <c r="B274" s="21">
        <v>1804.2296099999999</v>
      </c>
      <c r="C274" s="25" t="e">
        <f t="shared" si="4"/>
        <v>#DIV/0!</v>
      </c>
      <c r="D274" s="26" t="e">
        <f>SUM($C$4:C274)</f>
        <v>#DIV/0!</v>
      </c>
      <c r="E274" s="27" t="e">
        <f>VLOOKUP(D274,Tabla!$B$5:$D$7,3,1)</f>
        <v>#DIV/0!</v>
      </c>
    </row>
    <row r="275" spans="1:5" x14ac:dyDescent="0.25">
      <c r="A275">
        <v>1184</v>
      </c>
      <c r="B275" s="21">
        <v>1790.43201</v>
      </c>
      <c r="C275" s="25" t="e">
        <f t="shared" si="4"/>
        <v>#DIV/0!</v>
      </c>
      <c r="D275" s="26" t="e">
        <f>SUM($C$4:C275)</f>
        <v>#DIV/0!</v>
      </c>
      <c r="E275" s="27" t="e">
        <f>VLOOKUP(D275,Tabla!$B$5:$D$7,3,1)</f>
        <v>#DIV/0!</v>
      </c>
    </row>
    <row r="276" spans="1:5" x14ac:dyDescent="0.25">
      <c r="A276">
        <v>1151</v>
      </c>
      <c r="B276" s="21">
        <v>1789.5067200000001</v>
      </c>
      <c r="C276" s="25" t="e">
        <f t="shared" si="4"/>
        <v>#DIV/0!</v>
      </c>
      <c r="D276" s="26" t="e">
        <f>SUM($C$4:C276)</f>
        <v>#DIV/0!</v>
      </c>
      <c r="E276" s="27" t="e">
        <f>VLOOKUP(D276,Tabla!$B$5:$D$7,3,1)</f>
        <v>#DIV/0!</v>
      </c>
    </row>
    <row r="277" spans="1:5" x14ac:dyDescent="0.25">
      <c r="A277">
        <v>1106</v>
      </c>
      <c r="B277" s="21">
        <v>1782.6498999999999</v>
      </c>
      <c r="C277" s="25" t="e">
        <f t="shared" si="4"/>
        <v>#DIV/0!</v>
      </c>
      <c r="D277" s="26" t="e">
        <f>SUM($C$4:C277)</f>
        <v>#DIV/0!</v>
      </c>
      <c r="E277" s="27" t="e">
        <f>VLOOKUP(D277,Tabla!$B$5:$D$7,3,1)</f>
        <v>#DIV/0!</v>
      </c>
    </row>
    <row r="278" spans="1:5" x14ac:dyDescent="0.25">
      <c r="A278">
        <v>1302</v>
      </c>
      <c r="B278" s="21">
        <v>1777.6859999999999</v>
      </c>
      <c r="C278" s="25" t="e">
        <f t="shared" si="4"/>
        <v>#DIV/0!</v>
      </c>
      <c r="D278" s="26" t="e">
        <f>SUM($C$4:C278)</f>
        <v>#DIV/0!</v>
      </c>
      <c r="E278" s="27" t="e">
        <f>VLOOKUP(D278,Tabla!$B$5:$D$7,3,1)</f>
        <v>#DIV/0!</v>
      </c>
    </row>
    <row r="279" spans="1:5" x14ac:dyDescent="0.25">
      <c r="A279">
        <v>1226</v>
      </c>
      <c r="B279" s="21">
        <v>1776.7554400000001</v>
      </c>
      <c r="C279" s="25" t="e">
        <f t="shared" si="4"/>
        <v>#DIV/0!</v>
      </c>
      <c r="D279" s="26" t="e">
        <f>SUM($C$4:C279)</f>
        <v>#DIV/0!</v>
      </c>
      <c r="E279" s="27" t="e">
        <f>VLOOKUP(D279,Tabla!$B$5:$D$7,3,1)</f>
        <v>#DIV/0!</v>
      </c>
    </row>
    <row r="280" spans="1:5" x14ac:dyDescent="0.25">
      <c r="A280">
        <v>1441</v>
      </c>
      <c r="B280" s="21">
        <v>1768.2889599999999</v>
      </c>
      <c r="C280" s="25" t="e">
        <f t="shared" si="4"/>
        <v>#DIV/0!</v>
      </c>
      <c r="D280" s="26" t="e">
        <f>SUM($C$4:C280)</f>
        <v>#DIV/0!</v>
      </c>
      <c r="E280" s="27" t="e">
        <f>VLOOKUP(D280,Tabla!$B$5:$D$7,3,1)</f>
        <v>#DIV/0!</v>
      </c>
    </row>
    <row r="281" spans="1:5" x14ac:dyDescent="0.25">
      <c r="A281">
        <v>1432</v>
      </c>
      <c r="B281" s="21">
        <v>1760.4351999999999</v>
      </c>
      <c r="C281" s="25" t="e">
        <f t="shared" si="4"/>
        <v>#DIV/0!</v>
      </c>
      <c r="D281" s="26" t="e">
        <f>SUM($C$4:C281)</f>
        <v>#DIV/0!</v>
      </c>
      <c r="E281" s="27" t="e">
        <f>VLOOKUP(D281,Tabla!$B$5:$D$7,3,1)</f>
        <v>#DIV/0!</v>
      </c>
    </row>
    <row r="282" spans="1:5" x14ac:dyDescent="0.25">
      <c r="A282">
        <v>1004</v>
      </c>
      <c r="B282" s="21">
        <v>1759.6218000000003</v>
      </c>
      <c r="C282" s="25" t="e">
        <f t="shared" si="4"/>
        <v>#DIV/0!</v>
      </c>
      <c r="D282" s="26" t="e">
        <f>SUM($C$4:C282)</f>
        <v>#DIV/0!</v>
      </c>
      <c r="E282" s="27" t="e">
        <f>VLOOKUP(D282,Tabla!$B$5:$D$7,3,1)</f>
        <v>#DIV/0!</v>
      </c>
    </row>
    <row r="283" spans="1:5" x14ac:dyDescent="0.25">
      <c r="A283">
        <v>1263</v>
      </c>
      <c r="B283" s="21">
        <v>1758.8697</v>
      </c>
      <c r="C283" s="25" t="e">
        <f t="shared" si="4"/>
        <v>#DIV/0!</v>
      </c>
      <c r="D283" s="26" t="e">
        <f>SUM($C$4:C283)</f>
        <v>#DIV/0!</v>
      </c>
      <c r="E283" s="27" t="e">
        <f>VLOOKUP(D283,Tabla!$B$5:$D$7,3,1)</f>
        <v>#DIV/0!</v>
      </c>
    </row>
    <row r="284" spans="1:5" x14ac:dyDescent="0.25">
      <c r="A284">
        <v>1165</v>
      </c>
      <c r="B284" s="21">
        <v>1750.1422500000001</v>
      </c>
      <c r="C284" s="25" t="e">
        <f t="shared" si="4"/>
        <v>#DIV/0!</v>
      </c>
      <c r="D284" s="26" t="e">
        <f>SUM($C$4:C284)</f>
        <v>#DIV/0!</v>
      </c>
      <c r="E284" s="27" t="e">
        <f>VLOOKUP(D284,Tabla!$B$5:$D$7,3,1)</f>
        <v>#DIV/0!</v>
      </c>
    </row>
    <row r="285" spans="1:5" x14ac:dyDescent="0.25">
      <c r="A285">
        <v>1275</v>
      </c>
      <c r="B285" s="21">
        <v>1729.0326600000001</v>
      </c>
      <c r="C285" s="25" t="e">
        <f t="shared" si="4"/>
        <v>#DIV/0!</v>
      </c>
      <c r="D285" s="26" t="e">
        <f>SUM($C$4:C285)</f>
        <v>#DIV/0!</v>
      </c>
      <c r="E285" s="27" t="e">
        <f>VLOOKUP(D285,Tabla!$B$5:$D$7,3,1)</f>
        <v>#DIV/0!</v>
      </c>
    </row>
    <row r="286" spans="1:5" x14ac:dyDescent="0.25">
      <c r="A286">
        <v>1407</v>
      </c>
      <c r="B286" s="21">
        <v>1725.0259999999998</v>
      </c>
      <c r="C286" s="25" t="e">
        <f t="shared" si="4"/>
        <v>#DIV/0!</v>
      </c>
      <c r="D286" s="26" t="e">
        <f>SUM($C$4:C286)</f>
        <v>#DIV/0!</v>
      </c>
      <c r="E286" s="27" t="e">
        <f>VLOOKUP(D286,Tabla!$B$5:$D$7,3,1)</f>
        <v>#DIV/0!</v>
      </c>
    </row>
    <row r="287" spans="1:5" x14ac:dyDescent="0.25">
      <c r="A287">
        <v>1350</v>
      </c>
      <c r="B287" s="21">
        <v>1715.8232</v>
      </c>
      <c r="C287" s="25" t="e">
        <f t="shared" si="4"/>
        <v>#DIV/0!</v>
      </c>
      <c r="D287" s="26" t="e">
        <f>SUM($C$4:C287)</f>
        <v>#DIV/0!</v>
      </c>
      <c r="E287" s="27" t="e">
        <f>VLOOKUP(D287,Tabla!$B$5:$D$7,3,1)</f>
        <v>#DIV/0!</v>
      </c>
    </row>
    <row r="288" spans="1:5" x14ac:dyDescent="0.25">
      <c r="A288">
        <v>1403</v>
      </c>
      <c r="B288" s="21">
        <v>1705.4298000000001</v>
      </c>
      <c r="C288" s="25" t="e">
        <f t="shared" si="4"/>
        <v>#DIV/0!</v>
      </c>
      <c r="D288" s="26" t="e">
        <f>SUM($C$4:C288)</f>
        <v>#DIV/0!</v>
      </c>
      <c r="E288" s="27" t="e">
        <f>VLOOKUP(D288,Tabla!$B$5:$D$7,3,1)</f>
        <v>#DIV/0!</v>
      </c>
    </row>
    <row r="289" spans="1:5" x14ac:dyDescent="0.25">
      <c r="A289">
        <v>1397</v>
      </c>
      <c r="B289" s="21">
        <v>1701.04251</v>
      </c>
      <c r="C289" s="25" t="e">
        <f t="shared" si="4"/>
        <v>#DIV/0!</v>
      </c>
      <c r="D289" s="26" t="e">
        <f>SUM($C$4:C289)</f>
        <v>#DIV/0!</v>
      </c>
      <c r="E289" s="27" t="e">
        <f>VLOOKUP(D289,Tabla!$B$5:$D$7,3,1)</f>
        <v>#DIV/0!</v>
      </c>
    </row>
    <row r="290" spans="1:5" x14ac:dyDescent="0.25">
      <c r="A290">
        <v>1094</v>
      </c>
      <c r="B290" s="21">
        <v>1696.69544</v>
      </c>
      <c r="C290" s="25" t="e">
        <f t="shared" si="4"/>
        <v>#DIV/0!</v>
      </c>
      <c r="D290" s="26" t="e">
        <f>SUM($C$4:C290)</f>
        <v>#DIV/0!</v>
      </c>
      <c r="E290" s="27" t="e">
        <f>VLOOKUP(D290,Tabla!$B$5:$D$7,3,1)</f>
        <v>#DIV/0!</v>
      </c>
    </row>
    <row r="291" spans="1:5" x14ac:dyDescent="0.25">
      <c r="A291">
        <v>1253</v>
      </c>
      <c r="B291" s="21">
        <v>1683.8300999999999</v>
      </c>
      <c r="C291" s="25" t="e">
        <f t="shared" si="4"/>
        <v>#DIV/0!</v>
      </c>
      <c r="D291" s="26" t="e">
        <f>SUM($C$4:C291)</f>
        <v>#DIV/0!</v>
      </c>
      <c r="E291" s="27" t="e">
        <f>VLOOKUP(D291,Tabla!$B$5:$D$7,3,1)</f>
        <v>#DIV/0!</v>
      </c>
    </row>
    <row r="292" spans="1:5" x14ac:dyDescent="0.25">
      <c r="A292">
        <v>1063</v>
      </c>
      <c r="B292" s="21">
        <v>1681.4089200000001</v>
      </c>
      <c r="C292" s="25" t="e">
        <f t="shared" si="4"/>
        <v>#DIV/0!</v>
      </c>
      <c r="D292" s="26" t="e">
        <f>SUM($C$4:C292)</f>
        <v>#DIV/0!</v>
      </c>
      <c r="E292" s="27" t="e">
        <f>VLOOKUP(D292,Tabla!$B$5:$D$7,3,1)</f>
        <v>#DIV/0!</v>
      </c>
    </row>
    <row r="293" spans="1:5" x14ac:dyDescent="0.25">
      <c r="A293">
        <v>1300</v>
      </c>
      <c r="B293" s="21">
        <v>1680.9030100000002</v>
      </c>
      <c r="C293" s="25" t="e">
        <f t="shared" si="4"/>
        <v>#DIV/0!</v>
      </c>
      <c r="D293" s="26" t="e">
        <f>SUM($C$4:C293)</f>
        <v>#DIV/0!</v>
      </c>
      <c r="E293" s="27" t="e">
        <f>VLOOKUP(D293,Tabla!$B$5:$D$7,3,1)</f>
        <v>#DIV/0!</v>
      </c>
    </row>
    <row r="294" spans="1:5" x14ac:dyDescent="0.25">
      <c r="A294">
        <v>1321</v>
      </c>
      <c r="B294" s="21">
        <v>1675.9218799999999</v>
      </c>
      <c r="C294" s="25" t="e">
        <f t="shared" si="4"/>
        <v>#DIV/0!</v>
      </c>
      <c r="D294" s="26" t="e">
        <f>SUM($C$4:C294)</f>
        <v>#DIV/0!</v>
      </c>
      <c r="E294" s="27" t="e">
        <f>VLOOKUP(D294,Tabla!$B$5:$D$7,3,1)</f>
        <v>#DIV/0!</v>
      </c>
    </row>
    <row r="295" spans="1:5" x14ac:dyDescent="0.25">
      <c r="A295">
        <v>1269</v>
      </c>
      <c r="B295" s="21">
        <v>1667.60097</v>
      </c>
      <c r="C295" s="25" t="e">
        <f t="shared" si="4"/>
        <v>#DIV/0!</v>
      </c>
      <c r="D295" s="26" t="e">
        <f>SUM($C$4:C295)</f>
        <v>#DIV/0!</v>
      </c>
      <c r="E295" s="27" t="e">
        <f>VLOOKUP(D295,Tabla!$B$5:$D$7,3,1)</f>
        <v>#DIV/0!</v>
      </c>
    </row>
    <row r="296" spans="1:5" x14ac:dyDescent="0.25">
      <c r="A296">
        <v>1349</v>
      </c>
      <c r="B296" s="21">
        <v>1666.9146600000001</v>
      </c>
      <c r="C296" s="25" t="e">
        <f t="shared" si="4"/>
        <v>#DIV/0!</v>
      </c>
      <c r="D296" s="26" t="e">
        <f>SUM($C$4:C296)</f>
        <v>#DIV/0!</v>
      </c>
      <c r="E296" s="27" t="e">
        <f>VLOOKUP(D296,Tabla!$B$5:$D$7,3,1)</f>
        <v>#DIV/0!</v>
      </c>
    </row>
    <row r="297" spans="1:5" x14ac:dyDescent="0.25">
      <c r="A297">
        <v>1485</v>
      </c>
      <c r="B297" s="21">
        <v>1663.7694999999999</v>
      </c>
      <c r="C297" s="25" t="e">
        <f t="shared" si="4"/>
        <v>#DIV/0!</v>
      </c>
      <c r="D297" s="26" t="e">
        <f>SUM($C$4:C297)</f>
        <v>#DIV/0!</v>
      </c>
      <c r="E297" s="27" t="e">
        <f>VLOOKUP(D297,Tabla!$B$5:$D$7,3,1)</f>
        <v>#DIV/0!</v>
      </c>
    </row>
    <row r="298" spans="1:5" x14ac:dyDescent="0.25">
      <c r="A298">
        <v>1544</v>
      </c>
      <c r="B298" s="21">
        <v>1662.5987399999999</v>
      </c>
      <c r="C298" s="25" t="e">
        <f t="shared" si="4"/>
        <v>#DIV/0!</v>
      </c>
      <c r="D298" s="26" t="e">
        <f>SUM($C$4:C298)</f>
        <v>#DIV/0!</v>
      </c>
      <c r="E298" s="27" t="e">
        <f>VLOOKUP(D298,Tabla!$B$5:$D$7,3,1)</f>
        <v>#DIV/0!</v>
      </c>
    </row>
    <row r="299" spans="1:5" x14ac:dyDescent="0.25">
      <c r="A299">
        <v>1172</v>
      </c>
      <c r="B299" s="21">
        <v>1662.5228999999999</v>
      </c>
      <c r="C299" s="25" t="e">
        <f t="shared" si="4"/>
        <v>#DIV/0!</v>
      </c>
      <c r="D299" s="26" t="e">
        <f>SUM($C$4:C299)</f>
        <v>#DIV/0!</v>
      </c>
      <c r="E299" s="27" t="e">
        <f>VLOOKUP(D299,Tabla!$B$5:$D$7,3,1)</f>
        <v>#DIV/0!</v>
      </c>
    </row>
    <row r="300" spans="1:5" x14ac:dyDescent="0.25">
      <c r="A300">
        <v>1126</v>
      </c>
      <c r="B300" s="21">
        <v>1649.6067599999999</v>
      </c>
      <c r="C300" s="25" t="e">
        <f t="shared" si="4"/>
        <v>#DIV/0!</v>
      </c>
      <c r="D300" s="26" t="e">
        <f>SUM($C$4:C300)</f>
        <v>#DIV/0!</v>
      </c>
      <c r="E300" s="27" t="e">
        <f>VLOOKUP(D300,Tabla!$B$5:$D$7,3,1)</f>
        <v>#DIV/0!</v>
      </c>
    </row>
    <row r="301" spans="1:5" x14ac:dyDescent="0.25">
      <c r="A301">
        <v>1123</v>
      </c>
      <c r="B301" s="21">
        <v>1646.2895000000001</v>
      </c>
      <c r="C301" s="25" t="e">
        <f t="shared" si="4"/>
        <v>#DIV/0!</v>
      </c>
      <c r="D301" s="26" t="e">
        <f>SUM($C$4:C301)</f>
        <v>#DIV/0!</v>
      </c>
      <c r="E301" s="27" t="e">
        <f>VLOOKUP(D301,Tabla!$B$5:$D$7,3,1)</f>
        <v>#DIV/0!</v>
      </c>
    </row>
    <row r="302" spans="1:5" x14ac:dyDescent="0.25">
      <c r="A302">
        <v>1145</v>
      </c>
      <c r="B302" s="21">
        <v>1646.0859999999998</v>
      </c>
      <c r="C302" s="25" t="e">
        <f t="shared" si="4"/>
        <v>#DIV/0!</v>
      </c>
      <c r="D302" s="26" t="e">
        <f>SUM($C$4:C302)</f>
        <v>#DIV/0!</v>
      </c>
      <c r="E302" s="27" t="e">
        <f>VLOOKUP(D302,Tabla!$B$5:$D$7,3,1)</f>
        <v>#DIV/0!</v>
      </c>
    </row>
    <row r="303" spans="1:5" x14ac:dyDescent="0.25">
      <c r="A303">
        <v>1496</v>
      </c>
      <c r="B303" s="21">
        <v>1625.9432500000003</v>
      </c>
      <c r="C303" s="25" t="e">
        <f t="shared" si="4"/>
        <v>#DIV/0!</v>
      </c>
      <c r="D303" s="26" t="e">
        <f>SUM($C$4:C303)</f>
        <v>#DIV/0!</v>
      </c>
      <c r="E303" s="27" t="e">
        <f>VLOOKUP(D303,Tabla!$B$5:$D$7,3,1)</f>
        <v>#DIV/0!</v>
      </c>
    </row>
    <row r="304" spans="1:5" x14ac:dyDescent="0.25">
      <c r="A304">
        <v>1461</v>
      </c>
      <c r="B304" s="21">
        <v>1608.6143999999999</v>
      </c>
      <c r="C304" s="25" t="e">
        <f t="shared" si="4"/>
        <v>#DIV/0!</v>
      </c>
      <c r="D304" s="26" t="e">
        <f>SUM($C$4:C304)</f>
        <v>#DIV/0!</v>
      </c>
      <c r="E304" s="27" t="e">
        <f>VLOOKUP(D304,Tabla!$B$5:$D$7,3,1)</f>
        <v>#DIV/0!</v>
      </c>
    </row>
    <row r="305" spans="1:5" x14ac:dyDescent="0.25">
      <c r="A305">
        <v>1414</v>
      </c>
      <c r="B305" s="21">
        <v>1598.68273</v>
      </c>
      <c r="C305" s="25" t="e">
        <f t="shared" si="4"/>
        <v>#DIV/0!</v>
      </c>
      <c r="D305" s="26" t="e">
        <f>SUM($C$4:C305)</f>
        <v>#DIV/0!</v>
      </c>
      <c r="E305" s="27" t="e">
        <f>VLOOKUP(D305,Tabla!$B$5:$D$7,3,1)</f>
        <v>#DIV/0!</v>
      </c>
    </row>
    <row r="306" spans="1:5" x14ac:dyDescent="0.25">
      <c r="A306">
        <v>1239</v>
      </c>
      <c r="B306" s="21">
        <v>1596.7216000000001</v>
      </c>
      <c r="C306" s="25" t="e">
        <f t="shared" si="4"/>
        <v>#DIV/0!</v>
      </c>
      <c r="D306" s="26" t="e">
        <f>SUM($C$4:C306)</f>
        <v>#DIV/0!</v>
      </c>
      <c r="E306" s="27" t="e">
        <f>VLOOKUP(D306,Tabla!$B$5:$D$7,3,1)</f>
        <v>#DIV/0!</v>
      </c>
    </row>
    <row r="307" spans="1:5" x14ac:dyDescent="0.25">
      <c r="A307">
        <v>1292</v>
      </c>
      <c r="B307" s="21">
        <v>1595.0051000000003</v>
      </c>
      <c r="C307" s="25" t="e">
        <f t="shared" si="4"/>
        <v>#DIV/0!</v>
      </c>
      <c r="D307" s="26" t="e">
        <f>SUM($C$4:C307)</f>
        <v>#DIV/0!</v>
      </c>
      <c r="E307" s="27" t="e">
        <f>VLOOKUP(D307,Tabla!$B$5:$D$7,3,1)</f>
        <v>#DIV/0!</v>
      </c>
    </row>
    <row r="308" spans="1:5" x14ac:dyDescent="0.25">
      <c r="A308">
        <v>1521</v>
      </c>
      <c r="B308" s="21">
        <v>1586.8916999999999</v>
      </c>
      <c r="C308" s="25" t="e">
        <f t="shared" si="4"/>
        <v>#DIV/0!</v>
      </c>
      <c r="D308" s="26" t="e">
        <f>SUM($C$4:C308)</f>
        <v>#DIV/0!</v>
      </c>
      <c r="E308" s="27" t="e">
        <f>VLOOKUP(D308,Tabla!$B$5:$D$7,3,1)</f>
        <v>#DIV/0!</v>
      </c>
    </row>
    <row r="309" spans="1:5" x14ac:dyDescent="0.25">
      <c r="A309">
        <v>1093</v>
      </c>
      <c r="B309" s="21">
        <v>1576.8340000000001</v>
      </c>
      <c r="C309" s="25" t="e">
        <f t="shared" si="4"/>
        <v>#DIV/0!</v>
      </c>
      <c r="D309" s="26" t="e">
        <f>SUM($C$4:C309)</f>
        <v>#DIV/0!</v>
      </c>
      <c r="E309" s="27" t="e">
        <f>VLOOKUP(D309,Tabla!$B$5:$D$7,3,1)</f>
        <v>#DIV/0!</v>
      </c>
    </row>
    <row r="310" spans="1:5" x14ac:dyDescent="0.25">
      <c r="A310">
        <v>1084</v>
      </c>
      <c r="B310" s="21">
        <v>1571.9243999999999</v>
      </c>
      <c r="C310" s="25" t="e">
        <f t="shared" si="4"/>
        <v>#DIV/0!</v>
      </c>
      <c r="D310" s="26" t="e">
        <f>SUM($C$4:C310)</f>
        <v>#DIV/0!</v>
      </c>
      <c r="E310" s="27" t="e">
        <f>VLOOKUP(D310,Tabla!$B$5:$D$7,3,1)</f>
        <v>#DIV/0!</v>
      </c>
    </row>
    <row r="311" spans="1:5" x14ac:dyDescent="0.25">
      <c r="A311">
        <v>1364</v>
      </c>
      <c r="B311" s="21">
        <v>1564.4839999999999</v>
      </c>
      <c r="C311" s="25" t="e">
        <f t="shared" si="4"/>
        <v>#DIV/0!</v>
      </c>
      <c r="D311" s="26" t="e">
        <f>SUM($C$4:C311)</f>
        <v>#DIV/0!</v>
      </c>
      <c r="E311" s="27" t="e">
        <f>VLOOKUP(D311,Tabla!$B$5:$D$7,3,1)</f>
        <v>#DIV/0!</v>
      </c>
    </row>
    <row r="312" spans="1:5" x14ac:dyDescent="0.25">
      <c r="A312">
        <v>1420</v>
      </c>
      <c r="B312" s="21">
        <v>1564.4064800000001</v>
      </c>
      <c r="C312" s="25" t="e">
        <f t="shared" si="4"/>
        <v>#DIV/0!</v>
      </c>
      <c r="D312" s="26" t="e">
        <f>SUM($C$4:C312)</f>
        <v>#DIV/0!</v>
      </c>
      <c r="E312" s="27" t="e">
        <f>VLOOKUP(D312,Tabla!$B$5:$D$7,3,1)</f>
        <v>#DIV/0!</v>
      </c>
    </row>
    <row r="313" spans="1:5" x14ac:dyDescent="0.25">
      <c r="A313">
        <v>1223</v>
      </c>
      <c r="B313" s="21">
        <v>1560.91734</v>
      </c>
      <c r="C313" s="25" t="e">
        <f t="shared" si="4"/>
        <v>#DIV/0!</v>
      </c>
      <c r="D313" s="26" t="e">
        <f>SUM($C$4:C313)</f>
        <v>#DIV/0!</v>
      </c>
      <c r="E313" s="27" t="e">
        <f>VLOOKUP(D313,Tabla!$B$5:$D$7,3,1)</f>
        <v>#DIV/0!</v>
      </c>
    </row>
    <row r="314" spans="1:5" x14ac:dyDescent="0.25">
      <c r="A314">
        <v>1191</v>
      </c>
      <c r="B314" s="21">
        <v>1553.8819000000001</v>
      </c>
      <c r="C314" s="25" t="e">
        <f t="shared" si="4"/>
        <v>#DIV/0!</v>
      </c>
      <c r="D314" s="26" t="e">
        <f>SUM($C$4:C314)</f>
        <v>#DIV/0!</v>
      </c>
      <c r="E314" s="27" t="e">
        <f>VLOOKUP(D314,Tabla!$B$5:$D$7,3,1)</f>
        <v>#DIV/0!</v>
      </c>
    </row>
    <row r="315" spans="1:5" x14ac:dyDescent="0.25">
      <c r="A315">
        <v>1003</v>
      </c>
      <c r="B315" s="21">
        <v>1550.47048</v>
      </c>
      <c r="C315" s="25" t="e">
        <f t="shared" si="4"/>
        <v>#DIV/0!</v>
      </c>
      <c r="D315" s="26" t="e">
        <f>SUM($C$4:C315)</f>
        <v>#DIV/0!</v>
      </c>
      <c r="E315" s="27" t="e">
        <f>VLOOKUP(D315,Tabla!$B$5:$D$7,3,1)</f>
        <v>#DIV/0!</v>
      </c>
    </row>
    <row r="316" spans="1:5" x14ac:dyDescent="0.25">
      <c r="A316">
        <v>1287</v>
      </c>
      <c r="B316" s="21">
        <v>1546.1687000000002</v>
      </c>
      <c r="C316" s="25" t="e">
        <f t="shared" si="4"/>
        <v>#DIV/0!</v>
      </c>
      <c r="D316" s="26" t="e">
        <f>SUM($C$4:C316)</f>
        <v>#DIV/0!</v>
      </c>
      <c r="E316" s="27" t="e">
        <f>VLOOKUP(D316,Tabla!$B$5:$D$7,3,1)</f>
        <v>#DIV/0!</v>
      </c>
    </row>
    <row r="317" spans="1:5" x14ac:dyDescent="0.25">
      <c r="A317">
        <v>1445</v>
      </c>
      <c r="B317" s="21">
        <v>1541.99145</v>
      </c>
      <c r="C317" s="25" t="e">
        <f t="shared" si="4"/>
        <v>#DIV/0!</v>
      </c>
      <c r="D317" s="26" t="e">
        <f>SUM($C$4:C317)</f>
        <v>#DIV/0!</v>
      </c>
      <c r="E317" s="27" t="e">
        <f>VLOOKUP(D317,Tabla!$B$5:$D$7,3,1)</f>
        <v>#DIV/0!</v>
      </c>
    </row>
    <row r="318" spans="1:5" x14ac:dyDescent="0.25">
      <c r="A318">
        <v>1028</v>
      </c>
      <c r="B318" s="21">
        <v>1540.6394</v>
      </c>
      <c r="C318" s="25" t="e">
        <f t="shared" si="4"/>
        <v>#DIV/0!</v>
      </c>
      <c r="D318" s="26" t="e">
        <f>SUM($C$4:C318)</f>
        <v>#DIV/0!</v>
      </c>
      <c r="E318" s="27" t="e">
        <f>VLOOKUP(D318,Tabla!$B$5:$D$7,3,1)</f>
        <v>#DIV/0!</v>
      </c>
    </row>
    <row r="319" spans="1:5" x14ac:dyDescent="0.25">
      <c r="A319">
        <v>1127</v>
      </c>
      <c r="B319" s="21">
        <v>1540.4949999999999</v>
      </c>
      <c r="C319" s="25" t="e">
        <f t="shared" si="4"/>
        <v>#DIV/0!</v>
      </c>
      <c r="D319" s="26" t="e">
        <f>SUM($C$4:C319)</f>
        <v>#DIV/0!</v>
      </c>
      <c r="E319" s="27" t="e">
        <f>VLOOKUP(D319,Tabla!$B$5:$D$7,3,1)</f>
        <v>#DIV/0!</v>
      </c>
    </row>
    <row r="320" spans="1:5" x14ac:dyDescent="0.25">
      <c r="A320">
        <v>1212</v>
      </c>
      <c r="B320" s="21">
        <v>1536.6902399999999</v>
      </c>
      <c r="C320" s="25" t="e">
        <f t="shared" si="4"/>
        <v>#DIV/0!</v>
      </c>
      <c r="D320" s="26" t="e">
        <f>SUM($C$4:C320)</f>
        <v>#DIV/0!</v>
      </c>
      <c r="E320" s="27" t="e">
        <f>VLOOKUP(D320,Tabla!$B$5:$D$7,3,1)</f>
        <v>#DIV/0!</v>
      </c>
    </row>
    <row r="321" spans="1:5" x14ac:dyDescent="0.25">
      <c r="A321">
        <v>1189</v>
      </c>
      <c r="B321" s="21">
        <v>1536.1366600000001</v>
      </c>
      <c r="C321" s="25" t="e">
        <f t="shared" si="4"/>
        <v>#DIV/0!</v>
      </c>
      <c r="D321" s="26" t="e">
        <f>SUM($C$4:C321)</f>
        <v>#DIV/0!</v>
      </c>
      <c r="E321" s="27" t="e">
        <f>VLOOKUP(D321,Tabla!$B$5:$D$7,3,1)</f>
        <v>#DIV/0!</v>
      </c>
    </row>
    <row r="322" spans="1:5" x14ac:dyDescent="0.25">
      <c r="A322">
        <v>1328</v>
      </c>
      <c r="B322" s="21">
        <v>1531.9628699999998</v>
      </c>
      <c r="C322" s="25" t="e">
        <f t="shared" si="4"/>
        <v>#DIV/0!</v>
      </c>
      <c r="D322" s="26" t="e">
        <f>SUM($C$4:C322)</f>
        <v>#DIV/0!</v>
      </c>
      <c r="E322" s="27" t="e">
        <f>VLOOKUP(D322,Tabla!$B$5:$D$7,3,1)</f>
        <v>#DIV/0!</v>
      </c>
    </row>
    <row r="323" spans="1:5" x14ac:dyDescent="0.25">
      <c r="A323">
        <v>1306</v>
      </c>
      <c r="B323" s="21">
        <v>1513.9853999999998</v>
      </c>
      <c r="C323" s="25" t="e">
        <f t="shared" si="4"/>
        <v>#DIV/0!</v>
      </c>
      <c r="D323" s="26" t="e">
        <f>SUM($C$4:C323)</f>
        <v>#DIV/0!</v>
      </c>
      <c r="E323" s="27" t="e">
        <f>VLOOKUP(D323,Tabla!$B$5:$D$7,3,1)</f>
        <v>#DIV/0!</v>
      </c>
    </row>
    <row r="324" spans="1:5" x14ac:dyDescent="0.25">
      <c r="A324">
        <v>1415</v>
      </c>
      <c r="B324" s="21">
        <v>1512.1944000000001</v>
      </c>
      <c r="C324" s="25" t="e">
        <f t="shared" si="4"/>
        <v>#DIV/0!</v>
      </c>
      <c r="D324" s="26" t="e">
        <f>SUM($C$4:C324)</f>
        <v>#DIV/0!</v>
      </c>
      <c r="E324" s="27" t="e">
        <f>VLOOKUP(D324,Tabla!$B$5:$D$7,3,1)</f>
        <v>#DIV/0!</v>
      </c>
    </row>
    <row r="325" spans="1:5" x14ac:dyDescent="0.25">
      <c r="A325">
        <v>1512</v>
      </c>
      <c r="B325" s="21">
        <v>1502.0897500000001</v>
      </c>
      <c r="C325" s="25" t="e">
        <f t="shared" ref="C325:C388" si="5">B325/$B$566</f>
        <v>#DIV/0!</v>
      </c>
      <c r="D325" s="26" t="e">
        <f>SUM($C$4:C325)</f>
        <v>#DIV/0!</v>
      </c>
      <c r="E325" s="27" t="e">
        <f>VLOOKUP(D325,Tabla!$B$5:$D$7,3,1)</f>
        <v>#DIV/0!</v>
      </c>
    </row>
    <row r="326" spans="1:5" x14ac:dyDescent="0.25">
      <c r="A326">
        <v>1520</v>
      </c>
      <c r="B326" s="21">
        <v>1501.8741199999999</v>
      </c>
      <c r="C326" s="25" t="e">
        <f t="shared" si="5"/>
        <v>#DIV/0!</v>
      </c>
      <c r="D326" s="26" t="e">
        <f>SUM($C$4:C326)</f>
        <v>#DIV/0!</v>
      </c>
      <c r="E326" s="27" t="e">
        <f>VLOOKUP(D326,Tabla!$B$5:$D$7,3,1)</f>
        <v>#DIV/0!</v>
      </c>
    </row>
    <row r="327" spans="1:5" x14ac:dyDescent="0.25">
      <c r="A327">
        <v>1482</v>
      </c>
      <c r="B327" s="21">
        <v>1498.4974900000002</v>
      </c>
      <c r="C327" s="25" t="e">
        <f t="shared" si="5"/>
        <v>#DIV/0!</v>
      </c>
      <c r="D327" s="26" t="e">
        <f>SUM($C$4:C327)</f>
        <v>#DIV/0!</v>
      </c>
      <c r="E327" s="27" t="e">
        <f>VLOOKUP(D327,Tabla!$B$5:$D$7,3,1)</f>
        <v>#DIV/0!</v>
      </c>
    </row>
    <row r="328" spans="1:5" x14ac:dyDescent="0.25">
      <c r="A328">
        <v>1197</v>
      </c>
      <c r="B328" s="21">
        <v>1485.8472000000002</v>
      </c>
      <c r="C328" s="25" t="e">
        <f t="shared" si="5"/>
        <v>#DIV/0!</v>
      </c>
      <c r="D328" s="26" t="e">
        <f>SUM($C$4:C328)</f>
        <v>#DIV/0!</v>
      </c>
      <c r="E328" s="27" t="e">
        <f>VLOOKUP(D328,Tabla!$B$5:$D$7,3,1)</f>
        <v>#DIV/0!</v>
      </c>
    </row>
    <row r="329" spans="1:5" x14ac:dyDescent="0.25">
      <c r="A329">
        <v>1458</v>
      </c>
      <c r="B329" s="21">
        <v>1484.9448000000002</v>
      </c>
      <c r="C329" s="25" t="e">
        <f t="shared" si="5"/>
        <v>#DIV/0!</v>
      </c>
      <c r="D329" s="26" t="e">
        <f>SUM($C$4:C329)</f>
        <v>#DIV/0!</v>
      </c>
      <c r="E329" s="27" t="e">
        <f>VLOOKUP(D329,Tabla!$B$5:$D$7,3,1)</f>
        <v>#DIV/0!</v>
      </c>
    </row>
    <row r="330" spans="1:5" x14ac:dyDescent="0.25">
      <c r="A330">
        <v>1211</v>
      </c>
      <c r="B330" s="21">
        <v>1484.1987999999999</v>
      </c>
      <c r="C330" s="25" t="e">
        <f t="shared" si="5"/>
        <v>#DIV/0!</v>
      </c>
      <c r="D330" s="26" t="e">
        <f>SUM($C$4:C330)</f>
        <v>#DIV/0!</v>
      </c>
      <c r="E330" s="27" t="e">
        <f>VLOOKUP(D330,Tabla!$B$5:$D$7,3,1)</f>
        <v>#DIV/0!</v>
      </c>
    </row>
    <row r="331" spans="1:5" x14ac:dyDescent="0.25">
      <c r="A331">
        <v>1241</v>
      </c>
      <c r="B331" s="21">
        <v>1484.0738800000001</v>
      </c>
      <c r="C331" s="25" t="e">
        <f t="shared" si="5"/>
        <v>#DIV/0!</v>
      </c>
      <c r="D331" s="26" t="e">
        <f>SUM($C$4:C331)</f>
        <v>#DIV/0!</v>
      </c>
      <c r="E331" s="27" t="e">
        <f>VLOOKUP(D331,Tabla!$B$5:$D$7,3,1)</f>
        <v>#DIV/0!</v>
      </c>
    </row>
    <row r="332" spans="1:5" x14ac:dyDescent="0.25">
      <c r="A332">
        <v>1506</v>
      </c>
      <c r="B332" s="21">
        <v>1482.8657999999998</v>
      </c>
      <c r="C332" s="25" t="e">
        <f t="shared" si="5"/>
        <v>#DIV/0!</v>
      </c>
      <c r="D332" s="26" t="e">
        <f>SUM($C$4:C332)</f>
        <v>#DIV/0!</v>
      </c>
      <c r="E332" s="27" t="e">
        <f>VLOOKUP(D332,Tabla!$B$5:$D$7,3,1)</f>
        <v>#DIV/0!</v>
      </c>
    </row>
    <row r="333" spans="1:5" x14ac:dyDescent="0.25">
      <c r="A333">
        <v>1009</v>
      </c>
      <c r="B333" s="21">
        <v>1474.04304</v>
      </c>
      <c r="C333" s="25" t="e">
        <f t="shared" si="5"/>
        <v>#DIV/0!</v>
      </c>
      <c r="D333" s="26" t="e">
        <f>SUM($C$4:C333)</f>
        <v>#DIV/0!</v>
      </c>
      <c r="E333" s="27" t="e">
        <f>VLOOKUP(D333,Tabla!$B$5:$D$7,3,1)</f>
        <v>#DIV/0!</v>
      </c>
    </row>
    <row r="334" spans="1:5" x14ac:dyDescent="0.25">
      <c r="A334">
        <v>1258</v>
      </c>
      <c r="B334" s="21">
        <v>1473.49055</v>
      </c>
      <c r="C334" s="25" t="e">
        <f t="shared" si="5"/>
        <v>#DIV/0!</v>
      </c>
      <c r="D334" s="26" t="e">
        <f>SUM($C$4:C334)</f>
        <v>#DIV/0!</v>
      </c>
      <c r="E334" s="27" t="e">
        <f>VLOOKUP(D334,Tabla!$B$5:$D$7,3,1)</f>
        <v>#DIV/0!</v>
      </c>
    </row>
    <row r="335" spans="1:5" x14ac:dyDescent="0.25">
      <c r="A335">
        <v>1195</v>
      </c>
      <c r="B335" s="21">
        <v>1465.2035000000001</v>
      </c>
      <c r="C335" s="25" t="e">
        <f t="shared" si="5"/>
        <v>#DIV/0!</v>
      </c>
      <c r="D335" s="26" t="e">
        <f>SUM($C$4:C335)</f>
        <v>#DIV/0!</v>
      </c>
      <c r="E335" s="27" t="e">
        <f>VLOOKUP(D335,Tabla!$B$5:$D$7,3,1)</f>
        <v>#DIV/0!</v>
      </c>
    </row>
    <row r="336" spans="1:5" x14ac:dyDescent="0.25">
      <c r="A336">
        <v>1532</v>
      </c>
      <c r="B336" s="21">
        <v>1460.2379000000001</v>
      </c>
      <c r="C336" s="25" t="e">
        <f t="shared" si="5"/>
        <v>#DIV/0!</v>
      </c>
      <c r="D336" s="26" t="e">
        <f>SUM($C$4:C336)</f>
        <v>#DIV/0!</v>
      </c>
      <c r="E336" s="27" t="e">
        <f>VLOOKUP(D336,Tabla!$B$5:$D$7,3,1)</f>
        <v>#DIV/0!</v>
      </c>
    </row>
    <row r="337" spans="1:5" x14ac:dyDescent="0.25">
      <c r="A337">
        <v>1071</v>
      </c>
      <c r="B337" s="21">
        <v>1456.61707</v>
      </c>
      <c r="C337" s="25" t="e">
        <f t="shared" si="5"/>
        <v>#DIV/0!</v>
      </c>
      <c r="D337" s="26" t="e">
        <f>SUM($C$4:C337)</f>
        <v>#DIV/0!</v>
      </c>
      <c r="E337" s="27" t="e">
        <f>VLOOKUP(D337,Tabla!$B$5:$D$7,3,1)</f>
        <v>#DIV/0!</v>
      </c>
    </row>
    <row r="338" spans="1:5" x14ac:dyDescent="0.25">
      <c r="A338">
        <v>1442</v>
      </c>
      <c r="B338" s="21">
        <v>1456.5188800000001</v>
      </c>
      <c r="C338" s="25" t="e">
        <f t="shared" si="5"/>
        <v>#DIV/0!</v>
      </c>
      <c r="D338" s="26" t="e">
        <f>SUM($C$4:C338)</f>
        <v>#DIV/0!</v>
      </c>
      <c r="E338" s="27" t="e">
        <f>VLOOKUP(D338,Tabla!$B$5:$D$7,3,1)</f>
        <v>#DIV/0!</v>
      </c>
    </row>
    <row r="339" spans="1:5" x14ac:dyDescent="0.25">
      <c r="A339">
        <v>1421</v>
      </c>
      <c r="B339" s="21">
        <v>1454.7748999999999</v>
      </c>
      <c r="C339" s="25" t="e">
        <f t="shared" si="5"/>
        <v>#DIV/0!</v>
      </c>
      <c r="D339" s="26" t="e">
        <f>SUM($C$4:C339)</f>
        <v>#DIV/0!</v>
      </c>
      <c r="E339" s="27" t="e">
        <f>VLOOKUP(D339,Tabla!$B$5:$D$7,3,1)</f>
        <v>#DIV/0!</v>
      </c>
    </row>
    <row r="340" spans="1:5" x14ac:dyDescent="0.25">
      <c r="A340">
        <v>1526</v>
      </c>
      <c r="B340" s="21">
        <v>1440.1351999999999</v>
      </c>
      <c r="C340" s="25" t="e">
        <f t="shared" si="5"/>
        <v>#DIV/0!</v>
      </c>
      <c r="D340" s="26" t="e">
        <f>SUM($C$4:C340)</f>
        <v>#DIV/0!</v>
      </c>
      <c r="E340" s="27" t="e">
        <f>VLOOKUP(D340,Tabla!$B$5:$D$7,3,1)</f>
        <v>#DIV/0!</v>
      </c>
    </row>
    <row r="341" spans="1:5" x14ac:dyDescent="0.25">
      <c r="A341">
        <v>1398</v>
      </c>
      <c r="B341" s="21">
        <v>1437.768</v>
      </c>
      <c r="C341" s="25" t="e">
        <f t="shared" si="5"/>
        <v>#DIV/0!</v>
      </c>
      <c r="D341" s="26" t="e">
        <f>SUM($C$4:C341)</f>
        <v>#DIV/0!</v>
      </c>
      <c r="E341" s="27" t="e">
        <f>VLOOKUP(D341,Tabla!$B$5:$D$7,3,1)</f>
        <v>#DIV/0!</v>
      </c>
    </row>
    <row r="342" spans="1:5" x14ac:dyDescent="0.25">
      <c r="A342">
        <v>1548</v>
      </c>
      <c r="B342" s="21">
        <v>1435.6454399999998</v>
      </c>
      <c r="C342" s="25" t="e">
        <f t="shared" si="5"/>
        <v>#DIV/0!</v>
      </c>
      <c r="D342" s="26" t="e">
        <f>SUM($C$4:C342)</f>
        <v>#DIV/0!</v>
      </c>
      <c r="E342" s="27" t="e">
        <f>VLOOKUP(D342,Tabla!$B$5:$D$7,3,1)</f>
        <v>#DIV/0!</v>
      </c>
    </row>
    <row r="343" spans="1:5" x14ac:dyDescent="0.25">
      <c r="A343">
        <v>1281</v>
      </c>
      <c r="B343" s="21">
        <v>1429.806</v>
      </c>
      <c r="C343" s="25" t="e">
        <f t="shared" si="5"/>
        <v>#DIV/0!</v>
      </c>
      <c r="D343" s="26" t="e">
        <f>SUM($C$4:C343)</f>
        <v>#DIV/0!</v>
      </c>
      <c r="E343" s="27" t="e">
        <f>VLOOKUP(D343,Tabla!$B$5:$D$7,3,1)</f>
        <v>#DIV/0!</v>
      </c>
    </row>
    <row r="344" spans="1:5" x14ac:dyDescent="0.25">
      <c r="A344">
        <v>1166</v>
      </c>
      <c r="B344" s="21">
        <v>1429.0982999999999</v>
      </c>
      <c r="C344" s="25" t="e">
        <f t="shared" si="5"/>
        <v>#DIV/0!</v>
      </c>
      <c r="D344" s="26" t="e">
        <f>SUM($C$4:C344)</f>
        <v>#DIV/0!</v>
      </c>
      <c r="E344" s="27" t="e">
        <f>VLOOKUP(D344,Tabla!$B$5:$D$7,3,1)</f>
        <v>#DIV/0!</v>
      </c>
    </row>
    <row r="345" spans="1:5" x14ac:dyDescent="0.25">
      <c r="A345">
        <v>1244</v>
      </c>
      <c r="B345" s="21">
        <v>1423.7939800000001</v>
      </c>
      <c r="C345" s="25" t="e">
        <f t="shared" si="5"/>
        <v>#DIV/0!</v>
      </c>
      <c r="D345" s="26" t="e">
        <f>SUM($C$4:C345)</f>
        <v>#DIV/0!</v>
      </c>
      <c r="E345" s="27" t="e">
        <f>VLOOKUP(D345,Tabla!$B$5:$D$7,3,1)</f>
        <v>#DIV/0!</v>
      </c>
    </row>
    <row r="346" spans="1:5" x14ac:dyDescent="0.25">
      <c r="A346">
        <v>1161</v>
      </c>
      <c r="B346" s="21">
        <v>1411.3479599999998</v>
      </c>
      <c r="C346" s="25" t="e">
        <f t="shared" si="5"/>
        <v>#DIV/0!</v>
      </c>
      <c r="D346" s="26" t="e">
        <f>SUM($C$4:C346)</f>
        <v>#DIV/0!</v>
      </c>
      <c r="E346" s="27" t="e">
        <f>VLOOKUP(D346,Tabla!$B$5:$D$7,3,1)</f>
        <v>#DIV/0!</v>
      </c>
    </row>
    <row r="347" spans="1:5" x14ac:dyDescent="0.25">
      <c r="A347">
        <v>1033</v>
      </c>
      <c r="B347" s="21">
        <v>1410.7078200000001</v>
      </c>
      <c r="C347" s="25" t="e">
        <f t="shared" si="5"/>
        <v>#DIV/0!</v>
      </c>
      <c r="D347" s="26" t="e">
        <f>SUM($C$4:C347)</f>
        <v>#DIV/0!</v>
      </c>
      <c r="E347" s="27" t="e">
        <f>VLOOKUP(D347,Tabla!$B$5:$D$7,3,1)</f>
        <v>#DIV/0!</v>
      </c>
    </row>
    <row r="348" spans="1:5" x14ac:dyDescent="0.25">
      <c r="A348">
        <v>1218</v>
      </c>
      <c r="B348" s="21">
        <v>1405.6216999999999</v>
      </c>
      <c r="C348" s="25" t="e">
        <f t="shared" si="5"/>
        <v>#DIV/0!</v>
      </c>
      <c r="D348" s="26" t="e">
        <f>SUM($C$4:C348)</f>
        <v>#DIV/0!</v>
      </c>
      <c r="E348" s="27" t="e">
        <f>VLOOKUP(D348,Tabla!$B$5:$D$7,3,1)</f>
        <v>#DIV/0!</v>
      </c>
    </row>
    <row r="349" spans="1:5" x14ac:dyDescent="0.25">
      <c r="A349">
        <v>1260</v>
      </c>
      <c r="B349" s="21">
        <v>1396.5099600000001</v>
      </c>
      <c r="C349" s="25" t="e">
        <f t="shared" si="5"/>
        <v>#DIV/0!</v>
      </c>
      <c r="D349" s="26" t="e">
        <f>SUM($C$4:C349)</f>
        <v>#DIV/0!</v>
      </c>
      <c r="E349" s="27" t="e">
        <f>VLOOKUP(D349,Tabla!$B$5:$D$7,3,1)</f>
        <v>#DIV/0!</v>
      </c>
    </row>
    <row r="350" spans="1:5" x14ac:dyDescent="0.25">
      <c r="A350">
        <v>1152</v>
      </c>
      <c r="B350" s="21">
        <v>1393.3224400000001</v>
      </c>
      <c r="C350" s="25" t="e">
        <f t="shared" si="5"/>
        <v>#DIV/0!</v>
      </c>
      <c r="D350" s="26" t="e">
        <f>SUM($C$4:C350)</f>
        <v>#DIV/0!</v>
      </c>
      <c r="E350" s="27" t="e">
        <f>VLOOKUP(D350,Tabla!$B$5:$D$7,3,1)</f>
        <v>#DIV/0!</v>
      </c>
    </row>
    <row r="351" spans="1:5" x14ac:dyDescent="0.25">
      <c r="A351">
        <v>1171</v>
      </c>
      <c r="B351" s="21">
        <v>1393.1364000000003</v>
      </c>
      <c r="C351" s="25" t="e">
        <f t="shared" si="5"/>
        <v>#DIV/0!</v>
      </c>
      <c r="D351" s="26" t="e">
        <f>SUM($C$4:C351)</f>
        <v>#DIV/0!</v>
      </c>
      <c r="E351" s="27" t="e">
        <f>VLOOKUP(D351,Tabla!$B$5:$D$7,3,1)</f>
        <v>#DIV/0!</v>
      </c>
    </row>
    <row r="352" spans="1:5" x14ac:dyDescent="0.25">
      <c r="A352">
        <v>1185</v>
      </c>
      <c r="B352" s="21">
        <v>1392.2097200000001</v>
      </c>
      <c r="C352" s="25" t="e">
        <f t="shared" si="5"/>
        <v>#DIV/0!</v>
      </c>
      <c r="D352" s="26" t="e">
        <f>SUM($C$4:C352)</f>
        <v>#DIV/0!</v>
      </c>
      <c r="E352" s="27" t="e">
        <f>VLOOKUP(D352,Tabla!$B$5:$D$7,3,1)</f>
        <v>#DIV/0!</v>
      </c>
    </row>
    <row r="353" spans="1:5" x14ac:dyDescent="0.25">
      <c r="A353">
        <v>1024</v>
      </c>
      <c r="B353" s="21">
        <v>1390.59808</v>
      </c>
      <c r="C353" s="25" t="e">
        <f t="shared" si="5"/>
        <v>#DIV/0!</v>
      </c>
      <c r="D353" s="26" t="e">
        <f>SUM($C$4:C353)</f>
        <v>#DIV/0!</v>
      </c>
      <c r="E353" s="27" t="e">
        <f>VLOOKUP(D353,Tabla!$B$5:$D$7,3,1)</f>
        <v>#DIV/0!</v>
      </c>
    </row>
    <row r="354" spans="1:5" x14ac:dyDescent="0.25">
      <c r="A354">
        <v>1473</v>
      </c>
      <c r="B354" s="21">
        <v>1379.7743799999998</v>
      </c>
      <c r="C354" s="25" t="e">
        <f t="shared" si="5"/>
        <v>#DIV/0!</v>
      </c>
      <c r="D354" s="26" t="e">
        <f>SUM($C$4:C354)</f>
        <v>#DIV/0!</v>
      </c>
      <c r="E354" s="27" t="e">
        <f>VLOOKUP(D354,Tabla!$B$5:$D$7,3,1)</f>
        <v>#DIV/0!</v>
      </c>
    </row>
    <row r="355" spans="1:5" x14ac:dyDescent="0.25">
      <c r="A355">
        <v>1315</v>
      </c>
      <c r="B355" s="21">
        <v>1375.5486000000001</v>
      </c>
      <c r="C355" s="25" t="e">
        <f t="shared" si="5"/>
        <v>#DIV/0!</v>
      </c>
      <c r="D355" s="26" t="e">
        <f>SUM($C$4:C355)</f>
        <v>#DIV/0!</v>
      </c>
      <c r="E355" s="27" t="e">
        <f>VLOOKUP(D355,Tabla!$B$5:$D$7,3,1)</f>
        <v>#DIV/0!</v>
      </c>
    </row>
    <row r="356" spans="1:5" x14ac:dyDescent="0.25">
      <c r="A356">
        <v>1210</v>
      </c>
      <c r="B356" s="21">
        <v>1370.1147999999998</v>
      </c>
      <c r="C356" s="25" t="e">
        <f t="shared" si="5"/>
        <v>#DIV/0!</v>
      </c>
      <c r="D356" s="26" t="e">
        <f>SUM($C$4:C356)</f>
        <v>#DIV/0!</v>
      </c>
      <c r="E356" s="27" t="e">
        <f>VLOOKUP(D356,Tabla!$B$5:$D$7,3,1)</f>
        <v>#DIV/0!</v>
      </c>
    </row>
    <row r="357" spans="1:5" x14ac:dyDescent="0.25">
      <c r="A357">
        <v>1156</v>
      </c>
      <c r="B357" s="21">
        <v>1369.1917600000002</v>
      </c>
      <c r="C357" s="25" t="e">
        <f t="shared" si="5"/>
        <v>#DIV/0!</v>
      </c>
      <c r="D357" s="26" t="e">
        <f>SUM($C$4:C357)</f>
        <v>#DIV/0!</v>
      </c>
      <c r="E357" s="27" t="e">
        <f>VLOOKUP(D357,Tabla!$B$5:$D$7,3,1)</f>
        <v>#DIV/0!</v>
      </c>
    </row>
    <row r="358" spans="1:5" x14ac:dyDescent="0.25">
      <c r="A358">
        <v>1290</v>
      </c>
      <c r="B358" s="21">
        <v>1367.96756</v>
      </c>
      <c r="C358" s="25" t="e">
        <f t="shared" si="5"/>
        <v>#DIV/0!</v>
      </c>
      <c r="D358" s="26" t="e">
        <f>SUM($C$4:C358)</f>
        <v>#DIV/0!</v>
      </c>
      <c r="E358" s="27" t="e">
        <f>VLOOKUP(D358,Tabla!$B$5:$D$7,3,1)</f>
        <v>#DIV/0!</v>
      </c>
    </row>
    <row r="359" spans="1:5" x14ac:dyDescent="0.25">
      <c r="A359">
        <v>1150</v>
      </c>
      <c r="B359" s="21">
        <v>1360.71668</v>
      </c>
      <c r="C359" s="25" t="e">
        <f t="shared" si="5"/>
        <v>#DIV/0!</v>
      </c>
      <c r="D359" s="26" t="e">
        <f>SUM($C$4:C359)</f>
        <v>#DIV/0!</v>
      </c>
      <c r="E359" s="27" t="e">
        <f>VLOOKUP(D359,Tabla!$B$5:$D$7,3,1)</f>
        <v>#DIV/0!</v>
      </c>
    </row>
    <row r="360" spans="1:5" x14ac:dyDescent="0.25">
      <c r="A360">
        <v>1196</v>
      </c>
      <c r="B360" s="21">
        <v>1358.4984599999998</v>
      </c>
      <c r="C360" s="25" t="e">
        <f t="shared" si="5"/>
        <v>#DIV/0!</v>
      </c>
      <c r="D360" s="26" t="e">
        <f>SUM($C$4:C360)</f>
        <v>#DIV/0!</v>
      </c>
      <c r="E360" s="27" t="e">
        <f>VLOOKUP(D360,Tabla!$B$5:$D$7,3,1)</f>
        <v>#DIV/0!</v>
      </c>
    </row>
    <row r="361" spans="1:5" x14ac:dyDescent="0.25">
      <c r="A361">
        <v>1280</v>
      </c>
      <c r="B361" s="21">
        <v>1355.2400399999997</v>
      </c>
      <c r="C361" s="25" t="e">
        <f t="shared" si="5"/>
        <v>#DIV/0!</v>
      </c>
      <c r="D361" s="26" t="e">
        <f>SUM($C$4:C361)</f>
        <v>#DIV/0!</v>
      </c>
      <c r="E361" s="27" t="e">
        <f>VLOOKUP(D361,Tabla!$B$5:$D$7,3,1)</f>
        <v>#DIV/0!</v>
      </c>
    </row>
    <row r="362" spans="1:5" x14ac:dyDescent="0.25">
      <c r="A362">
        <v>1011</v>
      </c>
      <c r="B362" s="21">
        <v>1349.3153600000001</v>
      </c>
      <c r="C362" s="25" t="e">
        <f t="shared" si="5"/>
        <v>#DIV/0!</v>
      </c>
      <c r="D362" s="26" t="e">
        <f>SUM($C$4:C362)</f>
        <v>#DIV/0!</v>
      </c>
      <c r="E362" s="27" t="e">
        <f>VLOOKUP(D362,Tabla!$B$5:$D$7,3,1)</f>
        <v>#DIV/0!</v>
      </c>
    </row>
    <row r="363" spans="1:5" x14ac:dyDescent="0.25">
      <c r="A363">
        <v>1509</v>
      </c>
      <c r="B363" s="21">
        <v>1345.6603300000002</v>
      </c>
      <c r="C363" s="25" t="e">
        <f t="shared" si="5"/>
        <v>#DIV/0!</v>
      </c>
      <c r="D363" s="26" t="e">
        <f>SUM($C$4:C363)</f>
        <v>#DIV/0!</v>
      </c>
      <c r="E363" s="27" t="e">
        <f>VLOOKUP(D363,Tabla!$B$5:$D$7,3,1)</f>
        <v>#DIV/0!</v>
      </c>
    </row>
    <row r="364" spans="1:5" x14ac:dyDescent="0.25">
      <c r="A364">
        <v>1471</v>
      </c>
      <c r="B364" s="21">
        <v>1343.9891900000002</v>
      </c>
      <c r="C364" s="25" t="e">
        <f t="shared" si="5"/>
        <v>#DIV/0!</v>
      </c>
      <c r="D364" s="26" t="e">
        <f>SUM($C$4:C364)</f>
        <v>#DIV/0!</v>
      </c>
      <c r="E364" s="27" t="e">
        <f>VLOOKUP(D364,Tabla!$B$5:$D$7,3,1)</f>
        <v>#DIV/0!</v>
      </c>
    </row>
    <row r="365" spans="1:5" x14ac:dyDescent="0.25">
      <c r="A365">
        <v>1216</v>
      </c>
      <c r="B365" s="21">
        <v>1334.7314499999998</v>
      </c>
      <c r="C365" s="25" t="e">
        <f t="shared" si="5"/>
        <v>#DIV/0!</v>
      </c>
      <c r="D365" s="26" t="e">
        <f>SUM($C$4:C365)</f>
        <v>#DIV/0!</v>
      </c>
      <c r="E365" s="27" t="e">
        <f>VLOOKUP(D365,Tabla!$B$5:$D$7,3,1)</f>
        <v>#DIV/0!</v>
      </c>
    </row>
    <row r="366" spans="1:5" x14ac:dyDescent="0.25">
      <c r="A366">
        <v>1045</v>
      </c>
      <c r="B366" s="21">
        <v>1334.2581</v>
      </c>
      <c r="C366" s="25" t="e">
        <f t="shared" si="5"/>
        <v>#DIV/0!</v>
      </c>
      <c r="D366" s="26" t="e">
        <f>SUM($C$4:C366)</f>
        <v>#DIV/0!</v>
      </c>
      <c r="E366" s="27" t="e">
        <f>VLOOKUP(D366,Tabla!$B$5:$D$7,3,1)</f>
        <v>#DIV/0!</v>
      </c>
    </row>
    <row r="367" spans="1:5" x14ac:dyDescent="0.25">
      <c r="A367">
        <v>1176</v>
      </c>
      <c r="B367" s="21">
        <v>1332.3220000000001</v>
      </c>
      <c r="C367" s="25" t="e">
        <f t="shared" si="5"/>
        <v>#DIV/0!</v>
      </c>
      <c r="D367" s="26" t="e">
        <f>SUM($C$4:C367)</f>
        <v>#DIV/0!</v>
      </c>
      <c r="E367" s="27" t="e">
        <f>VLOOKUP(D367,Tabla!$B$5:$D$7,3,1)</f>
        <v>#DIV/0!</v>
      </c>
    </row>
    <row r="368" spans="1:5" x14ac:dyDescent="0.25">
      <c r="A368">
        <v>1530</v>
      </c>
      <c r="B368" s="21">
        <v>1329.1516799999999</v>
      </c>
      <c r="C368" s="25" t="e">
        <f t="shared" si="5"/>
        <v>#DIV/0!</v>
      </c>
      <c r="D368" s="26" t="e">
        <f>SUM($C$4:C368)</f>
        <v>#DIV/0!</v>
      </c>
      <c r="E368" s="27" t="e">
        <f>VLOOKUP(D368,Tabla!$B$5:$D$7,3,1)</f>
        <v>#DIV/0!</v>
      </c>
    </row>
    <row r="369" spans="1:5" x14ac:dyDescent="0.25">
      <c r="A369">
        <v>1178</v>
      </c>
      <c r="B369" s="21">
        <v>1328.7712999999999</v>
      </c>
      <c r="C369" s="25" t="e">
        <f t="shared" si="5"/>
        <v>#DIV/0!</v>
      </c>
      <c r="D369" s="26" t="e">
        <f>SUM($C$4:C369)</f>
        <v>#DIV/0!</v>
      </c>
      <c r="E369" s="27" t="e">
        <f>VLOOKUP(D369,Tabla!$B$5:$D$7,3,1)</f>
        <v>#DIV/0!</v>
      </c>
    </row>
    <row r="370" spans="1:5" x14ac:dyDescent="0.25">
      <c r="A370">
        <v>1363</v>
      </c>
      <c r="B370" s="21">
        <v>1324.5528599999998</v>
      </c>
      <c r="C370" s="25" t="e">
        <f t="shared" si="5"/>
        <v>#DIV/0!</v>
      </c>
      <c r="D370" s="26" t="e">
        <f>SUM($C$4:C370)</f>
        <v>#DIV/0!</v>
      </c>
      <c r="E370" s="27" t="e">
        <f>VLOOKUP(D370,Tabla!$B$5:$D$7,3,1)</f>
        <v>#DIV/0!</v>
      </c>
    </row>
    <row r="371" spans="1:5" x14ac:dyDescent="0.25">
      <c r="A371">
        <v>1313</v>
      </c>
      <c r="B371" s="21">
        <v>1320.65976</v>
      </c>
      <c r="C371" s="25" t="e">
        <f t="shared" si="5"/>
        <v>#DIV/0!</v>
      </c>
      <c r="D371" s="26" t="e">
        <f>SUM($C$4:C371)</f>
        <v>#DIV/0!</v>
      </c>
      <c r="E371" s="27" t="e">
        <f>VLOOKUP(D371,Tabla!$B$5:$D$7,3,1)</f>
        <v>#DIV/0!</v>
      </c>
    </row>
    <row r="372" spans="1:5" x14ac:dyDescent="0.25">
      <c r="A372">
        <v>1299</v>
      </c>
      <c r="B372" s="21">
        <v>1312.70778</v>
      </c>
      <c r="C372" s="25" t="e">
        <f t="shared" si="5"/>
        <v>#DIV/0!</v>
      </c>
      <c r="D372" s="26" t="e">
        <f>SUM($C$4:C372)</f>
        <v>#DIV/0!</v>
      </c>
      <c r="E372" s="27" t="e">
        <f>VLOOKUP(D372,Tabla!$B$5:$D$7,3,1)</f>
        <v>#DIV/0!</v>
      </c>
    </row>
    <row r="373" spans="1:5" x14ac:dyDescent="0.25">
      <c r="A373">
        <v>1319</v>
      </c>
      <c r="B373" s="21">
        <v>1305.6132699999998</v>
      </c>
      <c r="C373" s="25" t="e">
        <f t="shared" si="5"/>
        <v>#DIV/0!</v>
      </c>
      <c r="D373" s="26" t="e">
        <f>SUM($C$4:C373)</f>
        <v>#DIV/0!</v>
      </c>
      <c r="E373" s="27" t="e">
        <f>VLOOKUP(D373,Tabla!$B$5:$D$7,3,1)</f>
        <v>#DIV/0!</v>
      </c>
    </row>
    <row r="374" spans="1:5" x14ac:dyDescent="0.25">
      <c r="A374">
        <v>1469</v>
      </c>
      <c r="B374" s="21">
        <v>1290.1587</v>
      </c>
      <c r="C374" s="25" t="e">
        <f t="shared" si="5"/>
        <v>#DIV/0!</v>
      </c>
      <c r="D374" s="26" t="e">
        <f>SUM($C$4:C374)</f>
        <v>#DIV/0!</v>
      </c>
      <c r="E374" s="27" t="e">
        <f>VLOOKUP(D374,Tabla!$B$5:$D$7,3,1)</f>
        <v>#DIV/0!</v>
      </c>
    </row>
    <row r="375" spans="1:5" x14ac:dyDescent="0.25">
      <c r="A375">
        <v>1040</v>
      </c>
      <c r="B375" s="21">
        <v>1288.8793800000001</v>
      </c>
      <c r="C375" s="25" t="e">
        <f t="shared" si="5"/>
        <v>#DIV/0!</v>
      </c>
      <c r="D375" s="26" t="e">
        <f>SUM($C$4:C375)</f>
        <v>#DIV/0!</v>
      </c>
      <c r="E375" s="27" t="e">
        <f>VLOOKUP(D375,Tabla!$B$5:$D$7,3,1)</f>
        <v>#DIV/0!</v>
      </c>
    </row>
    <row r="376" spans="1:5" x14ac:dyDescent="0.25">
      <c r="A376">
        <v>1034</v>
      </c>
      <c r="B376" s="21">
        <v>1275.5486000000001</v>
      </c>
      <c r="C376" s="25" t="e">
        <f t="shared" si="5"/>
        <v>#DIV/0!</v>
      </c>
      <c r="D376" s="26" t="e">
        <f>SUM($C$4:C376)</f>
        <v>#DIV/0!</v>
      </c>
      <c r="E376" s="27" t="e">
        <f>VLOOKUP(D376,Tabla!$B$5:$D$7,3,1)</f>
        <v>#DIV/0!</v>
      </c>
    </row>
    <row r="377" spans="1:5" x14ac:dyDescent="0.25">
      <c r="A377">
        <v>1021</v>
      </c>
      <c r="B377" s="21">
        <v>1272.9617600000001</v>
      </c>
      <c r="C377" s="25" t="e">
        <f t="shared" si="5"/>
        <v>#DIV/0!</v>
      </c>
      <c r="D377" s="26" t="e">
        <f>SUM($C$4:C377)</f>
        <v>#DIV/0!</v>
      </c>
      <c r="E377" s="27" t="e">
        <f>VLOOKUP(D377,Tabla!$B$5:$D$7,3,1)</f>
        <v>#DIV/0!</v>
      </c>
    </row>
    <row r="378" spans="1:5" x14ac:dyDescent="0.25">
      <c r="A378">
        <v>1394</v>
      </c>
      <c r="B378" s="21">
        <v>1271.1741200000001</v>
      </c>
      <c r="C378" s="25" t="e">
        <f t="shared" si="5"/>
        <v>#DIV/0!</v>
      </c>
      <c r="D378" s="26" t="e">
        <f>SUM($C$4:C378)</f>
        <v>#DIV/0!</v>
      </c>
      <c r="E378" s="27" t="e">
        <f>VLOOKUP(D378,Tabla!$B$5:$D$7,3,1)</f>
        <v>#DIV/0!</v>
      </c>
    </row>
    <row r="379" spans="1:5" x14ac:dyDescent="0.25">
      <c r="A379">
        <v>1354</v>
      </c>
      <c r="B379" s="21">
        <v>1270.48224</v>
      </c>
      <c r="C379" s="25" t="e">
        <f t="shared" si="5"/>
        <v>#DIV/0!</v>
      </c>
      <c r="D379" s="26" t="e">
        <f>SUM($C$4:C379)</f>
        <v>#DIV/0!</v>
      </c>
      <c r="E379" s="27" t="e">
        <f>VLOOKUP(D379,Tabla!$B$5:$D$7,3,1)</f>
        <v>#DIV/0!</v>
      </c>
    </row>
    <row r="380" spans="1:5" x14ac:dyDescent="0.25">
      <c r="A380">
        <v>1295</v>
      </c>
      <c r="B380" s="21">
        <v>1268.5307400000002</v>
      </c>
      <c r="C380" s="25" t="e">
        <f t="shared" si="5"/>
        <v>#DIV/0!</v>
      </c>
      <c r="D380" s="26" t="e">
        <f>SUM($C$4:C380)</f>
        <v>#DIV/0!</v>
      </c>
      <c r="E380" s="27" t="e">
        <f>VLOOKUP(D380,Tabla!$B$5:$D$7,3,1)</f>
        <v>#DIV/0!</v>
      </c>
    </row>
    <row r="381" spans="1:5" x14ac:dyDescent="0.25">
      <c r="A381">
        <v>1041</v>
      </c>
      <c r="B381" s="21">
        <v>1263.5578799999998</v>
      </c>
      <c r="C381" s="25" t="e">
        <f t="shared" si="5"/>
        <v>#DIV/0!</v>
      </c>
      <c r="D381" s="26" t="e">
        <f>SUM($C$4:C381)</f>
        <v>#DIV/0!</v>
      </c>
      <c r="E381" s="27" t="e">
        <f>VLOOKUP(D381,Tabla!$B$5:$D$7,3,1)</f>
        <v>#DIV/0!</v>
      </c>
    </row>
    <row r="382" spans="1:5" x14ac:dyDescent="0.25">
      <c r="A382">
        <v>1346</v>
      </c>
      <c r="B382" s="21">
        <v>1261.4779800000001</v>
      </c>
      <c r="C382" s="25" t="e">
        <f t="shared" si="5"/>
        <v>#DIV/0!</v>
      </c>
      <c r="D382" s="26" t="e">
        <f>SUM($C$4:C382)</f>
        <v>#DIV/0!</v>
      </c>
      <c r="E382" s="27" t="e">
        <f>VLOOKUP(D382,Tabla!$B$5:$D$7,3,1)</f>
        <v>#DIV/0!</v>
      </c>
    </row>
    <row r="383" spans="1:5" x14ac:dyDescent="0.25">
      <c r="A383">
        <v>1163</v>
      </c>
      <c r="B383" s="21">
        <v>1259.2318</v>
      </c>
      <c r="C383" s="25" t="e">
        <f t="shared" si="5"/>
        <v>#DIV/0!</v>
      </c>
      <c r="D383" s="26" t="e">
        <f>SUM($C$4:C383)</f>
        <v>#DIV/0!</v>
      </c>
      <c r="E383" s="27" t="e">
        <f>VLOOKUP(D383,Tabla!$B$5:$D$7,3,1)</f>
        <v>#DIV/0!</v>
      </c>
    </row>
    <row r="384" spans="1:5" x14ac:dyDescent="0.25">
      <c r="A384">
        <v>1026</v>
      </c>
      <c r="B384" s="21">
        <v>1249.4248000000002</v>
      </c>
      <c r="C384" s="25" t="e">
        <f t="shared" si="5"/>
        <v>#DIV/0!</v>
      </c>
      <c r="D384" s="26" t="e">
        <f>SUM($C$4:C384)</f>
        <v>#DIV/0!</v>
      </c>
      <c r="E384" s="27" t="e">
        <f>VLOOKUP(D384,Tabla!$B$5:$D$7,3,1)</f>
        <v>#DIV/0!</v>
      </c>
    </row>
    <row r="385" spans="1:5" x14ac:dyDescent="0.25">
      <c r="A385">
        <v>1523</v>
      </c>
      <c r="B385" s="21">
        <v>1245.8208</v>
      </c>
      <c r="C385" s="25" t="e">
        <f t="shared" si="5"/>
        <v>#DIV/0!</v>
      </c>
      <c r="D385" s="26" t="e">
        <f>SUM($C$4:C385)</f>
        <v>#DIV/0!</v>
      </c>
      <c r="E385" s="27" t="e">
        <f>VLOOKUP(D385,Tabla!$B$5:$D$7,3,1)</f>
        <v>#DIV/0!</v>
      </c>
    </row>
    <row r="386" spans="1:5" x14ac:dyDescent="0.25">
      <c r="A386">
        <v>1015</v>
      </c>
      <c r="B386" s="21">
        <v>1236.32322</v>
      </c>
      <c r="C386" s="25" t="e">
        <f t="shared" si="5"/>
        <v>#DIV/0!</v>
      </c>
      <c r="D386" s="26" t="e">
        <f>SUM($C$4:C386)</f>
        <v>#DIV/0!</v>
      </c>
      <c r="E386" s="27" t="e">
        <f>VLOOKUP(D386,Tabla!$B$5:$D$7,3,1)</f>
        <v>#DIV/0!</v>
      </c>
    </row>
    <row r="387" spans="1:5" x14ac:dyDescent="0.25">
      <c r="A387">
        <v>1412</v>
      </c>
      <c r="B387" s="21">
        <v>1234.9580000000001</v>
      </c>
      <c r="C387" s="25" t="e">
        <f t="shared" si="5"/>
        <v>#DIV/0!</v>
      </c>
      <c r="D387" s="26" t="e">
        <f>SUM($C$4:C387)</f>
        <v>#DIV/0!</v>
      </c>
      <c r="E387" s="27" t="e">
        <f>VLOOKUP(D387,Tabla!$B$5:$D$7,3,1)</f>
        <v>#DIV/0!</v>
      </c>
    </row>
    <row r="388" spans="1:5" x14ac:dyDescent="0.25">
      <c r="A388">
        <v>1312</v>
      </c>
      <c r="B388" s="21">
        <v>1220.5971000000002</v>
      </c>
      <c r="C388" s="25" t="e">
        <f t="shared" si="5"/>
        <v>#DIV/0!</v>
      </c>
      <c r="D388" s="26" t="e">
        <f>SUM($C$4:C388)</f>
        <v>#DIV/0!</v>
      </c>
      <c r="E388" s="27" t="e">
        <f>VLOOKUP(D388,Tabla!$B$5:$D$7,3,1)</f>
        <v>#DIV/0!</v>
      </c>
    </row>
    <row r="389" spans="1:5" x14ac:dyDescent="0.25">
      <c r="A389">
        <v>1528</v>
      </c>
      <c r="B389" s="21">
        <v>1214.3864599999999</v>
      </c>
      <c r="C389" s="25" t="e">
        <f t="shared" ref="C389:C452" si="6">B389/$B$566</f>
        <v>#DIV/0!</v>
      </c>
      <c r="D389" s="26" t="e">
        <f>SUM($C$4:C389)</f>
        <v>#DIV/0!</v>
      </c>
      <c r="E389" s="27" t="e">
        <f>VLOOKUP(D389,Tabla!$B$5:$D$7,3,1)</f>
        <v>#DIV/0!</v>
      </c>
    </row>
    <row r="390" spans="1:5" x14ac:dyDescent="0.25">
      <c r="A390">
        <v>1005</v>
      </c>
      <c r="B390" s="21">
        <v>1213.8859</v>
      </c>
      <c r="C390" s="25" t="e">
        <f t="shared" si="6"/>
        <v>#DIV/0!</v>
      </c>
      <c r="D390" s="26" t="e">
        <f>SUM($C$4:C390)</f>
        <v>#DIV/0!</v>
      </c>
      <c r="E390" s="27" t="e">
        <f>VLOOKUP(D390,Tabla!$B$5:$D$7,3,1)</f>
        <v>#DIV/0!</v>
      </c>
    </row>
    <row r="391" spans="1:5" x14ac:dyDescent="0.25">
      <c r="A391">
        <v>1472</v>
      </c>
      <c r="B391" s="21">
        <v>1200.2723999999998</v>
      </c>
      <c r="C391" s="25" t="e">
        <f t="shared" si="6"/>
        <v>#DIV/0!</v>
      </c>
      <c r="D391" s="26" t="e">
        <f>SUM($C$4:C391)</f>
        <v>#DIV/0!</v>
      </c>
      <c r="E391" s="27" t="e">
        <f>VLOOKUP(D391,Tabla!$B$5:$D$7,3,1)</f>
        <v>#DIV/0!</v>
      </c>
    </row>
    <row r="392" spans="1:5" x14ac:dyDescent="0.25">
      <c r="A392">
        <v>1155</v>
      </c>
      <c r="B392" s="21">
        <v>1189.8040599999999</v>
      </c>
      <c r="C392" s="25" t="e">
        <f t="shared" si="6"/>
        <v>#DIV/0!</v>
      </c>
      <c r="D392" s="26" t="e">
        <f>SUM($C$4:C392)</f>
        <v>#DIV/0!</v>
      </c>
      <c r="E392" s="27" t="e">
        <f>VLOOKUP(D392,Tabla!$B$5:$D$7,3,1)</f>
        <v>#DIV/0!</v>
      </c>
    </row>
    <row r="393" spans="1:5" x14ac:dyDescent="0.25">
      <c r="A393">
        <v>1502</v>
      </c>
      <c r="B393" s="21">
        <v>1185.5201200000001</v>
      </c>
      <c r="C393" s="25" t="e">
        <f t="shared" si="6"/>
        <v>#DIV/0!</v>
      </c>
      <c r="D393" s="26" t="e">
        <f>SUM($C$4:C393)</f>
        <v>#DIV/0!</v>
      </c>
      <c r="E393" s="27" t="e">
        <f>VLOOKUP(D393,Tabla!$B$5:$D$7,3,1)</f>
        <v>#DIV/0!</v>
      </c>
    </row>
    <row r="394" spans="1:5" x14ac:dyDescent="0.25">
      <c r="A394">
        <v>1027</v>
      </c>
      <c r="B394" s="21">
        <v>1180.7489600000001</v>
      </c>
      <c r="C394" s="25" t="e">
        <f t="shared" si="6"/>
        <v>#DIV/0!</v>
      </c>
      <c r="D394" s="26" t="e">
        <f>SUM($C$4:C394)</f>
        <v>#DIV/0!</v>
      </c>
      <c r="E394" s="27" t="e">
        <f>VLOOKUP(D394,Tabla!$B$5:$D$7,3,1)</f>
        <v>#DIV/0!</v>
      </c>
    </row>
    <row r="395" spans="1:5" x14ac:dyDescent="0.25">
      <c r="A395">
        <v>1381</v>
      </c>
      <c r="B395" s="21">
        <v>1173.94</v>
      </c>
      <c r="C395" s="25" t="e">
        <f t="shared" si="6"/>
        <v>#DIV/0!</v>
      </c>
      <c r="D395" s="26" t="e">
        <f>SUM($C$4:C395)</f>
        <v>#DIV/0!</v>
      </c>
      <c r="E395" s="27" t="e">
        <f>VLOOKUP(D395,Tabla!$B$5:$D$7,3,1)</f>
        <v>#DIV/0!</v>
      </c>
    </row>
    <row r="396" spans="1:5" x14ac:dyDescent="0.25">
      <c r="A396">
        <v>1435</v>
      </c>
      <c r="B396" s="21">
        <v>1168.3378399999999</v>
      </c>
      <c r="C396" s="25" t="e">
        <f t="shared" si="6"/>
        <v>#DIV/0!</v>
      </c>
      <c r="D396" s="26" t="e">
        <f>SUM($C$4:C396)</f>
        <v>#DIV/0!</v>
      </c>
      <c r="E396" s="27" t="e">
        <f>VLOOKUP(D396,Tabla!$B$5:$D$7,3,1)</f>
        <v>#DIV/0!</v>
      </c>
    </row>
    <row r="397" spans="1:5" x14ac:dyDescent="0.25">
      <c r="A397">
        <v>1557</v>
      </c>
      <c r="B397" s="21">
        <v>1168.1922399999999</v>
      </c>
      <c r="C397" s="25" t="e">
        <f t="shared" si="6"/>
        <v>#DIV/0!</v>
      </c>
      <c r="D397" s="26" t="e">
        <f>SUM($C$4:C397)</f>
        <v>#DIV/0!</v>
      </c>
      <c r="E397" s="27" t="e">
        <f>VLOOKUP(D397,Tabla!$B$5:$D$7,3,1)</f>
        <v>#DIV/0!</v>
      </c>
    </row>
    <row r="398" spans="1:5" x14ac:dyDescent="0.25">
      <c r="A398">
        <v>1175</v>
      </c>
      <c r="B398" s="21">
        <v>1155.1606000000002</v>
      </c>
      <c r="C398" s="25" t="e">
        <f t="shared" si="6"/>
        <v>#DIV/0!</v>
      </c>
      <c r="D398" s="26" t="e">
        <f>SUM($C$4:C398)</f>
        <v>#DIV/0!</v>
      </c>
      <c r="E398" s="27" t="e">
        <f>VLOOKUP(D398,Tabla!$B$5:$D$7,3,1)</f>
        <v>#DIV/0!</v>
      </c>
    </row>
    <row r="399" spans="1:5" x14ac:dyDescent="0.25">
      <c r="A399">
        <v>1562</v>
      </c>
      <c r="B399" s="21">
        <v>1153.7316000000001</v>
      </c>
      <c r="C399" s="25" t="e">
        <f t="shared" si="6"/>
        <v>#DIV/0!</v>
      </c>
      <c r="D399" s="26" t="e">
        <f>SUM($C$4:C399)</f>
        <v>#DIV/0!</v>
      </c>
      <c r="E399" s="27" t="e">
        <f>VLOOKUP(D399,Tabla!$B$5:$D$7,3,1)</f>
        <v>#DIV/0!</v>
      </c>
    </row>
    <row r="400" spans="1:5" x14ac:dyDescent="0.25">
      <c r="A400">
        <v>1425</v>
      </c>
      <c r="B400" s="21">
        <v>1151.0285999999999</v>
      </c>
      <c r="C400" s="25" t="e">
        <f t="shared" si="6"/>
        <v>#DIV/0!</v>
      </c>
      <c r="D400" s="26" t="e">
        <f>SUM($C$4:C400)</f>
        <v>#DIV/0!</v>
      </c>
      <c r="E400" s="27" t="e">
        <f>VLOOKUP(D400,Tabla!$B$5:$D$7,3,1)</f>
        <v>#DIV/0!</v>
      </c>
    </row>
    <row r="401" spans="1:5" x14ac:dyDescent="0.25">
      <c r="A401">
        <v>1224</v>
      </c>
      <c r="B401" s="21">
        <v>1150.2364500000001</v>
      </c>
      <c r="C401" s="25" t="e">
        <f t="shared" si="6"/>
        <v>#DIV/0!</v>
      </c>
      <c r="D401" s="26" t="e">
        <f>SUM($C$4:C401)</f>
        <v>#DIV/0!</v>
      </c>
      <c r="E401" s="27" t="e">
        <f>VLOOKUP(D401,Tabla!$B$5:$D$7,3,1)</f>
        <v>#DIV/0!</v>
      </c>
    </row>
    <row r="402" spans="1:5" x14ac:dyDescent="0.25">
      <c r="A402">
        <v>1463</v>
      </c>
      <c r="B402" s="21">
        <v>1143.2066399999999</v>
      </c>
      <c r="C402" s="25" t="e">
        <f t="shared" si="6"/>
        <v>#DIV/0!</v>
      </c>
      <c r="D402" s="26" t="e">
        <f>SUM($C$4:C402)</f>
        <v>#DIV/0!</v>
      </c>
      <c r="E402" s="27" t="e">
        <f>VLOOKUP(D402,Tabla!$B$5:$D$7,3,1)</f>
        <v>#DIV/0!</v>
      </c>
    </row>
    <row r="403" spans="1:5" x14ac:dyDescent="0.25">
      <c r="A403">
        <v>1440</v>
      </c>
      <c r="B403" s="21">
        <v>1137.1404200000002</v>
      </c>
      <c r="C403" s="25" t="e">
        <f t="shared" si="6"/>
        <v>#DIV/0!</v>
      </c>
      <c r="D403" s="26" t="e">
        <f>SUM($C$4:C403)</f>
        <v>#DIV/0!</v>
      </c>
      <c r="E403" s="27" t="e">
        <f>VLOOKUP(D403,Tabla!$B$5:$D$7,3,1)</f>
        <v>#DIV/0!</v>
      </c>
    </row>
    <row r="404" spans="1:5" x14ac:dyDescent="0.25">
      <c r="A404">
        <v>1455</v>
      </c>
      <c r="B404" s="21">
        <v>1132.6086</v>
      </c>
      <c r="C404" s="25" t="e">
        <f t="shared" si="6"/>
        <v>#DIV/0!</v>
      </c>
      <c r="D404" s="26" t="e">
        <f>SUM($C$4:C404)</f>
        <v>#DIV/0!</v>
      </c>
      <c r="E404" s="27" t="e">
        <f>VLOOKUP(D404,Tabla!$B$5:$D$7,3,1)</f>
        <v>#DIV/0!</v>
      </c>
    </row>
    <row r="405" spans="1:5" x14ac:dyDescent="0.25">
      <c r="A405">
        <v>1164</v>
      </c>
      <c r="B405" s="21">
        <v>1132.0092799999998</v>
      </c>
      <c r="C405" s="25" t="e">
        <f t="shared" si="6"/>
        <v>#DIV/0!</v>
      </c>
      <c r="D405" s="26" t="e">
        <f>SUM($C$4:C405)</f>
        <v>#DIV/0!</v>
      </c>
      <c r="E405" s="27" t="e">
        <f>VLOOKUP(D405,Tabla!$B$5:$D$7,3,1)</f>
        <v>#DIV/0!</v>
      </c>
    </row>
    <row r="406" spans="1:5" x14ac:dyDescent="0.25">
      <c r="A406">
        <v>1054</v>
      </c>
      <c r="B406" s="21">
        <v>1130.7809999999999</v>
      </c>
      <c r="C406" s="25" t="e">
        <f t="shared" si="6"/>
        <v>#DIV/0!</v>
      </c>
      <c r="D406" s="26" t="e">
        <f>SUM($C$4:C406)</f>
        <v>#DIV/0!</v>
      </c>
      <c r="E406" s="27" t="e">
        <f>VLOOKUP(D406,Tabla!$B$5:$D$7,3,1)</f>
        <v>#DIV/0!</v>
      </c>
    </row>
    <row r="407" spans="1:5" x14ac:dyDescent="0.25">
      <c r="A407">
        <v>1154</v>
      </c>
      <c r="B407" s="21">
        <v>1113.6994399999999</v>
      </c>
      <c r="C407" s="25" t="e">
        <f t="shared" si="6"/>
        <v>#DIV/0!</v>
      </c>
      <c r="D407" s="26" t="e">
        <f>SUM($C$4:C407)</f>
        <v>#DIV/0!</v>
      </c>
      <c r="E407" s="27" t="e">
        <f>VLOOKUP(D407,Tabla!$B$5:$D$7,3,1)</f>
        <v>#DIV/0!</v>
      </c>
    </row>
    <row r="408" spans="1:5" x14ac:dyDescent="0.25">
      <c r="A408">
        <v>1330</v>
      </c>
      <c r="B408" s="21">
        <v>1107.6633400000001</v>
      </c>
      <c r="C408" s="25" t="e">
        <f t="shared" si="6"/>
        <v>#DIV/0!</v>
      </c>
      <c r="D408" s="26" t="e">
        <f>SUM($C$4:C408)</f>
        <v>#DIV/0!</v>
      </c>
      <c r="E408" s="27" t="e">
        <f>VLOOKUP(D408,Tabla!$B$5:$D$7,3,1)</f>
        <v>#DIV/0!</v>
      </c>
    </row>
    <row r="409" spans="1:5" x14ac:dyDescent="0.25">
      <c r="A409">
        <v>1459</v>
      </c>
      <c r="B409" s="21">
        <v>1107.2649999999999</v>
      </c>
      <c r="C409" s="25" t="e">
        <f t="shared" si="6"/>
        <v>#DIV/0!</v>
      </c>
      <c r="D409" s="26" t="e">
        <f>SUM($C$4:C409)</f>
        <v>#DIV/0!</v>
      </c>
      <c r="E409" s="27" t="e">
        <f>VLOOKUP(D409,Tabla!$B$5:$D$7,3,1)</f>
        <v>#DIV/0!</v>
      </c>
    </row>
    <row r="410" spans="1:5" x14ac:dyDescent="0.25">
      <c r="A410">
        <v>1411</v>
      </c>
      <c r="B410" s="21">
        <v>1106.9359300000001</v>
      </c>
      <c r="C410" s="25" t="e">
        <f t="shared" si="6"/>
        <v>#DIV/0!</v>
      </c>
      <c r="D410" s="26" t="e">
        <f>SUM($C$4:C410)</f>
        <v>#DIV/0!</v>
      </c>
      <c r="E410" s="27" t="e">
        <f>VLOOKUP(D410,Tabla!$B$5:$D$7,3,1)</f>
        <v>#DIV/0!</v>
      </c>
    </row>
    <row r="411" spans="1:5" x14ac:dyDescent="0.25">
      <c r="A411">
        <v>1531</v>
      </c>
      <c r="B411" s="21">
        <v>1095.732</v>
      </c>
      <c r="C411" s="25" t="e">
        <f t="shared" si="6"/>
        <v>#DIV/0!</v>
      </c>
      <c r="D411" s="26" t="e">
        <f>SUM($C$4:C411)</f>
        <v>#DIV/0!</v>
      </c>
      <c r="E411" s="27" t="e">
        <f>VLOOKUP(D411,Tabla!$B$5:$D$7,3,1)</f>
        <v>#DIV/0!</v>
      </c>
    </row>
    <row r="412" spans="1:5" x14ac:dyDescent="0.25">
      <c r="A412">
        <v>1085</v>
      </c>
      <c r="B412" s="21">
        <v>1089.7355</v>
      </c>
      <c r="C412" s="25" t="e">
        <f t="shared" si="6"/>
        <v>#DIV/0!</v>
      </c>
      <c r="D412" s="26" t="e">
        <f>SUM($C$4:C412)</f>
        <v>#DIV/0!</v>
      </c>
      <c r="E412" s="27" t="e">
        <f>VLOOKUP(D412,Tabla!$B$5:$D$7,3,1)</f>
        <v>#DIV/0!</v>
      </c>
    </row>
    <row r="413" spans="1:5" x14ac:dyDescent="0.25">
      <c r="A413">
        <v>1158</v>
      </c>
      <c r="B413" s="21">
        <v>1085.3893199999998</v>
      </c>
      <c r="C413" s="25" t="e">
        <f t="shared" si="6"/>
        <v>#DIV/0!</v>
      </c>
      <c r="D413" s="26" t="e">
        <f>SUM($C$4:C413)</f>
        <v>#DIV/0!</v>
      </c>
      <c r="E413" s="27" t="e">
        <f>VLOOKUP(D413,Tabla!$B$5:$D$7,3,1)</f>
        <v>#DIV/0!</v>
      </c>
    </row>
    <row r="414" spans="1:5" x14ac:dyDescent="0.25">
      <c r="A414">
        <v>1186</v>
      </c>
      <c r="B414" s="21">
        <v>1081.4093399999999</v>
      </c>
      <c r="C414" s="25" t="e">
        <f t="shared" si="6"/>
        <v>#DIV/0!</v>
      </c>
      <c r="D414" s="26" t="e">
        <f>SUM($C$4:C414)</f>
        <v>#DIV/0!</v>
      </c>
      <c r="E414" s="27" t="e">
        <f>VLOOKUP(D414,Tabla!$B$5:$D$7,3,1)</f>
        <v>#DIV/0!</v>
      </c>
    </row>
    <row r="415" spans="1:5" x14ac:dyDescent="0.25">
      <c r="A415">
        <v>1348</v>
      </c>
      <c r="B415" s="21">
        <v>1079.5710000000001</v>
      </c>
      <c r="C415" s="25" t="e">
        <f t="shared" si="6"/>
        <v>#DIV/0!</v>
      </c>
      <c r="D415" s="26" t="e">
        <f>SUM($C$4:C415)</f>
        <v>#DIV/0!</v>
      </c>
      <c r="E415" s="27" t="e">
        <f>VLOOKUP(D415,Tabla!$B$5:$D$7,3,1)</f>
        <v>#DIV/0!</v>
      </c>
    </row>
    <row r="416" spans="1:5" x14ac:dyDescent="0.25">
      <c r="A416">
        <v>1498</v>
      </c>
      <c r="B416" s="21">
        <v>1076.7476000000001</v>
      </c>
      <c r="C416" s="25" t="e">
        <f t="shared" si="6"/>
        <v>#DIV/0!</v>
      </c>
      <c r="D416" s="26" t="e">
        <f>SUM($C$4:C416)</f>
        <v>#DIV/0!</v>
      </c>
      <c r="E416" s="27" t="e">
        <f>VLOOKUP(D416,Tabla!$B$5:$D$7,3,1)</f>
        <v>#DIV/0!</v>
      </c>
    </row>
    <row r="417" spans="1:5" x14ac:dyDescent="0.25">
      <c r="A417">
        <v>1278</v>
      </c>
      <c r="B417" s="21">
        <v>1076.2010299999999</v>
      </c>
      <c r="C417" s="25" t="e">
        <f t="shared" si="6"/>
        <v>#DIV/0!</v>
      </c>
      <c r="D417" s="26" t="e">
        <f>SUM($C$4:C417)</f>
        <v>#DIV/0!</v>
      </c>
      <c r="E417" s="27" t="e">
        <f>VLOOKUP(D417,Tabla!$B$5:$D$7,3,1)</f>
        <v>#DIV/0!</v>
      </c>
    </row>
    <row r="418" spans="1:5" x14ac:dyDescent="0.25">
      <c r="A418">
        <v>1353</v>
      </c>
      <c r="B418" s="21">
        <v>1075.8863699999999</v>
      </c>
      <c r="C418" s="25" t="e">
        <f t="shared" si="6"/>
        <v>#DIV/0!</v>
      </c>
      <c r="D418" s="26" t="e">
        <f>SUM($C$4:C418)</f>
        <v>#DIV/0!</v>
      </c>
      <c r="E418" s="27" t="e">
        <f>VLOOKUP(D418,Tabla!$B$5:$D$7,3,1)</f>
        <v>#DIV/0!</v>
      </c>
    </row>
    <row r="419" spans="1:5" x14ac:dyDescent="0.25">
      <c r="A419">
        <v>1056</v>
      </c>
      <c r="B419" s="21">
        <v>1069.992</v>
      </c>
      <c r="C419" s="25" t="e">
        <f t="shared" si="6"/>
        <v>#DIV/0!</v>
      </c>
      <c r="D419" s="26" t="e">
        <f>SUM($C$4:C419)</f>
        <v>#DIV/0!</v>
      </c>
      <c r="E419" s="27" t="e">
        <f>VLOOKUP(D419,Tabla!$B$5:$D$7,3,1)</f>
        <v>#DIV/0!</v>
      </c>
    </row>
    <row r="420" spans="1:5" x14ac:dyDescent="0.25">
      <c r="A420">
        <v>1282</v>
      </c>
      <c r="B420" s="21">
        <v>1068.85995</v>
      </c>
      <c r="C420" s="25" t="e">
        <f t="shared" si="6"/>
        <v>#DIV/0!</v>
      </c>
      <c r="D420" s="26" t="e">
        <f>SUM($C$4:C420)</f>
        <v>#DIV/0!</v>
      </c>
      <c r="E420" s="27" t="e">
        <f>VLOOKUP(D420,Tabla!$B$5:$D$7,3,1)</f>
        <v>#DIV/0!</v>
      </c>
    </row>
    <row r="421" spans="1:5" x14ac:dyDescent="0.25">
      <c r="A421">
        <v>1183</v>
      </c>
      <c r="B421" s="21">
        <v>1064.7277399999998</v>
      </c>
      <c r="C421" s="25" t="e">
        <f t="shared" si="6"/>
        <v>#DIV/0!</v>
      </c>
      <c r="D421" s="26" t="e">
        <f>SUM($C$4:C421)</f>
        <v>#DIV/0!</v>
      </c>
      <c r="E421" s="27" t="e">
        <f>VLOOKUP(D421,Tabla!$B$5:$D$7,3,1)</f>
        <v>#DIV/0!</v>
      </c>
    </row>
    <row r="422" spans="1:5" x14ac:dyDescent="0.25">
      <c r="A422">
        <v>1207</v>
      </c>
      <c r="B422" s="21">
        <v>1060.7136</v>
      </c>
      <c r="C422" s="25" t="e">
        <f t="shared" si="6"/>
        <v>#DIV/0!</v>
      </c>
      <c r="D422" s="26" t="e">
        <f>SUM($C$4:C422)</f>
        <v>#DIV/0!</v>
      </c>
      <c r="E422" s="27" t="e">
        <f>VLOOKUP(D422,Tabla!$B$5:$D$7,3,1)</f>
        <v>#DIV/0!</v>
      </c>
    </row>
    <row r="423" spans="1:5" x14ac:dyDescent="0.25">
      <c r="A423">
        <v>1514</v>
      </c>
      <c r="B423" s="21">
        <v>1050.0423000000001</v>
      </c>
      <c r="C423" s="25" t="e">
        <f t="shared" si="6"/>
        <v>#DIV/0!</v>
      </c>
      <c r="D423" s="26" t="e">
        <f>SUM($C$4:C423)</f>
        <v>#DIV/0!</v>
      </c>
      <c r="E423" s="27" t="e">
        <f>VLOOKUP(D423,Tabla!$B$5:$D$7,3,1)</f>
        <v>#DIV/0!</v>
      </c>
    </row>
    <row r="424" spans="1:5" x14ac:dyDescent="0.25">
      <c r="A424">
        <v>1317</v>
      </c>
      <c r="B424" s="21">
        <v>1048.5105699999999</v>
      </c>
      <c r="C424" s="25" t="e">
        <f t="shared" si="6"/>
        <v>#DIV/0!</v>
      </c>
      <c r="D424" s="26" t="e">
        <f>SUM($C$4:C424)</f>
        <v>#DIV/0!</v>
      </c>
      <c r="E424" s="27" t="e">
        <f>VLOOKUP(D424,Tabla!$B$5:$D$7,3,1)</f>
        <v>#DIV/0!</v>
      </c>
    </row>
    <row r="425" spans="1:5" x14ac:dyDescent="0.25">
      <c r="A425">
        <v>1048</v>
      </c>
      <c r="B425" s="21">
        <v>1046.98215</v>
      </c>
      <c r="C425" s="25" t="e">
        <f t="shared" si="6"/>
        <v>#DIV/0!</v>
      </c>
      <c r="D425" s="26" t="e">
        <f>SUM($C$4:C425)</f>
        <v>#DIV/0!</v>
      </c>
      <c r="E425" s="27" t="e">
        <f>VLOOKUP(D425,Tabla!$B$5:$D$7,3,1)</f>
        <v>#DIV/0!</v>
      </c>
    </row>
    <row r="426" spans="1:5" x14ac:dyDescent="0.25">
      <c r="A426">
        <v>1443</v>
      </c>
      <c r="B426" s="21">
        <v>1042.6880000000001</v>
      </c>
      <c r="C426" s="25" t="e">
        <f t="shared" si="6"/>
        <v>#DIV/0!</v>
      </c>
      <c r="D426" s="26" t="e">
        <f>SUM($C$4:C426)</f>
        <v>#DIV/0!</v>
      </c>
      <c r="E426" s="27" t="e">
        <f>VLOOKUP(D426,Tabla!$B$5:$D$7,3,1)</f>
        <v>#DIV/0!</v>
      </c>
    </row>
    <row r="427" spans="1:5" x14ac:dyDescent="0.25">
      <c r="A427">
        <v>1368</v>
      </c>
      <c r="B427" s="21">
        <v>1041.5334500000001</v>
      </c>
      <c r="C427" s="25" t="e">
        <f t="shared" si="6"/>
        <v>#DIV/0!</v>
      </c>
      <c r="D427" s="26" t="e">
        <f>SUM($C$4:C427)</f>
        <v>#DIV/0!</v>
      </c>
      <c r="E427" s="27" t="e">
        <f>VLOOKUP(D427,Tabla!$B$5:$D$7,3,1)</f>
        <v>#DIV/0!</v>
      </c>
    </row>
    <row r="428" spans="1:5" x14ac:dyDescent="0.25">
      <c r="A428">
        <v>1487</v>
      </c>
      <c r="B428" s="21">
        <v>1027.9916000000001</v>
      </c>
      <c r="C428" s="25" t="e">
        <f t="shared" si="6"/>
        <v>#DIV/0!</v>
      </c>
      <c r="D428" s="26" t="e">
        <f>SUM($C$4:C428)</f>
        <v>#DIV/0!</v>
      </c>
      <c r="E428" s="27" t="e">
        <f>VLOOKUP(D428,Tabla!$B$5:$D$7,3,1)</f>
        <v>#DIV/0!</v>
      </c>
    </row>
    <row r="429" spans="1:5" x14ac:dyDescent="0.25">
      <c r="A429">
        <v>1515</v>
      </c>
      <c r="B429" s="21">
        <v>1024.4268000000002</v>
      </c>
      <c r="C429" s="25" t="e">
        <f t="shared" si="6"/>
        <v>#DIV/0!</v>
      </c>
      <c r="D429" s="26" t="e">
        <f>SUM($C$4:C429)</f>
        <v>#DIV/0!</v>
      </c>
      <c r="E429" s="27" t="e">
        <f>VLOOKUP(D429,Tabla!$B$5:$D$7,3,1)</f>
        <v>#DIV/0!</v>
      </c>
    </row>
    <row r="430" spans="1:5" x14ac:dyDescent="0.25">
      <c r="A430">
        <v>1561</v>
      </c>
      <c r="B430" s="21">
        <v>1015.63914</v>
      </c>
      <c r="C430" s="25" t="e">
        <f t="shared" si="6"/>
        <v>#DIV/0!</v>
      </c>
      <c r="D430" s="26" t="e">
        <f>SUM($C$4:C430)</f>
        <v>#DIV/0!</v>
      </c>
      <c r="E430" s="27" t="e">
        <f>VLOOKUP(D430,Tabla!$B$5:$D$7,3,1)</f>
        <v>#DIV/0!</v>
      </c>
    </row>
    <row r="431" spans="1:5" x14ac:dyDescent="0.25">
      <c r="A431">
        <v>1507</v>
      </c>
      <c r="B431" s="21">
        <v>1012.6273000000001</v>
      </c>
      <c r="C431" s="25" t="e">
        <f t="shared" si="6"/>
        <v>#DIV/0!</v>
      </c>
      <c r="D431" s="26" t="e">
        <f>SUM($C$4:C431)</f>
        <v>#DIV/0!</v>
      </c>
      <c r="E431" s="27" t="e">
        <f>VLOOKUP(D431,Tabla!$B$5:$D$7,3,1)</f>
        <v>#DIV/0!</v>
      </c>
    </row>
    <row r="432" spans="1:5" x14ac:dyDescent="0.25">
      <c r="A432">
        <v>1304</v>
      </c>
      <c r="B432" s="21">
        <v>1012.00872</v>
      </c>
      <c r="C432" s="25" t="e">
        <f t="shared" si="6"/>
        <v>#DIV/0!</v>
      </c>
      <c r="D432" s="26" t="e">
        <f>SUM($C$4:C432)</f>
        <v>#DIV/0!</v>
      </c>
      <c r="E432" s="27" t="e">
        <f>VLOOKUP(D432,Tabla!$B$5:$D$7,3,1)</f>
        <v>#DIV/0!</v>
      </c>
    </row>
    <row r="433" spans="1:5" x14ac:dyDescent="0.25">
      <c r="A433">
        <v>1067</v>
      </c>
      <c r="B433" s="21">
        <v>1003.7607999999999</v>
      </c>
      <c r="C433" s="25" t="e">
        <f t="shared" si="6"/>
        <v>#DIV/0!</v>
      </c>
      <c r="D433" s="26" t="e">
        <f>SUM($C$4:C433)</f>
        <v>#DIV/0!</v>
      </c>
      <c r="E433" s="27" t="e">
        <f>VLOOKUP(D433,Tabla!$B$5:$D$7,3,1)</f>
        <v>#DIV/0!</v>
      </c>
    </row>
    <row r="434" spans="1:5" x14ac:dyDescent="0.25">
      <c r="A434">
        <v>1001</v>
      </c>
      <c r="B434" s="21">
        <v>999.29380000000003</v>
      </c>
      <c r="C434" s="25" t="e">
        <f t="shared" si="6"/>
        <v>#DIV/0!</v>
      </c>
      <c r="D434" s="26" t="e">
        <f>SUM($C$4:C434)</f>
        <v>#DIV/0!</v>
      </c>
      <c r="E434" s="27" t="e">
        <f>VLOOKUP(D434,Tabla!$B$5:$D$7,3,1)</f>
        <v>#DIV/0!</v>
      </c>
    </row>
    <row r="435" spans="1:5" x14ac:dyDescent="0.25">
      <c r="A435">
        <v>1438</v>
      </c>
      <c r="B435" s="21">
        <v>997.83479999999997</v>
      </c>
      <c r="C435" s="25" t="e">
        <f t="shared" si="6"/>
        <v>#DIV/0!</v>
      </c>
      <c r="D435" s="26" t="e">
        <f>SUM($C$4:C435)</f>
        <v>#DIV/0!</v>
      </c>
      <c r="E435" s="27" t="e">
        <f>VLOOKUP(D435,Tabla!$B$5:$D$7,3,1)</f>
        <v>#DIV/0!</v>
      </c>
    </row>
    <row r="436" spans="1:5" x14ac:dyDescent="0.25">
      <c r="A436">
        <v>1174</v>
      </c>
      <c r="B436" s="21">
        <v>996.13710000000003</v>
      </c>
      <c r="C436" s="25" t="e">
        <f t="shared" si="6"/>
        <v>#DIV/0!</v>
      </c>
      <c r="D436" s="26" t="e">
        <f>SUM($C$4:C436)</f>
        <v>#DIV/0!</v>
      </c>
      <c r="E436" s="27" t="e">
        <f>VLOOKUP(D436,Tabla!$B$5:$D$7,3,1)</f>
        <v>#DIV/0!</v>
      </c>
    </row>
    <row r="437" spans="1:5" x14ac:dyDescent="0.25">
      <c r="A437">
        <v>1199</v>
      </c>
      <c r="B437" s="21">
        <v>991.08400000000006</v>
      </c>
      <c r="C437" s="25" t="e">
        <f t="shared" si="6"/>
        <v>#DIV/0!</v>
      </c>
      <c r="D437" s="26" t="e">
        <f>SUM($C$4:C437)</f>
        <v>#DIV/0!</v>
      </c>
      <c r="E437" s="27" t="e">
        <f>VLOOKUP(D437,Tabla!$B$5:$D$7,3,1)</f>
        <v>#DIV/0!</v>
      </c>
    </row>
    <row r="438" spans="1:5" x14ac:dyDescent="0.25">
      <c r="A438">
        <v>1221</v>
      </c>
      <c r="B438" s="21">
        <v>988.47379999999998</v>
      </c>
      <c r="C438" s="25" t="e">
        <f t="shared" si="6"/>
        <v>#DIV/0!</v>
      </c>
      <c r="D438" s="26" t="e">
        <f>SUM($C$4:C438)</f>
        <v>#DIV/0!</v>
      </c>
      <c r="E438" s="27" t="e">
        <f>VLOOKUP(D438,Tabla!$B$5:$D$7,3,1)</f>
        <v>#DIV/0!</v>
      </c>
    </row>
    <row r="439" spans="1:5" x14ac:dyDescent="0.25">
      <c r="A439">
        <v>1148</v>
      </c>
      <c r="B439" s="21">
        <v>985.27655000000004</v>
      </c>
      <c r="C439" s="25" t="e">
        <f t="shared" si="6"/>
        <v>#DIV/0!</v>
      </c>
      <c r="D439" s="26" t="e">
        <f>SUM($C$4:C439)</f>
        <v>#DIV/0!</v>
      </c>
      <c r="E439" s="27" t="e">
        <f>VLOOKUP(D439,Tabla!$B$5:$D$7,3,1)</f>
        <v>#DIV/0!</v>
      </c>
    </row>
    <row r="440" spans="1:5" x14ac:dyDescent="0.25">
      <c r="A440">
        <v>1402</v>
      </c>
      <c r="B440" s="21">
        <v>982.52010000000007</v>
      </c>
      <c r="C440" s="25" t="e">
        <f t="shared" si="6"/>
        <v>#DIV/0!</v>
      </c>
      <c r="D440" s="26" t="e">
        <f>SUM($C$4:C440)</f>
        <v>#DIV/0!</v>
      </c>
      <c r="E440" s="27" t="e">
        <f>VLOOKUP(D440,Tabla!$B$5:$D$7,3,1)</f>
        <v>#DIV/0!</v>
      </c>
    </row>
    <row r="441" spans="1:5" x14ac:dyDescent="0.25">
      <c r="A441">
        <v>1264</v>
      </c>
      <c r="B441" s="21">
        <v>979.37832000000003</v>
      </c>
      <c r="C441" s="25" t="e">
        <f t="shared" si="6"/>
        <v>#DIV/0!</v>
      </c>
      <c r="D441" s="26" t="e">
        <f>SUM($C$4:C441)</f>
        <v>#DIV/0!</v>
      </c>
      <c r="E441" s="27" t="e">
        <f>VLOOKUP(D441,Tabla!$B$5:$D$7,3,1)</f>
        <v>#DIV/0!</v>
      </c>
    </row>
    <row r="442" spans="1:5" x14ac:dyDescent="0.25">
      <c r="A442">
        <v>1457</v>
      </c>
      <c r="B442" s="21">
        <v>977.3433</v>
      </c>
      <c r="C442" s="25" t="e">
        <f t="shared" si="6"/>
        <v>#DIV/0!</v>
      </c>
      <c r="D442" s="26" t="e">
        <f>SUM($C$4:C442)</f>
        <v>#DIV/0!</v>
      </c>
      <c r="E442" s="27" t="e">
        <f>VLOOKUP(D442,Tabla!$B$5:$D$7,3,1)</f>
        <v>#DIV/0!</v>
      </c>
    </row>
    <row r="443" spans="1:5" x14ac:dyDescent="0.25">
      <c r="A443">
        <v>1493</v>
      </c>
      <c r="B443" s="21">
        <v>973.97777999999994</v>
      </c>
      <c r="C443" s="25" t="e">
        <f t="shared" si="6"/>
        <v>#DIV/0!</v>
      </c>
      <c r="D443" s="26" t="e">
        <f>SUM($C$4:C443)</f>
        <v>#DIV/0!</v>
      </c>
      <c r="E443" s="27" t="e">
        <f>VLOOKUP(D443,Tabla!$B$5:$D$7,3,1)</f>
        <v>#DIV/0!</v>
      </c>
    </row>
    <row r="444" spans="1:5" x14ac:dyDescent="0.25">
      <c r="A444">
        <v>1374</v>
      </c>
      <c r="B444" s="21">
        <v>972.11509999999998</v>
      </c>
      <c r="C444" s="25" t="e">
        <f t="shared" si="6"/>
        <v>#DIV/0!</v>
      </c>
      <c r="D444" s="26" t="e">
        <f>SUM($C$4:C444)</f>
        <v>#DIV/0!</v>
      </c>
      <c r="E444" s="27" t="e">
        <f>VLOOKUP(D444,Tabla!$B$5:$D$7,3,1)</f>
        <v>#DIV/0!</v>
      </c>
    </row>
    <row r="445" spans="1:5" x14ac:dyDescent="0.25">
      <c r="A445">
        <v>1214</v>
      </c>
      <c r="B445" s="21">
        <v>956.49802</v>
      </c>
      <c r="C445" s="25" t="e">
        <f t="shared" si="6"/>
        <v>#DIV/0!</v>
      </c>
      <c r="D445" s="26" t="e">
        <f>SUM($C$4:C445)</f>
        <v>#DIV/0!</v>
      </c>
      <c r="E445" s="27" t="e">
        <f>VLOOKUP(D445,Tabla!$B$5:$D$7,3,1)</f>
        <v>#DIV/0!</v>
      </c>
    </row>
    <row r="446" spans="1:5" x14ac:dyDescent="0.25">
      <c r="A446">
        <v>1301</v>
      </c>
      <c r="B446" s="21">
        <v>949.39773000000014</v>
      </c>
      <c r="C446" s="25" t="e">
        <f t="shared" si="6"/>
        <v>#DIV/0!</v>
      </c>
      <c r="D446" s="26" t="e">
        <f>SUM($C$4:C446)</f>
        <v>#DIV/0!</v>
      </c>
      <c r="E446" s="27" t="e">
        <f>VLOOKUP(D446,Tabla!$B$5:$D$7,3,1)</f>
        <v>#DIV/0!</v>
      </c>
    </row>
    <row r="447" spans="1:5" x14ac:dyDescent="0.25">
      <c r="A447">
        <v>1536</v>
      </c>
      <c r="B447" s="21">
        <v>945.77709000000004</v>
      </c>
      <c r="C447" s="25" t="e">
        <f t="shared" si="6"/>
        <v>#DIV/0!</v>
      </c>
      <c r="D447" s="26" t="e">
        <f>SUM($C$4:C447)</f>
        <v>#DIV/0!</v>
      </c>
      <c r="E447" s="27" t="e">
        <f>VLOOKUP(D447,Tabla!$B$5:$D$7,3,1)</f>
        <v>#DIV/0!</v>
      </c>
    </row>
    <row r="448" spans="1:5" x14ac:dyDescent="0.25">
      <c r="A448">
        <v>1547</v>
      </c>
      <c r="B448" s="21">
        <v>945.29600000000005</v>
      </c>
      <c r="C448" s="25" t="e">
        <f t="shared" si="6"/>
        <v>#DIV/0!</v>
      </c>
      <c r="D448" s="26" t="e">
        <f>SUM($C$4:C448)</f>
        <v>#DIV/0!</v>
      </c>
      <c r="E448" s="27" t="e">
        <f>VLOOKUP(D448,Tabla!$B$5:$D$7,3,1)</f>
        <v>#DIV/0!</v>
      </c>
    </row>
    <row r="449" spans="1:5" x14ac:dyDescent="0.25">
      <c r="A449">
        <v>1115</v>
      </c>
      <c r="B449" s="21">
        <v>929.35886000000005</v>
      </c>
      <c r="C449" s="25" t="e">
        <f t="shared" si="6"/>
        <v>#DIV/0!</v>
      </c>
      <c r="D449" s="26" t="e">
        <f>SUM($C$4:C449)</f>
        <v>#DIV/0!</v>
      </c>
      <c r="E449" s="27" t="e">
        <f>VLOOKUP(D449,Tabla!$B$5:$D$7,3,1)</f>
        <v>#DIV/0!</v>
      </c>
    </row>
    <row r="450" spans="1:5" x14ac:dyDescent="0.25">
      <c r="A450">
        <v>1399</v>
      </c>
      <c r="B450" s="21">
        <v>928.93457999999998</v>
      </c>
      <c r="C450" s="25" t="e">
        <f t="shared" si="6"/>
        <v>#DIV/0!</v>
      </c>
      <c r="D450" s="26" t="e">
        <f>SUM($C$4:C450)</f>
        <v>#DIV/0!</v>
      </c>
      <c r="E450" s="27" t="e">
        <f>VLOOKUP(D450,Tabla!$B$5:$D$7,3,1)</f>
        <v>#DIV/0!</v>
      </c>
    </row>
    <row r="451" spans="1:5" x14ac:dyDescent="0.25">
      <c r="A451">
        <v>1297</v>
      </c>
      <c r="B451" s="21">
        <v>928.27596000000017</v>
      </c>
      <c r="C451" s="25" t="e">
        <f t="shared" si="6"/>
        <v>#DIV/0!</v>
      </c>
      <c r="D451" s="26" t="e">
        <f>SUM($C$4:C451)</f>
        <v>#DIV/0!</v>
      </c>
      <c r="E451" s="27" t="e">
        <f>VLOOKUP(D451,Tabla!$B$5:$D$7,3,1)</f>
        <v>#DIV/0!</v>
      </c>
    </row>
    <row r="452" spans="1:5" x14ac:dyDescent="0.25">
      <c r="A452">
        <v>1124</v>
      </c>
      <c r="B452" s="21">
        <v>922.76530000000002</v>
      </c>
      <c r="C452" s="25" t="e">
        <f t="shared" si="6"/>
        <v>#DIV/0!</v>
      </c>
      <c r="D452" s="26" t="e">
        <f>SUM($C$4:C452)</f>
        <v>#DIV/0!</v>
      </c>
      <c r="E452" s="27" t="e">
        <f>VLOOKUP(D452,Tabla!$B$5:$D$7,3,1)</f>
        <v>#DIV/0!</v>
      </c>
    </row>
    <row r="453" spans="1:5" x14ac:dyDescent="0.25">
      <c r="A453">
        <v>1464</v>
      </c>
      <c r="B453" s="21">
        <v>914.69239999999991</v>
      </c>
      <c r="C453" s="25" t="e">
        <f t="shared" ref="C453:C516" si="7">B453/$B$566</f>
        <v>#DIV/0!</v>
      </c>
      <c r="D453" s="26" t="e">
        <f>SUM($C$4:C453)</f>
        <v>#DIV/0!</v>
      </c>
      <c r="E453" s="27" t="e">
        <f>VLOOKUP(D453,Tabla!$B$5:$D$7,3,1)</f>
        <v>#DIV/0!</v>
      </c>
    </row>
    <row r="454" spans="1:5" x14ac:dyDescent="0.25">
      <c r="A454">
        <v>1478</v>
      </c>
      <c r="B454" s="21">
        <v>904.07816000000003</v>
      </c>
      <c r="C454" s="25" t="e">
        <f t="shared" si="7"/>
        <v>#DIV/0!</v>
      </c>
      <c r="D454" s="26" t="e">
        <f>SUM($C$4:C454)</f>
        <v>#DIV/0!</v>
      </c>
      <c r="E454" s="27" t="e">
        <f>VLOOKUP(D454,Tabla!$B$5:$D$7,3,1)</f>
        <v>#DIV/0!</v>
      </c>
    </row>
    <row r="455" spans="1:5" x14ac:dyDescent="0.25">
      <c r="A455">
        <v>1143</v>
      </c>
      <c r="B455" s="21">
        <v>898.31280000000015</v>
      </c>
      <c r="C455" s="25" t="e">
        <f t="shared" si="7"/>
        <v>#DIV/0!</v>
      </c>
      <c r="D455" s="26" t="e">
        <f>SUM($C$4:C455)</f>
        <v>#DIV/0!</v>
      </c>
      <c r="E455" s="27" t="e">
        <f>VLOOKUP(D455,Tabla!$B$5:$D$7,3,1)</f>
        <v>#DIV/0!</v>
      </c>
    </row>
    <row r="456" spans="1:5" x14ac:dyDescent="0.25">
      <c r="A456">
        <v>1546</v>
      </c>
      <c r="B456" s="21">
        <v>898.06572000000006</v>
      </c>
      <c r="C456" s="25" t="e">
        <f t="shared" si="7"/>
        <v>#DIV/0!</v>
      </c>
      <c r="D456" s="26" t="e">
        <f>SUM($C$4:C456)</f>
        <v>#DIV/0!</v>
      </c>
      <c r="E456" s="27" t="e">
        <f>VLOOKUP(D456,Tabla!$B$5:$D$7,3,1)</f>
        <v>#DIV/0!</v>
      </c>
    </row>
    <row r="457" spans="1:5" x14ac:dyDescent="0.25">
      <c r="A457">
        <v>1462</v>
      </c>
      <c r="B457" s="21">
        <v>885.51684999999998</v>
      </c>
      <c r="C457" s="25" t="e">
        <f t="shared" si="7"/>
        <v>#DIV/0!</v>
      </c>
      <c r="D457" s="26" t="e">
        <f>SUM($C$4:C457)</f>
        <v>#DIV/0!</v>
      </c>
      <c r="E457" s="27" t="e">
        <f>VLOOKUP(D457,Tabla!$B$5:$D$7,3,1)</f>
        <v>#DIV/0!</v>
      </c>
    </row>
    <row r="458" spans="1:5" x14ac:dyDescent="0.25">
      <c r="A458">
        <v>1540</v>
      </c>
      <c r="B458" s="21">
        <v>878.4271</v>
      </c>
      <c r="C458" s="25" t="e">
        <f t="shared" si="7"/>
        <v>#DIV/0!</v>
      </c>
      <c r="D458" s="26" t="e">
        <f>SUM($C$4:C458)</f>
        <v>#DIV/0!</v>
      </c>
      <c r="E458" s="27" t="e">
        <f>VLOOKUP(D458,Tabla!$B$5:$D$7,3,1)</f>
        <v>#DIV/0!</v>
      </c>
    </row>
    <row r="459" spans="1:5" x14ac:dyDescent="0.25">
      <c r="A459">
        <v>1080</v>
      </c>
      <c r="B459" s="21">
        <v>877.25440000000003</v>
      </c>
      <c r="C459" s="25" t="e">
        <f t="shared" si="7"/>
        <v>#DIV/0!</v>
      </c>
      <c r="D459" s="26" t="e">
        <f>SUM($C$4:C459)</f>
        <v>#DIV/0!</v>
      </c>
      <c r="E459" s="27" t="e">
        <f>VLOOKUP(D459,Tabla!$B$5:$D$7,3,1)</f>
        <v>#DIV/0!</v>
      </c>
    </row>
    <row r="460" spans="1:5" x14ac:dyDescent="0.25">
      <c r="A460">
        <v>1118</v>
      </c>
      <c r="B460" s="21">
        <v>851.16876000000013</v>
      </c>
      <c r="C460" s="25" t="e">
        <f t="shared" si="7"/>
        <v>#DIV/0!</v>
      </c>
      <c r="D460" s="26" t="e">
        <f>SUM($C$4:C460)</f>
        <v>#DIV/0!</v>
      </c>
      <c r="E460" s="27" t="e">
        <f>VLOOKUP(D460,Tabla!$B$5:$D$7,3,1)</f>
        <v>#DIV/0!</v>
      </c>
    </row>
    <row r="461" spans="1:5" x14ac:dyDescent="0.25">
      <c r="A461">
        <v>1074</v>
      </c>
      <c r="B461" s="21">
        <v>845.68463999999994</v>
      </c>
      <c r="C461" s="25" t="e">
        <f t="shared" si="7"/>
        <v>#DIV/0!</v>
      </c>
      <c r="D461" s="26" t="e">
        <f>SUM($C$4:C461)</f>
        <v>#DIV/0!</v>
      </c>
      <c r="E461" s="27" t="e">
        <f>VLOOKUP(D461,Tabla!$B$5:$D$7,3,1)</f>
        <v>#DIV/0!</v>
      </c>
    </row>
    <row r="462" spans="1:5" x14ac:dyDescent="0.25">
      <c r="A462">
        <v>1091</v>
      </c>
      <c r="B462" s="21">
        <v>838.83420000000001</v>
      </c>
      <c r="C462" s="25" t="e">
        <f t="shared" si="7"/>
        <v>#DIV/0!</v>
      </c>
      <c r="D462" s="26" t="e">
        <f>SUM($C$4:C462)</f>
        <v>#DIV/0!</v>
      </c>
      <c r="E462" s="27" t="e">
        <f>VLOOKUP(D462,Tabla!$B$5:$D$7,3,1)</f>
        <v>#DIV/0!</v>
      </c>
    </row>
    <row r="463" spans="1:5" x14ac:dyDescent="0.25">
      <c r="A463">
        <v>1243</v>
      </c>
      <c r="B463" s="21">
        <v>838.30896000000007</v>
      </c>
      <c r="C463" s="25" t="e">
        <f t="shared" si="7"/>
        <v>#DIV/0!</v>
      </c>
      <c r="D463" s="26" t="e">
        <f>SUM($C$4:C463)</f>
        <v>#DIV/0!</v>
      </c>
      <c r="E463" s="27" t="e">
        <f>VLOOKUP(D463,Tabla!$B$5:$D$7,3,1)</f>
        <v>#DIV/0!</v>
      </c>
    </row>
    <row r="464" spans="1:5" x14ac:dyDescent="0.25">
      <c r="A464">
        <v>1162</v>
      </c>
      <c r="B464" s="21">
        <v>833.78291999999988</v>
      </c>
      <c r="C464" s="25" t="e">
        <f t="shared" si="7"/>
        <v>#DIV/0!</v>
      </c>
      <c r="D464" s="26" t="e">
        <f>SUM($C$4:C464)</f>
        <v>#DIV/0!</v>
      </c>
      <c r="E464" s="27" t="e">
        <f>VLOOKUP(D464,Tabla!$B$5:$D$7,3,1)</f>
        <v>#DIV/0!</v>
      </c>
    </row>
    <row r="465" spans="1:5" x14ac:dyDescent="0.25">
      <c r="A465">
        <v>1518</v>
      </c>
      <c r="B465" s="21">
        <v>828.34965000000011</v>
      </c>
      <c r="C465" s="25" t="e">
        <f t="shared" si="7"/>
        <v>#DIV/0!</v>
      </c>
      <c r="D465" s="26" t="e">
        <f>SUM($C$4:C465)</f>
        <v>#DIV/0!</v>
      </c>
      <c r="E465" s="27" t="e">
        <f>VLOOKUP(D465,Tabla!$B$5:$D$7,3,1)</f>
        <v>#DIV/0!</v>
      </c>
    </row>
    <row r="466" spans="1:5" x14ac:dyDescent="0.25">
      <c r="A466">
        <v>1213</v>
      </c>
      <c r="B466" s="21">
        <v>819.87524999999994</v>
      </c>
      <c r="C466" s="25" t="e">
        <f t="shared" si="7"/>
        <v>#DIV/0!</v>
      </c>
      <c r="D466" s="26" t="e">
        <f>SUM($C$4:C466)</f>
        <v>#DIV/0!</v>
      </c>
      <c r="E466" s="27" t="e">
        <f>VLOOKUP(D466,Tabla!$B$5:$D$7,3,1)</f>
        <v>#DIV/0!</v>
      </c>
    </row>
    <row r="467" spans="1:5" x14ac:dyDescent="0.25">
      <c r="A467">
        <v>1357</v>
      </c>
      <c r="B467" s="21">
        <v>819.63264000000015</v>
      </c>
      <c r="C467" s="25" t="e">
        <f t="shared" si="7"/>
        <v>#DIV/0!</v>
      </c>
      <c r="D467" s="26" t="e">
        <f>SUM($C$4:C467)</f>
        <v>#DIV/0!</v>
      </c>
      <c r="E467" s="27" t="e">
        <f>VLOOKUP(D467,Tabla!$B$5:$D$7,3,1)</f>
        <v>#DIV/0!</v>
      </c>
    </row>
    <row r="468" spans="1:5" x14ac:dyDescent="0.25">
      <c r="A468">
        <v>1254</v>
      </c>
      <c r="B468" s="21">
        <v>817.92900000000009</v>
      </c>
      <c r="C468" s="25" t="e">
        <f t="shared" si="7"/>
        <v>#DIV/0!</v>
      </c>
      <c r="D468" s="26" t="e">
        <f>SUM($C$4:C468)</f>
        <v>#DIV/0!</v>
      </c>
      <c r="E468" s="27" t="e">
        <f>VLOOKUP(D468,Tabla!$B$5:$D$7,3,1)</f>
        <v>#DIV/0!</v>
      </c>
    </row>
    <row r="469" spans="1:5" x14ac:dyDescent="0.25">
      <c r="A469">
        <v>1426</v>
      </c>
      <c r="B469" s="21">
        <v>814.7600799999999</v>
      </c>
      <c r="C469" s="25" t="e">
        <f t="shared" si="7"/>
        <v>#DIV/0!</v>
      </c>
      <c r="D469" s="26" t="e">
        <f>SUM($C$4:C469)</f>
        <v>#DIV/0!</v>
      </c>
      <c r="E469" s="27" t="e">
        <f>VLOOKUP(D469,Tabla!$B$5:$D$7,3,1)</f>
        <v>#DIV/0!</v>
      </c>
    </row>
    <row r="470" spans="1:5" x14ac:dyDescent="0.25">
      <c r="A470">
        <v>1390</v>
      </c>
      <c r="B470" s="21">
        <v>808.17660000000024</v>
      </c>
      <c r="C470" s="25" t="e">
        <f t="shared" si="7"/>
        <v>#DIV/0!</v>
      </c>
      <c r="D470" s="26" t="e">
        <f>SUM($C$4:C470)</f>
        <v>#DIV/0!</v>
      </c>
      <c r="E470" s="27" t="e">
        <f>VLOOKUP(D470,Tabla!$B$5:$D$7,3,1)</f>
        <v>#DIV/0!</v>
      </c>
    </row>
    <row r="471" spans="1:5" x14ac:dyDescent="0.25">
      <c r="A471">
        <v>1393</v>
      </c>
      <c r="B471" s="21">
        <v>805.22640000000001</v>
      </c>
      <c r="C471" s="25" t="e">
        <f t="shared" si="7"/>
        <v>#DIV/0!</v>
      </c>
      <c r="D471" s="26" t="e">
        <f>SUM($C$4:C471)</f>
        <v>#DIV/0!</v>
      </c>
      <c r="E471" s="27" t="e">
        <f>VLOOKUP(D471,Tabla!$B$5:$D$7,3,1)</f>
        <v>#DIV/0!</v>
      </c>
    </row>
    <row r="472" spans="1:5" x14ac:dyDescent="0.25">
      <c r="A472">
        <v>1109</v>
      </c>
      <c r="B472" s="21">
        <v>793.27386000000001</v>
      </c>
      <c r="C472" s="25" t="e">
        <f t="shared" si="7"/>
        <v>#DIV/0!</v>
      </c>
      <c r="D472" s="26" t="e">
        <f>SUM($C$4:C472)</f>
        <v>#DIV/0!</v>
      </c>
      <c r="E472" s="27" t="e">
        <f>VLOOKUP(D472,Tabla!$B$5:$D$7,3,1)</f>
        <v>#DIV/0!</v>
      </c>
    </row>
    <row r="473" spans="1:5" x14ac:dyDescent="0.25">
      <c r="A473">
        <v>1119</v>
      </c>
      <c r="B473" s="21">
        <v>792.54359999999997</v>
      </c>
      <c r="C473" s="25" t="e">
        <f t="shared" si="7"/>
        <v>#DIV/0!</v>
      </c>
      <c r="D473" s="26" t="e">
        <f>SUM($C$4:C473)</f>
        <v>#DIV/0!</v>
      </c>
      <c r="E473" s="27" t="e">
        <f>VLOOKUP(D473,Tabla!$B$5:$D$7,3,1)</f>
        <v>#DIV/0!</v>
      </c>
    </row>
    <row r="474" spans="1:5" x14ac:dyDescent="0.25">
      <c r="A474">
        <v>1537</v>
      </c>
      <c r="B474" s="21">
        <v>786.61934999999994</v>
      </c>
      <c r="C474" s="25" t="e">
        <f t="shared" si="7"/>
        <v>#DIV/0!</v>
      </c>
      <c r="D474" s="26" t="e">
        <f>SUM($C$4:C474)</f>
        <v>#DIV/0!</v>
      </c>
      <c r="E474" s="27" t="e">
        <f>VLOOKUP(D474,Tabla!$B$5:$D$7,3,1)</f>
        <v>#DIV/0!</v>
      </c>
    </row>
    <row r="475" spans="1:5" x14ac:dyDescent="0.25">
      <c r="A475">
        <v>1167</v>
      </c>
      <c r="B475" s="21">
        <v>773.01344000000006</v>
      </c>
      <c r="C475" s="25" t="e">
        <f t="shared" si="7"/>
        <v>#DIV/0!</v>
      </c>
      <c r="D475" s="26" t="e">
        <f>SUM($C$4:C475)</f>
        <v>#DIV/0!</v>
      </c>
      <c r="E475" s="27" t="e">
        <f>VLOOKUP(D475,Tabla!$B$5:$D$7,3,1)</f>
        <v>#DIV/0!</v>
      </c>
    </row>
    <row r="476" spans="1:5" x14ac:dyDescent="0.25">
      <c r="A476">
        <v>1245</v>
      </c>
      <c r="B476" s="21">
        <v>768.81751999999994</v>
      </c>
      <c r="C476" s="25" t="e">
        <f t="shared" si="7"/>
        <v>#DIV/0!</v>
      </c>
      <c r="D476" s="26" t="e">
        <f>SUM($C$4:C476)</f>
        <v>#DIV/0!</v>
      </c>
      <c r="E476" s="27" t="e">
        <f>VLOOKUP(D476,Tabla!$B$5:$D$7,3,1)</f>
        <v>#DIV/0!</v>
      </c>
    </row>
    <row r="477" spans="1:5" x14ac:dyDescent="0.25">
      <c r="A477">
        <v>1369</v>
      </c>
      <c r="B477" s="21">
        <v>767.37900000000002</v>
      </c>
      <c r="C477" s="25" t="e">
        <f t="shared" si="7"/>
        <v>#DIV/0!</v>
      </c>
      <c r="D477" s="26" t="e">
        <f>SUM($C$4:C477)</f>
        <v>#DIV/0!</v>
      </c>
      <c r="E477" s="27" t="e">
        <f>VLOOKUP(D477,Tabla!$B$5:$D$7,3,1)</f>
        <v>#DIV/0!</v>
      </c>
    </row>
    <row r="478" spans="1:5" x14ac:dyDescent="0.25">
      <c r="A478">
        <v>1132</v>
      </c>
      <c r="B478" s="21">
        <v>761.99009999999998</v>
      </c>
      <c r="C478" s="25" t="e">
        <f t="shared" si="7"/>
        <v>#DIV/0!</v>
      </c>
      <c r="D478" s="26" t="e">
        <f>SUM($C$4:C478)</f>
        <v>#DIV/0!</v>
      </c>
      <c r="E478" s="27" t="e">
        <f>VLOOKUP(D478,Tabla!$B$5:$D$7,3,1)</f>
        <v>#DIV/0!</v>
      </c>
    </row>
    <row r="479" spans="1:5" x14ac:dyDescent="0.25">
      <c r="A479">
        <v>1057</v>
      </c>
      <c r="B479" s="21">
        <v>750.58749999999998</v>
      </c>
      <c r="C479" s="25" t="e">
        <f t="shared" si="7"/>
        <v>#DIV/0!</v>
      </c>
      <c r="D479" s="26" t="e">
        <f>SUM($C$4:C479)</f>
        <v>#DIV/0!</v>
      </c>
      <c r="E479" s="27" t="e">
        <f>VLOOKUP(D479,Tabla!$B$5:$D$7,3,1)</f>
        <v>#DIV/0!</v>
      </c>
    </row>
    <row r="480" spans="1:5" x14ac:dyDescent="0.25">
      <c r="A480">
        <v>1107</v>
      </c>
      <c r="B480" s="21">
        <v>743.7035699999999</v>
      </c>
      <c r="C480" s="25" t="e">
        <f t="shared" si="7"/>
        <v>#DIV/0!</v>
      </c>
      <c r="D480" s="26" t="e">
        <f>SUM($C$4:C480)</f>
        <v>#DIV/0!</v>
      </c>
      <c r="E480" s="27" t="e">
        <f>VLOOKUP(D480,Tabla!$B$5:$D$7,3,1)</f>
        <v>#DIV/0!</v>
      </c>
    </row>
    <row r="481" spans="1:5" x14ac:dyDescent="0.25">
      <c r="A481">
        <v>1527</v>
      </c>
      <c r="B481" s="21">
        <v>733.16839999999991</v>
      </c>
      <c r="C481" s="25" t="e">
        <f t="shared" si="7"/>
        <v>#DIV/0!</v>
      </c>
      <c r="D481" s="26" t="e">
        <f>SUM($C$4:C481)</f>
        <v>#DIV/0!</v>
      </c>
      <c r="E481" s="27" t="e">
        <f>VLOOKUP(D481,Tabla!$B$5:$D$7,3,1)</f>
        <v>#DIV/0!</v>
      </c>
    </row>
    <row r="482" spans="1:5" x14ac:dyDescent="0.25">
      <c r="A482">
        <v>1255</v>
      </c>
      <c r="B482" s="21">
        <v>733.00250000000005</v>
      </c>
      <c r="C482" s="25" t="e">
        <f t="shared" si="7"/>
        <v>#DIV/0!</v>
      </c>
      <c r="D482" s="26" t="e">
        <f>SUM($C$4:C482)</f>
        <v>#DIV/0!</v>
      </c>
      <c r="E482" s="27" t="e">
        <f>VLOOKUP(D482,Tabla!$B$5:$D$7,3,1)</f>
        <v>#DIV/0!</v>
      </c>
    </row>
    <row r="483" spans="1:5" x14ac:dyDescent="0.25">
      <c r="A483">
        <v>1190</v>
      </c>
      <c r="B483" s="21">
        <v>715.99752000000001</v>
      </c>
      <c r="C483" s="25" t="e">
        <f t="shared" si="7"/>
        <v>#DIV/0!</v>
      </c>
      <c r="D483" s="26" t="e">
        <f>SUM($C$4:C483)</f>
        <v>#DIV/0!</v>
      </c>
      <c r="E483" s="27" t="e">
        <f>VLOOKUP(D483,Tabla!$B$5:$D$7,3,1)</f>
        <v>#DIV/0!</v>
      </c>
    </row>
    <row r="484" spans="1:5" x14ac:dyDescent="0.25">
      <c r="A484">
        <v>1187</v>
      </c>
      <c r="B484" s="21">
        <v>713.25658999999996</v>
      </c>
      <c r="C484" s="25" t="e">
        <f t="shared" si="7"/>
        <v>#DIV/0!</v>
      </c>
      <c r="D484" s="26" t="e">
        <f>SUM($C$4:C484)</f>
        <v>#DIV/0!</v>
      </c>
      <c r="E484" s="27" t="e">
        <f>VLOOKUP(D484,Tabla!$B$5:$D$7,3,1)</f>
        <v>#DIV/0!</v>
      </c>
    </row>
    <row r="485" spans="1:5" x14ac:dyDescent="0.25">
      <c r="A485">
        <v>1113</v>
      </c>
      <c r="B485" s="21">
        <v>708.49428</v>
      </c>
      <c r="C485" s="25" t="e">
        <f t="shared" si="7"/>
        <v>#DIV/0!</v>
      </c>
      <c r="D485" s="26" t="e">
        <f>SUM($C$4:C485)</f>
        <v>#DIV/0!</v>
      </c>
      <c r="E485" s="27" t="e">
        <f>VLOOKUP(D485,Tabla!$B$5:$D$7,3,1)</f>
        <v>#DIV/0!</v>
      </c>
    </row>
    <row r="486" spans="1:5" x14ac:dyDescent="0.25">
      <c r="A486">
        <v>1170</v>
      </c>
      <c r="B486" s="21">
        <v>706.06400000000008</v>
      </c>
      <c r="C486" s="25" t="e">
        <f t="shared" si="7"/>
        <v>#DIV/0!</v>
      </c>
      <c r="D486" s="26" t="e">
        <f>SUM($C$4:C486)</f>
        <v>#DIV/0!</v>
      </c>
      <c r="E486" s="27" t="e">
        <f>VLOOKUP(D486,Tabla!$B$5:$D$7,3,1)</f>
        <v>#DIV/0!</v>
      </c>
    </row>
    <row r="487" spans="1:5" x14ac:dyDescent="0.25">
      <c r="A487">
        <v>1135</v>
      </c>
      <c r="B487" s="21">
        <v>700.78322000000014</v>
      </c>
      <c r="C487" s="25" t="e">
        <f t="shared" si="7"/>
        <v>#DIV/0!</v>
      </c>
      <c r="D487" s="26" t="e">
        <f>SUM($C$4:C487)</f>
        <v>#DIV/0!</v>
      </c>
      <c r="E487" s="27" t="e">
        <f>VLOOKUP(D487,Tabla!$B$5:$D$7,3,1)</f>
        <v>#DIV/0!</v>
      </c>
    </row>
    <row r="488" spans="1:5" x14ac:dyDescent="0.25">
      <c r="A488">
        <v>1342</v>
      </c>
      <c r="B488" s="21">
        <v>694.404</v>
      </c>
      <c r="C488" s="25" t="e">
        <f t="shared" si="7"/>
        <v>#DIV/0!</v>
      </c>
      <c r="D488" s="26" t="e">
        <f>SUM($C$4:C488)</f>
        <v>#DIV/0!</v>
      </c>
      <c r="E488" s="27" t="e">
        <f>VLOOKUP(D488,Tabla!$B$5:$D$7,3,1)</f>
        <v>#DIV/0!</v>
      </c>
    </row>
    <row r="489" spans="1:5" x14ac:dyDescent="0.25">
      <c r="A489">
        <v>1181</v>
      </c>
      <c r="B489" s="21">
        <v>691.68653999999992</v>
      </c>
      <c r="C489" s="25" t="e">
        <f t="shared" si="7"/>
        <v>#DIV/0!</v>
      </c>
      <c r="D489" s="26" t="e">
        <f>SUM($C$4:C489)</f>
        <v>#DIV/0!</v>
      </c>
      <c r="E489" s="27" t="e">
        <f>VLOOKUP(D489,Tabla!$B$5:$D$7,3,1)</f>
        <v>#DIV/0!</v>
      </c>
    </row>
    <row r="490" spans="1:5" x14ac:dyDescent="0.25">
      <c r="A490">
        <v>1215</v>
      </c>
      <c r="B490" s="21">
        <v>691.60979999999995</v>
      </c>
      <c r="C490" s="25" t="e">
        <f t="shared" si="7"/>
        <v>#DIV/0!</v>
      </c>
      <c r="D490" s="26" t="e">
        <f>SUM($C$4:C490)</f>
        <v>#DIV/0!</v>
      </c>
      <c r="E490" s="27" t="e">
        <f>VLOOKUP(D490,Tabla!$B$5:$D$7,3,1)</f>
        <v>#DIV/0!</v>
      </c>
    </row>
    <row r="491" spans="1:5" x14ac:dyDescent="0.25">
      <c r="A491">
        <v>1558</v>
      </c>
      <c r="B491" s="21">
        <v>691.09516000000008</v>
      </c>
      <c r="C491" s="25" t="e">
        <f t="shared" si="7"/>
        <v>#DIV/0!</v>
      </c>
      <c r="D491" s="26" t="e">
        <f>SUM($C$4:C491)</f>
        <v>#DIV/0!</v>
      </c>
      <c r="E491" s="27" t="e">
        <f>VLOOKUP(D491,Tabla!$B$5:$D$7,3,1)</f>
        <v>#DIV/0!</v>
      </c>
    </row>
    <row r="492" spans="1:5" x14ac:dyDescent="0.25">
      <c r="A492">
        <v>1038</v>
      </c>
      <c r="B492" s="21">
        <v>690.24878999999987</v>
      </c>
      <c r="C492" s="25" t="e">
        <f t="shared" si="7"/>
        <v>#DIV/0!</v>
      </c>
      <c r="D492" s="26" t="e">
        <f>SUM($C$4:C492)</f>
        <v>#DIV/0!</v>
      </c>
      <c r="E492" s="27" t="e">
        <f>VLOOKUP(D492,Tabla!$B$5:$D$7,3,1)</f>
        <v>#DIV/0!</v>
      </c>
    </row>
    <row r="493" spans="1:5" x14ac:dyDescent="0.25">
      <c r="A493">
        <v>1276</v>
      </c>
      <c r="B493" s="21">
        <v>684.84208000000001</v>
      </c>
      <c r="C493" s="25" t="e">
        <f t="shared" si="7"/>
        <v>#DIV/0!</v>
      </c>
      <c r="D493" s="26" t="e">
        <f>SUM($C$4:C493)</f>
        <v>#DIV/0!</v>
      </c>
      <c r="E493" s="27" t="e">
        <f>VLOOKUP(D493,Tabla!$B$5:$D$7,3,1)</f>
        <v>#DIV/0!</v>
      </c>
    </row>
    <row r="494" spans="1:5" x14ac:dyDescent="0.25">
      <c r="A494">
        <v>1204</v>
      </c>
      <c r="B494" s="21">
        <v>675.13463999999988</v>
      </c>
      <c r="C494" s="25" t="e">
        <f t="shared" si="7"/>
        <v>#DIV/0!</v>
      </c>
      <c r="D494" s="26" t="e">
        <f>SUM($C$4:C494)</f>
        <v>#DIV/0!</v>
      </c>
      <c r="E494" s="27" t="e">
        <f>VLOOKUP(D494,Tabla!$B$5:$D$7,3,1)</f>
        <v>#DIV/0!</v>
      </c>
    </row>
    <row r="495" spans="1:5" x14ac:dyDescent="0.25">
      <c r="A495">
        <v>1137</v>
      </c>
      <c r="B495" s="21">
        <v>667.43999999999983</v>
      </c>
      <c r="C495" s="25" t="e">
        <f t="shared" si="7"/>
        <v>#DIV/0!</v>
      </c>
      <c r="D495" s="26" t="e">
        <f>SUM($C$4:C495)</f>
        <v>#DIV/0!</v>
      </c>
      <c r="E495" s="27" t="e">
        <f>VLOOKUP(D495,Tabla!$B$5:$D$7,3,1)</f>
        <v>#DIV/0!</v>
      </c>
    </row>
    <row r="496" spans="1:5" x14ac:dyDescent="0.25">
      <c r="A496">
        <v>1406</v>
      </c>
      <c r="B496" s="21">
        <v>664.32695999999999</v>
      </c>
      <c r="C496" s="25" t="e">
        <f t="shared" si="7"/>
        <v>#DIV/0!</v>
      </c>
      <c r="D496" s="26" t="e">
        <f>SUM($C$4:C496)</f>
        <v>#DIV/0!</v>
      </c>
      <c r="E496" s="27" t="e">
        <f>VLOOKUP(D496,Tabla!$B$5:$D$7,3,1)</f>
        <v>#DIV/0!</v>
      </c>
    </row>
    <row r="497" spans="1:5" x14ac:dyDescent="0.25">
      <c r="A497">
        <v>1385</v>
      </c>
      <c r="B497" s="21">
        <v>662.24459999999999</v>
      </c>
      <c r="C497" s="25" t="e">
        <f t="shared" si="7"/>
        <v>#DIV/0!</v>
      </c>
      <c r="D497" s="26" t="e">
        <f>SUM($C$4:C497)</f>
        <v>#DIV/0!</v>
      </c>
      <c r="E497" s="27" t="e">
        <f>VLOOKUP(D497,Tabla!$B$5:$D$7,3,1)</f>
        <v>#DIV/0!</v>
      </c>
    </row>
    <row r="498" spans="1:5" x14ac:dyDescent="0.25">
      <c r="A498">
        <v>1305</v>
      </c>
      <c r="B498" s="21">
        <v>660.06773999999996</v>
      </c>
      <c r="C498" s="25" t="e">
        <f t="shared" si="7"/>
        <v>#DIV/0!</v>
      </c>
      <c r="D498" s="26" t="e">
        <f>SUM($C$4:C498)</f>
        <v>#DIV/0!</v>
      </c>
      <c r="E498" s="27" t="e">
        <f>VLOOKUP(D498,Tabla!$B$5:$D$7,3,1)</f>
        <v>#DIV/0!</v>
      </c>
    </row>
    <row r="499" spans="1:5" x14ac:dyDescent="0.25">
      <c r="A499">
        <v>1240</v>
      </c>
      <c r="B499" s="21">
        <v>659.75249999999994</v>
      </c>
      <c r="C499" s="25" t="e">
        <f t="shared" si="7"/>
        <v>#DIV/0!</v>
      </c>
      <c r="D499" s="26" t="e">
        <f>SUM($C$4:C499)</f>
        <v>#DIV/0!</v>
      </c>
      <c r="E499" s="27" t="e">
        <f>VLOOKUP(D499,Tabla!$B$5:$D$7,3,1)</f>
        <v>#DIV/0!</v>
      </c>
    </row>
    <row r="500" spans="1:5" x14ac:dyDescent="0.25">
      <c r="A500">
        <v>1439</v>
      </c>
      <c r="B500" s="21">
        <v>658.83500000000004</v>
      </c>
      <c r="C500" s="25" t="e">
        <f t="shared" si="7"/>
        <v>#DIV/0!</v>
      </c>
      <c r="D500" s="26" t="e">
        <f>SUM($C$4:C500)</f>
        <v>#DIV/0!</v>
      </c>
      <c r="E500" s="27" t="e">
        <f>VLOOKUP(D500,Tabla!$B$5:$D$7,3,1)</f>
        <v>#DIV/0!</v>
      </c>
    </row>
    <row r="501" spans="1:5" x14ac:dyDescent="0.25">
      <c r="A501">
        <v>1343</v>
      </c>
      <c r="B501" s="21">
        <v>655.65499999999997</v>
      </c>
      <c r="C501" s="25" t="e">
        <f t="shared" si="7"/>
        <v>#DIV/0!</v>
      </c>
      <c r="D501" s="26" t="e">
        <f>SUM($C$4:C501)</f>
        <v>#DIV/0!</v>
      </c>
      <c r="E501" s="27" t="e">
        <f>VLOOKUP(D501,Tabla!$B$5:$D$7,3,1)</f>
        <v>#DIV/0!</v>
      </c>
    </row>
    <row r="502" spans="1:5" x14ac:dyDescent="0.25">
      <c r="A502">
        <v>1495</v>
      </c>
      <c r="B502" s="21">
        <v>650.77193999999997</v>
      </c>
      <c r="C502" s="25" t="e">
        <f t="shared" si="7"/>
        <v>#DIV/0!</v>
      </c>
      <c r="D502" s="26" t="e">
        <f>SUM($C$4:C502)</f>
        <v>#DIV/0!</v>
      </c>
      <c r="E502" s="27" t="e">
        <f>VLOOKUP(D502,Tabla!$B$5:$D$7,3,1)</f>
        <v>#DIV/0!</v>
      </c>
    </row>
    <row r="503" spans="1:5" x14ac:dyDescent="0.25">
      <c r="A503">
        <v>1259</v>
      </c>
      <c r="B503" s="21">
        <v>649.63300000000004</v>
      </c>
      <c r="C503" s="25" t="e">
        <f t="shared" si="7"/>
        <v>#DIV/0!</v>
      </c>
      <c r="D503" s="26" t="e">
        <f>SUM($C$4:C503)</f>
        <v>#DIV/0!</v>
      </c>
      <c r="E503" s="27" t="e">
        <f>VLOOKUP(D503,Tabla!$B$5:$D$7,3,1)</f>
        <v>#DIV/0!</v>
      </c>
    </row>
    <row r="504" spans="1:5" x14ac:dyDescent="0.25">
      <c r="A504">
        <v>1121</v>
      </c>
      <c r="B504" s="21">
        <v>648.56700000000001</v>
      </c>
      <c r="C504" s="25" t="e">
        <f t="shared" si="7"/>
        <v>#DIV/0!</v>
      </c>
      <c r="D504" s="26" t="e">
        <f>SUM($C$4:C504)</f>
        <v>#DIV/0!</v>
      </c>
      <c r="E504" s="27" t="e">
        <f>VLOOKUP(D504,Tabla!$B$5:$D$7,3,1)</f>
        <v>#DIV/0!</v>
      </c>
    </row>
    <row r="505" spans="1:5" x14ac:dyDescent="0.25">
      <c r="A505">
        <v>1543</v>
      </c>
      <c r="B505" s="21">
        <v>646.00475000000006</v>
      </c>
      <c r="C505" s="25" t="e">
        <f t="shared" si="7"/>
        <v>#DIV/0!</v>
      </c>
      <c r="D505" s="26" t="e">
        <f>SUM($C$4:C505)</f>
        <v>#DIV/0!</v>
      </c>
      <c r="E505" s="27" t="e">
        <f>VLOOKUP(D505,Tabla!$B$5:$D$7,3,1)</f>
        <v>#DIV/0!</v>
      </c>
    </row>
    <row r="506" spans="1:5" x14ac:dyDescent="0.25">
      <c r="A506">
        <v>1285</v>
      </c>
      <c r="B506" s="21">
        <v>642.40748000000008</v>
      </c>
      <c r="C506" s="25" t="e">
        <f t="shared" si="7"/>
        <v>#DIV/0!</v>
      </c>
      <c r="D506" s="26" t="e">
        <f>SUM($C$4:C506)</f>
        <v>#DIV/0!</v>
      </c>
      <c r="E506" s="27" t="e">
        <f>VLOOKUP(D506,Tabla!$B$5:$D$7,3,1)</f>
        <v>#DIV/0!</v>
      </c>
    </row>
    <row r="507" spans="1:5" x14ac:dyDescent="0.25">
      <c r="A507">
        <v>1481</v>
      </c>
      <c r="B507" s="21">
        <v>639.42779999999993</v>
      </c>
      <c r="C507" s="25" t="e">
        <f t="shared" si="7"/>
        <v>#DIV/0!</v>
      </c>
      <c r="D507" s="26" t="e">
        <f>SUM($C$4:C507)</f>
        <v>#DIV/0!</v>
      </c>
      <c r="E507" s="27" t="e">
        <f>VLOOKUP(D507,Tabla!$B$5:$D$7,3,1)</f>
        <v>#DIV/0!</v>
      </c>
    </row>
    <row r="508" spans="1:5" x14ac:dyDescent="0.25">
      <c r="A508">
        <v>1405</v>
      </c>
      <c r="B508" s="21">
        <v>635.92155000000002</v>
      </c>
      <c r="C508" s="25" t="e">
        <f t="shared" si="7"/>
        <v>#DIV/0!</v>
      </c>
      <c r="D508" s="26" t="e">
        <f>SUM($C$4:C508)</f>
        <v>#DIV/0!</v>
      </c>
      <c r="E508" s="27" t="e">
        <f>VLOOKUP(D508,Tabla!$B$5:$D$7,3,1)</f>
        <v>#DIV/0!</v>
      </c>
    </row>
    <row r="509" spans="1:5" x14ac:dyDescent="0.25">
      <c r="A509">
        <v>1030</v>
      </c>
      <c r="B509" s="21">
        <v>633.03239999999994</v>
      </c>
      <c r="C509" s="25" t="e">
        <f t="shared" si="7"/>
        <v>#DIV/0!</v>
      </c>
      <c r="D509" s="26" t="e">
        <f>SUM($C$4:C509)</f>
        <v>#DIV/0!</v>
      </c>
      <c r="E509" s="27" t="e">
        <f>VLOOKUP(D509,Tabla!$B$5:$D$7,3,1)</f>
        <v>#DIV/0!</v>
      </c>
    </row>
    <row r="510" spans="1:5" x14ac:dyDescent="0.25">
      <c r="A510">
        <v>1460</v>
      </c>
      <c r="B510" s="21">
        <v>632.06292000000008</v>
      </c>
      <c r="C510" s="25" t="e">
        <f t="shared" si="7"/>
        <v>#DIV/0!</v>
      </c>
      <c r="D510" s="26" t="e">
        <f>SUM($C$4:C510)</f>
        <v>#DIV/0!</v>
      </c>
      <c r="E510" s="27" t="e">
        <f>VLOOKUP(D510,Tabla!$B$5:$D$7,3,1)</f>
        <v>#DIV/0!</v>
      </c>
    </row>
    <row r="511" spans="1:5" x14ac:dyDescent="0.25">
      <c r="A511">
        <v>1247</v>
      </c>
      <c r="B511" s="21">
        <v>630.74879999999996</v>
      </c>
      <c r="C511" s="25" t="e">
        <f t="shared" si="7"/>
        <v>#DIV/0!</v>
      </c>
      <c r="D511" s="26" t="e">
        <f>SUM($C$4:C511)</f>
        <v>#DIV/0!</v>
      </c>
      <c r="E511" s="27" t="e">
        <f>VLOOKUP(D511,Tabla!$B$5:$D$7,3,1)</f>
        <v>#DIV/0!</v>
      </c>
    </row>
    <row r="512" spans="1:5" x14ac:dyDescent="0.25">
      <c r="A512">
        <v>1556</v>
      </c>
      <c r="B512" s="21">
        <v>630.41748000000007</v>
      </c>
      <c r="C512" s="25" t="e">
        <f t="shared" si="7"/>
        <v>#DIV/0!</v>
      </c>
      <c r="D512" s="26" t="e">
        <f>SUM($C$4:C512)</f>
        <v>#DIV/0!</v>
      </c>
      <c r="E512" s="27" t="e">
        <f>VLOOKUP(D512,Tabla!$B$5:$D$7,3,1)</f>
        <v>#DIV/0!</v>
      </c>
    </row>
    <row r="513" spans="1:5" x14ac:dyDescent="0.25">
      <c r="A513">
        <v>1032</v>
      </c>
      <c r="B513" s="21">
        <v>616.17920000000004</v>
      </c>
      <c r="C513" s="25" t="e">
        <f t="shared" si="7"/>
        <v>#DIV/0!</v>
      </c>
      <c r="D513" s="26" t="e">
        <f>SUM($C$4:C513)</f>
        <v>#DIV/0!</v>
      </c>
      <c r="E513" s="27" t="e">
        <f>VLOOKUP(D513,Tabla!$B$5:$D$7,3,1)</f>
        <v>#DIV/0!</v>
      </c>
    </row>
    <row r="514" spans="1:5" x14ac:dyDescent="0.25">
      <c r="A514">
        <v>1545</v>
      </c>
      <c r="B514" s="21">
        <v>615.24675999999999</v>
      </c>
      <c r="C514" s="25" t="e">
        <f t="shared" si="7"/>
        <v>#DIV/0!</v>
      </c>
      <c r="D514" s="26" t="e">
        <f>SUM($C$4:C514)</f>
        <v>#DIV/0!</v>
      </c>
      <c r="E514" s="27" t="e">
        <f>VLOOKUP(D514,Tabla!$B$5:$D$7,3,1)</f>
        <v>#DIV/0!</v>
      </c>
    </row>
    <row r="515" spans="1:5" x14ac:dyDescent="0.25">
      <c r="A515">
        <v>1112</v>
      </c>
      <c r="B515" s="21">
        <v>614.84339999999997</v>
      </c>
      <c r="C515" s="25" t="e">
        <f t="shared" si="7"/>
        <v>#DIV/0!</v>
      </c>
      <c r="D515" s="26" t="e">
        <f>SUM($C$4:C515)</f>
        <v>#DIV/0!</v>
      </c>
      <c r="E515" s="27" t="e">
        <f>VLOOKUP(D515,Tabla!$B$5:$D$7,3,1)</f>
        <v>#DIV/0!</v>
      </c>
    </row>
    <row r="516" spans="1:5" x14ac:dyDescent="0.25">
      <c r="A516">
        <v>1077</v>
      </c>
      <c r="B516" s="21">
        <v>613.81320000000005</v>
      </c>
      <c r="C516" s="25" t="e">
        <f t="shared" si="7"/>
        <v>#DIV/0!</v>
      </c>
      <c r="D516" s="26" t="e">
        <f>SUM($C$4:C516)</f>
        <v>#DIV/0!</v>
      </c>
      <c r="E516" s="27" t="e">
        <f>VLOOKUP(D516,Tabla!$B$5:$D$7,3,1)</f>
        <v>#DIV/0!</v>
      </c>
    </row>
    <row r="517" spans="1:5" x14ac:dyDescent="0.25">
      <c r="A517">
        <v>1480</v>
      </c>
      <c r="B517" s="21">
        <v>612.31635000000006</v>
      </c>
      <c r="C517" s="25" t="e">
        <f t="shared" ref="C517:C566" si="8">B517/$B$566</f>
        <v>#DIV/0!</v>
      </c>
      <c r="D517" s="26" t="e">
        <f>SUM($C$4:C517)</f>
        <v>#DIV/0!</v>
      </c>
      <c r="E517" s="27" t="e">
        <f>VLOOKUP(D517,Tabla!$B$5:$D$7,3,1)</f>
        <v>#DIV/0!</v>
      </c>
    </row>
    <row r="518" spans="1:5" x14ac:dyDescent="0.25">
      <c r="A518">
        <v>1058</v>
      </c>
      <c r="B518" s="21">
        <v>604.59773999999993</v>
      </c>
      <c r="C518" s="25" t="e">
        <f t="shared" si="8"/>
        <v>#DIV/0!</v>
      </c>
      <c r="D518" s="26" t="e">
        <f>SUM($C$4:C518)</f>
        <v>#DIV/0!</v>
      </c>
      <c r="E518" s="27" t="e">
        <f>VLOOKUP(D518,Tabla!$B$5:$D$7,3,1)</f>
        <v>#DIV/0!</v>
      </c>
    </row>
    <row r="519" spans="1:5" x14ac:dyDescent="0.25">
      <c r="A519">
        <v>1047</v>
      </c>
      <c r="B519" s="21">
        <v>601.79867999999999</v>
      </c>
      <c r="C519" s="25" t="e">
        <f t="shared" si="8"/>
        <v>#DIV/0!</v>
      </c>
      <c r="D519" s="26" t="e">
        <f>SUM($C$4:C519)</f>
        <v>#DIV/0!</v>
      </c>
      <c r="E519" s="27" t="e">
        <f>VLOOKUP(D519,Tabla!$B$5:$D$7,3,1)</f>
        <v>#DIV/0!</v>
      </c>
    </row>
    <row r="520" spans="1:5" x14ac:dyDescent="0.25">
      <c r="A520">
        <v>1504</v>
      </c>
      <c r="B520" s="21">
        <v>601.23559999999998</v>
      </c>
      <c r="C520" s="25" t="e">
        <f t="shared" si="8"/>
        <v>#DIV/0!</v>
      </c>
      <c r="D520" s="26" t="e">
        <f>SUM($C$4:C520)</f>
        <v>#DIV/0!</v>
      </c>
      <c r="E520" s="27" t="e">
        <f>VLOOKUP(D520,Tabla!$B$5:$D$7,3,1)</f>
        <v>#DIV/0!</v>
      </c>
    </row>
    <row r="521" spans="1:5" x14ac:dyDescent="0.25">
      <c r="A521">
        <v>1159</v>
      </c>
      <c r="B521" s="21">
        <v>600.93650000000002</v>
      </c>
      <c r="C521" s="25" t="e">
        <f t="shared" si="8"/>
        <v>#DIV/0!</v>
      </c>
      <c r="D521" s="26" t="e">
        <f>SUM($C$4:C521)</f>
        <v>#DIV/0!</v>
      </c>
      <c r="E521" s="27" t="e">
        <f>VLOOKUP(D521,Tabla!$B$5:$D$7,3,1)</f>
        <v>#DIV/0!</v>
      </c>
    </row>
    <row r="522" spans="1:5" x14ac:dyDescent="0.25">
      <c r="A522">
        <v>1102</v>
      </c>
      <c r="B522" s="21">
        <v>599.26679999999988</v>
      </c>
      <c r="C522" s="25" t="e">
        <f t="shared" si="8"/>
        <v>#DIV/0!</v>
      </c>
      <c r="D522" s="26" t="e">
        <f>SUM($C$4:C522)</f>
        <v>#DIV/0!</v>
      </c>
      <c r="E522" s="27" t="e">
        <f>VLOOKUP(D522,Tabla!$B$5:$D$7,3,1)</f>
        <v>#DIV/0!</v>
      </c>
    </row>
    <row r="523" spans="1:5" x14ac:dyDescent="0.25">
      <c r="A523">
        <v>1494</v>
      </c>
      <c r="B523" s="21">
        <v>594.92079999999999</v>
      </c>
      <c r="C523" s="25" t="e">
        <f t="shared" si="8"/>
        <v>#DIV/0!</v>
      </c>
      <c r="D523" s="26" t="e">
        <f>SUM($C$4:C523)</f>
        <v>#DIV/0!</v>
      </c>
      <c r="E523" s="27" t="e">
        <f>VLOOKUP(D523,Tabla!$B$5:$D$7,3,1)</f>
        <v>#DIV/0!</v>
      </c>
    </row>
    <row r="524" spans="1:5" x14ac:dyDescent="0.25">
      <c r="A524">
        <v>1248</v>
      </c>
      <c r="B524" s="21">
        <v>593.43416999999999</v>
      </c>
      <c r="C524" s="25" t="e">
        <f t="shared" si="8"/>
        <v>#DIV/0!</v>
      </c>
      <c r="D524" s="26" t="e">
        <f>SUM($C$4:C524)</f>
        <v>#DIV/0!</v>
      </c>
      <c r="E524" s="27" t="e">
        <f>VLOOKUP(D524,Tabla!$B$5:$D$7,3,1)</f>
        <v>#DIV/0!</v>
      </c>
    </row>
    <row r="525" spans="1:5" x14ac:dyDescent="0.25">
      <c r="A525">
        <v>1136</v>
      </c>
      <c r="B525" s="21">
        <v>590.60040000000004</v>
      </c>
      <c r="C525" s="25" t="e">
        <f t="shared" si="8"/>
        <v>#DIV/0!</v>
      </c>
      <c r="D525" s="26" t="e">
        <f>SUM($C$4:C525)</f>
        <v>#DIV/0!</v>
      </c>
      <c r="E525" s="27" t="e">
        <f>VLOOKUP(D525,Tabla!$B$5:$D$7,3,1)</f>
        <v>#DIV/0!</v>
      </c>
    </row>
    <row r="526" spans="1:5" x14ac:dyDescent="0.25">
      <c r="A526">
        <v>1086</v>
      </c>
      <c r="B526" s="21">
        <v>576.60990000000004</v>
      </c>
      <c r="C526" s="25" t="e">
        <f t="shared" si="8"/>
        <v>#DIV/0!</v>
      </c>
      <c r="D526" s="26" t="e">
        <f>SUM($C$4:C526)</f>
        <v>#DIV/0!</v>
      </c>
      <c r="E526" s="27" t="e">
        <f>VLOOKUP(D526,Tabla!$B$5:$D$7,3,1)</f>
        <v>#DIV/0!</v>
      </c>
    </row>
    <row r="527" spans="1:5" x14ac:dyDescent="0.25">
      <c r="A527">
        <v>1508</v>
      </c>
      <c r="B527" s="21">
        <v>571.01785999999993</v>
      </c>
      <c r="C527" s="25" t="e">
        <f t="shared" si="8"/>
        <v>#DIV/0!</v>
      </c>
      <c r="D527" s="26" t="e">
        <f>SUM($C$4:C527)</f>
        <v>#DIV/0!</v>
      </c>
      <c r="E527" s="27" t="e">
        <f>VLOOKUP(D527,Tabla!$B$5:$D$7,3,1)</f>
        <v>#DIV/0!</v>
      </c>
    </row>
    <row r="528" spans="1:5" x14ac:dyDescent="0.25">
      <c r="A528">
        <v>1395</v>
      </c>
      <c r="B528" s="21">
        <v>552.00030000000004</v>
      </c>
      <c r="C528" s="25" t="e">
        <f t="shared" si="8"/>
        <v>#DIV/0!</v>
      </c>
      <c r="D528" s="26" t="e">
        <f>SUM($C$4:C528)</f>
        <v>#DIV/0!</v>
      </c>
      <c r="E528" s="27" t="e">
        <f>VLOOKUP(D528,Tabla!$B$5:$D$7,3,1)</f>
        <v>#DIV/0!</v>
      </c>
    </row>
    <row r="529" spans="1:5" x14ac:dyDescent="0.25">
      <c r="A529">
        <v>1371</v>
      </c>
      <c r="B529" s="21">
        <v>549.24566000000004</v>
      </c>
      <c r="C529" s="25" t="e">
        <f t="shared" si="8"/>
        <v>#DIV/0!</v>
      </c>
      <c r="D529" s="26" t="e">
        <f>SUM($C$4:C529)</f>
        <v>#DIV/0!</v>
      </c>
      <c r="E529" s="27" t="e">
        <f>VLOOKUP(D529,Tabla!$B$5:$D$7,3,1)</f>
        <v>#DIV/0!</v>
      </c>
    </row>
    <row r="530" spans="1:5" x14ac:dyDescent="0.25">
      <c r="A530">
        <v>1061</v>
      </c>
      <c r="B530" s="21">
        <v>546.30799999999999</v>
      </c>
      <c r="C530" s="25" t="e">
        <f t="shared" si="8"/>
        <v>#DIV/0!</v>
      </c>
      <c r="D530" s="26" t="e">
        <f>SUM($C$4:C530)</f>
        <v>#DIV/0!</v>
      </c>
      <c r="E530" s="27" t="e">
        <f>VLOOKUP(D530,Tabla!$B$5:$D$7,3,1)</f>
        <v>#DIV/0!</v>
      </c>
    </row>
    <row r="531" spans="1:5" x14ac:dyDescent="0.25">
      <c r="A531">
        <v>1149</v>
      </c>
      <c r="B531" s="21">
        <v>529.93200000000002</v>
      </c>
      <c r="C531" s="25" t="e">
        <f t="shared" si="8"/>
        <v>#DIV/0!</v>
      </c>
      <c r="D531" s="26" t="e">
        <f>SUM($C$4:C531)</f>
        <v>#DIV/0!</v>
      </c>
      <c r="E531" s="27" t="e">
        <f>VLOOKUP(D531,Tabla!$B$5:$D$7,3,1)</f>
        <v>#DIV/0!</v>
      </c>
    </row>
    <row r="532" spans="1:5" x14ac:dyDescent="0.25">
      <c r="A532">
        <v>1069</v>
      </c>
      <c r="B532" s="21">
        <v>529.02719999999999</v>
      </c>
      <c r="C532" s="25" t="e">
        <f t="shared" si="8"/>
        <v>#DIV/0!</v>
      </c>
      <c r="D532" s="26" t="e">
        <f>SUM($C$4:C532)</f>
        <v>#DIV/0!</v>
      </c>
      <c r="E532" s="27" t="e">
        <f>VLOOKUP(D532,Tabla!$B$5:$D$7,3,1)</f>
        <v>#DIV/0!</v>
      </c>
    </row>
    <row r="533" spans="1:5" x14ac:dyDescent="0.25">
      <c r="A533">
        <v>1116</v>
      </c>
      <c r="B533" s="21">
        <v>514.6114</v>
      </c>
      <c r="C533" s="25" t="e">
        <f t="shared" si="8"/>
        <v>#DIV/0!</v>
      </c>
      <c r="D533" s="26" t="e">
        <f>SUM($C$4:C533)</f>
        <v>#DIV/0!</v>
      </c>
      <c r="E533" s="27" t="e">
        <f>VLOOKUP(D533,Tabla!$B$5:$D$7,3,1)</f>
        <v>#DIV/0!</v>
      </c>
    </row>
    <row r="534" spans="1:5" x14ac:dyDescent="0.25">
      <c r="A534">
        <v>1410</v>
      </c>
      <c r="B534" s="21">
        <v>501.3768</v>
      </c>
      <c r="C534" s="25" t="e">
        <f t="shared" si="8"/>
        <v>#DIV/0!</v>
      </c>
      <c r="D534" s="26" t="e">
        <f>SUM($C$4:C534)</f>
        <v>#DIV/0!</v>
      </c>
      <c r="E534" s="27" t="e">
        <f>VLOOKUP(D534,Tabla!$B$5:$D$7,3,1)</f>
        <v>#DIV/0!</v>
      </c>
    </row>
    <row r="535" spans="1:5" x14ac:dyDescent="0.25">
      <c r="A535">
        <v>1035</v>
      </c>
      <c r="B535" s="21">
        <v>499.22419999999988</v>
      </c>
      <c r="C535" s="25" t="e">
        <f t="shared" si="8"/>
        <v>#DIV/0!</v>
      </c>
      <c r="D535" s="26" t="e">
        <f>SUM($C$4:C535)</f>
        <v>#DIV/0!</v>
      </c>
      <c r="E535" s="27" t="e">
        <f>VLOOKUP(D535,Tabla!$B$5:$D$7,3,1)</f>
        <v>#DIV/0!</v>
      </c>
    </row>
    <row r="536" spans="1:5" x14ac:dyDescent="0.25">
      <c r="A536">
        <v>1268</v>
      </c>
      <c r="B536" s="21">
        <v>489.33119999999997</v>
      </c>
      <c r="C536" s="25" t="e">
        <f t="shared" si="8"/>
        <v>#DIV/0!</v>
      </c>
      <c r="D536" s="26" t="e">
        <f>SUM($C$4:C536)</f>
        <v>#DIV/0!</v>
      </c>
      <c r="E536" s="27" t="e">
        <f>VLOOKUP(D536,Tabla!$B$5:$D$7,3,1)</f>
        <v>#DIV/0!</v>
      </c>
    </row>
    <row r="537" spans="1:5" x14ac:dyDescent="0.25">
      <c r="A537">
        <v>1340</v>
      </c>
      <c r="B537" s="21">
        <v>471.31875000000002</v>
      </c>
      <c r="C537" s="25" t="e">
        <f t="shared" si="8"/>
        <v>#DIV/0!</v>
      </c>
      <c r="D537" s="26" t="e">
        <f>SUM($C$4:C537)</f>
        <v>#DIV/0!</v>
      </c>
      <c r="E537" s="27" t="e">
        <f>VLOOKUP(D537,Tabla!$B$5:$D$7,3,1)</f>
        <v>#DIV/0!</v>
      </c>
    </row>
    <row r="538" spans="1:5" x14ac:dyDescent="0.25">
      <c r="A538">
        <v>1331</v>
      </c>
      <c r="B538" s="21">
        <v>445.27080000000001</v>
      </c>
      <c r="C538" s="25" t="e">
        <f t="shared" si="8"/>
        <v>#DIV/0!</v>
      </c>
      <c r="D538" s="26" t="e">
        <f>SUM($C$4:C538)</f>
        <v>#DIV/0!</v>
      </c>
      <c r="E538" s="27" t="e">
        <f>VLOOKUP(D538,Tabla!$B$5:$D$7,3,1)</f>
        <v>#DIV/0!</v>
      </c>
    </row>
    <row r="539" spans="1:5" x14ac:dyDescent="0.25">
      <c r="A539">
        <v>1431</v>
      </c>
      <c r="B539" s="21">
        <v>437.1</v>
      </c>
      <c r="C539" s="25" t="e">
        <f t="shared" si="8"/>
        <v>#DIV/0!</v>
      </c>
      <c r="D539" s="26" t="e">
        <f>SUM($C$4:C539)</f>
        <v>#DIV/0!</v>
      </c>
      <c r="E539" s="27" t="e">
        <f>VLOOKUP(D539,Tabla!$B$5:$D$7,3,1)</f>
        <v>#DIV/0!</v>
      </c>
    </row>
    <row r="540" spans="1:5" x14ac:dyDescent="0.25">
      <c r="A540">
        <v>1179</v>
      </c>
      <c r="B540" s="21">
        <v>435.39405000000005</v>
      </c>
      <c r="C540" s="25" t="e">
        <f t="shared" si="8"/>
        <v>#DIV/0!</v>
      </c>
      <c r="D540" s="26" t="e">
        <f>SUM($C$4:C540)</f>
        <v>#DIV/0!</v>
      </c>
      <c r="E540" s="27" t="e">
        <f>VLOOKUP(D540,Tabla!$B$5:$D$7,3,1)</f>
        <v>#DIV/0!</v>
      </c>
    </row>
    <row r="541" spans="1:5" x14ac:dyDescent="0.25">
      <c r="A541">
        <v>1470</v>
      </c>
      <c r="B541" s="21">
        <v>434.69439999999997</v>
      </c>
      <c r="C541" s="25" t="e">
        <f t="shared" si="8"/>
        <v>#DIV/0!</v>
      </c>
      <c r="D541" s="26" t="e">
        <f>SUM($C$4:C541)</f>
        <v>#DIV/0!</v>
      </c>
      <c r="E541" s="27" t="e">
        <f>VLOOKUP(D541,Tabla!$B$5:$D$7,3,1)</f>
        <v>#DIV/0!</v>
      </c>
    </row>
    <row r="542" spans="1:5" x14ac:dyDescent="0.25">
      <c r="A542">
        <v>1355</v>
      </c>
      <c r="B542" s="21">
        <v>427.57307999999995</v>
      </c>
      <c r="C542" s="25" t="e">
        <f t="shared" si="8"/>
        <v>#DIV/0!</v>
      </c>
      <c r="D542" s="26" t="e">
        <f>SUM($C$4:C542)</f>
        <v>#DIV/0!</v>
      </c>
      <c r="E542" s="27" t="e">
        <f>VLOOKUP(D542,Tabla!$B$5:$D$7,3,1)</f>
        <v>#DIV/0!</v>
      </c>
    </row>
    <row r="543" spans="1:5" x14ac:dyDescent="0.25">
      <c r="A543">
        <v>1205</v>
      </c>
      <c r="B543" s="21">
        <v>415.48680000000002</v>
      </c>
      <c r="C543" s="25" t="e">
        <f t="shared" si="8"/>
        <v>#DIV/0!</v>
      </c>
      <c r="D543" s="26" t="e">
        <f>SUM($C$4:C543)</f>
        <v>#DIV/0!</v>
      </c>
      <c r="E543" s="27" t="e">
        <f>VLOOKUP(D543,Tabla!$B$5:$D$7,3,1)</f>
        <v>#DIV/0!</v>
      </c>
    </row>
    <row r="544" spans="1:5" x14ac:dyDescent="0.25">
      <c r="A544">
        <v>1516</v>
      </c>
      <c r="B544" s="21">
        <v>381.80310000000003</v>
      </c>
      <c r="C544" s="25" t="e">
        <f t="shared" si="8"/>
        <v>#DIV/0!</v>
      </c>
      <c r="D544" s="26" t="e">
        <f>SUM($C$4:C544)</f>
        <v>#DIV/0!</v>
      </c>
      <c r="E544" s="27" t="e">
        <f>VLOOKUP(D544,Tabla!$B$5:$D$7,3,1)</f>
        <v>#DIV/0!</v>
      </c>
    </row>
    <row r="545" spans="1:5" x14ac:dyDescent="0.25">
      <c r="A545">
        <v>1101</v>
      </c>
      <c r="B545" s="21">
        <v>379.84320000000002</v>
      </c>
      <c r="C545" s="25" t="e">
        <f t="shared" si="8"/>
        <v>#DIV/0!</v>
      </c>
      <c r="D545" s="26" t="e">
        <f>SUM($C$4:C545)</f>
        <v>#DIV/0!</v>
      </c>
      <c r="E545" s="27" t="e">
        <f>VLOOKUP(D545,Tabla!$B$5:$D$7,3,1)</f>
        <v>#DIV/0!</v>
      </c>
    </row>
    <row r="546" spans="1:5" x14ac:dyDescent="0.25">
      <c r="A546">
        <v>1553</v>
      </c>
      <c r="B546" s="21">
        <v>371.3</v>
      </c>
      <c r="C546" s="25" t="e">
        <f t="shared" si="8"/>
        <v>#DIV/0!</v>
      </c>
      <c r="D546" s="26" t="e">
        <f>SUM($C$4:C546)</f>
        <v>#DIV/0!</v>
      </c>
      <c r="E546" s="27" t="e">
        <f>VLOOKUP(D546,Tabla!$B$5:$D$7,3,1)</f>
        <v>#DIV/0!</v>
      </c>
    </row>
    <row r="547" spans="1:5" x14ac:dyDescent="0.25">
      <c r="A547">
        <v>1146</v>
      </c>
      <c r="B547" s="21">
        <v>366.26004000000006</v>
      </c>
      <c r="C547" s="25" t="e">
        <f t="shared" si="8"/>
        <v>#DIV/0!</v>
      </c>
      <c r="D547" s="26" t="e">
        <f>SUM($C$4:C547)</f>
        <v>#DIV/0!</v>
      </c>
      <c r="E547" s="27" t="e">
        <f>VLOOKUP(D547,Tabla!$B$5:$D$7,3,1)</f>
        <v>#DIV/0!</v>
      </c>
    </row>
    <row r="548" spans="1:5" x14ac:dyDescent="0.25">
      <c r="A548">
        <v>1193</v>
      </c>
      <c r="B548" s="21">
        <v>351.54055999999997</v>
      </c>
      <c r="C548" s="25" t="e">
        <f t="shared" si="8"/>
        <v>#DIV/0!</v>
      </c>
      <c r="D548" s="26" t="e">
        <f>SUM($C$4:C548)</f>
        <v>#DIV/0!</v>
      </c>
      <c r="E548" s="27" t="e">
        <f>VLOOKUP(D548,Tabla!$B$5:$D$7,3,1)</f>
        <v>#DIV/0!</v>
      </c>
    </row>
    <row r="549" spans="1:5" x14ac:dyDescent="0.25">
      <c r="A549">
        <v>1291</v>
      </c>
      <c r="B549" s="21">
        <v>341.62560000000008</v>
      </c>
      <c r="C549" s="25" t="e">
        <f t="shared" si="8"/>
        <v>#DIV/0!</v>
      </c>
      <c r="D549" s="26" t="e">
        <f>SUM($C$4:C549)</f>
        <v>#DIV/0!</v>
      </c>
      <c r="E549" s="27" t="e">
        <f>VLOOKUP(D549,Tabla!$B$5:$D$7,3,1)</f>
        <v>#DIV/0!</v>
      </c>
    </row>
    <row r="550" spans="1:5" x14ac:dyDescent="0.25">
      <c r="A550">
        <v>1358</v>
      </c>
      <c r="B550" s="21">
        <v>332.61779999999999</v>
      </c>
      <c r="C550" s="25" t="e">
        <f t="shared" si="8"/>
        <v>#DIV/0!</v>
      </c>
      <c r="D550" s="26" t="e">
        <f>SUM($C$4:C550)</f>
        <v>#DIV/0!</v>
      </c>
      <c r="E550" s="27" t="e">
        <f>VLOOKUP(D550,Tabla!$B$5:$D$7,3,1)</f>
        <v>#DIV/0!</v>
      </c>
    </row>
    <row r="551" spans="1:5" x14ac:dyDescent="0.25">
      <c r="A551">
        <v>1529</v>
      </c>
      <c r="B551" s="21">
        <v>312.46571999999998</v>
      </c>
      <c r="C551" s="25" t="e">
        <f t="shared" si="8"/>
        <v>#DIV/0!</v>
      </c>
      <c r="D551" s="26" t="e">
        <f>SUM($C$4:C551)</f>
        <v>#DIV/0!</v>
      </c>
      <c r="E551" s="27" t="e">
        <f>VLOOKUP(D551,Tabla!$B$5:$D$7,3,1)</f>
        <v>#DIV/0!</v>
      </c>
    </row>
    <row r="552" spans="1:5" x14ac:dyDescent="0.25">
      <c r="A552">
        <v>1436</v>
      </c>
      <c r="B552" s="21">
        <v>298.3458</v>
      </c>
      <c r="C552" s="25" t="e">
        <f t="shared" si="8"/>
        <v>#DIV/0!</v>
      </c>
      <c r="D552" s="26" t="e">
        <f>SUM($C$4:C552)</f>
        <v>#DIV/0!</v>
      </c>
      <c r="E552" s="27" t="e">
        <f>VLOOKUP(D552,Tabla!$B$5:$D$7,3,1)</f>
        <v>#DIV/0!</v>
      </c>
    </row>
    <row r="553" spans="1:5" x14ac:dyDescent="0.25">
      <c r="A553">
        <v>1361</v>
      </c>
      <c r="B553" s="21">
        <v>293.60239999999999</v>
      </c>
      <c r="C553" s="25" t="e">
        <f t="shared" si="8"/>
        <v>#DIV/0!</v>
      </c>
      <c r="D553" s="26" t="e">
        <f>SUM($C$4:C553)</f>
        <v>#DIV/0!</v>
      </c>
      <c r="E553" s="27" t="e">
        <f>VLOOKUP(D553,Tabla!$B$5:$D$7,3,1)</f>
        <v>#DIV/0!</v>
      </c>
    </row>
    <row r="554" spans="1:5" x14ac:dyDescent="0.25">
      <c r="A554">
        <v>1227</v>
      </c>
      <c r="B554" s="21">
        <v>258.13760000000002</v>
      </c>
      <c r="C554" s="25" t="e">
        <f t="shared" si="8"/>
        <v>#DIV/0!</v>
      </c>
      <c r="D554" s="26" t="e">
        <f>SUM($C$4:C554)</f>
        <v>#DIV/0!</v>
      </c>
      <c r="E554" s="27" t="e">
        <f>VLOOKUP(D554,Tabla!$B$5:$D$7,3,1)</f>
        <v>#DIV/0!</v>
      </c>
    </row>
    <row r="555" spans="1:5" x14ac:dyDescent="0.25">
      <c r="A555">
        <v>1324</v>
      </c>
      <c r="B555" s="21">
        <v>250.2816</v>
      </c>
      <c r="C555" s="25" t="e">
        <f t="shared" si="8"/>
        <v>#DIV/0!</v>
      </c>
      <c r="D555" s="26" t="e">
        <f>SUM($C$4:C555)</f>
        <v>#DIV/0!</v>
      </c>
      <c r="E555" s="27" t="e">
        <f>VLOOKUP(D555,Tabla!$B$5:$D$7,3,1)</f>
        <v>#DIV/0!</v>
      </c>
    </row>
    <row r="556" spans="1:5" x14ac:dyDescent="0.25">
      <c r="A556">
        <v>1345</v>
      </c>
      <c r="B556" s="21">
        <v>211.0941</v>
      </c>
      <c r="C556" s="25" t="e">
        <f t="shared" si="8"/>
        <v>#DIV/0!</v>
      </c>
      <c r="D556" s="26" t="e">
        <f>SUM($C$4:C556)</f>
        <v>#DIV/0!</v>
      </c>
      <c r="E556" s="27" t="e">
        <f>VLOOKUP(D556,Tabla!$B$5:$D$7,3,1)</f>
        <v>#DIV/0!</v>
      </c>
    </row>
    <row r="557" spans="1:5" x14ac:dyDescent="0.25">
      <c r="A557">
        <v>1273</v>
      </c>
      <c r="B557" s="21">
        <v>179.47799999999998</v>
      </c>
      <c r="C557" s="25" t="e">
        <f t="shared" si="8"/>
        <v>#DIV/0!</v>
      </c>
      <c r="D557" s="26" t="e">
        <f>SUM($C$4:C557)</f>
        <v>#DIV/0!</v>
      </c>
      <c r="E557" s="27" t="e">
        <f>VLOOKUP(D557,Tabla!$B$5:$D$7,3,1)</f>
        <v>#DIV/0!</v>
      </c>
    </row>
    <row r="558" spans="1:5" x14ac:dyDescent="0.25">
      <c r="A558">
        <v>1422</v>
      </c>
      <c r="B558" s="21">
        <v>0</v>
      </c>
      <c r="C558" s="25" t="e">
        <f t="shared" si="8"/>
        <v>#DIV/0!</v>
      </c>
      <c r="D558" s="26" t="e">
        <f>SUM($C$4:C558)</f>
        <v>#DIV/0!</v>
      </c>
      <c r="E558" s="27" t="e">
        <f>VLOOKUP(D558,Tabla!$B$5:$D$7,3,1)</f>
        <v>#DIV/0!</v>
      </c>
    </row>
    <row r="559" spans="1:5" x14ac:dyDescent="0.25">
      <c r="A559">
        <v>1298</v>
      </c>
      <c r="B559" s="21">
        <v>0</v>
      </c>
      <c r="C559" s="25" t="e">
        <f t="shared" si="8"/>
        <v>#DIV/0!</v>
      </c>
      <c r="D559" s="26" t="e">
        <f>SUM($C$4:C559)</f>
        <v>#DIV/0!</v>
      </c>
      <c r="E559" s="27" t="e">
        <f>VLOOKUP(D559,Tabla!$B$5:$D$7,3,1)</f>
        <v>#DIV/0!</v>
      </c>
    </row>
    <row r="560" spans="1:5" x14ac:dyDescent="0.25">
      <c r="A560" t="s">
        <v>619</v>
      </c>
      <c r="B560" s="21">
        <v>19979202.836480003</v>
      </c>
      <c r="C560" s="25" t="e">
        <f t="shared" si="8"/>
        <v>#DIV/0!</v>
      </c>
      <c r="D560" s="26" t="e">
        <f>SUM($C$4:C560)</f>
        <v>#DIV/0!</v>
      </c>
      <c r="E560" s="27" t="e">
        <f>VLOOKUP(D560,Tabla!$B$5:$D$7,3,1)</f>
        <v>#DIV/0!</v>
      </c>
    </row>
    <row r="561" spans="2:5" x14ac:dyDescent="0.25">
      <c r="B561"/>
      <c r="C561" s="25" t="e">
        <f t="shared" si="8"/>
        <v>#DIV/0!</v>
      </c>
      <c r="D561" s="26" t="e">
        <f>SUM($C$4:C561)</f>
        <v>#DIV/0!</v>
      </c>
      <c r="E561" s="27" t="e">
        <f>VLOOKUP(D561,Tabla!$B$5:$D$7,3,1)</f>
        <v>#DIV/0!</v>
      </c>
    </row>
    <row r="562" spans="2:5" x14ac:dyDescent="0.25">
      <c r="B562"/>
      <c r="C562" s="25" t="e">
        <f t="shared" si="8"/>
        <v>#DIV/0!</v>
      </c>
      <c r="D562" s="26" t="e">
        <f>SUM($C$4:C562)</f>
        <v>#DIV/0!</v>
      </c>
      <c r="E562" s="27" t="e">
        <f>VLOOKUP(D562,Tabla!$B$5:$D$7,3,1)</f>
        <v>#DIV/0!</v>
      </c>
    </row>
    <row r="563" spans="2:5" x14ac:dyDescent="0.25">
      <c r="B563"/>
      <c r="C563" s="25" t="e">
        <f t="shared" si="8"/>
        <v>#DIV/0!</v>
      </c>
      <c r="D563" s="26" t="e">
        <f>SUM($C$4:C563)</f>
        <v>#DIV/0!</v>
      </c>
      <c r="E563" s="27" t="e">
        <f>VLOOKUP(D563,Tabla!$B$5:$D$7,3,1)</f>
        <v>#DIV/0!</v>
      </c>
    </row>
    <row r="564" spans="2:5" x14ac:dyDescent="0.25">
      <c r="B564"/>
      <c r="C564" s="25" t="e">
        <f t="shared" si="8"/>
        <v>#DIV/0!</v>
      </c>
      <c r="D564" s="26" t="e">
        <f>SUM($C$4:C564)</f>
        <v>#DIV/0!</v>
      </c>
      <c r="E564" s="27" t="e">
        <f>VLOOKUP(D564,Tabla!$B$5:$D$7,3,1)</f>
        <v>#DIV/0!</v>
      </c>
    </row>
    <row r="565" spans="2:5" x14ac:dyDescent="0.25">
      <c r="B565"/>
      <c r="C565" s="25" t="e">
        <f t="shared" si="8"/>
        <v>#DIV/0!</v>
      </c>
      <c r="D565" s="26" t="e">
        <f>SUM($C$4:C565)</f>
        <v>#DIV/0!</v>
      </c>
      <c r="E565" s="27" t="e">
        <f>VLOOKUP(D565,Tabla!$B$5:$D$7,3,1)</f>
        <v>#DIV/0!</v>
      </c>
    </row>
    <row r="566" spans="2:5" x14ac:dyDescent="0.25">
      <c r="B566"/>
      <c r="C566" s="25" t="e">
        <f t="shared" si="8"/>
        <v>#DIV/0!</v>
      </c>
      <c r="D566" s="26"/>
      <c r="E566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F80F-AB03-4E5B-9FBA-B7DD029A414F}">
  <dimension ref="A3:E566"/>
  <sheetViews>
    <sheetView workbookViewId="0"/>
  </sheetViews>
  <sheetFormatPr baseColWidth="10" defaultRowHeight="15" x14ac:dyDescent="0.25"/>
  <cols>
    <col min="2" max="2" width="13.5703125" style="20" bestFit="1" customWidth="1"/>
  </cols>
  <sheetData>
    <row r="3" spans="1:5" s="24" customFormat="1" ht="45" x14ac:dyDescent="0.25">
      <c r="A3" s="22" t="s">
        <v>0</v>
      </c>
      <c r="B3" s="23" t="s">
        <v>622</v>
      </c>
      <c r="C3" s="24" t="s">
        <v>321</v>
      </c>
      <c r="D3" s="24" t="s">
        <v>621</v>
      </c>
      <c r="E3" s="24" t="s">
        <v>320</v>
      </c>
    </row>
    <row r="4" spans="1:5" x14ac:dyDescent="0.25">
      <c r="A4">
        <v>1401</v>
      </c>
      <c r="B4" s="21">
        <v>314097</v>
      </c>
      <c r="C4" s="25" t="e">
        <f>B4/$B$566</f>
        <v>#DIV/0!</v>
      </c>
      <c r="D4" s="26" t="e">
        <f>SUM($C$4:C4)</f>
        <v>#DIV/0!</v>
      </c>
      <c r="E4" s="27" t="e">
        <f>VLOOKUP(D4,Tabla!$B$5:$D$7,3,1)</f>
        <v>#DIV/0!</v>
      </c>
    </row>
    <row r="5" spans="1:5" x14ac:dyDescent="0.25">
      <c r="A5">
        <v>1391</v>
      </c>
      <c r="B5" s="21">
        <v>235547</v>
      </c>
      <c r="C5" s="25" t="e">
        <f t="shared" ref="C5:C68" si="0">B5/$B$566</f>
        <v>#DIV/0!</v>
      </c>
      <c r="D5" s="26" t="e">
        <f>SUM($C$4:C5)</f>
        <v>#DIV/0!</v>
      </c>
      <c r="E5" s="27" t="e">
        <f>VLOOKUP(D5,Tabla!$B$5:$D$7,3,1)</f>
        <v>#DIV/0!</v>
      </c>
    </row>
    <row r="6" spans="1:5" x14ac:dyDescent="0.25">
      <c r="A6">
        <v>1194</v>
      </c>
      <c r="B6" s="21">
        <v>235443</v>
      </c>
      <c r="C6" s="25" t="e">
        <f t="shared" si="0"/>
        <v>#DIV/0!</v>
      </c>
      <c r="D6" s="26" t="e">
        <f>SUM($C$4:C6)</f>
        <v>#DIV/0!</v>
      </c>
      <c r="E6" s="27" t="e">
        <f>VLOOKUP(D6,Tabla!$B$5:$D$7,3,1)</f>
        <v>#DIV/0!</v>
      </c>
    </row>
    <row r="7" spans="1:5" x14ac:dyDescent="0.25">
      <c r="A7">
        <v>1114</v>
      </c>
      <c r="B7" s="21">
        <v>216045</v>
      </c>
      <c r="C7" s="25" t="e">
        <f t="shared" si="0"/>
        <v>#DIV/0!</v>
      </c>
      <c r="D7" s="26" t="e">
        <f>SUM($C$4:C7)</f>
        <v>#DIV/0!</v>
      </c>
      <c r="E7" s="27" t="e">
        <f>VLOOKUP(D7,Tabla!$B$5:$D$7,3,1)</f>
        <v>#DIV/0!</v>
      </c>
    </row>
    <row r="8" spans="1:5" x14ac:dyDescent="0.25">
      <c r="A8">
        <v>1133</v>
      </c>
      <c r="B8" s="21">
        <v>199863</v>
      </c>
      <c r="C8" s="25" t="e">
        <f t="shared" si="0"/>
        <v>#DIV/0!</v>
      </c>
      <c r="D8" s="26" t="e">
        <f>SUM($C$4:C8)</f>
        <v>#DIV/0!</v>
      </c>
      <c r="E8" s="27" t="e">
        <f>VLOOKUP(D8,Tabla!$B$5:$D$7,3,1)</f>
        <v>#DIV/0!</v>
      </c>
    </row>
    <row r="9" spans="1:5" x14ac:dyDescent="0.25">
      <c r="A9">
        <v>1479</v>
      </c>
      <c r="B9" s="21">
        <v>195488</v>
      </c>
      <c r="C9" s="25" t="e">
        <f t="shared" si="0"/>
        <v>#DIV/0!</v>
      </c>
      <c r="D9" s="26" t="e">
        <f>SUM($C$4:C9)</f>
        <v>#DIV/0!</v>
      </c>
      <c r="E9" s="27" t="e">
        <f>VLOOKUP(D9,Tabla!$B$5:$D$7,3,1)</f>
        <v>#DIV/0!</v>
      </c>
    </row>
    <row r="10" spans="1:5" x14ac:dyDescent="0.25">
      <c r="A10">
        <v>1070</v>
      </c>
      <c r="B10" s="21">
        <v>186622</v>
      </c>
      <c r="C10" s="25" t="e">
        <f t="shared" si="0"/>
        <v>#DIV/0!</v>
      </c>
      <c r="D10" s="26" t="e">
        <f>SUM($C$4:C10)</f>
        <v>#DIV/0!</v>
      </c>
      <c r="E10" s="27" t="e">
        <f>VLOOKUP(D10,Tabla!$B$5:$D$7,3,1)</f>
        <v>#DIV/0!</v>
      </c>
    </row>
    <row r="11" spans="1:5" x14ac:dyDescent="0.25">
      <c r="A11">
        <v>1373</v>
      </c>
      <c r="B11" s="21">
        <v>184059</v>
      </c>
      <c r="C11" s="25" t="e">
        <f t="shared" si="0"/>
        <v>#DIV/0!</v>
      </c>
      <c r="D11" s="26" t="e">
        <f>SUM($C$4:C11)</f>
        <v>#DIV/0!</v>
      </c>
      <c r="E11" s="27" t="e">
        <f>VLOOKUP(D11,Tabla!$B$5:$D$7,3,1)</f>
        <v>#DIV/0!</v>
      </c>
    </row>
    <row r="12" spans="1:5" x14ac:dyDescent="0.25">
      <c r="A12">
        <v>1235</v>
      </c>
      <c r="B12" s="21">
        <v>183707</v>
      </c>
      <c r="C12" s="25" t="e">
        <f t="shared" si="0"/>
        <v>#DIV/0!</v>
      </c>
      <c r="D12" s="26" t="e">
        <f>SUM($C$4:C12)</f>
        <v>#DIV/0!</v>
      </c>
      <c r="E12" s="27" t="e">
        <f>VLOOKUP(D12,Tabla!$B$5:$D$7,3,1)</f>
        <v>#DIV/0!</v>
      </c>
    </row>
    <row r="13" spans="1:5" x14ac:dyDescent="0.25">
      <c r="A13">
        <v>1019</v>
      </c>
      <c r="B13" s="21">
        <v>181232</v>
      </c>
      <c r="C13" s="25" t="e">
        <f t="shared" si="0"/>
        <v>#DIV/0!</v>
      </c>
      <c r="D13" s="26" t="e">
        <f>SUM($C$4:C13)</f>
        <v>#DIV/0!</v>
      </c>
      <c r="E13" s="27" t="e">
        <f>VLOOKUP(D13,Tabla!$B$5:$D$7,3,1)</f>
        <v>#DIV/0!</v>
      </c>
    </row>
    <row r="14" spans="1:5" x14ac:dyDescent="0.25">
      <c r="A14">
        <v>1202</v>
      </c>
      <c r="B14" s="21">
        <v>181190</v>
      </c>
      <c r="C14" s="25" t="e">
        <f t="shared" si="0"/>
        <v>#DIV/0!</v>
      </c>
      <c r="D14" s="26" t="e">
        <f>SUM($C$4:C14)</f>
        <v>#DIV/0!</v>
      </c>
      <c r="E14" s="27" t="e">
        <f>VLOOKUP(D14,Tabla!$B$5:$D$7,3,1)</f>
        <v>#DIV/0!</v>
      </c>
    </row>
    <row r="15" spans="1:5" x14ac:dyDescent="0.25">
      <c r="A15">
        <v>1503</v>
      </c>
      <c r="B15" s="21">
        <v>180356</v>
      </c>
      <c r="C15" s="25" t="e">
        <f t="shared" si="0"/>
        <v>#DIV/0!</v>
      </c>
      <c r="D15" s="26" t="e">
        <f>SUM($C$4:C15)</f>
        <v>#DIV/0!</v>
      </c>
      <c r="E15" s="27" t="e">
        <f>VLOOKUP(D15,Tabla!$B$5:$D$7,3,1)</f>
        <v>#DIV/0!</v>
      </c>
    </row>
    <row r="16" spans="1:5" x14ac:dyDescent="0.25">
      <c r="A16">
        <v>1392</v>
      </c>
      <c r="B16" s="21">
        <v>176052</v>
      </c>
      <c r="C16" s="25" t="e">
        <f t="shared" si="0"/>
        <v>#DIV/0!</v>
      </c>
      <c r="D16" s="26" t="e">
        <f>SUM($C$4:C16)</f>
        <v>#DIV/0!</v>
      </c>
      <c r="E16" s="27" t="e">
        <f>VLOOKUP(D16,Tabla!$B$5:$D$7,3,1)</f>
        <v>#DIV/0!</v>
      </c>
    </row>
    <row r="17" spans="1:5" x14ac:dyDescent="0.25">
      <c r="A17">
        <v>1303</v>
      </c>
      <c r="B17" s="21">
        <v>166452</v>
      </c>
      <c r="C17" s="25" t="e">
        <f t="shared" si="0"/>
        <v>#DIV/0!</v>
      </c>
      <c r="D17" s="26" t="e">
        <f>SUM($C$4:C17)</f>
        <v>#DIV/0!</v>
      </c>
      <c r="E17" s="27" t="e">
        <f>VLOOKUP(D17,Tabla!$B$5:$D$7,3,1)</f>
        <v>#DIV/0!</v>
      </c>
    </row>
    <row r="18" spans="1:5" x14ac:dyDescent="0.25">
      <c r="A18">
        <v>1039</v>
      </c>
      <c r="B18" s="21">
        <v>163590</v>
      </c>
      <c r="C18" s="25" t="e">
        <f t="shared" si="0"/>
        <v>#DIV/0!</v>
      </c>
      <c r="D18" s="26" t="e">
        <f>SUM($C$4:C18)</f>
        <v>#DIV/0!</v>
      </c>
      <c r="E18" s="27" t="e">
        <f>VLOOKUP(D18,Tabla!$B$5:$D$7,3,1)</f>
        <v>#DIV/0!</v>
      </c>
    </row>
    <row r="19" spans="1:5" x14ac:dyDescent="0.25">
      <c r="A19">
        <v>1430</v>
      </c>
      <c r="B19" s="21">
        <v>161237</v>
      </c>
      <c r="C19" s="25" t="e">
        <f t="shared" si="0"/>
        <v>#DIV/0!</v>
      </c>
      <c r="D19" s="26" t="e">
        <f>SUM($C$4:C19)</f>
        <v>#DIV/0!</v>
      </c>
      <c r="E19" s="27" t="e">
        <f>VLOOKUP(D19,Tabla!$B$5:$D$7,3,1)</f>
        <v>#DIV/0!</v>
      </c>
    </row>
    <row r="20" spans="1:5" x14ac:dyDescent="0.25">
      <c r="A20">
        <v>1419</v>
      </c>
      <c r="B20" s="21">
        <v>160593</v>
      </c>
      <c r="C20" s="25" t="e">
        <f t="shared" si="0"/>
        <v>#DIV/0!</v>
      </c>
      <c r="D20" s="26" t="e">
        <f>SUM($C$4:C20)</f>
        <v>#DIV/0!</v>
      </c>
      <c r="E20" s="27" t="e">
        <f>VLOOKUP(D20,Tabla!$B$5:$D$7,3,1)</f>
        <v>#DIV/0!</v>
      </c>
    </row>
    <row r="21" spans="1:5" x14ac:dyDescent="0.25">
      <c r="A21">
        <v>1423</v>
      </c>
      <c r="B21" s="21">
        <v>158267</v>
      </c>
      <c r="C21" s="25" t="e">
        <f t="shared" si="0"/>
        <v>#DIV/0!</v>
      </c>
      <c r="D21" s="26" t="e">
        <f>SUM($C$4:C21)</f>
        <v>#DIV/0!</v>
      </c>
      <c r="E21" s="27" t="e">
        <f>VLOOKUP(D21,Tabla!$B$5:$D$7,3,1)</f>
        <v>#DIV/0!</v>
      </c>
    </row>
    <row r="22" spans="1:5" x14ac:dyDescent="0.25">
      <c r="A22">
        <v>1060</v>
      </c>
      <c r="B22" s="21">
        <v>152351</v>
      </c>
      <c r="C22" s="25" t="e">
        <f t="shared" si="0"/>
        <v>#DIV/0!</v>
      </c>
      <c r="D22" s="26" t="e">
        <f>SUM($C$4:C22)</f>
        <v>#DIV/0!</v>
      </c>
      <c r="E22" s="27" t="e">
        <f>VLOOKUP(D22,Tabla!$B$5:$D$7,3,1)</f>
        <v>#DIV/0!</v>
      </c>
    </row>
    <row r="23" spans="1:5" x14ac:dyDescent="0.25">
      <c r="A23">
        <v>1451</v>
      </c>
      <c r="B23" s="21">
        <v>144297</v>
      </c>
      <c r="C23" s="25" t="e">
        <f t="shared" si="0"/>
        <v>#DIV/0!</v>
      </c>
      <c r="D23" s="26" t="e">
        <f>SUM($C$4:C23)</f>
        <v>#DIV/0!</v>
      </c>
      <c r="E23" s="27" t="e">
        <f>VLOOKUP(D23,Tabla!$B$5:$D$7,3,1)</f>
        <v>#DIV/0!</v>
      </c>
    </row>
    <row r="24" spans="1:5" x14ac:dyDescent="0.25">
      <c r="A24">
        <v>1446</v>
      </c>
      <c r="B24" s="21">
        <v>140364</v>
      </c>
      <c r="C24" s="25" t="e">
        <f t="shared" si="0"/>
        <v>#DIV/0!</v>
      </c>
      <c r="D24" s="26" t="e">
        <f>SUM($C$4:C24)</f>
        <v>#DIV/0!</v>
      </c>
      <c r="E24" s="27" t="e">
        <f>VLOOKUP(D24,Tabla!$B$5:$D$7,3,1)</f>
        <v>#DIV/0!</v>
      </c>
    </row>
    <row r="25" spans="1:5" x14ac:dyDescent="0.25">
      <c r="A25">
        <v>1049</v>
      </c>
      <c r="B25" s="21">
        <v>139088</v>
      </c>
      <c r="C25" s="25" t="e">
        <f t="shared" si="0"/>
        <v>#DIV/0!</v>
      </c>
      <c r="D25" s="26" t="e">
        <f>SUM($C$4:C25)</f>
        <v>#DIV/0!</v>
      </c>
      <c r="E25" s="27" t="e">
        <f>VLOOKUP(D25,Tabla!$B$5:$D$7,3,1)</f>
        <v>#DIV/0!</v>
      </c>
    </row>
    <row r="26" spans="1:5" x14ac:dyDescent="0.25">
      <c r="A26">
        <v>1065</v>
      </c>
      <c r="B26" s="21">
        <v>138197</v>
      </c>
      <c r="C26" s="25" t="e">
        <f t="shared" si="0"/>
        <v>#DIV/0!</v>
      </c>
      <c r="D26" s="26" t="e">
        <f>SUM($C$4:C26)</f>
        <v>#DIV/0!</v>
      </c>
      <c r="E26" s="27" t="e">
        <f>VLOOKUP(D26,Tabla!$B$5:$D$7,3,1)</f>
        <v>#DIV/0!</v>
      </c>
    </row>
    <row r="27" spans="1:5" x14ac:dyDescent="0.25">
      <c r="A27">
        <v>1277</v>
      </c>
      <c r="B27" s="21">
        <v>137507</v>
      </c>
      <c r="C27" s="25" t="e">
        <f t="shared" si="0"/>
        <v>#DIV/0!</v>
      </c>
      <c r="D27" s="26" t="e">
        <f>SUM($C$4:C27)</f>
        <v>#DIV/0!</v>
      </c>
      <c r="E27" s="27" t="e">
        <f>VLOOKUP(D27,Tabla!$B$5:$D$7,3,1)</f>
        <v>#DIV/0!</v>
      </c>
    </row>
    <row r="28" spans="1:5" x14ac:dyDescent="0.25">
      <c r="A28">
        <v>1222</v>
      </c>
      <c r="B28" s="21">
        <v>132184</v>
      </c>
      <c r="C28" s="25" t="e">
        <f t="shared" si="0"/>
        <v>#DIV/0!</v>
      </c>
      <c r="D28" s="26" t="e">
        <f>SUM($C$4:C28)</f>
        <v>#DIV/0!</v>
      </c>
      <c r="E28" s="27" t="e">
        <f>VLOOKUP(D28,Tabla!$B$5:$D$7,3,1)</f>
        <v>#DIV/0!</v>
      </c>
    </row>
    <row r="29" spans="1:5" x14ac:dyDescent="0.25">
      <c r="A29">
        <v>1053</v>
      </c>
      <c r="B29" s="21">
        <v>132054</v>
      </c>
      <c r="C29" s="25" t="e">
        <f t="shared" si="0"/>
        <v>#DIV/0!</v>
      </c>
      <c r="D29" s="26" t="e">
        <f>SUM($C$4:C29)</f>
        <v>#DIV/0!</v>
      </c>
      <c r="E29" s="27" t="e">
        <f>VLOOKUP(D29,Tabla!$B$5:$D$7,3,1)</f>
        <v>#DIV/0!</v>
      </c>
    </row>
    <row r="30" spans="1:5" x14ac:dyDescent="0.25">
      <c r="A30">
        <v>1450</v>
      </c>
      <c r="B30" s="21">
        <v>131289</v>
      </c>
      <c r="C30" s="25" t="e">
        <f t="shared" si="0"/>
        <v>#DIV/0!</v>
      </c>
      <c r="D30" s="26" t="e">
        <f>SUM($C$4:C30)</f>
        <v>#DIV/0!</v>
      </c>
      <c r="E30" s="27" t="e">
        <f>VLOOKUP(D30,Tabla!$B$5:$D$7,3,1)</f>
        <v>#DIV/0!</v>
      </c>
    </row>
    <row r="31" spans="1:5" x14ac:dyDescent="0.25">
      <c r="A31">
        <v>1246</v>
      </c>
      <c r="B31" s="21">
        <v>131113</v>
      </c>
      <c r="C31" s="25" t="e">
        <f t="shared" si="0"/>
        <v>#DIV/0!</v>
      </c>
      <c r="D31" s="26" t="e">
        <f>SUM($C$4:C31)</f>
        <v>#DIV/0!</v>
      </c>
      <c r="E31" s="27" t="e">
        <f>VLOOKUP(D31,Tabla!$B$5:$D$7,3,1)</f>
        <v>#DIV/0!</v>
      </c>
    </row>
    <row r="32" spans="1:5" x14ac:dyDescent="0.25">
      <c r="A32">
        <v>1059</v>
      </c>
      <c r="B32" s="21">
        <v>129001</v>
      </c>
      <c r="C32" s="25" t="e">
        <f t="shared" si="0"/>
        <v>#DIV/0!</v>
      </c>
      <c r="D32" s="26" t="e">
        <f>SUM($C$4:C32)</f>
        <v>#DIV/0!</v>
      </c>
      <c r="E32" s="27" t="e">
        <f>VLOOKUP(D32,Tabla!$B$5:$D$7,3,1)</f>
        <v>#DIV/0!</v>
      </c>
    </row>
    <row r="33" spans="1:5" x14ac:dyDescent="0.25">
      <c r="A33">
        <v>1500</v>
      </c>
      <c r="B33" s="21">
        <v>128013</v>
      </c>
      <c r="C33" s="25" t="e">
        <f t="shared" si="0"/>
        <v>#DIV/0!</v>
      </c>
      <c r="D33" s="26" t="e">
        <f>SUM($C$4:C33)</f>
        <v>#DIV/0!</v>
      </c>
      <c r="E33" s="27" t="e">
        <f>VLOOKUP(D33,Tabla!$B$5:$D$7,3,1)</f>
        <v>#DIV/0!</v>
      </c>
    </row>
    <row r="34" spans="1:5" x14ac:dyDescent="0.25">
      <c r="A34">
        <v>1168</v>
      </c>
      <c r="B34" s="21">
        <v>127491</v>
      </c>
      <c r="C34" s="25" t="e">
        <f t="shared" si="0"/>
        <v>#DIV/0!</v>
      </c>
      <c r="D34" s="26" t="e">
        <f>SUM($C$4:C34)</f>
        <v>#DIV/0!</v>
      </c>
      <c r="E34" s="27" t="e">
        <f>VLOOKUP(D34,Tabla!$B$5:$D$7,3,1)</f>
        <v>#DIV/0!</v>
      </c>
    </row>
    <row r="35" spans="1:5" x14ac:dyDescent="0.25">
      <c r="A35">
        <v>1417</v>
      </c>
      <c r="B35" s="21">
        <v>127490</v>
      </c>
      <c r="C35" s="25" t="e">
        <f t="shared" si="0"/>
        <v>#DIV/0!</v>
      </c>
      <c r="D35" s="26" t="e">
        <f>SUM($C$4:C35)</f>
        <v>#DIV/0!</v>
      </c>
      <c r="E35" s="27" t="e">
        <f>VLOOKUP(D35,Tabla!$B$5:$D$7,3,1)</f>
        <v>#DIV/0!</v>
      </c>
    </row>
    <row r="36" spans="1:5" x14ac:dyDescent="0.25">
      <c r="A36">
        <v>1242</v>
      </c>
      <c r="B36" s="21">
        <v>126524</v>
      </c>
      <c r="C36" s="25" t="e">
        <f t="shared" si="0"/>
        <v>#DIV/0!</v>
      </c>
      <c r="D36" s="26" t="e">
        <f>SUM($C$4:C36)</f>
        <v>#DIV/0!</v>
      </c>
      <c r="E36" s="27" t="e">
        <f>VLOOKUP(D36,Tabla!$B$5:$D$7,3,1)</f>
        <v>#DIV/0!</v>
      </c>
    </row>
    <row r="37" spans="1:5" x14ac:dyDescent="0.25">
      <c r="A37">
        <v>1122</v>
      </c>
      <c r="B37" s="21">
        <v>125405</v>
      </c>
      <c r="C37" s="25" t="e">
        <f t="shared" si="0"/>
        <v>#DIV/0!</v>
      </c>
      <c r="D37" s="26" t="e">
        <f>SUM($C$4:C37)</f>
        <v>#DIV/0!</v>
      </c>
      <c r="E37" s="27" t="e">
        <f>VLOOKUP(D37,Tabla!$B$5:$D$7,3,1)</f>
        <v>#DIV/0!</v>
      </c>
    </row>
    <row r="38" spans="1:5" x14ac:dyDescent="0.25">
      <c r="A38">
        <v>1117</v>
      </c>
      <c r="B38" s="21">
        <v>124691</v>
      </c>
      <c r="C38" s="25" t="e">
        <f t="shared" si="0"/>
        <v>#DIV/0!</v>
      </c>
      <c r="D38" s="26" t="e">
        <f>SUM($C$4:C38)</f>
        <v>#DIV/0!</v>
      </c>
      <c r="E38" s="27" t="e">
        <f>VLOOKUP(D38,Tabla!$B$5:$D$7,3,1)</f>
        <v>#DIV/0!</v>
      </c>
    </row>
    <row r="39" spans="1:5" x14ac:dyDescent="0.25">
      <c r="A39">
        <v>1200</v>
      </c>
      <c r="B39" s="21">
        <v>123575</v>
      </c>
      <c r="C39" s="25" t="e">
        <f t="shared" si="0"/>
        <v>#DIV/0!</v>
      </c>
      <c r="D39" s="26" t="e">
        <f>SUM($C$4:C39)</f>
        <v>#DIV/0!</v>
      </c>
      <c r="E39" s="27" t="e">
        <f>VLOOKUP(D39,Tabla!$B$5:$D$7,3,1)</f>
        <v>#DIV/0!</v>
      </c>
    </row>
    <row r="40" spans="1:5" x14ac:dyDescent="0.25">
      <c r="A40">
        <v>1007</v>
      </c>
      <c r="B40" s="21">
        <v>120304</v>
      </c>
      <c r="C40" s="25" t="e">
        <f t="shared" si="0"/>
        <v>#DIV/0!</v>
      </c>
      <c r="D40" s="26" t="e">
        <f>SUM($C$4:C40)</f>
        <v>#DIV/0!</v>
      </c>
      <c r="E40" s="27" t="e">
        <f>VLOOKUP(D40,Tabla!$B$5:$D$7,3,1)</f>
        <v>#DIV/0!</v>
      </c>
    </row>
    <row r="41" spans="1:5" x14ac:dyDescent="0.25">
      <c r="A41">
        <v>1157</v>
      </c>
      <c r="B41" s="21">
        <v>120207</v>
      </c>
      <c r="C41" s="25" t="e">
        <f t="shared" si="0"/>
        <v>#DIV/0!</v>
      </c>
      <c r="D41" s="26" t="e">
        <f>SUM($C$4:C41)</f>
        <v>#DIV/0!</v>
      </c>
      <c r="E41" s="27" t="e">
        <f>VLOOKUP(D41,Tabla!$B$5:$D$7,3,1)</f>
        <v>#DIV/0!</v>
      </c>
    </row>
    <row r="42" spans="1:5" x14ac:dyDescent="0.25">
      <c r="A42">
        <v>1252</v>
      </c>
      <c r="B42" s="21">
        <v>119859</v>
      </c>
      <c r="C42" s="25" t="e">
        <f t="shared" si="0"/>
        <v>#DIV/0!</v>
      </c>
      <c r="D42" s="26" t="e">
        <f>SUM($C$4:C42)</f>
        <v>#DIV/0!</v>
      </c>
      <c r="E42" s="27" t="e">
        <f>VLOOKUP(D42,Tabla!$B$5:$D$7,3,1)</f>
        <v>#DIV/0!</v>
      </c>
    </row>
    <row r="43" spans="1:5" x14ac:dyDescent="0.25">
      <c r="A43">
        <v>1128</v>
      </c>
      <c r="B43" s="21">
        <v>118410</v>
      </c>
      <c r="C43" s="25" t="e">
        <f t="shared" si="0"/>
        <v>#DIV/0!</v>
      </c>
      <c r="D43" s="26" t="e">
        <f>SUM($C$4:C43)</f>
        <v>#DIV/0!</v>
      </c>
      <c r="E43" s="27" t="e">
        <f>VLOOKUP(D43,Tabla!$B$5:$D$7,3,1)</f>
        <v>#DIV/0!</v>
      </c>
    </row>
    <row r="44" spans="1:5" x14ac:dyDescent="0.25">
      <c r="A44">
        <v>1400</v>
      </c>
      <c r="B44" s="21">
        <v>116285</v>
      </c>
      <c r="C44" s="25" t="e">
        <f t="shared" si="0"/>
        <v>#DIV/0!</v>
      </c>
      <c r="D44" s="26" t="e">
        <f>SUM($C$4:C44)</f>
        <v>#DIV/0!</v>
      </c>
      <c r="E44" s="27" t="e">
        <f>VLOOKUP(D44,Tabla!$B$5:$D$7,3,1)</f>
        <v>#DIV/0!</v>
      </c>
    </row>
    <row r="45" spans="1:5" x14ac:dyDescent="0.25">
      <c r="A45">
        <v>1365</v>
      </c>
      <c r="B45" s="21">
        <v>116238</v>
      </c>
      <c r="C45" s="25" t="e">
        <f t="shared" si="0"/>
        <v>#DIV/0!</v>
      </c>
      <c r="D45" s="26" t="e">
        <f>SUM($C$4:C45)</f>
        <v>#DIV/0!</v>
      </c>
      <c r="E45" s="27" t="e">
        <f>VLOOKUP(D45,Tabla!$B$5:$D$7,3,1)</f>
        <v>#DIV/0!</v>
      </c>
    </row>
    <row r="46" spans="1:5" x14ac:dyDescent="0.25">
      <c r="A46">
        <v>1534</v>
      </c>
      <c r="B46" s="21">
        <v>112464</v>
      </c>
      <c r="C46" s="25" t="e">
        <f t="shared" si="0"/>
        <v>#DIV/0!</v>
      </c>
      <c r="D46" s="26" t="e">
        <f>SUM($C$4:C46)</f>
        <v>#DIV/0!</v>
      </c>
      <c r="E46" s="27" t="e">
        <f>VLOOKUP(D46,Tabla!$B$5:$D$7,3,1)</f>
        <v>#DIV/0!</v>
      </c>
    </row>
    <row r="47" spans="1:5" x14ac:dyDescent="0.25">
      <c r="A47">
        <v>1232</v>
      </c>
      <c r="B47" s="21">
        <v>111916</v>
      </c>
      <c r="C47" s="25" t="e">
        <f t="shared" si="0"/>
        <v>#DIV/0!</v>
      </c>
      <c r="D47" s="26" t="e">
        <f>SUM($C$4:C47)</f>
        <v>#DIV/0!</v>
      </c>
      <c r="E47" s="27" t="e">
        <f>VLOOKUP(D47,Tabla!$B$5:$D$7,3,1)</f>
        <v>#DIV/0!</v>
      </c>
    </row>
    <row r="48" spans="1:5" x14ac:dyDescent="0.25">
      <c r="A48">
        <v>1022</v>
      </c>
      <c r="B48" s="21">
        <v>111453</v>
      </c>
      <c r="C48" s="25" t="e">
        <f t="shared" si="0"/>
        <v>#DIV/0!</v>
      </c>
      <c r="D48" s="26" t="e">
        <f>SUM($C$4:C48)</f>
        <v>#DIV/0!</v>
      </c>
      <c r="E48" s="27" t="e">
        <f>VLOOKUP(D48,Tabla!$B$5:$D$7,3,1)</f>
        <v>#DIV/0!</v>
      </c>
    </row>
    <row r="49" spans="1:5" x14ac:dyDescent="0.25">
      <c r="A49">
        <v>1002</v>
      </c>
      <c r="B49" s="21">
        <v>111031</v>
      </c>
      <c r="C49" s="25" t="e">
        <f t="shared" si="0"/>
        <v>#DIV/0!</v>
      </c>
      <c r="D49" s="26" t="e">
        <f>SUM($C$4:C49)</f>
        <v>#DIV/0!</v>
      </c>
      <c r="E49" s="27" t="e">
        <f>VLOOKUP(D49,Tabla!$B$5:$D$7,3,1)</f>
        <v>#DIV/0!</v>
      </c>
    </row>
    <row r="50" spans="1:5" x14ac:dyDescent="0.25">
      <c r="A50">
        <v>1525</v>
      </c>
      <c r="B50" s="21">
        <v>108158</v>
      </c>
      <c r="C50" s="25" t="e">
        <f t="shared" si="0"/>
        <v>#DIV/0!</v>
      </c>
      <c r="D50" s="26" t="e">
        <f>SUM($C$4:C50)</f>
        <v>#DIV/0!</v>
      </c>
      <c r="E50" s="27" t="e">
        <f>VLOOKUP(D50,Tabla!$B$5:$D$7,3,1)</f>
        <v>#DIV/0!</v>
      </c>
    </row>
    <row r="51" spans="1:5" x14ac:dyDescent="0.25">
      <c r="A51">
        <v>1201</v>
      </c>
      <c r="B51" s="21">
        <v>107781</v>
      </c>
      <c r="C51" s="25" t="e">
        <f t="shared" si="0"/>
        <v>#DIV/0!</v>
      </c>
      <c r="D51" s="26" t="e">
        <f>SUM($C$4:C51)</f>
        <v>#DIV/0!</v>
      </c>
      <c r="E51" s="27" t="e">
        <f>VLOOKUP(D51,Tabla!$B$5:$D$7,3,1)</f>
        <v>#DIV/0!</v>
      </c>
    </row>
    <row r="52" spans="1:5" x14ac:dyDescent="0.25">
      <c r="A52">
        <v>1510</v>
      </c>
      <c r="B52" s="21">
        <v>107294</v>
      </c>
      <c r="C52" s="25" t="e">
        <f t="shared" si="0"/>
        <v>#DIV/0!</v>
      </c>
      <c r="D52" s="26" t="e">
        <f>SUM($C$4:C52)</f>
        <v>#DIV/0!</v>
      </c>
      <c r="E52" s="27" t="e">
        <f>VLOOKUP(D52,Tabla!$B$5:$D$7,3,1)</f>
        <v>#DIV/0!</v>
      </c>
    </row>
    <row r="53" spans="1:5" x14ac:dyDescent="0.25">
      <c r="A53">
        <v>1230</v>
      </c>
      <c r="B53" s="21">
        <v>102171</v>
      </c>
      <c r="C53" s="25" t="e">
        <f t="shared" si="0"/>
        <v>#DIV/0!</v>
      </c>
      <c r="D53" s="26" t="e">
        <f>SUM($C$4:C53)</f>
        <v>#DIV/0!</v>
      </c>
      <c r="E53" s="27" t="e">
        <f>VLOOKUP(D53,Tabla!$B$5:$D$7,3,1)</f>
        <v>#DIV/0!</v>
      </c>
    </row>
    <row r="54" spans="1:5" x14ac:dyDescent="0.25">
      <c r="A54">
        <v>1017</v>
      </c>
      <c r="B54" s="21">
        <v>102105</v>
      </c>
      <c r="C54" s="25" t="e">
        <f t="shared" si="0"/>
        <v>#DIV/0!</v>
      </c>
      <c r="D54" s="26" t="e">
        <f>SUM($C$4:C54)</f>
        <v>#DIV/0!</v>
      </c>
      <c r="E54" s="27" t="e">
        <f>VLOOKUP(D54,Tabla!$B$5:$D$7,3,1)</f>
        <v>#DIV/0!</v>
      </c>
    </row>
    <row r="55" spans="1:5" x14ac:dyDescent="0.25">
      <c r="A55">
        <v>1130</v>
      </c>
      <c r="B55" s="21">
        <v>101656</v>
      </c>
      <c r="C55" s="25" t="e">
        <f t="shared" si="0"/>
        <v>#DIV/0!</v>
      </c>
      <c r="D55" s="26" t="e">
        <f>SUM($C$4:C55)</f>
        <v>#DIV/0!</v>
      </c>
      <c r="E55" s="27" t="e">
        <f>VLOOKUP(D55,Tabla!$B$5:$D$7,3,1)</f>
        <v>#DIV/0!</v>
      </c>
    </row>
    <row r="56" spans="1:5" x14ac:dyDescent="0.25">
      <c r="A56">
        <v>1284</v>
      </c>
      <c r="B56" s="21">
        <v>101491</v>
      </c>
      <c r="C56" s="25" t="e">
        <f t="shared" si="0"/>
        <v>#DIV/0!</v>
      </c>
      <c r="D56" s="26" t="e">
        <f>SUM($C$4:C56)</f>
        <v>#DIV/0!</v>
      </c>
      <c r="E56" s="27" t="e">
        <f>VLOOKUP(D56,Tabla!$B$5:$D$7,3,1)</f>
        <v>#DIV/0!</v>
      </c>
    </row>
    <row r="57" spans="1:5" x14ac:dyDescent="0.25">
      <c r="A57">
        <v>1173</v>
      </c>
      <c r="B57" s="21">
        <v>100457</v>
      </c>
      <c r="C57" s="25" t="e">
        <f t="shared" si="0"/>
        <v>#DIV/0!</v>
      </c>
      <c r="D57" s="26" t="e">
        <f>SUM($C$4:C57)</f>
        <v>#DIV/0!</v>
      </c>
      <c r="E57" s="27" t="e">
        <f>VLOOKUP(D57,Tabla!$B$5:$D$7,3,1)</f>
        <v>#DIV/0!</v>
      </c>
    </row>
    <row r="58" spans="1:5" x14ac:dyDescent="0.25">
      <c r="A58">
        <v>1234</v>
      </c>
      <c r="B58" s="21">
        <v>99200</v>
      </c>
      <c r="C58" s="25" t="e">
        <f t="shared" si="0"/>
        <v>#DIV/0!</v>
      </c>
      <c r="D58" s="26" t="e">
        <f>SUM($C$4:C58)</f>
        <v>#DIV/0!</v>
      </c>
      <c r="E58" s="27" t="e">
        <f>VLOOKUP(D58,Tabla!$B$5:$D$7,3,1)</f>
        <v>#DIV/0!</v>
      </c>
    </row>
    <row r="59" spans="1:5" x14ac:dyDescent="0.25">
      <c r="A59">
        <v>1533</v>
      </c>
      <c r="B59" s="21">
        <v>99012</v>
      </c>
      <c r="C59" s="25" t="e">
        <f t="shared" si="0"/>
        <v>#DIV/0!</v>
      </c>
      <c r="D59" s="26" t="e">
        <f>SUM($C$4:C59)</f>
        <v>#DIV/0!</v>
      </c>
      <c r="E59" s="27" t="e">
        <f>VLOOKUP(D59,Tabla!$B$5:$D$7,3,1)</f>
        <v>#DIV/0!</v>
      </c>
    </row>
    <row r="60" spans="1:5" x14ac:dyDescent="0.25">
      <c r="A60">
        <v>1283</v>
      </c>
      <c r="B60" s="21">
        <v>96381</v>
      </c>
      <c r="C60" s="25" t="e">
        <f t="shared" si="0"/>
        <v>#DIV/0!</v>
      </c>
      <c r="D60" s="26" t="e">
        <f>SUM($C$4:C60)</f>
        <v>#DIV/0!</v>
      </c>
      <c r="E60" s="27" t="e">
        <f>VLOOKUP(D60,Tabla!$B$5:$D$7,3,1)</f>
        <v>#DIV/0!</v>
      </c>
    </row>
    <row r="61" spans="1:5" x14ac:dyDescent="0.25">
      <c r="A61">
        <v>1228</v>
      </c>
      <c r="B61" s="21">
        <v>90600</v>
      </c>
      <c r="C61" s="25" t="e">
        <f t="shared" si="0"/>
        <v>#DIV/0!</v>
      </c>
      <c r="D61" s="26" t="e">
        <f>SUM($C$4:C61)</f>
        <v>#DIV/0!</v>
      </c>
      <c r="E61" s="27" t="e">
        <f>VLOOKUP(D61,Tabla!$B$5:$D$7,3,1)</f>
        <v>#DIV/0!</v>
      </c>
    </row>
    <row r="62" spans="1:5" x14ac:dyDescent="0.25">
      <c r="A62">
        <v>1344</v>
      </c>
      <c r="B62" s="21">
        <v>87289</v>
      </c>
      <c r="C62" s="25" t="e">
        <f t="shared" si="0"/>
        <v>#DIV/0!</v>
      </c>
      <c r="D62" s="26" t="e">
        <f>SUM($C$4:C62)</f>
        <v>#DIV/0!</v>
      </c>
      <c r="E62" s="27" t="e">
        <f>VLOOKUP(D62,Tabla!$B$5:$D$7,3,1)</f>
        <v>#DIV/0!</v>
      </c>
    </row>
    <row r="63" spans="1:5" x14ac:dyDescent="0.25">
      <c r="A63">
        <v>1092</v>
      </c>
      <c r="B63" s="21">
        <v>86886</v>
      </c>
      <c r="C63" s="25" t="e">
        <f t="shared" si="0"/>
        <v>#DIV/0!</v>
      </c>
      <c r="D63" s="26" t="e">
        <f>SUM($C$4:C63)</f>
        <v>#DIV/0!</v>
      </c>
      <c r="E63" s="27" t="e">
        <f>VLOOKUP(D63,Tabla!$B$5:$D$7,3,1)</f>
        <v>#DIV/0!</v>
      </c>
    </row>
    <row r="64" spans="1:5" x14ac:dyDescent="0.25">
      <c r="A64">
        <v>1477</v>
      </c>
      <c r="B64" s="21">
        <v>86246</v>
      </c>
      <c r="C64" s="25" t="e">
        <f t="shared" si="0"/>
        <v>#DIV/0!</v>
      </c>
      <c r="D64" s="26" t="e">
        <f>SUM($C$4:C64)</f>
        <v>#DIV/0!</v>
      </c>
      <c r="E64" s="27" t="e">
        <f>VLOOKUP(D64,Tabla!$B$5:$D$7,3,1)</f>
        <v>#DIV/0!</v>
      </c>
    </row>
    <row r="65" spans="1:5" x14ac:dyDescent="0.25">
      <c r="A65">
        <v>1382</v>
      </c>
      <c r="B65" s="21">
        <v>84964</v>
      </c>
      <c r="C65" s="25" t="e">
        <f t="shared" si="0"/>
        <v>#DIV/0!</v>
      </c>
      <c r="D65" s="26" t="e">
        <f>SUM($C$4:C65)</f>
        <v>#DIV/0!</v>
      </c>
      <c r="E65" s="27" t="e">
        <f>VLOOKUP(D65,Tabla!$B$5:$D$7,3,1)</f>
        <v>#DIV/0!</v>
      </c>
    </row>
    <row r="66" spans="1:5" x14ac:dyDescent="0.25">
      <c r="A66">
        <v>1335</v>
      </c>
      <c r="B66" s="21">
        <v>83040</v>
      </c>
      <c r="C66" s="25" t="e">
        <f t="shared" si="0"/>
        <v>#DIV/0!</v>
      </c>
      <c r="D66" s="26" t="e">
        <f>SUM($C$4:C66)</f>
        <v>#DIV/0!</v>
      </c>
      <c r="E66" s="27" t="e">
        <f>VLOOKUP(D66,Tabla!$B$5:$D$7,3,1)</f>
        <v>#DIV/0!</v>
      </c>
    </row>
    <row r="67" spans="1:5" x14ac:dyDescent="0.25">
      <c r="A67">
        <v>1332</v>
      </c>
      <c r="B67" s="21">
        <v>82001</v>
      </c>
      <c r="C67" s="25" t="e">
        <f t="shared" si="0"/>
        <v>#DIV/0!</v>
      </c>
      <c r="D67" s="26" t="e">
        <f>SUM($C$4:C67)</f>
        <v>#DIV/0!</v>
      </c>
      <c r="E67" s="27" t="e">
        <f>VLOOKUP(D67,Tabla!$B$5:$D$7,3,1)</f>
        <v>#DIV/0!</v>
      </c>
    </row>
    <row r="68" spans="1:5" x14ac:dyDescent="0.25">
      <c r="A68">
        <v>1209</v>
      </c>
      <c r="B68" s="21">
        <v>81618</v>
      </c>
      <c r="C68" s="25" t="e">
        <f t="shared" si="0"/>
        <v>#DIV/0!</v>
      </c>
      <c r="D68" s="26" t="e">
        <f>SUM($C$4:C68)</f>
        <v>#DIV/0!</v>
      </c>
      <c r="E68" s="27" t="e">
        <f>VLOOKUP(D68,Tabla!$B$5:$D$7,3,1)</f>
        <v>#DIV/0!</v>
      </c>
    </row>
    <row r="69" spans="1:5" x14ac:dyDescent="0.25">
      <c r="A69">
        <v>1488</v>
      </c>
      <c r="B69" s="21">
        <v>80734</v>
      </c>
      <c r="C69" s="25" t="e">
        <f t="shared" ref="C69:C132" si="1">B69/$B$566</f>
        <v>#DIV/0!</v>
      </c>
      <c r="D69" s="26" t="e">
        <f>SUM($C$4:C69)</f>
        <v>#DIV/0!</v>
      </c>
      <c r="E69" s="27" t="e">
        <f>VLOOKUP(D69,Tabla!$B$5:$D$7,3,1)</f>
        <v>#DIV/0!</v>
      </c>
    </row>
    <row r="70" spans="1:5" x14ac:dyDescent="0.25">
      <c r="A70">
        <v>1089</v>
      </c>
      <c r="B70" s="21">
        <v>77618</v>
      </c>
      <c r="C70" s="25" t="e">
        <f t="shared" si="1"/>
        <v>#DIV/0!</v>
      </c>
      <c r="D70" s="26" t="e">
        <f>SUM($C$4:C70)</f>
        <v>#DIV/0!</v>
      </c>
      <c r="E70" s="27" t="e">
        <f>VLOOKUP(D70,Tabla!$B$5:$D$7,3,1)</f>
        <v>#DIV/0!</v>
      </c>
    </row>
    <row r="71" spans="1:5" x14ac:dyDescent="0.25">
      <c r="A71">
        <v>1052</v>
      </c>
      <c r="B71" s="21">
        <v>75360</v>
      </c>
      <c r="C71" s="25" t="e">
        <f t="shared" si="1"/>
        <v>#DIV/0!</v>
      </c>
      <c r="D71" s="26" t="e">
        <f>SUM($C$4:C71)</f>
        <v>#DIV/0!</v>
      </c>
      <c r="E71" s="27" t="e">
        <f>VLOOKUP(D71,Tabla!$B$5:$D$7,3,1)</f>
        <v>#DIV/0!</v>
      </c>
    </row>
    <row r="72" spans="1:5" x14ac:dyDescent="0.25">
      <c r="A72">
        <v>1384</v>
      </c>
      <c r="B72" s="21">
        <v>74451</v>
      </c>
      <c r="C72" s="25" t="e">
        <f t="shared" si="1"/>
        <v>#DIV/0!</v>
      </c>
      <c r="D72" s="26" t="e">
        <f>SUM($C$4:C72)</f>
        <v>#DIV/0!</v>
      </c>
      <c r="E72" s="27" t="e">
        <f>VLOOKUP(D72,Tabla!$B$5:$D$7,3,1)</f>
        <v>#DIV/0!</v>
      </c>
    </row>
    <row r="73" spans="1:5" x14ac:dyDescent="0.25">
      <c r="A73">
        <v>1082</v>
      </c>
      <c r="B73" s="21">
        <v>74410</v>
      </c>
      <c r="C73" s="25" t="e">
        <f t="shared" si="1"/>
        <v>#DIV/0!</v>
      </c>
      <c r="D73" s="26" t="e">
        <f>SUM($C$4:C73)</f>
        <v>#DIV/0!</v>
      </c>
      <c r="E73" s="27" t="e">
        <f>VLOOKUP(D73,Tabla!$B$5:$D$7,3,1)</f>
        <v>#DIV/0!</v>
      </c>
    </row>
    <row r="74" spans="1:5" x14ac:dyDescent="0.25">
      <c r="A74">
        <v>1359</v>
      </c>
      <c r="B74" s="21">
        <v>73434</v>
      </c>
      <c r="C74" s="25" t="e">
        <f t="shared" si="1"/>
        <v>#DIV/0!</v>
      </c>
      <c r="D74" s="26" t="e">
        <f>SUM($C$4:C74)</f>
        <v>#DIV/0!</v>
      </c>
      <c r="E74" s="27" t="e">
        <f>VLOOKUP(D74,Tabla!$B$5:$D$7,3,1)</f>
        <v>#DIV/0!</v>
      </c>
    </row>
    <row r="75" spans="1:5" x14ac:dyDescent="0.25">
      <c r="A75">
        <v>1467</v>
      </c>
      <c r="B75" s="21">
        <v>72618</v>
      </c>
      <c r="C75" s="25" t="e">
        <f t="shared" si="1"/>
        <v>#DIV/0!</v>
      </c>
      <c r="D75" s="26" t="e">
        <f>SUM($C$4:C75)</f>
        <v>#DIV/0!</v>
      </c>
      <c r="E75" s="27" t="e">
        <f>VLOOKUP(D75,Tabla!$B$5:$D$7,3,1)</f>
        <v>#DIV/0!</v>
      </c>
    </row>
    <row r="76" spans="1:5" x14ac:dyDescent="0.25">
      <c r="A76">
        <v>1380</v>
      </c>
      <c r="B76" s="21">
        <v>70800</v>
      </c>
      <c r="C76" s="25" t="e">
        <f t="shared" si="1"/>
        <v>#DIV/0!</v>
      </c>
      <c r="D76" s="26" t="e">
        <f>SUM($C$4:C76)</f>
        <v>#DIV/0!</v>
      </c>
      <c r="E76" s="27" t="e">
        <f>VLOOKUP(D76,Tabla!$B$5:$D$7,3,1)</f>
        <v>#DIV/0!</v>
      </c>
    </row>
    <row r="77" spans="1:5" x14ac:dyDescent="0.25">
      <c r="A77">
        <v>1409</v>
      </c>
      <c r="B77" s="21">
        <v>70276</v>
      </c>
      <c r="C77" s="25" t="e">
        <f t="shared" si="1"/>
        <v>#DIV/0!</v>
      </c>
      <c r="D77" s="26" t="e">
        <f>SUM($C$4:C77)</f>
        <v>#DIV/0!</v>
      </c>
      <c r="E77" s="27" t="e">
        <f>VLOOKUP(D77,Tabla!$B$5:$D$7,3,1)</f>
        <v>#DIV/0!</v>
      </c>
    </row>
    <row r="78" spans="1:5" x14ac:dyDescent="0.25">
      <c r="A78">
        <v>1497</v>
      </c>
      <c r="B78" s="21">
        <v>67910</v>
      </c>
      <c r="C78" s="25" t="e">
        <f t="shared" si="1"/>
        <v>#DIV/0!</v>
      </c>
      <c r="D78" s="26" t="e">
        <f>SUM($C$4:C78)</f>
        <v>#DIV/0!</v>
      </c>
      <c r="E78" s="27" t="e">
        <f>VLOOKUP(D78,Tabla!$B$5:$D$7,3,1)</f>
        <v>#DIV/0!</v>
      </c>
    </row>
    <row r="79" spans="1:5" x14ac:dyDescent="0.25">
      <c r="A79">
        <v>1416</v>
      </c>
      <c r="B79" s="21">
        <v>67517</v>
      </c>
      <c r="C79" s="25" t="e">
        <f t="shared" si="1"/>
        <v>#DIV/0!</v>
      </c>
      <c r="D79" s="26" t="e">
        <f>SUM($C$4:C79)</f>
        <v>#DIV/0!</v>
      </c>
      <c r="E79" s="27" t="e">
        <f>VLOOKUP(D79,Tabla!$B$5:$D$7,3,1)</f>
        <v>#DIV/0!</v>
      </c>
    </row>
    <row r="80" spans="1:5" x14ac:dyDescent="0.25">
      <c r="A80">
        <v>1366</v>
      </c>
      <c r="B80" s="21">
        <v>65039</v>
      </c>
      <c r="C80" s="25" t="e">
        <f t="shared" si="1"/>
        <v>#DIV/0!</v>
      </c>
      <c r="D80" s="26" t="e">
        <f>SUM($C$4:C80)</f>
        <v>#DIV/0!</v>
      </c>
      <c r="E80" s="27" t="e">
        <f>VLOOKUP(D80,Tabla!$B$5:$D$7,3,1)</f>
        <v>#DIV/0!</v>
      </c>
    </row>
    <row r="81" spans="1:5" x14ac:dyDescent="0.25">
      <c r="A81">
        <v>1465</v>
      </c>
      <c r="B81" s="21">
        <v>58654</v>
      </c>
      <c r="C81" s="25" t="e">
        <f t="shared" si="1"/>
        <v>#DIV/0!</v>
      </c>
      <c r="D81" s="26" t="e">
        <f>SUM($C$4:C81)</f>
        <v>#DIV/0!</v>
      </c>
      <c r="E81" s="27" t="e">
        <f>VLOOKUP(D81,Tabla!$B$5:$D$7,3,1)</f>
        <v>#DIV/0!</v>
      </c>
    </row>
    <row r="82" spans="1:5" x14ac:dyDescent="0.25">
      <c r="A82">
        <v>1076</v>
      </c>
      <c r="B82" s="21">
        <v>58298</v>
      </c>
      <c r="C82" s="25" t="e">
        <f t="shared" si="1"/>
        <v>#DIV/0!</v>
      </c>
      <c r="D82" s="26" t="e">
        <f>SUM($C$4:C82)</f>
        <v>#DIV/0!</v>
      </c>
      <c r="E82" s="27" t="e">
        <f>VLOOKUP(D82,Tabla!$B$5:$D$7,3,1)</f>
        <v>#DIV/0!</v>
      </c>
    </row>
    <row r="83" spans="1:5" x14ac:dyDescent="0.25">
      <c r="A83">
        <v>1225</v>
      </c>
      <c r="B83" s="21">
        <v>55420</v>
      </c>
      <c r="C83" s="25" t="e">
        <f t="shared" si="1"/>
        <v>#DIV/0!</v>
      </c>
      <c r="D83" s="26" t="e">
        <f>SUM($C$4:C83)</f>
        <v>#DIV/0!</v>
      </c>
      <c r="E83" s="27" t="e">
        <f>VLOOKUP(D83,Tabla!$B$5:$D$7,3,1)</f>
        <v>#DIV/0!</v>
      </c>
    </row>
    <row r="84" spans="1:5" x14ac:dyDescent="0.25">
      <c r="A84">
        <v>1206</v>
      </c>
      <c r="B84" s="21">
        <v>52041</v>
      </c>
      <c r="C84" s="25" t="e">
        <f t="shared" si="1"/>
        <v>#DIV/0!</v>
      </c>
      <c r="D84" s="26" t="e">
        <f>SUM($C$4:C84)</f>
        <v>#DIV/0!</v>
      </c>
      <c r="E84" s="27" t="e">
        <f>VLOOKUP(D84,Tabla!$B$5:$D$7,3,1)</f>
        <v>#DIV/0!</v>
      </c>
    </row>
    <row r="85" spans="1:5" x14ac:dyDescent="0.25">
      <c r="A85">
        <v>1501</v>
      </c>
      <c r="B85" s="21">
        <v>51507</v>
      </c>
      <c r="C85" s="25" t="e">
        <f t="shared" si="1"/>
        <v>#DIV/0!</v>
      </c>
      <c r="D85" s="26" t="e">
        <f>SUM($C$4:C85)</f>
        <v>#DIV/0!</v>
      </c>
      <c r="E85" s="27" t="e">
        <f>VLOOKUP(D85,Tabla!$B$5:$D$7,3,1)</f>
        <v>#DIV/0!</v>
      </c>
    </row>
    <row r="86" spans="1:5" x14ac:dyDescent="0.25">
      <c r="A86">
        <v>1334</v>
      </c>
      <c r="B86" s="21">
        <v>50492</v>
      </c>
      <c r="C86" s="25" t="e">
        <f t="shared" si="1"/>
        <v>#DIV/0!</v>
      </c>
      <c r="D86" s="26" t="e">
        <f>SUM($C$4:C86)</f>
        <v>#DIV/0!</v>
      </c>
      <c r="E86" s="27" t="e">
        <f>VLOOKUP(D86,Tabla!$B$5:$D$7,3,1)</f>
        <v>#DIV/0!</v>
      </c>
    </row>
    <row r="87" spans="1:5" x14ac:dyDescent="0.25">
      <c r="A87">
        <v>1141</v>
      </c>
      <c r="B87" s="21">
        <v>50466</v>
      </c>
      <c r="C87" s="25" t="e">
        <f t="shared" si="1"/>
        <v>#DIV/0!</v>
      </c>
      <c r="D87" s="26" t="e">
        <f>SUM($C$4:C87)</f>
        <v>#DIV/0!</v>
      </c>
      <c r="E87" s="27" t="e">
        <f>VLOOKUP(D87,Tabla!$B$5:$D$7,3,1)</f>
        <v>#DIV/0!</v>
      </c>
    </row>
    <row r="88" spans="1:5" x14ac:dyDescent="0.25">
      <c r="A88">
        <v>1296</v>
      </c>
      <c r="B88" s="21">
        <v>46158</v>
      </c>
      <c r="C88" s="25" t="e">
        <f t="shared" si="1"/>
        <v>#DIV/0!</v>
      </c>
      <c r="D88" s="26" t="e">
        <f>SUM($C$4:C88)</f>
        <v>#DIV/0!</v>
      </c>
      <c r="E88" s="27" t="e">
        <f>VLOOKUP(D88,Tabla!$B$5:$D$7,3,1)</f>
        <v>#DIV/0!</v>
      </c>
    </row>
    <row r="89" spans="1:5" x14ac:dyDescent="0.25">
      <c r="A89">
        <v>1006</v>
      </c>
      <c r="B89" s="21">
        <v>45231</v>
      </c>
      <c r="C89" s="25" t="e">
        <f t="shared" si="1"/>
        <v>#DIV/0!</v>
      </c>
      <c r="D89" s="26" t="e">
        <f>SUM($C$4:C89)</f>
        <v>#DIV/0!</v>
      </c>
      <c r="E89" s="27" t="e">
        <f>VLOOKUP(D89,Tabla!$B$5:$D$7,3,1)</f>
        <v>#DIV/0!</v>
      </c>
    </row>
    <row r="90" spans="1:5" x14ac:dyDescent="0.25">
      <c r="A90">
        <v>1338</v>
      </c>
      <c r="B90" s="21">
        <v>44779</v>
      </c>
      <c r="C90" s="25" t="e">
        <f t="shared" si="1"/>
        <v>#DIV/0!</v>
      </c>
      <c r="D90" s="26" t="e">
        <f>SUM($C$4:C90)</f>
        <v>#DIV/0!</v>
      </c>
      <c r="E90" s="27" t="e">
        <f>VLOOKUP(D90,Tabla!$B$5:$D$7,3,1)</f>
        <v>#DIV/0!</v>
      </c>
    </row>
    <row r="91" spans="1:5" x14ac:dyDescent="0.25">
      <c r="A91">
        <v>1279</v>
      </c>
      <c r="B91" s="21">
        <v>44144</v>
      </c>
      <c r="C91" s="25" t="e">
        <f t="shared" si="1"/>
        <v>#DIV/0!</v>
      </c>
      <c r="D91" s="26" t="e">
        <f>SUM($C$4:C91)</f>
        <v>#DIV/0!</v>
      </c>
      <c r="E91" s="27" t="e">
        <f>VLOOKUP(D91,Tabla!$B$5:$D$7,3,1)</f>
        <v>#DIV/0!</v>
      </c>
    </row>
    <row r="92" spans="1:5" x14ac:dyDescent="0.25">
      <c r="A92">
        <v>1008</v>
      </c>
      <c r="B92" s="21">
        <v>43953</v>
      </c>
      <c r="C92" s="25" t="e">
        <f t="shared" si="1"/>
        <v>#DIV/0!</v>
      </c>
      <c r="D92" s="26" t="e">
        <f>SUM($C$4:C92)</f>
        <v>#DIV/0!</v>
      </c>
      <c r="E92" s="27" t="e">
        <f>VLOOKUP(D92,Tabla!$B$5:$D$7,3,1)</f>
        <v>#DIV/0!</v>
      </c>
    </row>
    <row r="93" spans="1:5" x14ac:dyDescent="0.25">
      <c r="A93">
        <v>1541</v>
      </c>
      <c r="B93" s="21">
        <v>41415</v>
      </c>
      <c r="C93" s="25" t="e">
        <f t="shared" si="1"/>
        <v>#DIV/0!</v>
      </c>
      <c r="D93" s="26" t="e">
        <f>SUM($C$4:C93)</f>
        <v>#DIV/0!</v>
      </c>
      <c r="E93" s="27" t="e">
        <f>VLOOKUP(D93,Tabla!$B$5:$D$7,3,1)</f>
        <v>#DIV/0!</v>
      </c>
    </row>
    <row r="94" spans="1:5" x14ac:dyDescent="0.25">
      <c r="A94">
        <v>1147</v>
      </c>
      <c r="B94" s="21">
        <v>40702</v>
      </c>
      <c r="C94" s="25" t="e">
        <f t="shared" si="1"/>
        <v>#DIV/0!</v>
      </c>
      <c r="D94" s="26" t="e">
        <f>SUM($C$4:C94)</f>
        <v>#DIV/0!</v>
      </c>
      <c r="E94" s="27" t="e">
        <f>VLOOKUP(D94,Tabla!$B$5:$D$7,3,1)</f>
        <v>#DIV/0!</v>
      </c>
    </row>
    <row r="95" spans="1:5" x14ac:dyDescent="0.25">
      <c r="A95">
        <v>1103</v>
      </c>
      <c r="B95" s="21">
        <v>40433</v>
      </c>
      <c r="C95" s="25" t="e">
        <f t="shared" si="1"/>
        <v>#DIV/0!</v>
      </c>
      <c r="D95" s="26" t="e">
        <f>SUM($C$4:C95)</f>
        <v>#DIV/0!</v>
      </c>
      <c r="E95" s="27" t="e">
        <f>VLOOKUP(D95,Tabla!$B$5:$D$7,3,1)</f>
        <v>#DIV/0!</v>
      </c>
    </row>
    <row r="96" spans="1:5" x14ac:dyDescent="0.25">
      <c r="A96">
        <v>1072</v>
      </c>
      <c r="B96" s="21">
        <v>39852</v>
      </c>
      <c r="C96" s="25" t="e">
        <f t="shared" si="1"/>
        <v>#DIV/0!</v>
      </c>
      <c r="D96" s="26" t="e">
        <f>SUM($C$4:C96)</f>
        <v>#DIV/0!</v>
      </c>
      <c r="E96" s="27" t="e">
        <f>VLOOKUP(D96,Tabla!$B$5:$D$7,3,1)</f>
        <v>#DIV/0!</v>
      </c>
    </row>
    <row r="97" spans="1:5" x14ac:dyDescent="0.25">
      <c r="A97">
        <v>1377</v>
      </c>
      <c r="B97" s="21">
        <v>39238</v>
      </c>
      <c r="C97" s="25" t="e">
        <f t="shared" si="1"/>
        <v>#DIV/0!</v>
      </c>
      <c r="D97" s="26" t="e">
        <f>SUM($C$4:C97)</f>
        <v>#DIV/0!</v>
      </c>
      <c r="E97" s="27" t="e">
        <f>VLOOKUP(D97,Tabla!$B$5:$D$7,3,1)</f>
        <v>#DIV/0!</v>
      </c>
    </row>
    <row r="98" spans="1:5" x14ac:dyDescent="0.25">
      <c r="A98">
        <v>1475</v>
      </c>
      <c r="B98" s="21">
        <v>35498</v>
      </c>
      <c r="C98" s="25" t="e">
        <f t="shared" si="1"/>
        <v>#DIV/0!</v>
      </c>
      <c r="D98" s="26" t="e">
        <f>SUM($C$4:C98)</f>
        <v>#DIV/0!</v>
      </c>
      <c r="E98" s="27" t="e">
        <f>VLOOKUP(D98,Tabla!$B$5:$D$7,3,1)</f>
        <v>#DIV/0!</v>
      </c>
    </row>
    <row r="99" spans="1:5" x14ac:dyDescent="0.25">
      <c r="A99">
        <v>1547</v>
      </c>
      <c r="B99" s="21">
        <v>35463.300000000003</v>
      </c>
      <c r="C99" s="25" t="e">
        <f t="shared" si="1"/>
        <v>#DIV/0!</v>
      </c>
      <c r="D99" s="26" t="e">
        <f>SUM($C$4:C99)</f>
        <v>#DIV/0!</v>
      </c>
      <c r="E99" s="27" t="e">
        <f>VLOOKUP(D99,Tabla!$B$5:$D$7,3,1)</f>
        <v>#DIV/0!</v>
      </c>
    </row>
    <row r="100" spans="1:5" x14ac:dyDescent="0.25">
      <c r="A100">
        <v>1429</v>
      </c>
      <c r="B100" s="21">
        <v>33762</v>
      </c>
      <c r="C100" s="25" t="e">
        <f t="shared" si="1"/>
        <v>#DIV/0!</v>
      </c>
      <c r="D100" s="26" t="e">
        <f>SUM($C$4:C100)</f>
        <v>#DIV/0!</v>
      </c>
      <c r="E100" s="27" t="e">
        <f>VLOOKUP(D100,Tabla!$B$5:$D$7,3,1)</f>
        <v>#DIV/0!</v>
      </c>
    </row>
    <row r="101" spans="1:5" x14ac:dyDescent="0.25">
      <c r="A101">
        <v>1116</v>
      </c>
      <c r="B101" s="21">
        <v>32727.52</v>
      </c>
      <c r="C101" s="25" t="e">
        <f t="shared" si="1"/>
        <v>#DIV/0!</v>
      </c>
      <c r="D101" s="26" t="e">
        <f>SUM($C$4:C101)</f>
        <v>#DIV/0!</v>
      </c>
      <c r="E101" s="27" t="e">
        <f>VLOOKUP(D101,Tabla!$B$5:$D$7,3,1)</f>
        <v>#DIV/0!</v>
      </c>
    </row>
    <row r="102" spans="1:5" x14ac:dyDescent="0.25">
      <c r="A102">
        <v>1270</v>
      </c>
      <c r="B102" s="21">
        <v>30571</v>
      </c>
      <c r="C102" s="25" t="e">
        <f t="shared" si="1"/>
        <v>#DIV/0!</v>
      </c>
      <c r="D102" s="26" t="e">
        <f>SUM($C$4:C102)</f>
        <v>#DIV/0!</v>
      </c>
      <c r="E102" s="27" t="e">
        <f>VLOOKUP(D102,Tabla!$B$5:$D$7,3,1)</f>
        <v>#DIV/0!</v>
      </c>
    </row>
    <row r="103" spans="1:5" x14ac:dyDescent="0.25">
      <c r="A103">
        <v>1087</v>
      </c>
      <c r="B103" s="21">
        <v>28329</v>
      </c>
      <c r="C103" s="25" t="e">
        <f t="shared" si="1"/>
        <v>#DIV/0!</v>
      </c>
      <c r="D103" s="26" t="e">
        <f>SUM($C$4:C103)</f>
        <v>#DIV/0!</v>
      </c>
      <c r="E103" s="27" t="e">
        <f>VLOOKUP(D103,Tabla!$B$5:$D$7,3,1)</f>
        <v>#DIV/0!</v>
      </c>
    </row>
    <row r="104" spans="1:5" x14ac:dyDescent="0.25">
      <c r="A104">
        <v>1404</v>
      </c>
      <c r="B104" s="21">
        <v>28080</v>
      </c>
      <c r="C104" s="25" t="e">
        <f t="shared" si="1"/>
        <v>#DIV/0!</v>
      </c>
      <c r="D104" s="26" t="e">
        <f>SUM($C$4:C104)</f>
        <v>#DIV/0!</v>
      </c>
      <c r="E104" s="27" t="e">
        <f>VLOOKUP(D104,Tabla!$B$5:$D$7,3,1)</f>
        <v>#DIV/0!</v>
      </c>
    </row>
    <row r="105" spans="1:5" x14ac:dyDescent="0.25">
      <c r="A105">
        <v>1376</v>
      </c>
      <c r="B105" s="21">
        <v>27940</v>
      </c>
      <c r="C105" s="25" t="e">
        <f t="shared" si="1"/>
        <v>#DIV/0!</v>
      </c>
      <c r="D105" s="26" t="e">
        <f>SUM($C$4:C105)</f>
        <v>#DIV/0!</v>
      </c>
      <c r="E105" s="27" t="e">
        <f>VLOOKUP(D105,Tabla!$B$5:$D$7,3,1)</f>
        <v>#DIV/0!</v>
      </c>
    </row>
    <row r="106" spans="1:5" x14ac:dyDescent="0.25">
      <c r="A106">
        <v>1051</v>
      </c>
      <c r="B106" s="21">
        <v>25582</v>
      </c>
      <c r="C106" s="25" t="e">
        <f t="shared" si="1"/>
        <v>#DIV/0!</v>
      </c>
      <c r="D106" s="26" t="e">
        <f>SUM($C$4:C106)</f>
        <v>#DIV/0!</v>
      </c>
      <c r="E106" s="27" t="e">
        <f>VLOOKUP(D106,Tabla!$B$5:$D$7,3,1)</f>
        <v>#DIV/0!</v>
      </c>
    </row>
    <row r="107" spans="1:5" x14ac:dyDescent="0.25">
      <c r="A107">
        <v>1389</v>
      </c>
      <c r="B107" s="21">
        <v>24775</v>
      </c>
      <c r="C107" s="25" t="e">
        <f t="shared" si="1"/>
        <v>#DIV/0!</v>
      </c>
      <c r="D107" s="26" t="e">
        <f>SUM($C$4:C107)</f>
        <v>#DIV/0!</v>
      </c>
      <c r="E107" s="27" t="e">
        <f>VLOOKUP(D107,Tabla!$B$5:$D$7,3,1)</f>
        <v>#DIV/0!</v>
      </c>
    </row>
    <row r="108" spans="1:5" x14ac:dyDescent="0.25">
      <c r="A108">
        <v>1177</v>
      </c>
      <c r="B108" s="21">
        <v>24737.85</v>
      </c>
      <c r="C108" s="25" t="e">
        <f t="shared" si="1"/>
        <v>#DIV/0!</v>
      </c>
      <c r="D108" s="26" t="e">
        <f>SUM($C$4:C108)</f>
        <v>#DIV/0!</v>
      </c>
      <c r="E108" s="27" t="e">
        <f>VLOOKUP(D108,Tabla!$B$5:$D$7,3,1)</f>
        <v>#DIV/0!</v>
      </c>
    </row>
    <row r="109" spans="1:5" x14ac:dyDescent="0.25">
      <c r="A109">
        <v>1261</v>
      </c>
      <c r="B109" s="21">
        <v>24666</v>
      </c>
      <c r="C109" s="25" t="e">
        <f t="shared" si="1"/>
        <v>#DIV/0!</v>
      </c>
      <c r="D109" s="26" t="e">
        <f>SUM($C$4:C109)</f>
        <v>#DIV/0!</v>
      </c>
      <c r="E109" s="27" t="e">
        <f>VLOOKUP(D109,Tabla!$B$5:$D$7,3,1)</f>
        <v>#DIV/0!</v>
      </c>
    </row>
    <row r="110" spans="1:5" x14ac:dyDescent="0.25">
      <c r="A110">
        <v>1248</v>
      </c>
      <c r="B110" s="21">
        <v>24338.65</v>
      </c>
      <c r="C110" s="25" t="e">
        <f t="shared" si="1"/>
        <v>#DIV/0!</v>
      </c>
      <c r="D110" s="26" t="e">
        <f>SUM($C$4:C110)</f>
        <v>#DIV/0!</v>
      </c>
      <c r="E110" s="27" t="e">
        <f>VLOOKUP(D110,Tabla!$B$5:$D$7,3,1)</f>
        <v>#DIV/0!</v>
      </c>
    </row>
    <row r="111" spans="1:5" x14ac:dyDescent="0.25">
      <c r="A111">
        <v>1422</v>
      </c>
      <c r="B111" s="21">
        <v>23181.599999999999</v>
      </c>
      <c r="C111" s="25" t="e">
        <f t="shared" si="1"/>
        <v>#DIV/0!</v>
      </c>
      <c r="D111" s="26" t="e">
        <f>SUM($C$4:C111)</f>
        <v>#DIV/0!</v>
      </c>
      <c r="E111" s="27" t="e">
        <f>VLOOKUP(D111,Tabla!$B$5:$D$7,3,1)</f>
        <v>#DIV/0!</v>
      </c>
    </row>
    <row r="112" spans="1:5" x14ac:dyDescent="0.25">
      <c r="A112">
        <v>1029</v>
      </c>
      <c r="B112" s="21">
        <v>22574</v>
      </c>
      <c r="C112" s="25" t="e">
        <f t="shared" si="1"/>
        <v>#DIV/0!</v>
      </c>
      <c r="D112" s="26" t="e">
        <f>SUM($C$4:C112)</f>
        <v>#DIV/0!</v>
      </c>
      <c r="E112" s="27" t="e">
        <f>VLOOKUP(D112,Tabla!$B$5:$D$7,3,1)</f>
        <v>#DIV/0!</v>
      </c>
    </row>
    <row r="113" spans="1:5" x14ac:dyDescent="0.25">
      <c r="A113">
        <v>1520</v>
      </c>
      <c r="B113" s="21">
        <v>20538.64</v>
      </c>
      <c r="C113" s="25" t="e">
        <f t="shared" si="1"/>
        <v>#DIV/0!</v>
      </c>
      <c r="D113" s="26" t="e">
        <f>SUM($C$4:C113)</f>
        <v>#DIV/0!</v>
      </c>
      <c r="E113" s="27" t="e">
        <f>VLOOKUP(D113,Tabla!$B$5:$D$7,3,1)</f>
        <v>#DIV/0!</v>
      </c>
    </row>
    <row r="114" spans="1:5" x14ac:dyDescent="0.25">
      <c r="A114">
        <v>1499</v>
      </c>
      <c r="B114" s="21">
        <v>20467.98</v>
      </c>
      <c r="C114" s="25" t="e">
        <f t="shared" si="1"/>
        <v>#DIV/0!</v>
      </c>
      <c r="D114" s="26" t="e">
        <f>SUM($C$4:C114)</f>
        <v>#DIV/0!</v>
      </c>
      <c r="E114" s="27" t="e">
        <f>VLOOKUP(D114,Tabla!$B$5:$D$7,3,1)</f>
        <v>#DIV/0!</v>
      </c>
    </row>
    <row r="115" spans="1:5" x14ac:dyDescent="0.25">
      <c r="A115">
        <v>1236</v>
      </c>
      <c r="B115" s="21">
        <v>19955.050000000003</v>
      </c>
      <c r="C115" s="25" t="e">
        <f t="shared" si="1"/>
        <v>#DIV/0!</v>
      </c>
      <c r="D115" s="26" t="e">
        <f>SUM($C$4:C115)</f>
        <v>#DIV/0!</v>
      </c>
      <c r="E115" s="27" t="e">
        <f>VLOOKUP(D115,Tabla!$B$5:$D$7,3,1)</f>
        <v>#DIV/0!</v>
      </c>
    </row>
    <row r="116" spans="1:5" x14ac:dyDescent="0.25">
      <c r="A116">
        <v>1320</v>
      </c>
      <c r="B116" s="21">
        <v>19945.550000000003</v>
      </c>
      <c r="C116" s="25" t="e">
        <f t="shared" si="1"/>
        <v>#DIV/0!</v>
      </c>
      <c r="D116" s="26" t="e">
        <f>SUM($C$4:C116)</f>
        <v>#DIV/0!</v>
      </c>
      <c r="E116" s="27" t="e">
        <f>VLOOKUP(D116,Tabla!$B$5:$D$7,3,1)</f>
        <v>#DIV/0!</v>
      </c>
    </row>
    <row r="117" spans="1:5" x14ac:dyDescent="0.25">
      <c r="A117">
        <v>1542</v>
      </c>
      <c r="B117" s="21">
        <v>19140</v>
      </c>
      <c r="C117" s="25" t="e">
        <f t="shared" si="1"/>
        <v>#DIV/0!</v>
      </c>
      <c r="D117" s="26" t="e">
        <f>SUM($C$4:C117)</f>
        <v>#DIV/0!</v>
      </c>
      <c r="E117" s="27" t="e">
        <f>VLOOKUP(D117,Tabla!$B$5:$D$7,3,1)</f>
        <v>#DIV/0!</v>
      </c>
    </row>
    <row r="118" spans="1:5" x14ac:dyDescent="0.25">
      <c r="A118">
        <v>1328</v>
      </c>
      <c r="B118" s="21">
        <v>18072.53</v>
      </c>
      <c r="C118" s="25" t="e">
        <f t="shared" si="1"/>
        <v>#DIV/0!</v>
      </c>
      <c r="D118" s="26" t="e">
        <f>SUM($C$4:C118)</f>
        <v>#DIV/0!</v>
      </c>
      <c r="E118" s="27" t="e">
        <f>VLOOKUP(D118,Tabla!$B$5:$D$7,3,1)</f>
        <v>#DIV/0!</v>
      </c>
    </row>
    <row r="119" spans="1:5" x14ac:dyDescent="0.25">
      <c r="A119">
        <v>1170</v>
      </c>
      <c r="B119" s="21">
        <v>17255.150000000001</v>
      </c>
      <c r="C119" s="25" t="e">
        <f t="shared" si="1"/>
        <v>#DIV/0!</v>
      </c>
      <c r="D119" s="26" t="e">
        <f>SUM($C$4:C119)</f>
        <v>#DIV/0!</v>
      </c>
      <c r="E119" s="27" t="e">
        <f>VLOOKUP(D119,Tabla!$B$5:$D$7,3,1)</f>
        <v>#DIV/0!</v>
      </c>
    </row>
    <row r="120" spans="1:5" x14ac:dyDescent="0.25">
      <c r="A120">
        <v>1112</v>
      </c>
      <c r="B120" s="21">
        <v>17043.57</v>
      </c>
      <c r="C120" s="25" t="e">
        <f t="shared" si="1"/>
        <v>#DIV/0!</v>
      </c>
      <c r="D120" s="26" t="e">
        <f>SUM($C$4:C120)</f>
        <v>#DIV/0!</v>
      </c>
      <c r="E120" s="27" t="e">
        <f>VLOOKUP(D120,Tabla!$B$5:$D$7,3,1)</f>
        <v>#DIV/0!</v>
      </c>
    </row>
    <row r="121" spans="1:5" x14ac:dyDescent="0.25">
      <c r="A121">
        <v>1449</v>
      </c>
      <c r="B121" s="21">
        <v>17020.47</v>
      </c>
      <c r="C121" s="25" t="e">
        <f t="shared" si="1"/>
        <v>#DIV/0!</v>
      </c>
      <c r="D121" s="26" t="e">
        <f>SUM($C$4:C121)</f>
        <v>#DIV/0!</v>
      </c>
      <c r="E121" s="27" t="e">
        <f>VLOOKUP(D121,Tabla!$B$5:$D$7,3,1)</f>
        <v>#DIV/0!</v>
      </c>
    </row>
    <row r="122" spans="1:5" x14ac:dyDescent="0.25">
      <c r="A122">
        <v>1440</v>
      </c>
      <c r="B122" s="21">
        <v>16600</v>
      </c>
      <c r="C122" s="25" t="e">
        <f t="shared" si="1"/>
        <v>#DIV/0!</v>
      </c>
      <c r="D122" s="26" t="e">
        <f>SUM($C$4:C122)</f>
        <v>#DIV/0!</v>
      </c>
      <c r="E122" s="27" t="e">
        <f>VLOOKUP(D122,Tabla!$B$5:$D$7,3,1)</f>
        <v>#DIV/0!</v>
      </c>
    </row>
    <row r="123" spans="1:5" x14ac:dyDescent="0.25">
      <c r="A123">
        <v>1031</v>
      </c>
      <c r="B123" s="21">
        <v>16254.560000000001</v>
      </c>
      <c r="C123" s="25" t="e">
        <f t="shared" si="1"/>
        <v>#DIV/0!</v>
      </c>
      <c r="D123" s="26" t="e">
        <f>SUM($C$4:C123)</f>
        <v>#DIV/0!</v>
      </c>
      <c r="E123" s="27" t="e">
        <f>VLOOKUP(D123,Tabla!$B$5:$D$7,3,1)</f>
        <v>#DIV/0!</v>
      </c>
    </row>
    <row r="124" spans="1:5" x14ac:dyDescent="0.25">
      <c r="A124">
        <v>1306</v>
      </c>
      <c r="B124" s="21">
        <v>16024.45</v>
      </c>
      <c r="C124" s="25" t="e">
        <f t="shared" si="1"/>
        <v>#DIV/0!</v>
      </c>
      <c r="D124" s="26" t="e">
        <f>SUM($C$4:C124)</f>
        <v>#DIV/0!</v>
      </c>
      <c r="E124" s="27" t="e">
        <f>VLOOKUP(D124,Tabla!$B$5:$D$7,3,1)</f>
        <v>#DIV/0!</v>
      </c>
    </row>
    <row r="125" spans="1:5" x14ac:dyDescent="0.25">
      <c r="A125">
        <v>1036</v>
      </c>
      <c r="B125" s="21">
        <v>15922.830000000002</v>
      </c>
      <c r="C125" s="25" t="e">
        <f t="shared" si="1"/>
        <v>#DIV/0!</v>
      </c>
      <c r="D125" s="26" t="e">
        <f>SUM($C$4:C125)</f>
        <v>#DIV/0!</v>
      </c>
      <c r="E125" s="27" t="e">
        <f>VLOOKUP(D125,Tabla!$B$5:$D$7,3,1)</f>
        <v>#DIV/0!</v>
      </c>
    </row>
    <row r="126" spans="1:5" x14ac:dyDescent="0.25">
      <c r="A126">
        <v>1203</v>
      </c>
      <c r="B126" s="21">
        <v>15867.279999999999</v>
      </c>
      <c r="C126" s="25" t="e">
        <f t="shared" si="1"/>
        <v>#DIV/0!</v>
      </c>
      <c r="D126" s="26" t="e">
        <f>SUM($C$4:C126)</f>
        <v>#DIV/0!</v>
      </c>
      <c r="E126" s="27" t="e">
        <f>VLOOKUP(D126,Tabla!$B$5:$D$7,3,1)</f>
        <v>#DIV/0!</v>
      </c>
    </row>
    <row r="127" spans="1:5" x14ac:dyDescent="0.25">
      <c r="A127">
        <v>1388</v>
      </c>
      <c r="B127" s="21">
        <v>15818.349999999999</v>
      </c>
      <c r="C127" s="25" t="e">
        <f t="shared" si="1"/>
        <v>#DIV/0!</v>
      </c>
      <c r="D127" s="26" t="e">
        <f>SUM($C$4:C127)</f>
        <v>#DIV/0!</v>
      </c>
      <c r="E127" s="27" t="e">
        <f>VLOOKUP(D127,Tabla!$B$5:$D$7,3,1)</f>
        <v>#DIV/0!</v>
      </c>
    </row>
    <row r="128" spans="1:5" x14ac:dyDescent="0.25">
      <c r="A128">
        <v>1212</v>
      </c>
      <c r="B128" s="21">
        <v>15508.4</v>
      </c>
      <c r="C128" s="25" t="e">
        <f t="shared" si="1"/>
        <v>#DIV/0!</v>
      </c>
      <c r="D128" s="26" t="e">
        <f>SUM($C$4:C128)</f>
        <v>#DIV/0!</v>
      </c>
      <c r="E128" s="27" t="e">
        <f>VLOOKUP(D128,Tabla!$B$5:$D$7,3,1)</f>
        <v>#DIV/0!</v>
      </c>
    </row>
    <row r="129" spans="1:5" x14ac:dyDescent="0.25">
      <c r="A129">
        <v>1257</v>
      </c>
      <c r="B129" s="21">
        <v>15360.199999999999</v>
      </c>
      <c r="C129" s="25" t="e">
        <f t="shared" si="1"/>
        <v>#DIV/0!</v>
      </c>
      <c r="D129" s="26" t="e">
        <f>SUM($C$4:C129)</f>
        <v>#DIV/0!</v>
      </c>
      <c r="E129" s="27" t="e">
        <f>VLOOKUP(D129,Tabla!$B$5:$D$7,3,1)</f>
        <v>#DIV/0!</v>
      </c>
    </row>
    <row r="130" spans="1:5" x14ac:dyDescent="0.25">
      <c r="A130">
        <v>1515</v>
      </c>
      <c r="B130" s="21">
        <v>15230.27</v>
      </c>
      <c r="C130" s="25" t="e">
        <f t="shared" si="1"/>
        <v>#DIV/0!</v>
      </c>
      <c r="D130" s="26" t="e">
        <f>SUM($C$4:C130)</f>
        <v>#DIV/0!</v>
      </c>
      <c r="E130" s="27" t="e">
        <f>VLOOKUP(D130,Tabla!$B$5:$D$7,3,1)</f>
        <v>#DIV/0!</v>
      </c>
    </row>
    <row r="131" spans="1:5" x14ac:dyDescent="0.25">
      <c r="A131">
        <v>1307</v>
      </c>
      <c r="B131" s="21">
        <v>15218.220000000001</v>
      </c>
      <c r="C131" s="25" t="e">
        <f t="shared" si="1"/>
        <v>#DIV/0!</v>
      </c>
      <c r="D131" s="26" t="e">
        <f>SUM($C$4:C131)</f>
        <v>#DIV/0!</v>
      </c>
      <c r="E131" s="27" t="e">
        <f>VLOOKUP(D131,Tabla!$B$5:$D$7,3,1)</f>
        <v>#DIV/0!</v>
      </c>
    </row>
    <row r="132" spans="1:5" x14ac:dyDescent="0.25">
      <c r="A132">
        <v>1337</v>
      </c>
      <c r="B132" s="21">
        <v>15151.109999999999</v>
      </c>
      <c r="C132" s="25" t="e">
        <f t="shared" si="1"/>
        <v>#DIV/0!</v>
      </c>
      <c r="D132" s="26" t="e">
        <f>SUM($C$4:C132)</f>
        <v>#DIV/0!</v>
      </c>
      <c r="E132" s="27" t="e">
        <f>VLOOKUP(D132,Tabla!$B$5:$D$7,3,1)</f>
        <v>#DIV/0!</v>
      </c>
    </row>
    <row r="133" spans="1:5" x14ac:dyDescent="0.25">
      <c r="A133">
        <v>1466</v>
      </c>
      <c r="B133" s="21">
        <v>15001.710000000001</v>
      </c>
      <c r="C133" s="25" t="e">
        <f t="shared" ref="C133:C196" si="2">B133/$B$566</f>
        <v>#DIV/0!</v>
      </c>
      <c r="D133" s="26" t="e">
        <f>SUM($C$4:C133)</f>
        <v>#DIV/0!</v>
      </c>
      <c r="E133" s="27" t="e">
        <f>VLOOKUP(D133,Tabla!$B$5:$D$7,3,1)</f>
        <v>#DIV/0!</v>
      </c>
    </row>
    <row r="134" spans="1:5" x14ac:dyDescent="0.25">
      <c r="A134">
        <v>1349</v>
      </c>
      <c r="B134" s="21">
        <v>14994.24</v>
      </c>
      <c r="C134" s="25" t="e">
        <f t="shared" si="2"/>
        <v>#DIV/0!</v>
      </c>
      <c r="D134" s="26" t="e">
        <f>SUM($C$4:C134)</f>
        <v>#DIV/0!</v>
      </c>
      <c r="E134" s="27" t="e">
        <f>VLOOKUP(D134,Tabla!$B$5:$D$7,3,1)</f>
        <v>#DIV/0!</v>
      </c>
    </row>
    <row r="135" spans="1:5" x14ac:dyDescent="0.25">
      <c r="A135">
        <v>1042</v>
      </c>
      <c r="B135" s="21">
        <v>14680.16</v>
      </c>
      <c r="C135" s="25" t="e">
        <f t="shared" si="2"/>
        <v>#DIV/0!</v>
      </c>
      <c r="D135" s="26" t="e">
        <f>SUM($C$4:C135)</f>
        <v>#DIV/0!</v>
      </c>
      <c r="E135" s="27" t="e">
        <f>VLOOKUP(D135,Tabla!$B$5:$D$7,3,1)</f>
        <v>#DIV/0!</v>
      </c>
    </row>
    <row r="136" spans="1:5" x14ac:dyDescent="0.25">
      <c r="A136">
        <v>1495</v>
      </c>
      <c r="B136" s="21">
        <v>14582.02</v>
      </c>
      <c r="C136" s="25" t="e">
        <f t="shared" si="2"/>
        <v>#DIV/0!</v>
      </c>
      <c r="D136" s="26" t="e">
        <f>SUM($C$4:C136)</f>
        <v>#DIV/0!</v>
      </c>
      <c r="E136" s="27" t="e">
        <f>VLOOKUP(D136,Tabla!$B$5:$D$7,3,1)</f>
        <v>#DIV/0!</v>
      </c>
    </row>
    <row r="137" spans="1:5" x14ac:dyDescent="0.25">
      <c r="A137">
        <v>1310</v>
      </c>
      <c r="B137" s="21">
        <v>14454.8</v>
      </c>
      <c r="C137" s="25" t="e">
        <f t="shared" si="2"/>
        <v>#DIV/0!</v>
      </c>
      <c r="D137" s="26" t="e">
        <f>SUM($C$4:C137)</f>
        <v>#DIV/0!</v>
      </c>
      <c r="E137" s="27" t="e">
        <f>VLOOKUP(D137,Tabla!$B$5:$D$7,3,1)</f>
        <v>#DIV/0!</v>
      </c>
    </row>
    <row r="138" spans="1:5" x14ac:dyDescent="0.25">
      <c r="A138">
        <v>1375</v>
      </c>
      <c r="B138" s="21">
        <v>14224.75</v>
      </c>
      <c r="C138" s="25" t="e">
        <f t="shared" si="2"/>
        <v>#DIV/0!</v>
      </c>
      <c r="D138" s="26" t="e">
        <f>SUM($C$4:C138)</f>
        <v>#DIV/0!</v>
      </c>
      <c r="E138" s="27" t="e">
        <f>VLOOKUP(D138,Tabla!$B$5:$D$7,3,1)</f>
        <v>#DIV/0!</v>
      </c>
    </row>
    <row r="139" spans="1:5" x14ac:dyDescent="0.25">
      <c r="A139">
        <v>1535</v>
      </c>
      <c r="B139" s="21">
        <v>13883.84</v>
      </c>
      <c r="C139" s="25" t="e">
        <f t="shared" si="2"/>
        <v>#DIV/0!</v>
      </c>
      <c r="D139" s="26" t="e">
        <f>SUM($C$4:C139)</f>
        <v>#DIV/0!</v>
      </c>
      <c r="E139" s="27" t="e">
        <f>VLOOKUP(D139,Tabla!$B$5:$D$7,3,1)</f>
        <v>#DIV/0!</v>
      </c>
    </row>
    <row r="140" spans="1:5" x14ac:dyDescent="0.25">
      <c r="A140">
        <v>1105</v>
      </c>
      <c r="B140" s="21">
        <v>13704.5</v>
      </c>
      <c r="C140" s="25" t="e">
        <f t="shared" si="2"/>
        <v>#DIV/0!</v>
      </c>
      <c r="D140" s="26" t="e">
        <f>SUM($C$4:C140)</f>
        <v>#DIV/0!</v>
      </c>
      <c r="E140" s="27" t="e">
        <f>VLOOKUP(D140,Tabla!$B$5:$D$7,3,1)</f>
        <v>#DIV/0!</v>
      </c>
    </row>
    <row r="141" spans="1:5" x14ac:dyDescent="0.25">
      <c r="A141">
        <v>1043</v>
      </c>
      <c r="B141" s="21">
        <v>13679.71</v>
      </c>
      <c r="C141" s="25" t="e">
        <f t="shared" si="2"/>
        <v>#DIV/0!</v>
      </c>
      <c r="D141" s="26" t="e">
        <f>SUM($C$4:C141)</f>
        <v>#DIV/0!</v>
      </c>
      <c r="E141" s="27" t="e">
        <f>VLOOKUP(D141,Tabla!$B$5:$D$7,3,1)</f>
        <v>#DIV/0!</v>
      </c>
    </row>
    <row r="142" spans="1:5" x14ac:dyDescent="0.25">
      <c r="A142">
        <v>1408</v>
      </c>
      <c r="B142" s="21">
        <v>13404.550000000001</v>
      </c>
      <c r="C142" s="25" t="e">
        <f t="shared" si="2"/>
        <v>#DIV/0!</v>
      </c>
      <c r="D142" s="26" t="e">
        <f>SUM($C$4:C142)</f>
        <v>#DIV/0!</v>
      </c>
      <c r="E142" s="27" t="e">
        <f>VLOOKUP(D142,Tabla!$B$5:$D$7,3,1)</f>
        <v>#DIV/0!</v>
      </c>
    </row>
    <row r="143" spans="1:5" x14ac:dyDescent="0.25">
      <c r="A143">
        <v>1326</v>
      </c>
      <c r="B143" s="21">
        <v>13334.8</v>
      </c>
      <c r="C143" s="25" t="e">
        <f t="shared" si="2"/>
        <v>#DIV/0!</v>
      </c>
      <c r="D143" s="26" t="e">
        <f>SUM($C$4:C143)</f>
        <v>#DIV/0!</v>
      </c>
      <c r="E143" s="27" t="e">
        <f>VLOOKUP(D143,Tabla!$B$5:$D$7,3,1)</f>
        <v>#DIV/0!</v>
      </c>
    </row>
    <row r="144" spans="1:5" x14ac:dyDescent="0.25">
      <c r="A144">
        <v>1023</v>
      </c>
      <c r="B144" s="21">
        <v>13329.12</v>
      </c>
      <c r="C144" s="25" t="e">
        <f t="shared" si="2"/>
        <v>#DIV/0!</v>
      </c>
      <c r="D144" s="26" t="e">
        <f>SUM($C$4:C144)</f>
        <v>#DIV/0!</v>
      </c>
      <c r="E144" s="27" t="e">
        <f>VLOOKUP(D144,Tabla!$B$5:$D$7,3,1)</f>
        <v>#DIV/0!</v>
      </c>
    </row>
    <row r="145" spans="1:5" x14ac:dyDescent="0.25">
      <c r="A145">
        <v>1099</v>
      </c>
      <c r="B145" s="21">
        <v>13277.77</v>
      </c>
      <c r="C145" s="25" t="e">
        <f t="shared" si="2"/>
        <v>#DIV/0!</v>
      </c>
      <c r="D145" s="26" t="e">
        <f>SUM($C$4:C145)</f>
        <v>#DIV/0!</v>
      </c>
      <c r="E145" s="27" t="e">
        <f>VLOOKUP(D145,Tabla!$B$5:$D$7,3,1)</f>
        <v>#DIV/0!</v>
      </c>
    </row>
    <row r="146" spans="1:5" x14ac:dyDescent="0.25">
      <c r="A146">
        <v>1104</v>
      </c>
      <c r="B146" s="21">
        <v>13266.169999999998</v>
      </c>
      <c r="C146" s="25" t="e">
        <f t="shared" si="2"/>
        <v>#DIV/0!</v>
      </c>
      <c r="D146" s="26" t="e">
        <f>SUM($C$4:C146)</f>
        <v>#DIV/0!</v>
      </c>
      <c r="E146" s="27" t="e">
        <f>VLOOKUP(D146,Tabla!$B$5:$D$7,3,1)</f>
        <v>#DIV/0!</v>
      </c>
    </row>
    <row r="147" spans="1:5" x14ac:dyDescent="0.25">
      <c r="A147">
        <v>1251</v>
      </c>
      <c r="B147" s="21">
        <v>13244.949999999999</v>
      </c>
      <c r="C147" s="25" t="e">
        <f t="shared" si="2"/>
        <v>#DIV/0!</v>
      </c>
      <c r="D147" s="26" t="e">
        <f>SUM($C$4:C147)</f>
        <v>#DIV/0!</v>
      </c>
      <c r="E147" s="27" t="e">
        <f>VLOOKUP(D147,Tabla!$B$5:$D$7,3,1)</f>
        <v>#DIV/0!</v>
      </c>
    </row>
    <row r="148" spans="1:5" x14ac:dyDescent="0.25">
      <c r="A148">
        <v>1294</v>
      </c>
      <c r="B148" s="21">
        <v>12778.18</v>
      </c>
      <c r="C148" s="25" t="e">
        <f t="shared" si="2"/>
        <v>#DIV/0!</v>
      </c>
      <c r="D148" s="26" t="e">
        <f>SUM($C$4:C148)</f>
        <v>#DIV/0!</v>
      </c>
      <c r="E148" s="27" t="e">
        <f>VLOOKUP(D148,Tabla!$B$5:$D$7,3,1)</f>
        <v>#DIV/0!</v>
      </c>
    </row>
    <row r="149" spans="1:5" x14ac:dyDescent="0.25">
      <c r="A149">
        <v>1484</v>
      </c>
      <c r="B149" s="21">
        <v>12740</v>
      </c>
      <c r="C149" s="25" t="e">
        <f t="shared" si="2"/>
        <v>#DIV/0!</v>
      </c>
      <c r="D149" s="26" t="e">
        <f>SUM($C$4:C149)</f>
        <v>#DIV/0!</v>
      </c>
      <c r="E149" s="27" t="e">
        <f>VLOOKUP(D149,Tabla!$B$5:$D$7,3,1)</f>
        <v>#DIV/0!</v>
      </c>
    </row>
    <row r="150" spans="1:5" x14ac:dyDescent="0.25">
      <c r="A150">
        <v>1433</v>
      </c>
      <c r="B150" s="21">
        <v>12529.66</v>
      </c>
      <c r="C150" s="25" t="e">
        <f t="shared" si="2"/>
        <v>#DIV/0!</v>
      </c>
      <c r="D150" s="26" t="e">
        <f>SUM($C$4:C150)</f>
        <v>#DIV/0!</v>
      </c>
      <c r="E150" s="27" t="e">
        <f>VLOOKUP(D150,Tabla!$B$5:$D$7,3,1)</f>
        <v>#DIV/0!</v>
      </c>
    </row>
    <row r="151" spans="1:5" x14ac:dyDescent="0.25">
      <c r="A151">
        <v>1269</v>
      </c>
      <c r="B151" s="21">
        <v>12498.69</v>
      </c>
      <c r="C151" s="25" t="e">
        <f t="shared" si="2"/>
        <v>#DIV/0!</v>
      </c>
      <c r="D151" s="26" t="e">
        <f>SUM($C$4:C151)</f>
        <v>#DIV/0!</v>
      </c>
      <c r="E151" s="27" t="e">
        <f>VLOOKUP(D151,Tabla!$B$5:$D$7,3,1)</f>
        <v>#DIV/0!</v>
      </c>
    </row>
    <row r="152" spans="1:5" x14ac:dyDescent="0.25">
      <c r="A152">
        <v>1458</v>
      </c>
      <c r="B152" s="21">
        <v>12431.34</v>
      </c>
      <c r="C152" s="25" t="e">
        <f t="shared" si="2"/>
        <v>#DIV/0!</v>
      </c>
      <c r="D152" s="26" t="e">
        <f>SUM($C$4:C152)</f>
        <v>#DIV/0!</v>
      </c>
      <c r="E152" s="27" t="e">
        <f>VLOOKUP(D152,Tabla!$B$5:$D$7,3,1)</f>
        <v>#DIV/0!</v>
      </c>
    </row>
    <row r="153" spans="1:5" x14ac:dyDescent="0.25">
      <c r="A153">
        <v>1220</v>
      </c>
      <c r="B153" s="21">
        <v>12335.74</v>
      </c>
      <c r="C153" s="25" t="e">
        <f t="shared" si="2"/>
        <v>#DIV/0!</v>
      </c>
      <c r="D153" s="26" t="e">
        <f>SUM($C$4:C153)</f>
        <v>#DIV/0!</v>
      </c>
      <c r="E153" s="27" t="e">
        <f>VLOOKUP(D153,Tabla!$B$5:$D$7,3,1)</f>
        <v>#DIV/0!</v>
      </c>
    </row>
    <row r="154" spans="1:5" x14ac:dyDescent="0.25">
      <c r="A154">
        <v>1005</v>
      </c>
      <c r="B154" s="21">
        <v>12238.810000000001</v>
      </c>
      <c r="C154" s="25" t="e">
        <f t="shared" si="2"/>
        <v>#DIV/0!</v>
      </c>
      <c r="D154" s="26" t="e">
        <f>SUM($C$4:C154)</f>
        <v>#DIV/0!</v>
      </c>
      <c r="E154" s="27" t="e">
        <f>VLOOKUP(D154,Tabla!$B$5:$D$7,3,1)</f>
        <v>#DIV/0!</v>
      </c>
    </row>
    <row r="155" spans="1:5" x14ac:dyDescent="0.25">
      <c r="A155">
        <v>1231</v>
      </c>
      <c r="B155" s="21">
        <v>12232.2</v>
      </c>
      <c r="C155" s="25" t="e">
        <f t="shared" si="2"/>
        <v>#DIV/0!</v>
      </c>
      <c r="D155" s="26" t="e">
        <f>SUM($C$4:C155)</f>
        <v>#DIV/0!</v>
      </c>
      <c r="E155" s="27" t="e">
        <f>VLOOKUP(D155,Tabla!$B$5:$D$7,3,1)</f>
        <v>#DIV/0!</v>
      </c>
    </row>
    <row r="156" spans="1:5" x14ac:dyDescent="0.25">
      <c r="A156">
        <v>1016</v>
      </c>
      <c r="B156" s="21">
        <v>12213.890000000001</v>
      </c>
      <c r="C156" s="25" t="e">
        <f t="shared" si="2"/>
        <v>#DIV/0!</v>
      </c>
      <c r="D156" s="26" t="e">
        <f>SUM($C$4:C156)</f>
        <v>#DIV/0!</v>
      </c>
      <c r="E156" s="27" t="e">
        <f>VLOOKUP(D156,Tabla!$B$5:$D$7,3,1)</f>
        <v>#DIV/0!</v>
      </c>
    </row>
    <row r="157" spans="1:5" x14ac:dyDescent="0.25">
      <c r="A157">
        <v>1309</v>
      </c>
      <c r="B157" s="21">
        <v>12210.539999999999</v>
      </c>
      <c r="C157" s="25" t="e">
        <f t="shared" si="2"/>
        <v>#DIV/0!</v>
      </c>
      <c r="D157" s="26" t="e">
        <f>SUM($C$4:C157)</f>
        <v>#DIV/0!</v>
      </c>
      <c r="E157" s="27" t="e">
        <f>VLOOKUP(D157,Tabla!$B$5:$D$7,3,1)</f>
        <v>#DIV/0!</v>
      </c>
    </row>
    <row r="158" spans="1:5" x14ac:dyDescent="0.25">
      <c r="A158">
        <v>1237</v>
      </c>
      <c r="B158" s="21">
        <v>12186.900000000001</v>
      </c>
      <c r="C158" s="25" t="e">
        <f t="shared" si="2"/>
        <v>#DIV/0!</v>
      </c>
      <c r="D158" s="26" t="e">
        <f>SUM($C$4:C158)</f>
        <v>#DIV/0!</v>
      </c>
      <c r="E158" s="27" t="e">
        <f>VLOOKUP(D158,Tabla!$B$5:$D$7,3,1)</f>
        <v>#DIV/0!</v>
      </c>
    </row>
    <row r="159" spans="1:5" x14ac:dyDescent="0.25">
      <c r="A159">
        <v>1110</v>
      </c>
      <c r="B159" s="21">
        <v>12035.470000000001</v>
      </c>
      <c r="C159" s="25" t="e">
        <f t="shared" si="2"/>
        <v>#DIV/0!</v>
      </c>
      <c r="D159" s="26" t="e">
        <f>SUM($C$4:C159)</f>
        <v>#DIV/0!</v>
      </c>
      <c r="E159" s="27" t="e">
        <f>VLOOKUP(D159,Tabla!$B$5:$D$7,3,1)</f>
        <v>#DIV/0!</v>
      </c>
    </row>
    <row r="160" spans="1:5" x14ac:dyDescent="0.25">
      <c r="A160">
        <v>1321</v>
      </c>
      <c r="B160" s="21">
        <v>12033.960000000001</v>
      </c>
      <c r="C160" s="25" t="e">
        <f t="shared" si="2"/>
        <v>#DIV/0!</v>
      </c>
      <c r="D160" s="26" t="e">
        <f>SUM($C$4:C160)</f>
        <v>#DIV/0!</v>
      </c>
      <c r="E160" s="27" t="e">
        <f>VLOOKUP(D160,Tabla!$B$5:$D$7,3,1)</f>
        <v>#DIV/0!</v>
      </c>
    </row>
    <row r="161" spans="1:5" x14ac:dyDescent="0.25">
      <c r="A161">
        <v>1420</v>
      </c>
      <c r="B161" s="21">
        <v>12017.759999999998</v>
      </c>
      <c r="C161" s="25" t="e">
        <f t="shared" si="2"/>
        <v>#DIV/0!</v>
      </c>
      <c r="D161" s="26" t="e">
        <f>SUM($C$4:C161)</f>
        <v>#DIV/0!</v>
      </c>
      <c r="E161" s="27" t="e">
        <f>VLOOKUP(D161,Tabla!$B$5:$D$7,3,1)</f>
        <v>#DIV/0!</v>
      </c>
    </row>
    <row r="162" spans="1:5" x14ac:dyDescent="0.25">
      <c r="A162">
        <v>1040</v>
      </c>
      <c r="B162" s="21">
        <v>12012.58</v>
      </c>
      <c r="C162" s="25" t="e">
        <f t="shared" si="2"/>
        <v>#DIV/0!</v>
      </c>
      <c r="D162" s="26" t="e">
        <f>SUM($C$4:C162)</f>
        <v>#DIV/0!</v>
      </c>
      <c r="E162" s="27" t="e">
        <f>VLOOKUP(D162,Tabla!$B$5:$D$7,3,1)</f>
        <v>#DIV/0!</v>
      </c>
    </row>
    <row r="163" spans="1:5" x14ac:dyDescent="0.25">
      <c r="A163">
        <v>1073</v>
      </c>
      <c r="B163" s="21">
        <v>11921.310000000001</v>
      </c>
      <c r="C163" s="25" t="e">
        <f t="shared" si="2"/>
        <v>#DIV/0!</v>
      </c>
      <c r="D163" s="26" t="e">
        <f>SUM($C$4:C163)</f>
        <v>#DIV/0!</v>
      </c>
      <c r="E163" s="27" t="e">
        <f>VLOOKUP(D163,Tabla!$B$5:$D$7,3,1)</f>
        <v>#DIV/0!</v>
      </c>
    </row>
    <row r="164" spans="1:5" x14ac:dyDescent="0.25">
      <c r="A164">
        <v>1055</v>
      </c>
      <c r="B164" s="21">
        <v>11691</v>
      </c>
      <c r="C164" s="25" t="e">
        <f t="shared" si="2"/>
        <v>#DIV/0!</v>
      </c>
      <c r="D164" s="26" t="e">
        <f>SUM($C$4:C164)</f>
        <v>#DIV/0!</v>
      </c>
      <c r="E164" s="27" t="e">
        <f>VLOOKUP(D164,Tabla!$B$5:$D$7,3,1)</f>
        <v>#DIV/0!</v>
      </c>
    </row>
    <row r="165" spans="1:5" x14ac:dyDescent="0.25">
      <c r="A165">
        <v>1480</v>
      </c>
      <c r="B165" s="21">
        <v>11550.400000000001</v>
      </c>
      <c r="C165" s="25" t="e">
        <f t="shared" si="2"/>
        <v>#DIV/0!</v>
      </c>
      <c r="D165" s="26" t="e">
        <f>SUM($C$4:C165)</f>
        <v>#DIV/0!</v>
      </c>
      <c r="E165" s="27" t="e">
        <f>VLOOKUP(D165,Tabla!$B$5:$D$7,3,1)</f>
        <v>#DIV/0!</v>
      </c>
    </row>
    <row r="166" spans="1:5" x14ac:dyDescent="0.25">
      <c r="A166">
        <v>1371</v>
      </c>
      <c r="B166" s="21">
        <v>11385.539999999999</v>
      </c>
      <c r="C166" s="25" t="e">
        <f t="shared" si="2"/>
        <v>#DIV/0!</v>
      </c>
      <c r="D166" s="26" t="e">
        <f>SUM($C$4:C166)</f>
        <v>#DIV/0!</v>
      </c>
      <c r="E166" s="27" t="e">
        <f>VLOOKUP(D166,Tabla!$B$5:$D$7,3,1)</f>
        <v>#DIV/0!</v>
      </c>
    </row>
    <row r="167" spans="1:5" x14ac:dyDescent="0.25">
      <c r="A167">
        <v>1274</v>
      </c>
      <c r="B167" s="21">
        <v>11306.65</v>
      </c>
      <c r="C167" s="25" t="e">
        <f t="shared" si="2"/>
        <v>#DIV/0!</v>
      </c>
      <c r="D167" s="26" t="e">
        <f>SUM($C$4:C167)</f>
        <v>#DIV/0!</v>
      </c>
      <c r="E167" s="27" t="e">
        <f>VLOOKUP(D167,Tabla!$B$5:$D$7,3,1)</f>
        <v>#DIV/0!</v>
      </c>
    </row>
    <row r="168" spans="1:5" x14ac:dyDescent="0.25">
      <c r="A168">
        <v>1511</v>
      </c>
      <c r="B168" s="21">
        <v>11281.44</v>
      </c>
      <c r="C168" s="25" t="e">
        <f t="shared" si="2"/>
        <v>#DIV/0!</v>
      </c>
      <c r="D168" s="26" t="e">
        <f>SUM($C$4:C168)</f>
        <v>#DIV/0!</v>
      </c>
      <c r="E168" s="27" t="e">
        <f>VLOOKUP(D168,Tabla!$B$5:$D$7,3,1)</f>
        <v>#DIV/0!</v>
      </c>
    </row>
    <row r="169" spans="1:5" x14ac:dyDescent="0.25">
      <c r="A169">
        <v>1244</v>
      </c>
      <c r="B169" s="21">
        <v>11130.91</v>
      </c>
      <c r="C169" s="25" t="e">
        <f t="shared" si="2"/>
        <v>#DIV/0!</v>
      </c>
      <c r="D169" s="26" t="e">
        <f>SUM($C$4:C169)</f>
        <v>#DIV/0!</v>
      </c>
      <c r="E169" s="27" t="e">
        <f>VLOOKUP(D169,Tabla!$B$5:$D$7,3,1)</f>
        <v>#DIV/0!</v>
      </c>
    </row>
    <row r="170" spans="1:5" x14ac:dyDescent="0.25">
      <c r="A170">
        <v>1517</v>
      </c>
      <c r="B170" s="21">
        <v>11005.2</v>
      </c>
      <c r="C170" s="25" t="e">
        <f t="shared" si="2"/>
        <v>#DIV/0!</v>
      </c>
      <c r="D170" s="26" t="e">
        <f>SUM($C$4:C170)</f>
        <v>#DIV/0!</v>
      </c>
      <c r="E170" s="27" t="e">
        <f>VLOOKUP(D170,Tabla!$B$5:$D$7,3,1)</f>
        <v>#DIV/0!</v>
      </c>
    </row>
    <row r="171" spans="1:5" x14ac:dyDescent="0.25">
      <c r="A171">
        <v>1372</v>
      </c>
      <c r="B171" s="21">
        <v>10936.240000000002</v>
      </c>
      <c r="C171" s="25" t="e">
        <f t="shared" si="2"/>
        <v>#DIV/0!</v>
      </c>
      <c r="D171" s="26" t="e">
        <f>SUM($C$4:C171)</f>
        <v>#DIV/0!</v>
      </c>
      <c r="E171" s="27" t="e">
        <f>VLOOKUP(D171,Tabla!$B$5:$D$7,3,1)</f>
        <v>#DIV/0!</v>
      </c>
    </row>
    <row r="172" spans="1:5" x14ac:dyDescent="0.25">
      <c r="A172">
        <v>1396</v>
      </c>
      <c r="B172" s="21">
        <v>10727.71</v>
      </c>
      <c r="C172" s="25" t="e">
        <f t="shared" si="2"/>
        <v>#DIV/0!</v>
      </c>
      <c r="D172" s="26" t="e">
        <f>SUM($C$4:C172)</f>
        <v>#DIV/0!</v>
      </c>
      <c r="E172" s="27" t="e">
        <f>VLOOKUP(D172,Tabla!$B$5:$D$7,3,1)</f>
        <v>#DIV/0!</v>
      </c>
    </row>
    <row r="173" spans="1:5" x14ac:dyDescent="0.25">
      <c r="A173">
        <v>1219</v>
      </c>
      <c r="B173" s="21">
        <v>10685.119999999999</v>
      </c>
      <c r="C173" s="25" t="e">
        <f t="shared" si="2"/>
        <v>#DIV/0!</v>
      </c>
      <c r="D173" s="26" t="e">
        <f>SUM($C$4:C173)</f>
        <v>#DIV/0!</v>
      </c>
      <c r="E173" s="27" t="e">
        <f>VLOOKUP(D173,Tabla!$B$5:$D$7,3,1)</f>
        <v>#DIV/0!</v>
      </c>
    </row>
    <row r="174" spans="1:5" x14ac:dyDescent="0.25">
      <c r="A174">
        <v>1555</v>
      </c>
      <c r="B174" s="21">
        <v>10439.59</v>
      </c>
      <c r="C174" s="25" t="e">
        <f t="shared" si="2"/>
        <v>#DIV/0!</v>
      </c>
      <c r="D174" s="26" t="e">
        <f>SUM($C$4:C174)</f>
        <v>#DIV/0!</v>
      </c>
      <c r="E174" s="27" t="e">
        <f>VLOOKUP(D174,Tabla!$B$5:$D$7,3,1)</f>
        <v>#DIV/0!</v>
      </c>
    </row>
    <row r="175" spans="1:5" x14ac:dyDescent="0.25">
      <c r="A175">
        <v>1407</v>
      </c>
      <c r="B175" s="21">
        <v>10275.08</v>
      </c>
      <c r="C175" s="25" t="e">
        <f t="shared" si="2"/>
        <v>#DIV/0!</v>
      </c>
      <c r="D175" s="26" t="e">
        <f>SUM($C$4:C175)</f>
        <v>#DIV/0!</v>
      </c>
      <c r="E175" s="27" t="e">
        <f>VLOOKUP(D175,Tabla!$B$5:$D$7,3,1)</f>
        <v>#DIV/0!</v>
      </c>
    </row>
    <row r="176" spans="1:5" x14ac:dyDescent="0.25">
      <c r="A176">
        <v>1184</v>
      </c>
      <c r="B176" s="21">
        <v>10221.52</v>
      </c>
      <c r="C176" s="25" t="e">
        <f t="shared" si="2"/>
        <v>#DIV/0!</v>
      </c>
      <c r="D176" s="26" t="e">
        <f>SUM($C$4:C176)</f>
        <v>#DIV/0!</v>
      </c>
      <c r="E176" s="27" t="e">
        <f>VLOOKUP(D176,Tabla!$B$5:$D$7,3,1)</f>
        <v>#DIV/0!</v>
      </c>
    </row>
    <row r="177" spans="1:5" x14ac:dyDescent="0.25">
      <c r="A177">
        <v>1521</v>
      </c>
      <c r="B177" s="21">
        <v>10217.43</v>
      </c>
      <c r="C177" s="25" t="e">
        <f t="shared" si="2"/>
        <v>#DIV/0!</v>
      </c>
      <c r="D177" s="26" t="e">
        <f>SUM($C$4:C177)</f>
        <v>#DIV/0!</v>
      </c>
      <c r="E177" s="27" t="e">
        <f>VLOOKUP(D177,Tabla!$B$5:$D$7,3,1)</f>
        <v>#DIV/0!</v>
      </c>
    </row>
    <row r="178" spans="1:5" x14ac:dyDescent="0.25">
      <c r="A178">
        <v>1428</v>
      </c>
      <c r="B178" s="21">
        <v>10210.24</v>
      </c>
      <c r="C178" s="25" t="e">
        <f t="shared" si="2"/>
        <v>#DIV/0!</v>
      </c>
      <c r="D178" s="26" t="e">
        <f>SUM($C$4:C178)</f>
        <v>#DIV/0!</v>
      </c>
      <c r="E178" s="27" t="e">
        <f>VLOOKUP(D178,Tabla!$B$5:$D$7,3,1)</f>
        <v>#DIV/0!</v>
      </c>
    </row>
    <row r="179" spans="1:5" x14ac:dyDescent="0.25">
      <c r="A179">
        <v>1552</v>
      </c>
      <c r="B179" s="21">
        <v>10119.789999999999</v>
      </c>
      <c r="C179" s="25" t="e">
        <f t="shared" si="2"/>
        <v>#DIV/0!</v>
      </c>
      <c r="D179" s="26" t="e">
        <f>SUM($C$4:C179)</f>
        <v>#DIV/0!</v>
      </c>
      <c r="E179" s="27" t="e">
        <f>VLOOKUP(D179,Tabla!$B$5:$D$7,3,1)</f>
        <v>#DIV/0!</v>
      </c>
    </row>
    <row r="180" spans="1:5" x14ac:dyDescent="0.25">
      <c r="A180">
        <v>1241</v>
      </c>
      <c r="B180" s="21">
        <v>10054.039999999999</v>
      </c>
      <c r="C180" s="25" t="e">
        <f t="shared" si="2"/>
        <v>#DIV/0!</v>
      </c>
      <c r="D180" s="26" t="e">
        <f>SUM($C$4:C180)</f>
        <v>#DIV/0!</v>
      </c>
      <c r="E180" s="27" t="e">
        <f>VLOOKUP(D180,Tabla!$B$5:$D$7,3,1)</f>
        <v>#DIV/0!</v>
      </c>
    </row>
    <row r="181" spans="1:5" x14ac:dyDescent="0.25">
      <c r="A181">
        <v>1045</v>
      </c>
      <c r="B181" s="21">
        <v>9961.89</v>
      </c>
      <c r="C181" s="25" t="e">
        <f t="shared" si="2"/>
        <v>#DIV/0!</v>
      </c>
      <c r="D181" s="26" t="e">
        <f>SUM($C$4:C181)</f>
        <v>#DIV/0!</v>
      </c>
      <c r="E181" s="27" t="e">
        <f>VLOOKUP(D181,Tabla!$B$5:$D$7,3,1)</f>
        <v>#DIV/0!</v>
      </c>
    </row>
    <row r="182" spans="1:5" x14ac:dyDescent="0.25">
      <c r="A182">
        <v>1362</v>
      </c>
      <c r="B182" s="21">
        <v>9913.3100000000013</v>
      </c>
      <c r="C182" s="25" t="e">
        <f t="shared" si="2"/>
        <v>#DIV/0!</v>
      </c>
      <c r="D182" s="26" t="e">
        <f>SUM($C$4:C182)</f>
        <v>#DIV/0!</v>
      </c>
      <c r="E182" s="27" t="e">
        <f>VLOOKUP(D182,Tabla!$B$5:$D$7,3,1)</f>
        <v>#DIV/0!</v>
      </c>
    </row>
    <row r="183" spans="1:5" x14ac:dyDescent="0.25">
      <c r="A183">
        <v>1109</v>
      </c>
      <c r="B183" s="21">
        <v>9883.66</v>
      </c>
      <c r="C183" s="25" t="e">
        <f t="shared" si="2"/>
        <v>#DIV/0!</v>
      </c>
      <c r="D183" s="26" t="e">
        <f>SUM($C$4:C183)</f>
        <v>#DIV/0!</v>
      </c>
      <c r="E183" s="27" t="e">
        <f>VLOOKUP(D183,Tabla!$B$5:$D$7,3,1)</f>
        <v>#DIV/0!</v>
      </c>
    </row>
    <row r="184" spans="1:5" x14ac:dyDescent="0.25">
      <c r="A184">
        <v>1316</v>
      </c>
      <c r="B184" s="21">
        <v>9836.36</v>
      </c>
      <c r="C184" s="25" t="e">
        <f t="shared" si="2"/>
        <v>#DIV/0!</v>
      </c>
      <c r="D184" s="26" t="e">
        <f>SUM($C$4:C184)</f>
        <v>#DIV/0!</v>
      </c>
      <c r="E184" s="27" t="e">
        <f>VLOOKUP(D184,Tabla!$B$5:$D$7,3,1)</f>
        <v>#DIV/0!</v>
      </c>
    </row>
    <row r="185" spans="1:5" x14ac:dyDescent="0.25">
      <c r="A185">
        <v>1048</v>
      </c>
      <c r="B185" s="21">
        <v>9826.2500000000018</v>
      </c>
      <c r="C185" s="25" t="e">
        <f t="shared" si="2"/>
        <v>#DIV/0!</v>
      </c>
      <c r="D185" s="26" t="e">
        <f>SUM($C$4:C185)</f>
        <v>#DIV/0!</v>
      </c>
      <c r="E185" s="27" t="e">
        <f>VLOOKUP(D185,Tabla!$B$5:$D$7,3,1)</f>
        <v>#DIV/0!</v>
      </c>
    </row>
    <row r="186" spans="1:5" x14ac:dyDescent="0.25">
      <c r="A186">
        <v>1021</v>
      </c>
      <c r="B186" s="21">
        <v>9752.1200000000008</v>
      </c>
      <c r="C186" s="25" t="e">
        <f t="shared" si="2"/>
        <v>#DIV/0!</v>
      </c>
      <c r="D186" s="26" t="e">
        <f>SUM($C$4:C186)</f>
        <v>#DIV/0!</v>
      </c>
      <c r="E186" s="27" t="e">
        <f>VLOOKUP(D186,Tabla!$B$5:$D$7,3,1)</f>
        <v>#DIV/0!</v>
      </c>
    </row>
    <row r="187" spans="1:5" x14ac:dyDescent="0.25">
      <c r="A187">
        <v>1441</v>
      </c>
      <c r="B187" s="21">
        <v>9647.67</v>
      </c>
      <c r="C187" s="25" t="e">
        <f t="shared" si="2"/>
        <v>#DIV/0!</v>
      </c>
      <c r="D187" s="26" t="e">
        <f>SUM($C$4:C187)</f>
        <v>#DIV/0!</v>
      </c>
      <c r="E187" s="27" t="e">
        <f>VLOOKUP(D187,Tabla!$B$5:$D$7,3,1)</f>
        <v>#DIV/0!</v>
      </c>
    </row>
    <row r="188" spans="1:5" x14ac:dyDescent="0.25">
      <c r="A188">
        <v>1153</v>
      </c>
      <c r="B188" s="21">
        <v>9601.869999999999</v>
      </c>
      <c r="C188" s="25" t="e">
        <f t="shared" si="2"/>
        <v>#DIV/0!</v>
      </c>
      <c r="D188" s="26" t="e">
        <f>SUM($C$4:C188)</f>
        <v>#DIV/0!</v>
      </c>
      <c r="E188" s="27" t="e">
        <f>VLOOKUP(D188,Tabla!$B$5:$D$7,3,1)</f>
        <v>#DIV/0!</v>
      </c>
    </row>
    <row r="189" spans="1:5" x14ac:dyDescent="0.25">
      <c r="A189">
        <v>1009</v>
      </c>
      <c r="B189" s="21">
        <v>9456.2199999999993</v>
      </c>
      <c r="C189" s="25" t="e">
        <f t="shared" si="2"/>
        <v>#DIV/0!</v>
      </c>
      <c r="D189" s="26" t="e">
        <f>SUM($C$4:C189)</f>
        <v>#DIV/0!</v>
      </c>
      <c r="E189" s="27" t="e">
        <f>VLOOKUP(D189,Tabla!$B$5:$D$7,3,1)</f>
        <v>#DIV/0!</v>
      </c>
    </row>
    <row r="190" spans="1:5" x14ac:dyDescent="0.25">
      <c r="A190">
        <v>1196</v>
      </c>
      <c r="B190" s="21">
        <v>9406.7099999999991</v>
      </c>
      <c r="C190" s="25" t="e">
        <f t="shared" si="2"/>
        <v>#DIV/0!</v>
      </c>
      <c r="D190" s="26" t="e">
        <f>SUM($C$4:C190)</f>
        <v>#DIV/0!</v>
      </c>
      <c r="E190" s="27" t="e">
        <f>VLOOKUP(D190,Tabla!$B$5:$D$7,3,1)</f>
        <v>#DIV/0!</v>
      </c>
    </row>
    <row r="191" spans="1:5" x14ac:dyDescent="0.25">
      <c r="A191">
        <v>1333</v>
      </c>
      <c r="B191" s="21">
        <v>9369.09</v>
      </c>
      <c r="C191" s="25" t="e">
        <f t="shared" si="2"/>
        <v>#DIV/0!</v>
      </c>
      <c r="D191" s="26" t="e">
        <f>SUM($C$4:C191)</f>
        <v>#DIV/0!</v>
      </c>
      <c r="E191" s="27" t="e">
        <f>VLOOKUP(D191,Tabla!$B$5:$D$7,3,1)</f>
        <v>#DIV/0!</v>
      </c>
    </row>
    <row r="192" spans="1:5" x14ac:dyDescent="0.25">
      <c r="A192">
        <v>1096</v>
      </c>
      <c r="B192" s="21">
        <v>9364.2000000000007</v>
      </c>
      <c r="C192" s="25" t="e">
        <f t="shared" si="2"/>
        <v>#DIV/0!</v>
      </c>
      <c r="D192" s="26" t="e">
        <f>SUM($C$4:C192)</f>
        <v>#DIV/0!</v>
      </c>
      <c r="E192" s="27" t="e">
        <f>VLOOKUP(D192,Tabla!$B$5:$D$7,3,1)</f>
        <v>#DIV/0!</v>
      </c>
    </row>
    <row r="193" spans="1:5" x14ac:dyDescent="0.25">
      <c r="A193">
        <v>1329</v>
      </c>
      <c r="B193" s="21">
        <v>9334.7900000000009</v>
      </c>
      <c r="C193" s="25" t="e">
        <f t="shared" si="2"/>
        <v>#DIV/0!</v>
      </c>
      <c r="D193" s="26" t="e">
        <f>SUM($C$4:C193)</f>
        <v>#DIV/0!</v>
      </c>
      <c r="E193" s="27" t="e">
        <f>VLOOKUP(D193,Tabla!$B$5:$D$7,3,1)</f>
        <v>#DIV/0!</v>
      </c>
    </row>
    <row r="194" spans="1:5" x14ac:dyDescent="0.25">
      <c r="A194">
        <v>1146</v>
      </c>
      <c r="B194" s="21">
        <v>9331.9500000000007</v>
      </c>
      <c r="C194" s="25" t="e">
        <f t="shared" si="2"/>
        <v>#DIV/0!</v>
      </c>
      <c r="D194" s="26" t="e">
        <f>SUM($C$4:C194)</f>
        <v>#DIV/0!</v>
      </c>
      <c r="E194" s="27" t="e">
        <f>VLOOKUP(D194,Tabla!$B$5:$D$7,3,1)</f>
        <v>#DIV/0!</v>
      </c>
    </row>
    <row r="195" spans="1:5" x14ac:dyDescent="0.25">
      <c r="A195">
        <v>1311</v>
      </c>
      <c r="B195" s="21">
        <v>9318.7799999999988</v>
      </c>
      <c r="C195" s="25" t="e">
        <f t="shared" si="2"/>
        <v>#DIV/0!</v>
      </c>
      <c r="D195" s="26" t="e">
        <f>SUM($C$4:C195)</f>
        <v>#DIV/0!</v>
      </c>
      <c r="E195" s="27" t="e">
        <f>VLOOKUP(D195,Tabla!$B$5:$D$7,3,1)</f>
        <v>#DIV/0!</v>
      </c>
    </row>
    <row r="196" spans="1:5" x14ac:dyDescent="0.25">
      <c r="A196">
        <v>1256</v>
      </c>
      <c r="B196" s="21">
        <v>9274.5299999999988</v>
      </c>
      <c r="C196" s="25" t="e">
        <f t="shared" si="2"/>
        <v>#DIV/0!</v>
      </c>
      <c r="D196" s="26" t="e">
        <f>SUM($C$4:C196)</f>
        <v>#DIV/0!</v>
      </c>
      <c r="E196" s="27" t="e">
        <f>VLOOKUP(D196,Tabla!$B$5:$D$7,3,1)</f>
        <v>#DIV/0!</v>
      </c>
    </row>
    <row r="197" spans="1:5" x14ac:dyDescent="0.25">
      <c r="A197">
        <v>1509</v>
      </c>
      <c r="B197" s="21">
        <v>9265.630000000001</v>
      </c>
      <c r="C197" s="25" t="e">
        <f t="shared" ref="C197:C260" si="3">B197/$B$566</f>
        <v>#DIV/0!</v>
      </c>
      <c r="D197" s="26" t="e">
        <f>SUM($C$4:C197)</f>
        <v>#DIV/0!</v>
      </c>
      <c r="E197" s="27" t="e">
        <f>VLOOKUP(D197,Tabla!$B$5:$D$7,3,1)</f>
        <v>#DIV/0!</v>
      </c>
    </row>
    <row r="198" spans="1:5" x14ac:dyDescent="0.25">
      <c r="A198">
        <v>1346</v>
      </c>
      <c r="B198" s="21">
        <v>9235.2400000000016</v>
      </c>
      <c r="C198" s="25" t="e">
        <f t="shared" si="3"/>
        <v>#DIV/0!</v>
      </c>
      <c r="D198" s="26" t="e">
        <f>SUM($C$4:C198)</f>
        <v>#DIV/0!</v>
      </c>
      <c r="E198" s="27" t="e">
        <f>VLOOKUP(D198,Tabla!$B$5:$D$7,3,1)</f>
        <v>#DIV/0!</v>
      </c>
    </row>
    <row r="199" spans="1:5" x14ac:dyDescent="0.25">
      <c r="A199">
        <v>1267</v>
      </c>
      <c r="B199" s="21">
        <v>9100.6000000000022</v>
      </c>
      <c r="C199" s="25" t="e">
        <f t="shared" si="3"/>
        <v>#DIV/0!</v>
      </c>
      <c r="D199" s="26" t="e">
        <f>SUM($C$4:C199)</f>
        <v>#DIV/0!</v>
      </c>
      <c r="E199" s="27" t="e">
        <f>VLOOKUP(D199,Tabla!$B$5:$D$7,3,1)</f>
        <v>#DIV/0!</v>
      </c>
    </row>
    <row r="200" spans="1:5" x14ac:dyDescent="0.25">
      <c r="A200">
        <v>1289</v>
      </c>
      <c r="B200" s="21">
        <v>9051.07</v>
      </c>
      <c r="C200" s="25" t="e">
        <f t="shared" si="3"/>
        <v>#DIV/0!</v>
      </c>
      <c r="D200" s="26" t="e">
        <f>SUM($C$4:C200)</f>
        <v>#DIV/0!</v>
      </c>
      <c r="E200" s="27" t="e">
        <f>VLOOKUP(D200,Tabla!$B$5:$D$7,3,1)</f>
        <v>#DIV/0!</v>
      </c>
    </row>
    <row r="201" spans="1:5" x14ac:dyDescent="0.25">
      <c r="A201">
        <v>1357</v>
      </c>
      <c r="B201" s="21">
        <v>8974.08</v>
      </c>
      <c r="C201" s="25" t="e">
        <f t="shared" si="3"/>
        <v>#DIV/0!</v>
      </c>
      <c r="D201" s="26" t="e">
        <f>SUM($C$4:C201)</f>
        <v>#DIV/0!</v>
      </c>
      <c r="E201" s="27" t="e">
        <f>VLOOKUP(D201,Tabla!$B$5:$D$7,3,1)</f>
        <v>#DIV/0!</v>
      </c>
    </row>
    <row r="202" spans="1:5" x14ac:dyDescent="0.25">
      <c r="A202">
        <v>1028</v>
      </c>
      <c r="B202" s="21">
        <v>8948.48</v>
      </c>
      <c r="C202" s="25" t="e">
        <f t="shared" si="3"/>
        <v>#DIV/0!</v>
      </c>
      <c r="D202" s="26" t="e">
        <f>SUM($C$4:C202)</f>
        <v>#DIV/0!</v>
      </c>
      <c r="E202" s="27" t="e">
        <f>VLOOKUP(D202,Tabla!$B$5:$D$7,3,1)</f>
        <v>#DIV/0!</v>
      </c>
    </row>
    <row r="203" spans="1:5" x14ac:dyDescent="0.25">
      <c r="A203">
        <v>1538</v>
      </c>
      <c r="B203" s="21">
        <v>8947.76</v>
      </c>
      <c r="C203" s="25" t="e">
        <f t="shared" si="3"/>
        <v>#DIV/0!</v>
      </c>
      <c r="D203" s="26" t="e">
        <f>SUM($C$4:C203)</f>
        <v>#DIV/0!</v>
      </c>
      <c r="E203" s="27" t="e">
        <f>VLOOKUP(D203,Tabla!$B$5:$D$7,3,1)</f>
        <v>#DIV/0!</v>
      </c>
    </row>
    <row r="204" spans="1:5" x14ac:dyDescent="0.25">
      <c r="A204">
        <v>1550</v>
      </c>
      <c r="B204" s="21">
        <v>8922.98</v>
      </c>
      <c r="C204" s="25" t="e">
        <f t="shared" si="3"/>
        <v>#DIV/0!</v>
      </c>
      <c r="D204" s="26" t="e">
        <f>SUM($C$4:C204)</f>
        <v>#DIV/0!</v>
      </c>
      <c r="E204" s="27" t="e">
        <f>VLOOKUP(D204,Tabla!$B$5:$D$7,3,1)</f>
        <v>#DIV/0!</v>
      </c>
    </row>
    <row r="205" spans="1:5" x14ac:dyDescent="0.25">
      <c r="A205">
        <v>1125</v>
      </c>
      <c r="B205" s="21">
        <v>8851.7199999999993</v>
      </c>
      <c r="C205" s="25" t="e">
        <f t="shared" si="3"/>
        <v>#DIV/0!</v>
      </c>
      <c r="D205" s="26" t="e">
        <f>SUM($C$4:C205)</f>
        <v>#DIV/0!</v>
      </c>
      <c r="E205" s="27" t="e">
        <f>VLOOKUP(D205,Tabla!$B$5:$D$7,3,1)</f>
        <v>#DIV/0!</v>
      </c>
    </row>
    <row r="206" spans="1:5" x14ac:dyDescent="0.25">
      <c r="A206">
        <v>1402</v>
      </c>
      <c r="B206" s="21">
        <v>8831.7899999999991</v>
      </c>
      <c r="C206" s="25" t="e">
        <f t="shared" si="3"/>
        <v>#DIV/0!</v>
      </c>
      <c r="D206" s="26" t="e">
        <f>SUM($C$4:C206)</f>
        <v>#DIV/0!</v>
      </c>
      <c r="E206" s="27" t="e">
        <f>VLOOKUP(D206,Tabla!$B$5:$D$7,3,1)</f>
        <v>#DIV/0!</v>
      </c>
    </row>
    <row r="207" spans="1:5" x14ac:dyDescent="0.25">
      <c r="A207">
        <v>1272</v>
      </c>
      <c r="B207" s="21">
        <v>8805.69</v>
      </c>
      <c r="C207" s="25" t="e">
        <f t="shared" si="3"/>
        <v>#DIV/0!</v>
      </c>
      <c r="D207" s="26" t="e">
        <f>SUM($C$4:C207)</f>
        <v>#DIV/0!</v>
      </c>
      <c r="E207" s="27" t="e">
        <f>VLOOKUP(D207,Tabla!$B$5:$D$7,3,1)</f>
        <v>#DIV/0!</v>
      </c>
    </row>
    <row r="208" spans="1:5" x14ac:dyDescent="0.25">
      <c r="A208">
        <v>1129</v>
      </c>
      <c r="B208" s="21">
        <v>8761.81</v>
      </c>
      <c r="C208" s="25" t="e">
        <f t="shared" si="3"/>
        <v>#DIV/0!</v>
      </c>
      <c r="D208" s="26" t="e">
        <f>SUM($C$4:C208)</f>
        <v>#DIV/0!</v>
      </c>
      <c r="E208" s="27" t="e">
        <f>VLOOKUP(D208,Tabla!$B$5:$D$7,3,1)</f>
        <v>#DIV/0!</v>
      </c>
    </row>
    <row r="209" spans="1:5" x14ac:dyDescent="0.25">
      <c r="A209">
        <v>1027</v>
      </c>
      <c r="B209" s="21">
        <v>8742.24</v>
      </c>
      <c r="C209" s="25" t="e">
        <f t="shared" si="3"/>
        <v>#DIV/0!</v>
      </c>
      <c r="D209" s="26" t="e">
        <f>SUM($C$4:C209)</f>
        <v>#DIV/0!</v>
      </c>
      <c r="E209" s="27" t="e">
        <f>VLOOKUP(D209,Tabla!$B$5:$D$7,3,1)</f>
        <v>#DIV/0!</v>
      </c>
    </row>
    <row r="210" spans="1:5" x14ac:dyDescent="0.25">
      <c r="A210">
        <v>1254</v>
      </c>
      <c r="B210" s="21">
        <v>8725.68</v>
      </c>
      <c r="C210" s="25" t="e">
        <f t="shared" si="3"/>
        <v>#DIV/0!</v>
      </c>
      <c r="D210" s="26" t="e">
        <f>SUM($C$4:C210)</f>
        <v>#DIV/0!</v>
      </c>
      <c r="E210" s="27" t="e">
        <f>VLOOKUP(D210,Tabla!$B$5:$D$7,3,1)</f>
        <v>#DIV/0!</v>
      </c>
    </row>
    <row r="211" spans="1:5" x14ac:dyDescent="0.25">
      <c r="A211">
        <v>1379</v>
      </c>
      <c r="B211" s="21">
        <v>8604.2000000000007</v>
      </c>
      <c r="C211" s="25" t="e">
        <f t="shared" si="3"/>
        <v>#DIV/0!</v>
      </c>
      <c r="D211" s="26" t="e">
        <f>SUM($C$4:C211)</f>
        <v>#DIV/0!</v>
      </c>
      <c r="E211" s="27" t="e">
        <f>VLOOKUP(D211,Tabla!$B$5:$D$7,3,1)</f>
        <v>#DIV/0!</v>
      </c>
    </row>
    <row r="212" spans="1:5" x14ac:dyDescent="0.25">
      <c r="A212">
        <v>1325</v>
      </c>
      <c r="B212" s="21">
        <v>8599.33</v>
      </c>
      <c r="C212" s="25" t="e">
        <f t="shared" si="3"/>
        <v>#DIV/0!</v>
      </c>
      <c r="D212" s="26" t="e">
        <f>SUM($C$4:C212)</f>
        <v>#DIV/0!</v>
      </c>
      <c r="E212" s="27" t="e">
        <f>VLOOKUP(D212,Tabla!$B$5:$D$7,3,1)</f>
        <v>#DIV/0!</v>
      </c>
    </row>
    <row r="213" spans="1:5" x14ac:dyDescent="0.25">
      <c r="A213">
        <v>1559</v>
      </c>
      <c r="B213" s="21">
        <v>8574.77</v>
      </c>
      <c r="C213" s="25" t="e">
        <f t="shared" si="3"/>
        <v>#DIV/0!</v>
      </c>
      <c r="D213" s="26" t="e">
        <f>SUM($C$4:C213)</f>
        <v>#DIV/0!</v>
      </c>
      <c r="E213" s="27" t="e">
        <f>VLOOKUP(D213,Tabla!$B$5:$D$7,3,1)</f>
        <v>#DIV/0!</v>
      </c>
    </row>
    <row r="214" spans="1:5" x14ac:dyDescent="0.25">
      <c r="A214">
        <v>1505</v>
      </c>
      <c r="B214" s="21">
        <v>8544.5</v>
      </c>
      <c r="C214" s="25" t="e">
        <f t="shared" si="3"/>
        <v>#DIV/0!</v>
      </c>
      <c r="D214" s="26" t="e">
        <f>SUM($C$4:C214)</f>
        <v>#DIV/0!</v>
      </c>
      <c r="E214" s="27" t="e">
        <f>VLOOKUP(D214,Tabla!$B$5:$D$7,3,1)</f>
        <v>#DIV/0!</v>
      </c>
    </row>
    <row r="215" spans="1:5" x14ac:dyDescent="0.25">
      <c r="A215">
        <v>1262</v>
      </c>
      <c r="B215" s="21">
        <v>8489.42</v>
      </c>
      <c r="C215" s="25" t="e">
        <f t="shared" si="3"/>
        <v>#DIV/0!</v>
      </c>
      <c r="D215" s="26" t="e">
        <f>SUM($C$4:C215)</f>
        <v>#DIV/0!</v>
      </c>
      <c r="E215" s="27" t="e">
        <f>VLOOKUP(D215,Tabla!$B$5:$D$7,3,1)</f>
        <v>#DIV/0!</v>
      </c>
    </row>
    <row r="216" spans="1:5" x14ac:dyDescent="0.25">
      <c r="A216">
        <v>1356</v>
      </c>
      <c r="B216" s="21">
        <v>8477.49</v>
      </c>
      <c r="C216" s="25" t="e">
        <f t="shared" si="3"/>
        <v>#DIV/0!</v>
      </c>
      <c r="D216" s="26" t="e">
        <f>SUM($C$4:C216)</f>
        <v>#DIV/0!</v>
      </c>
      <c r="E216" s="27" t="e">
        <f>VLOOKUP(D216,Tabla!$B$5:$D$7,3,1)</f>
        <v>#DIV/0!</v>
      </c>
    </row>
    <row r="217" spans="1:5" x14ac:dyDescent="0.25">
      <c r="A217">
        <v>1071</v>
      </c>
      <c r="B217" s="21">
        <v>8438.16</v>
      </c>
      <c r="C217" s="25" t="e">
        <f t="shared" si="3"/>
        <v>#DIV/0!</v>
      </c>
      <c r="D217" s="26" t="e">
        <f>SUM($C$4:C217)</f>
        <v>#DIV/0!</v>
      </c>
      <c r="E217" s="27" t="e">
        <f>VLOOKUP(D217,Tabla!$B$5:$D$7,3,1)</f>
        <v>#DIV/0!</v>
      </c>
    </row>
    <row r="218" spans="1:5" x14ac:dyDescent="0.25">
      <c r="A218">
        <v>1156</v>
      </c>
      <c r="B218" s="21">
        <v>8396.52</v>
      </c>
      <c r="C218" s="25" t="e">
        <f t="shared" si="3"/>
        <v>#DIV/0!</v>
      </c>
      <c r="D218" s="26" t="e">
        <f>SUM($C$4:C218)</f>
        <v>#DIV/0!</v>
      </c>
      <c r="E218" s="27" t="e">
        <f>VLOOKUP(D218,Tabla!$B$5:$D$7,3,1)</f>
        <v>#DIV/0!</v>
      </c>
    </row>
    <row r="219" spans="1:5" x14ac:dyDescent="0.25">
      <c r="A219">
        <v>1033</v>
      </c>
      <c r="B219" s="21">
        <v>8348.36</v>
      </c>
      <c r="C219" s="25" t="e">
        <f t="shared" si="3"/>
        <v>#DIV/0!</v>
      </c>
      <c r="D219" s="26" t="e">
        <f>SUM($C$4:C219)</f>
        <v>#DIV/0!</v>
      </c>
      <c r="E219" s="27" t="e">
        <f>VLOOKUP(D219,Tabla!$B$5:$D$7,3,1)</f>
        <v>#DIV/0!</v>
      </c>
    </row>
    <row r="220" spans="1:5" x14ac:dyDescent="0.25">
      <c r="A220">
        <v>1140</v>
      </c>
      <c r="B220" s="21">
        <v>8163.37</v>
      </c>
      <c r="C220" s="25" t="e">
        <f t="shared" si="3"/>
        <v>#DIV/0!</v>
      </c>
      <c r="D220" s="26" t="e">
        <f>SUM($C$4:C220)</f>
        <v>#DIV/0!</v>
      </c>
      <c r="E220" s="27" t="e">
        <f>VLOOKUP(D220,Tabla!$B$5:$D$7,3,1)</f>
        <v>#DIV/0!</v>
      </c>
    </row>
    <row r="221" spans="1:5" x14ac:dyDescent="0.25">
      <c r="A221">
        <v>1432</v>
      </c>
      <c r="B221" s="21">
        <v>8149.7499999999991</v>
      </c>
      <c r="C221" s="25" t="e">
        <f t="shared" si="3"/>
        <v>#DIV/0!</v>
      </c>
      <c r="D221" s="26" t="e">
        <f>SUM($C$4:C221)</f>
        <v>#DIV/0!</v>
      </c>
      <c r="E221" s="27" t="e">
        <f>VLOOKUP(D221,Tabla!$B$5:$D$7,3,1)</f>
        <v>#DIV/0!</v>
      </c>
    </row>
    <row r="222" spans="1:5" x14ac:dyDescent="0.25">
      <c r="A222">
        <v>1298</v>
      </c>
      <c r="B222" s="21">
        <v>8135.4000000000005</v>
      </c>
      <c r="C222" s="25" t="e">
        <f t="shared" si="3"/>
        <v>#DIV/0!</v>
      </c>
      <c r="D222" s="26" t="e">
        <f>SUM($C$4:C222)</f>
        <v>#DIV/0!</v>
      </c>
      <c r="E222" s="27" t="e">
        <f>VLOOKUP(D222,Tabla!$B$5:$D$7,3,1)</f>
        <v>#DIV/0!</v>
      </c>
    </row>
    <row r="223" spans="1:5" x14ac:dyDescent="0.25">
      <c r="A223">
        <v>1175</v>
      </c>
      <c r="B223" s="21">
        <v>8133.16</v>
      </c>
      <c r="C223" s="25" t="e">
        <f t="shared" si="3"/>
        <v>#DIV/0!</v>
      </c>
      <c r="D223" s="26" t="e">
        <f>SUM($C$4:C223)</f>
        <v>#DIV/0!</v>
      </c>
      <c r="E223" s="27" t="e">
        <f>VLOOKUP(D223,Tabla!$B$5:$D$7,3,1)</f>
        <v>#DIV/0!</v>
      </c>
    </row>
    <row r="224" spans="1:5" x14ac:dyDescent="0.25">
      <c r="A224">
        <v>1421</v>
      </c>
      <c r="B224" s="21">
        <v>8125.6399999999994</v>
      </c>
      <c r="C224" s="25" t="e">
        <f t="shared" si="3"/>
        <v>#DIV/0!</v>
      </c>
      <c r="D224" s="26" t="e">
        <f>SUM($C$4:C224)</f>
        <v>#DIV/0!</v>
      </c>
      <c r="E224" s="27" t="e">
        <f>VLOOKUP(D224,Tabla!$B$5:$D$7,3,1)</f>
        <v>#DIV/0!</v>
      </c>
    </row>
    <row r="225" spans="1:5" x14ac:dyDescent="0.25">
      <c r="A225">
        <v>1011</v>
      </c>
      <c r="B225" s="21">
        <v>8021.43</v>
      </c>
      <c r="C225" s="25" t="e">
        <f t="shared" si="3"/>
        <v>#DIV/0!</v>
      </c>
      <c r="D225" s="26" t="e">
        <f>SUM($C$4:C225)</f>
        <v>#DIV/0!</v>
      </c>
      <c r="E225" s="27" t="e">
        <f>VLOOKUP(D225,Tabla!$B$5:$D$7,3,1)</f>
        <v>#DIV/0!</v>
      </c>
    </row>
    <row r="226" spans="1:5" x14ac:dyDescent="0.25">
      <c r="A226">
        <v>1319</v>
      </c>
      <c r="B226" s="21">
        <v>8018.91</v>
      </c>
      <c r="C226" s="25" t="e">
        <f t="shared" si="3"/>
        <v>#DIV/0!</v>
      </c>
      <c r="D226" s="26" t="e">
        <f>SUM($C$4:C226)</f>
        <v>#DIV/0!</v>
      </c>
      <c r="E226" s="27" t="e">
        <f>VLOOKUP(D226,Tabla!$B$5:$D$7,3,1)</f>
        <v>#DIV/0!</v>
      </c>
    </row>
    <row r="227" spans="1:5" x14ac:dyDescent="0.25">
      <c r="A227">
        <v>1399</v>
      </c>
      <c r="B227" s="21">
        <v>8000.49</v>
      </c>
      <c r="C227" s="25" t="e">
        <f t="shared" si="3"/>
        <v>#DIV/0!</v>
      </c>
      <c r="D227" s="26" t="e">
        <f>SUM($C$4:C227)</f>
        <v>#DIV/0!</v>
      </c>
      <c r="E227" s="27" t="e">
        <f>VLOOKUP(D227,Tabla!$B$5:$D$7,3,1)</f>
        <v>#DIV/0!</v>
      </c>
    </row>
    <row r="228" spans="1:5" x14ac:dyDescent="0.25">
      <c r="A228">
        <v>1442</v>
      </c>
      <c r="B228" s="21">
        <v>7999.59</v>
      </c>
      <c r="C228" s="25" t="e">
        <f t="shared" si="3"/>
        <v>#DIV/0!</v>
      </c>
      <c r="D228" s="26" t="e">
        <f>SUM($C$4:C228)</f>
        <v>#DIV/0!</v>
      </c>
      <c r="E228" s="27" t="e">
        <f>VLOOKUP(D228,Tabla!$B$5:$D$7,3,1)</f>
        <v>#DIV/0!</v>
      </c>
    </row>
    <row r="229" spans="1:5" x14ac:dyDescent="0.25">
      <c r="A229">
        <v>1217</v>
      </c>
      <c r="B229" s="21">
        <v>7942.58</v>
      </c>
      <c r="C229" s="25" t="e">
        <f t="shared" si="3"/>
        <v>#DIV/0!</v>
      </c>
      <c r="D229" s="26" t="e">
        <f>SUM($C$4:C229)</f>
        <v>#DIV/0!</v>
      </c>
      <c r="E229" s="27" t="e">
        <f>VLOOKUP(D229,Tabla!$B$5:$D$7,3,1)</f>
        <v>#DIV/0!</v>
      </c>
    </row>
    <row r="230" spans="1:5" x14ac:dyDescent="0.25">
      <c r="A230">
        <v>1336</v>
      </c>
      <c r="B230" s="21">
        <v>7920.62</v>
      </c>
      <c r="C230" s="25" t="e">
        <f t="shared" si="3"/>
        <v>#DIV/0!</v>
      </c>
      <c r="D230" s="26" t="e">
        <f>SUM($C$4:C230)</f>
        <v>#DIV/0!</v>
      </c>
      <c r="E230" s="27" t="e">
        <f>VLOOKUP(D230,Tabla!$B$5:$D$7,3,1)</f>
        <v>#DIV/0!</v>
      </c>
    </row>
    <row r="231" spans="1:5" x14ac:dyDescent="0.25">
      <c r="A231">
        <v>1308</v>
      </c>
      <c r="B231" s="21">
        <v>7894.58</v>
      </c>
      <c r="C231" s="25" t="e">
        <f t="shared" si="3"/>
        <v>#DIV/0!</v>
      </c>
      <c r="D231" s="26" t="e">
        <f>SUM($C$4:C231)</f>
        <v>#DIV/0!</v>
      </c>
      <c r="E231" s="27" t="e">
        <f>VLOOKUP(D231,Tabla!$B$5:$D$7,3,1)</f>
        <v>#DIV/0!</v>
      </c>
    </row>
    <row r="232" spans="1:5" x14ac:dyDescent="0.25">
      <c r="A232">
        <v>1341</v>
      </c>
      <c r="B232" s="21">
        <v>7844.7999999999993</v>
      </c>
      <c r="C232" s="25" t="e">
        <f t="shared" si="3"/>
        <v>#DIV/0!</v>
      </c>
      <c r="D232" s="26" t="e">
        <f>SUM($C$4:C232)</f>
        <v>#DIV/0!</v>
      </c>
      <c r="E232" s="27" t="e">
        <f>VLOOKUP(D232,Tabla!$B$5:$D$7,3,1)</f>
        <v>#DIV/0!</v>
      </c>
    </row>
    <row r="233" spans="1:5" x14ac:dyDescent="0.25">
      <c r="A233">
        <v>1560</v>
      </c>
      <c r="B233" s="21">
        <v>7830</v>
      </c>
      <c r="C233" s="25" t="e">
        <f t="shared" si="3"/>
        <v>#DIV/0!</v>
      </c>
      <c r="D233" s="26" t="e">
        <f>SUM($C$4:C233)</f>
        <v>#DIV/0!</v>
      </c>
      <c r="E233" s="27" t="e">
        <f>VLOOKUP(D233,Tabla!$B$5:$D$7,3,1)</f>
        <v>#DIV/0!</v>
      </c>
    </row>
    <row r="234" spans="1:5" x14ac:dyDescent="0.25">
      <c r="A234">
        <v>1313</v>
      </c>
      <c r="B234" s="21">
        <v>7827.52</v>
      </c>
      <c r="C234" s="25" t="e">
        <f t="shared" si="3"/>
        <v>#DIV/0!</v>
      </c>
      <c r="D234" s="26" t="e">
        <f>SUM($C$4:C234)</f>
        <v>#DIV/0!</v>
      </c>
      <c r="E234" s="27" t="e">
        <f>VLOOKUP(D234,Tabla!$B$5:$D$7,3,1)</f>
        <v>#DIV/0!</v>
      </c>
    </row>
    <row r="235" spans="1:5" x14ac:dyDescent="0.25">
      <c r="A235">
        <v>1083</v>
      </c>
      <c r="B235" s="21">
        <v>7821.59</v>
      </c>
      <c r="C235" s="25" t="e">
        <f t="shared" si="3"/>
        <v>#DIV/0!</v>
      </c>
      <c r="D235" s="26" t="e">
        <f>SUM($C$4:C235)</f>
        <v>#DIV/0!</v>
      </c>
      <c r="E235" s="27" t="e">
        <f>VLOOKUP(D235,Tabla!$B$5:$D$7,3,1)</f>
        <v>#DIV/0!</v>
      </c>
    </row>
    <row r="236" spans="1:5" x14ac:dyDescent="0.25">
      <c r="A236">
        <v>1025</v>
      </c>
      <c r="B236" s="21">
        <v>7777.24</v>
      </c>
      <c r="C236" s="25" t="e">
        <f t="shared" si="3"/>
        <v>#DIV/0!</v>
      </c>
      <c r="D236" s="26" t="e">
        <f>SUM($C$4:C236)</f>
        <v>#DIV/0!</v>
      </c>
      <c r="E236" s="27" t="e">
        <f>VLOOKUP(D236,Tabla!$B$5:$D$7,3,1)</f>
        <v>#DIV/0!</v>
      </c>
    </row>
    <row r="237" spans="1:5" x14ac:dyDescent="0.25">
      <c r="A237">
        <v>1233</v>
      </c>
      <c r="B237" s="21">
        <v>7737.6100000000006</v>
      </c>
      <c r="C237" s="25" t="e">
        <f t="shared" si="3"/>
        <v>#DIV/0!</v>
      </c>
      <c r="D237" s="26" t="e">
        <f>SUM($C$4:C237)</f>
        <v>#DIV/0!</v>
      </c>
      <c r="E237" s="27" t="e">
        <f>VLOOKUP(D237,Tabla!$B$5:$D$7,3,1)</f>
        <v>#DIV/0!</v>
      </c>
    </row>
    <row r="238" spans="1:5" x14ac:dyDescent="0.25">
      <c r="A238">
        <v>1522</v>
      </c>
      <c r="B238" s="21">
        <v>7693.78</v>
      </c>
      <c r="C238" s="25" t="e">
        <f t="shared" si="3"/>
        <v>#DIV/0!</v>
      </c>
      <c r="D238" s="26" t="e">
        <f>SUM($C$4:C238)</f>
        <v>#DIV/0!</v>
      </c>
      <c r="E238" s="27" t="e">
        <f>VLOOKUP(D238,Tabla!$B$5:$D$7,3,1)</f>
        <v>#DIV/0!</v>
      </c>
    </row>
    <row r="239" spans="1:5" x14ac:dyDescent="0.25">
      <c r="A239">
        <v>1471</v>
      </c>
      <c r="B239" s="21">
        <v>7663.6</v>
      </c>
      <c r="C239" s="25" t="e">
        <f t="shared" si="3"/>
        <v>#DIV/0!</v>
      </c>
      <c r="D239" s="26" t="e">
        <f>SUM($C$4:C239)</f>
        <v>#DIV/0!</v>
      </c>
      <c r="E239" s="27" t="e">
        <f>VLOOKUP(D239,Tabla!$B$5:$D$7,3,1)</f>
        <v>#DIV/0!</v>
      </c>
    </row>
    <row r="240" spans="1:5" x14ac:dyDescent="0.25">
      <c r="A240">
        <v>1478</v>
      </c>
      <c r="B240" s="21">
        <v>7659.58</v>
      </c>
      <c r="C240" s="25" t="e">
        <f t="shared" si="3"/>
        <v>#DIV/0!</v>
      </c>
      <c r="D240" s="26" t="e">
        <f>SUM($C$4:C240)</f>
        <v>#DIV/0!</v>
      </c>
      <c r="E240" s="27" t="e">
        <f>VLOOKUP(D240,Tabla!$B$5:$D$7,3,1)</f>
        <v>#DIV/0!</v>
      </c>
    </row>
    <row r="241" spans="1:5" x14ac:dyDescent="0.25">
      <c r="A241">
        <v>1111</v>
      </c>
      <c r="B241" s="21">
        <v>7625.0900000000011</v>
      </c>
      <c r="C241" s="25" t="e">
        <f t="shared" si="3"/>
        <v>#DIV/0!</v>
      </c>
      <c r="D241" s="26" t="e">
        <f>SUM($C$4:C241)</f>
        <v>#DIV/0!</v>
      </c>
      <c r="E241" s="27" t="e">
        <f>VLOOKUP(D241,Tabla!$B$5:$D$7,3,1)</f>
        <v>#DIV/0!</v>
      </c>
    </row>
    <row r="242" spans="1:5" x14ac:dyDescent="0.25">
      <c r="A242">
        <v>1491</v>
      </c>
      <c r="B242" s="21">
        <v>7598.81</v>
      </c>
      <c r="C242" s="25" t="e">
        <f t="shared" si="3"/>
        <v>#DIV/0!</v>
      </c>
      <c r="D242" s="26" t="e">
        <f>SUM($C$4:C242)</f>
        <v>#DIV/0!</v>
      </c>
      <c r="E242" s="27" t="e">
        <f>VLOOKUP(D242,Tabla!$B$5:$D$7,3,1)</f>
        <v>#DIV/0!</v>
      </c>
    </row>
    <row r="243" spans="1:5" x14ac:dyDescent="0.25">
      <c r="A243">
        <v>1483</v>
      </c>
      <c r="B243" s="21">
        <v>7567.0199999999995</v>
      </c>
      <c r="C243" s="25" t="e">
        <f t="shared" si="3"/>
        <v>#DIV/0!</v>
      </c>
      <c r="D243" s="26" t="e">
        <f>SUM($C$4:C243)</f>
        <v>#DIV/0!</v>
      </c>
      <c r="E243" s="27" t="e">
        <f>VLOOKUP(D243,Tabla!$B$5:$D$7,3,1)</f>
        <v>#DIV/0!</v>
      </c>
    </row>
    <row r="244" spans="1:5" x14ac:dyDescent="0.25">
      <c r="A244">
        <v>1037</v>
      </c>
      <c r="B244" s="21">
        <v>7558.8600000000006</v>
      </c>
      <c r="C244" s="25" t="e">
        <f t="shared" si="3"/>
        <v>#DIV/0!</v>
      </c>
      <c r="D244" s="26" t="e">
        <f>SUM($C$4:C244)</f>
        <v>#DIV/0!</v>
      </c>
      <c r="E244" s="27" t="e">
        <f>VLOOKUP(D244,Tabla!$B$5:$D$7,3,1)</f>
        <v>#DIV/0!</v>
      </c>
    </row>
    <row r="245" spans="1:5" x14ac:dyDescent="0.25">
      <c r="A245">
        <v>1378</v>
      </c>
      <c r="B245" s="21">
        <v>7544.76</v>
      </c>
      <c r="C245" s="25" t="e">
        <f t="shared" si="3"/>
        <v>#DIV/0!</v>
      </c>
      <c r="D245" s="26" t="e">
        <f>SUM($C$4:C245)</f>
        <v>#DIV/0!</v>
      </c>
      <c r="E245" s="27" t="e">
        <f>VLOOKUP(D245,Tabla!$B$5:$D$7,3,1)</f>
        <v>#DIV/0!</v>
      </c>
    </row>
    <row r="246" spans="1:5" x14ac:dyDescent="0.25">
      <c r="A246">
        <v>1445</v>
      </c>
      <c r="B246" s="21">
        <v>7522.3099999999995</v>
      </c>
      <c r="C246" s="25" t="e">
        <f t="shared" si="3"/>
        <v>#DIV/0!</v>
      </c>
      <c r="D246" s="26" t="e">
        <f>SUM($C$4:C246)</f>
        <v>#DIV/0!</v>
      </c>
      <c r="E246" s="27" t="e">
        <f>VLOOKUP(D246,Tabla!$B$5:$D$7,3,1)</f>
        <v>#DIV/0!</v>
      </c>
    </row>
    <row r="247" spans="1:5" x14ac:dyDescent="0.25">
      <c r="A247">
        <v>1493</v>
      </c>
      <c r="B247" s="21">
        <v>7451.47</v>
      </c>
      <c r="C247" s="25" t="e">
        <f t="shared" si="3"/>
        <v>#DIV/0!</v>
      </c>
      <c r="D247" s="26" t="e">
        <f>SUM($C$4:C247)</f>
        <v>#DIV/0!</v>
      </c>
      <c r="E247" s="27" t="e">
        <f>VLOOKUP(D247,Tabla!$B$5:$D$7,3,1)</f>
        <v>#DIV/0!</v>
      </c>
    </row>
    <row r="248" spans="1:5" x14ac:dyDescent="0.25">
      <c r="A248">
        <v>1524</v>
      </c>
      <c r="B248" s="21">
        <v>7442.9000000000015</v>
      </c>
      <c r="C248" s="25" t="e">
        <f t="shared" si="3"/>
        <v>#DIV/0!</v>
      </c>
      <c r="D248" s="26" t="e">
        <f>SUM($C$4:C248)</f>
        <v>#DIV/0!</v>
      </c>
      <c r="E248" s="27" t="e">
        <f>VLOOKUP(D248,Tabla!$B$5:$D$7,3,1)</f>
        <v>#DIV/0!</v>
      </c>
    </row>
    <row r="249" spans="1:5" x14ac:dyDescent="0.25">
      <c r="A249">
        <v>1243</v>
      </c>
      <c r="B249" s="21">
        <v>7415.9699999999993</v>
      </c>
      <c r="C249" s="25" t="e">
        <f t="shared" si="3"/>
        <v>#DIV/0!</v>
      </c>
      <c r="D249" s="26" t="e">
        <f>SUM($C$4:C249)</f>
        <v>#DIV/0!</v>
      </c>
      <c r="E249" s="27" t="e">
        <f>VLOOKUP(D249,Tabla!$B$5:$D$7,3,1)</f>
        <v>#DIV/0!</v>
      </c>
    </row>
    <row r="250" spans="1:5" x14ac:dyDescent="0.25">
      <c r="A250">
        <v>1456</v>
      </c>
      <c r="B250" s="21">
        <v>7393.26</v>
      </c>
      <c r="C250" s="25" t="e">
        <f t="shared" si="3"/>
        <v>#DIV/0!</v>
      </c>
      <c r="D250" s="26" t="e">
        <f>SUM($C$4:C250)</f>
        <v>#DIV/0!</v>
      </c>
      <c r="E250" s="27" t="e">
        <f>VLOOKUP(D250,Tabla!$B$5:$D$7,3,1)</f>
        <v>#DIV/0!</v>
      </c>
    </row>
    <row r="251" spans="1:5" x14ac:dyDescent="0.25">
      <c r="A251">
        <v>1463</v>
      </c>
      <c r="B251" s="21">
        <v>7374.58</v>
      </c>
      <c r="C251" s="25" t="e">
        <f t="shared" si="3"/>
        <v>#DIV/0!</v>
      </c>
      <c r="D251" s="26" t="e">
        <f>SUM($C$4:C251)</f>
        <v>#DIV/0!</v>
      </c>
      <c r="E251" s="27" t="e">
        <f>VLOOKUP(D251,Tabla!$B$5:$D$7,3,1)</f>
        <v>#DIV/0!</v>
      </c>
    </row>
    <row r="252" spans="1:5" x14ac:dyDescent="0.25">
      <c r="A252">
        <v>1171</v>
      </c>
      <c r="B252" s="21">
        <v>7367.67</v>
      </c>
      <c r="C252" s="25" t="e">
        <f t="shared" si="3"/>
        <v>#DIV/0!</v>
      </c>
      <c r="D252" s="26" t="e">
        <f>SUM($C$4:C252)</f>
        <v>#DIV/0!</v>
      </c>
      <c r="E252" s="27" t="e">
        <f>VLOOKUP(D252,Tabla!$B$5:$D$7,3,1)</f>
        <v>#DIV/0!</v>
      </c>
    </row>
    <row r="253" spans="1:5" x14ac:dyDescent="0.25">
      <c r="A253">
        <v>1003</v>
      </c>
      <c r="B253" s="21">
        <v>7244.22</v>
      </c>
      <c r="C253" s="25" t="e">
        <f t="shared" si="3"/>
        <v>#DIV/0!</v>
      </c>
      <c r="D253" s="26" t="e">
        <f>SUM($C$4:C253)</f>
        <v>#DIV/0!</v>
      </c>
      <c r="E253" s="27" t="e">
        <f>VLOOKUP(D253,Tabla!$B$5:$D$7,3,1)</f>
        <v>#DIV/0!</v>
      </c>
    </row>
    <row r="254" spans="1:5" x14ac:dyDescent="0.25">
      <c r="A254">
        <v>1098</v>
      </c>
      <c r="B254" s="21">
        <v>7194.57</v>
      </c>
      <c r="C254" s="25" t="e">
        <f t="shared" si="3"/>
        <v>#DIV/0!</v>
      </c>
      <c r="D254" s="26" t="e">
        <f>SUM($C$4:C254)</f>
        <v>#DIV/0!</v>
      </c>
      <c r="E254" s="27" t="e">
        <f>VLOOKUP(D254,Tabla!$B$5:$D$7,3,1)</f>
        <v>#DIV/0!</v>
      </c>
    </row>
    <row r="255" spans="1:5" x14ac:dyDescent="0.25">
      <c r="A255">
        <v>1504</v>
      </c>
      <c r="B255" s="21">
        <v>7178.14</v>
      </c>
      <c r="C255" s="25" t="e">
        <f t="shared" si="3"/>
        <v>#DIV/0!</v>
      </c>
      <c r="D255" s="26" t="e">
        <f>SUM($C$4:C255)</f>
        <v>#DIV/0!</v>
      </c>
      <c r="E255" s="27" t="e">
        <f>VLOOKUP(D255,Tabla!$B$5:$D$7,3,1)</f>
        <v>#DIV/0!</v>
      </c>
    </row>
    <row r="256" spans="1:5" x14ac:dyDescent="0.25">
      <c r="A256">
        <v>1239</v>
      </c>
      <c r="B256" s="21">
        <v>7120.8099999999995</v>
      </c>
      <c r="C256" s="25" t="e">
        <f t="shared" si="3"/>
        <v>#DIV/0!</v>
      </c>
      <c r="D256" s="26" t="e">
        <f>SUM($C$4:C256)</f>
        <v>#DIV/0!</v>
      </c>
      <c r="E256" s="27" t="e">
        <f>VLOOKUP(D256,Tabla!$B$5:$D$7,3,1)</f>
        <v>#DIV/0!</v>
      </c>
    </row>
    <row r="257" spans="1:5" x14ac:dyDescent="0.25">
      <c r="A257">
        <v>1282</v>
      </c>
      <c r="B257" s="21">
        <v>7036.8200000000006</v>
      </c>
      <c r="C257" s="25" t="e">
        <f t="shared" si="3"/>
        <v>#DIV/0!</v>
      </c>
      <c r="D257" s="26" t="e">
        <f>SUM($C$4:C257)</f>
        <v>#DIV/0!</v>
      </c>
      <c r="E257" s="27" t="e">
        <f>VLOOKUP(D257,Tabla!$B$5:$D$7,3,1)</f>
        <v>#DIV/0!</v>
      </c>
    </row>
    <row r="258" spans="1:5" x14ac:dyDescent="0.25">
      <c r="A258">
        <v>1314</v>
      </c>
      <c r="B258" s="21">
        <v>7011.43</v>
      </c>
      <c r="C258" s="25" t="e">
        <f t="shared" si="3"/>
        <v>#DIV/0!</v>
      </c>
      <c r="D258" s="26" t="e">
        <f>SUM($C$4:C258)</f>
        <v>#DIV/0!</v>
      </c>
      <c r="E258" s="27" t="e">
        <f>VLOOKUP(D258,Tabla!$B$5:$D$7,3,1)</f>
        <v>#DIV/0!</v>
      </c>
    </row>
    <row r="259" spans="1:5" x14ac:dyDescent="0.25">
      <c r="A259">
        <v>1115</v>
      </c>
      <c r="B259" s="21">
        <v>6999.25</v>
      </c>
      <c r="C259" s="25" t="e">
        <f t="shared" si="3"/>
        <v>#DIV/0!</v>
      </c>
      <c r="D259" s="26" t="e">
        <f>SUM($C$4:C259)</f>
        <v>#DIV/0!</v>
      </c>
      <c r="E259" s="27" t="e">
        <f>VLOOKUP(D259,Tabla!$B$5:$D$7,3,1)</f>
        <v>#DIV/0!</v>
      </c>
    </row>
    <row r="260" spans="1:5" x14ac:dyDescent="0.25">
      <c r="A260">
        <v>1532</v>
      </c>
      <c r="B260" s="21">
        <v>6970.83</v>
      </c>
      <c r="C260" s="25" t="e">
        <f t="shared" si="3"/>
        <v>#DIV/0!</v>
      </c>
      <c r="D260" s="26" t="e">
        <f>SUM($C$4:C260)</f>
        <v>#DIV/0!</v>
      </c>
      <c r="E260" s="27" t="e">
        <f>VLOOKUP(D260,Tabla!$B$5:$D$7,3,1)</f>
        <v>#DIV/0!</v>
      </c>
    </row>
    <row r="261" spans="1:5" x14ac:dyDescent="0.25">
      <c r="A261">
        <v>1068</v>
      </c>
      <c r="B261" s="21">
        <v>6964.6500000000005</v>
      </c>
      <c r="C261" s="25" t="e">
        <f t="shared" ref="C261:C324" si="4">B261/$B$566</f>
        <v>#DIV/0!</v>
      </c>
      <c r="D261" s="26" t="e">
        <f>SUM($C$4:C261)</f>
        <v>#DIV/0!</v>
      </c>
      <c r="E261" s="27" t="e">
        <f>VLOOKUP(D261,Tabla!$B$5:$D$7,3,1)</f>
        <v>#DIV/0!</v>
      </c>
    </row>
    <row r="262" spans="1:5" x14ac:dyDescent="0.25">
      <c r="A262">
        <v>1018</v>
      </c>
      <c r="B262" s="21">
        <v>6928.04</v>
      </c>
      <c r="C262" s="25" t="e">
        <f t="shared" si="4"/>
        <v>#DIV/0!</v>
      </c>
      <c r="D262" s="26" t="e">
        <f>SUM($C$4:C262)</f>
        <v>#DIV/0!</v>
      </c>
      <c r="E262" s="27" t="e">
        <f>VLOOKUP(D262,Tabla!$B$5:$D$7,3,1)</f>
        <v>#DIV/0!</v>
      </c>
    </row>
    <row r="263" spans="1:5" x14ac:dyDescent="0.25">
      <c r="A263">
        <v>1540</v>
      </c>
      <c r="B263" s="21">
        <v>6888.0999999999995</v>
      </c>
      <c r="C263" s="25" t="e">
        <f t="shared" si="4"/>
        <v>#DIV/0!</v>
      </c>
      <c r="D263" s="26" t="e">
        <f>SUM($C$4:C263)</f>
        <v>#DIV/0!</v>
      </c>
      <c r="E263" s="27" t="e">
        <f>VLOOKUP(D263,Tabla!$B$5:$D$7,3,1)</f>
        <v>#DIV/0!</v>
      </c>
    </row>
    <row r="264" spans="1:5" x14ac:dyDescent="0.25">
      <c r="A264">
        <v>1330</v>
      </c>
      <c r="B264" s="21">
        <v>6828.0999999999995</v>
      </c>
      <c r="C264" s="25" t="e">
        <f t="shared" si="4"/>
        <v>#DIV/0!</v>
      </c>
      <c r="D264" s="26" t="e">
        <f>SUM($C$4:C264)</f>
        <v>#DIV/0!</v>
      </c>
      <c r="E264" s="27" t="e">
        <f>VLOOKUP(D264,Tabla!$B$5:$D$7,3,1)</f>
        <v>#DIV/0!</v>
      </c>
    </row>
    <row r="265" spans="1:5" x14ac:dyDescent="0.25">
      <c r="A265">
        <v>1513</v>
      </c>
      <c r="B265" s="21">
        <v>6821.96</v>
      </c>
      <c r="C265" s="25" t="e">
        <f t="shared" si="4"/>
        <v>#DIV/0!</v>
      </c>
      <c r="D265" s="26" t="e">
        <f>SUM($C$4:C265)</f>
        <v>#DIV/0!</v>
      </c>
      <c r="E265" s="27" t="e">
        <f>VLOOKUP(D265,Tabla!$B$5:$D$7,3,1)</f>
        <v>#DIV/0!</v>
      </c>
    </row>
    <row r="266" spans="1:5" x14ac:dyDescent="0.25">
      <c r="A266">
        <v>1562</v>
      </c>
      <c r="B266" s="21">
        <v>6797.5599999999995</v>
      </c>
      <c r="C266" s="25" t="e">
        <f t="shared" si="4"/>
        <v>#DIV/0!</v>
      </c>
      <c r="D266" s="26" t="e">
        <f>SUM($C$4:C266)</f>
        <v>#DIV/0!</v>
      </c>
      <c r="E266" s="27" t="e">
        <f>VLOOKUP(D266,Tabla!$B$5:$D$7,3,1)</f>
        <v>#DIV/0!</v>
      </c>
    </row>
    <row r="267" spans="1:5" x14ac:dyDescent="0.25">
      <c r="A267">
        <v>1343</v>
      </c>
      <c r="B267" s="21">
        <v>6746.5</v>
      </c>
      <c r="C267" s="25" t="e">
        <f t="shared" si="4"/>
        <v>#DIV/0!</v>
      </c>
      <c r="D267" s="26" t="e">
        <f>SUM($C$4:C267)</f>
        <v>#DIV/0!</v>
      </c>
      <c r="E267" s="27" t="e">
        <f>VLOOKUP(D267,Tabla!$B$5:$D$7,3,1)</f>
        <v>#DIV/0!</v>
      </c>
    </row>
    <row r="268" spans="1:5" x14ac:dyDescent="0.25">
      <c r="A268">
        <v>1223</v>
      </c>
      <c r="B268" s="21">
        <v>6709.26</v>
      </c>
      <c r="C268" s="25" t="e">
        <f t="shared" si="4"/>
        <v>#DIV/0!</v>
      </c>
      <c r="D268" s="26" t="e">
        <f>SUM($C$4:C268)</f>
        <v>#DIV/0!</v>
      </c>
      <c r="E268" s="27" t="e">
        <f>VLOOKUP(D268,Tabla!$B$5:$D$7,3,1)</f>
        <v>#DIV/0!</v>
      </c>
    </row>
    <row r="269" spans="1:5" x14ac:dyDescent="0.25">
      <c r="A269">
        <v>1455</v>
      </c>
      <c r="B269" s="21">
        <v>6639.4</v>
      </c>
      <c r="C269" s="25" t="e">
        <f t="shared" si="4"/>
        <v>#DIV/0!</v>
      </c>
      <c r="D269" s="26" t="e">
        <f>SUM($C$4:C269)</f>
        <v>#DIV/0!</v>
      </c>
      <c r="E269" s="27" t="e">
        <f>VLOOKUP(D269,Tabla!$B$5:$D$7,3,1)</f>
        <v>#DIV/0!</v>
      </c>
    </row>
    <row r="270" spans="1:5" x14ac:dyDescent="0.25">
      <c r="A270">
        <v>1215</v>
      </c>
      <c r="B270" s="21">
        <v>6622.32</v>
      </c>
      <c r="C270" s="25" t="e">
        <f t="shared" si="4"/>
        <v>#DIV/0!</v>
      </c>
      <c r="D270" s="26" t="e">
        <f>SUM($C$4:C270)</f>
        <v>#DIV/0!</v>
      </c>
      <c r="E270" s="27" t="e">
        <f>VLOOKUP(D270,Tabla!$B$5:$D$7,3,1)</f>
        <v>#DIV/0!</v>
      </c>
    </row>
    <row r="271" spans="1:5" x14ac:dyDescent="0.25">
      <c r="A271">
        <v>1013</v>
      </c>
      <c r="B271" s="21">
        <v>6621.43</v>
      </c>
      <c r="C271" s="25" t="e">
        <f t="shared" si="4"/>
        <v>#DIV/0!</v>
      </c>
      <c r="D271" s="26" t="e">
        <f>SUM($C$4:C271)</f>
        <v>#DIV/0!</v>
      </c>
      <c r="E271" s="27" t="e">
        <f>VLOOKUP(D271,Tabla!$B$5:$D$7,3,1)</f>
        <v>#DIV/0!</v>
      </c>
    </row>
    <row r="272" spans="1:5" x14ac:dyDescent="0.25">
      <c r="A272">
        <v>1558</v>
      </c>
      <c r="B272" s="21">
        <v>6606.8</v>
      </c>
      <c r="C272" s="25" t="e">
        <f t="shared" si="4"/>
        <v>#DIV/0!</v>
      </c>
      <c r="D272" s="26" t="e">
        <f>SUM($C$4:C272)</f>
        <v>#DIV/0!</v>
      </c>
      <c r="E272" s="27" t="e">
        <f>VLOOKUP(D272,Tabla!$B$5:$D$7,3,1)</f>
        <v>#DIV/0!</v>
      </c>
    </row>
    <row r="273" spans="1:5" x14ac:dyDescent="0.25">
      <c r="A273">
        <v>1412</v>
      </c>
      <c r="B273" s="21">
        <v>6586.4</v>
      </c>
      <c r="C273" s="25" t="e">
        <f t="shared" si="4"/>
        <v>#DIV/0!</v>
      </c>
      <c r="D273" s="26" t="e">
        <f>SUM($C$4:C273)</f>
        <v>#DIV/0!</v>
      </c>
      <c r="E273" s="27" t="e">
        <f>VLOOKUP(D273,Tabla!$B$5:$D$7,3,1)</f>
        <v>#DIV/0!</v>
      </c>
    </row>
    <row r="274" spans="1:5" x14ac:dyDescent="0.25">
      <c r="A274">
        <v>1519</v>
      </c>
      <c r="B274" s="21">
        <v>6572.84</v>
      </c>
      <c r="C274" s="25" t="e">
        <f t="shared" si="4"/>
        <v>#DIV/0!</v>
      </c>
      <c r="D274" s="26" t="e">
        <f>SUM($C$4:C274)</f>
        <v>#DIV/0!</v>
      </c>
      <c r="E274" s="27" t="e">
        <f>VLOOKUP(D274,Tabla!$B$5:$D$7,3,1)</f>
        <v>#DIV/0!</v>
      </c>
    </row>
    <row r="275" spans="1:5" x14ac:dyDescent="0.25">
      <c r="A275">
        <v>1492</v>
      </c>
      <c r="B275" s="21">
        <v>6547.95</v>
      </c>
      <c r="C275" s="25" t="e">
        <f t="shared" si="4"/>
        <v>#DIV/0!</v>
      </c>
      <c r="D275" s="26" t="e">
        <f>SUM($C$4:C275)</f>
        <v>#DIV/0!</v>
      </c>
      <c r="E275" s="27" t="e">
        <f>VLOOKUP(D275,Tabla!$B$5:$D$7,3,1)</f>
        <v>#DIV/0!</v>
      </c>
    </row>
    <row r="276" spans="1:5" x14ac:dyDescent="0.25">
      <c r="A276">
        <v>1176</v>
      </c>
      <c r="B276" s="21">
        <v>6465.61</v>
      </c>
      <c r="C276" s="25" t="e">
        <f t="shared" si="4"/>
        <v>#DIV/0!</v>
      </c>
      <c r="D276" s="26" t="e">
        <f>SUM($C$4:C276)</f>
        <v>#DIV/0!</v>
      </c>
      <c r="E276" s="27" t="e">
        <f>VLOOKUP(D276,Tabla!$B$5:$D$7,3,1)</f>
        <v>#DIV/0!</v>
      </c>
    </row>
    <row r="277" spans="1:5" x14ac:dyDescent="0.25">
      <c r="A277">
        <v>1166</v>
      </c>
      <c r="B277" s="21">
        <v>6453.49</v>
      </c>
      <c r="C277" s="25" t="e">
        <f t="shared" si="4"/>
        <v>#DIV/0!</v>
      </c>
      <c r="D277" s="26" t="e">
        <f>SUM($C$4:C277)</f>
        <v>#DIV/0!</v>
      </c>
      <c r="E277" s="27" t="e">
        <f>VLOOKUP(D277,Tabla!$B$5:$D$7,3,1)</f>
        <v>#DIV/0!</v>
      </c>
    </row>
    <row r="278" spans="1:5" x14ac:dyDescent="0.25">
      <c r="A278">
        <v>1229</v>
      </c>
      <c r="B278" s="21">
        <v>6412.3</v>
      </c>
      <c r="C278" s="25" t="e">
        <f t="shared" si="4"/>
        <v>#DIV/0!</v>
      </c>
      <c r="D278" s="26" t="e">
        <f>SUM($C$4:C278)</f>
        <v>#DIV/0!</v>
      </c>
      <c r="E278" s="27" t="e">
        <f>VLOOKUP(D278,Tabla!$B$5:$D$7,3,1)</f>
        <v>#DIV/0!</v>
      </c>
    </row>
    <row r="279" spans="1:5" x14ac:dyDescent="0.25">
      <c r="A279">
        <v>1485</v>
      </c>
      <c r="B279" s="21">
        <v>6397.1500000000005</v>
      </c>
      <c r="C279" s="25" t="e">
        <f t="shared" si="4"/>
        <v>#DIV/0!</v>
      </c>
      <c r="D279" s="26" t="e">
        <f>SUM($C$4:C279)</f>
        <v>#DIV/0!</v>
      </c>
      <c r="E279" s="27" t="e">
        <f>VLOOKUP(D279,Tabla!$B$5:$D$7,3,1)</f>
        <v>#DIV/0!</v>
      </c>
    </row>
    <row r="280" spans="1:5" x14ac:dyDescent="0.25">
      <c r="A280">
        <v>1138</v>
      </c>
      <c r="B280" s="21">
        <v>6321.8600000000006</v>
      </c>
      <c r="C280" s="25" t="e">
        <f t="shared" si="4"/>
        <v>#DIV/0!</v>
      </c>
      <c r="D280" s="26" t="e">
        <f>SUM($C$4:C280)</f>
        <v>#DIV/0!</v>
      </c>
      <c r="E280" s="27" t="e">
        <f>VLOOKUP(D280,Tabla!$B$5:$D$7,3,1)</f>
        <v>#DIV/0!</v>
      </c>
    </row>
    <row r="281" spans="1:5" x14ac:dyDescent="0.25">
      <c r="A281">
        <v>1448</v>
      </c>
      <c r="B281" s="21">
        <v>6265.880000000001</v>
      </c>
      <c r="C281" s="25" t="e">
        <f t="shared" si="4"/>
        <v>#DIV/0!</v>
      </c>
      <c r="D281" s="26" t="e">
        <f>SUM($C$4:C281)</f>
        <v>#DIV/0!</v>
      </c>
      <c r="E281" s="27" t="e">
        <f>VLOOKUP(D281,Tabla!$B$5:$D$7,3,1)</f>
        <v>#DIV/0!</v>
      </c>
    </row>
    <row r="282" spans="1:5" x14ac:dyDescent="0.25">
      <c r="A282">
        <v>1288</v>
      </c>
      <c r="B282" s="21">
        <v>6207.88</v>
      </c>
      <c r="C282" s="25" t="e">
        <f t="shared" si="4"/>
        <v>#DIV/0!</v>
      </c>
      <c r="D282" s="26" t="e">
        <f>SUM($C$4:C282)</f>
        <v>#DIV/0!</v>
      </c>
      <c r="E282" s="27" t="e">
        <f>VLOOKUP(D282,Tabla!$B$5:$D$7,3,1)</f>
        <v>#DIV/0!</v>
      </c>
    </row>
    <row r="283" spans="1:5" x14ac:dyDescent="0.25">
      <c r="A283">
        <v>1354</v>
      </c>
      <c r="B283" s="21">
        <v>6182.24</v>
      </c>
      <c r="C283" s="25" t="e">
        <f t="shared" si="4"/>
        <v>#DIV/0!</v>
      </c>
      <c r="D283" s="26" t="e">
        <f>SUM($C$4:C283)</f>
        <v>#DIV/0!</v>
      </c>
      <c r="E283" s="27" t="e">
        <f>VLOOKUP(D283,Tabla!$B$5:$D$7,3,1)</f>
        <v>#DIV/0!</v>
      </c>
    </row>
    <row r="284" spans="1:5" x14ac:dyDescent="0.25">
      <c r="A284">
        <v>1437</v>
      </c>
      <c r="B284" s="21">
        <v>6141.6200000000008</v>
      </c>
      <c r="C284" s="25" t="e">
        <f t="shared" si="4"/>
        <v>#DIV/0!</v>
      </c>
      <c r="D284" s="26" t="e">
        <f>SUM($C$4:C284)</f>
        <v>#DIV/0!</v>
      </c>
      <c r="E284" s="27" t="e">
        <f>VLOOKUP(D284,Tabla!$B$5:$D$7,3,1)</f>
        <v>#DIV/0!</v>
      </c>
    </row>
    <row r="285" spans="1:5" x14ac:dyDescent="0.25">
      <c r="A285">
        <v>1386</v>
      </c>
      <c r="B285" s="21">
        <v>6124.369999999999</v>
      </c>
      <c r="C285" s="25" t="e">
        <f t="shared" si="4"/>
        <v>#DIV/0!</v>
      </c>
      <c r="D285" s="26" t="e">
        <f>SUM($C$4:C285)</f>
        <v>#DIV/0!</v>
      </c>
      <c r="E285" s="27" t="e">
        <f>VLOOKUP(D285,Tabla!$B$5:$D$7,3,1)</f>
        <v>#DIV/0!</v>
      </c>
    </row>
    <row r="286" spans="1:5" x14ac:dyDescent="0.25">
      <c r="A286">
        <v>1424</v>
      </c>
      <c r="B286" s="21">
        <v>6121.93</v>
      </c>
      <c r="C286" s="25" t="e">
        <f t="shared" si="4"/>
        <v>#DIV/0!</v>
      </c>
      <c r="D286" s="26" t="e">
        <f>SUM($C$4:C286)</f>
        <v>#DIV/0!</v>
      </c>
      <c r="E286" s="27" t="e">
        <f>VLOOKUP(D286,Tabla!$B$5:$D$7,3,1)</f>
        <v>#DIV/0!</v>
      </c>
    </row>
    <row r="287" spans="1:5" x14ac:dyDescent="0.25">
      <c r="A287">
        <v>1245</v>
      </c>
      <c r="B287" s="21">
        <v>6114.82</v>
      </c>
      <c r="C287" s="25" t="e">
        <f t="shared" si="4"/>
        <v>#DIV/0!</v>
      </c>
      <c r="D287" s="26" t="e">
        <f>SUM($C$4:C287)</f>
        <v>#DIV/0!</v>
      </c>
      <c r="E287" s="27" t="e">
        <f>VLOOKUP(D287,Tabla!$B$5:$D$7,3,1)</f>
        <v>#DIV/0!</v>
      </c>
    </row>
    <row r="288" spans="1:5" x14ac:dyDescent="0.25">
      <c r="A288">
        <v>1468</v>
      </c>
      <c r="B288" s="21">
        <v>5999.2699999999995</v>
      </c>
      <c r="C288" s="25" t="e">
        <f t="shared" si="4"/>
        <v>#DIV/0!</v>
      </c>
      <c r="D288" s="26" t="e">
        <f>SUM($C$4:C288)</f>
        <v>#DIV/0!</v>
      </c>
      <c r="E288" s="27" t="e">
        <f>VLOOKUP(D288,Tabla!$B$5:$D$7,3,1)</f>
        <v>#DIV/0!</v>
      </c>
    </row>
    <row r="289" spans="1:5" x14ac:dyDescent="0.25">
      <c r="A289">
        <v>1026</v>
      </c>
      <c r="B289" s="21">
        <v>5992.48</v>
      </c>
      <c r="C289" s="25" t="e">
        <f t="shared" si="4"/>
        <v>#DIV/0!</v>
      </c>
      <c r="D289" s="26" t="e">
        <f>SUM($C$4:C289)</f>
        <v>#DIV/0!</v>
      </c>
      <c r="E289" s="27" t="e">
        <f>VLOOKUP(D289,Tabla!$B$5:$D$7,3,1)</f>
        <v>#DIV/0!</v>
      </c>
    </row>
    <row r="290" spans="1:5" x14ac:dyDescent="0.25">
      <c r="A290">
        <v>1406</v>
      </c>
      <c r="B290" s="21">
        <v>5979.2999999999993</v>
      </c>
      <c r="C290" s="25" t="e">
        <f t="shared" si="4"/>
        <v>#DIV/0!</v>
      </c>
      <c r="D290" s="26" t="e">
        <f>SUM($C$4:C290)</f>
        <v>#DIV/0!</v>
      </c>
      <c r="E290" s="27" t="e">
        <f>VLOOKUP(D290,Tabla!$B$5:$D$7,3,1)</f>
        <v>#DIV/0!</v>
      </c>
    </row>
    <row r="291" spans="1:5" x14ac:dyDescent="0.25">
      <c r="A291">
        <v>1342</v>
      </c>
      <c r="B291" s="21">
        <v>5969.48</v>
      </c>
      <c r="C291" s="25" t="e">
        <f t="shared" si="4"/>
        <v>#DIV/0!</v>
      </c>
      <c r="D291" s="26" t="e">
        <f>SUM($C$4:C291)</f>
        <v>#DIV/0!</v>
      </c>
      <c r="E291" s="27" t="e">
        <f>VLOOKUP(D291,Tabla!$B$5:$D$7,3,1)</f>
        <v>#DIV/0!</v>
      </c>
    </row>
    <row r="292" spans="1:5" x14ac:dyDescent="0.25">
      <c r="A292">
        <v>1527</v>
      </c>
      <c r="B292" s="21">
        <v>5948.55</v>
      </c>
      <c r="C292" s="25" t="e">
        <f t="shared" si="4"/>
        <v>#DIV/0!</v>
      </c>
      <c r="D292" s="26" t="e">
        <f>SUM($C$4:C292)</f>
        <v>#DIV/0!</v>
      </c>
      <c r="E292" s="27" t="e">
        <f>VLOOKUP(D292,Tabla!$B$5:$D$7,3,1)</f>
        <v>#DIV/0!</v>
      </c>
    </row>
    <row r="293" spans="1:5" x14ac:dyDescent="0.25">
      <c r="A293">
        <v>1297</v>
      </c>
      <c r="B293" s="21">
        <v>5947.41</v>
      </c>
      <c r="C293" s="25" t="e">
        <f t="shared" si="4"/>
        <v>#DIV/0!</v>
      </c>
      <c r="D293" s="26" t="e">
        <f>SUM($C$4:C293)</f>
        <v>#DIV/0!</v>
      </c>
      <c r="E293" s="27" t="e">
        <f>VLOOKUP(D293,Tabla!$B$5:$D$7,3,1)</f>
        <v>#DIV/0!</v>
      </c>
    </row>
    <row r="294" spans="1:5" x14ac:dyDescent="0.25">
      <c r="A294">
        <v>1486</v>
      </c>
      <c r="B294" s="21">
        <v>5946.7699999999995</v>
      </c>
      <c r="C294" s="25" t="e">
        <f t="shared" si="4"/>
        <v>#DIV/0!</v>
      </c>
      <c r="D294" s="26" t="e">
        <f>SUM($C$4:C294)</f>
        <v>#DIV/0!</v>
      </c>
      <c r="E294" s="27" t="e">
        <f>VLOOKUP(D294,Tabla!$B$5:$D$7,3,1)</f>
        <v>#DIV/0!</v>
      </c>
    </row>
    <row r="295" spans="1:5" x14ac:dyDescent="0.25">
      <c r="A295">
        <v>1347</v>
      </c>
      <c r="B295" s="21">
        <v>5944</v>
      </c>
      <c r="C295" s="25" t="e">
        <f t="shared" si="4"/>
        <v>#DIV/0!</v>
      </c>
      <c r="D295" s="26" t="e">
        <f>SUM($C$4:C295)</f>
        <v>#DIV/0!</v>
      </c>
      <c r="E295" s="27" t="e">
        <f>VLOOKUP(D295,Tabla!$B$5:$D$7,3,1)</f>
        <v>#DIV/0!</v>
      </c>
    </row>
    <row r="296" spans="1:5" x14ac:dyDescent="0.25">
      <c r="A296">
        <v>1295</v>
      </c>
      <c r="B296" s="21">
        <v>5940.1500000000005</v>
      </c>
      <c r="C296" s="25" t="e">
        <f t="shared" si="4"/>
        <v>#DIV/0!</v>
      </c>
      <c r="D296" s="26" t="e">
        <f>SUM($C$4:C296)</f>
        <v>#DIV/0!</v>
      </c>
      <c r="E296" s="27" t="e">
        <f>VLOOKUP(D296,Tabla!$B$5:$D$7,3,1)</f>
        <v>#DIV/0!</v>
      </c>
    </row>
    <row r="297" spans="1:5" x14ac:dyDescent="0.25">
      <c r="A297">
        <v>1506</v>
      </c>
      <c r="B297" s="21">
        <v>5935.84</v>
      </c>
      <c r="C297" s="25" t="e">
        <f t="shared" si="4"/>
        <v>#DIV/0!</v>
      </c>
      <c r="D297" s="26" t="e">
        <f>SUM($C$4:C297)</f>
        <v>#DIV/0!</v>
      </c>
      <c r="E297" s="27" t="e">
        <f>VLOOKUP(D297,Tabla!$B$5:$D$7,3,1)</f>
        <v>#DIV/0!</v>
      </c>
    </row>
    <row r="298" spans="1:5" x14ac:dyDescent="0.25">
      <c r="A298">
        <v>1139</v>
      </c>
      <c r="B298" s="21">
        <v>5914.78</v>
      </c>
      <c r="C298" s="25" t="e">
        <f t="shared" si="4"/>
        <v>#DIV/0!</v>
      </c>
      <c r="D298" s="26" t="e">
        <f>SUM($C$4:C298)</f>
        <v>#DIV/0!</v>
      </c>
      <c r="E298" s="27" t="e">
        <f>VLOOKUP(D298,Tabla!$B$5:$D$7,3,1)</f>
        <v>#DIV/0!</v>
      </c>
    </row>
    <row r="299" spans="1:5" x14ac:dyDescent="0.25">
      <c r="A299">
        <v>1062</v>
      </c>
      <c r="B299" s="21">
        <v>5894.88</v>
      </c>
      <c r="C299" s="25" t="e">
        <f t="shared" si="4"/>
        <v>#DIV/0!</v>
      </c>
      <c r="D299" s="26" t="e">
        <f>SUM($C$4:C299)</f>
        <v>#DIV/0!</v>
      </c>
      <c r="E299" s="27" t="e">
        <f>VLOOKUP(D299,Tabla!$B$5:$D$7,3,1)</f>
        <v>#DIV/0!</v>
      </c>
    </row>
    <row r="300" spans="1:5" x14ac:dyDescent="0.25">
      <c r="A300">
        <v>1204</v>
      </c>
      <c r="B300" s="21">
        <v>5876.4</v>
      </c>
      <c r="C300" s="25" t="e">
        <f t="shared" si="4"/>
        <v>#DIV/0!</v>
      </c>
      <c r="D300" s="26" t="e">
        <f>SUM($C$4:C300)</f>
        <v>#DIV/0!</v>
      </c>
      <c r="E300" s="27" t="e">
        <f>VLOOKUP(D300,Tabla!$B$5:$D$7,3,1)</f>
        <v>#DIV/0!</v>
      </c>
    </row>
    <row r="301" spans="1:5" x14ac:dyDescent="0.25">
      <c r="A301">
        <v>1472</v>
      </c>
      <c r="B301" s="21">
        <v>5787.8</v>
      </c>
      <c r="C301" s="25" t="e">
        <f t="shared" si="4"/>
        <v>#DIV/0!</v>
      </c>
      <c r="D301" s="26" t="e">
        <f>SUM($C$4:C301)</f>
        <v>#DIV/0!</v>
      </c>
      <c r="E301" s="27" t="e">
        <f>VLOOKUP(D301,Tabla!$B$5:$D$7,3,1)</f>
        <v>#DIV/0!</v>
      </c>
    </row>
    <row r="302" spans="1:5" x14ac:dyDescent="0.25">
      <c r="A302">
        <v>1353</v>
      </c>
      <c r="B302" s="21">
        <v>5786.21</v>
      </c>
      <c r="C302" s="25" t="e">
        <f t="shared" si="4"/>
        <v>#DIV/0!</v>
      </c>
      <c r="D302" s="26" t="e">
        <f>SUM($C$4:C302)</f>
        <v>#DIV/0!</v>
      </c>
      <c r="E302" s="27" t="e">
        <f>VLOOKUP(D302,Tabla!$B$5:$D$7,3,1)</f>
        <v>#DIV/0!</v>
      </c>
    </row>
    <row r="303" spans="1:5" x14ac:dyDescent="0.25">
      <c r="A303">
        <v>1075</v>
      </c>
      <c r="B303" s="21">
        <v>5783.59</v>
      </c>
      <c r="C303" s="25" t="e">
        <f t="shared" si="4"/>
        <v>#DIV/0!</v>
      </c>
      <c r="D303" s="26" t="e">
        <f>SUM($C$4:C303)</f>
        <v>#DIV/0!</v>
      </c>
      <c r="E303" s="27" t="e">
        <f>VLOOKUP(D303,Tabla!$B$5:$D$7,3,1)</f>
        <v>#DIV/0!</v>
      </c>
    </row>
    <row r="304" spans="1:5" x14ac:dyDescent="0.25">
      <c r="A304">
        <v>1066</v>
      </c>
      <c r="B304" s="21">
        <v>5767.7699999999995</v>
      </c>
      <c r="C304" s="25" t="e">
        <f t="shared" si="4"/>
        <v>#DIV/0!</v>
      </c>
      <c r="D304" s="26" t="e">
        <f>SUM($C$4:C304)</f>
        <v>#DIV/0!</v>
      </c>
      <c r="E304" s="27" t="e">
        <f>VLOOKUP(D304,Tabla!$B$5:$D$7,3,1)</f>
        <v>#DIV/0!</v>
      </c>
    </row>
    <row r="305" spans="1:5" x14ac:dyDescent="0.25">
      <c r="A305">
        <v>1161</v>
      </c>
      <c r="B305" s="21">
        <v>5765.48</v>
      </c>
      <c r="C305" s="25" t="e">
        <f t="shared" si="4"/>
        <v>#DIV/0!</v>
      </c>
      <c r="D305" s="26" t="e">
        <f>SUM($C$4:C305)</f>
        <v>#DIV/0!</v>
      </c>
      <c r="E305" s="27" t="e">
        <f>VLOOKUP(D305,Tabla!$B$5:$D$7,3,1)</f>
        <v>#DIV/0!</v>
      </c>
    </row>
    <row r="306" spans="1:5" x14ac:dyDescent="0.25">
      <c r="A306">
        <v>1100</v>
      </c>
      <c r="B306" s="21">
        <v>5749.36</v>
      </c>
      <c r="C306" s="25" t="e">
        <f t="shared" si="4"/>
        <v>#DIV/0!</v>
      </c>
      <c r="D306" s="26" t="e">
        <f>SUM($C$4:C306)</f>
        <v>#DIV/0!</v>
      </c>
      <c r="E306" s="27" t="e">
        <f>VLOOKUP(D306,Tabla!$B$5:$D$7,3,1)</f>
        <v>#DIV/0!</v>
      </c>
    </row>
    <row r="307" spans="1:5" x14ac:dyDescent="0.25">
      <c r="A307">
        <v>1020</v>
      </c>
      <c r="B307" s="21">
        <v>5709.8600000000006</v>
      </c>
      <c r="C307" s="25" t="e">
        <f t="shared" si="4"/>
        <v>#DIV/0!</v>
      </c>
      <c r="D307" s="26" t="e">
        <f>SUM($C$4:C307)</f>
        <v>#DIV/0!</v>
      </c>
      <c r="E307" s="27" t="e">
        <f>VLOOKUP(D307,Tabla!$B$5:$D$7,3,1)</f>
        <v>#DIV/0!</v>
      </c>
    </row>
    <row r="308" spans="1:5" x14ac:dyDescent="0.25">
      <c r="A308">
        <v>1318</v>
      </c>
      <c r="B308" s="21">
        <v>5697.04</v>
      </c>
      <c r="C308" s="25" t="e">
        <f t="shared" si="4"/>
        <v>#DIV/0!</v>
      </c>
      <c r="D308" s="26" t="e">
        <f>SUM($C$4:C308)</f>
        <v>#DIV/0!</v>
      </c>
      <c r="E308" s="27" t="e">
        <f>VLOOKUP(D308,Tabla!$B$5:$D$7,3,1)</f>
        <v>#DIV/0!</v>
      </c>
    </row>
    <row r="309" spans="1:5" x14ac:dyDescent="0.25">
      <c r="A309">
        <v>1047</v>
      </c>
      <c r="B309" s="21">
        <v>5691.15</v>
      </c>
      <c r="C309" s="25" t="e">
        <f t="shared" si="4"/>
        <v>#DIV/0!</v>
      </c>
      <c r="D309" s="26" t="e">
        <f>SUM($C$4:C309)</f>
        <v>#DIV/0!</v>
      </c>
      <c r="E309" s="27" t="e">
        <f>VLOOKUP(D309,Tabla!$B$5:$D$7,3,1)</f>
        <v>#DIV/0!</v>
      </c>
    </row>
    <row r="310" spans="1:5" x14ac:dyDescent="0.25">
      <c r="A310">
        <v>1387</v>
      </c>
      <c r="B310" s="21">
        <v>5655.9</v>
      </c>
      <c r="C310" s="25" t="e">
        <f t="shared" si="4"/>
        <v>#DIV/0!</v>
      </c>
      <c r="D310" s="26" t="e">
        <f>SUM($C$4:C310)</f>
        <v>#DIV/0!</v>
      </c>
      <c r="E310" s="27" t="e">
        <f>VLOOKUP(D310,Tabla!$B$5:$D$7,3,1)</f>
        <v>#DIV/0!</v>
      </c>
    </row>
    <row r="311" spans="1:5" x14ac:dyDescent="0.25">
      <c r="A311">
        <v>1494</v>
      </c>
      <c r="B311" s="21">
        <v>5640.8399999999992</v>
      </c>
      <c r="C311" s="25" t="e">
        <f t="shared" si="4"/>
        <v>#DIV/0!</v>
      </c>
      <c r="D311" s="26" t="e">
        <f>SUM($C$4:C311)</f>
        <v>#DIV/0!</v>
      </c>
      <c r="E311" s="27" t="e">
        <f>VLOOKUP(D311,Tabla!$B$5:$D$7,3,1)</f>
        <v>#DIV/0!</v>
      </c>
    </row>
    <row r="312" spans="1:5" x14ac:dyDescent="0.25">
      <c r="A312">
        <v>1074</v>
      </c>
      <c r="B312" s="21">
        <v>5589.3099999999995</v>
      </c>
      <c r="C312" s="25" t="e">
        <f t="shared" si="4"/>
        <v>#DIV/0!</v>
      </c>
      <c r="D312" s="26" t="e">
        <f>SUM($C$4:C312)</f>
        <v>#DIV/0!</v>
      </c>
      <c r="E312" s="27" t="e">
        <f>VLOOKUP(D312,Tabla!$B$5:$D$7,3,1)</f>
        <v>#DIV/0!</v>
      </c>
    </row>
    <row r="313" spans="1:5" x14ac:dyDescent="0.25">
      <c r="A313">
        <v>1090</v>
      </c>
      <c r="B313" s="21">
        <v>5485.079999999999</v>
      </c>
      <c r="C313" s="25" t="e">
        <f t="shared" si="4"/>
        <v>#DIV/0!</v>
      </c>
      <c r="D313" s="26" t="e">
        <f>SUM($C$4:C313)</f>
        <v>#DIV/0!</v>
      </c>
      <c r="E313" s="27" t="e">
        <f>VLOOKUP(D313,Tabla!$B$5:$D$7,3,1)</f>
        <v>#DIV/0!</v>
      </c>
    </row>
    <row r="314" spans="1:5" x14ac:dyDescent="0.25">
      <c r="A314">
        <v>1543</v>
      </c>
      <c r="B314" s="21">
        <v>5471.49</v>
      </c>
      <c r="C314" s="25" t="e">
        <f t="shared" si="4"/>
        <v>#DIV/0!</v>
      </c>
      <c r="D314" s="26" t="e">
        <f>SUM($C$4:C314)</f>
        <v>#DIV/0!</v>
      </c>
      <c r="E314" s="27" t="e">
        <f>VLOOKUP(D314,Tabla!$B$5:$D$7,3,1)</f>
        <v>#DIV/0!</v>
      </c>
    </row>
    <row r="315" spans="1:5" x14ac:dyDescent="0.25">
      <c r="A315">
        <v>1304</v>
      </c>
      <c r="B315" s="21">
        <v>5456.2000000000007</v>
      </c>
      <c r="C315" s="25" t="e">
        <f t="shared" si="4"/>
        <v>#DIV/0!</v>
      </c>
      <c r="D315" s="26" t="e">
        <f>SUM($C$4:C315)</f>
        <v>#DIV/0!</v>
      </c>
      <c r="E315" s="27" t="e">
        <f>VLOOKUP(D315,Tabla!$B$5:$D$7,3,1)</f>
        <v>#DIV/0!</v>
      </c>
    </row>
    <row r="316" spans="1:5" x14ac:dyDescent="0.25">
      <c r="A316">
        <v>1165</v>
      </c>
      <c r="B316" s="21">
        <v>5426.53</v>
      </c>
      <c r="C316" s="25" t="e">
        <f t="shared" si="4"/>
        <v>#DIV/0!</v>
      </c>
      <c r="D316" s="26" t="e">
        <f>SUM($C$4:C316)</f>
        <v>#DIV/0!</v>
      </c>
      <c r="E316" s="27" t="e">
        <f>VLOOKUP(D316,Tabla!$B$5:$D$7,3,1)</f>
        <v>#DIV/0!</v>
      </c>
    </row>
    <row r="317" spans="1:5" x14ac:dyDescent="0.25">
      <c r="A317">
        <v>1292</v>
      </c>
      <c r="B317" s="21">
        <v>5384.07</v>
      </c>
      <c r="C317" s="25" t="e">
        <f t="shared" si="4"/>
        <v>#DIV/0!</v>
      </c>
      <c r="D317" s="26" t="e">
        <f>SUM($C$4:C317)</f>
        <v>#DIV/0!</v>
      </c>
      <c r="E317" s="27" t="e">
        <f>VLOOKUP(D317,Tabla!$B$5:$D$7,3,1)</f>
        <v>#DIV/0!</v>
      </c>
    </row>
    <row r="318" spans="1:5" x14ac:dyDescent="0.25">
      <c r="A318">
        <v>1024</v>
      </c>
      <c r="B318" s="21">
        <v>5381.4</v>
      </c>
      <c r="C318" s="25" t="e">
        <f t="shared" si="4"/>
        <v>#DIV/0!</v>
      </c>
      <c r="D318" s="26" t="e">
        <f>SUM($C$4:C318)</f>
        <v>#DIV/0!</v>
      </c>
      <c r="E318" s="27" t="e">
        <f>VLOOKUP(D318,Tabla!$B$5:$D$7,3,1)</f>
        <v>#DIV/0!</v>
      </c>
    </row>
    <row r="319" spans="1:5" x14ac:dyDescent="0.25">
      <c r="A319">
        <v>1081</v>
      </c>
      <c r="B319" s="21">
        <v>5339.32</v>
      </c>
      <c r="C319" s="25" t="e">
        <f t="shared" si="4"/>
        <v>#DIV/0!</v>
      </c>
      <c r="D319" s="26" t="e">
        <f>SUM($C$4:C319)</f>
        <v>#DIV/0!</v>
      </c>
      <c r="E319" s="27" t="e">
        <f>VLOOKUP(D319,Tabla!$B$5:$D$7,3,1)</f>
        <v>#DIV/0!</v>
      </c>
    </row>
    <row r="320" spans="1:5" x14ac:dyDescent="0.25">
      <c r="A320">
        <v>1287</v>
      </c>
      <c r="B320" s="21">
        <v>5291.52</v>
      </c>
      <c r="C320" s="25" t="e">
        <f t="shared" si="4"/>
        <v>#DIV/0!</v>
      </c>
      <c r="D320" s="26" t="e">
        <f>SUM($C$4:C320)</f>
        <v>#DIV/0!</v>
      </c>
      <c r="E320" s="27" t="e">
        <f>VLOOKUP(D320,Tabla!$B$5:$D$7,3,1)</f>
        <v>#DIV/0!</v>
      </c>
    </row>
    <row r="321" spans="1:5" x14ac:dyDescent="0.25">
      <c r="A321">
        <v>1290</v>
      </c>
      <c r="B321" s="21">
        <v>5250.58</v>
      </c>
      <c r="C321" s="25" t="e">
        <f t="shared" si="4"/>
        <v>#DIV/0!</v>
      </c>
      <c r="D321" s="26" t="e">
        <f>SUM($C$4:C321)</f>
        <v>#DIV/0!</v>
      </c>
      <c r="E321" s="27" t="e">
        <f>VLOOKUP(D321,Tabla!$B$5:$D$7,3,1)</f>
        <v>#DIV/0!</v>
      </c>
    </row>
    <row r="322" spans="1:5" x14ac:dyDescent="0.25">
      <c r="A322">
        <v>1444</v>
      </c>
      <c r="B322" s="21">
        <v>5209.34</v>
      </c>
      <c r="C322" s="25" t="e">
        <f t="shared" si="4"/>
        <v>#DIV/0!</v>
      </c>
      <c r="D322" s="26" t="e">
        <f>SUM($C$4:C322)</f>
        <v>#DIV/0!</v>
      </c>
      <c r="E322" s="27" t="e">
        <f>VLOOKUP(D322,Tabla!$B$5:$D$7,3,1)</f>
        <v>#DIV/0!</v>
      </c>
    </row>
    <row r="323" spans="1:5" x14ac:dyDescent="0.25">
      <c r="A323">
        <v>1155</v>
      </c>
      <c r="B323" s="21">
        <v>5197.26</v>
      </c>
      <c r="C323" s="25" t="e">
        <f t="shared" si="4"/>
        <v>#DIV/0!</v>
      </c>
      <c r="D323" s="26" t="e">
        <f>SUM($C$4:C323)</f>
        <v>#DIV/0!</v>
      </c>
      <c r="E323" s="27" t="e">
        <f>VLOOKUP(D323,Tabla!$B$5:$D$7,3,1)</f>
        <v>#DIV/0!</v>
      </c>
    </row>
    <row r="324" spans="1:5" x14ac:dyDescent="0.25">
      <c r="A324">
        <v>1038</v>
      </c>
      <c r="B324" s="21">
        <v>5171.04</v>
      </c>
      <c r="C324" s="25" t="e">
        <f t="shared" si="4"/>
        <v>#DIV/0!</v>
      </c>
      <c r="D324" s="26" t="e">
        <f>SUM($C$4:C324)</f>
        <v>#DIV/0!</v>
      </c>
      <c r="E324" s="27" t="e">
        <f>VLOOKUP(D324,Tabla!$B$5:$D$7,3,1)</f>
        <v>#DIV/0!</v>
      </c>
    </row>
    <row r="325" spans="1:5" x14ac:dyDescent="0.25">
      <c r="A325">
        <v>1162</v>
      </c>
      <c r="B325" s="21">
        <v>5140.38</v>
      </c>
      <c r="C325" s="25" t="e">
        <f t="shared" ref="C325:C388" si="5">B325/$B$566</f>
        <v>#DIV/0!</v>
      </c>
      <c r="D325" s="26" t="e">
        <f>SUM($C$4:C325)</f>
        <v>#DIV/0!</v>
      </c>
      <c r="E325" s="27" t="e">
        <f>VLOOKUP(D325,Tabla!$B$5:$D$7,3,1)</f>
        <v>#DIV/0!</v>
      </c>
    </row>
    <row r="326" spans="1:5" x14ac:dyDescent="0.25">
      <c r="A326">
        <v>1136</v>
      </c>
      <c r="B326" s="21">
        <v>5119.21</v>
      </c>
      <c r="C326" s="25" t="e">
        <f t="shared" si="5"/>
        <v>#DIV/0!</v>
      </c>
      <c r="D326" s="26" t="e">
        <f>SUM($C$4:C326)</f>
        <v>#DIV/0!</v>
      </c>
      <c r="E326" s="27" t="e">
        <f>VLOOKUP(D326,Tabla!$B$5:$D$7,3,1)</f>
        <v>#DIV/0!</v>
      </c>
    </row>
    <row r="327" spans="1:5" x14ac:dyDescent="0.25">
      <c r="A327">
        <v>1221</v>
      </c>
      <c r="B327" s="21">
        <v>5104.3499999999995</v>
      </c>
      <c r="C327" s="25" t="e">
        <f t="shared" si="5"/>
        <v>#DIV/0!</v>
      </c>
      <c r="D327" s="26" t="e">
        <f>SUM($C$4:C327)</f>
        <v>#DIV/0!</v>
      </c>
      <c r="E327" s="27" t="e">
        <f>VLOOKUP(D327,Tabla!$B$5:$D$7,3,1)</f>
        <v>#DIV/0!</v>
      </c>
    </row>
    <row r="328" spans="1:5" x14ac:dyDescent="0.25">
      <c r="A328">
        <v>1537</v>
      </c>
      <c r="B328" s="21">
        <v>5089.68</v>
      </c>
      <c r="C328" s="25" t="e">
        <f t="shared" si="5"/>
        <v>#DIV/0!</v>
      </c>
      <c r="D328" s="26" t="e">
        <f>SUM($C$4:C328)</f>
        <v>#DIV/0!</v>
      </c>
      <c r="E328" s="27" t="e">
        <f>VLOOKUP(D328,Tabla!$B$5:$D$7,3,1)</f>
        <v>#DIV/0!</v>
      </c>
    </row>
    <row r="329" spans="1:5" x14ac:dyDescent="0.25">
      <c r="A329">
        <v>1271</v>
      </c>
      <c r="B329" s="21">
        <v>5083.75</v>
      </c>
      <c r="C329" s="25" t="e">
        <f t="shared" si="5"/>
        <v>#DIV/0!</v>
      </c>
      <c r="D329" s="26" t="e">
        <f>SUM($C$4:C329)</f>
        <v>#DIV/0!</v>
      </c>
      <c r="E329" s="27" t="e">
        <f>VLOOKUP(D329,Tabla!$B$5:$D$7,3,1)</f>
        <v>#DIV/0!</v>
      </c>
    </row>
    <row r="330" spans="1:5" x14ac:dyDescent="0.25">
      <c r="A330">
        <v>1398</v>
      </c>
      <c r="B330" s="21">
        <v>5081.6000000000004</v>
      </c>
      <c r="C330" s="25" t="e">
        <f t="shared" si="5"/>
        <v>#DIV/0!</v>
      </c>
      <c r="D330" s="26" t="e">
        <f>SUM($C$4:C330)</f>
        <v>#DIV/0!</v>
      </c>
      <c r="E330" s="27" t="e">
        <f>VLOOKUP(D330,Tabla!$B$5:$D$7,3,1)</f>
        <v>#DIV/0!</v>
      </c>
    </row>
    <row r="331" spans="1:5" x14ac:dyDescent="0.25">
      <c r="A331">
        <v>1069</v>
      </c>
      <c r="B331" s="21">
        <v>5054.3999999999996</v>
      </c>
      <c r="C331" s="25" t="e">
        <f t="shared" si="5"/>
        <v>#DIV/0!</v>
      </c>
      <c r="D331" s="26" t="e">
        <f>SUM($C$4:C331)</f>
        <v>#DIV/0!</v>
      </c>
      <c r="E331" s="27" t="e">
        <f>VLOOKUP(D331,Tabla!$B$5:$D$7,3,1)</f>
        <v>#DIV/0!</v>
      </c>
    </row>
    <row r="332" spans="1:5" x14ac:dyDescent="0.25">
      <c r="A332">
        <v>1211</v>
      </c>
      <c r="B332" s="21">
        <v>5034.4799999999996</v>
      </c>
      <c r="C332" s="25" t="e">
        <f t="shared" si="5"/>
        <v>#DIV/0!</v>
      </c>
      <c r="D332" s="26" t="e">
        <f>SUM($C$4:C332)</f>
        <v>#DIV/0!</v>
      </c>
      <c r="E332" s="27" t="e">
        <f>VLOOKUP(D332,Tabla!$B$5:$D$7,3,1)</f>
        <v>#DIV/0!</v>
      </c>
    </row>
    <row r="333" spans="1:5" x14ac:dyDescent="0.25">
      <c r="A333">
        <v>1403</v>
      </c>
      <c r="B333" s="21">
        <v>5007.1099999999997</v>
      </c>
      <c r="C333" s="25" t="e">
        <f t="shared" si="5"/>
        <v>#DIV/0!</v>
      </c>
      <c r="D333" s="26" t="e">
        <f>SUM($C$4:C333)</f>
        <v>#DIV/0!</v>
      </c>
      <c r="E333" s="27" t="e">
        <f>VLOOKUP(D333,Tabla!$B$5:$D$7,3,1)</f>
        <v>#DIV/0!</v>
      </c>
    </row>
    <row r="334" spans="1:5" x14ac:dyDescent="0.25">
      <c r="A334">
        <v>1286</v>
      </c>
      <c r="B334" s="21">
        <v>4996.92</v>
      </c>
      <c r="C334" s="25" t="e">
        <f t="shared" si="5"/>
        <v>#DIV/0!</v>
      </c>
      <c r="D334" s="26" t="e">
        <f>SUM($C$4:C334)</f>
        <v>#DIV/0!</v>
      </c>
      <c r="E334" s="27" t="e">
        <f>VLOOKUP(D334,Tabla!$B$5:$D$7,3,1)</f>
        <v>#DIV/0!</v>
      </c>
    </row>
    <row r="335" spans="1:5" x14ac:dyDescent="0.25">
      <c r="A335">
        <v>1064</v>
      </c>
      <c r="B335" s="21">
        <v>4958.83</v>
      </c>
      <c r="C335" s="25" t="e">
        <f t="shared" si="5"/>
        <v>#DIV/0!</v>
      </c>
      <c r="D335" s="26" t="e">
        <f>SUM($C$4:C335)</f>
        <v>#DIV/0!</v>
      </c>
      <c r="E335" s="27" t="e">
        <f>VLOOKUP(D335,Tabla!$B$5:$D$7,3,1)</f>
        <v>#DIV/0!</v>
      </c>
    </row>
    <row r="336" spans="1:5" x14ac:dyDescent="0.25">
      <c r="A336">
        <v>1536</v>
      </c>
      <c r="B336" s="21">
        <v>4944.4799999999996</v>
      </c>
      <c r="C336" s="25" t="e">
        <f t="shared" si="5"/>
        <v>#DIV/0!</v>
      </c>
      <c r="D336" s="26" t="e">
        <f>SUM($C$4:C336)</f>
        <v>#DIV/0!</v>
      </c>
      <c r="E336" s="27" t="e">
        <f>VLOOKUP(D336,Tabla!$B$5:$D$7,3,1)</f>
        <v>#DIV/0!</v>
      </c>
    </row>
    <row r="337" spans="1:5" x14ac:dyDescent="0.25">
      <c r="A337">
        <v>1548</v>
      </c>
      <c r="B337" s="21">
        <v>4934.22</v>
      </c>
      <c r="C337" s="25" t="e">
        <f t="shared" si="5"/>
        <v>#DIV/0!</v>
      </c>
      <c r="D337" s="26" t="e">
        <f>SUM($C$4:C337)</f>
        <v>#DIV/0!</v>
      </c>
      <c r="E337" s="27" t="e">
        <f>VLOOKUP(D337,Tabla!$B$5:$D$7,3,1)</f>
        <v>#DIV/0!</v>
      </c>
    </row>
    <row r="338" spans="1:5" x14ac:dyDescent="0.25">
      <c r="A338">
        <v>1078</v>
      </c>
      <c r="B338" s="21">
        <v>4882.2199999999993</v>
      </c>
      <c r="C338" s="25" t="e">
        <f t="shared" si="5"/>
        <v>#DIV/0!</v>
      </c>
      <c r="D338" s="26" t="e">
        <f>SUM($C$4:C338)</f>
        <v>#DIV/0!</v>
      </c>
      <c r="E338" s="27" t="e">
        <f>VLOOKUP(D338,Tabla!$B$5:$D$7,3,1)</f>
        <v>#DIV/0!</v>
      </c>
    </row>
    <row r="339" spans="1:5" x14ac:dyDescent="0.25">
      <c r="A339">
        <v>1415</v>
      </c>
      <c r="B339" s="21">
        <v>4849.8499999999995</v>
      </c>
      <c r="C339" s="25" t="e">
        <f t="shared" si="5"/>
        <v>#DIV/0!</v>
      </c>
      <c r="D339" s="26" t="e">
        <f>SUM($C$4:C339)</f>
        <v>#DIV/0!</v>
      </c>
      <c r="E339" s="27" t="e">
        <f>VLOOKUP(D339,Tabla!$B$5:$D$7,3,1)</f>
        <v>#DIV/0!</v>
      </c>
    </row>
    <row r="340" spans="1:5" x14ac:dyDescent="0.25">
      <c r="A340">
        <v>1264</v>
      </c>
      <c r="B340" s="21">
        <v>4818.96</v>
      </c>
      <c r="C340" s="25" t="e">
        <f t="shared" si="5"/>
        <v>#DIV/0!</v>
      </c>
      <c r="D340" s="26" t="e">
        <f>SUM($C$4:C340)</f>
        <v>#DIV/0!</v>
      </c>
      <c r="E340" s="27" t="e">
        <f>VLOOKUP(D340,Tabla!$B$5:$D$7,3,1)</f>
        <v>#DIV/0!</v>
      </c>
    </row>
    <row r="341" spans="1:5" x14ac:dyDescent="0.25">
      <c r="A341">
        <v>1496</v>
      </c>
      <c r="B341" s="21">
        <v>4781.4000000000005</v>
      </c>
      <c r="C341" s="25" t="e">
        <f t="shared" si="5"/>
        <v>#DIV/0!</v>
      </c>
      <c r="D341" s="26" t="e">
        <f>SUM($C$4:C341)</f>
        <v>#DIV/0!</v>
      </c>
      <c r="E341" s="27" t="e">
        <f>VLOOKUP(D341,Tabla!$B$5:$D$7,3,1)</f>
        <v>#DIV/0!</v>
      </c>
    </row>
    <row r="342" spans="1:5" x14ac:dyDescent="0.25">
      <c r="A342">
        <v>1462</v>
      </c>
      <c r="B342" s="21">
        <v>4722.21</v>
      </c>
      <c r="C342" s="25" t="e">
        <f t="shared" si="5"/>
        <v>#DIV/0!</v>
      </c>
      <c r="D342" s="26" t="e">
        <f>SUM($C$4:C342)</f>
        <v>#DIV/0!</v>
      </c>
      <c r="E342" s="27" t="e">
        <f>VLOOKUP(D342,Tabla!$B$5:$D$7,3,1)</f>
        <v>#DIV/0!</v>
      </c>
    </row>
    <row r="343" spans="1:5" x14ac:dyDescent="0.25">
      <c r="A343">
        <v>1151</v>
      </c>
      <c r="B343" s="21">
        <v>4716.38</v>
      </c>
      <c r="C343" s="25" t="e">
        <f t="shared" si="5"/>
        <v>#DIV/0!</v>
      </c>
      <c r="D343" s="26" t="e">
        <f>SUM($C$4:C343)</f>
        <v>#DIV/0!</v>
      </c>
      <c r="E343" s="27" t="e">
        <f>VLOOKUP(D343,Tabla!$B$5:$D$7,3,1)</f>
        <v>#DIV/0!</v>
      </c>
    </row>
    <row r="344" spans="1:5" x14ac:dyDescent="0.25">
      <c r="A344">
        <v>1481</v>
      </c>
      <c r="B344" s="21">
        <v>4684.3</v>
      </c>
      <c r="C344" s="25" t="e">
        <f t="shared" si="5"/>
        <v>#DIV/0!</v>
      </c>
      <c r="D344" s="26" t="e">
        <f>SUM($C$4:C344)</f>
        <v>#DIV/0!</v>
      </c>
      <c r="E344" s="27" t="e">
        <f>VLOOKUP(D344,Tabla!$B$5:$D$7,3,1)</f>
        <v>#DIV/0!</v>
      </c>
    </row>
    <row r="345" spans="1:5" x14ac:dyDescent="0.25">
      <c r="A345">
        <v>1523</v>
      </c>
      <c r="B345" s="21">
        <v>4679.8599999999997</v>
      </c>
      <c r="C345" s="25" t="e">
        <f t="shared" si="5"/>
        <v>#DIV/0!</v>
      </c>
      <c r="D345" s="26" t="e">
        <f>SUM($C$4:C345)</f>
        <v>#DIV/0!</v>
      </c>
      <c r="E345" s="27" t="e">
        <f>VLOOKUP(D345,Tabla!$B$5:$D$7,3,1)</f>
        <v>#DIV/0!</v>
      </c>
    </row>
    <row r="346" spans="1:5" x14ac:dyDescent="0.25">
      <c r="A346">
        <v>1368</v>
      </c>
      <c r="B346" s="21">
        <v>4662.9400000000005</v>
      </c>
      <c r="C346" s="25" t="e">
        <f t="shared" si="5"/>
        <v>#DIV/0!</v>
      </c>
      <c r="D346" s="26" t="e">
        <f>SUM($C$4:C346)</f>
        <v>#DIV/0!</v>
      </c>
      <c r="E346" s="27" t="e">
        <f>VLOOKUP(D346,Tabla!$B$5:$D$7,3,1)</f>
        <v>#DIV/0!</v>
      </c>
    </row>
    <row r="347" spans="1:5" x14ac:dyDescent="0.25">
      <c r="A347">
        <v>1285</v>
      </c>
      <c r="B347" s="21">
        <v>4660.5600000000004</v>
      </c>
      <c r="C347" s="25" t="e">
        <f t="shared" si="5"/>
        <v>#DIV/0!</v>
      </c>
      <c r="D347" s="26" t="e">
        <f>SUM($C$4:C347)</f>
        <v>#DIV/0!</v>
      </c>
      <c r="E347" s="27" t="e">
        <f>VLOOKUP(D347,Tabla!$B$5:$D$7,3,1)</f>
        <v>#DIV/0!</v>
      </c>
    </row>
    <row r="348" spans="1:5" x14ac:dyDescent="0.25">
      <c r="A348">
        <v>1551</v>
      </c>
      <c r="B348" s="21">
        <v>4656.72</v>
      </c>
      <c r="C348" s="25" t="e">
        <f t="shared" si="5"/>
        <v>#DIV/0!</v>
      </c>
      <c r="D348" s="26" t="e">
        <f>SUM($C$4:C348)</f>
        <v>#DIV/0!</v>
      </c>
      <c r="E348" s="27" t="e">
        <f>VLOOKUP(D348,Tabla!$B$5:$D$7,3,1)</f>
        <v>#DIV/0!</v>
      </c>
    </row>
    <row r="349" spans="1:5" x14ac:dyDescent="0.25">
      <c r="A349">
        <v>1528</v>
      </c>
      <c r="B349" s="21">
        <v>4650.6399999999994</v>
      </c>
      <c r="C349" s="25" t="e">
        <f t="shared" si="5"/>
        <v>#DIV/0!</v>
      </c>
      <c r="D349" s="26" t="e">
        <f>SUM($C$4:C349)</f>
        <v>#DIV/0!</v>
      </c>
      <c r="E349" s="27" t="e">
        <f>VLOOKUP(D349,Tabla!$B$5:$D$7,3,1)</f>
        <v>#DIV/0!</v>
      </c>
    </row>
    <row r="350" spans="1:5" x14ac:dyDescent="0.25">
      <c r="A350">
        <v>1216</v>
      </c>
      <c r="B350" s="21">
        <v>4615.43</v>
      </c>
      <c r="C350" s="25" t="e">
        <f t="shared" si="5"/>
        <v>#DIV/0!</v>
      </c>
      <c r="D350" s="26" t="e">
        <f>SUM($C$4:C350)</f>
        <v>#DIV/0!</v>
      </c>
      <c r="E350" s="27" t="e">
        <f>VLOOKUP(D350,Tabla!$B$5:$D$7,3,1)</f>
        <v>#DIV/0!</v>
      </c>
    </row>
    <row r="351" spans="1:5" x14ac:dyDescent="0.25">
      <c r="A351">
        <v>1352</v>
      </c>
      <c r="B351" s="21">
        <v>4575.3600000000006</v>
      </c>
      <c r="C351" s="25" t="e">
        <f t="shared" si="5"/>
        <v>#DIV/0!</v>
      </c>
      <c r="D351" s="26" t="e">
        <f>SUM($C$4:C351)</f>
        <v>#DIV/0!</v>
      </c>
      <c r="E351" s="27" t="e">
        <f>VLOOKUP(D351,Tabla!$B$5:$D$7,3,1)</f>
        <v>#DIV/0!</v>
      </c>
    </row>
    <row r="352" spans="1:5" x14ac:dyDescent="0.25">
      <c r="A352">
        <v>1394</v>
      </c>
      <c r="B352" s="21">
        <v>4548.0499999999993</v>
      </c>
      <c r="C352" s="25" t="e">
        <f t="shared" si="5"/>
        <v>#DIV/0!</v>
      </c>
      <c r="D352" s="26" t="e">
        <f>SUM($C$4:C352)</f>
        <v>#DIV/0!</v>
      </c>
      <c r="E352" s="27" t="e">
        <f>VLOOKUP(D352,Tabla!$B$5:$D$7,3,1)</f>
        <v>#DIV/0!</v>
      </c>
    </row>
    <row r="353" spans="1:5" x14ac:dyDescent="0.25">
      <c r="A353">
        <v>1118</v>
      </c>
      <c r="B353" s="21">
        <v>4503.6400000000003</v>
      </c>
      <c r="C353" s="25" t="e">
        <f t="shared" si="5"/>
        <v>#DIV/0!</v>
      </c>
      <c r="D353" s="26" t="e">
        <f>SUM($C$4:C353)</f>
        <v>#DIV/0!</v>
      </c>
      <c r="E353" s="27" t="e">
        <f>VLOOKUP(D353,Tabla!$B$5:$D$7,3,1)</f>
        <v>#DIV/0!</v>
      </c>
    </row>
    <row r="354" spans="1:5" x14ac:dyDescent="0.25">
      <c r="A354">
        <v>1340</v>
      </c>
      <c r="B354" s="21">
        <v>4493.75</v>
      </c>
      <c r="C354" s="25" t="e">
        <f t="shared" si="5"/>
        <v>#DIV/0!</v>
      </c>
      <c r="D354" s="26" t="e">
        <f>SUM($C$4:C354)</f>
        <v>#DIV/0!</v>
      </c>
      <c r="E354" s="27" t="e">
        <f>VLOOKUP(D354,Tabla!$B$5:$D$7,3,1)</f>
        <v>#DIV/0!</v>
      </c>
    </row>
    <row r="355" spans="1:5" x14ac:dyDescent="0.25">
      <c r="A355">
        <v>1015</v>
      </c>
      <c r="B355" s="21">
        <v>4483.21</v>
      </c>
      <c r="C355" s="25" t="e">
        <f t="shared" si="5"/>
        <v>#DIV/0!</v>
      </c>
      <c r="D355" s="26" t="e">
        <f>SUM($C$4:C355)</f>
        <v>#DIV/0!</v>
      </c>
      <c r="E355" s="27" t="e">
        <f>VLOOKUP(D355,Tabla!$B$5:$D$7,3,1)</f>
        <v>#DIV/0!</v>
      </c>
    </row>
    <row r="356" spans="1:5" x14ac:dyDescent="0.25">
      <c r="A356">
        <v>1180</v>
      </c>
      <c r="B356" s="21">
        <v>4463.87</v>
      </c>
      <c r="C356" s="25" t="e">
        <f t="shared" si="5"/>
        <v>#DIV/0!</v>
      </c>
      <c r="D356" s="26" t="e">
        <f>SUM($C$4:C356)</f>
        <v>#DIV/0!</v>
      </c>
      <c r="E356" s="27" t="e">
        <f>VLOOKUP(D356,Tabla!$B$5:$D$7,3,1)</f>
        <v>#DIV/0!</v>
      </c>
    </row>
    <row r="357" spans="1:5" x14ac:dyDescent="0.25">
      <c r="A357">
        <v>1164</v>
      </c>
      <c r="B357" s="21">
        <v>4423.9699999999993</v>
      </c>
      <c r="C357" s="25" t="e">
        <f t="shared" si="5"/>
        <v>#DIV/0!</v>
      </c>
      <c r="D357" s="26" t="e">
        <f>SUM($C$4:C357)</f>
        <v>#DIV/0!</v>
      </c>
      <c r="E357" s="27" t="e">
        <f>VLOOKUP(D357,Tabla!$B$5:$D$7,3,1)</f>
        <v>#DIV/0!</v>
      </c>
    </row>
    <row r="358" spans="1:5" x14ac:dyDescent="0.25">
      <c r="A358">
        <v>1126</v>
      </c>
      <c r="B358" s="21">
        <v>4409.92</v>
      </c>
      <c r="C358" s="25" t="e">
        <f t="shared" si="5"/>
        <v>#DIV/0!</v>
      </c>
      <c r="D358" s="26" t="e">
        <f>SUM($C$4:C358)</f>
        <v>#DIV/0!</v>
      </c>
      <c r="E358" s="27" t="e">
        <f>VLOOKUP(D358,Tabla!$B$5:$D$7,3,1)</f>
        <v>#DIV/0!</v>
      </c>
    </row>
    <row r="359" spans="1:5" x14ac:dyDescent="0.25">
      <c r="A359">
        <v>1556</v>
      </c>
      <c r="B359" s="21">
        <v>4407.1000000000004</v>
      </c>
      <c r="C359" s="25" t="e">
        <f t="shared" si="5"/>
        <v>#DIV/0!</v>
      </c>
      <c r="D359" s="26" t="e">
        <f>SUM($C$4:C359)</f>
        <v>#DIV/0!</v>
      </c>
      <c r="E359" s="27" t="e">
        <f>VLOOKUP(D359,Tabla!$B$5:$D$7,3,1)</f>
        <v>#DIV/0!</v>
      </c>
    </row>
    <row r="360" spans="1:5" x14ac:dyDescent="0.25">
      <c r="A360">
        <v>1260</v>
      </c>
      <c r="B360" s="21">
        <v>4404.4099999999989</v>
      </c>
      <c r="C360" s="25" t="e">
        <f t="shared" si="5"/>
        <v>#DIV/0!</v>
      </c>
      <c r="D360" s="26" t="e">
        <f>SUM($C$4:C360)</f>
        <v>#DIV/0!</v>
      </c>
      <c r="E360" s="27" t="e">
        <f>VLOOKUP(D360,Tabla!$B$5:$D$7,3,1)</f>
        <v>#DIV/0!</v>
      </c>
    </row>
    <row r="361" spans="1:5" x14ac:dyDescent="0.25">
      <c r="A361">
        <v>1507</v>
      </c>
      <c r="B361" s="21">
        <v>4369.2000000000007</v>
      </c>
      <c r="C361" s="25" t="e">
        <f t="shared" si="5"/>
        <v>#DIV/0!</v>
      </c>
      <c r="D361" s="26" t="e">
        <f>SUM($C$4:C361)</f>
        <v>#DIV/0!</v>
      </c>
      <c r="E361" s="27" t="e">
        <f>VLOOKUP(D361,Tabla!$B$5:$D$7,3,1)</f>
        <v>#DIV/0!</v>
      </c>
    </row>
    <row r="362" spans="1:5" x14ac:dyDescent="0.25">
      <c r="A362">
        <v>1302</v>
      </c>
      <c r="B362" s="21">
        <v>4358.2700000000004</v>
      </c>
      <c r="C362" s="25" t="e">
        <f t="shared" si="5"/>
        <v>#DIV/0!</v>
      </c>
      <c r="D362" s="26" t="e">
        <f>SUM($C$4:C362)</f>
        <v>#DIV/0!</v>
      </c>
      <c r="E362" s="27" t="e">
        <f>VLOOKUP(D362,Tabla!$B$5:$D$7,3,1)</f>
        <v>#DIV/0!</v>
      </c>
    </row>
    <row r="363" spans="1:5" x14ac:dyDescent="0.25">
      <c r="A363">
        <v>1258</v>
      </c>
      <c r="B363" s="21">
        <v>4356.79</v>
      </c>
      <c r="C363" s="25" t="e">
        <f t="shared" si="5"/>
        <v>#DIV/0!</v>
      </c>
      <c r="D363" s="26" t="e">
        <f>SUM($C$4:C363)</f>
        <v>#DIV/0!</v>
      </c>
      <c r="E363" s="27" t="e">
        <f>VLOOKUP(D363,Tabla!$B$5:$D$7,3,1)</f>
        <v>#DIV/0!</v>
      </c>
    </row>
    <row r="364" spans="1:5" x14ac:dyDescent="0.25">
      <c r="A364">
        <v>1431</v>
      </c>
      <c r="B364" s="21">
        <v>4345.6499999999996</v>
      </c>
      <c r="C364" s="25" t="e">
        <f t="shared" si="5"/>
        <v>#DIV/0!</v>
      </c>
      <c r="D364" s="26" t="e">
        <f>SUM($C$4:C364)</f>
        <v>#DIV/0!</v>
      </c>
      <c r="E364" s="27" t="e">
        <f>VLOOKUP(D364,Tabla!$B$5:$D$7,3,1)</f>
        <v>#DIV/0!</v>
      </c>
    </row>
    <row r="365" spans="1:5" x14ac:dyDescent="0.25">
      <c r="A365">
        <v>1187</v>
      </c>
      <c r="B365" s="21">
        <v>4337.76</v>
      </c>
      <c r="C365" s="25" t="e">
        <f t="shared" si="5"/>
        <v>#DIV/0!</v>
      </c>
      <c r="D365" s="26" t="e">
        <f>SUM($C$4:C365)</f>
        <v>#DIV/0!</v>
      </c>
      <c r="E365" s="27" t="e">
        <f>VLOOKUP(D365,Tabla!$B$5:$D$7,3,1)</f>
        <v>#DIV/0!</v>
      </c>
    </row>
    <row r="366" spans="1:5" x14ac:dyDescent="0.25">
      <c r="A366">
        <v>1163</v>
      </c>
      <c r="B366" s="21">
        <v>4336.7699999999995</v>
      </c>
      <c r="C366" s="25" t="e">
        <f t="shared" si="5"/>
        <v>#DIV/0!</v>
      </c>
      <c r="D366" s="26" t="e">
        <f>SUM($C$4:C366)</f>
        <v>#DIV/0!</v>
      </c>
      <c r="E366" s="27" t="e">
        <f>VLOOKUP(D366,Tabla!$B$5:$D$7,3,1)</f>
        <v>#DIV/0!</v>
      </c>
    </row>
    <row r="367" spans="1:5" x14ac:dyDescent="0.25">
      <c r="A367">
        <v>1107</v>
      </c>
      <c r="B367" s="21">
        <v>4324.4699999999993</v>
      </c>
      <c r="C367" s="25" t="e">
        <f t="shared" si="5"/>
        <v>#DIV/0!</v>
      </c>
      <c r="D367" s="26" t="e">
        <f>SUM($C$4:C367)</f>
        <v>#DIV/0!</v>
      </c>
      <c r="E367" s="27" t="e">
        <f>VLOOKUP(D367,Tabla!$B$5:$D$7,3,1)</f>
        <v>#DIV/0!</v>
      </c>
    </row>
    <row r="368" spans="1:5" x14ac:dyDescent="0.25">
      <c r="A368">
        <v>1322</v>
      </c>
      <c r="B368" s="21">
        <v>4318.04</v>
      </c>
      <c r="C368" s="25" t="e">
        <f t="shared" si="5"/>
        <v>#DIV/0!</v>
      </c>
      <c r="D368" s="26" t="e">
        <f>SUM($C$4:C368)</f>
        <v>#DIV/0!</v>
      </c>
      <c r="E368" s="27" t="e">
        <f>VLOOKUP(D368,Tabla!$B$5:$D$7,3,1)</f>
        <v>#DIV/0!</v>
      </c>
    </row>
    <row r="369" spans="1:5" x14ac:dyDescent="0.25">
      <c r="A369">
        <v>1154</v>
      </c>
      <c r="B369" s="21">
        <v>4218.34</v>
      </c>
      <c r="C369" s="25" t="e">
        <f t="shared" si="5"/>
        <v>#DIV/0!</v>
      </c>
      <c r="D369" s="26" t="e">
        <f>SUM($C$4:C369)</f>
        <v>#DIV/0!</v>
      </c>
      <c r="E369" s="27" t="e">
        <f>VLOOKUP(D369,Tabla!$B$5:$D$7,3,1)</f>
        <v>#DIV/0!</v>
      </c>
    </row>
    <row r="370" spans="1:5" x14ac:dyDescent="0.25">
      <c r="A370">
        <v>1266</v>
      </c>
      <c r="B370" s="21">
        <v>4214.72</v>
      </c>
      <c r="C370" s="25" t="e">
        <f t="shared" si="5"/>
        <v>#DIV/0!</v>
      </c>
      <c r="D370" s="26" t="e">
        <f>SUM($C$4:C370)</f>
        <v>#DIV/0!</v>
      </c>
      <c r="E370" s="27" t="e">
        <f>VLOOKUP(D370,Tabla!$B$5:$D$7,3,1)</f>
        <v>#DIV/0!</v>
      </c>
    </row>
    <row r="371" spans="1:5" x14ac:dyDescent="0.25">
      <c r="A371">
        <v>1169</v>
      </c>
      <c r="B371" s="21">
        <v>4204.96</v>
      </c>
      <c r="C371" s="25" t="e">
        <f t="shared" si="5"/>
        <v>#DIV/0!</v>
      </c>
      <c r="D371" s="26" t="e">
        <f>SUM($C$4:C371)</f>
        <v>#DIV/0!</v>
      </c>
      <c r="E371" s="27" t="e">
        <f>VLOOKUP(D371,Tabla!$B$5:$D$7,3,1)</f>
        <v>#DIV/0!</v>
      </c>
    </row>
    <row r="372" spans="1:5" x14ac:dyDescent="0.25">
      <c r="A372">
        <v>1041</v>
      </c>
      <c r="B372" s="21">
        <v>4194.83</v>
      </c>
      <c r="C372" s="25" t="e">
        <f t="shared" si="5"/>
        <v>#DIV/0!</v>
      </c>
      <c r="D372" s="26" t="e">
        <f>SUM($C$4:C372)</f>
        <v>#DIV/0!</v>
      </c>
      <c r="E372" s="27" t="e">
        <f>VLOOKUP(D372,Tabla!$B$5:$D$7,3,1)</f>
        <v>#DIV/0!</v>
      </c>
    </row>
    <row r="373" spans="1:5" x14ac:dyDescent="0.25">
      <c r="A373">
        <v>1088</v>
      </c>
      <c r="B373" s="21">
        <v>4165.2</v>
      </c>
      <c r="C373" s="25" t="e">
        <f t="shared" si="5"/>
        <v>#DIV/0!</v>
      </c>
      <c r="D373" s="26" t="e">
        <f>SUM($C$4:C373)</f>
        <v>#DIV/0!</v>
      </c>
      <c r="E373" s="27" t="e">
        <f>VLOOKUP(D373,Tabla!$B$5:$D$7,3,1)</f>
        <v>#DIV/0!</v>
      </c>
    </row>
    <row r="374" spans="1:5" x14ac:dyDescent="0.25">
      <c r="A374">
        <v>1300</v>
      </c>
      <c r="B374" s="21">
        <v>4155.47</v>
      </c>
      <c r="C374" s="25" t="e">
        <f t="shared" si="5"/>
        <v>#DIV/0!</v>
      </c>
      <c r="D374" s="26" t="e">
        <f>SUM($C$4:C374)</f>
        <v>#DIV/0!</v>
      </c>
      <c r="E374" s="27" t="e">
        <f>VLOOKUP(D374,Tabla!$B$5:$D$7,3,1)</f>
        <v>#DIV/0!</v>
      </c>
    </row>
    <row r="375" spans="1:5" x14ac:dyDescent="0.25">
      <c r="A375">
        <v>1172</v>
      </c>
      <c r="B375" s="21">
        <v>4143.8599999999997</v>
      </c>
      <c r="C375" s="25" t="e">
        <f t="shared" si="5"/>
        <v>#DIV/0!</v>
      </c>
      <c r="D375" s="26" t="e">
        <f>SUM($C$4:C375)</f>
        <v>#DIV/0!</v>
      </c>
      <c r="E375" s="27" t="e">
        <f>VLOOKUP(D375,Tabla!$B$5:$D$7,3,1)</f>
        <v>#DIV/0!</v>
      </c>
    </row>
    <row r="376" spans="1:5" x14ac:dyDescent="0.25">
      <c r="A376">
        <v>1447</v>
      </c>
      <c r="B376" s="21">
        <v>4108.24</v>
      </c>
      <c r="C376" s="25" t="e">
        <f t="shared" si="5"/>
        <v>#DIV/0!</v>
      </c>
      <c r="D376" s="26" t="e">
        <f>SUM($C$4:C376)</f>
        <v>#DIV/0!</v>
      </c>
      <c r="E376" s="27" t="e">
        <f>VLOOKUP(D376,Tabla!$B$5:$D$7,3,1)</f>
        <v>#DIV/0!</v>
      </c>
    </row>
    <row r="377" spans="1:5" x14ac:dyDescent="0.25">
      <c r="A377">
        <v>1144</v>
      </c>
      <c r="B377" s="21">
        <v>4103.6400000000003</v>
      </c>
      <c r="C377" s="25" t="e">
        <f t="shared" si="5"/>
        <v>#DIV/0!</v>
      </c>
      <c r="D377" s="26" t="e">
        <f>SUM($C$4:C377)</f>
        <v>#DIV/0!</v>
      </c>
      <c r="E377" s="27" t="e">
        <f>VLOOKUP(D377,Tabla!$B$5:$D$7,3,1)</f>
        <v>#DIV/0!</v>
      </c>
    </row>
    <row r="378" spans="1:5" x14ac:dyDescent="0.25">
      <c r="A378">
        <v>1108</v>
      </c>
      <c r="B378" s="21">
        <v>4087.81</v>
      </c>
      <c r="C378" s="25" t="e">
        <f t="shared" si="5"/>
        <v>#DIV/0!</v>
      </c>
      <c r="D378" s="26" t="e">
        <f>SUM($C$4:C378)</f>
        <v>#DIV/0!</v>
      </c>
      <c r="E378" s="27" t="e">
        <f>VLOOKUP(D378,Tabla!$B$5:$D$7,3,1)</f>
        <v>#DIV/0!</v>
      </c>
    </row>
    <row r="379" spans="1:5" x14ac:dyDescent="0.25">
      <c r="A379">
        <v>1459</v>
      </c>
      <c r="B379" s="21">
        <v>4051.05</v>
      </c>
      <c r="C379" s="25" t="e">
        <f t="shared" si="5"/>
        <v>#DIV/0!</v>
      </c>
      <c r="D379" s="26" t="e">
        <f>SUM($C$4:C379)</f>
        <v>#DIV/0!</v>
      </c>
      <c r="E379" s="27" t="e">
        <f>VLOOKUP(D379,Tabla!$B$5:$D$7,3,1)</f>
        <v>#DIV/0!</v>
      </c>
    </row>
    <row r="380" spans="1:5" x14ac:dyDescent="0.25">
      <c r="A380">
        <v>1044</v>
      </c>
      <c r="B380" s="21">
        <v>4011.4</v>
      </c>
      <c r="C380" s="25" t="e">
        <f t="shared" si="5"/>
        <v>#DIV/0!</v>
      </c>
      <c r="D380" s="26" t="e">
        <f>SUM($C$4:C380)</f>
        <v>#DIV/0!</v>
      </c>
      <c r="E380" s="27" t="e">
        <f>VLOOKUP(D380,Tabla!$B$5:$D$7,3,1)</f>
        <v>#DIV/0!</v>
      </c>
    </row>
    <row r="381" spans="1:5" x14ac:dyDescent="0.25">
      <c r="A381">
        <v>1253</v>
      </c>
      <c r="B381" s="21">
        <v>3973.9900000000002</v>
      </c>
      <c r="C381" s="25" t="e">
        <f t="shared" si="5"/>
        <v>#DIV/0!</v>
      </c>
      <c r="D381" s="26" t="e">
        <f>SUM($C$4:C381)</f>
        <v>#DIV/0!</v>
      </c>
      <c r="E381" s="27" t="e">
        <f>VLOOKUP(D381,Tabla!$B$5:$D$7,3,1)</f>
        <v>#DIV/0!</v>
      </c>
    </row>
    <row r="382" spans="1:5" x14ac:dyDescent="0.25">
      <c r="A382">
        <v>1182</v>
      </c>
      <c r="B382" s="21">
        <v>3965.92</v>
      </c>
      <c r="C382" s="25" t="e">
        <f t="shared" si="5"/>
        <v>#DIV/0!</v>
      </c>
      <c r="D382" s="26" t="e">
        <f>SUM($C$4:C382)</f>
        <v>#DIV/0!</v>
      </c>
      <c r="E382" s="27" t="e">
        <f>VLOOKUP(D382,Tabla!$B$5:$D$7,3,1)</f>
        <v>#DIV/0!</v>
      </c>
    </row>
    <row r="383" spans="1:5" x14ac:dyDescent="0.25">
      <c r="A383">
        <v>1557</v>
      </c>
      <c r="B383" s="21">
        <v>3952.7400000000002</v>
      </c>
      <c r="C383" s="25" t="e">
        <f t="shared" si="5"/>
        <v>#DIV/0!</v>
      </c>
      <c r="D383" s="26" t="e">
        <f>SUM($C$4:C383)</f>
        <v>#DIV/0!</v>
      </c>
      <c r="E383" s="27" t="e">
        <f>VLOOKUP(D383,Tabla!$B$5:$D$7,3,1)</f>
        <v>#DIV/0!</v>
      </c>
    </row>
    <row r="384" spans="1:5" x14ac:dyDescent="0.25">
      <c r="A384">
        <v>1482</v>
      </c>
      <c r="B384" s="21">
        <v>3940.1600000000003</v>
      </c>
      <c r="C384" s="25" t="e">
        <f t="shared" si="5"/>
        <v>#DIV/0!</v>
      </c>
      <c r="D384" s="26" t="e">
        <f>SUM($C$4:C384)</f>
        <v>#DIV/0!</v>
      </c>
      <c r="E384" s="27" t="e">
        <f>VLOOKUP(D384,Tabla!$B$5:$D$7,3,1)</f>
        <v>#DIV/0!</v>
      </c>
    </row>
    <row r="385" spans="1:5" x14ac:dyDescent="0.25">
      <c r="A385">
        <v>1250</v>
      </c>
      <c r="B385" s="21">
        <v>3932.83</v>
      </c>
      <c r="C385" s="25" t="e">
        <f t="shared" si="5"/>
        <v>#DIV/0!</v>
      </c>
      <c r="D385" s="26" t="e">
        <f>SUM($C$4:C385)</f>
        <v>#DIV/0!</v>
      </c>
      <c r="E385" s="27" t="e">
        <f>VLOOKUP(D385,Tabla!$B$5:$D$7,3,1)</f>
        <v>#DIV/0!</v>
      </c>
    </row>
    <row r="386" spans="1:5" x14ac:dyDescent="0.25">
      <c r="A386">
        <v>1186</v>
      </c>
      <c r="B386" s="21">
        <v>3931.58</v>
      </c>
      <c r="C386" s="25" t="e">
        <f t="shared" si="5"/>
        <v>#DIV/0!</v>
      </c>
      <c r="D386" s="26" t="e">
        <f>SUM($C$4:C386)</f>
        <v>#DIV/0!</v>
      </c>
      <c r="E386" s="27" t="e">
        <f>VLOOKUP(D386,Tabla!$B$5:$D$7,3,1)</f>
        <v>#DIV/0!</v>
      </c>
    </row>
    <row r="387" spans="1:5" x14ac:dyDescent="0.25">
      <c r="A387">
        <v>1411</v>
      </c>
      <c r="B387" s="21">
        <v>3872.0299999999997</v>
      </c>
      <c r="C387" s="25" t="e">
        <f t="shared" si="5"/>
        <v>#DIV/0!</v>
      </c>
      <c r="D387" s="26" t="e">
        <f>SUM($C$4:C387)</f>
        <v>#DIV/0!</v>
      </c>
      <c r="E387" s="27" t="e">
        <f>VLOOKUP(D387,Tabla!$B$5:$D$7,3,1)</f>
        <v>#DIV/0!</v>
      </c>
    </row>
    <row r="388" spans="1:5" x14ac:dyDescent="0.25">
      <c r="A388">
        <v>1487</v>
      </c>
      <c r="B388" s="21">
        <v>3858.38</v>
      </c>
      <c r="C388" s="25" t="e">
        <f t="shared" si="5"/>
        <v>#DIV/0!</v>
      </c>
      <c r="D388" s="26" t="e">
        <f>SUM($C$4:C388)</f>
        <v>#DIV/0!</v>
      </c>
      <c r="E388" s="27" t="e">
        <f>VLOOKUP(D388,Tabla!$B$5:$D$7,3,1)</f>
        <v>#DIV/0!</v>
      </c>
    </row>
    <row r="389" spans="1:5" x14ac:dyDescent="0.25">
      <c r="A389">
        <v>1546</v>
      </c>
      <c r="B389" s="21">
        <v>3830.1899999999996</v>
      </c>
      <c r="C389" s="25" t="e">
        <f t="shared" ref="C389:C452" si="6">B389/$B$566</f>
        <v>#DIV/0!</v>
      </c>
      <c r="D389" s="26" t="e">
        <f>SUM($C$4:C389)</f>
        <v>#DIV/0!</v>
      </c>
      <c r="E389" s="27" t="e">
        <f>VLOOKUP(D389,Tabla!$B$5:$D$7,3,1)</f>
        <v>#DIV/0!</v>
      </c>
    </row>
    <row r="390" spans="1:5" x14ac:dyDescent="0.25">
      <c r="A390">
        <v>1191</v>
      </c>
      <c r="B390" s="21">
        <v>3811.27</v>
      </c>
      <c r="C390" s="25" t="e">
        <f t="shared" si="6"/>
        <v>#DIV/0!</v>
      </c>
      <c r="D390" s="26" t="e">
        <f>SUM($C$4:C390)</f>
        <v>#DIV/0!</v>
      </c>
      <c r="E390" s="27" t="e">
        <f>VLOOKUP(D390,Tabla!$B$5:$D$7,3,1)</f>
        <v>#DIV/0!</v>
      </c>
    </row>
    <row r="391" spans="1:5" x14ac:dyDescent="0.25">
      <c r="A391">
        <v>1174</v>
      </c>
      <c r="B391" s="21">
        <v>3802.05</v>
      </c>
      <c r="C391" s="25" t="e">
        <f t="shared" si="6"/>
        <v>#DIV/0!</v>
      </c>
      <c r="D391" s="26" t="e">
        <f>SUM($C$4:C391)</f>
        <v>#DIV/0!</v>
      </c>
      <c r="E391" s="27" t="e">
        <f>VLOOKUP(D391,Tabla!$B$5:$D$7,3,1)</f>
        <v>#DIV/0!</v>
      </c>
    </row>
    <row r="392" spans="1:5" x14ac:dyDescent="0.25">
      <c r="A392">
        <v>1531</v>
      </c>
      <c r="B392" s="21">
        <v>3724.56</v>
      </c>
      <c r="C392" s="25" t="e">
        <f t="shared" si="6"/>
        <v>#DIV/0!</v>
      </c>
      <c r="D392" s="26" t="e">
        <f>SUM($C$4:C392)</f>
        <v>#DIV/0!</v>
      </c>
      <c r="E392" s="27" t="e">
        <f>VLOOKUP(D392,Tabla!$B$5:$D$7,3,1)</f>
        <v>#DIV/0!</v>
      </c>
    </row>
    <row r="393" spans="1:5" x14ac:dyDescent="0.25">
      <c r="A393">
        <v>1189</v>
      </c>
      <c r="B393" s="21">
        <v>3711.37</v>
      </c>
      <c r="C393" s="25" t="e">
        <f t="shared" si="6"/>
        <v>#DIV/0!</v>
      </c>
      <c r="D393" s="26" t="e">
        <f>SUM($C$4:C393)</f>
        <v>#DIV/0!</v>
      </c>
      <c r="E393" s="27" t="e">
        <f>VLOOKUP(D393,Tabla!$B$5:$D$7,3,1)</f>
        <v>#DIV/0!</v>
      </c>
    </row>
    <row r="394" spans="1:5" x14ac:dyDescent="0.25">
      <c r="A394">
        <v>1268</v>
      </c>
      <c r="B394" s="21">
        <v>3699.63</v>
      </c>
      <c r="C394" s="25" t="e">
        <f t="shared" si="6"/>
        <v>#DIV/0!</v>
      </c>
      <c r="D394" s="26" t="e">
        <f>SUM($C$4:C394)</f>
        <v>#DIV/0!</v>
      </c>
      <c r="E394" s="27" t="e">
        <f>VLOOKUP(D394,Tabla!$B$5:$D$7,3,1)</f>
        <v>#DIV/0!</v>
      </c>
    </row>
    <row r="395" spans="1:5" x14ac:dyDescent="0.25">
      <c r="A395">
        <v>1106</v>
      </c>
      <c r="B395" s="21">
        <v>3695.0599999999995</v>
      </c>
      <c r="C395" s="25" t="e">
        <f t="shared" si="6"/>
        <v>#DIV/0!</v>
      </c>
      <c r="D395" s="26" t="e">
        <f>SUM($C$4:C395)</f>
        <v>#DIV/0!</v>
      </c>
      <c r="E395" s="27" t="e">
        <f>VLOOKUP(D395,Tabla!$B$5:$D$7,3,1)</f>
        <v>#DIV/0!</v>
      </c>
    </row>
    <row r="396" spans="1:5" x14ac:dyDescent="0.25">
      <c r="A396">
        <v>1193</v>
      </c>
      <c r="B396" s="21">
        <v>3644.5199999999995</v>
      </c>
      <c r="C396" s="25" t="e">
        <f t="shared" si="6"/>
        <v>#DIV/0!</v>
      </c>
      <c r="D396" s="26" t="e">
        <f>SUM($C$4:C396)</f>
        <v>#DIV/0!</v>
      </c>
      <c r="E396" s="27" t="e">
        <f>VLOOKUP(D396,Tabla!$B$5:$D$7,3,1)</f>
        <v>#DIV/0!</v>
      </c>
    </row>
    <row r="397" spans="1:5" x14ac:dyDescent="0.25">
      <c r="A397">
        <v>1301</v>
      </c>
      <c r="B397" s="21">
        <v>3587.8500000000004</v>
      </c>
      <c r="C397" s="25" t="e">
        <f t="shared" si="6"/>
        <v>#DIV/0!</v>
      </c>
      <c r="D397" s="26" t="e">
        <f>SUM($C$4:C397)</f>
        <v>#DIV/0!</v>
      </c>
      <c r="E397" s="27" t="e">
        <f>VLOOKUP(D397,Tabla!$B$5:$D$7,3,1)</f>
        <v>#DIV/0!</v>
      </c>
    </row>
    <row r="398" spans="1:5" x14ac:dyDescent="0.25">
      <c r="A398">
        <v>1397</v>
      </c>
      <c r="B398" s="21">
        <v>3549.9</v>
      </c>
      <c r="C398" s="25" t="e">
        <f t="shared" si="6"/>
        <v>#DIV/0!</v>
      </c>
      <c r="D398" s="26" t="e">
        <f>SUM($C$4:C398)</f>
        <v>#DIV/0!</v>
      </c>
      <c r="E398" s="27" t="e">
        <f>VLOOKUP(D398,Tabla!$B$5:$D$7,3,1)</f>
        <v>#DIV/0!</v>
      </c>
    </row>
    <row r="399" spans="1:5" x14ac:dyDescent="0.25">
      <c r="A399">
        <v>1152</v>
      </c>
      <c r="B399" s="21">
        <v>3501.28</v>
      </c>
      <c r="C399" s="25" t="e">
        <f t="shared" si="6"/>
        <v>#DIV/0!</v>
      </c>
      <c r="D399" s="26" t="e">
        <f>SUM($C$4:C399)</f>
        <v>#DIV/0!</v>
      </c>
      <c r="E399" s="27" t="e">
        <f>VLOOKUP(D399,Tabla!$B$5:$D$7,3,1)</f>
        <v>#DIV/0!</v>
      </c>
    </row>
    <row r="400" spans="1:5" x14ac:dyDescent="0.25">
      <c r="A400">
        <v>1426</v>
      </c>
      <c r="B400" s="21">
        <v>3462.8399999999997</v>
      </c>
      <c r="C400" s="25" t="e">
        <f t="shared" si="6"/>
        <v>#DIV/0!</v>
      </c>
      <c r="D400" s="26" t="e">
        <f>SUM($C$4:C400)</f>
        <v>#DIV/0!</v>
      </c>
      <c r="E400" s="27" t="e">
        <f>VLOOKUP(D400,Tabla!$B$5:$D$7,3,1)</f>
        <v>#DIV/0!</v>
      </c>
    </row>
    <row r="401" spans="1:5" x14ac:dyDescent="0.25">
      <c r="A401">
        <v>1158</v>
      </c>
      <c r="B401" s="21">
        <v>3439.27</v>
      </c>
      <c r="C401" s="25" t="e">
        <f t="shared" si="6"/>
        <v>#DIV/0!</v>
      </c>
      <c r="D401" s="26" t="e">
        <f>SUM($C$4:C401)</f>
        <v>#DIV/0!</v>
      </c>
      <c r="E401" s="27" t="e">
        <f>VLOOKUP(D401,Tabla!$B$5:$D$7,3,1)</f>
        <v>#DIV/0!</v>
      </c>
    </row>
    <row r="402" spans="1:5" x14ac:dyDescent="0.25">
      <c r="A402">
        <v>1004</v>
      </c>
      <c r="B402" s="21">
        <v>3437.39</v>
      </c>
      <c r="C402" s="25" t="e">
        <f t="shared" si="6"/>
        <v>#DIV/0!</v>
      </c>
      <c r="D402" s="26" t="e">
        <f>SUM($C$4:C402)</f>
        <v>#DIV/0!</v>
      </c>
      <c r="E402" s="27" t="e">
        <f>VLOOKUP(D402,Tabla!$B$5:$D$7,3,1)</f>
        <v>#DIV/0!</v>
      </c>
    </row>
    <row r="403" spans="1:5" x14ac:dyDescent="0.25">
      <c r="A403">
        <v>1436</v>
      </c>
      <c r="B403" s="21">
        <v>3429.21</v>
      </c>
      <c r="C403" s="25" t="e">
        <f t="shared" si="6"/>
        <v>#DIV/0!</v>
      </c>
      <c r="D403" s="26" t="e">
        <f>SUM($C$4:C403)</f>
        <v>#DIV/0!</v>
      </c>
      <c r="E403" s="27" t="e">
        <f>VLOOKUP(D403,Tabla!$B$5:$D$7,3,1)</f>
        <v>#DIV/0!</v>
      </c>
    </row>
    <row r="404" spans="1:5" x14ac:dyDescent="0.25">
      <c r="A404">
        <v>1094</v>
      </c>
      <c r="B404" s="21">
        <v>3423.4</v>
      </c>
      <c r="C404" s="25" t="e">
        <f t="shared" si="6"/>
        <v>#DIV/0!</v>
      </c>
      <c r="D404" s="26" t="e">
        <f>SUM($C$4:C404)</f>
        <v>#DIV/0!</v>
      </c>
      <c r="E404" s="27" t="e">
        <f>VLOOKUP(D404,Tabla!$B$5:$D$7,3,1)</f>
        <v>#DIV/0!</v>
      </c>
    </row>
    <row r="405" spans="1:5" x14ac:dyDescent="0.25">
      <c r="A405">
        <v>1473</v>
      </c>
      <c r="B405" s="21">
        <v>3366.99</v>
      </c>
      <c r="C405" s="25" t="e">
        <f t="shared" si="6"/>
        <v>#DIV/0!</v>
      </c>
      <c r="D405" s="26" t="e">
        <f>SUM($C$4:C405)</f>
        <v>#DIV/0!</v>
      </c>
      <c r="E405" s="27" t="e">
        <f>VLOOKUP(D405,Tabla!$B$5:$D$7,3,1)</f>
        <v>#DIV/0!</v>
      </c>
    </row>
    <row r="406" spans="1:5" x14ac:dyDescent="0.25">
      <c r="A406">
        <v>1549</v>
      </c>
      <c r="B406" s="21">
        <v>3364.4500000000003</v>
      </c>
      <c r="C406" s="25" t="e">
        <f t="shared" si="6"/>
        <v>#DIV/0!</v>
      </c>
      <c r="D406" s="26" t="e">
        <f>SUM($C$4:C406)</f>
        <v>#DIV/0!</v>
      </c>
      <c r="E406" s="27" t="e">
        <f>VLOOKUP(D406,Tabla!$B$5:$D$7,3,1)</f>
        <v>#DIV/0!</v>
      </c>
    </row>
    <row r="407" spans="1:5" x14ac:dyDescent="0.25">
      <c r="A407">
        <v>1091</v>
      </c>
      <c r="B407" s="21">
        <v>3331.6900000000005</v>
      </c>
      <c r="C407" s="25" t="e">
        <f t="shared" si="6"/>
        <v>#DIV/0!</v>
      </c>
      <c r="D407" s="26" t="e">
        <f>SUM($C$4:C407)</f>
        <v>#DIV/0!</v>
      </c>
      <c r="E407" s="27" t="e">
        <f>VLOOKUP(D407,Tabla!$B$5:$D$7,3,1)</f>
        <v>#DIV/0!</v>
      </c>
    </row>
    <row r="408" spans="1:5" x14ac:dyDescent="0.25">
      <c r="A408">
        <v>1120</v>
      </c>
      <c r="B408" s="21">
        <v>3319.74</v>
      </c>
      <c r="C408" s="25" t="e">
        <f t="shared" si="6"/>
        <v>#DIV/0!</v>
      </c>
      <c r="D408" s="26" t="e">
        <f>SUM($C$4:C408)</f>
        <v>#DIV/0!</v>
      </c>
      <c r="E408" s="27" t="e">
        <f>VLOOKUP(D408,Tabla!$B$5:$D$7,3,1)</f>
        <v>#DIV/0!</v>
      </c>
    </row>
    <row r="409" spans="1:5" x14ac:dyDescent="0.25">
      <c r="A409">
        <v>1460</v>
      </c>
      <c r="B409" s="21">
        <v>3300.27</v>
      </c>
      <c r="C409" s="25" t="e">
        <f t="shared" si="6"/>
        <v>#DIV/0!</v>
      </c>
      <c r="D409" s="26" t="e">
        <f>SUM($C$4:C409)</f>
        <v>#DIV/0!</v>
      </c>
      <c r="E409" s="27" t="e">
        <f>VLOOKUP(D409,Tabla!$B$5:$D$7,3,1)</f>
        <v>#DIV/0!</v>
      </c>
    </row>
    <row r="410" spans="1:5" x14ac:dyDescent="0.25">
      <c r="A410">
        <v>1192</v>
      </c>
      <c r="B410" s="21">
        <v>3293.2900000000004</v>
      </c>
      <c r="C410" s="25" t="e">
        <f t="shared" si="6"/>
        <v>#DIV/0!</v>
      </c>
      <c r="D410" s="26" t="e">
        <f>SUM($C$4:C410)</f>
        <v>#DIV/0!</v>
      </c>
      <c r="E410" s="27" t="e">
        <f>VLOOKUP(D410,Tabla!$B$5:$D$7,3,1)</f>
        <v>#DIV/0!</v>
      </c>
    </row>
    <row r="411" spans="1:5" x14ac:dyDescent="0.25">
      <c r="A411">
        <v>1218</v>
      </c>
      <c r="B411" s="21">
        <v>3243.68</v>
      </c>
      <c r="C411" s="25" t="e">
        <f t="shared" si="6"/>
        <v>#DIV/0!</v>
      </c>
      <c r="D411" s="26" t="e">
        <f>SUM($C$4:C411)</f>
        <v>#DIV/0!</v>
      </c>
      <c r="E411" s="27" t="e">
        <f>VLOOKUP(D411,Tabla!$B$5:$D$7,3,1)</f>
        <v>#DIV/0!</v>
      </c>
    </row>
    <row r="412" spans="1:5" x14ac:dyDescent="0.25">
      <c r="A412">
        <v>1058</v>
      </c>
      <c r="B412" s="21">
        <v>3214.83</v>
      </c>
      <c r="C412" s="25" t="e">
        <f t="shared" si="6"/>
        <v>#DIV/0!</v>
      </c>
      <c r="D412" s="26" t="e">
        <f>SUM($C$4:C412)</f>
        <v>#DIV/0!</v>
      </c>
      <c r="E412" s="27" t="e">
        <f>VLOOKUP(D412,Tabla!$B$5:$D$7,3,1)</f>
        <v>#DIV/0!</v>
      </c>
    </row>
    <row r="413" spans="1:5" x14ac:dyDescent="0.25">
      <c r="A413">
        <v>1263</v>
      </c>
      <c r="B413" s="21">
        <v>3134.83</v>
      </c>
      <c r="C413" s="25" t="e">
        <f t="shared" si="6"/>
        <v>#DIV/0!</v>
      </c>
      <c r="D413" s="26" t="e">
        <f>SUM($C$4:C413)</f>
        <v>#DIV/0!</v>
      </c>
      <c r="E413" s="27" t="e">
        <f>VLOOKUP(D413,Tabla!$B$5:$D$7,3,1)</f>
        <v>#DIV/0!</v>
      </c>
    </row>
    <row r="414" spans="1:5" x14ac:dyDescent="0.25">
      <c r="A414">
        <v>1293</v>
      </c>
      <c r="B414" s="21">
        <v>3111.08</v>
      </c>
      <c r="C414" s="25" t="e">
        <f t="shared" si="6"/>
        <v>#DIV/0!</v>
      </c>
      <c r="D414" s="26" t="e">
        <f>SUM($C$4:C414)</f>
        <v>#DIV/0!</v>
      </c>
      <c r="E414" s="27" t="e">
        <f>VLOOKUP(D414,Tabla!$B$5:$D$7,3,1)</f>
        <v>#DIV/0!</v>
      </c>
    </row>
    <row r="415" spans="1:5" x14ac:dyDescent="0.25">
      <c r="A415">
        <v>1208</v>
      </c>
      <c r="B415" s="21">
        <v>3109.26</v>
      </c>
      <c r="C415" s="25" t="e">
        <f t="shared" si="6"/>
        <v>#DIV/0!</v>
      </c>
      <c r="D415" s="26" t="e">
        <f>SUM($C$4:C415)</f>
        <v>#DIV/0!</v>
      </c>
      <c r="E415" s="27" t="e">
        <f>VLOOKUP(D415,Tabla!$B$5:$D$7,3,1)</f>
        <v>#DIV/0!</v>
      </c>
    </row>
    <row r="416" spans="1:5" x14ac:dyDescent="0.25">
      <c r="A416">
        <v>1435</v>
      </c>
      <c r="B416" s="21">
        <v>3108.27</v>
      </c>
      <c r="C416" s="25" t="e">
        <f t="shared" si="6"/>
        <v>#DIV/0!</v>
      </c>
      <c r="D416" s="26" t="e">
        <f>SUM($C$4:C416)</f>
        <v>#DIV/0!</v>
      </c>
      <c r="E416" s="27" t="e">
        <f>VLOOKUP(D416,Tabla!$B$5:$D$7,3,1)</f>
        <v>#DIV/0!</v>
      </c>
    </row>
    <row r="417" spans="1:5" x14ac:dyDescent="0.25">
      <c r="A417">
        <v>1080</v>
      </c>
      <c r="B417" s="21">
        <v>3097.6</v>
      </c>
      <c r="C417" s="25" t="e">
        <f t="shared" si="6"/>
        <v>#DIV/0!</v>
      </c>
      <c r="D417" s="26" t="e">
        <f>SUM($C$4:C417)</f>
        <v>#DIV/0!</v>
      </c>
      <c r="E417" s="27" t="e">
        <f>VLOOKUP(D417,Tabla!$B$5:$D$7,3,1)</f>
        <v>#DIV/0!</v>
      </c>
    </row>
    <row r="418" spans="1:5" x14ac:dyDescent="0.25">
      <c r="A418">
        <v>1383</v>
      </c>
      <c r="B418" s="21">
        <v>3097.04</v>
      </c>
      <c r="C418" s="25" t="e">
        <f t="shared" si="6"/>
        <v>#DIV/0!</v>
      </c>
      <c r="D418" s="26" t="e">
        <f>SUM($C$4:C418)</f>
        <v>#DIV/0!</v>
      </c>
      <c r="E418" s="27" t="e">
        <f>VLOOKUP(D418,Tabla!$B$5:$D$7,3,1)</f>
        <v>#DIV/0!</v>
      </c>
    </row>
    <row r="419" spans="1:5" x14ac:dyDescent="0.25">
      <c r="A419">
        <v>1323</v>
      </c>
      <c r="B419" s="21">
        <v>3078.84</v>
      </c>
      <c r="C419" s="25" t="e">
        <f t="shared" si="6"/>
        <v>#DIV/0!</v>
      </c>
      <c r="D419" s="26" t="e">
        <f>SUM($C$4:C419)</f>
        <v>#DIV/0!</v>
      </c>
      <c r="E419" s="27" t="e">
        <f>VLOOKUP(D419,Tabla!$B$5:$D$7,3,1)</f>
        <v>#DIV/0!</v>
      </c>
    </row>
    <row r="420" spans="1:5" x14ac:dyDescent="0.25">
      <c r="A420">
        <v>1150</v>
      </c>
      <c r="B420" s="21">
        <v>3070.2799999999997</v>
      </c>
      <c r="C420" s="25" t="e">
        <f t="shared" si="6"/>
        <v>#DIV/0!</v>
      </c>
      <c r="D420" s="26" t="e">
        <f>SUM($C$4:C420)</f>
        <v>#DIV/0!</v>
      </c>
      <c r="E420" s="27" t="e">
        <f>VLOOKUP(D420,Tabla!$B$5:$D$7,3,1)</f>
        <v>#DIV/0!</v>
      </c>
    </row>
    <row r="421" spans="1:5" x14ac:dyDescent="0.25">
      <c r="A421">
        <v>1339</v>
      </c>
      <c r="B421" s="21">
        <v>3043.78</v>
      </c>
      <c r="C421" s="25" t="e">
        <f t="shared" si="6"/>
        <v>#DIV/0!</v>
      </c>
      <c r="D421" s="26" t="e">
        <f>SUM($C$4:C421)</f>
        <v>#DIV/0!</v>
      </c>
      <c r="E421" s="27" t="e">
        <f>VLOOKUP(D421,Tabla!$B$5:$D$7,3,1)</f>
        <v>#DIV/0!</v>
      </c>
    </row>
    <row r="422" spans="1:5" x14ac:dyDescent="0.25">
      <c r="A422">
        <v>1095</v>
      </c>
      <c r="B422" s="21">
        <v>3007.01</v>
      </c>
      <c r="C422" s="25" t="e">
        <f t="shared" si="6"/>
        <v>#DIV/0!</v>
      </c>
      <c r="D422" s="26" t="e">
        <f>SUM($C$4:C422)</f>
        <v>#DIV/0!</v>
      </c>
      <c r="E422" s="27" t="e">
        <f>VLOOKUP(D422,Tabla!$B$5:$D$7,3,1)</f>
        <v>#DIV/0!</v>
      </c>
    </row>
    <row r="423" spans="1:5" x14ac:dyDescent="0.25">
      <c r="A423">
        <v>1453</v>
      </c>
      <c r="B423" s="21">
        <v>2984.9399999999996</v>
      </c>
      <c r="C423" s="25" t="e">
        <f t="shared" si="6"/>
        <v>#DIV/0!</v>
      </c>
      <c r="D423" s="26" t="e">
        <f>SUM($C$4:C423)</f>
        <v>#DIV/0!</v>
      </c>
      <c r="E423" s="27" t="e">
        <f>VLOOKUP(D423,Tabla!$B$5:$D$7,3,1)</f>
        <v>#DIV/0!</v>
      </c>
    </row>
    <row r="424" spans="1:5" x14ac:dyDescent="0.25">
      <c r="A424">
        <v>1561</v>
      </c>
      <c r="B424" s="21">
        <v>2958.7700000000004</v>
      </c>
      <c r="C424" s="25" t="e">
        <f t="shared" si="6"/>
        <v>#DIV/0!</v>
      </c>
      <c r="D424" s="26" t="e">
        <f>SUM($C$4:C424)</f>
        <v>#DIV/0!</v>
      </c>
      <c r="E424" s="27" t="e">
        <f>VLOOKUP(D424,Tabla!$B$5:$D$7,3,1)</f>
        <v>#DIV/0!</v>
      </c>
    </row>
    <row r="425" spans="1:5" x14ac:dyDescent="0.25">
      <c r="A425">
        <v>1469</v>
      </c>
      <c r="B425" s="21">
        <v>2933.8500000000004</v>
      </c>
      <c r="C425" s="25" t="e">
        <f t="shared" si="6"/>
        <v>#DIV/0!</v>
      </c>
      <c r="D425" s="26" t="e">
        <f>SUM($C$4:C425)</f>
        <v>#DIV/0!</v>
      </c>
      <c r="E425" s="27" t="e">
        <f>VLOOKUP(D425,Tabla!$B$5:$D$7,3,1)</f>
        <v>#DIV/0!</v>
      </c>
    </row>
    <row r="426" spans="1:5" x14ac:dyDescent="0.25">
      <c r="A426">
        <v>1265</v>
      </c>
      <c r="B426" s="21">
        <v>2915.48</v>
      </c>
      <c r="C426" s="25" t="e">
        <f t="shared" si="6"/>
        <v>#DIV/0!</v>
      </c>
      <c r="D426" s="26" t="e">
        <f>SUM($C$4:C426)</f>
        <v>#DIV/0!</v>
      </c>
      <c r="E426" s="27" t="e">
        <f>VLOOKUP(D426,Tabla!$B$5:$D$7,3,1)</f>
        <v>#DIV/0!</v>
      </c>
    </row>
    <row r="427" spans="1:5" x14ac:dyDescent="0.25">
      <c r="A427">
        <v>1014</v>
      </c>
      <c r="B427" s="21">
        <v>2875.46</v>
      </c>
      <c r="C427" s="25" t="e">
        <f t="shared" si="6"/>
        <v>#DIV/0!</v>
      </c>
      <c r="D427" s="26" t="e">
        <f>SUM($C$4:C427)</f>
        <v>#DIV/0!</v>
      </c>
      <c r="E427" s="27" t="e">
        <f>VLOOKUP(D427,Tabla!$B$5:$D$7,3,1)</f>
        <v>#DIV/0!</v>
      </c>
    </row>
    <row r="428" spans="1:5" x14ac:dyDescent="0.25">
      <c r="A428">
        <v>1179</v>
      </c>
      <c r="B428" s="21">
        <v>2870.73</v>
      </c>
      <c r="C428" s="25" t="e">
        <f t="shared" si="6"/>
        <v>#DIV/0!</v>
      </c>
      <c r="D428" s="26" t="e">
        <f>SUM($C$4:C428)</f>
        <v>#DIV/0!</v>
      </c>
      <c r="E428" s="27" t="e">
        <f>VLOOKUP(D428,Tabla!$B$5:$D$7,3,1)</f>
        <v>#DIV/0!</v>
      </c>
    </row>
    <row r="429" spans="1:5" x14ac:dyDescent="0.25">
      <c r="A429">
        <v>1167</v>
      </c>
      <c r="B429" s="21">
        <v>2806.3</v>
      </c>
      <c r="C429" s="25" t="e">
        <f t="shared" si="6"/>
        <v>#DIV/0!</v>
      </c>
      <c r="D429" s="26" t="e">
        <f>SUM($C$4:C429)</f>
        <v>#DIV/0!</v>
      </c>
      <c r="E429" s="27" t="e">
        <f>VLOOKUP(D429,Tabla!$B$5:$D$7,3,1)</f>
        <v>#DIV/0!</v>
      </c>
    </row>
    <row r="430" spans="1:5" x14ac:dyDescent="0.25">
      <c r="A430">
        <v>1012</v>
      </c>
      <c r="B430" s="21">
        <v>2800.07</v>
      </c>
      <c r="C430" s="25" t="e">
        <f t="shared" si="6"/>
        <v>#DIV/0!</v>
      </c>
      <c r="D430" s="26" t="e">
        <f>SUM($C$4:C430)</f>
        <v>#DIV/0!</v>
      </c>
      <c r="E430" s="27" t="e">
        <f>VLOOKUP(D430,Tabla!$B$5:$D$7,3,1)</f>
        <v>#DIV/0!</v>
      </c>
    </row>
    <row r="431" spans="1:5" x14ac:dyDescent="0.25">
      <c r="A431">
        <v>1198</v>
      </c>
      <c r="B431" s="21">
        <v>2756.2200000000003</v>
      </c>
      <c r="C431" s="25" t="e">
        <f t="shared" si="6"/>
        <v>#DIV/0!</v>
      </c>
      <c r="D431" s="26" t="e">
        <f>SUM($C$4:C431)</f>
        <v>#DIV/0!</v>
      </c>
      <c r="E431" s="27" t="e">
        <f>VLOOKUP(D431,Tabla!$B$5:$D$7,3,1)</f>
        <v>#DIV/0!</v>
      </c>
    </row>
    <row r="432" spans="1:5" x14ac:dyDescent="0.25">
      <c r="A432">
        <v>1414</v>
      </c>
      <c r="B432" s="21">
        <v>2754.9</v>
      </c>
      <c r="C432" s="25" t="e">
        <f t="shared" si="6"/>
        <v>#DIV/0!</v>
      </c>
      <c r="D432" s="26" t="e">
        <f>SUM($C$4:C432)</f>
        <v>#DIV/0!</v>
      </c>
      <c r="E432" s="27" t="e">
        <f>VLOOKUP(D432,Tabla!$B$5:$D$7,3,1)</f>
        <v>#DIV/0!</v>
      </c>
    </row>
    <row r="433" spans="1:5" x14ac:dyDescent="0.25">
      <c r="A433">
        <v>1470</v>
      </c>
      <c r="B433" s="21">
        <v>2716.8399999999997</v>
      </c>
      <c r="C433" s="25" t="e">
        <f t="shared" si="6"/>
        <v>#DIV/0!</v>
      </c>
      <c r="D433" s="26" t="e">
        <f>SUM($C$4:C433)</f>
        <v>#DIV/0!</v>
      </c>
      <c r="E433" s="27" t="e">
        <f>VLOOKUP(D433,Tabla!$B$5:$D$7,3,1)</f>
        <v>#DIV/0!</v>
      </c>
    </row>
    <row r="434" spans="1:5" x14ac:dyDescent="0.25">
      <c r="A434">
        <v>1238</v>
      </c>
      <c r="B434" s="21">
        <v>2712.2799999999997</v>
      </c>
      <c r="C434" s="25" t="e">
        <f t="shared" si="6"/>
        <v>#DIV/0!</v>
      </c>
      <c r="D434" s="26" t="e">
        <f>SUM($C$4:C434)</f>
        <v>#DIV/0!</v>
      </c>
      <c r="E434" s="27" t="e">
        <f>VLOOKUP(D434,Tabla!$B$5:$D$7,3,1)</f>
        <v>#DIV/0!</v>
      </c>
    </row>
    <row r="435" spans="1:5" x14ac:dyDescent="0.25">
      <c r="A435">
        <v>1317</v>
      </c>
      <c r="B435" s="21">
        <v>2693.51</v>
      </c>
      <c r="C435" s="25" t="e">
        <f t="shared" si="6"/>
        <v>#DIV/0!</v>
      </c>
      <c r="D435" s="26" t="e">
        <f>SUM($C$4:C435)</f>
        <v>#DIV/0!</v>
      </c>
      <c r="E435" s="27" t="e">
        <f>VLOOKUP(D435,Tabla!$B$5:$D$7,3,1)</f>
        <v>#DIV/0!</v>
      </c>
    </row>
    <row r="436" spans="1:5" x14ac:dyDescent="0.25">
      <c r="A436">
        <v>1512</v>
      </c>
      <c r="B436" s="21">
        <v>2680.3199999999997</v>
      </c>
      <c r="C436" s="25" t="e">
        <f t="shared" si="6"/>
        <v>#DIV/0!</v>
      </c>
      <c r="D436" s="26" t="e">
        <f>SUM($C$4:C436)</f>
        <v>#DIV/0!</v>
      </c>
      <c r="E436" s="27" t="e">
        <f>VLOOKUP(D436,Tabla!$B$5:$D$7,3,1)</f>
        <v>#DIV/0!</v>
      </c>
    </row>
    <row r="437" spans="1:5" x14ac:dyDescent="0.25">
      <c r="A437">
        <v>1544</v>
      </c>
      <c r="B437" s="21">
        <v>2661.75</v>
      </c>
      <c r="C437" s="25" t="e">
        <f t="shared" si="6"/>
        <v>#DIV/0!</v>
      </c>
      <c r="D437" s="26" t="e">
        <f>SUM($C$4:C437)</f>
        <v>#DIV/0!</v>
      </c>
      <c r="E437" s="27" t="e">
        <f>VLOOKUP(D437,Tabla!$B$5:$D$7,3,1)</f>
        <v>#DIV/0!</v>
      </c>
    </row>
    <row r="438" spans="1:5" x14ac:dyDescent="0.25">
      <c r="A438">
        <v>1443</v>
      </c>
      <c r="B438" s="21">
        <v>2634.09</v>
      </c>
      <c r="C438" s="25" t="e">
        <f t="shared" si="6"/>
        <v>#DIV/0!</v>
      </c>
      <c r="D438" s="26" t="e">
        <f>SUM($C$4:C438)</f>
        <v>#DIV/0!</v>
      </c>
      <c r="E438" s="27" t="e">
        <f>VLOOKUP(D438,Tabla!$B$5:$D$7,3,1)</f>
        <v>#DIV/0!</v>
      </c>
    </row>
    <row r="439" spans="1:5" x14ac:dyDescent="0.25">
      <c r="A439">
        <v>1278</v>
      </c>
      <c r="B439" s="21">
        <v>2611.4700000000003</v>
      </c>
      <c r="C439" s="25" t="e">
        <f t="shared" si="6"/>
        <v>#DIV/0!</v>
      </c>
      <c r="D439" s="26" t="e">
        <f>SUM($C$4:C439)</f>
        <v>#DIV/0!</v>
      </c>
      <c r="E439" s="27" t="e">
        <f>VLOOKUP(D439,Tabla!$B$5:$D$7,3,1)</f>
        <v>#DIV/0!</v>
      </c>
    </row>
    <row r="440" spans="1:5" x14ac:dyDescent="0.25">
      <c r="A440">
        <v>1188</v>
      </c>
      <c r="B440" s="21">
        <v>2609.4999999999995</v>
      </c>
      <c r="C440" s="25" t="e">
        <f t="shared" si="6"/>
        <v>#DIV/0!</v>
      </c>
      <c r="D440" s="26" t="e">
        <f>SUM($C$4:C440)</f>
        <v>#DIV/0!</v>
      </c>
      <c r="E440" s="27" t="e">
        <f>VLOOKUP(D440,Tabla!$B$5:$D$7,3,1)</f>
        <v>#DIV/0!</v>
      </c>
    </row>
    <row r="441" spans="1:5" x14ac:dyDescent="0.25">
      <c r="A441">
        <v>1457</v>
      </c>
      <c r="B441" s="21">
        <v>2592.88</v>
      </c>
      <c r="C441" s="25" t="e">
        <f t="shared" si="6"/>
        <v>#DIV/0!</v>
      </c>
      <c r="D441" s="26" t="e">
        <f>SUM($C$4:C441)</f>
        <v>#DIV/0!</v>
      </c>
      <c r="E441" s="27" t="e">
        <f>VLOOKUP(D441,Tabla!$B$5:$D$7,3,1)</f>
        <v>#DIV/0!</v>
      </c>
    </row>
    <row r="442" spans="1:5" x14ac:dyDescent="0.25">
      <c r="A442">
        <v>1213</v>
      </c>
      <c r="B442" s="21">
        <v>2559.1999999999998</v>
      </c>
      <c r="C442" s="25" t="e">
        <f t="shared" si="6"/>
        <v>#DIV/0!</v>
      </c>
      <c r="D442" s="26" t="e">
        <f>SUM($C$4:C442)</f>
        <v>#DIV/0!</v>
      </c>
      <c r="E442" s="27" t="e">
        <f>VLOOKUP(D442,Tabla!$B$5:$D$7,3,1)</f>
        <v>#DIV/0!</v>
      </c>
    </row>
    <row r="443" spans="1:5" x14ac:dyDescent="0.25">
      <c r="A443">
        <v>1390</v>
      </c>
      <c r="B443" s="21">
        <v>2520.7600000000002</v>
      </c>
      <c r="C443" s="25" t="e">
        <f t="shared" si="6"/>
        <v>#DIV/0!</v>
      </c>
      <c r="D443" s="26" t="e">
        <f>SUM($C$4:C443)</f>
        <v>#DIV/0!</v>
      </c>
      <c r="E443" s="27" t="e">
        <f>VLOOKUP(D443,Tabla!$B$5:$D$7,3,1)</f>
        <v>#DIV/0!</v>
      </c>
    </row>
    <row r="444" spans="1:5" x14ac:dyDescent="0.25">
      <c r="A444">
        <v>1369</v>
      </c>
      <c r="B444" s="21">
        <v>2519.87</v>
      </c>
      <c r="C444" s="25" t="e">
        <f t="shared" si="6"/>
        <v>#DIV/0!</v>
      </c>
      <c r="D444" s="26" t="e">
        <f>SUM($C$4:C444)</f>
        <v>#DIV/0!</v>
      </c>
      <c r="E444" s="27" t="e">
        <f>VLOOKUP(D444,Tabla!$B$5:$D$7,3,1)</f>
        <v>#DIV/0!</v>
      </c>
    </row>
    <row r="445" spans="1:5" x14ac:dyDescent="0.25">
      <c r="A445">
        <v>1331</v>
      </c>
      <c r="B445" s="21">
        <v>2511.6000000000004</v>
      </c>
      <c r="C445" s="25" t="e">
        <f t="shared" si="6"/>
        <v>#DIV/0!</v>
      </c>
      <c r="D445" s="26" t="e">
        <f>SUM($C$4:C445)</f>
        <v>#DIV/0!</v>
      </c>
      <c r="E445" s="27" t="e">
        <f>VLOOKUP(D445,Tabla!$B$5:$D$7,3,1)</f>
        <v>#DIV/0!</v>
      </c>
    </row>
    <row r="446" spans="1:5" x14ac:dyDescent="0.25">
      <c r="A446">
        <v>1327</v>
      </c>
      <c r="B446" s="21">
        <v>2509.16</v>
      </c>
      <c r="C446" s="25" t="e">
        <f t="shared" si="6"/>
        <v>#DIV/0!</v>
      </c>
      <c r="D446" s="26" t="e">
        <f>SUM($C$4:C446)</f>
        <v>#DIV/0!</v>
      </c>
      <c r="E446" s="27" t="e">
        <f>VLOOKUP(D446,Tabla!$B$5:$D$7,3,1)</f>
        <v>#DIV/0!</v>
      </c>
    </row>
    <row r="447" spans="1:5" x14ac:dyDescent="0.25">
      <c r="A447">
        <v>1370</v>
      </c>
      <c r="B447" s="21">
        <v>2496.92</v>
      </c>
      <c r="C447" s="25" t="e">
        <f t="shared" si="6"/>
        <v>#DIV/0!</v>
      </c>
      <c r="D447" s="26" t="e">
        <f>SUM($C$4:C447)</f>
        <v>#DIV/0!</v>
      </c>
      <c r="E447" s="27" t="e">
        <f>VLOOKUP(D447,Tabla!$B$5:$D$7,3,1)</f>
        <v>#DIV/0!</v>
      </c>
    </row>
    <row r="448" spans="1:5" x14ac:dyDescent="0.25">
      <c r="A448">
        <v>1214</v>
      </c>
      <c r="B448" s="21">
        <v>2494.63</v>
      </c>
      <c r="C448" s="25" t="e">
        <f t="shared" si="6"/>
        <v>#DIV/0!</v>
      </c>
      <c r="D448" s="26" t="e">
        <f>SUM($C$4:C448)</f>
        <v>#DIV/0!</v>
      </c>
      <c r="E448" s="27" t="e">
        <f>VLOOKUP(D448,Tabla!$B$5:$D$7,3,1)</f>
        <v>#DIV/0!</v>
      </c>
    </row>
    <row r="449" spans="1:5" x14ac:dyDescent="0.25">
      <c r="A449">
        <v>1061</v>
      </c>
      <c r="B449" s="21">
        <v>2441.6</v>
      </c>
      <c r="C449" s="25" t="e">
        <f t="shared" si="6"/>
        <v>#DIV/0!</v>
      </c>
      <c r="D449" s="26" t="e">
        <f>SUM($C$4:C449)</f>
        <v>#DIV/0!</v>
      </c>
      <c r="E449" s="27" t="e">
        <f>VLOOKUP(D449,Tabla!$B$5:$D$7,3,1)</f>
        <v>#DIV/0!</v>
      </c>
    </row>
    <row r="450" spans="1:5" x14ac:dyDescent="0.25">
      <c r="A450">
        <v>1438</v>
      </c>
      <c r="B450" s="21">
        <v>2410.4500000000003</v>
      </c>
      <c r="C450" s="25" t="e">
        <f t="shared" si="6"/>
        <v>#DIV/0!</v>
      </c>
      <c r="D450" s="26" t="e">
        <f>SUM($C$4:C450)</f>
        <v>#DIV/0!</v>
      </c>
      <c r="E450" s="27" t="e">
        <f>VLOOKUP(D450,Tabla!$B$5:$D$7,3,1)</f>
        <v>#DIV/0!</v>
      </c>
    </row>
    <row r="451" spans="1:5" x14ac:dyDescent="0.25">
      <c r="A451">
        <v>1255</v>
      </c>
      <c r="B451" s="21">
        <v>2407</v>
      </c>
      <c r="C451" s="25" t="e">
        <f t="shared" si="6"/>
        <v>#DIV/0!</v>
      </c>
      <c r="D451" s="26" t="e">
        <f>SUM($C$4:C451)</f>
        <v>#DIV/0!</v>
      </c>
      <c r="E451" s="27" t="e">
        <f>VLOOKUP(D451,Tabla!$B$5:$D$7,3,1)</f>
        <v>#DIV/0!</v>
      </c>
    </row>
    <row r="452" spans="1:5" x14ac:dyDescent="0.25">
      <c r="A452">
        <v>1276</v>
      </c>
      <c r="B452" s="21">
        <v>2393.04</v>
      </c>
      <c r="C452" s="25" t="e">
        <f t="shared" si="6"/>
        <v>#DIV/0!</v>
      </c>
      <c r="D452" s="26" t="e">
        <f>SUM($C$4:C452)</f>
        <v>#DIV/0!</v>
      </c>
      <c r="E452" s="27" t="e">
        <f>VLOOKUP(D452,Tabla!$B$5:$D$7,3,1)</f>
        <v>#DIV/0!</v>
      </c>
    </row>
    <row r="453" spans="1:5" x14ac:dyDescent="0.25">
      <c r="A453">
        <v>1280</v>
      </c>
      <c r="B453" s="21">
        <v>2380</v>
      </c>
      <c r="C453" s="25" t="e">
        <f t="shared" ref="C453:C516" si="7">B453/$B$566</f>
        <v>#DIV/0!</v>
      </c>
      <c r="D453" s="26" t="e">
        <f>SUM($C$4:C453)</f>
        <v>#DIV/0!</v>
      </c>
      <c r="E453" s="27" t="e">
        <f>VLOOKUP(D453,Tabla!$B$5:$D$7,3,1)</f>
        <v>#DIV/0!</v>
      </c>
    </row>
    <row r="454" spans="1:5" x14ac:dyDescent="0.25">
      <c r="A454">
        <v>1539</v>
      </c>
      <c r="B454" s="21">
        <v>2349.62</v>
      </c>
      <c r="C454" s="25" t="e">
        <f t="shared" si="7"/>
        <v>#DIV/0!</v>
      </c>
      <c r="D454" s="26" t="e">
        <f>SUM($C$4:C454)</f>
        <v>#DIV/0!</v>
      </c>
      <c r="E454" s="27" t="e">
        <f>VLOOKUP(D454,Tabla!$B$5:$D$7,3,1)</f>
        <v>#DIV/0!</v>
      </c>
    </row>
    <row r="455" spans="1:5" x14ac:dyDescent="0.25">
      <c r="A455">
        <v>1086</v>
      </c>
      <c r="B455" s="21">
        <v>2319.6</v>
      </c>
      <c r="C455" s="25" t="e">
        <f t="shared" si="7"/>
        <v>#DIV/0!</v>
      </c>
      <c r="D455" s="26" t="e">
        <f>SUM($C$4:C455)</f>
        <v>#DIV/0!</v>
      </c>
      <c r="E455" s="27" t="e">
        <f>VLOOKUP(D455,Tabla!$B$5:$D$7,3,1)</f>
        <v>#DIV/0!</v>
      </c>
    </row>
    <row r="456" spans="1:5" x14ac:dyDescent="0.25">
      <c r="A456">
        <v>1001</v>
      </c>
      <c r="B456" s="21">
        <v>2246.8200000000002</v>
      </c>
      <c r="C456" s="25" t="e">
        <f t="shared" si="7"/>
        <v>#DIV/0!</v>
      </c>
      <c r="D456" s="26" t="e">
        <f>SUM($C$4:C456)</f>
        <v>#DIV/0!</v>
      </c>
      <c r="E456" s="27" t="e">
        <f>VLOOKUP(D456,Tabla!$B$5:$D$7,3,1)</f>
        <v>#DIV/0!</v>
      </c>
    </row>
    <row r="457" spans="1:5" x14ac:dyDescent="0.25">
      <c r="A457">
        <v>1057</v>
      </c>
      <c r="B457" s="21">
        <v>2227.5500000000002</v>
      </c>
      <c r="C457" s="25" t="e">
        <f t="shared" si="7"/>
        <v>#DIV/0!</v>
      </c>
      <c r="D457" s="26" t="e">
        <f>SUM($C$4:C457)</f>
        <v>#DIV/0!</v>
      </c>
      <c r="E457" s="27" t="e">
        <f>VLOOKUP(D457,Tabla!$B$5:$D$7,3,1)</f>
        <v>#DIV/0!</v>
      </c>
    </row>
    <row r="458" spans="1:5" x14ac:dyDescent="0.25">
      <c r="A458">
        <v>1085</v>
      </c>
      <c r="B458" s="21">
        <v>2216.79</v>
      </c>
      <c r="C458" s="25" t="e">
        <f t="shared" si="7"/>
        <v>#DIV/0!</v>
      </c>
      <c r="D458" s="26" t="e">
        <f>SUM($C$4:C458)</f>
        <v>#DIV/0!</v>
      </c>
      <c r="E458" s="27" t="e">
        <f>VLOOKUP(D458,Tabla!$B$5:$D$7,3,1)</f>
        <v>#DIV/0!</v>
      </c>
    </row>
    <row r="459" spans="1:5" x14ac:dyDescent="0.25">
      <c r="A459">
        <v>1119</v>
      </c>
      <c r="B459" s="21">
        <v>2203.3199999999997</v>
      </c>
      <c r="C459" s="25" t="e">
        <f t="shared" si="7"/>
        <v>#DIV/0!</v>
      </c>
      <c r="D459" s="26" t="e">
        <f>SUM($C$4:C459)</f>
        <v>#DIV/0!</v>
      </c>
      <c r="E459" s="27" t="e">
        <f>VLOOKUP(D459,Tabla!$B$5:$D$7,3,1)</f>
        <v>#DIV/0!</v>
      </c>
    </row>
    <row r="460" spans="1:5" x14ac:dyDescent="0.25">
      <c r="A460">
        <v>1178</v>
      </c>
      <c r="B460" s="21">
        <v>2157.75</v>
      </c>
      <c r="C460" s="25" t="e">
        <f t="shared" si="7"/>
        <v>#DIV/0!</v>
      </c>
      <c r="D460" s="26" t="e">
        <f>SUM($C$4:C460)</f>
        <v>#DIV/0!</v>
      </c>
      <c r="E460" s="27" t="e">
        <f>VLOOKUP(D460,Tabla!$B$5:$D$7,3,1)</f>
        <v>#DIV/0!</v>
      </c>
    </row>
    <row r="461" spans="1:5" x14ac:dyDescent="0.25">
      <c r="A461">
        <v>1474</v>
      </c>
      <c r="B461" s="21">
        <v>2098.75</v>
      </c>
      <c r="C461" s="25" t="e">
        <f t="shared" si="7"/>
        <v>#DIV/0!</v>
      </c>
      <c r="D461" s="26" t="e">
        <f>SUM($C$4:C461)</f>
        <v>#DIV/0!</v>
      </c>
      <c r="E461" s="27" t="e">
        <f>VLOOKUP(D461,Tabla!$B$5:$D$7,3,1)</f>
        <v>#DIV/0!</v>
      </c>
    </row>
    <row r="462" spans="1:5" x14ac:dyDescent="0.25">
      <c r="A462">
        <v>1124</v>
      </c>
      <c r="B462" s="21">
        <v>2063.8200000000002</v>
      </c>
      <c r="C462" s="25" t="e">
        <f t="shared" si="7"/>
        <v>#DIV/0!</v>
      </c>
      <c r="D462" s="26" t="e">
        <f>SUM($C$4:C462)</f>
        <v>#DIV/0!</v>
      </c>
      <c r="E462" s="27" t="e">
        <f>VLOOKUP(D462,Tabla!$B$5:$D$7,3,1)</f>
        <v>#DIV/0!</v>
      </c>
    </row>
    <row r="463" spans="1:5" x14ac:dyDescent="0.25">
      <c r="A463">
        <v>1434</v>
      </c>
      <c r="B463" s="21">
        <v>2042.8600000000001</v>
      </c>
      <c r="C463" s="25" t="e">
        <f t="shared" si="7"/>
        <v>#DIV/0!</v>
      </c>
      <c r="D463" s="26" t="e">
        <f>SUM($C$4:C463)</f>
        <v>#DIV/0!</v>
      </c>
      <c r="E463" s="27" t="e">
        <f>VLOOKUP(D463,Tabla!$B$5:$D$7,3,1)</f>
        <v>#DIV/0!</v>
      </c>
    </row>
    <row r="464" spans="1:5" x14ac:dyDescent="0.25">
      <c r="A464">
        <v>1224</v>
      </c>
      <c r="B464" s="21">
        <v>2035.8</v>
      </c>
      <c r="C464" s="25" t="e">
        <f t="shared" si="7"/>
        <v>#DIV/0!</v>
      </c>
      <c r="D464" s="26" t="e">
        <f>SUM($C$4:C464)</f>
        <v>#DIV/0!</v>
      </c>
      <c r="E464" s="27" t="e">
        <f>VLOOKUP(D464,Tabla!$B$5:$D$7,3,1)</f>
        <v>#DIV/0!</v>
      </c>
    </row>
    <row r="465" spans="1:5" x14ac:dyDescent="0.25">
      <c r="A465">
        <v>1063</v>
      </c>
      <c r="B465" s="21">
        <v>2030.62</v>
      </c>
      <c r="C465" s="25" t="e">
        <f t="shared" si="7"/>
        <v>#DIV/0!</v>
      </c>
      <c r="D465" s="26" t="e">
        <f>SUM($C$4:C465)</f>
        <v>#DIV/0!</v>
      </c>
      <c r="E465" s="27" t="e">
        <f>VLOOKUP(D465,Tabla!$B$5:$D$7,3,1)</f>
        <v>#DIV/0!</v>
      </c>
    </row>
    <row r="466" spans="1:5" x14ac:dyDescent="0.25">
      <c r="A466">
        <v>1123</v>
      </c>
      <c r="B466" s="21">
        <v>1956.54</v>
      </c>
      <c r="C466" s="25" t="e">
        <f t="shared" si="7"/>
        <v>#DIV/0!</v>
      </c>
      <c r="D466" s="26" t="e">
        <f>SUM($C$4:C466)</f>
        <v>#DIV/0!</v>
      </c>
      <c r="E466" s="27" t="e">
        <f>VLOOKUP(D466,Tabla!$B$5:$D$7,3,1)</f>
        <v>#DIV/0!</v>
      </c>
    </row>
    <row r="467" spans="1:5" x14ac:dyDescent="0.25">
      <c r="A467">
        <v>1439</v>
      </c>
      <c r="B467" s="21">
        <v>1925.66</v>
      </c>
      <c r="C467" s="25" t="e">
        <f t="shared" si="7"/>
        <v>#DIV/0!</v>
      </c>
      <c r="D467" s="26" t="e">
        <f>SUM($C$4:C467)</f>
        <v>#DIV/0!</v>
      </c>
      <c r="E467" s="27" t="e">
        <f>VLOOKUP(D467,Tabla!$B$5:$D$7,3,1)</f>
        <v>#DIV/0!</v>
      </c>
    </row>
    <row r="468" spans="1:5" x14ac:dyDescent="0.25">
      <c r="A468">
        <v>1498</v>
      </c>
      <c r="B468" s="21">
        <v>1916.81</v>
      </c>
      <c r="C468" s="25" t="e">
        <f t="shared" si="7"/>
        <v>#DIV/0!</v>
      </c>
      <c r="D468" s="26" t="e">
        <f>SUM($C$4:C468)</f>
        <v>#DIV/0!</v>
      </c>
      <c r="E468" s="27" t="e">
        <f>VLOOKUP(D468,Tabla!$B$5:$D$7,3,1)</f>
        <v>#DIV/0!</v>
      </c>
    </row>
    <row r="469" spans="1:5" x14ac:dyDescent="0.25">
      <c r="A469">
        <v>1526</v>
      </c>
      <c r="B469" s="21">
        <v>1910.0399999999997</v>
      </c>
      <c r="C469" s="25" t="e">
        <f t="shared" si="7"/>
        <v>#DIV/0!</v>
      </c>
      <c r="D469" s="26" t="e">
        <f>SUM($C$4:C469)</f>
        <v>#DIV/0!</v>
      </c>
      <c r="E469" s="27" t="e">
        <f>VLOOKUP(D469,Tabla!$B$5:$D$7,3,1)</f>
        <v>#DIV/0!</v>
      </c>
    </row>
    <row r="470" spans="1:5" x14ac:dyDescent="0.25">
      <c r="A470">
        <v>1545</v>
      </c>
      <c r="B470" s="21">
        <v>1891.2</v>
      </c>
      <c r="C470" s="25" t="e">
        <f t="shared" si="7"/>
        <v>#DIV/0!</v>
      </c>
      <c r="D470" s="26" t="e">
        <f>SUM($C$4:C470)</f>
        <v>#DIV/0!</v>
      </c>
      <c r="E470" s="27" t="e">
        <f>VLOOKUP(D470,Tabla!$B$5:$D$7,3,1)</f>
        <v>#DIV/0!</v>
      </c>
    </row>
    <row r="471" spans="1:5" x14ac:dyDescent="0.25">
      <c r="A471">
        <v>1350</v>
      </c>
      <c r="B471" s="21">
        <v>1879.64</v>
      </c>
      <c r="C471" s="25" t="e">
        <f t="shared" si="7"/>
        <v>#DIV/0!</v>
      </c>
      <c r="D471" s="26" t="e">
        <f>SUM($C$4:C471)</f>
        <v>#DIV/0!</v>
      </c>
      <c r="E471" s="27" t="e">
        <f>VLOOKUP(D471,Tabla!$B$5:$D$7,3,1)</f>
        <v>#DIV/0!</v>
      </c>
    </row>
    <row r="472" spans="1:5" x14ac:dyDescent="0.25">
      <c r="A472">
        <v>1148</v>
      </c>
      <c r="B472" s="21">
        <v>1840.68</v>
      </c>
      <c r="C472" s="25" t="e">
        <f t="shared" si="7"/>
        <v>#DIV/0!</v>
      </c>
      <c r="D472" s="26" t="e">
        <f>SUM($C$4:C472)</f>
        <v>#DIV/0!</v>
      </c>
      <c r="E472" s="27" t="e">
        <f>VLOOKUP(D472,Tabla!$B$5:$D$7,3,1)</f>
        <v>#DIV/0!</v>
      </c>
    </row>
    <row r="473" spans="1:5" x14ac:dyDescent="0.25">
      <c r="A473">
        <v>1364</v>
      </c>
      <c r="B473" s="21">
        <v>1769.52</v>
      </c>
      <c r="C473" s="25" t="e">
        <f t="shared" si="7"/>
        <v>#DIV/0!</v>
      </c>
      <c r="D473" s="26" t="e">
        <f>SUM($C$4:C473)</f>
        <v>#DIV/0!</v>
      </c>
      <c r="E473" s="27" t="e">
        <f>VLOOKUP(D473,Tabla!$B$5:$D$7,3,1)</f>
        <v>#DIV/0!</v>
      </c>
    </row>
    <row r="474" spans="1:5" x14ac:dyDescent="0.25">
      <c r="A474">
        <v>1345</v>
      </c>
      <c r="B474" s="21">
        <v>1752</v>
      </c>
      <c r="C474" s="25" t="e">
        <f t="shared" si="7"/>
        <v>#DIV/0!</v>
      </c>
      <c r="D474" s="26" t="e">
        <f>SUM($C$4:C474)</f>
        <v>#DIV/0!</v>
      </c>
      <c r="E474" s="27" t="e">
        <f>VLOOKUP(D474,Tabla!$B$5:$D$7,3,1)</f>
        <v>#DIV/0!</v>
      </c>
    </row>
    <row r="475" spans="1:5" x14ac:dyDescent="0.25">
      <c r="A475">
        <v>1413</v>
      </c>
      <c r="B475" s="21">
        <v>1744.0700000000002</v>
      </c>
      <c r="C475" s="25" t="e">
        <f t="shared" si="7"/>
        <v>#DIV/0!</v>
      </c>
      <c r="D475" s="26" t="e">
        <f>SUM($C$4:C475)</f>
        <v>#DIV/0!</v>
      </c>
      <c r="E475" s="27" t="e">
        <f>VLOOKUP(D475,Tabla!$B$5:$D$7,3,1)</f>
        <v>#DIV/0!</v>
      </c>
    </row>
    <row r="476" spans="1:5" x14ac:dyDescent="0.25">
      <c r="A476">
        <v>1502</v>
      </c>
      <c r="B476" s="21">
        <v>1708.84</v>
      </c>
      <c r="C476" s="25" t="e">
        <f t="shared" si="7"/>
        <v>#DIV/0!</v>
      </c>
      <c r="D476" s="26" t="e">
        <f>SUM($C$4:C476)</f>
        <v>#DIV/0!</v>
      </c>
      <c r="E476" s="27" t="e">
        <f>VLOOKUP(D476,Tabla!$B$5:$D$7,3,1)</f>
        <v>#DIV/0!</v>
      </c>
    </row>
    <row r="477" spans="1:5" x14ac:dyDescent="0.25">
      <c r="A477">
        <v>1476</v>
      </c>
      <c r="B477" s="21">
        <v>1700.8500000000001</v>
      </c>
      <c r="C477" s="25" t="e">
        <f t="shared" si="7"/>
        <v>#DIV/0!</v>
      </c>
      <c r="D477" s="26" t="e">
        <f>SUM($C$4:C477)</f>
        <v>#DIV/0!</v>
      </c>
      <c r="E477" s="27" t="e">
        <f>VLOOKUP(D477,Tabla!$B$5:$D$7,3,1)</f>
        <v>#DIV/0!</v>
      </c>
    </row>
    <row r="478" spans="1:5" x14ac:dyDescent="0.25">
      <c r="A478">
        <v>1489</v>
      </c>
      <c r="B478" s="21">
        <v>1688.1399999999999</v>
      </c>
      <c r="C478" s="25" t="e">
        <f t="shared" si="7"/>
        <v>#DIV/0!</v>
      </c>
      <c r="D478" s="26" t="e">
        <f>SUM($C$4:C478)</f>
        <v>#DIV/0!</v>
      </c>
      <c r="E478" s="27" t="e">
        <f>VLOOKUP(D478,Tabla!$B$5:$D$7,3,1)</f>
        <v>#DIV/0!</v>
      </c>
    </row>
    <row r="479" spans="1:5" x14ac:dyDescent="0.25">
      <c r="A479">
        <v>1160</v>
      </c>
      <c r="B479" s="21">
        <v>1651.52</v>
      </c>
      <c r="C479" s="25" t="e">
        <f t="shared" si="7"/>
        <v>#DIV/0!</v>
      </c>
      <c r="D479" s="26" t="e">
        <f>SUM($C$4:C479)</f>
        <v>#DIV/0!</v>
      </c>
      <c r="E479" s="27" t="e">
        <f>VLOOKUP(D479,Tabla!$B$5:$D$7,3,1)</f>
        <v>#DIV/0!</v>
      </c>
    </row>
    <row r="480" spans="1:5" x14ac:dyDescent="0.25">
      <c r="A480">
        <v>1190</v>
      </c>
      <c r="B480" s="21">
        <v>1646.8400000000001</v>
      </c>
      <c r="C480" s="25" t="e">
        <f t="shared" si="7"/>
        <v>#DIV/0!</v>
      </c>
      <c r="D480" s="26" t="e">
        <f>SUM($C$4:C480)</f>
        <v>#DIV/0!</v>
      </c>
      <c r="E480" s="27" t="e">
        <f>VLOOKUP(D480,Tabla!$B$5:$D$7,3,1)</f>
        <v>#DIV/0!</v>
      </c>
    </row>
    <row r="481" spans="1:5" x14ac:dyDescent="0.25">
      <c r="A481">
        <v>1514</v>
      </c>
      <c r="B481" s="21">
        <v>1629.17</v>
      </c>
      <c r="C481" s="25" t="e">
        <f t="shared" si="7"/>
        <v>#DIV/0!</v>
      </c>
      <c r="D481" s="26" t="e">
        <f>SUM($C$4:C481)</f>
        <v>#DIV/0!</v>
      </c>
      <c r="E481" s="27" t="e">
        <f>VLOOKUP(D481,Tabla!$B$5:$D$7,3,1)</f>
        <v>#DIV/0!</v>
      </c>
    </row>
    <row r="482" spans="1:5" x14ac:dyDescent="0.25">
      <c r="A482">
        <v>1135</v>
      </c>
      <c r="B482" s="21">
        <v>1610.72</v>
      </c>
      <c r="C482" s="25" t="e">
        <f t="shared" si="7"/>
        <v>#DIV/0!</v>
      </c>
      <c r="D482" s="26" t="e">
        <f>SUM($C$4:C482)</f>
        <v>#DIV/0!</v>
      </c>
      <c r="E482" s="27" t="e">
        <f>VLOOKUP(D482,Tabla!$B$5:$D$7,3,1)</f>
        <v>#DIV/0!</v>
      </c>
    </row>
    <row r="483" spans="1:5" x14ac:dyDescent="0.25">
      <c r="A483">
        <v>1508</v>
      </c>
      <c r="B483" s="21">
        <v>1607.8</v>
      </c>
      <c r="C483" s="25" t="e">
        <f t="shared" si="7"/>
        <v>#DIV/0!</v>
      </c>
      <c r="D483" s="26" t="e">
        <f>SUM($C$4:C483)</f>
        <v>#DIV/0!</v>
      </c>
      <c r="E483" s="27" t="e">
        <f>VLOOKUP(D483,Tabla!$B$5:$D$7,3,1)</f>
        <v>#DIV/0!</v>
      </c>
    </row>
    <row r="484" spans="1:5" x14ac:dyDescent="0.25">
      <c r="A484">
        <v>1195</v>
      </c>
      <c r="B484" s="21">
        <v>1526.63</v>
      </c>
      <c r="C484" s="25" t="e">
        <f t="shared" si="7"/>
        <v>#DIV/0!</v>
      </c>
      <c r="D484" s="26" t="e">
        <f>SUM($C$4:C484)</f>
        <v>#DIV/0!</v>
      </c>
      <c r="E484" s="27" t="e">
        <f>VLOOKUP(D484,Tabla!$B$5:$D$7,3,1)</f>
        <v>#DIV/0!</v>
      </c>
    </row>
    <row r="485" spans="1:5" x14ac:dyDescent="0.25">
      <c r="A485">
        <v>1305</v>
      </c>
      <c r="B485" s="21">
        <v>1525.8300000000002</v>
      </c>
      <c r="C485" s="25" t="e">
        <f t="shared" si="7"/>
        <v>#DIV/0!</v>
      </c>
      <c r="D485" s="26" t="e">
        <f>SUM($C$4:C485)</f>
        <v>#DIV/0!</v>
      </c>
      <c r="E485" s="27" t="e">
        <f>VLOOKUP(D485,Tabla!$B$5:$D$7,3,1)</f>
        <v>#DIV/0!</v>
      </c>
    </row>
    <row r="486" spans="1:5" x14ac:dyDescent="0.25">
      <c r="A486">
        <v>1530</v>
      </c>
      <c r="B486" s="21">
        <v>1513.2</v>
      </c>
      <c r="C486" s="25" t="e">
        <f t="shared" si="7"/>
        <v>#DIV/0!</v>
      </c>
      <c r="D486" s="26" t="e">
        <f>SUM($C$4:C486)</f>
        <v>#DIV/0!</v>
      </c>
      <c r="E486" s="27" t="e">
        <f>VLOOKUP(D486,Tabla!$B$5:$D$7,3,1)</f>
        <v>#DIV/0!</v>
      </c>
    </row>
    <row r="487" spans="1:5" x14ac:dyDescent="0.25">
      <c r="A487">
        <v>1358</v>
      </c>
      <c r="B487" s="21">
        <v>1489.6</v>
      </c>
      <c r="C487" s="25" t="e">
        <f t="shared" si="7"/>
        <v>#DIV/0!</v>
      </c>
      <c r="D487" s="26" t="e">
        <f>SUM($C$4:C487)</f>
        <v>#DIV/0!</v>
      </c>
      <c r="E487" s="27" t="e">
        <f>VLOOKUP(D487,Tabla!$B$5:$D$7,3,1)</f>
        <v>#DIV/0!</v>
      </c>
    </row>
    <row r="488" spans="1:5" x14ac:dyDescent="0.25">
      <c r="A488">
        <v>1137</v>
      </c>
      <c r="B488" s="21">
        <v>1483.1999999999998</v>
      </c>
      <c r="C488" s="25" t="e">
        <f t="shared" si="7"/>
        <v>#DIV/0!</v>
      </c>
      <c r="D488" s="26" t="e">
        <f>SUM($C$4:C488)</f>
        <v>#DIV/0!</v>
      </c>
      <c r="E488" s="27" t="e">
        <f>VLOOKUP(D488,Tabla!$B$5:$D$7,3,1)</f>
        <v>#DIV/0!</v>
      </c>
    </row>
    <row r="489" spans="1:5" x14ac:dyDescent="0.25">
      <c r="A489">
        <v>1315</v>
      </c>
      <c r="B489" s="21">
        <v>1475.43</v>
      </c>
      <c r="C489" s="25" t="e">
        <f t="shared" si="7"/>
        <v>#DIV/0!</v>
      </c>
      <c r="D489" s="26" t="e">
        <f>SUM($C$4:C489)</f>
        <v>#DIV/0!</v>
      </c>
      <c r="E489" s="27" t="e">
        <f>VLOOKUP(D489,Tabla!$B$5:$D$7,3,1)</f>
        <v>#DIV/0!</v>
      </c>
    </row>
    <row r="490" spans="1:5" x14ac:dyDescent="0.25">
      <c r="A490">
        <v>1134</v>
      </c>
      <c r="B490" s="21">
        <v>1455.52</v>
      </c>
      <c r="C490" s="25" t="e">
        <f t="shared" si="7"/>
        <v>#DIV/0!</v>
      </c>
      <c r="D490" s="26" t="e">
        <f>SUM($C$4:C490)</f>
        <v>#DIV/0!</v>
      </c>
      <c r="E490" s="27" t="e">
        <f>VLOOKUP(D490,Tabla!$B$5:$D$7,3,1)</f>
        <v>#DIV/0!</v>
      </c>
    </row>
    <row r="491" spans="1:5" x14ac:dyDescent="0.25">
      <c r="A491">
        <v>1291</v>
      </c>
      <c r="B491" s="21">
        <v>1425.6000000000001</v>
      </c>
      <c r="C491" s="25" t="e">
        <f t="shared" si="7"/>
        <v>#DIV/0!</v>
      </c>
      <c r="D491" s="26" t="e">
        <f>SUM($C$4:C491)</f>
        <v>#DIV/0!</v>
      </c>
      <c r="E491" s="27" t="e">
        <f>VLOOKUP(D491,Tabla!$B$5:$D$7,3,1)</f>
        <v>#DIV/0!</v>
      </c>
    </row>
    <row r="492" spans="1:5" x14ac:dyDescent="0.25">
      <c r="A492">
        <v>1299</v>
      </c>
      <c r="B492" s="21">
        <v>1397.3000000000002</v>
      </c>
      <c r="C492" s="25" t="e">
        <f t="shared" si="7"/>
        <v>#DIV/0!</v>
      </c>
      <c r="D492" s="26" t="e">
        <f>SUM($C$4:C492)</f>
        <v>#DIV/0!</v>
      </c>
      <c r="E492" s="27" t="e">
        <f>VLOOKUP(D492,Tabla!$B$5:$D$7,3,1)</f>
        <v>#DIV/0!</v>
      </c>
    </row>
    <row r="493" spans="1:5" x14ac:dyDescent="0.25">
      <c r="A493">
        <v>1149</v>
      </c>
      <c r="B493" s="21">
        <v>1340.5600000000002</v>
      </c>
      <c r="C493" s="25" t="e">
        <f t="shared" si="7"/>
        <v>#DIV/0!</v>
      </c>
      <c r="D493" s="26" t="e">
        <f>SUM($C$4:C493)</f>
        <v>#DIV/0!</v>
      </c>
      <c r="E493" s="27" t="e">
        <f>VLOOKUP(D493,Tabla!$B$5:$D$7,3,1)</f>
        <v>#DIV/0!</v>
      </c>
    </row>
    <row r="494" spans="1:5" x14ac:dyDescent="0.25">
      <c r="A494">
        <v>1054</v>
      </c>
      <c r="B494" s="21">
        <v>1298.8799999999999</v>
      </c>
      <c r="C494" s="25" t="e">
        <f t="shared" si="7"/>
        <v>#DIV/0!</v>
      </c>
      <c r="D494" s="26" t="e">
        <f>SUM($C$4:C494)</f>
        <v>#DIV/0!</v>
      </c>
      <c r="E494" s="27" t="e">
        <f>VLOOKUP(D494,Tabla!$B$5:$D$7,3,1)</f>
        <v>#DIV/0!</v>
      </c>
    </row>
    <row r="495" spans="1:5" x14ac:dyDescent="0.25">
      <c r="A495">
        <v>1142</v>
      </c>
      <c r="B495" s="21">
        <v>1290</v>
      </c>
      <c r="C495" s="25" t="e">
        <f t="shared" si="7"/>
        <v>#DIV/0!</v>
      </c>
      <c r="D495" s="26" t="e">
        <f>SUM($C$4:C495)</f>
        <v>#DIV/0!</v>
      </c>
      <c r="E495" s="27" t="e">
        <f>VLOOKUP(D495,Tabla!$B$5:$D$7,3,1)</f>
        <v>#DIV/0!</v>
      </c>
    </row>
    <row r="496" spans="1:5" x14ac:dyDescent="0.25">
      <c r="A496">
        <v>1275</v>
      </c>
      <c r="B496" s="21">
        <v>1255.7600000000002</v>
      </c>
      <c r="C496" s="25" t="e">
        <f t="shared" si="7"/>
        <v>#DIV/0!</v>
      </c>
      <c r="D496" s="26" t="e">
        <f>SUM($C$4:C496)</f>
        <v>#DIV/0!</v>
      </c>
      <c r="E496" s="27" t="e">
        <f>VLOOKUP(D496,Tabla!$B$5:$D$7,3,1)</f>
        <v>#DIV/0!</v>
      </c>
    </row>
    <row r="497" spans="1:5" x14ac:dyDescent="0.25">
      <c r="A497">
        <v>1113</v>
      </c>
      <c r="B497" s="21">
        <v>1229.24</v>
      </c>
      <c r="C497" s="25" t="e">
        <f t="shared" si="7"/>
        <v>#DIV/0!</v>
      </c>
      <c r="D497" s="26" t="e">
        <f>SUM($C$4:C497)</f>
        <v>#DIV/0!</v>
      </c>
      <c r="E497" s="27" t="e">
        <f>VLOOKUP(D497,Tabla!$B$5:$D$7,3,1)</f>
        <v>#DIV/0!</v>
      </c>
    </row>
    <row r="498" spans="1:5" x14ac:dyDescent="0.25">
      <c r="A498">
        <v>1461</v>
      </c>
      <c r="B498" s="21">
        <v>1207.3600000000001</v>
      </c>
      <c r="C498" s="25" t="e">
        <f t="shared" si="7"/>
        <v>#DIV/0!</v>
      </c>
      <c r="D498" s="26" t="e">
        <f>SUM($C$4:C498)</f>
        <v>#DIV/0!</v>
      </c>
      <c r="E498" s="27" t="e">
        <f>VLOOKUP(D498,Tabla!$B$5:$D$7,3,1)</f>
        <v>#DIV/0!</v>
      </c>
    </row>
    <row r="499" spans="1:5" x14ac:dyDescent="0.25">
      <c r="A499">
        <v>1226</v>
      </c>
      <c r="B499" s="21">
        <v>1201.2199999999998</v>
      </c>
      <c r="C499" s="25" t="e">
        <f t="shared" si="7"/>
        <v>#DIV/0!</v>
      </c>
      <c r="D499" s="26" t="e">
        <f>SUM($C$4:C499)</f>
        <v>#DIV/0!</v>
      </c>
      <c r="E499" s="27" t="e">
        <f>VLOOKUP(D499,Tabla!$B$5:$D$7,3,1)</f>
        <v>#DIV/0!</v>
      </c>
    </row>
    <row r="500" spans="1:5" x14ac:dyDescent="0.25">
      <c r="A500">
        <v>1084</v>
      </c>
      <c r="B500" s="21">
        <v>1188.6100000000001</v>
      </c>
      <c r="C500" s="25" t="e">
        <f t="shared" si="7"/>
        <v>#DIV/0!</v>
      </c>
      <c r="D500" s="26" t="e">
        <f>SUM($C$4:C500)</f>
        <v>#DIV/0!</v>
      </c>
      <c r="E500" s="27" t="e">
        <f>VLOOKUP(D500,Tabla!$B$5:$D$7,3,1)</f>
        <v>#DIV/0!</v>
      </c>
    </row>
    <row r="501" spans="1:5" x14ac:dyDescent="0.25">
      <c r="A501">
        <v>1367</v>
      </c>
      <c r="B501" s="21">
        <v>1178.58</v>
      </c>
      <c r="C501" s="25" t="e">
        <f t="shared" si="7"/>
        <v>#DIV/0!</v>
      </c>
      <c r="D501" s="26" t="e">
        <f>SUM($C$4:C501)</f>
        <v>#DIV/0!</v>
      </c>
      <c r="E501" s="27" t="e">
        <f>VLOOKUP(D501,Tabla!$B$5:$D$7,3,1)</f>
        <v>#DIV/0!</v>
      </c>
    </row>
    <row r="502" spans="1:5" x14ac:dyDescent="0.25">
      <c r="A502">
        <v>1240</v>
      </c>
      <c r="B502" s="21">
        <v>1177.94</v>
      </c>
      <c r="C502" s="25" t="e">
        <f t="shared" si="7"/>
        <v>#DIV/0!</v>
      </c>
      <c r="D502" s="26" t="e">
        <f>SUM($C$4:C502)</f>
        <v>#DIV/0!</v>
      </c>
      <c r="E502" s="27" t="e">
        <f>VLOOKUP(D502,Tabla!$B$5:$D$7,3,1)</f>
        <v>#DIV/0!</v>
      </c>
    </row>
    <row r="503" spans="1:5" x14ac:dyDescent="0.25">
      <c r="A503">
        <v>1405</v>
      </c>
      <c r="B503" s="21">
        <v>1161.27</v>
      </c>
      <c r="C503" s="25" t="e">
        <f t="shared" si="7"/>
        <v>#DIV/0!</v>
      </c>
      <c r="D503" s="26" t="e">
        <f>SUM($C$4:C503)</f>
        <v>#DIV/0!</v>
      </c>
      <c r="E503" s="27" t="e">
        <f>VLOOKUP(D503,Tabla!$B$5:$D$7,3,1)</f>
        <v>#DIV/0!</v>
      </c>
    </row>
    <row r="504" spans="1:5" x14ac:dyDescent="0.25">
      <c r="A504">
        <v>1159</v>
      </c>
      <c r="B504" s="21">
        <v>1157.51</v>
      </c>
      <c r="C504" s="25" t="e">
        <f t="shared" si="7"/>
        <v>#DIV/0!</v>
      </c>
      <c r="D504" s="26" t="e">
        <f>SUM($C$4:C504)</f>
        <v>#DIV/0!</v>
      </c>
      <c r="E504" s="27" t="e">
        <f>VLOOKUP(D504,Tabla!$B$5:$D$7,3,1)</f>
        <v>#DIV/0!</v>
      </c>
    </row>
    <row r="505" spans="1:5" x14ac:dyDescent="0.25">
      <c r="A505">
        <v>1427</v>
      </c>
      <c r="B505" s="21">
        <v>1156.9599999999998</v>
      </c>
      <c r="C505" s="25" t="e">
        <f t="shared" si="7"/>
        <v>#DIV/0!</v>
      </c>
      <c r="D505" s="26" t="e">
        <f>SUM($C$4:C505)</f>
        <v>#DIV/0!</v>
      </c>
      <c r="E505" s="27" t="e">
        <f>VLOOKUP(D505,Tabla!$B$5:$D$7,3,1)</f>
        <v>#DIV/0!</v>
      </c>
    </row>
    <row r="506" spans="1:5" x14ac:dyDescent="0.25">
      <c r="A506">
        <v>1381</v>
      </c>
      <c r="B506" s="21">
        <v>1133.97</v>
      </c>
      <c r="C506" s="25" t="e">
        <f t="shared" si="7"/>
        <v>#DIV/0!</v>
      </c>
      <c r="D506" s="26" t="e">
        <f>SUM($C$4:C506)</f>
        <v>#DIV/0!</v>
      </c>
      <c r="E506" s="27" t="e">
        <f>VLOOKUP(D506,Tabla!$B$5:$D$7,3,1)</f>
        <v>#DIV/0!</v>
      </c>
    </row>
    <row r="507" spans="1:5" x14ac:dyDescent="0.25">
      <c r="A507">
        <v>1132</v>
      </c>
      <c r="B507" s="21">
        <v>1121.8500000000001</v>
      </c>
      <c r="C507" s="25" t="e">
        <f t="shared" si="7"/>
        <v>#DIV/0!</v>
      </c>
      <c r="D507" s="26" t="e">
        <f>SUM($C$4:C507)</f>
        <v>#DIV/0!</v>
      </c>
      <c r="E507" s="27" t="e">
        <f>VLOOKUP(D507,Tabla!$B$5:$D$7,3,1)</f>
        <v>#DIV/0!</v>
      </c>
    </row>
    <row r="508" spans="1:5" x14ac:dyDescent="0.25">
      <c r="A508">
        <v>1143</v>
      </c>
      <c r="B508" s="21">
        <v>1113.8</v>
      </c>
      <c r="C508" s="25" t="e">
        <f t="shared" si="7"/>
        <v>#DIV/0!</v>
      </c>
      <c r="D508" s="26" t="e">
        <f>SUM($C$4:C508)</f>
        <v>#DIV/0!</v>
      </c>
      <c r="E508" s="27" t="e">
        <f>VLOOKUP(D508,Tabla!$B$5:$D$7,3,1)</f>
        <v>#DIV/0!</v>
      </c>
    </row>
    <row r="509" spans="1:5" x14ac:dyDescent="0.25">
      <c r="A509">
        <v>1249</v>
      </c>
      <c r="B509" s="21">
        <v>1079.3699999999999</v>
      </c>
      <c r="C509" s="25" t="e">
        <f t="shared" si="7"/>
        <v>#DIV/0!</v>
      </c>
      <c r="D509" s="26" t="e">
        <f>SUM($C$4:C509)</f>
        <v>#DIV/0!</v>
      </c>
      <c r="E509" s="27" t="e">
        <f>VLOOKUP(D509,Tabla!$B$5:$D$7,3,1)</f>
        <v>#DIV/0!</v>
      </c>
    </row>
    <row r="510" spans="1:5" x14ac:dyDescent="0.25">
      <c r="A510">
        <v>1518</v>
      </c>
      <c r="B510" s="21">
        <v>1057.5</v>
      </c>
      <c r="C510" s="25" t="e">
        <f t="shared" si="7"/>
        <v>#DIV/0!</v>
      </c>
      <c r="D510" s="26" t="e">
        <f>SUM($C$4:C510)</f>
        <v>#DIV/0!</v>
      </c>
      <c r="E510" s="27" t="e">
        <f>VLOOKUP(D510,Tabla!$B$5:$D$7,3,1)</f>
        <v>#DIV/0!</v>
      </c>
    </row>
    <row r="511" spans="1:5" x14ac:dyDescent="0.25">
      <c r="A511">
        <v>1374</v>
      </c>
      <c r="B511" s="21">
        <v>1028.0999999999999</v>
      </c>
      <c r="C511" s="25" t="e">
        <f t="shared" si="7"/>
        <v>#DIV/0!</v>
      </c>
      <c r="D511" s="26" t="e">
        <f>SUM($C$4:C511)</f>
        <v>#DIV/0!</v>
      </c>
      <c r="E511" s="27" t="e">
        <f>VLOOKUP(D511,Tabla!$B$5:$D$7,3,1)</f>
        <v>#DIV/0!</v>
      </c>
    </row>
    <row r="512" spans="1:5" x14ac:dyDescent="0.25">
      <c r="A512">
        <v>1312</v>
      </c>
      <c r="B512" s="21">
        <v>1021.2900000000002</v>
      </c>
      <c r="C512" s="25" t="e">
        <f t="shared" si="7"/>
        <v>#DIV/0!</v>
      </c>
      <c r="D512" s="26" t="e">
        <f>SUM($C$4:C512)</f>
        <v>#DIV/0!</v>
      </c>
      <c r="E512" s="27" t="e">
        <f>VLOOKUP(D512,Tabla!$B$5:$D$7,3,1)</f>
        <v>#DIV/0!</v>
      </c>
    </row>
    <row r="513" spans="1:5" x14ac:dyDescent="0.25">
      <c r="A513">
        <v>1360</v>
      </c>
      <c r="B513" s="21">
        <v>958.45</v>
      </c>
      <c r="C513" s="25" t="e">
        <f t="shared" si="7"/>
        <v>#DIV/0!</v>
      </c>
      <c r="D513" s="26" t="e">
        <f>SUM($C$4:C513)</f>
        <v>#DIV/0!</v>
      </c>
      <c r="E513" s="27" t="e">
        <f>VLOOKUP(D513,Tabla!$B$5:$D$7,3,1)</f>
        <v>#DIV/0!</v>
      </c>
    </row>
    <row r="514" spans="1:5" x14ac:dyDescent="0.25">
      <c r="A514">
        <v>1199</v>
      </c>
      <c r="B514" s="21">
        <v>952.93999999999983</v>
      </c>
      <c r="C514" s="25" t="e">
        <f t="shared" si="7"/>
        <v>#DIV/0!</v>
      </c>
      <c r="D514" s="26" t="e">
        <f>SUM($C$4:C514)</f>
        <v>#DIV/0!</v>
      </c>
      <c r="E514" s="27" t="e">
        <f>VLOOKUP(D514,Tabla!$B$5:$D$7,3,1)</f>
        <v>#DIV/0!</v>
      </c>
    </row>
    <row r="515" spans="1:5" x14ac:dyDescent="0.25">
      <c r="A515">
        <v>1410</v>
      </c>
      <c r="B515" s="21">
        <v>946.68</v>
      </c>
      <c r="C515" s="25" t="e">
        <f t="shared" si="7"/>
        <v>#DIV/0!</v>
      </c>
      <c r="D515" s="26" t="e">
        <f>SUM($C$4:C515)</f>
        <v>#DIV/0!</v>
      </c>
      <c r="E515" s="27" t="e">
        <f>VLOOKUP(D515,Tabla!$B$5:$D$7,3,1)</f>
        <v>#DIV/0!</v>
      </c>
    </row>
    <row r="516" spans="1:5" x14ac:dyDescent="0.25">
      <c r="A516">
        <v>1324</v>
      </c>
      <c r="B516" s="21">
        <v>946.12</v>
      </c>
      <c r="C516" s="25" t="e">
        <f t="shared" si="7"/>
        <v>#DIV/0!</v>
      </c>
      <c r="D516" s="26" t="e">
        <f>SUM($C$4:C516)</f>
        <v>#DIV/0!</v>
      </c>
      <c r="E516" s="27" t="e">
        <f>VLOOKUP(D516,Tabla!$B$5:$D$7,3,1)</f>
        <v>#DIV/0!</v>
      </c>
    </row>
    <row r="517" spans="1:5" x14ac:dyDescent="0.25">
      <c r="A517">
        <v>1452</v>
      </c>
      <c r="B517" s="21">
        <v>924</v>
      </c>
      <c r="C517" s="25" t="e">
        <f t="shared" ref="C517:C566" si="8">B517/$B$566</f>
        <v>#DIV/0!</v>
      </c>
      <c r="D517" s="26" t="e">
        <f>SUM($C$4:C517)</f>
        <v>#DIV/0!</v>
      </c>
      <c r="E517" s="27" t="e">
        <f>VLOOKUP(D517,Tabla!$B$5:$D$7,3,1)</f>
        <v>#DIV/0!</v>
      </c>
    </row>
    <row r="518" spans="1:5" x14ac:dyDescent="0.25">
      <c r="A518">
        <v>1035</v>
      </c>
      <c r="B518" s="21">
        <v>921.62</v>
      </c>
      <c r="C518" s="25" t="e">
        <f t="shared" si="8"/>
        <v>#DIV/0!</v>
      </c>
      <c r="D518" s="26" t="e">
        <f>SUM($C$4:C518)</f>
        <v>#DIV/0!</v>
      </c>
      <c r="E518" s="27" t="e">
        <f>VLOOKUP(D518,Tabla!$B$5:$D$7,3,1)</f>
        <v>#DIV/0!</v>
      </c>
    </row>
    <row r="519" spans="1:5" x14ac:dyDescent="0.25">
      <c r="A519">
        <v>1145</v>
      </c>
      <c r="B519" s="21">
        <v>897.64</v>
      </c>
      <c r="C519" s="25" t="e">
        <f t="shared" si="8"/>
        <v>#DIV/0!</v>
      </c>
      <c r="D519" s="26" t="e">
        <f>SUM($C$4:C519)</f>
        <v>#DIV/0!</v>
      </c>
      <c r="E519" s="27" t="e">
        <f>VLOOKUP(D519,Tabla!$B$5:$D$7,3,1)</f>
        <v>#DIV/0!</v>
      </c>
    </row>
    <row r="520" spans="1:5" x14ac:dyDescent="0.25">
      <c r="A520">
        <v>1127</v>
      </c>
      <c r="B520" s="21">
        <v>847.84</v>
      </c>
      <c r="C520" s="25" t="e">
        <f t="shared" si="8"/>
        <v>#DIV/0!</v>
      </c>
      <c r="D520" s="26" t="e">
        <f>SUM($C$4:C520)</f>
        <v>#DIV/0!</v>
      </c>
      <c r="E520" s="27" t="e">
        <f>VLOOKUP(D520,Tabla!$B$5:$D$7,3,1)</f>
        <v>#DIV/0!</v>
      </c>
    </row>
    <row r="521" spans="1:5" x14ac:dyDescent="0.25">
      <c r="A521">
        <v>1034</v>
      </c>
      <c r="B521" s="21">
        <v>837.94</v>
      </c>
      <c r="C521" s="25" t="e">
        <f t="shared" si="8"/>
        <v>#DIV/0!</v>
      </c>
      <c r="D521" s="26" t="e">
        <f>SUM($C$4:C521)</f>
        <v>#DIV/0!</v>
      </c>
      <c r="E521" s="27" t="e">
        <f>VLOOKUP(D521,Tabla!$B$5:$D$7,3,1)</f>
        <v>#DIV/0!</v>
      </c>
    </row>
    <row r="522" spans="1:5" x14ac:dyDescent="0.25">
      <c r="A522">
        <v>1393</v>
      </c>
      <c r="B522" s="21">
        <v>806</v>
      </c>
      <c r="C522" s="25" t="e">
        <f t="shared" si="8"/>
        <v>#DIV/0!</v>
      </c>
      <c r="D522" s="26" t="e">
        <f>SUM($C$4:C522)</f>
        <v>#DIV/0!</v>
      </c>
      <c r="E522" s="27" t="e">
        <f>VLOOKUP(D522,Tabla!$B$5:$D$7,3,1)</f>
        <v>#DIV/0!</v>
      </c>
    </row>
    <row r="523" spans="1:5" x14ac:dyDescent="0.25">
      <c r="A523">
        <v>1079</v>
      </c>
      <c r="B523" s="21">
        <v>791.97</v>
      </c>
      <c r="C523" s="25" t="e">
        <f t="shared" si="8"/>
        <v>#DIV/0!</v>
      </c>
      <c r="D523" s="26" t="e">
        <f>SUM($C$4:C523)</f>
        <v>#DIV/0!</v>
      </c>
      <c r="E523" s="27" t="e">
        <f>VLOOKUP(D523,Tabla!$B$5:$D$7,3,1)</f>
        <v>#DIV/0!</v>
      </c>
    </row>
    <row r="524" spans="1:5" x14ac:dyDescent="0.25">
      <c r="A524">
        <v>1464</v>
      </c>
      <c r="B524" s="21">
        <v>775.20999999999992</v>
      </c>
      <c r="C524" s="25" t="e">
        <f t="shared" si="8"/>
        <v>#DIV/0!</v>
      </c>
      <c r="D524" s="26" t="e">
        <f>SUM($C$4:C524)</f>
        <v>#DIV/0!</v>
      </c>
      <c r="E524" s="27" t="e">
        <f>VLOOKUP(D524,Tabla!$B$5:$D$7,3,1)</f>
        <v>#DIV/0!</v>
      </c>
    </row>
    <row r="525" spans="1:5" x14ac:dyDescent="0.25">
      <c r="A525">
        <v>1131</v>
      </c>
      <c r="B525" s="21">
        <v>769.55</v>
      </c>
      <c r="C525" s="25" t="e">
        <f t="shared" si="8"/>
        <v>#DIV/0!</v>
      </c>
      <c r="D525" s="26" t="e">
        <f>SUM($C$4:C525)</f>
        <v>#DIV/0!</v>
      </c>
      <c r="E525" s="27" t="e">
        <f>VLOOKUP(D525,Tabla!$B$5:$D$7,3,1)</f>
        <v>#DIV/0!</v>
      </c>
    </row>
    <row r="526" spans="1:5" x14ac:dyDescent="0.25">
      <c r="A526">
        <v>1355</v>
      </c>
      <c r="B526" s="21">
        <v>750.87</v>
      </c>
      <c r="C526" s="25" t="e">
        <f t="shared" si="8"/>
        <v>#DIV/0!</v>
      </c>
      <c r="D526" s="26" t="e">
        <f>SUM($C$4:C526)</f>
        <v>#DIV/0!</v>
      </c>
      <c r="E526" s="27" t="e">
        <f>VLOOKUP(D526,Tabla!$B$5:$D$7,3,1)</f>
        <v>#DIV/0!</v>
      </c>
    </row>
    <row r="527" spans="1:5" x14ac:dyDescent="0.25">
      <c r="A527">
        <v>1227</v>
      </c>
      <c r="B527" s="21">
        <v>750.40000000000009</v>
      </c>
      <c r="C527" s="25" t="e">
        <f t="shared" si="8"/>
        <v>#DIV/0!</v>
      </c>
      <c r="D527" s="26" t="e">
        <f>SUM($C$4:C527)</f>
        <v>#DIV/0!</v>
      </c>
      <c r="E527" s="27" t="e">
        <f>VLOOKUP(D527,Tabla!$B$5:$D$7,3,1)</f>
        <v>#DIV/0!</v>
      </c>
    </row>
    <row r="528" spans="1:5" x14ac:dyDescent="0.25">
      <c r="A528">
        <v>1418</v>
      </c>
      <c r="B528" s="21">
        <v>747.2</v>
      </c>
      <c r="C528" s="25" t="e">
        <f t="shared" si="8"/>
        <v>#DIV/0!</v>
      </c>
      <c r="D528" s="26" t="e">
        <f>SUM($C$4:C528)</f>
        <v>#DIV/0!</v>
      </c>
      <c r="E528" s="27" t="e">
        <f>VLOOKUP(D528,Tabla!$B$5:$D$7,3,1)</f>
        <v>#DIV/0!</v>
      </c>
    </row>
    <row r="529" spans="1:5" x14ac:dyDescent="0.25">
      <c r="A529">
        <v>1529</v>
      </c>
      <c r="B529" s="21">
        <v>742.35</v>
      </c>
      <c r="C529" s="25" t="e">
        <f t="shared" si="8"/>
        <v>#DIV/0!</v>
      </c>
      <c r="D529" s="26" t="e">
        <f>SUM($C$4:C529)</f>
        <v>#DIV/0!</v>
      </c>
      <c r="E529" s="27" t="e">
        <f>VLOOKUP(D529,Tabla!$B$5:$D$7,3,1)</f>
        <v>#DIV/0!</v>
      </c>
    </row>
    <row r="530" spans="1:5" x14ac:dyDescent="0.25">
      <c r="A530">
        <v>1273</v>
      </c>
      <c r="B530" s="21">
        <v>741</v>
      </c>
      <c r="C530" s="25" t="e">
        <f t="shared" si="8"/>
        <v>#DIV/0!</v>
      </c>
      <c r="D530" s="26" t="e">
        <f>SUM($C$4:C530)</f>
        <v>#DIV/0!</v>
      </c>
      <c r="E530" s="27" t="e">
        <f>VLOOKUP(D530,Tabla!$B$5:$D$7,3,1)</f>
        <v>#DIV/0!</v>
      </c>
    </row>
    <row r="531" spans="1:5" x14ac:dyDescent="0.25">
      <c r="A531">
        <v>1363</v>
      </c>
      <c r="B531" s="21">
        <v>719.19</v>
      </c>
      <c r="C531" s="25" t="e">
        <f t="shared" si="8"/>
        <v>#DIV/0!</v>
      </c>
      <c r="D531" s="26" t="e">
        <f>SUM($C$4:C531)</f>
        <v>#DIV/0!</v>
      </c>
      <c r="E531" s="27" t="e">
        <f>VLOOKUP(D531,Tabla!$B$5:$D$7,3,1)</f>
        <v>#DIV/0!</v>
      </c>
    </row>
    <row r="532" spans="1:5" x14ac:dyDescent="0.25">
      <c r="A532">
        <v>1077</v>
      </c>
      <c r="B532" s="21">
        <v>687.96</v>
      </c>
      <c r="C532" s="25" t="e">
        <f t="shared" si="8"/>
        <v>#DIV/0!</v>
      </c>
      <c r="D532" s="26" t="e">
        <f>SUM($C$4:C532)</f>
        <v>#DIV/0!</v>
      </c>
      <c r="E532" s="27" t="e">
        <f>VLOOKUP(D532,Tabla!$B$5:$D$7,3,1)</f>
        <v>#DIV/0!</v>
      </c>
    </row>
    <row r="533" spans="1:5" x14ac:dyDescent="0.25">
      <c r="A533">
        <v>1348</v>
      </c>
      <c r="B533" s="21">
        <v>679.74</v>
      </c>
      <c r="C533" s="25" t="e">
        <f t="shared" si="8"/>
        <v>#DIV/0!</v>
      </c>
      <c r="D533" s="26" t="e">
        <f>SUM($C$4:C533)</f>
        <v>#DIV/0!</v>
      </c>
      <c r="E533" s="27" t="e">
        <f>VLOOKUP(D533,Tabla!$B$5:$D$7,3,1)</f>
        <v>#DIV/0!</v>
      </c>
    </row>
    <row r="534" spans="1:5" x14ac:dyDescent="0.25">
      <c r="A534">
        <v>1101</v>
      </c>
      <c r="B534" s="21">
        <v>670.56000000000006</v>
      </c>
      <c r="C534" s="25" t="e">
        <f t="shared" si="8"/>
        <v>#DIV/0!</v>
      </c>
      <c r="D534" s="26" t="e">
        <f>SUM($C$4:C534)</f>
        <v>#DIV/0!</v>
      </c>
      <c r="E534" s="27" t="e">
        <f>VLOOKUP(D534,Tabla!$B$5:$D$7,3,1)</f>
        <v>#DIV/0!</v>
      </c>
    </row>
    <row r="535" spans="1:5" x14ac:dyDescent="0.25">
      <c r="A535">
        <v>1425</v>
      </c>
      <c r="B535" s="21">
        <v>634.74</v>
      </c>
      <c r="C535" s="25" t="e">
        <f t="shared" si="8"/>
        <v>#DIV/0!</v>
      </c>
      <c r="D535" s="26" t="e">
        <f>SUM($C$4:C535)</f>
        <v>#DIV/0!</v>
      </c>
      <c r="E535" s="27" t="e">
        <f>VLOOKUP(D535,Tabla!$B$5:$D$7,3,1)</f>
        <v>#DIV/0!</v>
      </c>
    </row>
    <row r="536" spans="1:5" x14ac:dyDescent="0.25">
      <c r="A536">
        <v>1247</v>
      </c>
      <c r="B536" s="21">
        <v>621.44000000000005</v>
      </c>
      <c r="C536" s="25" t="e">
        <f t="shared" si="8"/>
        <v>#DIV/0!</v>
      </c>
      <c r="D536" s="26" t="e">
        <f>SUM($C$4:C536)</f>
        <v>#DIV/0!</v>
      </c>
      <c r="E536" s="27" t="e">
        <f>VLOOKUP(D536,Tabla!$B$5:$D$7,3,1)</f>
        <v>#DIV/0!</v>
      </c>
    </row>
    <row r="537" spans="1:5" x14ac:dyDescent="0.25">
      <c r="A537">
        <v>1067</v>
      </c>
      <c r="B537" s="21">
        <v>561.33999999999992</v>
      </c>
      <c r="C537" s="25" t="e">
        <f t="shared" si="8"/>
        <v>#DIV/0!</v>
      </c>
      <c r="D537" s="26" t="e">
        <f>SUM($C$4:C537)</f>
        <v>#DIV/0!</v>
      </c>
      <c r="E537" s="27" t="e">
        <f>VLOOKUP(D537,Tabla!$B$5:$D$7,3,1)</f>
        <v>#DIV/0!</v>
      </c>
    </row>
    <row r="538" spans="1:5" x14ac:dyDescent="0.25">
      <c r="A538">
        <v>1385</v>
      </c>
      <c r="B538" s="21">
        <v>539.1</v>
      </c>
      <c r="C538" s="25" t="e">
        <f t="shared" si="8"/>
        <v>#DIV/0!</v>
      </c>
      <c r="D538" s="26" t="e">
        <f>SUM($C$4:C538)</f>
        <v>#DIV/0!</v>
      </c>
      <c r="E538" s="27" t="e">
        <f>VLOOKUP(D538,Tabla!$B$5:$D$7,3,1)</f>
        <v>#DIV/0!</v>
      </c>
    </row>
    <row r="539" spans="1:5" x14ac:dyDescent="0.25">
      <c r="A539">
        <v>1490</v>
      </c>
      <c r="B539" s="21">
        <v>524.4</v>
      </c>
      <c r="C539" s="25" t="e">
        <f t="shared" si="8"/>
        <v>#DIV/0!</v>
      </c>
      <c r="D539" s="26" t="e">
        <f>SUM($C$4:C539)</f>
        <v>#DIV/0!</v>
      </c>
      <c r="E539" s="27" t="e">
        <f>VLOOKUP(D539,Tabla!$B$5:$D$7,3,1)</f>
        <v>#DIV/0!</v>
      </c>
    </row>
    <row r="540" spans="1:5" x14ac:dyDescent="0.25">
      <c r="A540">
        <v>1185</v>
      </c>
      <c r="B540" s="21">
        <v>495.99</v>
      </c>
      <c r="C540" s="25" t="e">
        <f t="shared" si="8"/>
        <v>#DIV/0!</v>
      </c>
      <c r="D540" s="26" t="e">
        <f>SUM($C$4:C540)</f>
        <v>#DIV/0!</v>
      </c>
      <c r="E540" s="27" t="e">
        <f>VLOOKUP(D540,Tabla!$B$5:$D$7,3,1)</f>
        <v>#DIV/0!</v>
      </c>
    </row>
    <row r="541" spans="1:5" x14ac:dyDescent="0.25">
      <c r="A541">
        <v>1210</v>
      </c>
      <c r="B541" s="21">
        <v>472.72</v>
      </c>
      <c r="C541" s="25" t="e">
        <f t="shared" si="8"/>
        <v>#DIV/0!</v>
      </c>
      <c r="D541" s="26" t="e">
        <f>SUM($C$4:C541)</f>
        <v>#DIV/0!</v>
      </c>
      <c r="E541" s="27" t="e">
        <f>VLOOKUP(D541,Tabla!$B$5:$D$7,3,1)</f>
        <v>#DIV/0!</v>
      </c>
    </row>
    <row r="542" spans="1:5" x14ac:dyDescent="0.25">
      <c r="A542">
        <v>1259</v>
      </c>
      <c r="B542" s="21">
        <v>466.05</v>
      </c>
      <c r="C542" s="25" t="e">
        <f t="shared" si="8"/>
        <v>#DIV/0!</v>
      </c>
      <c r="D542" s="26" t="e">
        <f>SUM($C$4:C542)</f>
        <v>#DIV/0!</v>
      </c>
      <c r="E542" s="27" t="e">
        <f>VLOOKUP(D542,Tabla!$B$5:$D$7,3,1)</f>
        <v>#DIV/0!</v>
      </c>
    </row>
    <row r="543" spans="1:5" x14ac:dyDescent="0.25">
      <c r="A543">
        <v>1197</v>
      </c>
      <c r="B543" s="21">
        <v>459.26</v>
      </c>
      <c r="C543" s="25" t="e">
        <f t="shared" si="8"/>
        <v>#DIV/0!</v>
      </c>
      <c r="D543" s="26" t="e">
        <f>SUM($C$4:C543)</f>
        <v>#DIV/0!</v>
      </c>
      <c r="E543" s="27" t="e">
        <f>VLOOKUP(D543,Tabla!$B$5:$D$7,3,1)</f>
        <v>#DIV/0!</v>
      </c>
    </row>
    <row r="544" spans="1:5" x14ac:dyDescent="0.25">
      <c r="A544">
        <v>1093</v>
      </c>
      <c r="B544" s="21">
        <v>452.72</v>
      </c>
      <c r="C544" s="25" t="e">
        <f t="shared" si="8"/>
        <v>#DIV/0!</v>
      </c>
      <c r="D544" s="26" t="e">
        <f>SUM($C$4:C544)</f>
        <v>#DIV/0!</v>
      </c>
      <c r="E544" s="27" t="e">
        <f>VLOOKUP(D544,Tabla!$B$5:$D$7,3,1)</f>
        <v>#DIV/0!</v>
      </c>
    </row>
    <row r="545" spans="1:5" x14ac:dyDescent="0.25">
      <c r="A545">
        <v>1205</v>
      </c>
      <c r="B545" s="21">
        <v>446.76</v>
      </c>
      <c r="C545" s="25" t="e">
        <f t="shared" si="8"/>
        <v>#DIV/0!</v>
      </c>
      <c r="D545" s="26" t="e">
        <f>SUM($C$4:C545)</f>
        <v>#DIV/0!</v>
      </c>
      <c r="E545" s="27" t="e">
        <f>VLOOKUP(D545,Tabla!$B$5:$D$7,3,1)</f>
        <v>#DIV/0!</v>
      </c>
    </row>
    <row r="546" spans="1:5" x14ac:dyDescent="0.25">
      <c r="A546">
        <v>1395</v>
      </c>
      <c r="B546" s="21">
        <v>386.78000000000003</v>
      </c>
      <c r="C546" s="25" t="e">
        <f t="shared" si="8"/>
        <v>#DIV/0!</v>
      </c>
      <c r="D546" s="26" t="e">
        <f>SUM($C$4:C546)</f>
        <v>#DIV/0!</v>
      </c>
      <c r="E546" s="27" t="e">
        <f>VLOOKUP(D546,Tabla!$B$5:$D$7,3,1)</f>
        <v>#DIV/0!</v>
      </c>
    </row>
    <row r="547" spans="1:5" x14ac:dyDescent="0.25">
      <c r="A547">
        <v>1361</v>
      </c>
      <c r="B547" s="21">
        <v>370.24</v>
      </c>
      <c r="C547" s="25" t="e">
        <f t="shared" si="8"/>
        <v>#DIV/0!</v>
      </c>
      <c r="D547" s="26" t="e">
        <f>SUM($C$4:C547)</f>
        <v>#DIV/0!</v>
      </c>
      <c r="E547" s="27" t="e">
        <f>VLOOKUP(D547,Tabla!$B$5:$D$7,3,1)</f>
        <v>#DIV/0!</v>
      </c>
    </row>
    <row r="548" spans="1:5" x14ac:dyDescent="0.25">
      <c r="A548">
        <v>1553</v>
      </c>
      <c r="B548" s="21">
        <v>366.56</v>
      </c>
      <c r="C548" s="25" t="e">
        <f t="shared" si="8"/>
        <v>#DIV/0!</v>
      </c>
      <c r="D548" s="26" t="e">
        <f>SUM($C$4:C548)</f>
        <v>#DIV/0!</v>
      </c>
      <c r="E548" s="27" t="e">
        <f>VLOOKUP(D548,Tabla!$B$5:$D$7,3,1)</f>
        <v>#DIV/0!</v>
      </c>
    </row>
    <row r="549" spans="1:5" x14ac:dyDescent="0.25">
      <c r="A549">
        <v>1121</v>
      </c>
      <c r="B549" s="21">
        <v>289.75</v>
      </c>
      <c r="C549" s="25" t="e">
        <f t="shared" si="8"/>
        <v>#DIV/0!</v>
      </c>
      <c r="D549" s="26" t="e">
        <f>SUM($C$4:C549)</f>
        <v>#DIV/0!</v>
      </c>
      <c r="E549" s="27" t="e">
        <f>VLOOKUP(D549,Tabla!$B$5:$D$7,3,1)</f>
        <v>#DIV/0!</v>
      </c>
    </row>
    <row r="550" spans="1:5" x14ac:dyDescent="0.25">
      <c r="A550">
        <v>1207</v>
      </c>
      <c r="B550" s="21">
        <v>202.29</v>
      </c>
      <c r="C550" s="25" t="e">
        <f t="shared" si="8"/>
        <v>#DIV/0!</v>
      </c>
      <c r="D550" s="26" t="e">
        <f>SUM($C$4:C550)</f>
        <v>#DIV/0!</v>
      </c>
      <c r="E550" s="27" t="e">
        <f>VLOOKUP(D550,Tabla!$B$5:$D$7,3,1)</f>
        <v>#DIV/0!</v>
      </c>
    </row>
    <row r="551" spans="1:5" x14ac:dyDescent="0.25">
      <c r="A551">
        <v>1281</v>
      </c>
      <c r="B551" s="21">
        <v>190.35000000000002</v>
      </c>
      <c r="C551" s="25" t="e">
        <f t="shared" si="8"/>
        <v>#DIV/0!</v>
      </c>
      <c r="D551" s="26" t="e">
        <f>SUM($C$4:C551)</f>
        <v>#DIV/0!</v>
      </c>
      <c r="E551" s="27" t="e">
        <f>VLOOKUP(D551,Tabla!$B$5:$D$7,3,1)</f>
        <v>#DIV/0!</v>
      </c>
    </row>
    <row r="552" spans="1:5" x14ac:dyDescent="0.25">
      <c r="A552">
        <v>1056</v>
      </c>
      <c r="B552" s="21">
        <v>154.4</v>
      </c>
      <c r="C552" s="25" t="e">
        <f t="shared" si="8"/>
        <v>#DIV/0!</v>
      </c>
      <c r="D552" s="26" t="e">
        <f>SUM($C$4:C552)</f>
        <v>#DIV/0!</v>
      </c>
      <c r="E552" s="27" t="e">
        <f>VLOOKUP(D552,Tabla!$B$5:$D$7,3,1)</f>
        <v>#DIV/0!</v>
      </c>
    </row>
    <row r="553" spans="1:5" x14ac:dyDescent="0.25">
      <c r="A553">
        <v>1516</v>
      </c>
      <c r="B553" s="21">
        <v>114.81</v>
      </c>
      <c r="C553" s="25" t="e">
        <f t="shared" si="8"/>
        <v>#DIV/0!</v>
      </c>
      <c r="D553" s="26" t="e">
        <f>SUM($C$4:C553)</f>
        <v>#DIV/0!</v>
      </c>
      <c r="E553" s="27" t="e">
        <f>VLOOKUP(D553,Tabla!$B$5:$D$7,3,1)</f>
        <v>#DIV/0!</v>
      </c>
    </row>
    <row r="554" spans="1:5" x14ac:dyDescent="0.25">
      <c r="A554">
        <v>1030</v>
      </c>
      <c r="B554" s="21">
        <v>95.37</v>
      </c>
      <c r="C554" s="25" t="e">
        <f t="shared" si="8"/>
        <v>#DIV/0!</v>
      </c>
      <c r="D554" s="26" t="e">
        <f>SUM($C$4:C554)</f>
        <v>#DIV/0!</v>
      </c>
      <c r="E554" s="27" t="e">
        <f>VLOOKUP(D554,Tabla!$B$5:$D$7,3,1)</f>
        <v>#DIV/0!</v>
      </c>
    </row>
    <row r="555" spans="1:5" x14ac:dyDescent="0.25">
      <c r="A555">
        <v>1181</v>
      </c>
      <c r="B555" s="21">
        <v>91.6</v>
      </c>
      <c r="C555" s="25" t="e">
        <f t="shared" si="8"/>
        <v>#DIV/0!</v>
      </c>
      <c r="D555" s="26" t="e">
        <f>SUM($C$4:C555)</f>
        <v>#DIV/0!</v>
      </c>
      <c r="E555" s="27" t="e">
        <f>VLOOKUP(D555,Tabla!$B$5:$D$7,3,1)</f>
        <v>#DIV/0!</v>
      </c>
    </row>
    <row r="556" spans="1:5" x14ac:dyDescent="0.25">
      <c r="A556">
        <v>1183</v>
      </c>
      <c r="B556" s="21">
        <v>40.6</v>
      </c>
      <c r="C556" s="25" t="e">
        <f t="shared" si="8"/>
        <v>#DIV/0!</v>
      </c>
      <c r="D556" s="26" t="e">
        <f>SUM($C$4:C556)</f>
        <v>#DIV/0!</v>
      </c>
      <c r="E556" s="27" t="e">
        <f>VLOOKUP(D556,Tabla!$B$5:$D$7,3,1)</f>
        <v>#DIV/0!</v>
      </c>
    </row>
    <row r="557" spans="1:5" x14ac:dyDescent="0.25">
      <c r="A557">
        <v>1102</v>
      </c>
      <c r="B557" s="21">
        <v>32.72</v>
      </c>
      <c r="C557" s="25" t="e">
        <f t="shared" si="8"/>
        <v>#DIV/0!</v>
      </c>
      <c r="D557" s="26" t="e">
        <f>SUM($C$4:C557)</f>
        <v>#DIV/0!</v>
      </c>
      <c r="E557" s="27" t="e">
        <f>VLOOKUP(D557,Tabla!$B$5:$D$7,3,1)</f>
        <v>#DIV/0!</v>
      </c>
    </row>
    <row r="558" spans="1:5" x14ac:dyDescent="0.25">
      <c r="A558">
        <v>1032</v>
      </c>
      <c r="B558" s="21">
        <v>21.16</v>
      </c>
      <c r="C558" s="25" t="e">
        <f t="shared" si="8"/>
        <v>#DIV/0!</v>
      </c>
      <c r="D558" s="26" t="e">
        <f>SUM($C$4:C558)</f>
        <v>#DIV/0!</v>
      </c>
      <c r="E558" s="27" t="e">
        <f>VLOOKUP(D558,Tabla!$B$5:$D$7,3,1)</f>
        <v>#DIV/0!</v>
      </c>
    </row>
    <row r="559" spans="1:5" x14ac:dyDescent="0.25">
      <c r="A559">
        <v>1010</v>
      </c>
      <c r="B559" s="21">
        <v>0</v>
      </c>
      <c r="C559" s="25" t="e">
        <f t="shared" si="8"/>
        <v>#DIV/0!</v>
      </c>
      <c r="D559" s="26" t="e">
        <f>SUM($C$4:C559)</f>
        <v>#DIV/0!</v>
      </c>
      <c r="E559" s="27" t="e">
        <f>VLOOKUP(D559,Tabla!$B$5:$D$7,3,1)</f>
        <v>#DIV/0!</v>
      </c>
    </row>
    <row r="560" spans="1:5" x14ac:dyDescent="0.25">
      <c r="A560" t="s">
        <v>619</v>
      </c>
      <c r="B560" s="21">
        <v>13522390.760000004</v>
      </c>
      <c r="C560" s="25" t="e">
        <f t="shared" si="8"/>
        <v>#DIV/0!</v>
      </c>
      <c r="D560" s="26" t="e">
        <f>SUM($C$4:C560)</f>
        <v>#DIV/0!</v>
      </c>
      <c r="E560" s="27" t="e">
        <f>VLOOKUP(D560,Tabla!$B$5:$D$7,3,1)</f>
        <v>#DIV/0!</v>
      </c>
    </row>
    <row r="561" spans="2:5" x14ac:dyDescent="0.25">
      <c r="B561"/>
      <c r="C561" s="25" t="e">
        <f t="shared" si="8"/>
        <v>#DIV/0!</v>
      </c>
      <c r="D561" s="26" t="e">
        <f>SUM($C$4:C561)</f>
        <v>#DIV/0!</v>
      </c>
      <c r="E561" s="27" t="e">
        <f>VLOOKUP(D561,Tabla!$B$5:$D$7,3,1)</f>
        <v>#DIV/0!</v>
      </c>
    </row>
    <row r="562" spans="2:5" x14ac:dyDescent="0.25">
      <c r="B562"/>
      <c r="C562" s="25" t="e">
        <f t="shared" si="8"/>
        <v>#DIV/0!</v>
      </c>
      <c r="D562" s="26" t="e">
        <f>SUM($C$4:C562)</f>
        <v>#DIV/0!</v>
      </c>
      <c r="E562" s="27" t="e">
        <f>VLOOKUP(D562,Tabla!$B$5:$D$7,3,1)</f>
        <v>#DIV/0!</v>
      </c>
    </row>
    <row r="563" spans="2:5" x14ac:dyDescent="0.25">
      <c r="B563"/>
      <c r="C563" s="25" t="e">
        <f t="shared" si="8"/>
        <v>#DIV/0!</v>
      </c>
      <c r="D563" s="26" t="e">
        <f>SUM($C$4:C563)</f>
        <v>#DIV/0!</v>
      </c>
      <c r="E563" s="27" t="e">
        <f>VLOOKUP(D563,Tabla!$B$5:$D$7,3,1)</f>
        <v>#DIV/0!</v>
      </c>
    </row>
    <row r="564" spans="2:5" x14ac:dyDescent="0.25">
      <c r="B564"/>
      <c r="C564" s="25" t="e">
        <f t="shared" si="8"/>
        <v>#DIV/0!</v>
      </c>
      <c r="D564" s="26" t="e">
        <f>SUM($C$4:C564)</f>
        <v>#DIV/0!</v>
      </c>
      <c r="E564" s="27" t="e">
        <f>VLOOKUP(D564,Tabla!$B$5:$D$7,3,1)</f>
        <v>#DIV/0!</v>
      </c>
    </row>
    <row r="565" spans="2:5" x14ac:dyDescent="0.25">
      <c r="B565"/>
      <c r="C565" s="25" t="e">
        <f t="shared" si="8"/>
        <v>#DIV/0!</v>
      </c>
      <c r="D565" s="26" t="e">
        <f>SUM($C$4:C565)</f>
        <v>#DIV/0!</v>
      </c>
      <c r="E565" s="27" t="e">
        <f>VLOOKUP(D565,Tabla!$B$5:$D$7,3,1)</f>
        <v>#DIV/0!</v>
      </c>
    </row>
    <row r="566" spans="2:5" x14ac:dyDescent="0.25">
      <c r="B566"/>
      <c r="C566" s="25" t="e">
        <f t="shared" si="8"/>
        <v>#DIV/0!</v>
      </c>
      <c r="D566" s="26"/>
      <c r="E5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040D-D826-48D6-B89C-736CAE3EF73B}">
  <sheetPr>
    <tabColor rgb="FF00B050"/>
  </sheetPr>
  <dimension ref="A1:AM125"/>
  <sheetViews>
    <sheetView topLeftCell="AB1" zoomScale="90" zoomScaleNormal="90" workbookViewId="0">
      <selection activeCell="AL5" sqref="AL4:AL8"/>
    </sheetView>
  </sheetViews>
  <sheetFormatPr baseColWidth="10" defaultRowHeight="15" x14ac:dyDescent="0.25"/>
  <cols>
    <col min="3" max="3" width="13.5703125" bestFit="1" customWidth="1"/>
    <col min="6" max="6" width="24.7109375" bestFit="1" customWidth="1"/>
    <col min="7" max="8" width="11.85546875" bestFit="1" customWidth="1"/>
    <col min="11" max="11" width="15.7109375" bestFit="1" customWidth="1"/>
    <col min="15" max="15" width="24.7109375" bestFit="1" customWidth="1"/>
    <col min="20" max="20" width="11.85546875" bestFit="1" customWidth="1"/>
    <col min="22" max="22" width="11.85546875" bestFit="1" customWidth="1"/>
    <col min="23" max="23" width="12.5703125" bestFit="1" customWidth="1"/>
    <col min="27" max="27" width="12" bestFit="1" customWidth="1"/>
    <col min="30" max="30" width="12.5703125" bestFit="1" customWidth="1"/>
    <col min="32" max="32" width="27.5703125" bestFit="1" customWidth="1"/>
    <col min="33" max="33" width="11.85546875" bestFit="1" customWidth="1"/>
    <col min="35" max="35" width="35.7109375" bestFit="1" customWidth="1"/>
    <col min="36" max="36" width="11.85546875" bestFit="1" customWidth="1"/>
  </cols>
  <sheetData>
    <row r="1" spans="1:39" x14ac:dyDescent="0.25">
      <c r="AI1" s="19" t="s">
        <v>607</v>
      </c>
      <c r="AJ1" t="s">
        <v>641</v>
      </c>
    </row>
    <row r="3" spans="1:39" x14ac:dyDescent="0.25">
      <c r="A3" s="19" t="s">
        <v>603</v>
      </c>
      <c r="B3" s="19" t="s">
        <v>303</v>
      </c>
      <c r="C3" t="s">
        <v>627</v>
      </c>
      <c r="D3" t="s">
        <v>315</v>
      </c>
      <c r="F3" s="19" t="s">
        <v>602</v>
      </c>
      <c r="G3" t="s">
        <v>627</v>
      </c>
      <c r="I3" s="19" t="s">
        <v>603</v>
      </c>
      <c r="J3" s="19" t="s">
        <v>303</v>
      </c>
      <c r="K3" t="s">
        <v>628</v>
      </c>
      <c r="M3" s="19" t="s">
        <v>603</v>
      </c>
      <c r="N3" s="19" t="s">
        <v>303</v>
      </c>
      <c r="O3" s="19" t="s">
        <v>602</v>
      </c>
      <c r="P3" t="s">
        <v>628</v>
      </c>
      <c r="R3" s="19" t="s">
        <v>627</v>
      </c>
      <c r="T3" s="19" t="s">
        <v>606</v>
      </c>
      <c r="Y3" s="19" t="s">
        <v>627</v>
      </c>
      <c r="AA3" s="19" t="s">
        <v>618</v>
      </c>
      <c r="AF3" s="19" t="s">
        <v>607</v>
      </c>
      <c r="AG3" t="s">
        <v>627</v>
      </c>
      <c r="AI3" s="19" t="s">
        <v>322</v>
      </c>
      <c r="AJ3" t="s">
        <v>627</v>
      </c>
      <c r="AL3" s="19" t="s">
        <v>607</v>
      </c>
      <c r="AM3" t="s">
        <v>315</v>
      </c>
    </row>
    <row r="4" spans="1:39" x14ac:dyDescent="0.25">
      <c r="A4">
        <v>2019</v>
      </c>
      <c r="B4" t="s">
        <v>256</v>
      </c>
      <c r="C4" s="21">
        <v>1394814.8899999994</v>
      </c>
      <c r="D4" s="32">
        <v>137</v>
      </c>
      <c r="F4" t="s">
        <v>122</v>
      </c>
      <c r="G4" s="21">
        <v>120304</v>
      </c>
      <c r="I4">
        <v>2019</v>
      </c>
      <c r="J4" t="s">
        <v>256</v>
      </c>
      <c r="K4" s="28">
        <v>1.0470796517825005</v>
      </c>
      <c r="M4">
        <v>2019</v>
      </c>
      <c r="N4" t="s">
        <v>256</v>
      </c>
      <c r="O4" t="s">
        <v>148</v>
      </c>
      <c r="P4" s="28">
        <v>12.805652504789146</v>
      </c>
      <c r="R4" s="19" t="s">
        <v>603</v>
      </c>
      <c r="S4" s="19" t="s">
        <v>303</v>
      </c>
      <c r="T4" t="s">
        <v>642</v>
      </c>
      <c r="U4" t="s">
        <v>619</v>
      </c>
      <c r="Y4" s="19" t="s">
        <v>603</v>
      </c>
      <c r="Z4" s="19" t="s">
        <v>303</v>
      </c>
      <c r="AA4" t="s">
        <v>642</v>
      </c>
      <c r="AB4" t="s">
        <v>619</v>
      </c>
      <c r="AF4" t="s">
        <v>614</v>
      </c>
      <c r="AG4" s="21">
        <v>354733.72</v>
      </c>
      <c r="AI4" t="s">
        <v>292</v>
      </c>
      <c r="AJ4" s="21">
        <v>181232</v>
      </c>
      <c r="AL4" t="s">
        <v>614</v>
      </c>
      <c r="AM4" s="32">
        <v>47</v>
      </c>
    </row>
    <row r="5" spans="1:39" x14ac:dyDescent="0.25">
      <c r="B5" t="s">
        <v>257</v>
      </c>
      <c r="C5" s="21">
        <v>1449177.73</v>
      </c>
      <c r="D5" s="32">
        <v>130</v>
      </c>
      <c r="F5" t="s">
        <v>148</v>
      </c>
      <c r="G5" s="21">
        <v>181429.24000000002</v>
      </c>
      <c r="J5" t="s">
        <v>257</v>
      </c>
      <c r="K5" s="28">
        <v>1.2189925035990521</v>
      </c>
      <c r="O5" t="s">
        <v>122</v>
      </c>
      <c r="P5" s="28">
        <v>0.26102088167053367</v>
      </c>
      <c r="R5">
        <v>2019</v>
      </c>
      <c r="S5" t="s">
        <v>256</v>
      </c>
      <c r="T5" s="21">
        <v>1394814.8899999994</v>
      </c>
      <c r="U5" s="21">
        <v>1394814.8899999994</v>
      </c>
      <c r="Y5">
        <v>2019</v>
      </c>
      <c r="Z5" t="s">
        <v>256</v>
      </c>
      <c r="AA5" s="21">
        <v>1394814.8899999994</v>
      </c>
      <c r="AB5" s="21">
        <v>1394814.8899999994</v>
      </c>
      <c r="AF5" t="s">
        <v>610</v>
      </c>
      <c r="AG5" s="21">
        <v>10034386.690000001</v>
      </c>
      <c r="AI5" t="s">
        <v>443</v>
      </c>
      <c r="AJ5" s="21">
        <v>183707</v>
      </c>
      <c r="AL5" t="s">
        <v>610</v>
      </c>
      <c r="AM5" s="32">
        <v>903</v>
      </c>
    </row>
    <row r="6" spans="1:39" x14ac:dyDescent="0.25">
      <c r="B6" t="s">
        <v>258</v>
      </c>
      <c r="C6" s="21">
        <v>1018784.3200000003</v>
      </c>
      <c r="D6" s="32">
        <v>141</v>
      </c>
      <c r="F6" t="s">
        <v>4</v>
      </c>
      <c r="G6" s="21">
        <v>348372.45999999996</v>
      </c>
      <c r="J6" t="s">
        <v>258</v>
      </c>
      <c r="K6" s="28">
        <v>0.88013944857920789</v>
      </c>
      <c r="O6" t="s">
        <v>58</v>
      </c>
      <c r="P6" s="28">
        <v>0.89652401029349327</v>
      </c>
      <c r="S6" t="s">
        <v>257</v>
      </c>
      <c r="T6" s="21">
        <v>1449177.73</v>
      </c>
      <c r="U6" s="21">
        <v>1449177.73</v>
      </c>
      <c r="Z6" t="s">
        <v>257</v>
      </c>
      <c r="AA6" s="21">
        <v>1449177.73</v>
      </c>
      <c r="AB6" s="21">
        <v>1449177.73</v>
      </c>
      <c r="AF6" t="s">
        <v>611</v>
      </c>
      <c r="AG6" s="21">
        <v>1282452.9100000006</v>
      </c>
      <c r="AI6" t="s">
        <v>512</v>
      </c>
      <c r="AJ6" s="21">
        <v>184059</v>
      </c>
      <c r="AL6" t="s">
        <v>611</v>
      </c>
      <c r="AM6" s="32">
        <v>223</v>
      </c>
    </row>
    <row r="7" spans="1:39" x14ac:dyDescent="0.25">
      <c r="B7" t="s">
        <v>304</v>
      </c>
      <c r="C7" s="21">
        <v>950402.95000000007</v>
      </c>
      <c r="D7" s="32">
        <v>139</v>
      </c>
      <c r="F7" t="s">
        <v>58</v>
      </c>
      <c r="G7" s="21">
        <v>534092.49</v>
      </c>
      <c r="J7" t="s">
        <v>304</v>
      </c>
      <c r="K7" s="28">
        <v>0.89834576926800491</v>
      </c>
      <c r="O7" t="s">
        <v>13</v>
      </c>
      <c r="P7" s="28">
        <v>2.7968961891402744</v>
      </c>
      <c r="S7" t="s">
        <v>258</v>
      </c>
      <c r="T7" s="21">
        <v>1018784.3200000003</v>
      </c>
      <c r="U7" s="21">
        <v>1018784.3200000003</v>
      </c>
      <c r="Z7" t="s">
        <v>258</v>
      </c>
      <c r="AA7" s="21">
        <v>1018784.3200000003</v>
      </c>
      <c r="AB7" s="21">
        <v>1018784.3200000003</v>
      </c>
      <c r="AF7" t="s">
        <v>612</v>
      </c>
      <c r="AG7" s="21">
        <v>679430.01</v>
      </c>
      <c r="AI7" t="s">
        <v>352</v>
      </c>
      <c r="AJ7" s="21">
        <v>186622</v>
      </c>
      <c r="AL7" t="s">
        <v>612</v>
      </c>
      <c r="AM7" s="32">
        <v>269</v>
      </c>
    </row>
    <row r="8" spans="1:39" x14ac:dyDescent="0.25">
      <c r="B8" t="s">
        <v>305</v>
      </c>
      <c r="C8" s="21">
        <v>1578465.2400000009</v>
      </c>
      <c r="D8" s="32">
        <v>155</v>
      </c>
      <c r="F8" t="s">
        <v>16</v>
      </c>
      <c r="G8" s="21">
        <v>560547.27</v>
      </c>
      <c r="J8" t="s">
        <v>305</v>
      </c>
      <c r="K8" s="28">
        <v>1.3908616299099337</v>
      </c>
      <c r="O8" t="s">
        <v>8</v>
      </c>
      <c r="P8" s="28">
        <v>0.81425483478572347</v>
      </c>
      <c r="S8" t="s">
        <v>304</v>
      </c>
      <c r="T8" s="21">
        <v>950402.95000000007</v>
      </c>
      <c r="U8" s="21">
        <v>950402.95000000007</v>
      </c>
      <c r="Z8" t="s">
        <v>304</v>
      </c>
      <c r="AA8" s="21">
        <v>950402.95000000007</v>
      </c>
      <c r="AB8" s="21">
        <v>950402.95000000007</v>
      </c>
      <c r="AF8" t="s">
        <v>613</v>
      </c>
      <c r="AG8" s="21">
        <v>1171387.43</v>
      </c>
      <c r="AI8" t="s">
        <v>559</v>
      </c>
      <c r="AJ8" s="21">
        <v>195488</v>
      </c>
      <c r="AL8" t="s">
        <v>613</v>
      </c>
      <c r="AM8" s="32">
        <v>244</v>
      </c>
    </row>
    <row r="9" spans="1:39" x14ac:dyDescent="0.25">
      <c r="B9" t="s">
        <v>306</v>
      </c>
      <c r="C9" s="21">
        <v>1090190.1299999999</v>
      </c>
      <c r="D9" s="32">
        <v>142</v>
      </c>
      <c r="F9" t="s">
        <v>13</v>
      </c>
      <c r="G9" s="21">
        <v>724265.19000000006</v>
      </c>
      <c r="J9" t="s">
        <v>306</v>
      </c>
      <c r="K9" s="28">
        <v>1.0856250776341734</v>
      </c>
      <c r="O9" t="s">
        <v>20</v>
      </c>
      <c r="P9" s="28">
        <v>1.3117920878586995</v>
      </c>
      <c r="S9" t="s">
        <v>305</v>
      </c>
      <c r="T9" s="21">
        <v>1578465.2400000009</v>
      </c>
      <c r="U9" s="21">
        <v>1578465.2400000009</v>
      </c>
      <c r="Z9" t="s">
        <v>305</v>
      </c>
      <c r="AA9" s="21">
        <v>1578465.2400000009</v>
      </c>
      <c r="AB9" s="21">
        <v>1578465.2400000009</v>
      </c>
      <c r="AF9" t="s">
        <v>619</v>
      </c>
      <c r="AG9" s="21">
        <v>13522390.760000002</v>
      </c>
      <c r="AI9" t="s">
        <v>235</v>
      </c>
      <c r="AJ9" s="21">
        <v>199863</v>
      </c>
      <c r="AL9" t="s">
        <v>619</v>
      </c>
      <c r="AM9" s="32">
        <v>1686</v>
      </c>
    </row>
    <row r="10" spans="1:39" x14ac:dyDescent="0.25">
      <c r="B10" t="s">
        <v>307</v>
      </c>
      <c r="C10" s="21">
        <v>959823.22000000009</v>
      </c>
      <c r="D10" s="32">
        <v>159</v>
      </c>
      <c r="F10" t="s">
        <v>20</v>
      </c>
      <c r="G10" s="21">
        <v>829808.5199999999</v>
      </c>
      <c r="J10" t="s">
        <v>307</v>
      </c>
      <c r="K10" s="28">
        <v>1.0427990150087874</v>
      </c>
      <c r="O10" t="s">
        <v>16</v>
      </c>
      <c r="P10" s="28">
        <v>0.65424531302207756</v>
      </c>
      <c r="S10" t="s">
        <v>306</v>
      </c>
      <c r="T10" s="21">
        <v>1090190.1299999999</v>
      </c>
      <c r="U10" s="21">
        <v>1090190.1299999999</v>
      </c>
      <c r="Z10" t="s">
        <v>306</v>
      </c>
      <c r="AA10" s="21">
        <v>1090190.1299999999</v>
      </c>
      <c r="AB10" s="21">
        <v>1090190.1299999999</v>
      </c>
      <c r="AI10" t="s">
        <v>376</v>
      </c>
      <c r="AJ10" s="21">
        <v>216045</v>
      </c>
    </row>
    <row r="11" spans="1:39" x14ac:dyDescent="0.25">
      <c r="B11" t="s">
        <v>308</v>
      </c>
      <c r="C11" s="21">
        <v>1159963.2100000002</v>
      </c>
      <c r="D11" s="32">
        <v>148</v>
      </c>
      <c r="F11" t="s">
        <v>18</v>
      </c>
      <c r="G11" s="21">
        <v>1338443.4900000002</v>
      </c>
      <c r="J11" t="s">
        <v>308</v>
      </c>
      <c r="K11" s="28">
        <v>0.88656928190118378</v>
      </c>
      <c r="O11" t="s">
        <v>18</v>
      </c>
      <c r="P11" s="28">
        <v>1.2697542743292101</v>
      </c>
      <c r="S11" t="s">
        <v>307</v>
      </c>
      <c r="T11" s="21">
        <v>959823.22000000009</v>
      </c>
      <c r="U11" s="21">
        <v>959823.22000000009</v>
      </c>
      <c r="Z11" t="s">
        <v>307</v>
      </c>
      <c r="AA11" s="21">
        <v>959823.22000000009</v>
      </c>
      <c r="AB11" s="21">
        <v>959823.22000000009</v>
      </c>
      <c r="AI11" t="s">
        <v>282</v>
      </c>
      <c r="AJ11" s="21">
        <v>235443</v>
      </c>
    </row>
    <row r="12" spans="1:39" x14ac:dyDescent="0.25">
      <c r="B12" t="s">
        <v>309</v>
      </c>
      <c r="C12" s="21">
        <v>1180067.3299999998</v>
      </c>
      <c r="D12" s="32">
        <v>128</v>
      </c>
      <c r="F12" t="s">
        <v>6</v>
      </c>
      <c r="G12" s="21">
        <v>3602082.6299999985</v>
      </c>
      <c r="J12" t="s">
        <v>309</v>
      </c>
      <c r="K12" s="28">
        <v>1.4372676772613664</v>
      </c>
      <c r="O12" t="s">
        <v>6</v>
      </c>
      <c r="P12" s="28">
        <v>1.1334768947693106</v>
      </c>
      <c r="S12" t="s">
        <v>308</v>
      </c>
      <c r="T12" s="21">
        <v>1159963.2100000002</v>
      </c>
      <c r="U12" s="21">
        <v>1159963.2100000002</v>
      </c>
      <c r="Z12" t="s">
        <v>308</v>
      </c>
      <c r="AA12" s="21">
        <v>1159963.2100000002</v>
      </c>
      <c r="AB12" s="21">
        <v>1159963.2100000002</v>
      </c>
      <c r="AI12" t="s">
        <v>123</v>
      </c>
      <c r="AJ12" s="21">
        <v>235547</v>
      </c>
    </row>
    <row r="13" spans="1:39" x14ac:dyDescent="0.25">
      <c r="B13" t="s">
        <v>310</v>
      </c>
      <c r="C13" s="21">
        <v>1299054.2800000003</v>
      </c>
      <c r="D13" s="32">
        <v>156</v>
      </c>
      <c r="F13" t="s">
        <v>8</v>
      </c>
      <c r="G13" s="21">
        <v>5283045.4699999979</v>
      </c>
      <c r="J13" t="s">
        <v>310</v>
      </c>
      <c r="K13" s="28">
        <v>0.87586727185680802</v>
      </c>
      <c r="O13" t="s">
        <v>4</v>
      </c>
      <c r="P13" s="28">
        <v>0.58805625958930685</v>
      </c>
      <c r="S13" t="s">
        <v>309</v>
      </c>
      <c r="T13" s="21">
        <v>1180067.3299999998</v>
      </c>
      <c r="U13" s="21">
        <v>1180067.3299999998</v>
      </c>
      <c r="Z13" t="s">
        <v>309</v>
      </c>
      <c r="AA13" s="21">
        <v>1180067.3299999998</v>
      </c>
      <c r="AB13" s="21">
        <v>1180067.3299999998</v>
      </c>
      <c r="AI13" t="s">
        <v>104</v>
      </c>
      <c r="AJ13" s="21">
        <v>314097</v>
      </c>
    </row>
    <row r="14" spans="1:39" x14ac:dyDescent="0.25">
      <c r="B14" t="s">
        <v>311</v>
      </c>
      <c r="C14" s="21">
        <v>854020.25000000012</v>
      </c>
      <c r="D14" s="32">
        <v>130</v>
      </c>
      <c r="F14" t="s">
        <v>619</v>
      </c>
      <c r="G14" s="21">
        <v>13522390.759999998</v>
      </c>
      <c r="J14" t="s">
        <v>311</v>
      </c>
      <c r="K14" s="28">
        <v>1.1251986699318191</v>
      </c>
      <c r="N14" t="s">
        <v>629</v>
      </c>
      <c r="P14" s="28">
        <v>1.0470796517825001</v>
      </c>
      <c r="S14" t="s">
        <v>310</v>
      </c>
      <c r="T14" s="21">
        <v>1299054.2800000003</v>
      </c>
      <c r="U14" s="21">
        <v>1299054.2800000003</v>
      </c>
      <c r="Z14" t="s">
        <v>310</v>
      </c>
      <c r="AA14" s="21">
        <v>1299054.2800000003</v>
      </c>
      <c r="AB14" s="21">
        <v>1299054.2800000003</v>
      </c>
      <c r="AI14" t="s">
        <v>619</v>
      </c>
      <c r="AJ14" s="21">
        <v>2132103</v>
      </c>
    </row>
    <row r="15" spans="1:39" x14ac:dyDescent="0.25">
      <c r="B15" t="s">
        <v>312</v>
      </c>
      <c r="C15" s="21">
        <v>587627.2100000002</v>
      </c>
      <c r="D15" s="32">
        <v>121</v>
      </c>
      <c r="J15" t="s">
        <v>312</v>
      </c>
      <c r="K15" s="28">
        <v>0.77717614529876933</v>
      </c>
      <c r="N15" t="s">
        <v>257</v>
      </c>
      <c r="O15" t="s">
        <v>148</v>
      </c>
      <c r="P15" s="28">
        <v>11.407170318743963</v>
      </c>
      <c r="S15" t="s">
        <v>311</v>
      </c>
      <c r="T15" s="21">
        <v>854020.25000000012</v>
      </c>
      <c r="U15" s="21">
        <v>854020.25000000012</v>
      </c>
      <c r="Z15" t="s">
        <v>311</v>
      </c>
      <c r="AA15" s="21">
        <v>854020.25000000012</v>
      </c>
      <c r="AB15" s="21">
        <v>854020.25000000012</v>
      </c>
    </row>
    <row r="16" spans="1:39" x14ac:dyDescent="0.25">
      <c r="A16" t="s">
        <v>626</v>
      </c>
      <c r="C16" s="21">
        <v>13522390.759999996</v>
      </c>
      <c r="D16" s="32">
        <v>1686</v>
      </c>
      <c r="I16" t="s">
        <v>626</v>
      </c>
      <c r="K16" s="28">
        <v>1.0463323092485286</v>
      </c>
      <c r="O16" t="s">
        <v>58</v>
      </c>
      <c r="P16" s="28">
        <v>3.971931520998615</v>
      </c>
      <c r="S16" t="s">
        <v>312</v>
      </c>
      <c r="T16" s="21">
        <v>587627.2100000002</v>
      </c>
      <c r="U16" s="21">
        <v>587627.2100000002</v>
      </c>
      <c r="Z16" t="s">
        <v>312</v>
      </c>
      <c r="AA16" s="21">
        <v>587627.2100000002</v>
      </c>
      <c r="AB16" s="21">
        <v>587627.2100000002</v>
      </c>
    </row>
    <row r="17" spans="1:28" x14ac:dyDescent="0.25">
      <c r="A17" t="s">
        <v>619</v>
      </c>
      <c r="C17" s="21">
        <v>13522390.759999996</v>
      </c>
      <c r="D17" s="32">
        <v>1686</v>
      </c>
      <c r="I17" t="s">
        <v>619</v>
      </c>
      <c r="K17" s="28">
        <v>1.0463323092485286</v>
      </c>
      <c r="O17" t="s">
        <v>13</v>
      </c>
      <c r="P17" s="28">
        <v>1.4924691101106984</v>
      </c>
      <c r="R17" t="s">
        <v>626</v>
      </c>
      <c r="T17" s="21">
        <v>13522390.760000002</v>
      </c>
      <c r="U17" s="21">
        <v>13522390.760000002</v>
      </c>
      <c r="Y17" t="s">
        <v>626</v>
      </c>
      <c r="AA17" s="21">
        <v>13522390.760000002</v>
      </c>
      <c r="AB17" s="21">
        <v>13522390.760000002</v>
      </c>
    </row>
    <row r="18" spans="1:28" x14ac:dyDescent="0.25">
      <c r="O18" t="s">
        <v>8</v>
      </c>
      <c r="P18" s="28">
        <v>1.0959397818569445</v>
      </c>
      <c r="R18" t="s">
        <v>619</v>
      </c>
      <c r="T18" s="21">
        <v>13522390.760000002</v>
      </c>
      <c r="U18" s="21">
        <v>13522390.760000002</v>
      </c>
      <c r="Y18" t="s">
        <v>619</v>
      </c>
      <c r="AA18" s="21">
        <v>13522390.760000002</v>
      </c>
      <c r="AB18" s="21">
        <v>13522390.760000002</v>
      </c>
    </row>
    <row r="19" spans="1:28" x14ac:dyDescent="0.25">
      <c r="O19" t="s">
        <v>20</v>
      </c>
      <c r="P19" s="28">
        <v>1.5349317851495661</v>
      </c>
    </row>
    <row r="20" spans="1:28" x14ac:dyDescent="0.25">
      <c r="O20" t="s">
        <v>16</v>
      </c>
      <c r="P20" s="28">
        <v>1.0329629756207761</v>
      </c>
    </row>
    <row r="21" spans="1:28" x14ac:dyDescent="0.25">
      <c r="O21" t="s">
        <v>18</v>
      </c>
      <c r="P21" s="28">
        <v>0.95308952096085875</v>
      </c>
    </row>
    <row r="22" spans="1:28" x14ac:dyDescent="0.25">
      <c r="O22" t="s">
        <v>6</v>
      </c>
      <c r="P22" s="28">
        <v>1.3640833345484031</v>
      </c>
    </row>
    <row r="23" spans="1:28" x14ac:dyDescent="0.25">
      <c r="O23" t="s">
        <v>4</v>
      </c>
      <c r="P23" s="28">
        <v>3.8504877988103234</v>
      </c>
    </row>
    <row r="24" spans="1:28" x14ac:dyDescent="0.25">
      <c r="N24" t="s">
        <v>630</v>
      </c>
      <c r="P24" s="28">
        <v>1.2189925035990532</v>
      </c>
    </row>
    <row r="25" spans="1:28" x14ac:dyDescent="0.25">
      <c r="N25" t="s">
        <v>258</v>
      </c>
      <c r="O25" t="s">
        <v>122</v>
      </c>
      <c r="P25" s="28">
        <v>0.79235668789808922</v>
      </c>
    </row>
    <row r="26" spans="1:28" x14ac:dyDescent="0.25">
      <c r="O26" t="s">
        <v>58</v>
      </c>
      <c r="P26" s="28">
        <v>7.2802719870058894</v>
      </c>
    </row>
    <row r="27" spans="1:28" x14ac:dyDescent="0.25">
      <c r="O27" t="s">
        <v>13</v>
      </c>
      <c r="P27" s="28">
        <v>1.488404720800615</v>
      </c>
    </row>
    <row r="28" spans="1:28" x14ac:dyDescent="0.25">
      <c r="O28" t="s">
        <v>8</v>
      </c>
      <c r="P28" s="28">
        <v>1.0454210089701481</v>
      </c>
    </row>
    <row r="29" spans="1:28" x14ac:dyDescent="0.25">
      <c r="O29" t="s">
        <v>20</v>
      </c>
      <c r="P29" s="28">
        <v>0.40089655571091476</v>
      </c>
    </row>
    <row r="30" spans="1:28" x14ac:dyDescent="0.25">
      <c r="O30" t="s">
        <v>16</v>
      </c>
      <c r="P30" s="28">
        <v>12.112067204923278</v>
      </c>
    </row>
    <row r="31" spans="1:28" x14ac:dyDescent="0.25">
      <c r="O31" t="s">
        <v>18</v>
      </c>
      <c r="P31" s="28">
        <v>1.0818655463631677</v>
      </c>
    </row>
    <row r="32" spans="1:28" x14ac:dyDescent="0.25">
      <c r="O32" t="s">
        <v>6</v>
      </c>
      <c r="P32" s="28">
        <v>0.77152867226353172</v>
      </c>
    </row>
    <row r="33" spans="14:16" x14ac:dyDescent="0.25">
      <c r="O33" t="s">
        <v>4</v>
      </c>
      <c r="P33" s="28">
        <v>4.5880191263196597</v>
      </c>
    </row>
    <row r="34" spans="14:16" x14ac:dyDescent="0.25">
      <c r="N34" t="s">
        <v>631</v>
      </c>
      <c r="P34" s="28">
        <v>0.88013944857920756</v>
      </c>
    </row>
    <row r="35" spans="14:16" x14ac:dyDescent="0.25">
      <c r="N35" t="s">
        <v>304</v>
      </c>
      <c r="O35" t="s">
        <v>148</v>
      </c>
      <c r="P35" s="28">
        <v>2.1407407407407408</v>
      </c>
    </row>
    <row r="36" spans="14:16" x14ac:dyDescent="0.25">
      <c r="O36" t="s">
        <v>58</v>
      </c>
      <c r="P36" s="28">
        <v>4.0398803875508991</v>
      </c>
    </row>
    <row r="37" spans="14:16" x14ac:dyDescent="0.25">
      <c r="O37" t="s">
        <v>13</v>
      </c>
      <c r="P37" s="28">
        <v>0.40446187202157013</v>
      </c>
    </row>
    <row r="38" spans="14:16" x14ac:dyDescent="0.25">
      <c r="O38" t="s">
        <v>8</v>
      </c>
      <c r="P38" s="28">
        <v>0.9940757880425688</v>
      </c>
    </row>
    <row r="39" spans="14:16" x14ac:dyDescent="0.25">
      <c r="O39" t="s">
        <v>20</v>
      </c>
      <c r="P39" s="28">
        <v>5.24256897281085</v>
      </c>
    </row>
    <row r="40" spans="14:16" x14ac:dyDescent="0.25">
      <c r="O40" t="s">
        <v>16</v>
      </c>
      <c r="P40" s="28">
        <v>0.94370666951809312</v>
      </c>
    </row>
    <row r="41" spans="14:16" x14ac:dyDescent="0.25">
      <c r="O41" t="s">
        <v>18</v>
      </c>
      <c r="P41" s="28">
        <v>0.80400711008256276</v>
      </c>
    </row>
    <row r="42" spans="14:16" x14ac:dyDescent="0.25">
      <c r="O42" t="s">
        <v>6</v>
      </c>
      <c r="P42" s="28">
        <v>0.82298115546127637</v>
      </c>
    </row>
    <row r="43" spans="14:16" x14ac:dyDescent="0.25">
      <c r="O43" t="s">
        <v>4</v>
      </c>
      <c r="P43" s="28">
        <v>1.0636500759939989</v>
      </c>
    </row>
    <row r="44" spans="14:16" x14ac:dyDescent="0.25">
      <c r="N44" t="s">
        <v>632</v>
      </c>
      <c r="P44" s="28">
        <v>0.8983457692680048</v>
      </c>
    </row>
    <row r="45" spans="14:16" x14ac:dyDescent="0.25">
      <c r="N45" t="s">
        <v>305</v>
      </c>
      <c r="O45" t="s">
        <v>148</v>
      </c>
      <c r="P45" s="28">
        <v>0.79838709677419362</v>
      </c>
    </row>
    <row r="46" spans="14:16" x14ac:dyDescent="0.25">
      <c r="O46" t="s">
        <v>58</v>
      </c>
      <c r="P46" s="28">
        <v>0.70218682226487072</v>
      </c>
    </row>
    <row r="47" spans="14:16" x14ac:dyDescent="0.25">
      <c r="O47" t="s">
        <v>13</v>
      </c>
      <c r="P47" s="28">
        <v>7.9452786904176786</v>
      </c>
    </row>
    <row r="48" spans="14:16" x14ac:dyDescent="0.25">
      <c r="O48" t="s">
        <v>8</v>
      </c>
      <c r="P48" s="28">
        <v>1.6108949071958703</v>
      </c>
    </row>
    <row r="49" spans="14:16" x14ac:dyDescent="0.25">
      <c r="O49" t="s">
        <v>20</v>
      </c>
      <c r="P49" s="28">
        <v>3.6414322939375228</v>
      </c>
    </row>
    <row r="50" spans="14:16" x14ac:dyDescent="0.25">
      <c r="O50" t="s">
        <v>16</v>
      </c>
      <c r="P50" s="28">
        <v>0.44712493238936335</v>
      </c>
    </row>
    <row r="51" spans="14:16" x14ac:dyDescent="0.25">
      <c r="O51" t="s">
        <v>18</v>
      </c>
      <c r="P51" s="28">
        <v>0.73975453025126758</v>
      </c>
    </row>
    <row r="52" spans="14:16" x14ac:dyDescent="0.25">
      <c r="O52" t="s">
        <v>6</v>
      </c>
      <c r="P52" s="28">
        <v>1.7386477460508785</v>
      </c>
    </row>
    <row r="53" spans="14:16" x14ac:dyDescent="0.25">
      <c r="O53" t="s">
        <v>4</v>
      </c>
      <c r="P53" s="28">
        <v>5.6276225000875639</v>
      </c>
    </row>
    <row r="54" spans="14:16" x14ac:dyDescent="0.25">
      <c r="N54" t="s">
        <v>633</v>
      </c>
      <c r="P54" s="28">
        <v>1.3908616299099328</v>
      </c>
    </row>
    <row r="55" spans="14:16" x14ac:dyDescent="0.25">
      <c r="N55" t="s">
        <v>306</v>
      </c>
      <c r="O55" t="s">
        <v>122</v>
      </c>
      <c r="P55" s="28">
        <v>0</v>
      </c>
    </row>
    <row r="56" spans="14:16" x14ac:dyDescent="0.25">
      <c r="O56" t="s">
        <v>58</v>
      </c>
      <c r="P56" s="28">
        <v>1.4847698545086228</v>
      </c>
    </row>
    <row r="57" spans="14:16" x14ac:dyDescent="0.25">
      <c r="O57" t="s">
        <v>13</v>
      </c>
      <c r="P57" s="28">
        <v>1.6329672296706088</v>
      </c>
    </row>
    <row r="58" spans="14:16" x14ac:dyDescent="0.25">
      <c r="O58" t="s">
        <v>8</v>
      </c>
      <c r="P58" s="28">
        <v>1.0009628978848057</v>
      </c>
    </row>
    <row r="59" spans="14:16" x14ac:dyDescent="0.25">
      <c r="O59" t="s">
        <v>20</v>
      </c>
      <c r="P59" s="28">
        <v>1.3265377505838287</v>
      </c>
    </row>
    <row r="60" spans="14:16" x14ac:dyDescent="0.25">
      <c r="O60" t="s">
        <v>16</v>
      </c>
      <c r="P60" s="28">
        <v>6.2591623957128597</v>
      </c>
    </row>
    <row r="61" spans="14:16" x14ac:dyDescent="0.25">
      <c r="O61" t="s">
        <v>18</v>
      </c>
      <c r="P61" s="28">
        <v>2.4691944745439507</v>
      </c>
    </row>
    <row r="62" spans="14:16" x14ac:dyDescent="0.25">
      <c r="O62" t="s">
        <v>6</v>
      </c>
      <c r="P62" s="28">
        <v>0.73459400380852413</v>
      </c>
    </row>
    <row r="63" spans="14:16" x14ac:dyDescent="0.25">
      <c r="O63" t="s">
        <v>4</v>
      </c>
      <c r="P63" s="28">
        <v>1.4207028315151919</v>
      </c>
    </row>
    <row r="64" spans="14:16" x14ac:dyDescent="0.25">
      <c r="N64" t="s">
        <v>634</v>
      </c>
      <c r="P64" s="28">
        <v>1.0856250776341729</v>
      </c>
    </row>
    <row r="65" spans="14:16" x14ac:dyDescent="0.25">
      <c r="N65" t="s">
        <v>307</v>
      </c>
      <c r="O65" t="s">
        <v>58</v>
      </c>
      <c r="P65" s="28">
        <v>1.2821291371606671</v>
      </c>
    </row>
    <row r="66" spans="14:16" x14ac:dyDescent="0.25">
      <c r="O66" t="s">
        <v>13</v>
      </c>
      <c r="P66" s="28">
        <v>0.67054266090013304</v>
      </c>
    </row>
    <row r="67" spans="14:16" x14ac:dyDescent="0.25">
      <c r="O67" t="s">
        <v>8</v>
      </c>
      <c r="P67" s="28">
        <v>1.0857272015616053</v>
      </c>
    </row>
    <row r="68" spans="14:16" x14ac:dyDescent="0.25">
      <c r="O68" t="s">
        <v>20</v>
      </c>
      <c r="P68" s="28">
        <v>0.60395243296895262</v>
      </c>
    </row>
    <row r="69" spans="14:16" x14ac:dyDescent="0.25">
      <c r="O69" t="s">
        <v>16</v>
      </c>
      <c r="P69" s="28">
        <v>0.66131477828199703</v>
      </c>
    </row>
    <row r="70" spans="14:16" x14ac:dyDescent="0.25">
      <c r="O70" t="s">
        <v>18</v>
      </c>
      <c r="P70" s="28">
        <v>0.8914222264880366</v>
      </c>
    </row>
    <row r="71" spans="14:16" x14ac:dyDescent="0.25">
      <c r="O71" t="s">
        <v>6</v>
      </c>
      <c r="P71" s="28">
        <v>1.4718445923104759</v>
      </c>
    </row>
    <row r="72" spans="14:16" x14ac:dyDescent="0.25">
      <c r="O72" t="s">
        <v>4</v>
      </c>
      <c r="P72" s="28">
        <v>6.2066620686492247</v>
      </c>
    </row>
    <row r="73" spans="14:16" x14ac:dyDescent="0.25">
      <c r="N73" t="s">
        <v>635</v>
      </c>
      <c r="P73" s="28">
        <v>1.0427990150087869</v>
      </c>
    </row>
    <row r="74" spans="14:16" x14ac:dyDescent="0.25">
      <c r="N74" t="s">
        <v>308</v>
      </c>
      <c r="O74" t="s">
        <v>148</v>
      </c>
      <c r="P74" s="28">
        <v>1.1034594745162121</v>
      </c>
    </row>
    <row r="75" spans="14:16" x14ac:dyDescent="0.25">
      <c r="O75" t="s">
        <v>122</v>
      </c>
      <c r="P75" s="28">
        <v>1.3309455587392549</v>
      </c>
    </row>
    <row r="76" spans="14:16" x14ac:dyDescent="0.25">
      <c r="O76" t="s">
        <v>58</v>
      </c>
      <c r="P76" s="28">
        <v>0.82993279210409765</v>
      </c>
    </row>
    <row r="77" spans="14:16" x14ac:dyDescent="0.25">
      <c r="O77" t="s">
        <v>13</v>
      </c>
      <c r="P77" s="28">
        <v>1.5012072827133076</v>
      </c>
    </row>
    <row r="78" spans="14:16" x14ac:dyDescent="0.25">
      <c r="O78" t="s">
        <v>8</v>
      </c>
      <c r="P78" s="28">
        <v>0.75294626929175001</v>
      </c>
    </row>
    <row r="79" spans="14:16" x14ac:dyDescent="0.25">
      <c r="O79" t="s">
        <v>20</v>
      </c>
      <c r="P79" s="28">
        <v>1.2427173741271602</v>
      </c>
    </row>
    <row r="80" spans="14:16" x14ac:dyDescent="0.25">
      <c r="O80" t="s">
        <v>16</v>
      </c>
      <c r="P80" s="28">
        <v>0.2679659126600536</v>
      </c>
    </row>
    <row r="81" spans="14:16" x14ac:dyDescent="0.25">
      <c r="O81" t="s">
        <v>18</v>
      </c>
      <c r="P81" s="28">
        <v>1.4343015407687549</v>
      </c>
    </row>
    <row r="82" spans="14:16" x14ac:dyDescent="0.25">
      <c r="O82" t="s">
        <v>6</v>
      </c>
      <c r="P82" s="28">
        <v>0.85350842509938907</v>
      </c>
    </row>
    <row r="83" spans="14:16" x14ac:dyDescent="0.25">
      <c r="O83" t="s">
        <v>4</v>
      </c>
      <c r="P83" s="28">
        <v>0.88097398289391204</v>
      </c>
    </row>
    <row r="84" spans="14:16" x14ac:dyDescent="0.25">
      <c r="N84" t="s">
        <v>636</v>
      </c>
      <c r="P84" s="28">
        <v>0.88656928190118378</v>
      </c>
    </row>
    <row r="85" spans="14:16" x14ac:dyDescent="0.25">
      <c r="N85" t="s">
        <v>309</v>
      </c>
      <c r="O85" t="s">
        <v>148</v>
      </c>
      <c r="P85" s="28">
        <v>0.98381648637161512</v>
      </c>
    </row>
    <row r="86" spans="14:16" x14ac:dyDescent="0.25">
      <c r="O86" t="s">
        <v>122</v>
      </c>
      <c r="P86" s="28">
        <v>1.0483870967741935</v>
      </c>
    </row>
    <row r="87" spans="14:16" x14ac:dyDescent="0.25">
      <c r="O87" t="s">
        <v>58</v>
      </c>
      <c r="P87" s="28">
        <v>0.76994301308484414</v>
      </c>
    </row>
    <row r="88" spans="14:16" x14ac:dyDescent="0.25">
      <c r="O88" t="s">
        <v>13</v>
      </c>
      <c r="P88" s="28">
        <v>1.3183604850809205</v>
      </c>
    </row>
    <row r="89" spans="14:16" x14ac:dyDescent="0.25">
      <c r="O89" t="s">
        <v>8</v>
      </c>
      <c r="P89" s="28">
        <v>1.3478507195718674</v>
      </c>
    </row>
    <row r="90" spans="14:16" x14ac:dyDescent="0.25">
      <c r="O90" t="s">
        <v>20</v>
      </c>
      <c r="P90" s="28">
        <v>1.2225817920606012</v>
      </c>
    </row>
    <row r="91" spans="14:16" x14ac:dyDescent="0.25">
      <c r="O91" t="s">
        <v>16</v>
      </c>
      <c r="P91" s="28">
        <v>1.5005767374714145</v>
      </c>
    </row>
    <row r="92" spans="14:16" x14ac:dyDescent="0.25">
      <c r="O92" t="s">
        <v>18</v>
      </c>
      <c r="P92" s="28">
        <v>3.9207279248997895</v>
      </c>
    </row>
    <row r="93" spans="14:16" x14ac:dyDescent="0.25">
      <c r="O93" t="s">
        <v>6</v>
      </c>
      <c r="P93" s="28">
        <v>1.7001643485989169</v>
      </c>
    </row>
    <row r="94" spans="14:16" x14ac:dyDescent="0.25">
      <c r="O94" t="s">
        <v>4</v>
      </c>
      <c r="P94" s="28">
        <v>20.033441853630297</v>
      </c>
    </row>
    <row r="95" spans="14:16" x14ac:dyDescent="0.25">
      <c r="N95" t="s">
        <v>637</v>
      </c>
      <c r="P95" s="28">
        <v>1.4372676772613668</v>
      </c>
    </row>
    <row r="96" spans="14:16" x14ac:dyDescent="0.25">
      <c r="N96" t="s">
        <v>310</v>
      </c>
      <c r="O96" t="s">
        <v>148</v>
      </c>
      <c r="P96" s="28">
        <v>3.4053498346850759</v>
      </c>
    </row>
    <row r="97" spans="14:16" x14ac:dyDescent="0.25">
      <c r="O97" t="s">
        <v>13</v>
      </c>
      <c r="P97" s="28">
        <v>0.83127403858058047</v>
      </c>
    </row>
    <row r="98" spans="14:16" x14ac:dyDescent="0.25">
      <c r="O98" t="s">
        <v>8</v>
      </c>
      <c r="P98" s="28">
        <v>0.96350164169261299</v>
      </c>
    </row>
    <row r="99" spans="14:16" x14ac:dyDescent="0.25">
      <c r="O99" t="s">
        <v>20</v>
      </c>
      <c r="P99" s="28">
        <v>0.96834186553554757</v>
      </c>
    </row>
    <row r="100" spans="14:16" x14ac:dyDescent="0.25">
      <c r="O100" t="s">
        <v>16</v>
      </c>
      <c r="P100" s="28">
        <v>0.39584961605109409</v>
      </c>
    </row>
    <row r="101" spans="14:16" x14ac:dyDescent="0.25">
      <c r="O101" t="s">
        <v>18</v>
      </c>
      <c r="P101" s="28">
        <v>1.3903157356453422</v>
      </c>
    </row>
    <row r="102" spans="14:16" x14ac:dyDescent="0.25">
      <c r="O102" t="s">
        <v>6</v>
      </c>
      <c r="P102" s="28">
        <v>0.55630517039900884</v>
      </c>
    </row>
    <row r="103" spans="14:16" x14ac:dyDescent="0.25">
      <c r="O103" t="s">
        <v>4</v>
      </c>
      <c r="P103" s="28">
        <v>2.1494905248005609</v>
      </c>
    </row>
    <row r="104" spans="14:16" x14ac:dyDescent="0.25">
      <c r="N104" t="s">
        <v>638</v>
      </c>
      <c r="P104" s="28">
        <v>0.87586727185680846</v>
      </c>
    </row>
    <row r="105" spans="14:16" x14ac:dyDescent="0.25">
      <c r="N105" t="s">
        <v>311</v>
      </c>
      <c r="O105" t="s">
        <v>58</v>
      </c>
      <c r="P105" s="28">
        <v>3.0074719800747207</v>
      </c>
    </row>
    <row r="106" spans="14:16" x14ac:dyDescent="0.25">
      <c r="O106" t="s">
        <v>13</v>
      </c>
      <c r="P106" s="28">
        <v>7.3331142427214031</v>
      </c>
    </row>
    <row r="107" spans="14:16" x14ac:dyDescent="0.25">
      <c r="O107" t="s">
        <v>8</v>
      </c>
      <c r="P107" s="28">
        <v>1.0526134090124355</v>
      </c>
    </row>
    <row r="108" spans="14:16" x14ac:dyDescent="0.25">
      <c r="O108" t="s">
        <v>20</v>
      </c>
      <c r="P108" s="28">
        <v>0.63226600937258559</v>
      </c>
    </row>
    <row r="109" spans="14:16" x14ac:dyDescent="0.25">
      <c r="O109" t="s">
        <v>16</v>
      </c>
      <c r="P109" s="28">
        <v>0.32812035175319515</v>
      </c>
    </row>
    <row r="110" spans="14:16" x14ac:dyDescent="0.25">
      <c r="O110" t="s">
        <v>18</v>
      </c>
      <c r="P110" s="28">
        <v>2.6986890846396734</v>
      </c>
    </row>
    <row r="111" spans="14:16" x14ac:dyDescent="0.25">
      <c r="O111" t="s">
        <v>6</v>
      </c>
      <c r="P111" s="28">
        <v>1.2965643140992582</v>
      </c>
    </row>
    <row r="112" spans="14:16" x14ac:dyDescent="0.25">
      <c r="O112" t="s">
        <v>4</v>
      </c>
      <c r="P112" s="28">
        <v>0.46985151976308981</v>
      </c>
    </row>
    <row r="113" spans="13:16" x14ac:dyDescent="0.25">
      <c r="N113" t="s">
        <v>639</v>
      </c>
      <c r="P113" s="28">
        <v>1.1251986699318191</v>
      </c>
    </row>
    <row r="114" spans="13:16" x14ac:dyDescent="0.25">
      <c r="N114" t="s">
        <v>312</v>
      </c>
      <c r="O114" t="s">
        <v>148</v>
      </c>
      <c r="P114" s="28">
        <v>1.0452322738386308</v>
      </c>
    </row>
    <row r="115" spans="13:16" x14ac:dyDescent="0.25">
      <c r="O115" t="s">
        <v>58</v>
      </c>
      <c r="P115" s="28">
        <v>5.7712744898006214</v>
      </c>
    </row>
    <row r="116" spans="13:16" x14ac:dyDescent="0.25">
      <c r="O116" t="s">
        <v>13</v>
      </c>
      <c r="P116" s="28">
        <v>0.71779973529605468</v>
      </c>
    </row>
    <row r="117" spans="13:16" x14ac:dyDescent="0.25">
      <c r="O117" t="s">
        <v>8</v>
      </c>
      <c r="P117" s="28">
        <v>0.98234616261330743</v>
      </c>
    </row>
    <row r="118" spans="13:16" x14ac:dyDescent="0.25">
      <c r="O118" t="s">
        <v>20</v>
      </c>
      <c r="P118" s="28">
        <v>0.63933714307551881</v>
      </c>
    </row>
    <row r="119" spans="13:16" x14ac:dyDescent="0.25">
      <c r="O119" t="s">
        <v>16</v>
      </c>
      <c r="P119" s="28">
        <v>7.5853920941320361</v>
      </c>
    </row>
    <row r="120" spans="13:16" x14ac:dyDescent="0.25">
      <c r="O120" t="s">
        <v>18</v>
      </c>
      <c r="P120" s="28">
        <v>0.65286507083438683</v>
      </c>
    </row>
    <row r="121" spans="13:16" x14ac:dyDescent="0.25">
      <c r="O121" t="s">
        <v>6</v>
      </c>
      <c r="P121" s="28">
        <v>0.42620811512434942</v>
      </c>
    </row>
    <row r="122" spans="13:16" x14ac:dyDescent="0.25">
      <c r="O122" t="s">
        <v>4</v>
      </c>
      <c r="P122" s="28">
        <v>0.78709845130106382</v>
      </c>
    </row>
    <row r="123" spans="13:16" x14ac:dyDescent="0.25">
      <c r="N123" t="s">
        <v>640</v>
      </c>
      <c r="P123" s="28">
        <v>0.77717614529876888</v>
      </c>
    </row>
    <row r="124" spans="13:16" x14ac:dyDescent="0.25">
      <c r="M124" t="s">
        <v>626</v>
      </c>
      <c r="P124" s="28">
        <v>1.0463323092485284</v>
      </c>
    </row>
    <row r="125" spans="13:16" x14ac:dyDescent="0.25">
      <c r="M125" t="s">
        <v>619</v>
      </c>
      <c r="P125" s="28">
        <v>1.0463323092485284</v>
      </c>
    </row>
  </sheetData>
  <conditionalFormatting pivot="1" sqref="C4:D17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{1ACD26AE-DF5B-488F-A5AA-1DE3F152C334}</x14:id>
        </ext>
      </extLst>
    </cfRule>
  </conditionalFormatting>
  <conditionalFormatting pivot="1" sqref="D4:D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1ACD26AE-DF5B-488F-A5AA-1DE3F152C3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C4:D17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85AB-2B2B-4B32-88C4-E5B92491F39F}">
  <dimension ref="A1:S21691"/>
  <sheetViews>
    <sheetView zoomScale="90" zoomScaleNormal="90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Q2" sqref="Q2"/>
    </sheetView>
  </sheetViews>
  <sheetFormatPr baseColWidth="10" defaultColWidth="11.42578125" defaultRowHeight="12" x14ac:dyDescent="0.2"/>
  <cols>
    <col min="1" max="1" width="16.85546875" style="1" customWidth="1"/>
    <col min="2" max="2" width="27" style="1" customWidth="1"/>
    <col min="3" max="3" width="21.28515625" style="1" bestFit="1" customWidth="1"/>
    <col min="4" max="4" width="10" style="1" customWidth="1"/>
    <col min="5" max="5" width="10.85546875" style="11" customWidth="1"/>
    <col min="6" max="6" width="13.5703125" style="3" customWidth="1"/>
    <col min="7" max="7" width="11.42578125" style="11"/>
    <col min="8" max="9" width="11.42578125" style="1"/>
    <col min="10" max="10" width="14.5703125" style="1" customWidth="1"/>
    <col min="11" max="11" width="14.5703125" style="3" customWidth="1"/>
    <col min="12" max="12" width="16.42578125" style="1" customWidth="1"/>
    <col min="13" max="13" width="13.85546875" style="30" customWidth="1"/>
    <col min="14" max="14" width="11.42578125" style="1"/>
    <col min="15" max="16" width="11.42578125" style="5"/>
    <col min="17" max="17" width="22.42578125" style="1" customWidth="1"/>
    <col min="18" max="16384" width="11.42578125" style="1"/>
  </cols>
  <sheetData>
    <row r="1" spans="1:19" s="2" customFormat="1" ht="24" x14ac:dyDescent="0.25">
      <c r="A1" s="2" t="s">
        <v>0</v>
      </c>
      <c r="B1" s="2" t="s">
        <v>322</v>
      </c>
      <c r="C1" s="2" t="s">
        <v>602</v>
      </c>
      <c r="D1" s="2" t="s">
        <v>1</v>
      </c>
      <c r="E1" s="10" t="s">
        <v>313</v>
      </c>
      <c r="F1" s="4" t="s">
        <v>255</v>
      </c>
      <c r="G1" s="17" t="s">
        <v>314</v>
      </c>
      <c r="H1" s="2" t="s">
        <v>603</v>
      </c>
      <c r="I1" s="2" t="s">
        <v>303</v>
      </c>
      <c r="J1" s="2" t="s">
        <v>604</v>
      </c>
      <c r="K1" s="4" t="s">
        <v>616</v>
      </c>
      <c r="L1" s="18" t="s">
        <v>617</v>
      </c>
      <c r="M1" s="31" t="s">
        <v>605</v>
      </c>
      <c r="N1" s="18" t="s">
        <v>316</v>
      </c>
      <c r="O1" s="18" t="s">
        <v>606</v>
      </c>
      <c r="P1" s="18" t="s">
        <v>618</v>
      </c>
      <c r="Q1" s="18" t="s">
        <v>607</v>
      </c>
    </row>
    <row r="2" spans="1:19" x14ac:dyDescent="0.2">
      <c r="A2" s="1">
        <v>1001</v>
      </c>
      <c r="B2" s="1" t="s">
        <v>173</v>
      </c>
      <c r="C2" s="1" t="s">
        <v>148</v>
      </c>
      <c r="D2" s="1" t="s">
        <v>3</v>
      </c>
      <c r="E2" s="11">
        <v>124</v>
      </c>
      <c r="F2" s="3">
        <v>6.77</v>
      </c>
      <c r="G2" s="11">
        <f>Tabla1[[#This Row],[Stock en unidades]]*Tabla1[[#This Row],[Costo unitario]]</f>
        <v>839.4799999999999</v>
      </c>
      <c r="H2" s="1">
        <v>2020</v>
      </c>
      <c r="I2" s="1" t="s">
        <v>257</v>
      </c>
      <c r="J2" s="1">
        <v>117</v>
      </c>
      <c r="K2" s="3">
        <v>966.34979999999996</v>
      </c>
      <c r="L2" s="12">
        <f>Tabla1[[#This Row],[Venta prom 12 meses en UN]]*Tabla1[[#This Row],[Costo unitario]]</f>
        <v>792.08999999999992</v>
      </c>
      <c r="M2" s="29">
        <f>IFERROR(Tabla1[[#This Row],[Stock en unidades]]/Tabla1[[#This Row],[Venta prom 12 meses en UN]],0)</f>
        <v>1.0598290598290598</v>
      </c>
      <c r="N2" s="12">
        <f>IFERROR(12/Tabla1[[#This Row],[Meses de stock]],0)</f>
        <v>11.32258064516129</v>
      </c>
      <c r="O2" s="5" t="e">
        <f>VLOOKUP(Tabla1[[#This Row],[Código del producto]],'ABC Ventas'!$A:$E,5,0)</f>
        <v>#DIV/0!</v>
      </c>
      <c r="P2" s="5" t="e">
        <f>VLOOKUP(Tabla1[[#This Row],[Código del producto]],'ABC Stock'!$A:$E,5,0)</f>
        <v>#DIV/0!</v>
      </c>
      <c r="Q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" spans="1:19" x14ac:dyDescent="0.2">
      <c r="A3" s="1">
        <v>1001</v>
      </c>
      <c r="B3" s="1" t="s">
        <v>173</v>
      </c>
      <c r="C3" s="1" t="s">
        <v>148</v>
      </c>
      <c r="D3" s="1" t="s">
        <v>3</v>
      </c>
      <c r="E3" s="11">
        <v>280</v>
      </c>
      <c r="F3" s="3">
        <v>6.99</v>
      </c>
      <c r="G3" s="11">
        <f>Tabla1[[#This Row],[Stock en unidades]]*Tabla1[[#This Row],[Costo unitario]]</f>
        <v>1957.2</v>
      </c>
      <c r="H3" s="1">
        <v>2020</v>
      </c>
      <c r="I3" s="1" t="s">
        <v>258</v>
      </c>
      <c r="J3" s="1">
        <v>90</v>
      </c>
      <c r="K3" s="3">
        <v>761.21100000000001</v>
      </c>
      <c r="L3" s="12">
        <f>Tabla1[[#This Row],[Venta prom 12 meses en UN]]*Tabla1[[#This Row],[Costo unitario]]</f>
        <v>629.1</v>
      </c>
      <c r="M3" s="29">
        <f>IFERROR(Tabla1[[#This Row],[Stock en unidades]]/Tabla1[[#This Row],[Venta prom 12 meses en UN]],0)</f>
        <v>3.1111111111111112</v>
      </c>
      <c r="N3" s="12">
        <f>IFERROR(12/Tabla1[[#This Row],[Meses de stock]],0)</f>
        <v>3.8571428571428572</v>
      </c>
      <c r="O3" s="5" t="e">
        <f>VLOOKUP(Tabla1[[#This Row],[Código del producto]],'ABC Ventas'!$A:$E,5,0)</f>
        <v>#DIV/0!</v>
      </c>
      <c r="P3" s="5" t="e">
        <f>VLOOKUP(Tabla1[[#This Row],[Código del producto]],'ABC Stock'!$A:$E,5,0)</f>
        <v>#DIV/0!</v>
      </c>
      <c r="Q3" s="1" t="str">
        <f>IF(AND(Tabla1[[#This Row],[Venta prom 12 meses en UN]]=0,Tabla1[[#This Row],[Stock en unidades]]&gt;0),Tabla!$H$5,VLOOKUP(Tabla1[[#This Row],[Meses de stock]],Tabla!$F$6:$H$9,3,1))</f>
        <v>3. Entre 3 y 6 meses</v>
      </c>
      <c r="S3" s="1" t="s">
        <v>623</v>
      </c>
    </row>
    <row r="4" spans="1:19" x14ac:dyDescent="0.2">
      <c r="A4" s="1">
        <v>1001</v>
      </c>
      <c r="B4" s="1" t="s">
        <v>173</v>
      </c>
      <c r="C4" s="1" t="s">
        <v>148</v>
      </c>
      <c r="D4" s="1" t="s">
        <v>3</v>
      </c>
      <c r="E4" s="11">
        <v>99</v>
      </c>
      <c r="F4" s="3">
        <v>4.24</v>
      </c>
      <c r="G4" s="11">
        <f>Tabla1[[#This Row],[Stock en unidades]]*Tabla1[[#This Row],[Costo unitario]]</f>
        <v>419.76000000000005</v>
      </c>
      <c r="H4" s="1">
        <v>2019</v>
      </c>
      <c r="I4" s="1" t="s">
        <v>305</v>
      </c>
      <c r="J4" s="1">
        <v>124</v>
      </c>
      <c r="K4" s="3">
        <v>699.26080000000002</v>
      </c>
      <c r="L4" s="12">
        <f>Tabla1[[#This Row],[Venta prom 12 meses en UN]]*Tabla1[[#This Row],[Costo unitario]]</f>
        <v>525.76</v>
      </c>
      <c r="M4" s="29">
        <f>IFERROR(Tabla1[[#This Row],[Stock en unidades]]/Tabla1[[#This Row],[Venta prom 12 meses en UN]],0)</f>
        <v>0.79838709677419351</v>
      </c>
      <c r="N4" s="12">
        <f>IFERROR(12/Tabla1[[#This Row],[Meses de stock]],0)</f>
        <v>15.030303030303031</v>
      </c>
      <c r="O4" s="5" t="e">
        <f>VLOOKUP(Tabla1[[#This Row],[Código del producto]],'ABC Ventas'!$A:$E,5,0)</f>
        <v>#DIV/0!</v>
      </c>
      <c r="P4" s="5" t="e">
        <f>VLOOKUP(Tabla1[[#This Row],[Código del producto]],'ABC Stock'!$A:$E,5,0)</f>
        <v>#DIV/0!</v>
      </c>
      <c r="Q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" spans="1:19" x14ac:dyDescent="0.2">
      <c r="A5" s="1">
        <v>1001</v>
      </c>
      <c r="B5" s="1" t="s">
        <v>173</v>
      </c>
      <c r="C5" s="1" t="s">
        <v>148</v>
      </c>
      <c r="D5" s="1" t="s">
        <v>3</v>
      </c>
      <c r="E5" s="11">
        <v>113</v>
      </c>
      <c r="F5" s="3">
        <v>2.4700000000000002</v>
      </c>
      <c r="G5" s="11">
        <f>Tabla1[[#This Row],[Stock en unidades]]*Tabla1[[#This Row],[Costo unitario]]</f>
        <v>279.11</v>
      </c>
      <c r="H5" s="1">
        <v>2020</v>
      </c>
      <c r="I5" s="1" t="s">
        <v>257</v>
      </c>
      <c r="J5" s="1">
        <v>127</v>
      </c>
      <c r="K5" s="3">
        <v>589.73720000000003</v>
      </c>
      <c r="L5" s="12">
        <f>Tabla1[[#This Row],[Venta prom 12 meses en UN]]*Tabla1[[#This Row],[Costo unitario]]</f>
        <v>313.69</v>
      </c>
      <c r="M5" s="29">
        <f>IFERROR(Tabla1[[#This Row],[Stock en unidades]]/Tabla1[[#This Row],[Venta prom 12 meses en UN]],0)</f>
        <v>0.88976377952755903</v>
      </c>
      <c r="N5" s="12">
        <f>IFERROR(12/Tabla1[[#This Row],[Meses de stock]],0)</f>
        <v>13.486725663716815</v>
      </c>
      <c r="O5" s="5" t="e">
        <f>VLOOKUP(Tabla1[[#This Row],[Código del producto]],'ABC Ventas'!$A:$E,5,0)</f>
        <v>#DIV/0!</v>
      </c>
      <c r="P5" s="5" t="e">
        <f>VLOOKUP(Tabla1[[#This Row],[Código del producto]],'ABC Stock'!$A:$E,5,0)</f>
        <v>#DIV/0!</v>
      </c>
      <c r="Q5" s="1" t="str">
        <f>IF(AND(Tabla1[[#This Row],[Venta prom 12 meses en UN]]=0,Tabla1[[#This Row],[Stock en unidades]]&gt;0),Tabla!$H$5,VLOOKUP(Tabla1[[#This Row],[Meses de stock]],Tabla!$F$6:$H$9,3,1))</f>
        <v>2. Menor a 3 meses</v>
      </c>
      <c r="S5" s="1" t="s">
        <v>624</v>
      </c>
    </row>
    <row r="6" spans="1:19" x14ac:dyDescent="0.2">
      <c r="A6" s="1">
        <v>1001</v>
      </c>
      <c r="B6" s="1" t="s">
        <v>173</v>
      </c>
      <c r="C6" s="1" t="s">
        <v>148</v>
      </c>
      <c r="D6" s="1" t="s">
        <v>3</v>
      </c>
      <c r="E6" s="11">
        <v>823</v>
      </c>
      <c r="F6" s="3">
        <v>2.2200000000000002</v>
      </c>
      <c r="G6" s="11">
        <f>Tabla1[[#This Row],[Stock en unidades]]*Tabla1[[#This Row],[Costo unitario]]</f>
        <v>1827.0600000000002</v>
      </c>
      <c r="H6" s="1">
        <v>2019</v>
      </c>
      <c r="I6" s="1" t="s">
        <v>256</v>
      </c>
      <c r="J6" s="1">
        <v>85</v>
      </c>
      <c r="K6" s="3">
        <v>300.03300000000002</v>
      </c>
      <c r="L6" s="12">
        <f>Tabla1[[#This Row],[Venta prom 12 meses en UN]]*Tabla1[[#This Row],[Costo unitario]]</f>
        <v>188.70000000000002</v>
      </c>
      <c r="M6" s="29">
        <f>IFERROR(Tabla1[[#This Row],[Stock en unidades]]/Tabla1[[#This Row],[Venta prom 12 meses en UN]],0)</f>
        <v>9.6823529411764699</v>
      </c>
      <c r="N6" s="12">
        <f>IFERROR(12/Tabla1[[#This Row],[Meses de stock]],0)</f>
        <v>1.2393681652490889</v>
      </c>
      <c r="O6" s="5" t="e">
        <f>VLOOKUP(Tabla1[[#This Row],[Código del producto]],'ABC Ventas'!$A:$E,5,0)</f>
        <v>#DIV/0!</v>
      </c>
      <c r="P6" s="5" t="e">
        <f>VLOOKUP(Tabla1[[#This Row],[Código del producto]],'ABC Stock'!$A:$E,5,0)</f>
        <v>#DIV/0!</v>
      </c>
      <c r="Q6" s="1" t="str">
        <f>IF(AND(Tabla1[[#This Row],[Venta prom 12 meses en UN]]=0,Tabla1[[#This Row],[Stock en unidades]]&gt;0),Tabla!$H$5,VLOOKUP(Tabla1[[#This Row],[Meses de stock]],Tabla!$F$6:$H$9,3,1))</f>
        <v>4. Entre 6 y 12 meses</v>
      </c>
      <c r="S6" s="1" t="s">
        <v>625</v>
      </c>
    </row>
    <row r="7" spans="1:19" x14ac:dyDescent="0.2">
      <c r="A7" s="1">
        <v>1001</v>
      </c>
      <c r="B7" s="1" t="s">
        <v>173</v>
      </c>
      <c r="C7" s="1" t="s">
        <v>148</v>
      </c>
      <c r="D7" s="1" t="s">
        <v>3</v>
      </c>
      <c r="E7" s="11">
        <v>328</v>
      </c>
      <c r="F7" s="3">
        <v>6.52</v>
      </c>
      <c r="G7" s="11">
        <f>Tabla1[[#This Row],[Stock en unidades]]*Tabla1[[#This Row],[Costo unitario]]</f>
        <v>2138.56</v>
      </c>
      <c r="H7" s="1">
        <v>2020</v>
      </c>
      <c r="I7" s="1" t="s">
        <v>257</v>
      </c>
      <c r="J7" s="1">
        <v>32.799999999999997</v>
      </c>
      <c r="K7" s="3">
        <v>273.73567999999995</v>
      </c>
      <c r="L7" s="12">
        <f>Tabla1[[#This Row],[Venta prom 12 meses en UN]]*Tabla1[[#This Row],[Costo unitario]]</f>
        <v>213.85599999999997</v>
      </c>
      <c r="M7" s="29">
        <f>IFERROR(Tabla1[[#This Row],[Stock en unidades]]/Tabla1[[#This Row],[Venta prom 12 meses en UN]],0)</f>
        <v>10</v>
      </c>
      <c r="N7" s="12">
        <f>IFERROR(12/Tabla1[[#This Row],[Meses de stock]],0)</f>
        <v>1.2</v>
      </c>
      <c r="O7" s="5" t="e">
        <f>VLOOKUP(Tabla1[[#This Row],[Código del producto]],'ABC Ventas'!$A:$E,5,0)</f>
        <v>#DIV/0!</v>
      </c>
      <c r="P7" s="5" t="e">
        <f>VLOOKUP(Tabla1[[#This Row],[Código del producto]],'ABC Stock'!$A:$E,5,0)</f>
        <v>#DIV/0!</v>
      </c>
      <c r="Q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" spans="1:19" x14ac:dyDescent="0.2">
      <c r="A8" s="1">
        <v>1002</v>
      </c>
      <c r="B8" s="1" t="s">
        <v>323</v>
      </c>
      <c r="C8" s="1" t="s">
        <v>148</v>
      </c>
      <c r="D8" s="1" t="s">
        <v>3</v>
      </c>
      <c r="E8" s="11">
        <v>1046</v>
      </c>
      <c r="F8" s="3">
        <v>71</v>
      </c>
      <c r="G8" s="11">
        <f>Tabla1[[#This Row],[Stock en unidades]]*Tabla1[[#This Row],[Costo unitario]]</f>
        <v>74266</v>
      </c>
      <c r="H8" s="1">
        <v>2019</v>
      </c>
      <c r="I8" s="1" t="s">
        <v>309</v>
      </c>
      <c r="J8" s="1">
        <v>910</v>
      </c>
      <c r="K8" s="3">
        <v>105960.4</v>
      </c>
      <c r="L8" s="12">
        <f>Tabla1[[#This Row],[Venta prom 12 meses en UN]]*Tabla1[[#This Row],[Costo unitario]]</f>
        <v>64610</v>
      </c>
      <c r="M8" s="29">
        <f>IFERROR(Tabla1[[#This Row],[Stock en unidades]]/Tabla1[[#This Row],[Venta prom 12 meses en UN]],0)</f>
        <v>1.1494505494505494</v>
      </c>
      <c r="N8" s="12">
        <f>IFERROR(12/Tabla1[[#This Row],[Meses de stock]],0)</f>
        <v>10.439770554493309</v>
      </c>
      <c r="O8" s="5" t="e">
        <f>VLOOKUP(Tabla1[[#This Row],[Código del producto]],'ABC Ventas'!$A:$E,5,0)</f>
        <v>#DIV/0!</v>
      </c>
      <c r="P8" s="5" t="e">
        <f>VLOOKUP(Tabla1[[#This Row],[Código del producto]],'ABC Stock'!$A:$E,5,0)</f>
        <v>#DIV/0!</v>
      </c>
      <c r="Q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" spans="1:19" x14ac:dyDescent="0.2">
      <c r="A9" s="1">
        <v>1002</v>
      </c>
      <c r="B9" s="1" t="s">
        <v>323</v>
      </c>
      <c r="C9" s="1" t="s">
        <v>148</v>
      </c>
      <c r="D9" s="1" t="s">
        <v>3</v>
      </c>
      <c r="E9" s="11">
        <v>0</v>
      </c>
      <c r="F9" s="3">
        <v>63</v>
      </c>
      <c r="G9" s="11">
        <f>Tabla1[[#This Row],[Stock en unidades]]*Tabla1[[#This Row],[Costo unitario]]</f>
        <v>0</v>
      </c>
      <c r="H9" s="1">
        <v>2020</v>
      </c>
      <c r="I9" s="1" t="s">
        <v>258</v>
      </c>
      <c r="J9" s="1">
        <v>767</v>
      </c>
      <c r="K9" s="3">
        <v>81662.490000000005</v>
      </c>
      <c r="L9" s="12">
        <f>Tabla1[[#This Row],[Venta prom 12 meses en UN]]*Tabla1[[#This Row],[Costo unitario]]</f>
        <v>48321</v>
      </c>
      <c r="M9" s="29">
        <f>IFERROR(Tabla1[[#This Row],[Stock en unidades]]/Tabla1[[#This Row],[Venta prom 12 meses en UN]],0)</f>
        <v>0</v>
      </c>
      <c r="N9" s="12">
        <f>IFERROR(12/Tabla1[[#This Row],[Meses de stock]],0)</f>
        <v>0</v>
      </c>
      <c r="O9" s="5" t="e">
        <f>VLOOKUP(Tabla1[[#This Row],[Código del producto]],'ABC Ventas'!$A:$E,5,0)</f>
        <v>#DIV/0!</v>
      </c>
      <c r="P9" s="5" t="e">
        <f>VLOOKUP(Tabla1[[#This Row],[Código del producto]],'ABC Stock'!$A:$E,5,0)</f>
        <v>#DIV/0!</v>
      </c>
      <c r="Q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" spans="1:19" x14ac:dyDescent="0.2">
      <c r="A10" s="1">
        <v>1002</v>
      </c>
      <c r="B10" s="1" t="s">
        <v>323</v>
      </c>
      <c r="C10" s="1" t="s">
        <v>148</v>
      </c>
      <c r="D10" s="1" t="s">
        <v>3</v>
      </c>
      <c r="E10" s="11">
        <v>410</v>
      </c>
      <c r="F10" s="3">
        <v>80</v>
      </c>
      <c r="G10" s="11">
        <f>Tabla1[[#This Row],[Stock en unidades]]*Tabla1[[#This Row],[Costo unitario]]</f>
        <v>32800</v>
      </c>
      <c r="H10" s="1">
        <v>2020</v>
      </c>
      <c r="I10" s="1" t="s">
        <v>258</v>
      </c>
      <c r="J10" s="1">
        <v>612</v>
      </c>
      <c r="K10" s="3">
        <v>77356.800000000003</v>
      </c>
      <c r="L10" s="12">
        <f>Tabla1[[#This Row],[Venta prom 12 meses en UN]]*Tabla1[[#This Row],[Costo unitario]]</f>
        <v>48960</v>
      </c>
      <c r="M10" s="29">
        <f>IFERROR(Tabla1[[#This Row],[Stock en unidades]]/Tabla1[[#This Row],[Venta prom 12 meses en UN]],0)</f>
        <v>0.66993464052287577</v>
      </c>
      <c r="N10" s="12">
        <f>IFERROR(12/Tabla1[[#This Row],[Meses de stock]],0)</f>
        <v>17.912195121951221</v>
      </c>
      <c r="O10" s="5" t="e">
        <f>VLOOKUP(Tabla1[[#This Row],[Código del producto]],'ABC Ventas'!$A:$E,5,0)</f>
        <v>#DIV/0!</v>
      </c>
      <c r="P10" s="5" t="e">
        <f>VLOOKUP(Tabla1[[#This Row],[Código del producto]],'ABC Stock'!$A:$E,5,0)</f>
        <v>#DIV/0!</v>
      </c>
      <c r="Q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" spans="1:19" x14ac:dyDescent="0.2">
      <c r="A11" s="1">
        <v>1002</v>
      </c>
      <c r="B11" s="1" t="s">
        <v>323</v>
      </c>
      <c r="C11" s="1" t="s">
        <v>148</v>
      </c>
      <c r="D11" s="1" t="s">
        <v>3</v>
      </c>
      <c r="E11" s="11">
        <v>390</v>
      </c>
      <c r="F11" s="3">
        <v>46</v>
      </c>
      <c r="G11" s="11">
        <f>Tabla1[[#This Row],[Stock en unidades]]*Tabla1[[#This Row],[Costo unitario]]</f>
        <v>17940</v>
      </c>
      <c r="H11" s="1">
        <v>2020</v>
      </c>
      <c r="I11" s="1" t="s">
        <v>257</v>
      </c>
      <c r="J11" s="1">
        <v>692</v>
      </c>
      <c r="K11" s="3">
        <v>55706</v>
      </c>
      <c r="L11" s="12">
        <f>Tabla1[[#This Row],[Venta prom 12 meses en UN]]*Tabla1[[#This Row],[Costo unitario]]</f>
        <v>31832</v>
      </c>
      <c r="M11" s="29">
        <f>IFERROR(Tabla1[[#This Row],[Stock en unidades]]/Tabla1[[#This Row],[Venta prom 12 meses en UN]],0)</f>
        <v>0.56358381502890176</v>
      </c>
      <c r="N11" s="12">
        <f>IFERROR(12/Tabla1[[#This Row],[Meses de stock]],0)</f>
        <v>21.292307692307691</v>
      </c>
      <c r="O11" s="5" t="e">
        <f>VLOOKUP(Tabla1[[#This Row],[Código del producto]],'ABC Ventas'!$A:$E,5,0)</f>
        <v>#DIV/0!</v>
      </c>
      <c r="P11" s="5" t="e">
        <f>VLOOKUP(Tabla1[[#This Row],[Código del producto]],'ABC Stock'!$A:$E,5,0)</f>
        <v>#DIV/0!</v>
      </c>
      <c r="Q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" spans="1:19" x14ac:dyDescent="0.2">
      <c r="A12" s="1">
        <v>1002</v>
      </c>
      <c r="B12" s="1" t="s">
        <v>323</v>
      </c>
      <c r="C12" s="1" t="s">
        <v>148</v>
      </c>
      <c r="D12" s="1" t="s">
        <v>3</v>
      </c>
      <c r="E12" s="11">
        <v>855</v>
      </c>
      <c r="F12" s="3">
        <v>43</v>
      </c>
      <c r="G12" s="11">
        <f>Tabla1[[#This Row],[Stock en unidades]]*Tabla1[[#This Row],[Costo unitario]]</f>
        <v>36765</v>
      </c>
      <c r="H12" s="1">
        <v>2019</v>
      </c>
      <c r="I12" s="1" t="s">
        <v>312</v>
      </c>
      <c r="J12" s="1">
        <v>818</v>
      </c>
      <c r="K12" s="3">
        <v>51705.78</v>
      </c>
      <c r="L12" s="12">
        <f>Tabla1[[#This Row],[Venta prom 12 meses en UN]]*Tabla1[[#This Row],[Costo unitario]]</f>
        <v>35174</v>
      </c>
      <c r="M12" s="29">
        <f>IFERROR(Tabla1[[#This Row],[Stock en unidades]]/Tabla1[[#This Row],[Venta prom 12 meses en UN]],0)</f>
        <v>1.0452322738386308</v>
      </c>
      <c r="N12" s="12">
        <f>IFERROR(12/Tabla1[[#This Row],[Meses de stock]],0)</f>
        <v>11.480701754385965</v>
      </c>
      <c r="O12" s="5" t="e">
        <f>VLOOKUP(Tabla1[[#This Row],[Código del producto]],'ABC Ventas'!$A:$E,5,0)</f>
        <v>#DIV/0!</v>
      </c>
      <c r="P12" s="5" t="e">
        <f>VLOOKUP(Tabla1[[#This Row],[Código del producto]],'ABC Stock'!$A:$E,5,0)</f>
        <v>#DIV/0!</v>
      </c>
      <c r="Q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" spans="1:19" x14ac:dyDescent="0.2">
      <c r="A13" s="1">
        <v>1002</v>
      </c>
      <c r="B13" s="1" t="s">
        <v>323</v>
      </c>
      <c r="C13" s="1" t="s">
        <v>148</v>
      </c>
      <c r="D13" s="1" t="s">
        <v>3</v>
      </c>
      <c r="E13" s="11">
        <v>210</v>
      </c>
      <c r="F13" s="3">
        <v>56</v>
      </c>
      <c r="G13" s="11">
        <f>Tabla1[[#This Row],[Stock en unidades]]*Tabla1[[#This Row],[Costo unitario]]</f>
        <v>11760</v>
      </c>
      <c r="H13" s="1">
        <v>2020</v>
      </c>
      <c r="I13" s="1" t="s">
        <v>258</v>
      </c>
      <c r="J13" s="1">
        <v>324</v>
      </c>
      <c r="K13" s="3">
        <v>22135.68</v>
      </c>
      <c r="L13" s="12">
        <f>Tabla1[[#This Row],[Venta prom 12 meses en UN]]*Tabla1[[#This Row],[Costo unitario]]</f>
        <v>18144</v>
      </c>
      <c r="M13" s="29">
        <f>IFERROR(Tabla1[[#This Row],[Stock en unidades]]/Tabla1[[#This Row],[Venta prom 12 meses en UN]],0)</f>
        <v>0.64814814814814814</v>
      </c>
      <c r="N13" s="12">
        <f>IFERROR(12/Tabla1[[#This Row],[Meses de stock]],0)</f>
        <v>18.514285714285716</v>
      </c>
      <c r="O13" s="5" t="e">
        <f>VLOOKUP(Tabla1[[#This Row],[Código del producto]],'ABC Ventas'!$A:$E,5,0)</f>
        <v>#DIV/0!</v>
      </c>
      <c r="P13" s="5" t="e">
        <f>VLOOKUP(Tabla1[[#This Row],[Código del producto]],'ABC Stock'!$A:$E,5,0)</f>
        <v>#DIV/0!</v>
      </c>
      <c r="Q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" spans="1:19" x14ac:dyDescent="0.2">
      <c r="A14" s="1">
        <v>1003</v>
      </c>
      <c r="B14" s="1" t="s">
        <v>284</v>
      </c>
      <c r="C14" s="1" t="s">
        <v>148</v>
      </c>
      <c r="D14" s="1" t="s">
        <v>3</v>
      </c>
      <c r="E14" s="11">
        <v>188</v>
      </c>
      <c r="F14" s="3">
        <v>7.42</v>
      </c>
      <c r="G14" s="11">
        <f>Tabla1[[#This Row],[Stock en unidades]]*Tabla1[[#This Row],[Costo unitario]]</f>
        <v>1394.96</v>
      </c>
      <c r="H14" s="1">
        <v>2020</v>
      </c>
      <c r="I14" s="1" t="s">
        <v>258</v>
      </c>
      <c r="J14" s="1">
        <v>102</v>
      </c>
      <c r="K14" s="3">
        <v>1385.0172</v>
      </c>
      <c r="L14" s="12">
        <f>Tabla1[[#This Row],[Venta prom 12 meses en UN]]*Tabla1[[#This Row],[Costo unitario]]</f>
        <v>756.84</v>
      </c>
      <c r="M14" s="29">
        <f>IFERROR(Tabla1[[#This Row],[Stock en unidades]]/Tabla1[[#This Row],[Venta prom 12 meses en UN]],0)</f>
        <v>1.8431372549019607</v>
      </c>
      <c r="N14" s="12">
        <f>IFERROR(12/Tabla1[[#This Row],[Meses de stock]],0)</f>
        <v>6.5106382978723412</v>
      </c>
      <c r="O14" s="5" t="e">
        <f>VLOOKUP(Tabla1[[#This Row],[Código del producto]],'ABC Ventas'!$A:$E,5,0)</f>
        <v>#DIV/0!</v>
      </c>
      <c r="P14" s="5" t="e">
        <f>VLOOKUP(Tabla1[[#This Row],[Código del producto]],'ABC Stock'!$A:$E,5,0)</f>
        <v>#DIV/0!</v>
      </c>
      <c r="Q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" spans="1:19" x14ac:dyDescent="0.2">
      <c r="A15" s="1">
        <v>1003</v>
      </c>
      <c r="B15" s="1" t="s">
        <v>284</v>
      </c>
      <c r="C15" s="1" t="s">
        <v>148</v>
      </c>
      <c r="D15" s="1" t="s">
        <v>3</v>
      </c>
      <c r="E15" s="11">
        <v>711</v>
      </c>
      <c r="F15" s="3">
        <v>3.66</v>
      </c>
      <c r="G15" s="11">
        <f>Tabla1[[#This Row],[Stock en unidades]]*Tabla1[[#This Row],[Costo unitario]]</f>
        <v>2602.2600000000002</v>
      </c>
      <c r="H15" s="1">
        <v>2020</v>
      </c>
      <c r="I15" s="1" t="s">
        <v>256</v>
      </c>
      <c r="J15" s="1">
        <v>96</v>
      </c>
      <c r="K15" s="3">
        <v>541.09440000000006</v>
      </c>
      <c r="L15" s="12">
        <f>Tabla1[[#This Row],[Venta prom 12 meses en UN]]*Tabla1[[#This Row],[Costo unitario]]</f>
        <v>351.36</v>
      </c>
      <c r="M15" s="29">
        <f>IFERROR(Tabla1[[#This Row],[Stock en unidades]]/Tabla1[[#This Row],[Venta prom 12 meses en UN]],0)</f>
        <v>7.40625</v>
      </c>
      <c r="N15" s="12">
        <f>IFERROR(12/Tabla1[[#This Row],[Meses de stock]],0)</f>
        <v>1.620253164556962</v>
      </c>
      <c r="O15" s="5" t="e">
        <f>VLOOKUP(Tabla1[[#This Row],[Código del producto]],'ABC Ventas'!$A:$E,5,0)</f>
        <v>#DIV/0!</v>
      </c>
      <c r="P15" s="5" t="e">
        <f>VLOOKUP(Tabla1[[#This Row],[Código del producto]],'ABC Stock'!$A:$E,5,0)</f>
        <v>#DIV/0!</v>
      </c>
      <c r="Q1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" spans="1:19" x14ac:dyDescent="0.2">
      <c r="A16" s="1">
        <v>1003</v>
      </c>
      <c r="B16" s="1" t="s">
        <v>284</v>
      </c>
      <c r="C16" s="1" t="s">
        <v>148</v>
      </c>
      <c r="D16" s="1" t="s">
        <v>3</v>
      </c>
      <c r="E16" s="11">
        <v>200</v>
      </c>
      <c r="F16" s="3">
        <v>5.24</v>
      </c>
      <c r="G16" s="11">
        <f>Tabla1[[#This Row],[Stock en unidades]]*Tabla1[[#This Row],[Costo unitario]]</f>
        <v>1048</v>
      </c>
      <c r="H16" s="1">
        <v>2019</v>
      </c>
      <c r="I16" s="1" t="s">
        <v>257</v>
      </c>
      <c r="J16" s="1">
        <v>66.5</v>
      </c>
      <c r="K16" s="3">
        <v>463.45180000000005</v>
      </c>
      <c r="L16" s="12">
        <f>Tabla1[[#This Row],[Venta prom 12 meses en UN]]*Tabla1[[#This Row],[Costo unitario]]</f>
        <v>348.46000000000004</v>
      </c>
      <c r="M16" s="29">
        <f>IFERROR(Tabla1[[#This Row],[Stock en unidades]]/Tabla1[[#This Row],[Venta prom 12 meses en UN]],0)</f>
        <v>3.007518796992481</v>
      </c>
      <c r="N16" s="12">
        <f>IFERROR(12/Tabla1[[#This Row],[Meses de stock]],0)</f>
        <v>3.99</v>
      </c>
      <c r="O16" s="5" t="e">
        <f>VLOOKUP(Tabla1[[#This Row],[Código del producto]],'ABC Ventas'!$A:$E,5,0)</f>
        <v>#DIV/0!</v>
      </c>
      <c r="P16" s="5" t="e">
        <f>VLOOKUP(Tabla1[[#This Row],[Código del producto]],'ABC Stock'!$A:$E,5,0)</f>
        <v>#DIV/0!</v>
      </c>
      <c r="Q1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" spans="1:17" x14ac:dyDescent="0.2">
      <c r="A17" s="1">
        <v>1003</v>
      </c>
      <c r="B17" s="1" t="s">
        <v>284</v>
      </c>
      <c r="C17" s="1" t="s">
        <v>148</v>
      </c>
      <c r="D17" s="1" t="s">
        <v>3</v>
      </c>
      <c r="E17" s="11">
        <v>558</v>
      </c>
      <c r="F17" s="3">
        <v>7.22</v>
      </c>
      <c r="G17" s="11">
        <f>Tabla1[[#This Row],[Stock en unidades]]*Tabla1[[#This Row],[Costo unitario]]</f>
        <v>4028.7599999999998</v>
      </c>
      <c r="H17" s="1">
        <v>2019</v>
      </c>
      <c r="I17" s="1" t="s">
        <v>256</v>
      </c>
      <c r="J17" s="1">
        <v>37.200000000000003</v>
      </c>
      <c r="K17" s="3">
        <v>381.38927999999999</v>
      </c>
      <c r="L17" s="12">
        <f>Tabla1[[#This Row],[Venta prom 12 meses en UN]]*Tabla1[[#This Row],[Costo unitario]]</f>
        <v>268.584</v>
      </c>
      <c r="M17" s="29">
        <f>IFERROR(Tabla1[[#This Row],[Stock en unidades]]/Tabla1[[#This Row],[Venta prom 12 meses en UN]],0)</f>
        <v>14.999999999999998</v>
      </c>
      <c r="N17" s="12">
        <f>IFERROR(12/Tabla1[[#This Row],[Meses de stock]],0)</f>
        <v>0.8</v>
      </c>
      <c r="O17" s="5" t="e">
        <f>VLOOKUP(Tabla1[[#This Row],[Código del producto]],'ABC Ventas'!$A:$E,5,0)</f>
        <v>#DIV/0!</v>
      </c>
      <c r="P17" s="5" t="e">
        <f>VLOOKUP(Tabla1[[#This Row],[Código del producto]],'ABC Stock'!$A:$E,5,0)</f>
        <v>#DIV/0!</v>
      </c>
      <c r="Q1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" spans="1:17" x14ac:dyDescent="0.2">
      <c r="A18" s="1">
        <v>1003</v>
      </c>
      <c r="B18" s="1" t="s">
        <v>284</v>
      </c>
      <c r="C18" s="1" t="s">
        <v>148</v>
      </c>
      <c r="D18" s="1" t="s">
        <v>3</v>
      </c>
      <c r="E18" s="11">
        <v>536</v>
      </c>
      <c r="F18" s="3">
        <v>2.62</v>
      </c>
      <c r="G18" s="11">
        <f>Tabla1[[#This Row],[Stock en unidades]]*Tabla1[[#This Row],[Costo unitario]]</f>
        <v>1404.3200000000002</v>
      </c>
      <c r="H18" s="1">
        <v>2019</v>
      </c>
      <c r="I18" s="1" t="s">
        <v>309</v>
      </c>
      <c r="J18" s="1">
        <v>76.5</v>
      </c>
      <c r="K18" s="3">
        <v>356.7654</v>
      </c>
      <c r="L18" s="12">
        <f>Tabla1[[#This Row],[Venta prom 12 meses en UN]]*Tabla1[[#This Row],[Costo unitario]]</f>
        <v>200.43</v>
      </c>
      <c r="M18" s="29">
        <f>IFERROR(Tabla1[[#This Row],[Stock en unidades]]/Tabla1[[#This Row],[Venta prom 12 meses en UN]],0)</f>
        <v>7.0065359477124183</v>
      </c>
      <c r="N18" s="12">
        <f>IFERROR(12/Tabla1[[#This Row],[Meses de stock]],0)</f>
        <v>1.7126865671641791</v>
      </c>
      <c r="O18" s="5" t="e">
        <f>VLOOKUP(Tabla1[[#This Row],[Código del producto]],'ABC Ventas'!$A:$E,5,0)</f>
        <v>#DIV/0!</v>
      </c>
      <c r="P18" s="5" t="e">
        <f>VLOOKUP(Tabla1[[#This Row],[Código del producto]],'ABC Stock'!$A:$E,5,0)</f>
        <v>#DIV/0!</v>
      </c>
      <c r="Q1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" spans="1:17" x14ac:dyDescent="0.2">
      <c r="A19" s="1">
        <v>1003</v>
      </c>
      <c r="B19" s="1" t="s">
        <v>284</v>
      </c>
      <c r="C19" s="1" t="s">
        <v>148</v>
      </c>
      <c r="D19" s="1" t="s">
        <v>3</v>
      </c>
      <c r="E19" s="11">
        <v>322</v>
      </c>
      <c r="F19" s="3">
        <v>2.37</v>
      </c>
      <c r="G19" s="11">
        <f>Tabla1[[#This Row],[Stock en unidades]]*Tabla1[[#This Row],[Costo unitario]]</f>
        <v>763.14</v>
      </c>
      <c r="H19" s="1">
        <v>2019</v>
      </c>
      <c r="I19" s="1" t="s">
        <v>309</v>
      </c>
      <c r="J19" s="1">
        <v>92</v>
      </c>
      <c r="K19" s="3">
        <v>348.86400000000003</v>
      </c>
      <c r="L19" s="12">
        <f>Tabla1[[#This Row],[Venta prom 12 meses en UN]]*Tabla1[[#This Row],[Costo unitario]]</f>
        <v>218.04000000000002</v>
      </c>
      <c r="M19" s="29">
        <f>IFERROR(Tabla1[[#This Row],[Stock en unidades]]/Tabla1[[#This Row],[Venta prom 12 meses en UN]],0)</f>
        <v>3.5</v>
      </c>
      <c r="N19" s="12">
        <f>IFERROR(12/Tabla1[[#This Row],[Meses de stock]],0)</f>
        <v>3.4285714285714284</v>
      </c>
      <c r="O19" s="5" t="e">
        <f>VLOOKUP(Tabla1[[#This Row],[Código del producto]],'ABC Ventas'!$A:$E,5,0)</f>
        <v>#DIV/0!</v>
      </c>
      <c r="P19" s="5" t="e">
        <f>VLOOKUP(Tabla1[[#This Row],[Código del producto]],'ABC Stock'!$A:$E,5,0)</f>
        <v>#DIV/0!</v>
      </c>
      <c r="Q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" spans="1:17" x14ac:dyDescent="0.2">
      <c r="A20" s="1">
        <v>1004</v>
      </c>
      <c r="B20" s="1" t="s">
        <v>324</v>
      </c>
      <c r="C20" s="1" t="s">
        <v>148</v>
      </c>
      <c r="D20" s="1" t="s">
        <v>3</v>
      </c>
      <c r="E20" s="11">
        <v>1499</v>
      </c>
      <c r="F20" s="3">
        <v>5.47</v>
      </c>
      <c r="G20" s="11">
        <f>Tabla1[[#This Row],[Stock en unidades]]*Tabla1[[#This Row],[Costo unitario]]</f>
        <v>8199.5299999999988</v>
      </c>
      <c r="H20" s="1">
        <v>2020</v>
      </c>
      <c r="I20" s="1" t="s">
        <v>258</v>
      </c>
      <c r="J20" s="1">
        <v>99.9</v>
      </c>
      <c r="K20" s="3">
        <v>1010.93805</v>
      </c>
      <c r="L20" s="12">
        <f>Tabla1[[#This Row],[Venta prom 12 meses en UN]]*Tabla1[[#This Row],[Costo unitario]]</f>
        <v>546.45299999999997</v>
      </c>
      <c r="M20" s="29">
        <f>IFERROR(Tabla1[[#This Row],[Stock en unidades]]/Tabla1[[#This Row],[Venta prom 12 meses en UN]],0)</f>
        <v>15.005005005005005</v>
      </c>
      <c r="N20" s="12">
        <f>IFERROR(12/Tabla1[[#This Row],[Meses de stock]],0)</f>
        <v>0.799733155436958</v>
      </c>
      <c r="O20" s="5" t="e">
        <f>VLOOKUP(Tabla1[[#This Row],[Código del producto]],'ABC Ventas'!$A:$E,5,0)</f>
        <v>#DIV/0!</v>
      </c>
      <c r="P20" s="5" t="e">
        <f>VLOOKUP(Tabla1[[#This Row],[Código del producto]],'ABC Stock'!$A:$E,5,0)</f>
        <v>#DIV/0!</v>
      </c>
      <c r="Q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" spans="1:17" x14ac:dyDescent="0.2">
      <c r="A21" s="1">
        <v>1004</v>
      </c>
      <c r="B21" s="1" t="s">
        <v>324</v>
      </c>
      <c r="C21" s="1" t="s">
        <v>148</v>
      </c>
      <c r="D21" s="1" t="s">
        <v>3</v>
      </c>
      <c r="E21" s="11">
        <v>289</v>
      </c>
      <c r="F21" s="3">
        <v>2.86</v>
      </c>
      <c r="G21" s="11">
        <f>Tabla1[[#This Row],[Stock en unidades]]*Tabla1[[#This Row],[Costo unitario]]</f>
        <v>826.54</v>
      </c>
      <c r="H21" s="1">
        <v>2019</v>
      </c>
      <c r="I21" s="1" t="s">
        <v>304</v>
      </c>
      <c r="J21" s="1">
        <v>135</v>
      </c>
      <c r="K21" s="3">
        <v>656.37</v>
      </c>
      <c r="L21" s="12">
        <f>Tabla1[[#This Row],[Venta prom 12 meses en UN]]*Tabla1[[#This Row],[Costo unitario]]</f>
        <v>386.09999999999997</v>
      </c>
      <c r="M21" s="29">
        <f>IFERROR(Tabla1[[#This Row],[Stock en unidades]]/Tabla1[[#This Row],[Venta prom 12 meses en UN]],0)</f>
        <v>2.1407407407407408</v>
      </c>
      <c r="N21" s="12">
        <f>IFERROR(12/Tabla1[[#This Row],[Meses de stock]],0)</f>
        <v>5.6055363321799305</v>
      </c>
      <c r="O21" s="5" t="e">
        <f>VLOOKUP(Tabla1[[#This Row],[Código del producto]],'ABC Ventas'!$A:$E,5,0)</f>
        <v>#DIV/0!</v>
      </c>
      <c r="P21" s="5" t="e">
        <f>VLOOKUP(Tabla1[[#This Row],[Código del producto]],'ABC Stock'!$A:$E,5,0)</f>
        <v>#DIV/0!</v>
      </c>
      <c r="Q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" spans="1:17" x14ac:dyDescent="0.2">
      <c r="A22" s="1">
        <v>1004</v>
      </c>
      <c r="B22" s="1" t="s">
        <v>324</v>
      </c>
      <c r="C22" s="1" t="s">
        <v>148</v>
      </c>
      <c r="D22" s="1" t="s">
        <v>3</v>
      </c>
      <c r="E22" s="11">
        <v>372</v>
      </c>
      <c r="F22" s="3">
        <v>3.68</v>
      </c>
      <c r="G22" s="11">
        <f>Tabla1[[#This Row],[Stock en unidades]]*Tabla1[[#This Row],[Costo unitario]]</f>
        <v>1368.96</v>
      </c>
      <c r="H22" s="1">
        <v>2019</v>
      </c>
      <c r="I22" s="1" t="s">
        <v>309</v>
      </c>
      <c r="J22" s="1">
        <v>116</v>
      </c>
      <c r="K22" s="3">
        <v>614.70720000000006</v>
      </c>
      <c r="L22" s="12">
        <f>Tabla1[[#This Row],[Venta prom 12 meses en UN]]*Tabla1[[#This Row],[Costo unitario]]</f>
        <v>426.88</v>
      </c>
      <c r="M22" s="29">
        <f>IFERROR(Tabla1[[#This Row],[Stock en unidades]]/Tabla1[[#This Row],[Venta prom 12 meses en UN]],0)</f>
        <v>3.2068965517241379</v>
      </c>
      <c r="N22" s="12">
        <f>IFERROR(12/Tabla1[[#This Row],[Meses de stock]],0)</f>
        <v>3.741935483870968</v>
      </c>
      <c r="O22" s="5" t="e">
        <f>VLOOKUP(Tabla1[[#This Row],[Código del producto]],'ABC Ventas'!$A:$E,5,0)</f>
        <v>#DIV/0!</v>
      </c>
      <c r="P22" s="5" t="e">
        <f>VLOOKUP(Tabla1[[#This Row],[Código del producto]],'ABC Stock'!$A:$E,5,0)</f>
        <v>#DIV/0!</v>
      </c>
      <c r="Q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" spans="1:17" x14ac:dyDescent="0.2">
      <c r="A23" s="1">
        <v>1004</v>
      </c>
      <c r="B23" s="1" t="s">
        <v>324</v>
      </c>
      <c r="C23" s="1" t="s">
        <v>148</v>
      </c>
      <c r="D23" s="1" t="s">
        <v>3</v>
      </c>
      <c r="E23" s="11">
        <v>737</v>
      </c>
      <c r="F23" s="3">
        <v>7.7</v>
      </c>
      <c r="G23" s="11">
        <f>Tabla1[[#This Row],[Stock en unidades]]*Tabla1[[#This Row],[Costo unitario]]</f>
        <v>5674.9000000000005</v>
      </c>
      <c r="H23" s="1">
        <v>2020</v>
      </c>
      <c r="I23" s="1" t="s">
        <v>256</v>
      </c>
      <c r="J23" s="1">
        <v>49.1</v>
      </c>
      <c r="K23" s="3">
        <v>555.76290000000006</v>
      </c>
      <c r="L23" s="12">
        <f>Tabla1[[#This Row],[Venta prom 12 meses en UN]]*Tabla1[[#This Row],[Costo unitario]]</f>
        <v>378.07</v>
      </c>
      <c r="M23" s="29">
        <f>IFERROR(Tabla1[[#This Row],[Stock en unidades]]/Tabla1[[#This Row],[Venta prom 12 meses en UN]],0)</f>
        <v>15.010183299389002</v>
      </c>
      <c r="N23" s="12">
        <f>IFERROR(12/Tabla1[[#This Row],[Meses de stock]],0)</f>
        <v>0.79945725915875165</v>
      </c>
      <c r="O23" s="5" t="e">
        <f>VLOOKUP(Tabla1[[#This Row],[Código del producto]],'ABC Ventas'!$A:$E,5,0)</f>
        <v>#DIV/0!</v>
      </c>
      <c r="P23" s="5" t="e">
        <f>VLOOKUP(Tabla1[[#This Row],[Código del producto]],'ABC Stock'!$A:$E,5,0)</f>
        <v>#DIV/0!</v>
      </c>
      <c r="Q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" spans="1:17" x14ac:dyDescent="0.2">
      <c r="A24" s="1">
        <v>1004</v>
      </c>
      <c r="B24" s="1" t="s">
        <v>324</v>
      </c>
      <c r="C24" s="1" t="s">
        <v>148</v>
      </c>
      <c r="D24" s="1" t="s">
        <v>3</v>
      </c>
      <c r="E24" s="11">
        <v>123</v>
      </c>
      <c r="F24" s="3">
        <v>4.2300000000000004</v>
      </c>
      <c r="G24" s="11">
        <f>Tabla1[[#This Row],[Stock en unidades]]*Tabla1[[#This Row],[Costo unitario]]</f>
        <v>520.29000000000008</v>
      </c>
      <c r="H24" s="1">
        <v>2019</v>
      </c>
      <c r="I24" s="1" t="s">
        <v>310</v>
      </c>
      <c r="J24" s="1">
        <v>61.2</v>
      </c>
      <c r="K24" s="3">
        <v>349.48260000000005</v>
      </c>
      <c r="L24" s="12">
        <f>Tabla1[[#This Row],[Venta prom 12 meses en UN]]*Tabla1[[#This Row],[Costo unitario]]</f>
        <v>258.87600000000003</v>
      </c>
      <c r="M24" s="29">
        <f>IFERROR(Tabla1[[#This Row],[Stock en unidades]]/Tabla1[[#This Row],[Venta prom 12 meses en UN]],0)</f>
        <v>2.0098039215686274</v>
      </c>
      <c r="N24" s="12">
        <f>IFERROR(12/Tabla1[[#This Row],[Meses de stock]],0)</f>
        <v>5.9707317073170731</v>
      </c>
      <c r="O24" s="5" t="e">
        <f>VLOOKUP(Tabla1[[#This Row],[Código del producto]],'ABC Ventas'!$A:$E,5,0)</f>
        <v>#DIV/0!</v>
      </c>
      <c r="P24" s="5" t="e">
        <f>VLOOKUP(Tabla1[[#This Row],[Código del producto]],'ABC Stock'!$A:$E,5,0)</f>
        <v>#DIV/0!</v>
      </c>
      <c r="Q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" spans="1:17" x14ac:dyDescent="0.2">
      <c r="A25" s="1">
        <v>1004</v>
      </c>
      <c r="B25" s="1" t="s">
        <v>324</v>
      </c>
      <c r="C25" s="1" t="s">
        <v>148</v>
      </c>
      <c r="D25" s="1" t="s">
        <v>3</v>
      </c>
      <c r="E25" s="11">
        <v>656</v>
      </c>
      <c r="F25" s="3">
        <v>1.1000000000000001</v>
      </c>
      <c r="G25" s="11">
        <f>Tabla1[[#This Row],[Stock en unidades]]*Tabla1[[#This Row],[Costo unitario]]</f>
        <v>721.6</v>
      </c>
      <c r="H25" s="1">
        <v>2019</v>
      </c>
      <c r="I25" s="1" t="s">
        <v>310</v>
      </c>
      <c r="J25" s="1">
        <v>86</v>
      </c>
      <c r="K25" s="3">
        <v>139.06200000000001</v>
      </c>
      <c r="L25" s="12">
        <f>Tabla1[[#This Row],[Venta prom 12 meses en UN]]*Tabla1[[#This Row],[Costo unitario]]</f>
        <v>94.600000000000009</v>
      </c>
      <c r="M25" s="29">
        <f>IFERROR(Tabla1[[#This Row],[Stock en unidades]]/Tabla1[[#This Row],[Venta prom 12 meses en UN]],0)</f>
        <v>7.6279069767441863</v>
      </c>
      <c r="N25" s="12">
        <f>IFERROR(12/Tabla1[[#This Row],[Meses de stock]],0)</f>
        <v>1.5731707317073169</v>
      </c>
      <c r="O25" s="5" t="e">
        <f>VLOOKUP(Tabla1[[#This Row],[Código del producto]],'ABC Ventas'!$A:$E,5,0)</f>
        <v>#DIV/0!</v>
      </c>
      <c r="P25" s="5" t="e">
        <f>VLOOKUP(Tabla1[[#This Row],[Código del producto]],'ABC Stock'!$A:$E,5,0)</f>
        <v>#DIV/0!</v>
      </c>
      <c r="Q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" spans="1:17" x14ac:dyDescent="0.2">
      <c r="A26" s="1">
        <v>1005</v>
      </c>
      <c r="B26" s="1" t="s">
        <v>147</v>
      </c>
      <c r="C26" s="1" t="s">
        <v>148</v>
      </c>
      <c r="D26" s="1" t="s">
        <v>3</v>
      </c>
      <c r="E26" s="11">
        <v>1201</v>
      </c>
      <c r="F26" s="3">
        <v>6.65</v>
      </c>
      <c r="G26" s="11">
        <f>Tabla1[[#This Row],[Stock en unidades]]*Tabla1[[#This Row],[Costo unitario]]</f>
        <v>7986.6500000000005</v>
      </c>
      <c r="H26" s="1">
        <v>2019</v>
      </c>
      <c r="I26" s="1" t="s">
        <v>257</v>
      </c>
      <c r="J26" s="1">
        <v>66.7</v>
      </c>
      <c r="K26" s="3">
        <v>541.13710000000003</v>
      </c>
      <c r="L26" s="12">
        <f>Tabla1[[#This Row],[Venta prom 12 meses en UN]]*Tabla1[[#This Row],[Costo unitario]]</f>
        <v>443.55500000000006</v>
      </c>
      <c r="M26" s="29">
        <f>IFERROR(Tabla1[[#This Row],[Stock en unidades]]/Tabla1[[#This Row],[Venta prom 12 meses en UN]],0)</f>
        <v>18.005997001499249</v>
      </c>
      <c r="N26" s="12">
        <f>IFERROR(12/Tabla1[[#This Row],[Meses de stock]],0)</f>
        <v>0.66644462947543714</v>
      </c>
      <c r="O26" s="5" t="e">
        <f>VLOOKUP(Tabla1[[#This Row],[Código del producto]],'ABC Ventas'!$A:$E,5,0)</f>
        <v>#DIV/0!</v>
      </c>
      <c r="P26" s="5" t="e">
        <f>VLOOKUP(Tabla1[[#This Row],[Código del producto]],'ABC Stock'!$A:$E,5,0)</f>
        <v>#DIV/0!</v>
      </c>
      <c r="Q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" spans="1:17" x14ac:dyDescent="0.2">
      <c r="A27" s="1">
        <v>1005</v>
      </c>
      <c r="B27" s="1" t="s">
        <v>147</v>
      </c>
      <c r="C27" s="1" t="s">
        <v>148</v>
      </c>
      <c r="D27" s="1" t="s">
        <v>3</v>
      </c>
      <c r="E27" s="11">
        <v>679</v>
      </c>
      <c r="F27" s="3">
        <v>5.54</v>
      </c>
      <c r="G27" s="11">
        <f>Tabla1[[#This Row],[Stock en unidades]]*Tabla1[[#This Row],[Costo unitario]]</f>
        <v>3761.66</v>
      </c>
      <c r="H27" s="1">
        <v>2019</v>
      </c>
      <c r="I27" s="1" t="s">
        <v>308</v>
      </c>
      <c r="J27" s="1">
        <v>48.5</v>
      </c>
      <c r="K27" s="3">
        <v>475.5813</v>
      </c>
      <c r="L27" s="12">
        <f>Tabla1[[#This Row],[Venta prom 12 meses en UN]]*Tabla1[[#This Row],[Costo unitario]]</f>
        <v>268.69</v>
      </c>
      <c r="M27" s="29">
        <f>IFERROR(Tabla1[[#This Row],[Stock en unidades]]/Tabla1[[#This Row],[Venta prom 12 meses en UN]],0)</f>
        <v>14</v>
      </c>
      <c r="N27" s="12">
        <f>IFERROR(12/Tabla1[[#This Row],[Meses de stock]],0)</f>
        <v>0.8571428571428571</v>
      </c>
      <c r="O27" s="5" t="e">
        <f>VLOOKUP(Tabla1[[#This Row],[Código del producto]],'ABC Ventas'!$A:$E,5,0)</f>
        <v>#DIV/0!</v>
      </c>
      <c r="P27" s="5" t="e">
        <f>VLOOKUP(Tabla1[[#This Row],[Código del producto]],'ABC Stock'!$A:$E,5,0)</f>
        <v>#DIV/0!</v>
      </c>
      <c r="Q2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" spans="1:17" x14ac:dyDescent="0.2">
      <c r="A28" s="1">
        <v>1005</v>
      </c>
      <c r="B28" s="1" t="s">
        <v>147</v>
      </c>
      <c r="C28" s="1" t="s">
        <v>148</v>
      </c>
      <c r="D28" s="1" t="s">
        <v>3</v>
      </c>
      <c r="E28" s="11">
        <v>545</v>
      </c>
      <c r="F28" s="3">
        <v>3.64</v>
      </c>
      <c r="G28" s="11">
        <f>Tabla1[[#This Row],[Stock en unidades]]*Tabla1[[#This Row],[Costo unitario]]</f>
        <v>1983.8</v>
      </c>
      <c r="H28" s="1">
        <v>2020</v>
      </c>
      <c r="I28" s="1" t="s">
        <v>256</v>
      </c>
      <c r="J28" s="1">
        <v>77.8</v>
      </c>
      <c r="K28" s="3">
        <v>376.64535999999998</v>
      </c>
      <c r="L28" s="12">
        <f>Tabla1[[#This Row],[Venta prom 12 meses en UN]]*Tabla1[[#This Row],[Costo unitario]]</f>
        <v>283.19200000000001</v>
      </c>
      <c r="M28" s="29">
        <f>IFERROR(Tabla1[[#This Row],[Stock en unidades]]/Tabla1[[#This Row],[Venta prom 12 meses en UN]],0)</f>
        <v>7.005141388174807</v>
      </c>
      <c r="N28" s="12">
        <f>IFERROR(12/Tabla1[[#This Row],[Meses de stock]],0)</f>
        <v>1.7130275229357799</v>
      </c>
      <c r="O28" s="5" t="e">
        <f>VLOOKUP(Tabla1[[#This Row],[Código del producto]],'ABC Ventas'!$A:$E,5,0)</f>
        <v>#DIV/0!</v>
      </c>
      <c r="P28" s="5" t="e">
        <f>VLOOKUP(Tabla1[[#This Row],[Código del producto]],'ABC Stock'!$A:$E,5,0)</f>
        <v>#DIV/0!</v>
      </c>
      <c r="Q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" spans="1:17" x14ac:dyDescent="0.2">
      <c r="A29" s="1">
        <v>1005</v>
      </c>
      <c r="B29" s="1" t="s">
        <v>147</v>
      </c>
      <c r="C29" s="1" t="s">
        <v>148</v>
      </c>
      <c r="D29" s="1" t="s">
        <v>3</v>
      </c>
      <c r="E29" s="11">
        <v>203</v>
      </c>
      <c r="F29" s="3">
        <v>2.2400000000000002</v>
      </c>
      <c r="G29" s="11">
        <f>Tabla1[[#This Row],[Stock en unidades]]*Tabla1[[#This Row],[Costo unitario]]</f>
        <v>454.72</v>
      </c>
      <c r="H29" s="1">
        <v>2020</v>
      </c>
      <c r="I29" s="1" t="s">
        <v>257</v>
      </c>
      <c r="J29" s="1">
        <v>78</v>
      </c>
      <c r="K29" s="3">
        <v>302.26560000000006</v>
      </c>
      <c r="L29" s="12">
        <f>Tabla1[[#This Row],[Venta prom 12 meses en UN]]*Tabla1[[#This Row],[Costo unitario]]</f>
        <v>174.72000000000003</v>
      </c>
      <c r="M29" s="29">
        <f>IFERROR(Tabla1[[#This Row],[Stock en unidades]]/Tabla1[[#This Row],[Venta prom 12 meses en UN]],0)</f>
        <v>2.6025641025641026</v>
      </c>
      <c r="N29" s="12">
        <f>IFERROR(12/Tabla1[[#This Row],[Meses de stock]],0)</f>
        <v>4.610837438423645</v>
      </c>
      <c r="O29" s="5" t="e">
        <f>VLOOKUP(Tabla1[[#This Row],[Código del producto]],'ABC Ventas'!$A:$E,5,0)</f>
        <v>#DIV/0!</v>
      </c>
      <c r="P29" s="5" t="e">
        <f>VLOOKUP(Tabla1[[#This Row],[Código del producto]],'ABC Stock'!$A:$E,5,0)</f>
        <v>#DIV/0!</v>
      </c>
      <c r="Q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" spans="1:17" x14ac:dyDescent="0.2">
      <c r="A30" s="1">
        <v>1005</v>
      </c>
      <c r="B30" s="1" t="s">
        <v>147</v>
      </c>
      <c r="C30" s="1" t="s">
        <v>148</v>
      </c>
      <c r="D30" s="1" t="s">
        <v>3</v>
      </c>
      <c r="E30" s="11">
        <v>686</v>
      </c>
      <c r="F30" s="3">
        <v>1.1100000000000001</v>
      </c>
      <c r="G30" s="11">
        <f>Tabla1[[#This Row],[Stock en unidades]]*Tabla1[[#This Row],[Costo unitario]]</f>
        <v>761.46</v>
      </c>
      <c r="H30" s="1">
        <v>2020</v>
      </c>
      <c r="I30" s="1" t="s">
        <v>257</v>
      </c>
      <c r="J30" s="1">
        <v>139</v>
      </c>
      <c r="K30" s="3">
        <v>243.77820000000003</v>
      </c>
      <c r="L30" s="12">
        <f>Tabla1[[#This Row],[Venta prom 12 meses en UN]]*Tabla1[[#This Row],[Costo unitario]]</f>
        <v>154.29000000000002</v>
      </c>
      <c r="M30" s="29">
        <f>IFERROR(Tabla1[[#This Row],[Stock en unidades]]/Tabla1[[#This Row],[Venta prom 12 meses en UN]],0)</f>
        <v>4.9352517985611515</v>
      </c>
      <c r="N30" s="12">
        <f>IFERROR(12/Tabla1[[#This Row],[Meses de stock]],0)</f>
        <v>2.4314868804664722</v>
      </c>
      <c r="O30" s="5" t="e">
        <f>VLOOKUP(Tabla1[[#This Row],[Código del producto]],'ABC Ventas'!$A:$E,5,0)</f>
        <v>#DIV/0!</v>
      </c>
      <c r="P30" s="5" t="e">
        <f>VLOOKUP(Tabla1[[#This Row],[Código del producto]],'ABC Stock'!$A:$E,5,0)</f>
        <v>#DIV/0!</v>
      </c>
      <c r="Q3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" spans="1:17" x14ac:dyDescent="0.2">
      <c r="A31" s="1">
        <v>1005</v>
      </c>
      <c r="B31" s="1" t="s">
        <v>147</v>
      </c>
      <c r="C31" s="1" t="s">
        <v>148</v>
      </c>
      <c r="D31" s="1" t="s">
        <v>3</v>
      </c>
      <c r="E31" s="11">
        <v>218</v>
      </c>
      <c r="F31" s="3">
        <v>2.25</v>
      </c>
      <c r="G31" s="11">
        <f>Tabla1[[#This Row],[Stock en unidades]]*Tabla1[[#This Row],[Costo unitario]]</f>
        <v>490.5</v>
      </c>
      <c r="H31" s="1">
        <v>2019</v>
      </c>
      <c r="I31" s="1" t="s">
        <v>310</v>
      </c>
      <c r="J31" s="1">
        <v>69</v>
      </c>
      <c r="K31" s="3">
        <v>197.16749999999999</v>
      </c>
      <c r="L31" s="12">
        <f>Tabla1[[#This Row],[Venta prom 12 meses en UN]]*Tabla1[[#This Row],[Costo unitario]]</f>
        <v>155.25</v>
      </c>
      <c r="M31" s="29">
        <f>IFERROR(Tabla1[[#This Row],[Stock en unidades]]/Tabla1[[#This Row],[Venta prom 12 meses en UN]],0)</f>
        <v>3.1594202898550723</v>
      </c>
      <c r="N31" s="12">
        <f>IFERROR(12/Tabla1[[#This Row],[Meses de stock]],0)</f>
        <v>3.7981651376146792</v>
      </c>
      <c r="O31" s="5" t="e">
        <f>VLOOKUP(Tabla1[[#This Row],[Código del producto]],'ABC Ventas'!$A:$E,5,0)</f>
        <v>#DIV/0!</v>
      </c>
      <c r="P31" s="5" t="e">
        <f>VLOOKUP(Tabla1[[#This Row],[Código del producto]],'ABC Stock'!$A:$E,5,0)</f>
        <v>#DIV/0!</v>
      </c>
      <c r="Q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" spans="1:17" x14ac:dyDescent="0.2">
      <c r="A32" s="1">
        <v>1006</v>
      </c>
      <c r="B32" s="1" t="s">
        <v>162</v>
      </c>
      <c r="C32" s="1" t="s">
        <v>148</v>
      </c>
      <c r="D32" s="1" t="s">
        <v>3</v>
      </c>
      <c r="E32" s="11">
        <v>350</v>
      </c>
      <c r="F32" s="3">
        <v>49</v>
      </c>
      <c r="G32" s="11">
        <f>Tabla1[[#This Row],[Stock en unidades]]*Tabla1[[#This Row],[Costo unitario]]</f>
        <v>17150</v>
      </c>
      <c r="H32" s="1">
        <v>2020</v>
      </c>
      <c r="I32" s="1" t="s">
        <v>256</v>
      </c>
      <c r="J32" s="1">
        <v>883</v>
      </c>
      <c r="K32" s="3">
        <v>62737.15</v>
      </c>
      <c r="L32" s="12">
        <f>Tabla1[[#This Row],[Venta prom 12 meses en UN]]*Tabla1[[#This Row],[Costo unitario]]</f>
        <v>43267</v>
      </c>
      <c r="M32" s="29">
        <f>IFERROR(Tabla1[[#This Row],[Stock en unidades]]/Tabla1[[#This Row],[Venta prom 12 meses en UN]],0)</f>
        <v>0.39637599093997733</v>
      </c>
      <c r="N32" s="12">
        <f>IFERROR(12/Tabla1[[#This Row],[Meses de stock]],0)</f>
        <v>30.274285714285718</v>
      </c>
      <c r="O32" s="5" t="e">
        <f>VLOOKUP(Tabla1[[#This Row],[Código del producto]],'ABC Ventas'!$A:$E,5,0)</f>
        <v>#DIV/0!</v>
      </c>
      <c r="P32" s="5" t="e">
        <f>VLOOKUP(Tabla1[[#This Row],[Código del producto]],'ABC Stock'!$A:$E,5,0)</f>
        <v>#DIV/0!</v>
      </c>
      <c r="Q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" spans="1:17" x14ac:dyDescent="0.2">
      <c r="A33" s="1">
        <v>1006</v>
      </c>
      <c r="B33" s="1" t="s">
        <v>162</v>
      </c>
      <c r="C33" s="1" t="s">
        <v>148</v>
      </c>
      <c r="D33" s="1" t="s">
        <v>3</v>
      </c>
      <c r="E33" s="11">
        <v>636</v>
      </c>
      <c r="F33" s="3">
        <v>50</v>
      </c>
      <c r="G33" s="11">
        <f>Tabla1[[#This Row],[Stock en unidades]]*Tabla1[[#This Row],[Costo unitario]]</f>
        <v>31800</v>
      </c>
      <c r="H33" s="1">
        <v>2019</v>
      </c>
      <c r="I33" s="1" t="s">
        <v>309</v>
      </c>
      <c r="J33" s="1">
        <v>919</v>
      </c>
      <c r="K33" s="3">
        <v>60194.5</v>
      </c>
      <c r="L33" s="12">
        <f>Tabla1[[#This Row],[Venta prom 12 meses en UN]]*Tabla1[[#This Row],[Costo unitario]]</f>
        <v>45950</v>
      </c>
      <c r="M33" s="29">
        <f>IFERROR(Tabla1[[#This Row],[Stock en unidades]]/Tabla1[[#This Row],[Venta prom 12 meses en UN]],0)</f>
        <v>0.69205658324265507</v>
      </c>
      <c r="N33" s="12">
        <f>IFERROR(12/Tabla1[[#This Row],[Meses de stock]],0)</f>
        <v>17.339622641509433</v>
      </c>
      <c r="O33" s="5" t="e">
        <f>VLOOKUP(Tabla1[[#This Row],[Código del producto]],'ABC Ventas'!$A:$E,5,0)</f>
        <v>#DIV/0!</v>
      </c>
      <c r="P33" s="5" t="e">
        <f>VLOOKUP(Tabla1[[#This Row],[Código del producto]],'ABC Stock'!$A:$E,5,0)</f>
        <v>#DIV/0!</v>
      </c>
      <c r="Q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4" spans="1:17" x14ac:dyDescent="0.2">
      <c r="A34" s="1">
        <v>1006</v>
      </c>
      <c r="B34" s="1" t="s">
        <v>162</v>
      </c>
      <c r="C34" s="1" t="s">
        <v>148</v>
      </c>
      <c r="D34" s="1" t="s">
        <v>3</v>
      </c>
      <c r="E34" s="11">
        <v>189</v>
      </c>
      <c r="F34" s="3">
        <v>80</v>
      </c>
      <c r="G34" s="11">
        <f>Tabla1[[#This Row],[Stock en unidades]]*Tabla1[[#This Row],[Costo unitario]]</f>
        <v>15120</v>
      </c>
      <c r="H34" s="1">
        <v>2020</v>
      </c>
      <c r="I34" s="1" t="s">
        <v>258</v>
      </c>
      <c r="J34" s="1">
        <v>430</v>
      </c>
      <c r="K34" s="3">
        <v>57792</v>
      </c>
      <c r="L34" s="12">
        <f>Tabla1[[#This Row],[Venta prom 12 meses en UN]]*Tabla1[[#This Row],[Costo unitario]]</f>
        <v>34400</v>
      </c>
      <c r="M34" s="29">
        <f>IFERROR(Tabla1[[#This Row],[Stock en unidades]]/Tabla1[[#This Row],[Venta prom 12 meses en UN]],0)</f>
        <v>0.43953488372093025</v>
      </c>
      <c r="N34" s="12">
        <f>IFERROR(12/Tabla1[[#This Row],[Meses de stock]],0)</f>
        <v>27.301587301587301</v>
      </c>
      <c r="O34" s="5" t="e">
        <f>VLOOKUP(Tabla1[[#This Row],[Código del producto]],'ABC Ventas'!$A:$E,5,0)</f>
        <v>#DIV/0!</v>
      </c>
      <c r="P34" s="5" t="e">
        <f>VLOOKUP(Tabla1[[#This Row],[Código del producto]],'ABC Stock'!$A:$E,5,0)</f>
        <v>#DIV/0!</v>
      </c>
      <c r="Q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" spans="1:17" x14ac:dyDescent="0.2">
      <c r="A35" s="1">
        <v>1006</v>
      </c>
      <c r="B35" s="1" t="s">
        <v>162</v>
      </c>
      <c r="C35" s="1" t="s">
        <v>148</v>
      </c>
      <c r="D35" s="1" t="s">
        <v>3</v>
      </c>
      <c r="E35" s="11">
        <v>1330</v>
      </c>
      <c r="F35" s="3">
        <v>34</v>
      </c>
      <c r="G35" s="11">
        <f>Tabla1[[#This Row],[Stock en unidades]]*Tabla1[[#This Row],[Costo unitario]]</f>
        <v>45220</v>
      </c>
      <c r="H35" s="1">
        <v>2020</v>
      </c>
      <c r="I35" s="1" t="s">
        <v>258</v>
      </c>
      <c r="J35" s="1">
        <v>747</v>
      </c>
      <c r="K35" s="3">
        <v>45970.38</v>
      </c>
      <c r="L35" s="12">
        <f>Tabla1[[#This Row],[Venta prom 12 meses en UN]]*Tabla1[[#This Row],[Costo unitario]]</f>
        <v>25398</v>
      </c>
      <c r="M35" s="29">
        <f>IFERROR(Tabla1[[#This Row],[Stock en unidades]]/Tabla1[[#This Row],[Venta prom 12 meses en UN]],0)</f>
        <v>1.7804551539491298</v>
      </c>
      <c r="N35" s="12">
        <f>IFERROR(12/Tabla1[[#This Row],[Meses de stock]],0)</f>
        <v>6.7398496240601506</v>
      </c>
      <c r="O35" s="5" t="e">
        <f>VLOOKUP(Tabla1[[#This Row],[Código del producto]],'ABC Ventas'!$A:$E,5,0)</f>
        <v>#DIV/0!</v>
      </c>
      <c r="P35" s="5" t="e">
        <f>VLOOKUP(Tabla1[[#This Row],[Código del producto]],'ABC Stock'!$A:$E,5,0)</f>
        <v>#DIV/0!</v>
      </c>
      <c r="Q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6" spans="1:17" x14ac:dyDescent="0.2">
      <c r="A36" s="1">
        <v>1006</v>
      </c>
      <c r="B36" s="1" t="s">
        <v>162</v>
      </c>
      <c r="C36" s="1" t="s">
        <v>148</v>
      </c>
      <c r="D36" s="1" t="s">
        <v>3</v>
      </c>
      <c r="E36" s="11">
        <v>748</v>
      </c>
      <c r="F36" s="3">
        <v>74</v>
      </c>
      <c r="G36" s="11">
        <f>Tabla1[[#This Row],[Stock en unidades]]*Tabla1[[#This Row],[Costo unitario]]</f>
        <v>55352</v>
      </c>
      <c r="H36" s="1">
        <v>2020</v>
      </c>
      <c r="I36" s="1" t="s">
        <v>256</v>
      </c>
      <c r="J36" s="1">
        <v>369</v>
      </c>
      <c r="K36" s="3">
        <v>37955.339999999997</v>
      </c>
      <c r="L36" s="12">
        <f>Tabla1[[#This Row],[Venta prom 12 meses en UN]]*Tabla1[[#This Row],[Costo unitario]]</f>
        <v>27306</v>
      </c>
      <c r="M36" s="29">
        <f>IFERROR(Tabla1[[#This Row],[Stock en unidades]]/Tabla1[[#This Row],[Venta prom 12 meses en UN]],0)</f>
        <v>2.02710027100271</v>
      </c>
      <c r="N36" s="12">
        <f>IFERROR(12/Tabla1[[#This Row],[Meses de stock]],0)</f>
        <v>5.9197860962566846</v>
      </c>
      <c r="O36" s="5" t="e">
        <f>VLOOKUP(Tabla1[[#This Row],[Código del producto]],'ABC Ventas'!$A:$E,5,0)</f>
        <v>#DIV/0!</v>
      </c>
      <c r="P36" s="5" t="e">
        <f>VLOOKUP(Tabla1[[#This Row],[Código del producto]],'ABC Stock'!$A:$E,5,0)</f>
        <v>#DIV/0!</v>
      </c>
      <c r="Q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7" spans="1:17" x14ac:dyDescent="0.2">
      <c r="A37" s="1">
        <v>1006</v>
      </c>
      <c r="B37" s="1" t="s">
        <v>162</v>
      </c>
      <c r="C37" s="1" t="s">
        <v>148</v>
      </c>
      <c r="D37" s="1" t="s">
        <v>3</v>
      </c>
      <c r="E37" s="11">
        <v>407</v>
      </c>
      <c r="F37" s="3">
        <v>33</v>
      </c>
      <c r="G37" s="11">
        <f>Tabla1[[#This Row],[Stock en unidades]]*Tabla1[[#This Row],[Costo unitario]]</f>
        <v>13431</v>
      </c>
      <c r="H37" s="1">
        <v>2019</v>
      </c>
      <c r="I37" s="1" t="s">
        <v>308</v>
      </c>
      <c r="J37" s="1">
        <v>464</v>
      </c>
      <c r="K37" s="3">
        <v>22049.279999999999</v>
      </c>
      <c r="L37" s="12">
        <f>Tabla1[[#This Row],[Venta prom 12 meses en UN]]*Tabla1[[#This Row],[Costo unitario]]</f>
        <v>15312</v>
      </c>
      <c r="M37" s="29">
        <f>IFERROR(Tabla1[[#This Row],[Stock en unidades]]/Tabla1[[#This Row],[Venta prom 12 meses en UN]],0)</f>
        <v>0.87715517241379315</v>
      </c>
      <c r="N37" s="12">
        <f>IFERROR(12/Tabla1[[#This Row],[Meses de stock]],0)</f>
        <v>13.68058968058968</v>
      </c>
      <c r="O37" s="5" t="e">
        <f>VLOOKUP(Tabla1[[#This Row],[Código del producto]],'ABC Ventas'!$A:$E,5,0)</f>
        <v>#DIV/0!</v>
      </c>
      <c r="P37" s="5" t="e">
        <f>VLOOKUP(Tabla1[[#This Row],[Código del producto]],'ABC Stock'!$A:$E,5,0)</f>
        <v>#DIV/0!</v>
      </c>
      <c r="Q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" spans="1:17" x14ac:dyDescent="0.2">
      <c r="A38" s="1">
        <v>1007</v>
      </c>
      <c r="B38" s="1" t="s">
        <v>325</v>
      </c>
      <c r="C38" s="1" t="s">
        <v>122</v>
      </c>
      <c r="D38" s="1" t="s">
        <v>3</v>
      </c>
      <c r="E38" s="11">
        <v>225</v>
      </c>
      <c r="F38" s="3">
        <v>52</v>
      </c>
      <c r="G38" s="11">
        <f>Tabla1[[#This Row],[Stock en unidades]]*Tabla1[[#This Row],[Costo unitario]]</f>
        <v>11700</v>
      </c>
      <c r="H38" s="1">
        <v>2019</v>
      </c>
      <c r="I38" s="1" t="s">
        <v>256</v>
      </c>
      <c r="J38" s="1">
        <v>862</v>
      </c>
      <c r="K38" s="3">
        <v>61857.120000000003</v>
      </c>
      <c r="L38" s="12">
        <f>Tabla1[[#This Row],[Venta prom 12 meses en UN]]*Tabla1[[#This Row],[Costo unitario]]</f>
        <v>44824</v>
      </c>
      <c r="M38" s="29">
        <f>IFERROR(Tabla1[[#This Row],[Stock en unidades]]/Tabla1[[#This Row],[Venta prom 12 meses en UN]],0)</f>
        <v>0.26102088167053367</v>
      </c>
      <c r="N38" s="12">
        <f>IFERROR(12/Tabla1[[#This Row],[Meses de stock]],0)</f>
        <v>45.973333333333329</v>
      </c>
      <c r="O38" s="5" t="e">
        <f>VLOOKUP(Tabla1[[#This Row],[Código del producto]],'ABC Ventas'!$A:$E,5,0)</f>
        <v>#DIV/0!</v>
      </c>
      <c r="P38" s="5" t="e">
        <f>VLOOKUP(Tabla1[[#This Row],[Código del producto]],'ABC Stock'!$A:$E,5,0)</f>
        <v>#DIV/0!</v>
      </c>
      <c r="Q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9" spans="1:17" x14ac:dyDescent="0.2">
      <c r="A39" s="1">
        <v>1007</v>
      </c>
      <c r="B39" s="1" t="s">
        <v>325</v>
      </c>
      <c r="C39" s="1" t="s">
        <v>122</v>
      </c>
      <c r="D39" s="1" t="s">
        <v>3</v>
      </c>
      <c r="E39" s="11">
        <v>929</v>
      </c>
      <c r="F39" s="3">
        <v>52</v>
      </c>
      <c r="G39" s="11">
        <f>Tabla1[[#This Row],[Stock en unidades]]*Tabla1[[#This Row],[Costo unitario]]</f>
        <v>48308</v>
      </c>
      <c r="H39" s="1">
        <v>2019</v>
      </c>
      <c r="I39" s="1" t="s">
        <v>308</v>
      </c>
      <c r="J39" s="1">
        <v>698</v>
      </c>
      <c r="K39" s="3">
        <v>57347.68</v>
      </c>
      <c r="L39" s="12">
        <f>Tabla1[[#This Row],[Venta prom 12 meses en UN]]*Tabla1[[#This Row],[Costo unitario]]</f>
        <v>36296</v>
      </c>
      <c r="M39" s="29">
        <f>IFERROR(Tabla1[[#This Row],[Stock en unidades]]/Tabla1[[#This Row],[Venta prom 12 meses en UN]],0)</f>
        <v>1.3309455587392549</v>
      </c>
      <c r="N39" s="12">
        <f>IFERROR(12/Tabla1[[#This Row],[Meses de stock]],0)</f>
        <v>9.0161463939720132</v>
      </c>
      <c r="O39" s="5" t="e">
        <f>VLOOKUP(Tabla1[[#This Row],[Código del producto]],'ABC Ventas'!$A:$E,5,0)</f>
        <v>#DIV/0!</v>
      </c>
      <c r="P39" s="5" t="e">
        <f>VLOOKUP(Tabla1[[#This Row],[Código del producto]],'ABC Stock'!$A:$E,5,0)</f>
        <v>#DIV/0!</v>
      </c>
      <c r="Q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0" spans="1:17" x14ac:dyDescent="0.2">
      <c r="A40" s="1">
        <v>1007</v>
      </c>
      <c r="B40" s="1" t="s">
        <v>325</v>
      </c>
      <c r="C40" s="1" t="s">
        <v>122</v>
      </c>
      <c r="D40" s="1" t="s">
        <v>3</v>
      </c>
      <c r="E40" s="11">
        <v>780</v>
      </c>
      <c r="F40" s="3">
        <v>47</v>
      </c>
      <c r="G40" s="11">
        <f>Tabla1[[#This Row],[Stock en unidades]]*Tabla1[[#This Row],[Costo unitario]]</f>
        <v>36660</v>
      </c>
      <c r="H40" s="1">
        <v>2019</v>
      </c>
      <c r="I40" s="1" t="s">
        <v>309</v>
      </c>
      <c r="J40" s="1">
        <v>744</v>
      </c>
      <c r="K40" s="3">
        <v>47556.480000000003</v>
      </c>
      <c r="L40" s="12">
        <f>Tabla1[[#This Row],[Venta prom 12 meses en UN]]*Tabla1[[#This Row],[Costo unitario]]</f>
        <v>34968</v>
      </c>
      <c r="M40" s="29">
        <f>IFERROR(Tabla1[[#This Row],[Stock en unidades]]/Tabla1[[#This Row],[Venta prom 12 meses en UN]],0)</f>
        <v>1.0483870967741935</v>
      </c>
      <c r="N40" s="12">
        <f>IFERROR(12/Tabla1[[#This Row],[Meses de stock]],0)</f>
        <v>11.446153846153846</v>
      </c>
      <c r="O40" s="5" t="e">
        <f>VLOOKUP(Tabla1[[#This Row],[Código del producto]],'ABC Ventas'!$A:$E,5,0)</f>
        <v>#DIV/0!</v>
      </c>
      <c r="P40" s="5" t="e">
        <f>VLOOKUP(Tabla1[[#This Row],[Código del producto]],'ABC Stock'!$A:$E,5,0)</f>
        <v>#DIV/0!</v>
      </c>
      <c r="Q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" spans="1:17" x14ac:dyDescent="0.2">
      <c r="A41" s="1">
        <v>1007</v>
      </c>
      <c r="B41" s="1" t="s">
        <v>325</v>
      </c>
      <c r="C41" s="1" t="s">
        <v>122</v>
      </c>
      <c r="D41" s="1" t="s">
        <v>3</v>
      </c>
      <c r="E41" s="11">
        <v>622</v>
      </c>
      <c r="F41" s="3">
        <v>38</v>
      </c>
      <c r="G41" s="11">
        <f>Tabla1[[#This Row],[Stock en unidades]]*Tabla1[[#This Row],[Costo unitario]]</f>
        <v>23636</v>
      </c>
      <c r="H41" s="1">
        <v>2019</v>
      </c>
      <c r="I41" s="1" t="s">
        <v>258</v>
      </c>
      <c r="J41" s="1">
        <v>785</v>
      </c>
      <c r="K41" s="3">
        <v>37884.1</v>
      </c>
      <c r="L41" s="12">
        <f>Tabla1[[#This Row],[Venta prom 12 meses en UN]]*Tabla1[[#This Row],[Costo unitario]]</f>
        <v>29830</v>
      </c>
      <c r="M41" s="29">
        <f>IFERROR(Tabla1[[#This Row],[Stock en unidades]]/Tabla1[[#This Row],[Venta prom 12 meses en UN]],0)</f>
        <v>0.79235668789808922</v>
      </c>
      <c r="N41" s="12">
        <f>IFERROR(12/Tabla1[[#This Row],[Meses de stock]],0)</f>
        <v>15.144694533762056</v>
      </c>
      <c r="O41" s="5" t="e">
        <f>VLOOKUP(Tabla1[[#This Row],[Código del producto]],'ABC Ventas'!$A:$E,5,0)</f>
        <v>#DIV/0!</v>
      </c>
      <c r="P41" s="5" t="e">
        <f>VLOOKUP(Tabla1[[#This Row],[Código del producto]],'ABC Stock'!$A:$E,5,0)</f>
        <v>#DIV/0!</v>
      </c>
      <c r="Q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" spans="1:17" x14ac:dyDescent="0.2">
      <c r="A42" s="1">
        <v>1007</v>
      </c>
      <c r="B42" s="1" t="s">
        <v>325</v>
      </c>
      <c r="C42" s="1" t="s">
        <v>122</v>
      </c>
      <c r="D42" s="1" t="s">
        <v>3</v>
      </c>
      <c r="E42" s="11">
        <v>692</v>
      </c>
      <c r="F42" s="3">
        <v>49</v>
      </c>
      <c r="G42" s="11">
        <f>Tabla1[[#This Row],[Stock en unidades]]*Tabla1[[#This Row],[Costo unitario]]</f>
        <v>33908</v>
      </c>
      <c r="H42" s="1">
        <v>2020</v>
      </c>
      <c r="I42" s="1" t="s">
        <v>256</v>
      </c>
      <c r="J42" s="1">
        <v>321</v>
      </c>
      <c r="K42" s="3">
        <v>22177.89</v>
      </c>
      <c r="L42" s="12">
        <f>Tabla1[[#This Row],[Venta prom 12 meses en UN]]*Tabla1[[#This Row],[Costo unitario]]</f>
        <v>15729</v>
      </c>
      <c r="M42" s="29">
        <f>IFERROR(Tabla1[[#This Row],[Stock en unidades]]/Tabla1[[#This Row],[Venta prom 12 meses en UN]],0)</f>
        <v>2.1557632398753892</v>
      </c>
      <c r="N42" s="12">
        <f>IFERROR(12/Tabla1[[#This Row],[Meses de stock]],0)</f>
        <v>5.5664739884393066</v>
      </c>
      <c r="O42" s="5" t="e">
        <f>VLOOKUP(Tabla1[[#This Row],[Código del producto]],'ABC Ventas'!$A:$E,5,0)</f>
        <v>#DIV/0!</v>
      </c>
      <c r="P42" s="5" t="e">
        <f>VLOOKUP(Tabla1[[#This Row],[Código del producto]],'ABC Stock'!$A:$E,5,0)</f>
        <v>#DIV/0!</v>
      </c>
      <c r="Q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" spans="1:17" x14ac:dyDescent="0.2">
      <c r="A43" s="1">
        <v>1007</v>
      </c>
      <c r="B43" s="1" t="s">
        <v>325</v>
      </c>
      <c r="C43" s="1" t="s">
        <v>122</v>
      </c>
      <c r="D43" s="1" t="s">
        <v>3</v>
      </c>
      <c r="E43" s="11">
        <v>0</v>
      </c>
      <c r="F43" s="3">
        <v>39</v>
      </c>
      <c r="G43" s="11">
        <f>Tabla1[[#This Row],[Stock en unidades]]*Tabla1[[#This Row],[Costo unitario]]</f>
        <v>0</v>
      </c>
      <c r="H43" s="1">
        <v>2019</v>
      </c>
      <c r="I43" s="1" t="s">
        <v>306</v>
      </c>
      <c r="J43" s="1">
        <v>318</v>
      </c>
      <c r="K43" s="3">
        <v>16866.72</v>
      </c>
      <c r="L43" s="12">
        <f>Tabla1[[#This Row],[Venta prom 12 meses en UN]]*Tabla1[[#This Row],[Costo unitario]]</f>
        <v>12402</v>
      </c>
      <c r="M43" s="29">
        <f>IFERROR(Tabla1[[#This Row],[Stock en unidades]]/Tabla1[[#This Row],[Venta prom 12 meses en UN]],0)</f>
        <v>0</v>
      </c>
      <c r="N43" s="12">
        <f>IFERROR(12/Tabla1[[#This Row],[Meses de stock]],0)</f>
        <v>0</v>
      </c>
      <c r="O43" s="5" t="e">
        <f>VLOOKUP(Tabla1[[#This Row],[Código del producto]],'ABC Ventas'!$A:$E,5,0)</f>
        <v>#DIV/0!</v>
      </c>
      <c r="P43" s="5" t="e">
        <f>VLOOKUP(Tabla1[[#This Row],[Código del producto]],'ABC Stock'!$A:$E,5,0)</f>
        <v>#DIV/0!</v>
      </c>
      <c r="Q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4" spans="1:17" x14ac:dyDescent="0.2">
      <c r="A44" s="1">
        <v>1008</v>
      </c>
      <c r="B44" s="1" t="s">
        <v>195</v>
      </c>
      <c r="C44" s="1" t="s">
        <v>58</v>
      </c>
      <c r="D44" s="1" t="s">
        <v>3</v>
      </c>
      <c r="E44" s="11">
        <v>644</v>
      </c>
      <c r="F44" s="3">
        <v>53</v>
      </c>
      <c r="G44" s="11">
        <f>Tabla1[[#This Row],[Stock en unidades]]*Tabla1[[#This Row],[Costo unitario]]</f>
        <v>34132</v>
      </c>
      <c r="H44" s="1">
        <v>2019</v>
      </c>
      <c r="I44" s="1" t="s">
        <v>308</v>
      </c>
      <c r="J44" s="1">
        <v>949</v>
      </c>
      <c r="K44" s="3">
        <v>80475.199999999997</v>
      </c>
      <c r="L44" s="12">
        <f>Tabla1[[#This Row],[Venta prom 12 meses en UN]]*Tabla1[[#This Row],[Costo unitario]]</f>
        <v>50297</v>
      </c>
      <c r="M44" s="29">
        <f>IFERROR(Tabla1[[#This Row],[Stock en unidades]]/Tabla1[[#This Row],[Venta prom 12 meses en UN]],0)</f>
        <v>0.67860906217070605</v>
      </c>
      <c r="N44" s="12">
        <f>IFERROR(12/Tabla1[[#This Row],[Meses de stock]],0)</f>
        <v>17.683229813664596</v>
      </c>
      <c r="O44" s="5" t="e">
        <f>VLOOKUP(Tabla1[[#This Row],[Código del producto]],'ABC Ventas'!$A:$E,5,0)</f>
        <v>#DIV/0!</v>
      </c>
      <c r="P44" s="5" t="e">
        <f>VLOOKUP(Tabla1[[#This Row],[Código del producto]],'ABC Stock'!$A:$E,5,0)</f>
        <v>#DIV/0!</v>
      </c>
      <c r="Q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" spans="1:17" x14ac:dyDescent="0.2">
      <c r="A45" s="1">
        <v>1008</v>
      </c>
      <c r="B45" s="1" t="s">
        <v>195</v>
      </c>
      <c r="C45" s="1" t="s">
        <v>58</v>
      </c>
      <c r="D45" s="1" t="s">
        <v>3</v>
      </c>
      <c r="E45" s="11">
        <v>161</v>
      </c>
      <c r="F45" s="3">
        <v>61</v>
      </c>
      <c r="G45" s="11">
        <f>Tabla1[[#This Row],[Stock en unidades]]*Tabla1[[#This Row],[Costo unitario]]</f>
        <v>9821</v>
      </c>
      <c r="H45" s="1">
        <v>2019</v>
      </c>
      <c r="I45" s="1" t="s">
        <v>305</v>
      </c>
      <c r="J45" s="1">
        <v>945</v>
      </c>
      <c r="K45" s="3">
        <v>76091.399999999994</v>
      </c>
      <c r="L45" s="12">
        <f>Tabla1[[#This Row],[Venta prom 12 meses en UN]]*Tabla1[[#This Row],[Costo unitario]]</f>
        <v>57645</v>
      </c>
      <c r="M45" s="29">
        <f>IFERROR(Tabla1[[#This Row],[Stock en unidades]]/Tabla1[[#This Row],[Venta prom 12 meses en UN]],0)</f>
        <v>0.17037037037037037</v>
      </c>
      <c r="N45" s="12">
        <f>IFERROR(12/Tabla1[[#This Row],[Meses de stock]],0)</f>
        <v>70.434782608695656</v>
      </c>
      <c r="O45" s="5" t="e">
        <f>VLOOKUP(Tabla1[[#This Row],[Código del producto]],'ABC Ventas'!$A:$E,5,0)</f>
        <v>#DIV/0!</v>
      </c>
      <c r="P45" s="5" t="e">
        <f>VLOOKUP(Tabla1[[#This Row],[Código del producto]],'ABC Stock'!$A:$E,5,0)</f>
        <v>#DIV/0!</v>
      </c>
      <c r="Q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" spans="1:17" x14ac:dyDescent="0.2">
      <c r="A46" s="1">
        <v>1008</v>
      </c>
      <c r="B46" s="1" t="s">
        <v>195</v>
      </c>
      <c r="C46" s="1" t="s">
        <v>58</v>
      </c>
      <c r="D46" s="1" t="s">
        <v>3</v>
      </c>
      <c r="E46" s="11">
        <v>1109</v>
      </c>
      <c r="F46" s="3">
        <v>48</v>
      </c>
      <c r="G46" s="11">
        <f>Tabla1[[#This Row],[Stock en unidades]]*Tabla1[[#This Row],[Costo unitario]]</f>
        <v>53232</v>
      </c>
      <c r="H46" s="1">
        <v>2020</v>
      </c>
      <c r="I46" s="1" t="s">
        <v>257</v>
      </c>
      <c r="J46" s="1">
        <v>818</v>
      </c>
      <c r="K46" s="3">
        <v>69497.279999999999</v>
      </c>
      <c r="L46" s="12">
        <f>Tabla1[[#This Row],[Venta prom 12 meses en UN]]*Tabla1[[#This Row],[Costo unitario]]</f>
        <v>39264</v>
      </c>
      <c r="M46" s="29">
        <f>IFERROR(Tabla1[[#This Row],[Stock en unidades]]/Tabla1[[#This Row],[Venta prom 12 meses en UN]],0)</f>
        <v>1.3557457212713937</v>
      </c>
      <c r="N46" s="12">
        <f>IFERROR(12/Tabla1[[#This Row],[Meses de stock]],0)</f>
        <v>8.8512173128944998</v>
      </c>
      <c r="O46" s="5" t="e">
        <f>VLOOKUP(Tabla1[[#This Row],[Código del producto]],'ABC Ventas'!$A:$E,5,0)</f>
        <v>#DIV/0!</v>
      </c>
      <c r="P46" s="5" t="e">
        <f>VLOOKUP(Tabla1[[#This Row],[Código del producto]],'ABC Stock'!$A:$E,5,0)</f>
        <v>#DIV/0!</v>
      </c>
      <c r="Q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" spans="1:17" x14ac:dyDescent="0.2">
      <c r="A47" s="1">
        <v>1008</v>
      </c>
      <c r="B47" s="1" t="s">
        <v>195</v>
      </c>
      <c r="C47" s="1" t="s">
        <v>58</v>
      </c>
      <c r="D47" s="1" t="s">
        <v>3</v>
      </c>
      <c r="E47" s="11">
        <v>1482</v>
      </c>
      <c r="F47" s="3">
        <v>74</v>
      </c>
      <c r="G47" s="11">
        <f>Tabla1[[#This Row],[Stock en unidades]]*Tabla1[[#This Row],[Costo unitario]]</f>
        <v>109668</v>
      </c>
      <c r="H47" s="1">
        <v>2020</v>
      </c>
      <c r="I47" s="1" t="s">
        <v>257</v>
      </c>
      <c r="J47" s="1">
        <v>748</v>
      </c>
      <c r="K47" s="3">
        <v>68082.960000000006</v>
      </c>
      <c r="L47" s="12">
        <f>Tabla1[[#This Row],[Venta prom 12 meses en UN]]*Tabla1[[#This Row],[Costo unitario]]</f>
        <v>55352</v>
      </c>
      <c r="M47" s="29">
        <f>IFERROR(Tabla1[[#This Row],[Stock en unidades]]/Tabla1[[#This Row],[Venta prom 12 meses en UN]],0)</f>
        <v>1.981283422459893</v>
      </c>
      <c r="N47" s="12">
        <f>IFERROR(12/Tabla1[[#This Row],[Meses de stock]],0)</f>
        <v>6.0566801619433202</v>
      </c>
      <c r="O47" s="5" t="e">
        <f>VLOOKUP(Tabla1[[#This Row],[Código del producto]],'ABC Ventas'!$A:$E,5,0)</f>
        <v>#DIV/0!</v>
      </c>
      <c r="P47" s="5" t="e">
        <f>VLOOKUP(Tabla1[[#This Row],[Código del producto]],'ABC Stock'!$A:$E,5,0)</f>
        <v>#DIV/0!</v>
      </c>
      <c r="Q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" spans="1:17" x14ac:dyDescent="0.2">
      <c r="A48" s="1">
        <v>1008</v>
      </c>
      <c r="B48" s="1" t="s">
        <v>195</v>
      </c>
      <c r="C48" s="1" t="s">
        <v>58</v>
      </c>
      <c r="D48" s="1" t="s">
        <v>3</v>
      </c>
      <c r="E48" s="11">
        <v>696</v>
      </c>
      <c r="F48" s="3">
        <v>53</v>
      </c>
      <c r="G48" s="11">
        <f>Tabla1[[#This Row],[Stock en unidades]]*Tabla1[[#This Row],[Costo unitario]]</f>
        <v>36888</v>
      </c>
      <c r="H48" s="1">
        <v>2020</v>
      </c>
      <c r="I48" s="1" t="s">
        <v>256</v>
      </c>
      <c r="J48" s="1">
        <v>753</v>
      </c>
      <c r="K48" s="3">
        <v>66248.94</v>
      </c>
      <c r="L48" s="12">
        <f>Tabla1[[#This Row],[Venta prom 12 meses en UN]]*Tabla1[[#This Row],[Costo unitario]]</f>
        <v>39909</v>
      </c>
      <c r="M48" s="29">
        <f>IFERROR(Tabla1[[#This Row],[Stock en unidades]]/Tabla1[[#This Row],[Venta prom 12 meses en UN]],0)</f>
        <v>0.92430278884462147</v>
      </c>
      <c r="N48" s="12">
        <f>IFERROR(12/Tabla1[[#This Row],[Meses de stock]],0)</f>
        <v>12.982758620689657</v>
      </c>
      <c r="O48" s="5" t="e">
        <f>VLOOKUP(Tabla1[[#This Row],[Código del producto]],'ABC Ventas'!$A:$E,5,0)</f>
        <v>#DIV/0!</v>
      </c>
      <c r="P48" s="5" t="e">
        <f>VLOOKUP(Tabla1[[#This Row],[Código del producto]],'ABC Stock'!$A:$E,5,0)</f>
        <v>#DIV/0!</v>
      </c>
      <c r="Q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" spans="1:17" x14ac:dyDescent="0.2">
      <c r="A49" s="1">
        <v>1008</v>
      </c>
      <c r="B49" s="1" t="s">
        <v>195</v>
      </c>
      <c r="C49" s="1" t="s">
        <v>58</v>
      </c>
      <c r="D49" s="1" t="s">
        <v>3</v>
      </c>
      <c r="E49" s="11">
        <v>256</v>
      </c>
      <c r="F49" s="3">
        <v>35</v>
      </c>
      <c r="G49" s="11">
        <f>Tabla1[[#This Row],[Stock en unidades]]*Tabla1[[#This Row],[Costo unitario]]</f>
        <v>8960</v>
      </c>
      <c r="H49" s="1">
        <v>2020</v>
      </c>
      <c r="I49" s="1" t="s">
        <v>258</v>
      </c>
      <c r="J49" s="1">
        <v>507</v>
      </c>
      <c r="K49" s="3">
        <v>26262.6</v>
      </c>
      <c r="L49" s="12">
        <f>Tabla1[[#This Row],[Venta prom 12 meses en UN]]*Tabla1[[#This Row],[Costo unitario]]</f>
        <v>17745</v>
      </c>
      <c r="M49" s="29">
        <f>IFERROR(Tabla1[[#This Row],[Stock en unidades]]/Tabla1[[#This Row],[Venta prom 12 meses en UN]],0)</f>
        <v>0.50493096646942803</v>
      </c>
      <c r="N49" s="12">
        <f>IFERROR(12/Tabla1[[#This Row],[Meses de stock]],0)</f>
        <v>23.765625</v>
      </c>
      <c r="O49" s="5" t="e">
        <f>VLOOKUP(Tabla1[[#This Row],[Código del producto]],'ABC Ventas'!$A:$E,5,0)</f>
        <v>#DIV/0!</v>
      </c>
      <c r="P49" s="5" t="e">
        <f>VLOOKUP(Tabla1[[#This Row],[Código del producto]],'ABC Stock'!$A:$E,5,0)</f>
        <v>#DIV/0!</v>
      </c>
      <c r="Q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" spans="1:17" x14ac:dyDescent="0.2">
      <c r="A50" s="1">
        <v>1009</v>
      </c>
      <c r="B50" s="1" t="s">
        <v>57</v>
      </c>
      <c r="C50" s="1" t="s">
        <v>58</v>
      </c>
      <c r="D50" s="1" t="s">
        <v>3</v>
      </c>
      <c r="E50" s="11">
        <v>576</v>
      </c>
      <c r="F50" s="3">
        <v>7.62</v>
      </c>
      <c r="G50" s="11">
        <f>Tabla1[[#This Row],[Stock en unidades]]*Tabla1[[#This Row],[Costo unitario]]</f>
        <v>4389.12</v>
      </c>
      <c r="H50" s="1">
        <v>2019</v>
      </c>
      <c r="I50" s="1" t="s">
        <v>306</v>
      </c>
      <c r="J50" s="1">
        <v>72</v>
      </c>
      <c r="K50" s="3">
        <v>724.20479999999998</v>
      </c>
      <c r="L50" s="12">
        <f>Tabla1[[#This Row],[Venta prom 12 meses en UN]]*Tabla1[[#This Row],[Costo unitario]]</f>
        <v>548.64</v>
      </c>
      <c r="M50" s="29">
        <f>IFERROR(Tabla1[[#This Row],[Stock en unidades]]/Tabla1[[#This Row],[Venta prom 12 meses en UN]],0)</f>
        <v>8</v>
      </c>
      <c r="N50" s="12">
        <f>IFERROR(12/Tabla1[[#This Row],[Meses de stock]],0)</f>
        <v>1.5</v>
      </c>
      <c r="O50" s="5" t="e">
        <f>VLOOKUP(Tabla1[[#This Row],[Código del producto]],'ABC Ventas'!$A:$E,5,0)</f>
        <v>#DIV/0!</v>
      </c>
      <c r="P50" s="5" t="e">
        <f>VLOOKUP(Tabla1[[#This Row],[Código del producto]],'ABC Stock'!$A:$E,5,0)</f>
        <v>#DIV/0!</v>
      </c>
      <c r="Q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1" spans="1:17" x14ac:dyDescent="0.2">
      <c r="A51" s="1">
        <v>1009</v>
      </c>
      <c r="B51" s="1" t="s">
        <v>57</v>
      </c>
      <c r="C51" s="1" t="s">
        <v>58</v>
      </c>
      <c r="D51" s="1" t="s">
        <v>3</v>
      </c>
      <c r="E51" s="11">
        <v>4</v>
      </c>
      <c r="F51" s="3">
        <v>3.67</v>
      </c>
      <c r="G51" s="11">
        <f>Tabla1[[#This Row],[Stock en unidades]]*Tabla1[[#This Row],[Costo unitario]]</f>
        <v>14.68</v>
      </c>
      <c r="H51" s="1">
        <v>2020</v>
      </c>
      <c r="I51" s="1" t="s">
        <v>256</v>
      </c>
      <c r="J51" s="1">
        <v>99</v>
      </c>
      <c r="K51" s="3">
        <v>657.62729999999999</v>
      </c>
      <c r="L51" s="12">
        <f>Tabla1[[#This Row],[Venta prom 12 meses en UN]]*Tabla1[[#This Row],[Costo unitario]]</f>
        <v>363.33</v>
      </c>
      <c r="M51" s="29">
        <f>IFERROR(Tabla1[[#This Row],[Stock en unidades]]/Tabla1[[#This Row],[Venta prom 12 meses en UN]],0)</f>
        <v>4.0404040404040407E-2</v>
      </c>
      <c r="N51" s="12">
        <f>IFERROR(12/Tabla1[[#This Row],[Meses de stock]],0)</f>
        <v>297</v>
      </c>
      <c r="O51" s="5" t="e">
        <f>VLOOKUP(Tabla1[[#This Row],[Código del producto]],'ABC Ventas'!$A:$E,5,0)</f>
        <v>#DIV/0!</v>
      </c>
      <c r="P51" s="5" t="e">
        <f>VLOOKUP(Tabla1[[#This Row],[Código del producto]],'ABC Stock'!$A:$E,5,0)</f>
        <v>#DIV/0!</v>
      </c>
      <c r="Q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" spans="1:17" x14ac:dyDescent="0.2">
      <c r="A52" s="1">
        <v>1009</v>
      </c>
      <c r="B52" s="1" t="s">
        <v>57</v>
      </c>
      <c r="C52" s="1" t="s">
        <v>58</v>
      </c>
      <c r="D52" s="1" t="s">
        <v>3</v>
      </c>
      <c r="E52" s="11">
        <v>575</v>
      </c>
      <c r="F52" s="3">
        <v>5.04</v>
      </c>
      <c r="G52" s="11">
        <f>Tabla1[[#This Row],[Stock en unidades]]*Tabla1[[#This Row],[Costo unitario]]</f>
        <v>2898</v>
      </c>
      <c r="H52" s="1">
        <v>2020</v>
      </c>
      <c r="I52" s="1" t="s">
        <v>256</v>
      </c>
      <c r="J52" s="1">
        <v>63.8</v>
      </c>
      <c r="K52" s="3">
        <v>498.40559999999999</v>
      </c>
      <c r="L52" s="12">
        <f>Tabla1[[#This Row],[Venta prom 12 meses en UN]]*Tabla1[[#This Row],[Costo unitario]]</f>
        <v>321.55199999999996</v>
      </c>
      <c r="M52" s="29">
        <f>IFERROR(Tabla1[[#This Row],[Stock en unidades]]/Tabla1[[#This Row],[Venta prom 12 meses en UN]],0)</f>
        <v>9.0125391849529777</v>
      </c>
      <c r="N52" s="12">
        <f>IFERROR(12/Tabla1[[#This Row],[Meses de stock]],0)</f>
        <v>1.3314782608695652</v>
      </c>
      <c r="O52" s="5" t="e">
        <f>VLOOKUP(Tabla1[[#This Row],[Código del producto]],'ABC Ventas'!$A:$E,5,0)</f>
        <v>#DIV/0!</v>
      </c>
      <c r="P52" s="5" t="e">
        <f>VLOOKUP(Tabla1[[#This Row],[Código del producto]],'ABC Stock'!$A:$E,5,0)</f>
        <v>#DIV/0!</v>
      </c>
      <c r="Q5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3" spans="1:17" x14ac:dyDescent="0.2">
      <c r="A53" s="1">
        <v>1009</v>
      </c>
      <c r="B53" s="1" t="s">
        <v>57</v>
      </c>
      <c r="C53" s="1" t="s">
        <v>58</v>
      </c>
      <c r="D53" s="1" t="s">
        <v>3</v>
      </c>
      <c r="E53" s="11">
        <v>1160</v>
      </c>
      <c r="F53" s="3">
        <v>3.76</v>
      </c>
      <c r="G53" s="11">
        <f>Tabla1[[#This Row],[Stock en unidades]]*Tabla1[[#This Row],[Costo unitario]]</f>
        <v>4361.5999999999995</v>
      </c>
      <c r="H53" s="1">
        <v>2019</v>
      </c>
      <c r="I53" s="1" t="s">
        <v>307</v>
      </c>
      <c r="J53" s="1">
        <v>68.2</v>
      </c>
      <c r="K53" s="3">
        <v>376.95504</v>
      </c>
      <c r="L53" s="12">
        <f>Tabla1[[#This Row],[Venta prom 12 meses en UN]]*Tabla1[[#This Row],[Costo unitario]]</f>
        <v>256.43200000000002</v>
      </c>
      <c r="M53" s="29">
        <f>IFERROR(Tabla1[[#This Row],[Stock en unidades]]/Tabla1[[#This Row],[Venta prom 12 meses en UN]],0)</f>
        <v>17.008797653958943</v>
      </c>
      <c r="N53" s="12">
        <f>IFERROR(12/Tabla1[[#This Row],[Meses de stock]],0)</f>
        <v>0.70551724137931038</v>
      </c>
      <c r="O53" s="5" t="e">
        <f>VLOOKUP(Tabla1[[#This Row],[Código del producto]],'ABC Ventas'!$A:$E,5,0)</f>
        <v>#DIV/0!</v>
      </c>
      <c r="P53" s="5" t="e">
        <f>VLOOKUP(Tabla1[[#This Row],[Código del producto]],'ABC Stock'!$A:$E,5,0)</f>
        <v>#DIV/0!</v>
      </c>
      <c r="Q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4" spans="1:17" x14ac:dyDescent="0.2">
      <c r="A54" s="1">
        <v>1009</v>
      </c>
      <c r="B54" s="1" t="s">
        <v>57</v>
      </c>
      <c r="C54" s="1" t="s">
        <v>58</v>
      </c>
      <c r="D54" s="1" t="s">
        <v>3</v>
      </c>
      <c r="E54" s="11">
        <v>0</v>
      </c>
      <c r="F54" s="3">
        <v>1.35</v>
      </c>
      <c r="G54" s="11">
        <f>Tabla1[[#This Row],[Stock en unidades]]*Tabla1[[#This Row],[Costo unitario]]</f>
        <v>0</v>
      </c>
      <c r="H54" s="1">
        <v>2019</v>
      </c>
      <c r="I54" s="1" t="s">
        <v>308</v>
      </c>
      <c r="J54" s="1">
        <v>96</v>
      </c>
      <c r="K54" s="3">
        <v>194.40000000000003</v>
      </c>
      <c r="L54" s="12">
        <f>Tabla1[[#This Row],[Venta prom 12 meses en UN]]*Tabla1[[#This Row],[Costo unitario]]</f>
        <v>129.60000000000002</v>
      </c>
      <c r="M54" s="29">
        <f>IFERROR(Tabla1[[#This Row],[Stock en unidades]]/Tabla1[[#This Row],[Venta prom 12 meses en UN]],0)</f>
        <v>0</v>
      </c>
      <c r="N54" s="12">
        <f>IFERROR(12/Tabla1[[#This Row],[Meses de stock]],0)</f>
        <v>0</v>
      </c>
      <c r="O54" s="5" t="e">
        <f>VLOOKUP(Tabla1[[#This Row],[Código del producto]],'ABC Ventas'!$A:$E,5,0)</f>
        <v>#DIV/0!</v>
      </c>
      <c r="P54" s="5" t="e">
        <f>VLOOKUP(Tabla1[[#This Row],[Código del producto]],'ABC Stock'!$A:$E,5,0)</f>
        <v>#DIV/0!</v>
      </c>
      <c r="Q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" spans="1:17" x14ac:dyDescent="0.2">
      <c r="A55" s="1">
        <v>1009</v>
      </c>
      <c r="B55" s="1" t="s">
        <v>57</v>
      </c>
      <c r="C55" s="1" t="s">
        <v>58</v>
      </c>
      <c r="D55" s="1" t="s">
        <v>3</v>
      </c>
      <c r="E55" s="11">
        <v>425</v>
      </c>
      <c r="F55" s="3">
        <v>1.66</v>
      </c>
      <c r="G55" s="11">
        <f>Tabla1[[#This Row],[Stock en unidades]]*Tabla1[[#This Row],[Costo unitario]]</f>
        <v>705.5</v>
      </c>
      <c r="H55" s="1">
        <v>2019</v>
      </c>
      <c r="I55" s="1" t="s">
        <v>305</v>
      </c>
      <c r="J55" s="1">
        <v>64</v>
      </c>
      <c r="K55" s="3">
        <v>178.48320000000001</v>
      </c>
      <c r="L55" s="12">
        <f>Tabla1[[#This Row],[Venta prom 12 meses en UN]]*Tabla1[[#This Row],[Costo unitario]]</f>
        <v>106.24</v>
      </c>
      <c r="M55" s="29">
        <f>IFERROR(Tabla1[[#This Row],[Stock en unidades]]/Tabla1[[#This Row],[Venta prom 12 meses en UN]],0)</f>
        <v>6.640625</v>
      </c>
      <c r="N55" s="12">
        <f>IFERROR(12/Tabla1[[#This Row],[Meses de stock]],0)</f>
        <v>1.8070588235294118</v>
      </c>
      <c r="O55" s="5" t="e">
        <f>VLOOKUP(Tabla1[[#This Row],[Código del producto]],'ABC Ventas'!$A:$E,5,0)</f>
        <v>#DIV/0!</v>
      </c>
      <c r="P55" s="5" t="e">
        <f>VLOOKUP(Tabla1[[#This Row],[Código del producto]],'ABC Stock'!$A:$E,5,0)</f>
        <v>#DIV/0!</v>
      </c>
      <c r="Q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6" spans="1:17" x14ac:dyDescent="0.2">
      <c r="A56" s="1">
        <v>1010</v>
      </c>
      <c r="B56" s="1" t="s">
        <v>326</v>
      </c>
      <c r="C56" s="1" t="s">
        <v>58</v>
      </c>
      <c r="D56" s="1" t="s">
        <v>3</v>
      </c>
      <c r="E56" s="11">
        <v>825</v>
      </c>
      <c r="F56" s="3">
        <v>58</v>
      </c>
      <c r="G56" s="11">
        <f>Tabla1[[#This Row],[Stock en unidades]]*Tabla1[[#This Row],[Costo unitario]]</f>
        <v>47850</v>
      </c>
      <c r="H56" s="1">
        <v>2020</v>
      </c>
      <c r="I56" s="1" t="s">
        <v>256</v>
      </c>
      <c r="J56" s="1">
        <v>894</v>
      </c>
      <c r="K56" s="3">
        <v>85555.8</v>
      </c>
      <c r="L56" s="12">
        <f>Tabla1[[#This Row],[Venta prom 12 meses en UN]]*Tabla1[[#This Row],[Costo unitario]]</f>
        <v>51852</v>
      </c>
      <c r="M56" s="29">
        <f>IFERROR(Tabla1[[#This Row],[Stock en unidades]]/Tabla1[[#This Row],[Venta prom 12 meses en UN]],0)</f>
        <v>0.92281879194630867</v>
      </c>
      <c r="N56" s="12">
        <f>IFERROR(12/Tabla1[[#This Row],[Meses de stock]],0)</f>
        <v>13.003636363636364</v>
      </c>
      <c r="O56" s="5" t="e">
        <f>VLOOKUP(Tabla1[[#This Row],[Código del producto]],'ABC Ventas'!$A:$E,5,0)</f>
        <v>#DIV/0!</v>
      </c>
      <c r="P56" s="5" t="e">
        <f>VLOOKUP(Tabla1[[#This Row],[Código del producto]],'ABC Stock'!$A:$E,5,0)</f>
        <v>#DIV/0!</v>
      </c>
      <c r="Q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7" spans="1:17" x14ac:dyDescent="0.2">
      <c r="A57" s="1">
        <v>1010</v>
      </c>
      <c r="B57" s="1" t="s">
        <v>326</v>
      </c>
      <c r="C57" s="1" t="s">
        <v>58</v>
      </c>
      <c r="D57" s="1" t="s">
        <v>3</v>
      </c>
      <c r="E57" s="11">
        <v>0</v>
      </c>
      <c r="F57" s="3">
        <v>52</v>
      </c>
      <c r="G57" s="11">
        <f>Tabla1[[#This Row],[Stock en unidades]]*Tabla1[[#This Row],[Costo unitario]]</f>
        <v>0</v>
      </c>
      <c r="H57" s="1">
        <v>2019</v>
      </c>
      <c r="I57" s="1" t="s">
        <v>308</v>
      </c>
      <c r="J57" s="1">
        <v>646</v>
      </c>
      <c r="K57" s="3">
        <v>62817.04</v>
      </c>
      <c r="L57" s="12">
        <f>Tabla1[[#This Row],[Venta prom 12 meses en UN]]*Tabla1[[#This Row],[Costo unitario]]</f>
        <v>33592</v>
      </c>
      <c r="M57" s="29">
        <f>IFERROR(Tabla1[[#This Row],[Stock en unidades]]/Tabla1[[#This Row],[Venta prom 12 meses en UN]],0)</f>
        <v>0</v>
      </c>
      <c r="N57" s="12">
        <f>IFERROR(12/Tabla1[[#This Row],[Meses de stock]],0)</f>
        <v>0</v>
      </c>
      <c r="O57" s="5" t="e">
        <f>VLOOKUP(Tabla1[[#This Row],[Código del producto]],'ABC Ventas'!$A:$E,5,0)</f>
        <v>#DIV/0!</v>
      </c>
      <c r="P57" s="5" t="e">
        <f>VLOOKUP(Tabla1[[#This Row],[Código del producto]],'ABC Stock'!$A:$E,5,0)</f>
        <v>#DIV/0!</v>
      </c>
      <c r="Q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" spans="1:17" x14ac:dyDescent="0.2">
      <c r="A58" s="1">
        <v>1010</v>
      </c>
      <c r="B58" s="1" t="s">
        <v>326</v>
      </c>
      <c r="C58" s="1" t="s">
        <v>58</v>
      </c>
      <c r="D58" s="1" t="s">
        <v>3</v>
      </c>
      <c r="E58" s="11">
        <v>1298</v>
      </c>
      <c r="F58" s="3">
        <v>75</v>
      </c>
      <c r="G58" s="11">
        <f>Tabla1[[#This Row],[Stock en unidades]]*Tabla1[[#This Row],[Costo unitario]]</f>
        <v>97350</v>
      </c>
      <c r="H58" s="1">
        <v>2020</v>
      </c>
      <c r="I58" s="1" t="s">
        <v>258</v>
      </c>
      <c r="J58" s="1">
        <v>460</v>
      </c>
      <c r="K58" s="3">
        <v>58305</v>
      </c>
      <c r="L58" s="12">
        <f>Tabla1[[#This Row],[Venta prom 12 meses en UN]]*Tabla1[[#This Row],[Costo unitario]]</f>
        <v>34500</v>
      </c>
      <c r="M58" s="29">
        <f>IFERROR(Tabla1[[#This Row],[Stock en unidades]]/Tabla1[[#This Row],[Venta prom 12 meses en UN]],0)</f>
        <v>2.8217391304347825</v>
      </c>
      <c r="N58" s="12">
        <f>IFERROR(12/Tabla1[[#This Row],[Meses de stock]],0)</f>
        <v>4.2526964560862863</v>
      </c>
      <c r="O58" s="5" t="e">
        <f>VLOOKUP(Tabla1[[#This Row],[Código del producto]],'ABC Ventas'!$A:$E,5,0)</f>
        <v>#DIV/0!</v>
      </c>
      <c r="P58" s="5" t="e">
        <f>VLOOKUP(Tabla1[[#This Row],[Código del producto]],'ABC Stock'!$A:$E,5,0)</f>
        <v>#DIV/0!</v>
      </c>
      <c r="Q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9" spans="1:17" x14ac:dyDescent="0.2">
      <c r="A59" s="1">
        <v>1010</v>
      </c>
      <c r="B59" s="1" t="s">
        <v>326</v>
      </c>
      <c r="C59" s="1" t="s">
        <v>58</v>
      </c>
      <c r="D59" s="1" t="s">
        <v>3</v>
      </c>
      <c r="E59" s="11">
        <v>989</v>
      </c>
      <c r="F59" s="3">
        <v>61</v>
      </c>
      <c r="G59" s="11">
        <f>Tabla1[[#This Row],[Stock en unidades]]*Tabla1[[#This Row],[Costo unitario]]</f>
        <v>60329</v>
      </c>
      <c r="H59" s="1">
        <v>2020</v>
      </c>
      <c r="I59" s="1" t="s">
        <v>258</v>
      </c>
      <c r="J59" s="1">
        <v>551</v>
      </c>
      <c r="K59" s="3">
        <v>57810.92</v>
      </c>
      <c r="L59" s="12">
        <f>Tabla1[[#This Row],[Venta prom 12 meses en UN]]*Tabla1[[#This Row],[Costo unitario]]</f>
        <v>33611</v>
      </c>
      <c r="M59" s="29">
        <f>IFERROR(Tabla1[[#This Row],[Stock en unidades]]/Tabla1[[#This Row],[Venta prom 12 meses en UN]],0)</f>
        <v>1.7949183303085299</v>
      </c>
      <c r="N59" s="12">
        <f>IFERROR(12/Tabla1[[#This Row],[Meses de stock]],0)</f>
        <v>6.685540950455005</v>
      </c>
      <c r="O59" s="5" t="e">
        <f>VLOOKUP(Tabla1[[#This Row],[Código del producto]],'ABC Ventas'!$A:$E,5,0)</f>
        <v>#DIV/0!</v>
      </c>
      <c r="P59" s="5" t="e">
        <f>VLOOKUP(Tabla1[[#This Row],[Código del producto]],'ABC Stock'!$A:$E,5,0)</f>
        <v>#DIV/0!</v>
      </c>
      <c r="Q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0" spans="1:17" x14ac:dyDescent="0.2">
      <c r="A60" s="1">
        <v>1010</v>
      </c>
      <c r="B60" s="1" t="s">
        <v>326</v>
      </c>
      <c r="C60" s="1" t="s">
        <v>58</v>
      </c>
      <c r="D60" s="1" t="s">
        <v>3</v>
      </c>
      <c r="E60" s="11">
        <v>16</v>
      </c>
      <c r="F60" s="3">
        <v>68</v>
      </c>
      <c r="G60" s="11">
        <f>Tabla1[[#This Row],[Stock en unidades]]*Tabla1[[#This Row],[Costo unitario]]</f>
        <v>1088</v>
      </c>
      <c r="H60" s="1">
        <v>2020</v>
      </c>
      <c r="I60" s="1" t="s">
        <v>257</v>
      </c>
      <c r="J60" s="1">
        <v>443</v>
      </c>
      <c r="K60" s="3">
        <v>54223.199999999997</v>
      </c>
      <c r="L60" s="12">
        <f>Tabla1[[#This Row],[Venta prom 12 meses en UN]]*Tabla1[[#This Row],[Costo unitario]]</f>
        <v>30124</v>
      </c>
      <c r="M60" s="29">
        <f>IFERROR(Tabla1[[#This Row],[Stock en unidades]]/Tabla1[[#This Row],[Venta prom 12 meses en UN]],0)</f>
        <v>3.6117381489841983E-2</v>
      </c>
      <c r="N60" s="12">
        <f>IFERROR(12/Tabla1[[#This Row],[Meses de stock]],0)</f>
        <v>332.25</v>
      </c>
      <c r="O60" s="5" t="e">
        <f>VLOOKUP(Tabla1[[#This Row],[Código del producto]],'ABC Ventas'!$A:$E,5,0)</f>
        <v>#DIV/0!</v>
      </c>
      <c r="P60" s="5" t="e">
        <f>VLOOKUP(Tabla1[[#This Row],[Código del producto]],'ABC Stock'!$A:$E,5,0)</f>
        <v>#DIV/0!</v>
      </c>
      <c r="Q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" spans="1:17" x14ac:dyDescent="0.2">
      <c r="A61" s="1">
        <v>1010</v>
      </c>
      <c r="B61" s="1" t="s">
        <v>326</v>
      </c>
      <c r="C61" s="1" t="s">
        <v>58</v>
      </c>
      <c r="D61" s="1" t="s">
        <v>3</v>
      </c>
      <c r="E61" s="11">
        <v>1197</v>
      </c>
      <c r="F61" s="3">
        <v>60</v>
      </c>
      <c r="G61" s="11">
        <f>Tabla1[[#This Row],[Stock en unidades]]*Tabla1[[#This Row],[Costo unitario]]</f>
        <v>71820</v>
      </c>
      <c r="H61" s="1">
        <v>2020</v>
      </c>
      <c r="I61" s="1" t="s">
        <v>258</v>
      </c>
      <c r="J61" s="1">
        <v>380</v>
      </c>
      <c r="K61" s="3">
        <v>39444</v>
      </c>
      <c r="L61" s="12">
        <f>Tabla1[[#This Row],[Venta prom 12 meses en UN]]*Tabla1[[#This Row],[Costo unitario]]</f>
        <v>22800</v>
      </c>
      <c r="M61" s="29">
        <f>IFERROR(Tabla1[[#This Row],[Stock en unidades]]/Tabla1[[#This Row],[Venta prom 12 meses en UN]],0)</f>
        <v>3.15</v>
      </c>
      <c r="N61" s="12">
        <f>IFERROR(12/Tabla1[[#This Row],[Meses de stock]],0)</f>
        <v>3.8095238095238098</v>
      </c>
      <c r="O61" s="5" t="e">
        <f>VLOOKUP(Tabla1[[#This Row],[Código del producto]],'ABC Ventas'!$A:$E,5,0)</f>
        <v>#DIV/0!</v>
      </c>
      <c r="P61" s="5" t="e">
        <f>VLOOKUP(Tabla1[[#This Row],[Código del producto]],'ABC Stock'!$A:$E,5,0)</f>
        <v>#DIV/0!</v>
      </c>
      <c r="Q6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2" spans="1:17" x14ac:dyDescent="0.2">
      <c r="A62" s="1">
        <v>1011</v>
      </c>
      <c r="B62" s="1" t="s">
        <v>65</v>
      </c>
      <c r="C62" s="1" t="s">
        <v>58</v>
      </c>
      <c r="D62" s="1" t="s">
        <v>3</v>
      </c>
      <c r="E62" s="11">
        <v>37</v>
      </c>
      <c r="F62" s="3">
        <v>4.28</v>
      </c>
      <c r="G62" s="11">
        <f>Tabla1[[#This Row],[Stock en unidades]]*Tabla1[[#This Row],[Costo unitario]]</f>
        <v>158.36000000000001</v>
      </c>
      <c r="H62" s="1">
        <v>2019</v>
      </c>
      <c r="I62" s="1" t="s">
        <v>304</v>
      </c>
      <c r="J62" s="1">
        <v>71</v>
      </c>
      <c r="K62" s="3">
        <v>534.8288</v>
      </c>
      <c r="L62" s="12">
        <f>Tabla1[[#This Row],[Venta prom 12 meses en UN]]*Tabla1[[#This Row],[Costo unitario]]</f>
        <v>303.88</v>
      </c>
      <c r="M62" s="29">
        <f>IFERROR(Tabla1[[#This Row],[Stock en unidades]]/Tabla1[[#This Row],[Venta prom 12 meses en UN]],0)</f>
        <v>0.52112676056338025</v>
      </c>
      <c r="N62" s="12">
        <f>IFERROR(12/Tabla1[[#This Row],[Meses de stock]],0)</f>
        <v>23.027027027027028</v>
      </c>
      <c r="O62" s="5" t="e">
        <f>VLOOKUP(Tabla1[[#This Row],[Código del producto]],'ABC Ventas'!$A:$E,5,0)</f>
        <v>#DIV/0!</v>
      </c>
      <c r="P62" s="5" t="e">
        <f>VLOOKUP(Tabla1[[#This Row],[Código del producto]],'ABC Stock'!$A:$E,5,0)</f>
        <v>#DIV/0!</v>
      </c>
      <c r="Q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3" spans="1:17" x14ac:dyDescent="0.2">
      <c r="A63" s="1">
        <v>1011</v>
      </c>
      <c r="B63" s="1" t="s">
        <v>65</v>
      </c>
      <c r="C63" s="1" t="s">
        <v>58</v>
      </c>
      <c r="D63" s="1" t="s">
        <v>3</v>
      </c>
      <c r="E63" s="11">
        <v>1076</v>
      </c>
      <c r="F63" s="3">
        <v>4.82</v>
      </c>
      <c r="G63" s="11">
        <f>Tabla1[[#This Row],[Stock en unidades]]*Tabla1[[#This Row],[Costo unitario]]</f>
        <v>5186.3200000000006</v>
      </c>
      <c r="H63" s="1">
        <v>2019</v>
      </c>
      <c r="I63" s="1" t="s">
        <v>258</v>
      </c>
      <c r="J63" s="1">
        <v>89.6</v>
      </c>
      <c r="K63" s="3">
        <v>531.20256000000006</v>
      </c>
      <c r="L63" s="12">
        <f>Tabla1[[#This Row],[Venta prom 12 meses en UN]]*Tabla1[[#This Row],[Costo unitario]]</f>
        <v>431.87200000000001</v>
      </c>
      <c r="M63" s="29">
        <f>IFERROR(Tabla1[[#This Row],[Stock en unidades]]/Tabla1[[#This Row],[Venta prom 12 meses en UN]],0)</f>
        <v>12.008928571428573</v>
      </c>
      <c r="N63" s="12">
        <f>IFERROR(12/Tabla1[[#This Row],[Meses de stock]],0)</f>
        <v>0.99925650557620804</v>
      </c>
      <c r="O63" s="5" t="e">
        <f>VLOOKUP(Tabla1[[#This Row],[Código del producto]],'ABC Ventas'!$A:$E,5,0)</f>
        <v>#DIV/0!</v>
      </c>
      <c r="P63" s="5" t="e">
        <f>VLOOKUP(Tabla1[[#This Row],[Código del producto]],'ABC Stock'!$A:$E,5,0)</f>
        <v>#DIV/0!</v>
      </c>
      <c r="Q6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4" spans="1:17" x14ac:dyDescent="0.2">
      <c r="A64" s="1">
        <v>1011</v>
      </c>
      <c r="B64" s="1" t="s">
        <v>65</v>
      </c>
      <c r="C64" s="1" t="s">
        <v>58</v>
      </c>
      <c r="D64" s="1" t="s">
        <v>3</v>
      </c>
      <c r="E64" s="11">
        <v>176</v>
      </c>
      <c r="F64" s="3">
        <v>3.72</v>
      </c>
      <c r="G64" s="11">
        <f>Tabla1[[#This Row],[Stock en unidades]]*Tabla1[[#This Row],[Costo unitario]]</f>
        <v>654.72</v>
      </c>
      <c r="H64" s="1">
        <v>2020</v>
      </c>
      <c r="I64" s="1" t="s">
        <v>258</v>
      </c>
      <c r="J64" s="1">
        <v>87.7</v>
      </c>
      <c r="K64" s="3">
        <v>456.74160000000006</v>
      </c>
      <c r="L64" s="12">
        <f>Tabla1[[#This Row],[Venta prom 12 meses en UN]]*Tabla1[[#This Row],[Costo unitario]]</f>
        <v>326.24400000000003</v>
      </c>
      <c r="M64" s="29">
        <f>IFERROR(Tabla1[[#This Row],[Stock en unidades]]/Tabla1[[#This Row],[Venta prom 12 meses en UN]],0)</f>
        <v>2.0068415051311286</v>
      </c>
      <c r="N64" s="12">
        <f>IFERROR(12/Tabla1[[#This Row],[Meses de stock]],0)</f>
        <v>5.9795454545454554</v>
      </c>
      <c r="O64" s="5" t="e">
        <f>VLOOKUP(Tabla1[[#This Row],[Código del producto]],'ABC Ventas'!$A:$E,5,0)</f>
        <v>#DIV/0!</v>
      </c>
      <c r="P64" s="5" t="e">
        <f>VLOOKUP(Tabla1[[#This Row],[Código del producto]],'ABC Stock'!$A:$E,5,0)</f>
        <v>#DIV/0!</v>
      </c>
      <c r="Q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5" spans="1:17" x14ac:dyDescent="0.2">
      <c r="A65" s="1">
        <v>1011</v>
      </c>
      <c r="B65" s="1" t="s">
        <v>65</v>
      </c>
      <c r="C65" s="1" t="s">
        <v>58</v>
      </c>
      <c r="D65" s="1" t="s">
        <v>3</v>
      </c>
      <c r="E65" s="11">
        <v>1164</v>
      </c>
      <c r="F65" s="3">
        <v>2.76</v>
      </c>
      <c r="G65" s="11">
        <f>Tabla1[[#This Row],[Stock en unidades]]*Tabla1[[#This Row],[Costo unitario]]</f>
        <v>3212.64</v>
      </c>
      <c r="H65" s="1">
        <v>2020</v>
      </c>
      <c r="I65" s="1" t="s">
        <v>256</v>
      </c>
      <c r="J65" s="1">
        <v>83.1</v>
      </c>
      <c r="K65" s="3">
        <v>378.43739999999997</v>
      </c>
      <c r="L65" s="12">
        <f>Tabla1[[#This Row],[Venta prom 12 meses en UN]]*Tabla1[[#This Row],[Costo unitario]]</f>
        <v>229.35599999999997</v>
      </c>
      <c r="M65" s="29">
        <f>IFERROR(Tabla1[[#This Row],[Stock en unidades]]/Tabla1[[#This Row],[Venta prom 12 meses en UN]],0)</f>
        <v>14.007220216606498</v>
      </c>
      <c r="N65" s="12">
        <f>IFERROR(12/Tabla1[[#This Row],[Meses de stock]],0)</f>
        <v>0.85670103092783501</v>
      </c>
      <c r="O65" s="5" t="e">
        <f>VLOOKUP(Tabla1[[#This Row],[Código del producto]],'ABC Ventas'!$A:$E,5,0)</f>
        <v>#DIV/0!</v>
      </c>
      <c r="P65" s="5" t="e">
        <f>VLOOKUP(Tabla1[[#This Row],[Código del producto]],'ABC Stock'!$A:$E,5,0)</f>
        <v>#DIV/0!</v>
      </c>
      <c r="Q6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6" spans="1:17" x14ac:dyDescent="0.2">
      <c r="A66" s="1">
        <v>1011</v>
      </c>
      <c r="B66" s="1" t="s">
        <v>65</v>
      </c>
      <c r="C66" s="1" t="s">
        <v>58</v>
      </c>
      <c r="D66" s="1" t="s">
        <v>3</v>
      </c>
      <c r="E66" s="11">
        <v>415</v>
      </c>
      <c r="F66" s="3">
        <v>6.45</v>
      </c>
      <c r="G66" s="11">
        <f>Tabla1[[#This Row],[Stock en unidades]]*Tabla1[[#This Row],[Costo unitario]]</f>
        <v>2676.75</v>
      </c>
      <c r="H66" s="1">
        <v>2019</v>
      </c>
      <c r="I66" s="1" t="s">
        <v>304</v>
      </c>
      <c r="J66" s="1">
        <v>24.4</v>
      </c>
      <c r="K66" s="3">
        <v>283.28399999999999</v>
      </c>
      <c r="L66" s="12">
        <f>Tabla1[[#This Row],[Venta prom 12 meses en UN]]*Tabla1[[#This Row],[Costo unitario]]</f>
        <v>157.38</v>
      </c>
      <c r="M66" s="29">
        <f>IFERROR(Tabla1[[#This Row],[Stock en unidades]]/Tabla1[[#This Row],[Venta prom 12 meses en UN]],0)</f>
        <v>17.008196721311478</v>
      </c>
      <c r="N66" s="12">
        <f>IFERROR(12/Tabla1[[#This Row],[Meses de stock]],0)</f>
        <v>0.70554216867469866</v>
      </c>
      <c r="O66" s="5" t="e">
        <f>VLOOKUP(Tabla1[[#This Row],[Código del producto]],'ABC Ventas'!$A:$E,5,0)</f>
        <v>#DIV/0!</v>
      </c>
      <c r="P66" s="5" t="e">
        <f>VLOOKUP(Tabla1[[#This Row],[Código del producto]],'ABC Stock'!$A:$E,5,0)</f>
        <v>#DIV/0!</v>
      </c>
      <c r="Q6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7" spans="1:17" x14ac:dyDescent="0.2">
      <c r="A67" s="1">
        <v>1011</v>
      </c>
      <c r="B67" s="1" t="s">
        <v>65</v>
      </c>
      <c r="C67" s="1" t="s">
        <v>58</v>
      </c>
      <c r="D67" s="1" t="s">
        <v>3</v>
      </c>
      <c r="E67" s="11">
        <v>924</v>
      </c>
      <c r="F67" s="3">
        <v>1.99</v>
      </c>
      <c r="G67" s="11">
        <f>Tabla1[[#This Row],[Stock en unidades]]*Tabla1[[#This Row],[Costo unitario]]</f>
        <v>1838.76</v>
      </c>
      <c r="H67" s="1">
        <v>2020</v>
      </c>
      <c r="I67" s="1" t="s">
        <v>256</v>
      </c>
      <c r="J67" s="1">
        <v>92.4</v>
      </c>
      <c r="K67" s="3">
        <v>222.48996</v>
      </c>
      <c r="L67" s="12">
        <f>Tabla1[[#This Row],[Venta prom 12 meses en UN]]*Tabla1[[#This Row],[Costo unitario]]</f>
        <v>183.876</v>
      </c>
      <c r="M67" s="29">
        <f>IFERROR(Tabla1[[#This Row],[Stock en unidades]]/Tabla1[[#This Row],[Venta prom 12 meses en UN]],0)</f>
        <v>10</v>
      </c>
      <c r="N67" s="12">
        <f>IFERROR(12/Tabla1[[#This Row],[Meses de stock]],0)</f>
        <v>1.2</v>
      </c>
      <c r="O67" s="5" t="e">
        <f>VLOOKUP(Tabla1[[#This Row],[Código del producto]],'ABC Ventas'!$A:$E,5,0)</f>
        <v>#DIV/0!</v>
      </c>
      <c r="P67" s="5" t="e">
        <f>VLOOKUP(Tabla1[[#This Row],[Código del producto]],'ABC Stock'!$A:$E,5,0)</f>
        <v>#DIV/0!</v>
      </c>
      <c r="Q6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8" spans="1:17" x14ac:dyDescent="0.2">
      <c r="A68" s="1">
        <v>1012</v>
      </c>
      <c r="B68" s="1" t="s">
        <v>297</v>
      </c>
      <c r="C68" s="1" t="s">
        <v>58</v>
      </c>
      <c r="D68" s="1" t="s">
        <v>3</v>
      </c>
      <c r="E68" s="11">
        <v>131</v>
      </c>
      <c r="F68" s="3">
        <v>4.29</v>
      </c>
      <c r="G68" s="11">
        <f>Tabla1[[#This Row],[Stock en unidades]]*Tabla1[[#This Row],[Costo unitario]]</f>
        <v>561.99</v>
      </c>
      <c r="H68" s="1">
        <v>2019</v>
      </c>
      <c r="I68" s="1" t="s">
        <v>307</v>
      </c>
      <c r="J68" s="1">
        <v>149</v>
      </c>
      <c r="K68" s="3">
        <v>1131.4017000000001</v>
      </c>
      <c r="L68" s="12">
        <f>Tabla1[[#This Row],[Venta prom 12 meses en UN]]*Tabla1[[#This Row],[Costo unitario]]</f>
        <v>639.21</v>
      </c>
      <c r="M68" s="29">
        <f>IFERROR(Tabla1[[#This Row],[Stock en unidades]]/Tabla1[[#This Row],[Venta prom 12 meses en UN]],0)</f>
        <v>0.87919463087248317</v>
      </c>
      <c r="N68" s="12">
        <f>IFERROR(12/Tabla1[[#This Row],[Meses de stock]],0)</f>
        <v>13.648854961832061</v>
      </c>
      <c r="O68" s="5" t="e">
        <f>VLOOKUP(Tabla1[[#This Row],[Código del producto]],'ABC Ventas'!$A:$E,5,0)</f>
        <v>#DIV/0!</v>
      </c>
      <c r="P68" s="5" t="e">
        <f>VLOOKUP(Tabla1[[#This Row],[Código del producto]],'ABC Stock'!$A:$E,5,0)</f>
        <v>#DIV/0!</v>
      </c>
      <c r="Q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9" spans="1:17" x14ac:dyDescent="0.2">
      <c r="A69" s="1">
        <v>1012</v>
      </c>
      <c r="B69" s="1" t="s">
        <v>297</v>
      </c>
      <c r="C69" s="1" t="s">
        <v>58</v>
      </c>
      <c r="D69" s="1" t="s">
        <v>3</v>
      </c>
      <c r="E69" s="11">
        <v>0</v>
      </c>
      <c r="F69" s="3">
        <v>7.9</v>
      </c>
      <c r="G69" s="11">
        <f>Tabla1[[#This Row],[Stock en unidades]]*Tabla1[[#This Row],[Costo unitario]]</f>
        <v>0</v>
      </c>
      <c r="H69" s="1">
        <v>2020</v>
      </c>
      <c r="I69" s="1" t="s">
        <v>258</v>
      </c>
      <c r="J69" s="1">
        <v>87.3</v>
      </c>
      <c r="K69" s="3">
        <v>1103.472</v>
      </c>
      <c r="L69" s="12">
        <f>Tabla1[[#This Row],[Venta prom 12 meses en UN]]*Tabla1[[#This Row],[Costo unitario]]</f>
        <v>689.67</v>
      </c>
      <c r="M69" s="29">
        <f>IFERROR(Tabla1[[#This Row],[Stock en unidades]]/Tabla1[[#This Row],[Venta prom 12 meses en UN]],0)</f>
        <v>0</v>
      </c>
      <c r="N69" s="12">
        <f>IFERROR(12/Tabla1[[#This Row],[Meses de stock]],0)</f>
        <v>0</v>
      </c>
      <c r="O69" s="5" t="e">
        <f>VLOOKUP(Tabla1[[#This Row],[Código del producto]],'ABC Ventas'!$A:$E,5,0)</f>
        <v>#DIV/0!</v>
      </c>
      <c r="P69" s="5" t="e">
        <f>VLOOKUP(Tabla1[[#This Row],[Código del producto]],'ABC Stock'!$A:$E,5,0)</f>
        <v>#DIV/0!</v>
      </c>
      <c r="Q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0" spans="1:17" x14ac:dyDescent="0.2">
      <c r="A70" s="1">
        <v>1012</v>
      </c>
      <c r="B70" s="1" t="s">
        <v>297</v>
      </c>
      <c r="C70" s="1" t="s">
        <v>58</v>
      </c>
      <c r="D70" s="1" t="s">
        <v>3</v>
      </c>
      <c r="E70" s="11">
        <v>24</v>
      </c>
      <c r="F70" s="3">
        <v>4.12</v>
      </c>
      <c r="G70" s="11">
        <f>Tabla1[[#This Row],[Stock en unidades]]*Tabla1[[#This Row],[Costo unitario]]</f>
        <v>98.88</v>
      </c>
      <c r="H70" s="1">
        <v>2020</v>
      </c>
      <c r="I70" s="1" t="s">
        <v>257</v>
      </c>
      <c r="J70" s="1">
        <v>144</v>
      </c>
      <c r="K70" s="3">
        <v>1038.24</v>
      </c>
      <c r="L70" s="12">
        <f>Tabla1[[#This Row],[Venta prom 12 meses en UN]]*Tabla1[[#This Row],[Costo unitario]]</f>
        <v>593.28</v>
      </c>
      <c r="M70" s="29">
        <f>IFERROR(Tabla1[[#This Row],[Stock en unidades]]/Tabla1[[#This Row],[Venta prom 12 meses en UN]],0)</f>
        <v>0.16666666666666666</v>
      </c>
      <c r="N70" s="12">
        <f>IFERROR(12/Tabla1[[#This Row],[Meses de stock]],0)</f>
        <v>72</v>
      </c>
      <c r="O70" s="5" t="e">
        <f>VLOOKUP(Tabla1[[#This Row],[Código del producto]],'ABC Ventas'!$A:$E,5,0)</f>
        <v>#DIV/0!</v>
      </c>
      <c r="P70" s="5" t="e">
        <f>VLOOKUP(Tabla1[[#This Row],[Código del producto]],'ABC Stock'!$A:$E,5,0)</f>
        <v>#DIV/0!</v>
      </c>
      <c r="Q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" spans="1:17" x14ac:dyDescent="0.2">
      <c r="A71" s="1">
        <v>1012</v>
      </c>
      <c r="B71" s="1" t="s">
        <v>297</v>
      </c>
      <c r="C71" s="1" t="s">
        <v>58</v>
      </c>
      <c r="D71" s="1" t="s">
        <v>3</v>
      </c>
      <c r="E71" s="11">
        <v>0</v>
      </c>
      <c r="F71" s="3">
        <v>3.66</v>
      </c>
      <c r="G71" s="11">
        <f>Tabla1[[#This Row],[Stock en unidades]]*Tabla1[[#This Row],[Costo unitario]]</f>
        <v>0</v>
      </c>
      <c r="H71" s="1">
        <v>2019</v>
      </c>
      <c r="I71" s="1" t="s">
        <v>304</v>
      </c>
      <c r="J71" s="1">
        <v>147</v>
      </c>
      <c r="K71" s="3">
        <v>1006.0973999999999</v>
      </c>
      <c r="L71" s="12">
        <f>Tabla1[[#This Row],[Venta prom 12 meses en UN]]*Tabla1[[#This Row],[Costo unitario]]</f>
        <v>538.02</v>
      </c>
      <c r="M71" s="29">
        <f>IFERROR(Tabla1[[#This Row],[Stock en unidades]]/Tabla1[[#This Row],[Venta prom 12 meses en UN]],0)</f>
        <v>0</v>
      </c>
      <c r="N71" s="12">
        <f>IFERROR(12/Tabla1[[#This Row],[Meses de stock]],0)</f>
        <v>0</v>
      </c>
      <c r="O71" s="5" t="e">
        <f>VLOOKUP(Tabla1[[#This Row],[Código del producto]],'ABC Ventas'!$A:$E,5,0)</f>
        <v>#DIV/0!</v>
      </c>
      <c r="P71" s="5" t="e">
        <f>VLOOKUP(Tabla1[[#This Row],[Código del producto]],'ABC Stock'!$A:$E,5,0)</f>
        <v>#DIV/0!</v>
      </c>
      <c r="Q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2" spans="1:17" x14ac:dyDescent="0.2">
      <c r="A72" s="1">
        <v>1012</v>
      </c>
      <c r="B72" s="1" t="s">
        <v>297</v>
      </c>
      <c r="C72" s="1" t="s">
        <v>58</v>
      </c>
      <c r="D72" s="1" t="s">
        <v>3</v>
      </c>
      <c r="E72" s="11">
        <v>1425</v>
      </c>
      <c r="F72" s="3">
        <v>1.36</v>
      </c>
      <c r="G72" s="11">
        <f>Tabla1[[#This Row],[Stock en unidades]]*Tabla1[[#This Row],[Costo unitario]]</f>
        <v>1938.0000000000002</v>
      </c>
      <c r="H72" s="1">
        <v>2019</v>
      </c>
      <c r="I72" s="1" t="s">
        <v>308</v>
      </c>
      <c r="J72" s="1">
        <v>107</v>
      </c>
      <c r="K72" s="3">
        <v>257.57040000000001</v>
      </c>
      <c r="L72" s="12">
        <f>Tabla1[[#This Row],[Venta prom 12 meses en UN]]*Tabla1[[#This Row],[Costo unitario]]</f>
        <v>145.52000000000001</v>
      </c>
      <c r="M72" s="29">
        <f>IFERROR(Tabla1[[#This Row],[Stock en unidades]]/Tabla1[[#This Row],[Venta prom 12 meses en UN]],0)</f>
        <v>13.317757009345794</v>
      </c>
      <c r="N72" s="12">
        <f>IFERROR(12/Tabla1[[#This Row],[Meses de stock]],0)</f>
        <v>0.90105263157894744</v>
      </c>
      <c r="O72" s="5" t="e">
        <f>VLOOKUP(Tabla1[[#This Row],[Código del producto]],'ABC Ventas'!$A:$E,5,0)</f>
        <v>#DIV/0!</v>
      </c>
      <c r="P72" s="5" t="e">
        <f>VLOOKUP(Tabla1[[#This Row],[Código del producto]],'ABC Stock'!$A:$E,5,0)</f>
        <v>#DIV/0!</v>
      </c>
      <c r="Q7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3" spans="1:17" x14ac:dyDescent="0.2">
      <c r="A73" s="1">
        <v>1012</v>
      </c>
      <c r="B73" s="1" t="s">
        <v>297</v>
      </c>
      <c r="C73" s="1" t="s">
        <v>58</v>
      </c>
      <c r="D73" s="1" t="s">
        <v>3</v>
      </c>
      <c r="E73" s="11">
        <v>44</v>
      </c>
      <c r="F73" s="3">
        <v>6.82</v>
      </c>
      <c r="G73" s="11">
        <f>Tabla1[[#This Row],[Stock en unidades]]*Tabla1[[#This Row],[Costo unitario]]</f>
        <v>300.08000000000004</v>
      </c>
      <c r="H73" s="1">
        <v>2019</v>
      </c>
      <c r="I73" s="1" t="s">
        <v>306</v>
      </c>
      <c r="J73" s="1">
        <v>22</v>
      </c>
      <c r="K73" s="3">
        <v>180.04800000000003</v>
      </c>
      <c r="L73" s="12">
        <f>Tabla1[[#This Row],[Venta prom 12 meses en UN]]*Tabla1[[#This Row],[Costo unitario]]</f>
        <v>150.04000000000002</v>
      </c>
      <c r="M73" s="29">
        <f>IFERROR(Tabla1[[#This Row],[Stock en unidades]]/Tabla1[[#This Row],[Venta prom 12 meses en UN]],0)</f>
        <v>2</v>
      </c>
      <c r="N73" s="12">
        <f>IFERROR(12/Tabla1[[#This Row],[Meses de stock]],0)</f>
        <v>6</v>
      </c>
      <c r="O73" s="5" t="e">
        <f>VLOOKUP(Tabla1[[#This Row],[Código del producto]],'ABC Ventas'!$A:$E,5,0)</f>
        <v>#DIV/0!</v>
      </c>
      <c r="P73" s="5" t="e">
        <f>VLOOKUP(Tabla1[[#This Row],[Código del producto]],'ABC Stock'!$A:$E,5,0)</f>
        <v>#DIV/0!</v>
      </c>
      <c r="Q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" spans="1:17" x14ac:dyDescent="0.2">
      <c r="A74" s="1">
        <v>1013</v>
      </c>
      <c r="B74" s="1" t="s">
        <v>82</v>
      </c>
      <c r="C74" s="1" t="s">
        <v>58</v>
      </c>
      <c r="D74" s="1" t="s">
        <v>3</v>
      </c>
      <c r="E74" s="11">
        <v>1133</v>
      </c>
      <c r="F74" s="3">
        <v>4.95</v>
      </c>
      <c r="G74" s="11">
        <f>Tabla1[[#This Row],[Stock en unidades]]*Tabla1[[#This Row],[Costo unitario]]</f>
        <v>5608.35</v>
      </c>
      <c r="H74" s="1">
        <v>2019</v>
      </c>
      <c r="I74" s="1" t="s">
        <v>307</v>
      </c>
      <c r="J74" s="1">
        <v>94.4</v>
      </c>
      <c r="K74" s="3">
        <v>775.68480000000011</v>
      </c>
      <c r="L74" s="12">
        <f>Tabla1[[#This Row],[Venta prom 12 meses en UN]]*Tabla1[[#This Row],[Costo unitario]]</f>
        <v>467.28000000000003</v>
      </c>
      <c r="M74" s="29">
        <f>IFERROR(Tabla1[[#This Row],[Stock en unidades]]/Tabla1[[#This Row],[Venta prom 12 meses en UN]],0)</f>
        <v>12.002118644067796</v>
      </c>
      <c r="N74" s="12">
        <f>IFERROR(12/Tabla1[[#This Row],[Meses de stock]],0)</f>
        <v>0.99982347749338052</v>
      </c>
      <c r="O74" s="5" t="e">
        <f>VLOOKUP(Tabla1[[#This Row],[Código del producto]],'ABC Ventas'!$A:$E,5,0)</f>
        <v>#DIV/0!</v>
      </c>
      <c r="P74" s="5" t="e">
        <f>VLOOKUP(Tabla1[[#This Row],[Código del producto]],'ABC Stock'!$A:$E,5,0)</f>
        <v>#DIV/0!</v>
      </c>
      <c r="Q7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5" spans="1:17" x14ac:dyDescent="0.2">
      <c r="A75" s="1">
        <v>1013</v>
      </c>
      <c r="B75" s="1" t="s">
        <v>82</v>
      </c>
      <c r="C75" s="1" t="s">
        <v>58</v>
      </c>
      <c r="D75" s="1" t="s">
        <v>3</v>
      </c>
      <c r="E75" s="11">
        <v>220</v>
      </c>
      <c r="F75" s="3">
        <v>3.07</v>
      </c>
      <c r="G75" s="11">
        <f>Tabla1[[#This Row],[Stock en unidades]]*Tabla1[[#This Row],[Costo unitario]]</f>
        <v>675.4</v>
      </c>
      <c r="H75" s="1">
        <v>2019</v>
      </c>
      <c r="I75" s="1" t="s">
        <v>306</v>
      </c>
      <c r="J75" s="1">
        <v>130</v>
      </c>
      <c r="K75" s="3">
        <v>750.30799999999988</v>
      </c>
      <c r="L75" s="12">
        <f>Tabla1[[#This Row],[Venta prom 12 meses en UN]]*Tabla1[[#This Row],[Costo unitario]]</f>
        <v>399.09999999999997</v>
      </c>
      <c r="M75" s="29">
        <f>IFERROR(Tabla1[[#This Row],[Stock en unidades]]/Tabla1[[#This Row],[Venta prom 12 meses en UN]],0)</f>
        <v>1.6923076923076923</v>
      </c>
      <c r="N75" s="12">
        <f>IFERROR(12/Tabla1[[#This Row],[Meses de stock]],0)</f>
        <v>7.0909090909090908</v>
      </c>
      <c r="O75" s="5" t="e">
        <f>VLOOKUP(Tabla1[[#This Row],[Código del producto]],'ABC Ventas'!$A:$E,5,0)</f>
        <v>#DIV/0!</v>
      </c>
      <c r="P75" s="5" t="e">
        <f>VLOOKUP(Tabla1[[#This Row],[Código del producto]],'ABC Stock'!$A:$E,5,0)</f>
        <v>#DIV/0!</v>
      </c>
      <c r="Q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" spans="1:17" x14ac:dyDescent="0.2">
      <c r="A76" s="1">
        <v>1013</v>
      </c>
      <c r="B76" s="1" t="s">
        <v>82</v>
      </c>
      <c r="C76" s="1" t="s">
        <v>58</v>
      </c>
      <c r="D76" s="1" t="s">
        <v>3</v>
      </c>
      <c r="E76" s="11">
        <v>1399</v>
      </c>
      <c r="F76" s="3">
        <v>6.06</v>
      </c>
      <c r="G76" s="11">
        <f>Tabla1[[#This Row],[Stock en unidades]]*Tabla1[[#This Row],[Costo unitario]]</f>
        <v>8477.9399999999987</v>
      </c>
      <c r="H76" s="1">
        <v>2020</v>
      </c>
      <c r="I76" s="1" t="s">
        <v>256</v>
      </c>
      <c r="J76" s="1">
        <v>77.7</v>
      </c>
      <c r="K76" s="3">
        <v>739.25333999999987</v>
      </c>
      <c r="L76" s="12">
        <f>Tabla1[[#This Row],[Venta prom 12 meses en UN]]*Tabla1[[#This Row],[Costo unitario]]</f>
        <v>470.86199999999997</v>
      </c>
      <c r="M76" s="29">
        <f>IFERROR(Tabla1[[#This Row],[Stock en unidades]]/Tabla1[[#This Row],[Venta prom 12 meses en UN]],0)</f>
        <v>18.005148005148005</v>
      </c>
      <c r="N76" s="12">
        <f>IFERROR(12/Tabla1[[#This Row],[Meses de stock]],0)</f>
        <v>0.66647605432451751</v>
      </c>
      <c r="O76" s="5" t="e">
        <f>VLOOKUP(Tabla1[[#This Row],[Código del producto]],'ABC Ventas'!$A:$E,5,0)</f>
        <v>#DIV/0!</v>
      </c>
      <c r="P76" s="5" t="e">
        <f>VLOOKUP(Tabla1[[#This Row],[Código del producto]],'ABC Stock'!$A:$E,5,0)</f>
        <v>#DIV/0!</v>
      </c>
      <c r="Q7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7" spans="1:17" x14ac:dyDescent="0.2">
      <c r="A77" s="1">
        <v>1013</v>
      </c>
      <c r="B77" s="1" t="s">
        <v>82</v>
      </c>
      <c r="C77" s="1" t="s">
        <v>58</v>
      </c>
      <c r="D77" s="1" t="s">
        <v>3</v>
      </c>
      <c r="E77" s="11">
        <v>84</v>
      </c>
      <c r="F77" s="3">
        <v>4.0199999999999996</v>
      </c>
      <c r="G77" s="11">
        <f>Tabla1[[#This Row],[Stock en unidades]]*Tabla1[[#This Row],[Costo unitario]]</f>
        <v>337.67999999999995</v>
      </c>
      <c r="H77" s="1">
        <v>2019</v>
      </c>
      <c r="I77" s="1" t="s">
        <v>312</v>
      </c>
      <c r="J77" s="1">
        <v>143</v>
      </c>
      <c r="K77" s="3">
        <v>701.32919999999979</v>
      </c>
      <c r="L77" s="12">
        <f>Tabla1[[#This Row],[Venta prom 12 meses en UN]]*Tabla1[[#This Row],[Costo unitario]]</f>
        <v>574.8599999999999</v>
      </c>
      <c r="M77" s="29">
        <f>IFERROR(Tabla1[[#This Row],[Stock en unidades]]/Tabla1[[#This Row],[Venta prom 12 meses en UN]],0)</f>
        <v>0.58741258741258739</v>
      </c>
      <c r="N77" s="12">
        <f>IFERROR(12/Tabla1[[#This Row],[Meses de stock]],0)</f>
        <v>20.428571428571431</v>
      </c>
      <c r="O77" s="5" t="e">
        <f>VLOOKUP(Tabla1[[#This Row],[Código del producto]],'ABC Ventas'!$A:$E,5,0)</f>
        <v>#DIV/0!</v>
      </c>
      <c r="P77" s="5" t="e">
        <f>VLOOKUP(Tabla1[[#This Row],[Código del producto]],'ABC Stock'!$A:$E,5,0)</f>
        <v>#DIV/0!</v>
      </c>
      <c r="Q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" spans="1:17" x14ac:dyDescent="0.2">
      <c r="A78" s="1">
        <v>1013</v>
      </c>
      <c r="B78" s="1" t="s">
        <v>82</v>
      </c>
      <c r="C78" s="1" t="s">
        <v>58</v>
      </c>
      <c r="D78" s="1" t="s">
        <v>3</v>
      </c>
      <c r="E78" s="11">
        <v>462</v>
      </c>
      <c r="F78" s="3">
        <v>2.48</v>
      </c>
      <c r="G78" s="11">
        <f>Tabla1[[#This Row],[Stock en unidades]]*Tabla1[[#This Row],[Costo unitario]]</f>
        <v>1145.76</v>
      </c>
      <c r="H78" s="1">
        <v>2020</v>
      </c>
      <c r="I78" s="1" t="s">
        <v>257</v>
      </c>
      <c r="J78" s="1">
        <v>140</v>
      </c>
      <c r="K78" s="3">
        <v>638.84799999999996</v>
      </c>
      <c r="L78" s="12">
        <f>Tabla1[[#This Row],[Venta prom 12 meses en UN]]*Tabla1[[#This Row],[Costo unitario]]</f>
        <v>347.2</v>
      </c>
      <c r="M78" s="29">
        <f>IFERROR(Tabla1[[#This Row],[Stock en unidades]]/Tabla1[[#This Row],[Venta prom 12 meses en UN]],0)</f>
        <v>3.3</v>
      </c>
      <c r="N78" s="12">
        <f>IFERROR(12/Tabla1[[#This Row],[Meses de stock]],0)</f>
        <v>3.6363636363636367</v>
      </c>
      <c r="O78" s="5" t="e">
        <f>VLOOKUP(Tabla1[[#This Row],[Código del producto]],'ABC Ventas'!$A:$E,5,0)</f>
        <v>#DIV/0!</v>
      </c>
      <c r="P78" s="5" t="e">
        <f>VLOOKUP(Tabla1[[#This Row],[Código del producto]],'ABC Stock'!$A:$E,5,0)</f>
        <v>#DIV/0!</v>
      </c>
      <c r="Q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9" spans="1:17" x14ac:dyDescent="0.2">
      <c r="A79" s="1">
        <v>1013</v>
      </c>
      <c r="B79" s="1" t="s">
        <v>82</v>
      </c>
      <c r="C79" s="1" t="s">
        <v>58</v>
      </c>
      <c r="D79" s="1" t="s">
        <v>3</v>
      </c>
      <c r="E79" s="11">
        <v>69</v>
      </c>
      <c r="F79" s="3">
        <v>6.47</v>
      </c>
      <c r="G79" s="11">
        <f>Tabla1[[#This Row],[Stock en unidades]]*Tabla1[[#This Row],[Costo unitario]]</f>
        <v>446.43</v>
      </c>
      <c r="H79" s="1">
        <v>2020</v>
      </c>
      <c r="I79" s="1" t="s">
        <v>258</v>
      </c>
      <c r="J79" s="1">
        <v>34.5</v>
      </c>
      <c r="K79" s="3">
        <v>408.48345</v>
      </c>
      <c r="L79" s="12">
        <f>Tabla1[[#This Row],[Venta prom 12 meses en UN]]*Tabla1[[#This Row],[Costo unitario]]</f>
        <v>223.215</v>
      </c>
      <c r="M79" s="29">
        <f>IFERROR(Tabla1[[#This Row],[Stock en unidades]]/Tabla1[[#This Row],[Venta prom 12 meses en UN]],0)</f>
        <v>2</v>
      </c>
      <c r="N79" s="12">
        <f>IFERROR(12/Tabla1[[#This Row],[Meses de stock]],0)</f>
        <v>6</v>
      </c>
      <c r="O79" s="5" t="e">
        <f>VLOOKUP(Tabla1[[#This Row],[Código del producto]],'ABC Ventas'!$A:$E,5,0)</f>
        <v>#DIV/0!</v>
      </c>
      <c r="P79" s="5" t="e">
        <f>VLOOKUP(Tabla1[[#This Row],[Código del producto]],'ABC Stock'!$A:$E,5,0)</f>
        <v>#DIV/0!</v>
      </c>
      <c r="Q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" spans="1:17" x14ac:dyDescent="0.2">
      <c r="A80" s="1">
        <v>1014</v>
      </c>
      <c r="B80" s="1" t="s">
        <v>327</v>
      </c>
      <c r="C80" s="1" t="s">
        <v>58</v>
      </c>
      <c r="D80" s="1" t="s">
        <v>3</v>
      </c>
      <c r="E80" s="11">
        <v>196</v>
      </c>
      <c r="F80" s="3">
        <v>7.95</v>
      </c>
      <c r="G80" s="11">
        <f>Tabla1[[#This Row],[Stock en unidades]]*Tabla1[[#This Row],[Costo unitario]]</f>
        <v>1558.2</v>
      </c>
      <c r="H80" s="1">
        <v>2020</v>
      </c>
      <c r="I80" s="1" t="s">
        <v>258</v>
      </c>
      <c r="J80" s="1">
        <v>117</v>
      </c>
      <c r="K80" s="3">
        <v>1311.5114999999998</v>
      </c>
      <c r="L80" s="12">
        <f>Tabla1[[#This Row],[Venta prom 12 meses en UN]]*Tabla1[[#This Row],[Costo unitario]]</f>
        <v>930.15</v>
      </c>
      <c r="M80" s="29">
        <f>IFERROR(Tabla1[[#This Row],[Stock en unidades]]/Tabla1[[#This Row],[Venta prom 12 meses en UN]],0)</f>
        <v>1.6752136752136753</v>
      </c>
      <c r="N80" s="12">
        <f>IFERROR(12/Tabla1[[#This Row],[Meses de stock]],0)</f>
        <v>7.1632653061224492</v>
      </c>
      <c r="O80" s="5" t="e">
        <f>VLOOKUP(Tabla1[[#This Row],[Código del producto]],'ABC Ventas'!$A:$E,5,0)</f>
        <v>#DIV/0!</v>
      </c>
      <c r="P80" s="5" t="e">
        <f>VLOOKUP(Tabla1[[#This Row],[Código del producto]],'ABC Stock'!$A:$E,5,0)</f>
        <v>#DIV/0!</v>
      </c>
      <c r="Q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1" spans="1:17" x14ac:dyDescent="0.2">
      <c r="A81" s="1">
        <v>1014</v>
      </c>
      <c r="B81" s="1" t="s">
        <v>327</v>
      </c>
      <c r="C81" s="1" t="s">
        <v>58</v>
      </c>
      <c r="D81" s="1" t="s">
        <v>3</v>
      </c>
      <c r="E81" s="11">
        <v>128</v>
      </c>
      <c r="F81" s="3">
        <v>4.8</v>
      </c>
      <c r="G81" s="11">
        <f>Tabla1[[#This Row],[Stock en unidades]]*Tabla1[[#This Row],[Costo unitario]]</f>
        <v>614.4</v>
      </c>
      <c r="H81" s="1">
        <v>2019</v>
      </c>
      <c r="I81" s="1" t="s">
        <v>305</v>
      </c>
      <c r="J81" s="1">
        <v>130</v>
      </c>
      <c r="K81" s="3">
        <v>967.2</v>
      </c>
      <c r="L81" s="12">
        <f>Tabla1[[#This Row],[Venta prom 12 meses en UN]]*Tabla1[[#This Row],[Costo unitario]]</f>
        <v>624</v>
      </c>
      <c r="M81" s="29">
        <f>IFERROR(Tabla1[[#This Row],[Stock en unidades]]/Tabla1[[#This Row],[Venta prom 12 meses en UN]],0)</f>
        <v>0.98461538461538467</v>
      </c>
      <c r="N81" s="12">
        <f>IFERROR(12/Tabla1[[#This Row],[Meses de stock]],0)</f>
        <v>12.1875</v>
      </c>
      <c r="O81" s="5" t="e">
        <f>VLOOKUP(Tabla1[[#This Row],[Código del producto]],'ABC Ventas'!$A:$E,5,0)</f>
        <v>#DIV/0!</v>
      </c>
      <c r="P81" s="5" t="e">
        <f>VLOOKUP(Tabla1[[#This Row],[Código del producto]],'ABC Stock'!$A:$E,5,0)</f>
        <v>#DIV/0!</v>
      </c>
      <c r="Q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2" spans="1:17" x14ac:dyDescent="0.2">
      <c r="A82" s="1">
        <v>1014</v>
      </c>
      <c r="B82" s="1" t="s">
        <v>327</v>
      </c>
      <c r="C82" s="1" t="s">
        <v>58</v>
      </c>
      <c r="D82" s="1" t="s">
        <v>3</v>
      </c>
      <c r="E82" s="11">
        <v>86</v>
      </c>
      <c r="F82" s="3">
        <v>6.53</v>
      </c>
      <c r="G82" s="11">
        <f>Tabla1[[#This Row],[Stock en unidades]]*Tabla1[[#This Row],[Costo unitario]]</f>
        <v>561.58000000000004</v>
      </c>
      <c r="H82" s="1">
        <v>2020</v>
      </c>
      <c r="I82" s="1" t="s">
        <v>256</v>
      </c>
      <c r="J82" s="1">
        <v>0</v>
      </c>
      <c r="K82" s="3">
        <v>0</v>
      </c>
      <c r="L82" s="12">
        <f>Tabla1[[#This Row],[Venta prom 12 meses en UN]]*Tabla1[[#This Row],[Costo unitario]]</f>
        <v>0</v>
      </c>
      <c r="M82" s="29">
        <f>IFERROR(Tabla1[[#This Row],[Stock en unidades]]/Tabla1[[#This Row],[Venta prom 12 meses en UN]],0)</f>
        <v>0</v>
      </c>
      <c r="N82" s="12">
        <f>IFERROR(12/Tabla1[[#This Row],[Meses de stock]],0)</f>
        <v>0</v>
      </c>
      <c r="O82" s="5" t="e">
        <f>VLOOKUP(Tabla1[[#This Row],[Código del producto]],'ABC Ventas'!$A:$E,5,0)</f>
        <v>#DIV/0!</v>
      </c>
      <c r="P82" s="5" t="e">
        <f>VLOOKUP(Tabla1[[#This Row],[Código del producto]],'ABC Stock'!$A:$E,5,0)</f>
        <v>#DIV/0!</v>
      </c>
      <c r="Q8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83" spans="1:17" x14ac:dyDescent="0.2">
      <c r="A83" s="1">
        <v>1014</v>
      </c>
      <c r="B83" s="1" t="s">
        <v>327</v>
      </c>
      <c r="C83" s="1" t="s">
        <v>58</v>
      </c>
      <c r="D83" s="1" t="s">
        <v>3</v>
      </c>
      <c r="E83" s="11">
        <v>563</v>
      </c>
      <c r="F83" s="3">
        <v>3.58</v>
      </c>
      <c r="G83" s="11">
        <f>Tabla1[[#This Row],[Stock en unidades]]*Tabla1[[#This Row],[Costo unitario]]</f>
        <v>2015.54</v>
      </c>
      <c r="H83" s="1">
        <v>2019</v>
      </c>
      <c r="I83" s="1" t="s">
        <v>258</v>
      </c>
      <c r="J83" s="1">
        <v>109</v>
      </c>
      <c r="K83" s="3">
        <v>725.80920000000003</v>
      </c>
      <c r="L83" s="12">
        <f>Tabla1[[#This Row],[Venta prom 12 meses en UN]]*Tabla1[[#This Row],[Costo unitario]]</f>
        <v>390.22</v>
      </c>
      <c r="M83" s="29">
        <f>IFERROR(Tabla1[[#This Row],[Stock en unidades]]/Tabla1[[#This Row],[Venta prom 12 meses en UN]],0)</f>
        <v>5.1651376146788994</v>
      </c>
      <c r="N83" s="12">
        <f>IFERROR(12/Tabla1[[#This Row],[Meses de stock]],0)</f>
        <v>2.3232682060390761</v>
      </c>
      <c r="O83" s="5" t="e">
        <f>VLOOKUP(Tabla1[[#This Row],[Código del producto]],'ABC Ventas'!$A:$E,5,0)</f>
        <v>#DIV/0!</v>
      </c>
      <c r="P83" s="5" t="e">
        <f>VLOOKUP(Tabla1[[#This Row],[Código del producto]],'ABC Stock'!$A:$E,5,0)</f>
        <v>#DIV/0!</v>
      </c>
      <c r="Q8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4" spans="1:17" x14ac:dyDescent="0.2">
      <c r="A84" s="1">
        <v>1014</v>
      </c>
      <c r="B84" s="1" t="s">
        <v>327</v>
      </c>
      <c r="C84" s="1" t="s">
        <v>58</v>
      </c>
      <c r="D84" s="1" t="s">
        <v>3</v>
      </c>
      <c r="E84" s="11">
        <v>589</v>
      </c>
      <c r="F84" s="3">
        <v>7.93</v>
      </c>
      <c r="G84" s="11">
        <f>Tabla1[[#This Row],[Stock en unidades]]*Tabla1[[#This Row],[Costo unitario]]</f>
        <v>4670.7699999999995</v>
      </c>
      <c r="H84" s="1">
        <v>2020</v>
      </c>
      <c r="I84" s="1" t="s">
        <v>256</v>
      </c>
      <c r="J84" s="1">
        <v>53.5</v>
      </c>
      <c r="K84" s="3">
        <v>547.28895</v>
      </c>
      <c r="L84" s="12">
        <f>Tabla1[[#This Row],[Venta prom 12 meses en UN]]*Tabla1[[#This Row],[Costo unitario]]</f>
        <v>424.255</v>
      </c>
      <c r="M84" s="29">
        <f>IFERROR(Tabla1[[#This Row],[Stock en unidades]]/Tabla1[[#This Row],[Venta prom 12 meses en UN]],0)</f>
        <v>11.009345794392523</v>
      </c>
      <c r="N84" s="12">
        <f>IFERROR(12/Tabla1[[#This Row],[Meses de stock]],0)</f>
        <v>1.0899830220713074</v>
      </c>
      <c r="O84" s="5" t="e">
        <f>VLOOKUP(Tabla1[[#This Row],[Código del producto]],'ABC Ventas'!$A:$E,5,0)</f>
        <v>#DIV/0!</v>
      </c>
      <c r="P84" s="5" t="e">
        <f>VLOOKUP(Tabla1[[#This Row],[Código del producto]],'ABC Stock'!$A:$E,5,0)</f>
        <v>#DIV/0!</v>
      </c>
      <c r="Q8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5" spans="1:17" x14ac:dyDescent="0.2">
      <c r="A85" s="1">
        <v>1014</v>
      </c>
      <c r="B85" s="1" t="s">
        <v>327</v>
      </c>
      <c r="C85" s="1" t="s">
        <v>58</v>
      </c>
      <c r="D85" s="1" t="s">
        <v>3</v>
      </c>
      <c r="E85" s="11">
        <v>124</v>
      </c>
      <c r="F85" s="3">
        <v>1.98</v>
      </c>
      <c r="G85" s="11">
        <f>Tabla1[[#This Row],[Stock en unidades]]*Tabla1[[#This Row],[Costo unitario]]</f>
        <v>245.52</v>
      </c>
      <c r="H85" s="1">
        <v>2019</v>
      </c>
      <c r="I85" s="1" t="s">
        <v>307</v>
      </c>
      <c r="J85" s="1">
        <v>70</v>
      </c>
      <c r="K85" s="3">
        <v>257.79599999999999</v>
      </c>
      <c r="L85" s="12">
        <f>Tabla1[[#This Row],[Venta prom 12 meses en UN]]*Tabla1[[#This Row],[Costo unitario]]</f>
        <v>138.6</v>
      </c>
      <c r="M85" s="29">
        <f>IFERROR(Tabla1[[#This Row],[Stock en unidades]]/Tabla1[[#This Row],[Venta prom 12 meses en UN]],0)</f>
        <v>1.7714285714285714</v>
      </c>
      <c r="N85" s="12">
        <f>IFERROR(12/Tabla1[[#This Row],[Meses de stock]],0)</f>
        <v>6.774193548387097</v>
      </c>
      <c r="O85" s="5" t="e">
        <f>VLOOKUP(Tabla1[[#This Row],[Código del producto]],'ABC Ventas'!$A:$E,5,0)</f>
        <v>#DIV/0!</v>
      </c>
      <c r="P85" s="5" t="e">
        <f>VLOOKUP(Tabla1[[#This Row],[Código del producto]],'ABC Stock'!$A:$E,5,0)</f>
        <v>#DIV/0!</v>
      </c>
      <c r="Q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" spans="1:17" x14ac:dyDescent="0.2">
      <c r="A86" s="1">
        <v>1015</v>
      </c>
      <c r="B86" s="1" t="s">
        <v>328</v>
      </c>
      <c r="C86" s="1" t="s">
        <v>58</v>
      </c>
      <c r="D86" s="1" t="s">
        <v>3</v>
      </c>
      <c r="E86" s="11">
        <v>336</v>
      </c>
      <c r="F86" s="3">
        <v>6.16</v>
      </c>
      <c r="G86" s="11">
        <f>Tabla1[[#This Row],[Stock en unidades]]*Tabla1[[#This Row],[Costo unitario]]</f>
        <v>2069.7600000000002</v>
      </c>
      <c r="H86" s="1">
        <v>2020</v>
      </c>
      <c r="I86" s="1" t="s">
        <v>258</v>
      </c>
      <c r="J86" s="1">
        <v>67.2</v>
      </c>
      <c r="K86" s="3">
        <v>745.11360000000013</v>
      </c>
      <c r="L86" s="12">
        <f>Tabla1[[#This Row],[Venta prom 12 meses en UN]]*Tabla1[[#This Row],[Costo unitario]]</f>
        <v>413.95200000000006</v>
      </c>
      <c r="M86" s="29">
        <f>IFERROR(Tabla1[[#This Row],[Stock en unidades]]/Tabla1[[#This Row],[Venta prom 12 meses en UN]],0)</f>
        <v>5</v>
      </c>
      <c r="N86" s="12">
        <f>IFERROR(12/Tabla1[[#This Row],[Meses de stock]],0)</f>
        <v>2.4</v>
      </c>
      <c r="O86" s="5" t="e">
        <f>VLOOKUP(Tabla1[[#This Row],[Código del producto]],'ABC Ventas'!$A:$E,5,0)</f>
        <v>#DIV/0!</v>
      </c>
      <c r="P86" s="5" t="e">
        <f>VLOOKUP(Tabla1[[#This Row],[Código del producto]],'ABC Stock'!$A:$E,5,0)</f>
        <v>#DIV/0!</v>
      </c>
      <c r="Q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7" spans="1:17" x14ac:dyDescent="0.2">
      <c r="A87" s="1">
        <v>1015</v>
      </c>
      <c r="B87" s="1" t="s">
        <v>328</v>
      </c>
      <c r="C87" s="1" t="s">
        <v>58</v>
      </c>
      <c r="D87" s="1" t="s">
        <v>3</v>
      </c>
      <c r="E87" s="11">
        <v>94</v>
      </c>
      <c r="F87" s="3">
        <v>5.04</v>
      </c>
      <c r="G87" s="11">
        <f>Tabla1[[#This Row],[Stock en unidades]]*Tabla1[[#This Row],[Costo unitario]]</f>
        <v>473.76</v>
      </c>
      <c r="H87" s="1">
        <v>2019</v>
      </c>
      <c r="I87" s="1" t="s">
        <v>256</v>
      </c>
      <c r="J87" s="1">
        <v>90</v>
      </c>
      <c r="K87" s="3">
        <v>585.14400000000001</v>
      </c>
      <c r="L87" s="12">
        <f>Tabla1[[#This Row],[Venta prom 12 meses en UN]]*Tabla1[[#This Row],[Costo unitario]]</f>
        <v>453.6</v>
      </c>
      <c r="M87" s="29">
        <f>IFERROR(Tabla1[[#This Row],[Stock en unidades]]/Tabla1[[#This Row],[Venta prom 12 meses en UN]],0)</f>
        <v>1.0444444444444445</v>
      </c>
      <c r="N87" s="12">
        <f>IFERROR(12/Tabla1[[#This Row],[Meses de stock]],0)</f>
        <v>11.48936170212766</v>
      </c>
      <c r="O87" s="5" t="e">
        <f>VLOOKUP(Tabla1[[#This Row],[Código del producto]],'ABC Ventas'!$A:$E,5,0)</f>
        <v>#DIV/0!</v>
      </c>
      <c r="P87" s="5" t="e">
        <f>VLOOKUP(Tabla1[[#This Row],[Código del producto]],'ABC Stock'!$A:$E,5,0)</f>
        <v>#DIV/0!</v>
      </c>
      <c r="Q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8" spans="1:17" x14ac:dyDescent="0.2">
      <c r="A88" s="1">
        <v>1015</v>
      </c>
      <c r="B88" s="1" t="s">
        <v>328</v>
      </c>
      <c r="C88" s="1" t="s">
        <v>58</v>
      </c>
      <c r="D88" s="1" t="s">
        <v>3</v>
      </c>
      <c r="E88" s="11">
        <v>344</v>
      </c>
      <c r="F88" s="3">
        <v>6</v>
      </c>
      <c r="G88" s="11">
        <f>Tabla1[[#This Row],[Stock en unidades]]*Tabla1[[#This Row],[Costo unitario]]</f>
        <v>2064</v>
      </c>
      <c r="H88" s="1">
        <v>2020</v>
      </c>
      <c r="I88" s="1" t="s">
        <v>258</v>
      </c>
      <c r="J88" s="1">
        <v>49.1</v>
      </c>
      <c r="K88" s="3">
        <v>527.33400000000006</v>
      </c>
      <c r="L88" s="12">
        <f>Tabla1[[#This Row],[Venta prom 12 meses en UN]]*Tabla1[[#This Row],[Costo unitario]]</f>
        <v>294.60000000000002</v>
      </c>
      <c r="M88" s="29">
        <f>IFERROR(Tabla1[[#This Row],[Stock en unidades]]/Tabla1[[#This Row],[Venta prom 12 meses en UN]],0)</f>
        <v>7.0061099796334014</v>
      </c>
      <c r="N88" s="12">
        <f>IFERROR(12/Tabla1[[#This Row],[Meses de stock]],0)</f>
        <v>1.7127906976744185</v>
      </c>
      <c r="O88" s="5" t="e">
        <f>VLOOKUP(Tabla1[[#This Row],[Código del producto]],'ABC Ventas'!$A:$E,5,0)</f>
        <v>#DIV/0!</v>
      </c>
      <c r="P88" s="5" t="e">
        <f>VLOOKUP(Tabla1[[#This Row],[Código del producto]],'ABC Stock'!$A:$E,5,0)</f>
        <v>#DIV/0!</v>
      </c>
      <c r="Q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9" spans="1:17" x14ac:dyDescent="0.2">
      <c r="A89" s="1">
        <v>1015</v>
      </c>
      <c r="B89" s="1" t="s">
        <v>328</v>
      </c>
      <c r="C89" s="1" t="s">
        <v>58</v>
      </c>
      <c r="D89" s="1" t="s">
        <v>3</v>
      </c>
      <c r="E89" s="11">
        <v>227</v>
      </c>
      <c r="F89" s="3">
        <v>2.89</v>
      </c>
      <c r="G89" s="11">
        <f>Tabla1[[#This Row],[Stock en unidades]]*Tabla1[[#This Row],[Costo unitario]]</f>
        <v>656.03</v>
      </c>
      <c r="H89" s="1">
        <v>2019</v>
      </c>
      <c r="I89" s="1" t="s">
        <v>257</v>
      </c>
      <c r="J89" s="1">
        <v>78</v>
      </c>
      <c r="K89" s="3">
        <v>358.41780000000006</v>
      </c>
      <c r="L89" s="12">
        <f>Tabla1[[#This Row],[Venta prom 12 meses en UN]]*Tabla1[[#This Row],[Costo unitario]]</f>
        <v>225.42000000000002</v>
      </c>
      <c r="M89" s="29">
        <f>IFERROR(Tabla1[[#This Row],[Stock en unidades]]/Tabla1[[#This Row],[Venta prom 12 meses en UN]],0)</f>
        <v>2.9102564102564101</v>
      </c>
      <c r="N89" s="12">
        <f>IFERROR(12/Tabla1[[#This Row],[Meses de stock]],0)</f>
        <v>4.1233480176211454</v>
      </c>
      <c r="O89" s="5" t="e">
        <f>VLOOKUP(Tabla1[[#This Row],[Código del producto]],'ABC Ventas'!$A:$E,5,0)</f>
        <v>#DIV/0!</v>
      </c>
      <c r="P89" s="5" t="e">
        <f>VLOOKUP(Tabla1[[#This Row],[Código del producto]],'ABC Stock'!$A:$E,5,0)</f>
        <v>#DIV/0!</v>
      </c>
      <c r="Q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0" spans="1:17" x14ac:dyDescent="0.2">
      <c r="A90" s="1">
        <v>1015</v>
      </c>
      <c r="B90" s="1" t="s">
        <v>328</v>
      </c>
      <c r="C90" s="1" t="s">
        <v>58</v>
      </c>
      <c r="D90" s="1" t="s">
        <v>3</v>
      </c>
      <c r="E90" s="11">
        <v>87</v>
      </c>
      <c r="F90" s="3">
        <v>6</v>
      </c>
      <c r="G90" s="11">
        <f>Tabla1[[#This Row],[Stock en unidades]]*Tabla1[[#This Row],[Costo unitario]]</f>
        <v>522</v>
      </c>
      <c r="H90" s="1">
        <v>2020</v>
      </c>
      <c r="I90" s="1" t="s">
        <v>256</v>
      </c>
      <c r="J90" s="1">
        <v>43.2</v>
      </c>
      <c r="K90" s="3">
        <v>355.1040000000001</v>
      </c>
      <c r="L90" s="12">
        <f>Tabla1[[#This Row],[Venta prom 12 meses en UN]]*Tabla1[[#This Row],[Costo unitario]]</f>
        <v>259.20000000000005</v>
      </c>
      <c r="M90" s="29">
        <f>IFERROR(Tabla1[[#This Row],[Stock en unidades]]/Tabla1[[#This Row],[Venta prom 12 meses en UN]],0)</f>
        <v>2.0138888888888888</v>
      </c>
      <c r="N90" s="12">
        <f>IFERROR(12/Tabla1[[#This Row],[Meses de stock]],0)</f>
        <v>5.9586206896551728</v>
      </c>
      <c r="O90" s="5" t="e">
        <f>VLOOKUP(Tabla1[[#This Row],[Código del producto]],'ABC Ventas'!$A:$E,5,0)</f>
        <v>#DIV/0!</v>
      </c>
      <c r="P90" s="5" t="e">
        <f>VLOOKUP(Tabla1[[#This Row],[Código del producto]],'ABC Stock'!$A:$E,5,0)</f>
        <v>#DIV/0!</v>
      </c>
      <c r="Q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1" spans="1:17" x14ac:dyDescent="0.2">
      <c r="A91" s="1">
        <v>1015</v>
      </c>
      <c r="B91" s="1" t="s">
        <v>328</v>
      </c>
      <c r="C91" s="1" t="s">
        <v>58</v>
      </c>
      <c r="D91" s="1" t="s">
        <v>3</v>
      </c>
      <c r="E91" s="11">
        <v>1409</v>
      </c>
      <c r="F91" s="3">
        <v>2.38</v>
      </c>
      <c r="G91" s="11">
        <f>Tabla1[[#This Row],[Stock en unidades]]*Tabla1[[#This Row],[Costo unitario]]</f>
        <v>3353.42</v>
      </c>
      <c r="H91" s="1">
        <v>2019</v>
      </c>
      <c r="I91" s="1" t="s">
        <v>307</v>
      </c>
      <c r="J91" s="1">
        <v>93.9</v>
      </c>
      <c r="K91" s="3">
        <v>292.76141999999999</v>
      </c>
      <c r="L91" s="12">
        <f>Tabla1[[#This Row],[Venta prom 12 meses en UN]]*Tabla1[[#This Row],[Costo unitario]]</f>
        <v>223.482</v>
      </c>
      <c r="M91" s="29">
        <f>IFERROR(Tabla1[[#This Row],[Stock en unidades]]/Tabla1[[#This Row],[Venta prom 12 meses en UN]],0)</f>
        <v>15.005324813631521</v>
      </c>
      <c r="N91" s="12">
        <f>IFERROR(12/Tabla1[[#This Row],[Meses de stock]],0)</f>
        <v>0.79971611071682058</v>
      </c>
      <c r="O91" s="5" t="e">
        <f>VLOOKUP(Tabla1[[#This Row],[Código del producto]],'ABC Ventas'!$A:$E,5,0)</f>
        <v>#DIV/0!</v>
      </c>
      <c r="P91" s="5" t="e">
        <f>VLOOKUP(Tabla1[[#This Row],[Código del producto]],'ABC Stock'!$A:$E,5,0)</f>
        <v>#DIV/0!</v>
      </c>
      <c r="Q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2" spans="1:17" x14ac:dyDescent="0.2">
      <c r="A92" s="1">
        <v>1016</v>
      </c>
      <c r="B92" s="1" t="s">
        <v>275</v>
      </c>
      <c r="C92" s="1" t="s">
        <v>58</v>
      </c>
      <c r="D92" s="1" t="s">
        <v>3</v>
      </c>
      <c r="E92" s="11">
        <v>583</v>
      </c>
      <c r="F92" s="3">
        <v>5.88</v>
      </c>
      <c r="G92" s="11">
        <f>Tabla1[[#This Row],[Stock en unidades]]*Tabla1[[#This Row],[Costo unitario]]</f>
        <v>3428.04</v>
      </c>
      <c r="H92" s="1">
        <v>2019</v>
      </c>
      <c r="I92" s="1" t="s">
        <v>256</v>
      </c>
      <c r="J92" s="1">
        <v>53</v>
      </c>
      <c r="K92" s="3">
        <v>498.62399999999997</v>
      </c>
      <c r="L92" s="12">
        <f>Tabla1[[#This Row],[Venta prom 12 meses en UN]]*Tabla1[[#This Row],[Costo unitario]]</f>
        <v>311.64</v>
      </c>
      <c r="M92" s="29">
        <f>IFERROR(Tabla1[[#This Row],[Stock en unidades]]/Tabla1[[#This Row],[Venta prom 12 meses en UN]],0)</f>
        <v>11</v>
      </c>
      <c r="N92" s="12">
        <f>IFERROR(12/Tabla1[[#This Row],[Meses de stock]],0)</f>
        <v>1.0909090909090908</v>
      </c>
      <c r="O92" s="5" t="e">
        <f>VLOOKUP(Tabla1[[#This Row],[Código del producto]],'ABC Ventas'!$A:$E,5,0)</f>
        <v>#DIV/0!</v>
      </c>
      <c r="P92" s="5" t="e">
        <f>VLOOKUP(Tabla1[[#This Row],[Código del producto]],'ABC Stock'!$A:$E,5,0)</f>
        <v>#DIV/0!</v>
      </c>
      <c r="Q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3" spans="1:17" x14ac:dyDescent="0.2">
      <c r="A93" s="1">
        <v>1016</v>
      </c>
      <c r="B93" s="1" t="s">
        <v>275</v>
      </c>
      <c r="C93" s="1" t="s">
        <v>58</v>
      </c>
      <c r="D93" s="1" t="s">
        <v>3</v>
      </c>
      <c r="E93" s="11">
        <v>591</v>
      </c>
      <c r="F93" s="3">
        <v>4.9000000000000004</v>
      </c>
      <c r="G93" s="11">
        <f>Tabla1[[#This Row],[Stock en unidades]]*Tabla1[[#This Row],[Costo unitario]]</f>
        <v>2895.9</v>
      </c>
      <c r="H93" s="1">
        <v>2019</v>
      </c>
      <c r="I93" s="1" t="s">
        <v>307</v>
      </c>
      <c r="J93" s="1">
        <v>53.7</v>
      </c>
      <c r="K93" s="3">
        <v>434.16450000000009</v>
      </c>
      <c r="L93" s="12">
        <f>Tabla1[[#This Row],[Venta prom 12 meses en UN]]*Tabla1[[#This Row],[Costo unitario]]</f>
        <v>263.13000000000005</v>
      </c>
      <c r="M93" s="29">
        <f>IFERROR(Tabla1[[#This Row],[Stock en unidades]]/Tabla1[[#This Row],[Venta prom 12 meses en UN]],0)</f>
        <v>11.005586592178771</v>
      </c>
      <c r="N93" s="12">
        <f>IFERROR(12/Tabla1[[#This Row],[Meses de stock]],0)</f>
        <v>1.0903553299492386</v>
      </c>
      <c r="O93" s="5" t="e">
        <f>VLOOKUP(Tabla1[[#This Row],[Código del producto]],'ABC Ventas'!$A:$E,5,0)</f>
        <v>#DIV/0!</v>
      </c>
      <c r="P93" s="5" t="e">
        <f>VLOOKUP(Tabla1[[#This Row],[Código del producto]],'ABC Stock'!$A:$E,5,0)</f>
        <v>#DIV/0!</v>
      </c>
      <c r="Q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4" spans="1:17" x14ac:dyDescent="0.2">
      <c r="A94" s="1">
        <v>1016</v>
      </c>
      <c r="B94" s="1" t="s">
        <v>275</v>
      </c>
      <c r="C94" s="1" t="s">
        <v>58</v>
      </c>
      <c r="D94" s="1" t="s">
        <v>3</v>
      </c>
      <c r="E94" s="11">
        <v>444</v>
      </c>
      <c r="F94" s="3">
        <v>4.45</v>
      </c>
      <c r="G94" s="11">
        <f>Tabla1[[#This Row],[Stock en unidades]]*Tabla1[[#This Row],[Costo unitario]]</f>
        <v>1975.8000000000002</v>
      </c>
      <c r="H94" s="1">
        <v>2019</v>
      </c>
      <c r="I94" s="1" t="s">
        <v>312</v>
      </c>
      <c r="J94" s="1">
        <v>55.5</v>
      </c>
      <c r="K94" s="3">
        <v>355.64400000000001</v>
      </c>
      <c r="L94" s="12">
        <f>Tabla1[[#This Row],[Venta prom 12 meses en UN]]*Tabla1[[#This Row],[Costo unitario]]</f>
        <v>246.97500000000002</v>
      </c>
      <c r="M94" s="29">
        <f>IFERROR(Tabla1[[#This Row],[Stock en unidades]]/Tabla1[[#This Row],[Venta prom 12 meses en UN]],0)</f>
        <v>8</v>
      </c>
      <c r="N94" s="12">
        <f>IFERROR(12/Tabla1[[#This Row],[Meses de stock]],0)</f>
        <v>1.5</v>
      </c>
      <c r="O94" s="5" t="e">
        <f>VLOOKUP(Tabla1[[#This Row],[Código del producto]],'ABC Ventas'!$A:$E,5,0)</f>
        <v>#DIV/0!</v>
      </c>
      <c r="P94" s="5" t="e">
        <f>VLOOKUP(Tabla1[[#This Row],[Código del producto]],'ABC Stock'!$A:$E,5,0)</f>
        <v>#DIV/0!</v>
      </c>
      <c r="Q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5" spans="1:17" x14ac:dyDescent="0.2">
      <c r="A95" s="1">
        <v>1016</v>
      </c>
      <c r="B95" s="1" t="s">
        <v>275</v>
      </c>
      <c r="C95" s="1" t="s">
        <v>58</v>
      </c>
      <c r="D95" s="1" t="s">
        <v>3</v>
      </c>
      <c r="E95" s="11">
        <v>546</v>
      </c>
      <c r="F95" s="3">
        <v>4.43</v>
      </c>
      <c r="G95" s="11">
        <f>Tabla1[[#This Row],[Stock en unidades]]*Tabla1[[#This Row],[Costo unitario]]</f>
        <v>2418.7799999999997</v>
      </c>
      <c r="H95" s="1">
        <v>2019</v>
      </c>
      <c r="I95" s="1" t="s">
        <v>312</v>
      </c>
      <c r="J95" s="1">
        <v>39</v>
      </c>
      <c r="K95" s="3">
        <v>267.79349999999999</v>
      </c>
      <c r="L95" s="12">
        <f>Tabla1[[#This Row],[Venta prom 12 meses en UN]]*Tabla1[[#This Row],[Costo unitario]]</f>
        <v>172.76999999999998</v>
      </c>
      <c r="M95" s="29">
        <f>IFERROR(Tabla1[[#This Row],[Stock en unidades]]/Tabla1[[#This Row],[Venta prom 12 meses en UN]],0)</f>
        <v>14</v>
      </c>
      <c r="N95" s="12">
        <f>IFERROR(12/Tabla1[[#This Row],[Meses de stock]],0)</f>
        <v>0.8571428571428571</v>
      </c>
      <c r="O95" s="5" t="e">
        <f>VLOOKUP(Tabla1[[#This Row],[Código del producto]],'ABC Ventas'!$A:$E,5,0)</f>
        <v>#DIV/0!</v>
      </c>
      <c r="P95" s="5" t="e">
        <f>VLOOKUP(Tabla1[[#This Row],[Código del producto]],'ABC Stock'!$A:$E,5,0)</f>
        <v>#DIV/0!</v>
      </c>
      <c r="Q9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6" spans="1:17" x14ac:dyDescent="0.2">
      <c r="A96" s="1">
        <v>1016</v>
      </c>
      <c r="B96" s="1" t="s">
        <v>275</v>
      </c>
      <c r="C96" s="1" t="s">
        <v>58</v>
      </c>
      <c r="D96" s="1" t="s">
        <v>3</v>
      </c>
      <c r="E96" s="11">
        <v>371</v>
      </c>
      <c r="F96" s="3">
        <v>2.08</v>
      </c>
      <c r="G96" s="11">
        <f>Tabla1[[#This Row],[Stock en unidades]]*Tabla1[[#This Row],[Costo unitario]]</f>
        <v>771.68000000000006</v>
      </c>
      <c r="H96" s="1">
        <v>2019</v>
      </c>
      <c r="I96" s="1" t="s">
        <v>307</v>
      </c>
      <c r="J96" s="1">
        <v>57</v>
      </c>
      <c r="K96" s="3">
        <v>196.80959999999999</v>
      </c>
      <c r="L96" s="12">
        <f>Tabla1[[#This Row],[Venta prom 12 meses en UN]]*Tabla1[[#This Row],[Costo unitario]]</f>
        <v>118.56</v>
      </c>
      <c r="M96" s="29">
        <f>IFERROR(Tabla1[[#This Row],[Stock en unidades]]/Tabla1[[#This Row],[Venta prom 12 meses en UN]],0)</f>
        <v>6.5087719298245617</v>
      </c>
      <c r="N96" s="12">
        <f>IFERROR(12/Tabla1[[#This Row],[Meses de stock]],0)</f>
        <v>1.84366576819407</v>
      </c>
      <c r="O96" s="5" t="e">
        <f>VLOOKUP(Tabla1[[#This Row],[Código del producto]],'ABC Ventas'!$A:$E,5,0)</f>
        <v>#DIV/0!</v>
      </c>
      <c r="P96" s="5" t="e">
        <f>VLOOKUP(Tabla1[[#This Row],[Código del producto]],'ABC Stock'!$A:$E,5,0)</f>
        <v>#DIV/0!</v>
      </c>
      <c r="Q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7" spans="1:17" x14ac:dyDescent="0.2">
      <c r="A97" s="1">
        <v>1016</v>
      </c>
      <c r="B97" s="1" t="s">
        <v>275</v>
      </c>
      <c r="C97" s="1" t="s">
        <v>58</v>
      </c>
      <c r="D97" s="1" t="s">
        <v>3</v>
      </c>
      <c r="E97" s="11">
        <v>561</v>
      </c>
      <c r="F97" s="3">
        <v>1.29</v>
      </c>
      <c r="G97" s="11">
        <f>Tabla1[[#This Row],[Stock en unidades]]*Tabla1[[#This Row],[Costo unitario]]</f>
        <v>723.69</v>
      </c>
      <c r="H97" s="1">
        <v>2019</v>
      </c>
      <c r="I97" s="1" t="s">
        <v>309</v>
      </c>
      <c r="J97" s="1">
        <v>76</v>
      </c>
      <c r="K97" s="3">
        <v>157.84440000000001</v>
      </c>
      <c r="L97" s="12">
        <f>Tabla1[[#This Row],[Venta prom 12 meses en UN]]*Tabla1[[#This Row],[Costo unitario]]</f>
        <v>98.04</v>
      </c>
      <c r="M97" s="29">
        <f>IFERROR(Tabla1[[#This Row],[Stock en unidades]]/Tabla1[[#This Row],[Venta prom 12 meses en UN]],0)</f>
        <v>7.3815789473684212</v>
      </c>
      <c r="N97" s="12">
        <f>IFERROR(12/Tabla1[[#This Row],[Meses de stock]],0)</f>
        <v>1.625668449197861</v>
      </c>
      <c r="O97" s="5" t="e">
        <f>VLOOKUP(Tabla1[[#This Row],[Código del producto]],'ABC Ventas'!$A:$E,5,0)</f>
        <v>#DIV/0!</v>
      </c>
      <c r="P97" s="5" t="e">
        <f>VLOOKUP(Tabla1[[#This Row],[Código del producto]],'ABC Stock'!$A:$E,5,0)</f>
        <v>#DIV/0!</v>
      </c>
      <c r="Q9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8" spans="1:17" x14ac:dyDescent="0.2">
      <c r="A98" s="1">
        <v>1017</v>
      </c>
      <c r="B98" s="1" t="s">
        <v>329</v>
      </c>
      <c r="C98" s="1" t="s">
        <v>58</v>
      </c>
      <c r="D98" s="1" t="s">
        <v>3</v>
      </c>
      <c r="E98" s="11">
        <v>94</v>
      </c>
      <c r="F98" s="3">
        <v>79</v>
      </c>
      <c r="G98" s="11">
        <f>Tabla1[[#This Row],[Stock en unidades]]*Tabla1[[#This Row],[Costo unitario]]</f>
        <v>7426</v>
      </c>
      <c r="H98" s="1">
        <v>2020</v>
      </c>
      <c r="I98" s="1" t="s">
        <v>256</v>
      </c>
      <c r="J98" s="1">
        <v>848</v>
      </c>
      <c r="K98" s="3">
        <v>85749.759999999995</v>
      </c>
      <c r="L98" s="12">
        <f>Tabla1[[#This Row],[Venta prom 12 meses en UN]]*Tabla1[[#This Row],[Costo unitario]]</f>
        <v>66992</v>
      </c>
      <c r="M98" s="29">
        <f>IFERROR(Tabla1[[#This Row],[Stock en unidades]]/Tabla1[[#This Row],[Venta prom 12 meses en UN]],0)</f>
        <v>0.11084905660377359</v>
      </c>
      <c r="N98" s="12">
        <f>IFERROR(12/Tabla1[[#This Row],[Meses de stock]],0)</f>
        <v>108.25531914893617</v>
      </c>
      <c r="O98" s="5" t="e">
        <f>VLOOKUP(Tabla1[[#This Row],[Código del producto]],'ABC Ventas'!$A:$E,5,0)</f>
        <v>#DIV/0!</v>
      </c>
      <c r="P98" s="5" t="e">
        <f>VLOOKUP(Tabla1[[#This Row],[Código del producto]],'ABC Stock'!$A:$E,5,0)</f>
        <v>#DIV/0!</v>
      </c>
      <c r="Q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9" spans="1:17" x14ac:dyDescent="0.2">
      <c r="A99" s="1">
        <v>1017</v>
      </c>
      <c r="B99" s="1" t="s">
        <v>329</v>
      </c>
      <c r="C99" s="1" t="s">
        <v>58</v>
      </c>
      <c r="D99" s="1" t="s">
        <v>3</v>
      </c>
      <c r="E99" s="11">
        <v>738</v>
      </c>
      <c r="F99" s="3">
        <v>64</v>
      </c>
      <c r="G99" s="11">
        <f>Tabla1[[#This Row],[Stock en unidades]]*Tabla1[[#This Row],[Costo unitario]]</f>
        <v>47232</v>
      </c>
      <c r="H99" s="1">
        <v>2019</v>
      </c>
      <c r="I99" s="1" t="s">
        <v>307</v>
      </c>
      <c r="J99" s="1">
        <v>812</v>
      </c>
      <c r="K99" s="3">
        <v>85747.199999999997</v>
      </c>
      <c r="L99" s="12">
        <f>Tabla1[[#This Row],[Venta prom 12 meses en UN]]*Tabla1[[#This Row],[Costo unitario]]</f>
        <v>51968</v>
      </c>
      <c r="M99" s="29">
        <f>IFERROR(Tabla1[[#This Row],[Stock en unidades]]/Tabla1[[#This Row],[Venta prom 12 meses en UN]],0)</f>
        <v>0.90886699507389157</v>
      </c>
      <c r="N99" s="12">
        <f>IFERROR(12/Tabla1[[#This Row],[Meses de stock]],0)</f>
        <v>13.203252032520327</v>
      </c>
      <c r="O99" s="5" t="e">
        <f>VLOOKUP(Tabla1[[#This Row],[Código del producto]],'ABC Ventas'!$A:$E,5,0)</f>
        <v>#DIV/0!</v>
      </c>
      <c r="P99" s="5" t="e">
        <f>VLOOKUP(Tabla1[[#This Row],[Código del producto]],'ABC Stock'!$A:$E,5,0)</f>
        <v>#DIV/0!</v>
      </c>
      <c r="Q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0" spans="1:17" x14ac:dyDescent="0.2">
      <c r="A100" s="1">
        <v>1017</v>
      </c>
      <c r="B100" s="1" t="s">
        <v>329</v>
      </c>
      <c r="C100" s="1" t="s">
        <v>58</v>
      </c>
      <c r="D100" s="1" t="s">
        <v>3</v>
      </c>
      <c r="E100" s="11">
        <v>814</v>
      </c>
      <c r="F100" s="3">
        <v>58</v>
      </c>
      <c r="G100" s="11">
        <f>Tabla1[[#This Row],[Stock en unidades]]*Tabla1[[#This Row],[Costo unitario]]</f>
        <v>47212</v>
      </c>
      <c r="H100" s="1">
        <v>2019</v>
      </c>
      <c r="I100" s="1" t="s">
        <v>308</v>
      </c>
      <c r="J100" s="1">
        <v>568</v>
      </c>
      <c r="K100" s="3">
        <v>48757.120000000003</v>
      </c>
      <c r="L100" s="12">
        <f>Tabla1[[#This Row],[Venta prom 12 meses en UN]]*Tabla1[[#This Row],[Costo unitario]]</f>
        <v>32944</v>
      </c>
      <c r="M100" s="29">
        <f>IFERROR(Tabla1[[#This Row],[Stock en unidades]]/Tabla1[[#This Row],[Venta prom 12 meses en UN]],0)</f>
        <v>1.4330985915492958</v>
      </c>
      <c r="N100" s="12">
        <f>IFERROR(12/Tabla1[[#This Row],[Meses de stock]],0)</f>
        <v>8.3734643734643743</v>
      </c>
      <c r="O100" s="5" t="e">
        <f>VLOOKUP(Tabla1[[#This Row],[Código del producto]],'ABC Ventas'!$A:$E,5,0)</f>
        <v>#DIV/0!</v>
      </c>
      <c r="P100" s="5" t="e">
        <f>VLOOKUP(Tabla1[[#This Row],[Código del producto]],'ABC Stock'!$A:$E,5,0)</f>
        <v>#DIV/0!</v>
      </c>
      <c r="Q1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1" spans="1:17" x14ac:dyDescent="0.2">
      <c r="A101" s="1">
        <v>1017</v>
      </c>
      <c r="B101" s="1" t="s">
        <v>329</v>
      </c>
      <c r="C101" s="1" t="s">
        <v>58</v>
      </c>
      <c r="D101" s="1" t="s">
        <v>3</v>
      </c>
      <c r="E101" s="11">
        <v>523</v>
      </c>
      <c r="F101" s="3">
        <v>53</v>
      </c>
      <c r="G101" s="11">
        <f>Tabla1[[#This Row],[Stock en unidades]]*Tabla1[[#This Row],[Costo unitario]]</f>
        <v>27719</v>
      </c>
      <c r="H101" s="1">
        <v>2020</v>
      </c>
      <c r="I101" s="1" t="s">
        <v>258</v>
      </c>
      <c r="J101" s="1">
        <v>498</v>
      </c>
      <c r="K101" s="3">
        <v>46717.38</v>
      </c>
      <c r="L101" s="12">
        <f>Tabla1[[#This Row],[Venta prom 12 meses en UN]]*Tabla1[[#This Row],[Costo unitario]]</f>
        <v>26394</v>
      </c>
      <c r="M101" s="29">
        <f>IFERROR(Tabla1[[#This Row],[Stock en unidades]]/Tabla1[[#This Row],[Venta prom 12 meses en UN]],0)</f>
        <v>1.0502008032128514</v>
      </c>
      <c r="N101" s="12">
        <f>IFERROR(12/Tabla1[[#This Row],[Meses de stock]],0)</f>
        <v>11.426386233269598</v>
      </c>
      <c r="O101" s="5" t="e">
        <f>VLOOKUP(Tabla1[[#This Row],[Código del producto]],'ABC Ventas'!$A:$E,5,0)</f>
        <v>#DIV/0!</v>
      </c>
      <c r="P101" s="5" t="e">
        <f>VLOOKUP(Tabla1[[#This Row],[Código del producto]],'ABC Stock'!$A:$E,5,0)</f>
        <v>#DIV/0!</v>
      </c>
      <c r="Q1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2" spans="1:17" x14ac:dyDescent="0.2">
      <c r="A102" s="1">
        <v>1017</v>
      </c>
      <c r="B102" s="1" t="s">
        <v>329</v>
      </c>
      <c r="C102" s="1" t="s">
        <v>58</v>
      </c>
      <c r="D102" s="1" t="s">
        <v>3</v>
      </c>
      <c r="E102" s="11">
        <v>163</v>
      </c>
      <c r="F102" s="3">
        <v>47</v>
      </c>
      <c r="G102" s="11">
        <f>Tabla1[[#This Row],[Stock en unidades]]*Tabla1[[#This Row],[Costo unitario]]</f>
        <v>7661</v>
      </c>
      <c r="H102" s="1">
        <v>2019</v>
      </c>
      <c r="I102" s="1" t="s">
        <v>309</v>
      </c>
      <c r="J102" s="1">
        <v>612</v>
      </c>
      <c r="K102" s="3">
        <v>44296.56</v>
      </c>
      <c r="L102" s="12">
        <f>Tabla1[[#This Row],[Venta prom 12 meses en UN]]*Tabla1[[#This Row],[Costo unitario]]</f>
        <v>28764</v>
      </c>
      <c r="M102" s="29">
        <f>IFERROR(Tabla1[[#This Row],[Stock en unidades]]/Tabla1[[#This Row],[Venta prom 12 meses en UN]],0)</f>
        <v>0.26633986928104575</v>
      </c>
      <c r="N102" s="12">
        <f>IFERROR(12/Tabla1[[#This Row],[Meses de stock]],0)</f>
        <v>45.055214723926383</v>
      </c>
      <c r="O102" s="5" t="e">
        <f>VLOOKUP(Tabla1[[#This Row],[Código del producto]],'ABC Ventas'!$A:$E,5,0)</f>
        <v>#DIV/0!</v>
      </c>
      <c r="P102" s="5" t="e">
        <f>VLOOKUP(Tabla1[[#This Row],[Código del producto]],'ABC Stock'!$A:$E,5,0)</f>
        <v>#DIV/0!</v>
      </c>
      <c r="Q1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" spans="1:17" x14ac:dyDescent="0.2">
      <c r="A103" s="1">
        <v>1017</v>
      </c>
      <c r="B103" s="1" t="s">
        <v>329</v>
      </c>
      <c r="C103" s="1" t="s">
        <v>58</v>
      </c>
      <c r="D103" s="1" t="s">
        <v>3</v>
      </c>
      <c r="E103" s="11">
        <v>135</v>
      </c>
      <c r="F103" s="3">
        <v>49</v>
      </c>
      <c r="G103" s="11">
        <f>Tabla1[[#This Row],[Stock en unidades]]*Tabla1[[#This Row],[Costo unitario]]</f>
        <v>6615</v>
      </c>
      <c r="H103" s="1">
        <v>2020</v>
      </c>
      <c r="I103" s="1" t="s">
        <v>258</v>
      </c>
      <c r="J103" s="1">
        <v>449</v>
      </c>
      <c r="K103" s="3">
        <v>36301.65</v>
      </c>
      <c r="L103" s="12">
        <f>Tabla1[[#This Row],[Venta prom 12 meses en UN]]*Tabla1[[#This Row],[Costo unitario]]</f>
        <v>22001</v>
      </c>
      <c r="M103" s="29">
        <f>IFERROR(Tabla1[[#This Row],[Stock en unidades]]/Tabla1[[#This Row],[Venta prom 12 meses en UN]],0)</f>
        <v>0.30066815144766146</v>
      </c>
      <c r="N103" s="12">
        <f>IFERROR(12/Tabla1[[#This Row],[Meses de stock]],0)</f>
        <v>39.911111111111111</v>
      </c>
      <c r="O103" s="5" t="e">
        <f>VLOOKUP(Tabla1[[#This Row],[Código del producto]],'ABC Ventas'!$A:$E,5,0)</f>
        <v>#DIV/0!</v>
      </c>
      <c r="P103" s="5" t="e">
        <f>VLOOKUP(Tabla1[[#This Row],[Código del producto]],'ABC Stock'!$A:$E,5,0)</f>
        <v>#DIV/0!</v>
      </c>
      <c r="Q1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4" spans="1:17" x14ac:dyDescent="0.2">
      <c r="A104" s="1">
        <v>1018</v>
      </c>
      <c r="B104" s="1" t="s">
        <v>330</v>
      </c>
      <c r="C104" s="1" t="s">
        <v>58</v>
      </c>
      <c r="D104" s="1" t="s">
        <v>3</v>
      </c>
      <c r="E104" s="11">
        <v>592</v>
      </c>
      <c r="F104" s="3">
        <v>6.51</v>
      </c>
      <c r="G104" s="11">
        <f>Tabla1[[#This Row],[Stock en unidades]]*Tabla1[[#This Row],[Costo unitario]]</f>
        <v>3853.92</v>
      </c>
      <c r="H104" s="1">
        <v>2019</v>
      </c>
      <c r="I104" s="1" t="s">
        <v>257</v>
      </c>
      <c r="J104" s="1">
        <v>84.5</v>
      </c>
      <c r="K104" s="3">
        <v>1039.6795500000001</v>
      </c>
      <c r="L104" s="12">
        <f>Tabla1[[#This Row],[Venta prom 12 meses en UN]]*Tabla1[[#This Row],[Costo unitario]]</f>
        <v>550.09500000000003</v>
      </c>
      <c r="M104" s="29">
        <f>IFERROR(Tabla1[[#This Row],[Stock en unidades]]/Tabla1[[#This Row],[Venta prom 12 meses en UN]],0)</f>
        <v>7.0059171597633139</v>
      </c>
      <c r="N104" s="12">
        <f>IFERROR(12/Tabla1[[#This Row],[Meses de stock]],0)</f>
        <v>1.7128378378378377</v>
      </c>
      <c r="O104" s="5" t="e">
        <f>VLOOKUP(Tabla1[[#This Row],[Código del producto]],'ABC Ventas'!$A:$E,5,0)</f>
        <v>#DIV/0!</v>
      </c>
      <c r="P104" s="5" t="e">
        <f>VLOOKUP(Tabla1[[#This Row],[Código del producto]],'ABC Stock'!$A:$E,5,0)</f>
        <v>#DIV/0!</v>
      </c>
      <c r="Q10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5" spans="1:17" x14ac:dyDescent="0.2">
      <c r="A105" s="1">
        <v>1018</v>
      </c>
      <c r="B105" s="1" t="s">
        <v>330</v>
      </c>
      <c r="C105" s="1" t="s">
        <v>58</v>
      </c>
      <c r="D105" s="1" t="s">
        <v>3</v>
      </c>
      <c r="E105" s="11">
        <v>160</v>
      </c>
      <c r="F105" s="3">
        <v>6.62</v>
      </c>
      <c r="G105" s="11">
        <f>Tabla1[[#This Row],[Stock en unidades]]*Tabla1[[#This Row],[Costo unitario]]</f>
        <v>1059.2</v>
      </c>
      <c r="H105" s="1">
        <v>2019</v>
      </c>
      <c r="I105" s="1" t="s">
        <v>304</v>
      </c>
      <c r="J105" s="1">
        <v>32</v>
      </c>
      <c r="K105" s="3">
        <v>398.25919999999996</v>
      </c>
      <c r="L105" s="12">
        <f>Tabla1[[#This Row],[Venta prom 12 meses en UN]]*Tabla1[[#This Row],[Costo unitario]]</f>
        <v>211.84</v>
      </c>
      <c r="M105" s="29">
        <f>IFERROR(Tabla1[[#This Row],[Stock en unidades]]/Tabla1[[#This Row],[Venta prom 12 meses en UN]],0)</f>
        <v>5</v>
      </c>
      <c r="N105" s="12">
        <f>IFERROR(12/Tabla1[[#This Row],[Meses de stock]],0)</f>
        <v>2.4</v>
      </c>
      <c r="O105" s="5" t="e">
        <f>VLOOKUP(Tabla1[[#This Row],[Código del producto]],'ABC Ventas'!$A:$E,5,0)</f>
        <v>#DIV/0!</v>
      </c>
      <c r="P105" s="5" t="e">
        <f>VLOOKUP(Tabla1[[#This Row],[Código del producto]],'ABC Stock'!$A:$E,5,0)</f>
        <v>#DIV/0!</v>
      </c>
      <c r="Q10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6" spans="1:17" x14ac:dyDescent="0.2">
      <c r="A106" s="1">
        <v>1018</v>
      </c>
      <c r="B106" s="1" t="s">
        <v>330</v>
      </c>
      <c r="C106" s="1" t="s">
        <v>58</v>
      </c>
      <c r="D106" s="1" t="s">
        <v>3</v>
      </c>
      <c r="E106" s="11">
        <v>784</v>
      </c>
      <c r="F106" s="3">
        <v>3.49</v>
      </c>
      <c r="G106" s="11">
        <f>Tabla1[[#This Row],[Stock en unidades]]*Tabla1[[#This Row],[Costo unitario]]</f>
        <v>2736.1600000000003</v>
      </c>
      <c r="H106" s="1">
        <v>2020</v>
      </c>
      <c r="I106" s="1" t="s">
        <v>258</v>
      </c>
      <c r="J106" s="1">
        <v>71.2</v>
      </c>
      <c r="K106" s="3">
        <v>397.58080000000001</v>
      </c>
      <c r="L106" s="12">
        <f>Tabla1[[#This Row],[Venta prom 12 meses en UN]]*Tabla1[[#This Row],[Costo unitario]]</f>
        <v>248.48800000000003</v>
      </c>
      <c r="M106" s="29">
        <f>IFERROR(Tabla1[[#This Row],[Stock en unidades]]/Tabla1[[#This Row],[Venta prom 12 meses en UN]],0)</f>
        <v>11.011235955056179</v>
      </c>
      <c r="N106" s="12">
        <f>IFERROR(12/Tabla1[[#This Row],[Meses de stock]],0)</f>
        <v>1.0897959183673469</v>
      </c>
      <c r="O106" s="5" t="e">
        <f>VLOOKUP(Tabla1[[#This Row],[Código del producto]],'ABC Ventas'!$A:$E,5,0)</f>
        <v>#DIV/0!</v>
      </c>
      <c r="P106" s="5" t="e">
        <f>VLOOKUP(Tabla1[[#This Row],[Código del producto]],'ABC Stock'!$A:$E,5,0)</f>
        <v>#DIV/0!</v>
      </c>
      <c r="Q10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7" spans="1:17" x14ac:dyDescent="0.2">
      <c r="A107" s="1">
        <v>1018</v>
      </c>
      <c r="B107" s="1" t="s">
        <v>330</v>
      </c>
      <c r="C107" s="1" t="s">
        <v>58</v>
      </c>
      <c r="D107" s="1" t="s">
        <v>3</v>
      </c>
      <c r="E107" s="11">
        <v>106</v>
      </c>
      <c r="F107" s="3">
        <v>2.64</v>
      </c>
      <c r="G107" s="11">
        <f>Tabla1[[#This Row],[Stock en unidades]]*Tabla1[[#This Row],[Costo unitario]]</f>
        <v>279.84000000000003</v>
      </c>
      <c r="H107" s="1">
        <v>2020</v>
      </c>
      <c r="I107" s="1" t="s">
        <v>257</v>
      </c>
      <c r="J107" s="1">
        <v>82</v>
      </c>
      <c r="K107" s="3">
        <v>381.00480000000005</v>
      </c>
      <c r="L107" s="12">
        <f>Tabla1[[#This Row],[Venta prom 12 meses en UN]]*Tabla1[[#This Row],[Costo unitario]]</f>
        <v>216.48000000000002</v>
      </c>
      <c r="M107" s="29">
        <f>IFERROR(Tabla1[[#This Row],[Stock en unidades]]/Tabla1[[#This Row],[Venta prom 12 meses en UN]],0)</f>
        <v>1.2926829268292683</v>
      </c>
      <c r="N107" s="12">
        <f>IFERROR(12/Tabla1[[#This Row],[Meses de stock]],0)</f>
        <v>9.2830188679245289</v>
      </c>
      <c r="O107" s="5" t="e">
        <f>VLOOKUP(Tabla1[[#This Row],[Código del producto]],'ABC Ventas'!$A:$E,5,0)</f>
        <v>#DIV/0!</v>
      </c>
      <c r="P107" s="5" t="e">
        <f>VLOOKUP(Tabla1[[#This Row],[Código del producto]],'ABC Stock'!$A:$E,5,0)</f>
        <v>#DIV/0!</v>
      </c>
      <c r="Q1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8" spans="1:17" x14ac:dyDescent="0.2">
      <c r="A108" s="1">
        <v>1018</v>
      </c>
      <c r="B108" s="1" t="s">
        <v>330</v>
      </c>
      <c r="C108" s="1" t="s">
        <v>58</v>
      </c>
      <c r="D108" s="1" t="s">
        <v>3</v>
      </c>
      <c r="E108" s="11">
        <v>579</v>
      </c>
      <c r="F108" s="3">
        <v>3.48</v>
      </c>
      <c r="G108" s="11">
        <f>Tabla1[[#This Row],[Stock en unidades]]*Tabla1[[#This Row],[Costo unitario]]</f>
        <v>2014.92</v>
      </c>
      <c r="H108" s="1">
        <v>2019</v>
      </c>
      <c r="I108" s="1" t="s">
        <v>304</v>
      </c>
      <c r="J108" s="1">
        <v>72.3</v>
      </c>
      <c r="K108" s="3">
        <v>367.34183999999999</v>
      </c>
      <c r="L108" s="12">
        <f>Tabla1[[#This Row],[Venta prom 12 meses en UN]]*Tabla1[[#This Row],[Costo unitario]]</f>
        <v>251.60399999999998</v>
      </c>
      <c r="M108" s="29">
        <f>IFERROR(Tabla1[[#This Row],[Stock en unidades]]/Tabla1[[#This Row],[Venta prom 12 meses en UN]],0)</f>
        <v>8.008298755186722</v>
      </c>
      <c r="N108" s="12">
        <f>IFERROR(12/Tabla1[[#This Row],[Meses de stock]],0)</f>
        <v>1.4984455958549223</v>
      </c>
      <c r="O108" s="5" t="e">
        <f>VLOOKUP(Tabla1[[#This Row],[Código del producto]],'ABC Ventas'!$A:$E,5,0)</f>
        <v>#DIV/0!</v>
      </c>
      <c r="P108" s="5" t="e">
        <f>VLOOKUP(Tabla1[[#This Row],[Código del producto]],'ABC Stock'!$A:$E,5,0)</f>
        <v>#DIV/0!</v>
      </c>
      <c r="Q10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9" spans="1:17" x14ac:dyDescent="0.2">
      <c r="A109" s="1">
        <v>1018</v>
      </c>
      <c r="B109" s="1" t="s">
        <v>330</v>
      </c>
      <c r="C109" s="1" t="s">
        <v>58</v>
      </c>
      <c r="D109" s="1" t="s">
        <v>3</v>
      </c>
      <c r="E109" s="11">
        <v>0</v>
      </c>
      <c r="F109" s="3">
        <v>2.83</v>
      </c>
      <c r="G109" s="11">
        <f>Tabla1[[#This Row],[Stock en unidades]]*Tabla1[[#This Row],[Costo unitario]]</f>
        <v>0</v>
      </c>
      <c r="H109" s="1">
        <v>2019</v>
      </c>
      <c r="I109" s="1" t="s">
        <v>258</v>
      </c>
      <c r="J109" s="1">
        <v>73</v>
      </c>
      <c r="K109" s="3">
        <v>355.33480000000003</v>
      </c>
      <c r="L109" s="12">
        <f>Tabla1[[#This Row],[Venta prom 12 meses en UN]]*Tabla1[[#This Row],[Costo unitario]]</f>
        <v>206.59</v>
      </c>
      <c r="M109" s="29">
        <f>IFERROR(Tabla1[[#This Row],[Stock en unidades]]/Tabla1[[#This Row],[Venta prom 12 meses en UN]],0)</f>
        <v>0</v>
      </c>
      <c r="N109" s="12">
        <f>IFERROR(12/Tabla1[[#This Row],[Meses de stock]],0)</f>
        <v>0</v>
      </c>
      <c r="O109" s="5" t="e">
        <f>VLOOKUP(Tabla1[[#This Row],[Código del producto]],'ABC Ventas'!$A:$E,5,0)</f>
        <v>#DIV/0!</v>
      </c>
      <c r="P109" s="5" t="e">
        <f>VLOOKUP(Tabla1[[#This Row],[Código del producto]],'ABC Stock'!$A:$E,5,0)</f>
        <v>#DIV/0!</v>
      </c>
      <c r="Q1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0" spans="1:17" x14ac:dyDescent="0.2">
      <c r="A110" s="1">
        <v>1019</v>
      </c>
      <c r="B110" s="1" t="s">
        <v>292</v>
      </c>
      <c r="C110" s="1" t="s">
        <v>58</v>
      </c>
      <c r="D110" s="1" t="s">
        <v>3</v>
      </c>
      <c r="E110" s="11">
        <v>1095</v>
      </c>
      <c r="F110" s="3">
        <v>80</v>
      </c>
      <c r="G110" s="11">
        <f>Tabla1[[#This Row],[Stock en unidades]]*Tabla1[[#This Row],[Costo unitario]]</f>
        <v>87600</v>
      </c>
      <c r="H110" s="1">
        <v>2019</v>
      </c>
      <c r="I110" s="1" t="s">
        <v>308</v>
      </c>
      <c r="J110" s="1">
        <v>899</v>
      </c>
      <c r="K110" s="3">
        <v>122264</v>
      </c>
      <c r="L110" s="12">
        <f>Tabla1[[#This Row],[Venta prom 12 meses en UN]]*Tabla1[[#This Row],[Costo unitario]]</f>
        <v>71920</v>
      </c>
      <c r="M110" s="29">
        <f>IFERROR(Tabla1[[#This Row],[Stock en unidades]]/Tabla1[[#This Row],[Venta prom 12 meses en UN]],0)</f>
        <v>1.2180200222469411</v>
      </c>
      <c r="N110" s="12">
        <f>IFERROR(12/Tabla1[[#This Row],[Meses de stock]],0)</f>
        <v>9.8520547945205479</v>
      </c>
      <c r="O110" s="5" t="e">
        <f>VLOOKUP(Tabla1[[#This Row],[Código del producto]],'ABC Ventas'!$A:$E,5,0)</f>
        <v>#DIV/0!</v>
      </c>
      <c r="P110" s="5" t="e">
        <f>VLOOKUP(Tabla1[[#This Row],[Código del producto]],'ABC Stock'!$A:$E,5,0)</f>
        <v>#DIV/0!</v>
      </c>
      <c r="Q1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1" spans="1:17" x14ac:dyDescent="0.2">
      <c r="A111" s="1">
        <v>1019</v>
      </c>
      <c r="B111" s="1" t="s">
        <v>292</v>
      </c>
      <c r="C111" s="1" t="s">
        <v>58</v>
      </c>
      <c r="D111" s="1" t="s">
        <v>3</v>
      </c>
      <c r="E111" s="11">
        <v>361</v>
      </c>
      <c r="F111" s="3">
        <v>70</v>
      </c>
      <c r="G111" s="11">
        <f>Tabla1[[#This Row],[Stock en unidades]]*Tabla1[[#This Row],[Costo unitario]]</f>
        <v>25270</v>
      </c>
      <c r="H111" s="1">
        <v>2020</v>
      </c>
      <c r="I111" s="1" t="s">
        <v>256</v>
      </c>
      <c r="J111" s="1">
        <v>632</v>
      </c>
      <c r="K111" s="3">
        <v>80516.800000000003</v>
      </c>
      <c r="L111" s="12">
        <f>Tabla1[[#This Row],[Venta prom 12 meses en UN]]*Tabla1[[#This Row],[Costo unitario]]</f>
        <v>44240</v>
      </c>
      <c r="M111" s="29">
        <f>IFERROR(Tabla1[[#This Row],[Stock en unidades]]/Tabla1[[#This Row],[Venta prom 12 meses en UN]],0)</f>
        <v>0.57120253164556967</v>
      </c>
      <c r="N111" s="12">
        <f>IFERROR(12/Tabla1[[#This Row],[Meses de stock]],0)</f>
        <v>21.008310249307478</v>
      </c>
      <c r="O111" s="5" t="e">
        <f>VLOOKUP(Tabla1[[#This Row],[Código del producto]],'ABC Ventas'!$A:$E,5,0)</f>
        <v>#DIV/0!</v>
      </c>
      <c r="P111" s="5" t="e">
        <f>VLOOKUP(Tabla1[[#This Row],[Código del producto]],'ABC Stock'!$A:$E,5,0)</f>
        <v>#DIV/0!</v>
      </c>
      <c r="Q1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2" spans="1:17" x14ac:dyDescent="0.2">
      <c r="A112" s="1">
        <v>1019</v>
      </c>
      <c r="B112" s="1" t="s">
        <v>292</v>
      </c>
      <c r="C112" s="1" t="s">
        <v>58</v>
      </c>
      <c r="D112" s="1" t="s">
        <v>3</v>
      </c>
      <c r="E112" s="11">
        <v>427</v>
      </c>
      <c r="F112" s="3">
        <v>77</v>
      </c>
      <c r="G112" s="11">
        <f>Tabla1[[#This Row],[Stock en unidades]]*Tabla1[[#This Row],[Costo unitario]]</f>
        <v>32879</v>
      </c>
      <c r="H112" s="1">
        <v>2019</v>
      </c>
      <c r="I112" s="1" t="s">
        <v>256</v>
      </c>
      <c r="J112" s="1">
        <v>741</v>
      </c>
      <c r="K112" s="3">
        <v>69609.539999999994</v>
      </c>
      <c r="L112" s="12">
        <f>Tabla1[[#This Row],[Venta prom 12 meses en UN]]*Tabla1[[#This Row],[Costo unitario]]</f>
        <v>57057</v>
      </c>
      <c r="M112" s="29">
        <f>IFERROR(Tabla1[[#This Row],[Stock en unidades]]/Tabla1[[#This Row],[Venta prom 12 meses en UN]],0)</f>
        <v>0.57624831309041835</v>
      </c>
      <c r="N112" s="12">
        <f>IFERROR(12/Tabla1[[#This Row],[Meses de stock]],0)</f>
        <v>20.824355971896956</v>
      </c>
      <c r="O112" s="5" t="e">
        <f>VLOOKUP(Tabla1[[#This Row],[Código del producto]],'ABC Ventas'!$A:$E,5,0)</f>
        <v>#DIV/0!</v>
      </c>
      <c r="P112" s="5" t="e">
        <f>VLOOKUP(Tabla1[[#This Row],[Código del producto]],'ABC Stock'!$A:$E,5,0)</f>
        <v>#DIV/0!</v>
      </c>
      <c r="Q1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3" spans="1:17" x14ac:dyDescent="0.2">
      <c r="A113" s="1">
        <v>1019</v>
      </c>
      <c r="B113" s="1" t="s">
        <v>292</v>
      </c>
      <c r="C113" s="1" t="s">
        <v>58</v>
      </c>
      <c r="D113" s="1" t="s">
        <v>3</v>
      </c>
      <c r="E113" s="11">
        <v>526</v>
      </c>
      <c r="F113" s="3">
        <v>68</v>
      </c>
      <c r="G113" s="11">
        <f>Tabla1[[#This Row],[Stock en unidades]]*Tabla1[[#This Row],[Costo unitario]]</f>
        <v>35768</v>
      </c>
      <c r="H113" s="1">
        <v>2020</v>
      </c>
      <c r="I113" s="1" t="s">
        <v>257</v>
      </c>
      <c r="J113" s="1">
        <v>495</v>
      </c>
      <c r="K113" s="3">
        <v>58231.8</v>
      </c>
      <c r="L113" s="12">
        <f>Tabla1[[#This Row],[Venta prom 12 meses en UN]]*Tabla1[[#This Row],[Costo unitario]]</f>
        <v>33660</v>
      </c>
      <c r="M113" s="29">
        <f>IFERROR(Tabla1[[#This Row],[Stock en unidades]]/Tabla1[[#This Row],[Venta prom 12 meses en UN]],0)</f>
        <v>1.0626262626262626</v>
      </c>
      <c r="N113" s="12">
        <f>IFERROR(12/Tabla1[[#This Row],[Meses de stock]],0)</f>
        <v>11.29277566539924</v>
      </c>
      <c r="O113" s="5" t="e">
        <f>VLOOKUP(Tabla1[[#This Row],[Código del producto]],'ABC Ventas'!$A:$E,5,0)</f>
        <v>#DIV/0!</v>
      </c>
      <c r="P113" s="5" t="e">
        <f>VLOOKUP(Tabla1[[#This Row],[Código del producto]],'ABC Stock'!$A:$E,5,0)</f>
        <v>#DIV/0!</v>
      </c>
      <c r="Q1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4" spans="1:17" x14ac:dyDescent="0.2">
      <c r="A114" s="1">
        <v>1019</v>
      </c>
      <c r="B114" s="1" t="s">
        <v>292</v>
      </c>
      <c r="C114" s="1" t="s">
        <v>58</v>
      </c>
      <c r="D114" s="1" t="s">
        <v>3</v>
      </c>
      <c r="E114" s="11">
        <v>909</v>
      </c>
      <c r="F114" s="3">
        <v>33</v>
      </c>
      <c r="G114" s="11">
        <f>Tabla1[[#This Row],[Stock en unidades]]*Tabla1[[#This Row],[Costo unitario]]</f>
        <v>29997</v>
      </c>
      <c r="H114" s="1">
        <v>2019</v>
      </c>
      <c r="I114" s="1" t="s">
        <v>309</v>
      </c>
      <c r="J114" s="1">
        <v>636</v>
      </c>
      <c r="K114" s="3">
        <v>39037.68</v>
      </c>
      <c r="L114" s="12">
        <f>Tabla1[[#This Row],[Venta prom 12 meses en UN]]*Tabla1[[#This Row],[Costo unitario]]</f>
        <v>20988</v>
      </c>
      <c r="M114" s="29">
        <f>IFERROR(Tabla1[[#This Row],[Stock en unidades]]/Tabla1[[#This Row],[Venta prom 12 meses en UN]],0)</f>
        <v>1.429245283018868</v>
      </c>
      <c r="N114" s="12">
        <f>IFERROR(12/Tabla1[[#This Row],[Meses de stock]],0)</f>
        <v>8.3960396039603964</v>
      </c>
      <c r="O114" s="5" t="e">
        <f>VLOOKUP(Tabla1[[#This Row],[Código del producto]],'ABC Ventas'!$A:$E,5,0)</f>
        <v>#DIV/0!</v>
      </c>
      <c r="P114" s="5" t="e">
        <f>VLOOKUP(Tabla1[[#This Row],[Código del producto]],'ABC Stock'!$A:$E,5,0)</f>
        <v>#DIV/0!</v>
      </c>
      <c r="Q1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5" spans="1:17" x14ac:dyDescent="0.2">
      <c r="A115" s="1">
        <v>1019</v>
      </c>
      <c r="B115" s="1" t="s">
        <v>292</v>
      </c>
      <c r="C115" s="1" t="s">
        <v>58</v>
      </c>
      <c r="D115" s="1" t="s">
        <v>3</v>
      </c>
      <c r="E115" s="11">
        <v>699</v>
      </c>
      <c r="F115" s="3">
        <v>44</v>
      </c>
      <c r="G115" s="11">
        <f>Tabla1[[#This Row],[Stock en unidades]]*Tabla1[[#This Row],[Costo unitario]]</f>
        <v>30756</v>
      </c>
      <c r="H115" s="1">
        <v>2019</v>
      </c>
      <c r="I115" s="1" t="s">
        <v>305</v>
      </c>
      <c r="J115" s="1">
        <v>507</v>
      </c>
      <c r="K115" s="3">
        <v>31008.12</v>
      </c>
      <c r="L115" s="12">
        <f>Tabla1[[#This Row],[Venta prom 12 meses en UN]]*Tabla1[[#This Row],[Costo unitario]]</f>
        <v>22308</v>
      </c>
      <c r="M115" s="29">
        <f>IFERROR(Tabla1[[#This Row],[Stock en unidades]]/Tabla1[[#This Row],[Venta prom 12 meses en UN]],0)</f>
        <v>1.3786982248520709</v>
      </c>
      <c r="N115" s="12">
        <f>IFERROR(12/Tabla1[[#This Row],[Meses de stock]],0)</f>
        <v>8.7038626609442069</v>
      </c>
      <c r="O115" s="5" t="e">
        <f>VLOOKUP(Tabla1[[#This Row],[Código del producto]],'ABC Ventas'!$A:$E,5,0)</f>
        <v>#DIV/0!</v>
      </c>
      <c r="P115" s="5" t="e">
        <f>VLOOKUP(Tabla1[[#This Row],[Código del producto]],'ABC Stock'!$A:$E,5,0)</f>
        <v>#DIV/0!</v>
      </c>
      <c r="Q1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" spans="1:17" x14ac:dyDescent="0.2">
      <c r="A116" s="1">
        <v>1020</v>
      </c>
      <c r="B116" s="1" t="s">
        <v>331</v>
      </c>
      <c r="C116" s="1" t="s">
        <v>58</v>
      </c>
      <c r="D116" s="1" t="s">
        <v>3</v>
      </c>
      <c r="E116" s="11">
        <v>671</v>
      </c>
      <c r="F116" s="3">
        <v>6.51</v>
      </c>
      <c r="G116" s="11">
        <f>Tabla1[[#This Row],[Stock en unidades]]*Tabla1[[#This Row],[Costo unitario]]</f>
        <v>4368.21</v>
      </c>
      <c r="H116" s="1">
        <v>2019</v>
      </c>
      <c r="I116" s="1" t="s">
        <v>307</v>
      </c>
      <c r="J116" s="1">
        <v>83.8</v>
      </c>
      <c r="K116" s="3">
        <v>703.74401999999998</v>
      </c>
      <c r="L116" s="12">
        <f>Tabla1[[#This Row],[Venta prom 12 meses en UN]]*Tabla1[[#This Row],[Costo unitario]]</f>
        <v>545.53800000000001</v>
      </c>
      <c r="M116" s="29">
        <f>IFERROR(Tabla1[[#This Row],[Stock en unidades]]/Tabla1[[#This Row],[Venta prom 12 meses en UN]],0)</f>
        <v>8.0071599045346069</v>
      </c>
      <c r="N116" s="12">
        <f>IFERROR(12/Tabla1[[#This Row],[Meses de stock]],0)</f>
        <v>1.4986587183308493</v>
      </c>
      <c r="O116" s="5" t="e">
        <f>VLOOKUP(Tabla1[[#This Row],[Código del producto]],'ABC Ventas'!$A:$E,5,0)</f>
        <v>#DIV/0!</v>
      </c>
      <c r="P116" s="5" t="e">
        <f>VLOOKUP(Tabla1[[#This Row],[Código del producto]],'ABC Stock'!$A:$E,5,0)</f>
        <v>#DIV/0!</v>
      </c>
      <c r="Q1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7" spans="1:17" x14ac:dyDescent="0.2">
      <c r="A117" s="1">
        <v>1020</v>
      </c>
      <c r="B117" s="1" t="s">
        <v>331</v>
      </c>
      <c r="C117" s="1" t="s">
        <v>58</v>
      </c>
      <c r="D117" s="1" t="s">
        <v>3</v>
      </c>
      <c r="E117" s="11">
        <v>58</v>
      </c>
      <c r="F117" s="3">
        <v>4.8600000000000003</v>
      </c>
      <c r="G117" s="11">
        <f>Tabla1[[#This Row],[Stock en unidades]]*Tabla1[[#This Row],[Costo unitario]]</f>
        <v>281.88</v>
      </c>
      <c r="H117" s="1">
        <v>2019</v>
      </c>
      <c r="I117" s="1" t="s">
        <v>312</v>
      </c>
      <c r="J117" s="1">
        <v>105</v>
      </c>
      <c r="K117" s="3">
        <v>688.90499999999997</v>
      </c>
      <c r="L117" s="12">
        <f>Tabla1[[#This Row],[Venta prom 12 meses en UN]]*Tabla1[[#This Row],[Costo unitario]]</f>
        <v>510.3</v>
      </c>
      <c r="M117" s="29">
        <f>IFERROR(Tabla1[[#This Row],[Stock en unidades]]/Tabla1[[#This Row],[Venta prom 12 meses en UN]],0)</f>
        <v>0.55238095238095242</v>
      </c>
      <c r="N117" s="12">
        <f>IFERROR(12/Tabla1[[#This Row],[Meses de stock]],0)</f>
        <v>21.72413793103448</v>
      </c>
      <c r="O117" s="5" t="e">
        <f>VLOOKUP(Tabla1[[#This Row],[Código del producto]],'ABC Ventas'!$A:$E,5,0)</f>
        <v>#DIV/0!</v>
      </c>
      <c r="P117" s="5" t="e">
        <f>VLOOKUP(Tabla1[[#This Row],[Código del producto]],'ABC Stock'!$A:$E,5,0)</f>
        <v>#DIV/0!</v>
      </c>
      <c r="Q1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8" spans="1:17" x14ac:dyDescent="0.2">
      <c r="A118" s="1">
        <v>1020</v>
      </c>
      <c r="B118" s="1" t="s">
        <v>331</v>
      </c>
      <c r="C118" s="1" t="s">
        <v>58</v>
      </c>
      <c r="D118" s="1" t="s">
        <v>3</v>
      </c>
      <c r="E118" s="11">
        <v>191</v>
      </c>
      <c r="F118" s="3">
        <v>3.09</v>
      </c>
      <c r="G118" s="11">
        <f>Tabla1[[#This Row],[Stock en unidades]]*Tabla1[[#This Row],[Costo unitario]]</f>
        <v>590.18999999999994</v>
      </c>
      <c r="H118" s="1">
        <v>2020</v>
      </c>
      <c r="I118" s="1" t="s">
        <v>258</v>
      </c>
      <c r="J118" s="1">
        <v>137</v>
      </c>
      <c r="K118" s="3">
        <v>634.995</v>
      </c>
      <c r="L118" s="12">
        <f>Tabla1[[#This Row],[Venta prom 12 meses en UN]]*Tabla1[[#This Row],[Costo unitario]]</f>
        <v>423.33</v>
      </c>
      <c r="M118" s="29">
        <f>IFERROR(Tabla1[[#This Row],[Stock en unidades]]/Tabla1[[#This Row],[Venta prom 12 meses en UN]],0)</f>
        <v>1.3941605839416058</v>
      </c>
      <c r="N118" s="12">
        <f>IFERROR(12/Tabla1[[#This Row],[Meses de stock]],0)</f>
        <v>8.6073298429319376</v>
      </c>
      <c r="O118" s="5" t="e">
        <f>VLOOKUP(Tabla1[[#This Row],[Código del producto]],'ABC Ventas'!$A:$E,5,0)</f>
        <v>#DIV/0!</v>
      </c>
      <c r="P118" s="5" t="e">
        <f>VLOOKUP(Tabla1[[#This Row],[Código del producto]],'ABC Stock'!$A:$E,5,0)</f>
        <v>#DIV/0!</v>
      </c>
      <c r="Q1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" spans="1:17" x14ac:dyDescent="0.2">
      <c r="A119" s="1">
        <v>1020</v>
      </c>
      <c r="B119" s="1" t="s">
        <v>331</v>
      </c>
      <c r="C119" s="1" t="s">
        <v>58</v>
      </c>
      <c r="D119" s="1" t="s">
        <v>3</v>
      </c>
      <c r="E119" s="11">
        <v>2</v>
      </c>
      <c r="F119" s="3">
        <v>4.21</v>
      </c>
      <c r="G119" s="11">
        <f>Tabla1[[#This Row],[Stock en unidades]]*Tabla1[[#This Row],[Costo unitario]]</f>
        <v>8.42</v>
      </c>
      <c r="H119" s="1">
        <v>2019</v>
      </c>
      <c r="I119" s="1" t="s">
        <v>257</v>
      </c>
      <c r="J119" s="1">
        <v>86</v>
      </c>
      <c r="K119" s="3">
        <v>557.57240000000002</v>
      </c>
      <c r="L119" s="12">
        <f>Tabla1[[#This Row],[Venta prom 12 meses en UN]]*Tabla1[[#This Row],[Costo unitario]]</f>
        <v>362.06</v>
      </c>
      <c r="M119" s="29">
        <f>IFERROR(Tabla1[[#This Row],[Stock en unidades]]/Tabla1[[#This Row],[Venta prom 12 meses en UN]],0)</f>
        <v>2.3255813953488372E-2</v>
      </c>
      <c r="N119" s="12">
        <f>IFERROR(12/Tabla1[[#This Row],[Meses de stock]],0)</f>
        <v>516</v>
      </c>
      <c r="O119" s="5" t="e">
        <f>VLOOKUP(Tabla1[[#This Row],[Código del producto]],'ABC Ventas'!$A:$E,5,0)</f>
        <v>#DIV/0!</v>
      </c>
      <c r="P119" s="5" t="e">
        <f>VLOOKUP(Tabla1[[#This Row],[Código del producto]],'ABC Stock'!$A:$E,5,0)</f>
        <v>#DIV/0!</v>
      </c>
      <c r="Q1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" spans="1:17" x14ac:dyDescent="0.2">
      <c r="A120" s="1">
        <v>1020</v>
      </c>
      <c r="B120" s="1" t="s">
        <v>331</v>
      </c>
      <c r="C120" s="1" t="s">
        <v>58</v>
      </c>
      <c r="D120" s="1" t="s">
        <v>3</v>
      </c>
      <c r="E120" s="11">
        <v>645</v>
      </c>
      <c r="F120" s="3">
        <v>1.63</v>
      </c>
      <c r="G120" s="11">
        <f>Tabla1[[#This Row],[Stock en unidades]]*Tabla1[[#This Row],[Costo unitario]]</f>
        <v>1051.3499999999999</v>
      </c>
      <c r="H120" s="1">
        <v>2019</v>
      </c>
      <c r="I120" s="1" t="s">
        <v>312</v>
      </c>
      <c r="J120" s="1">
        <v>147</v>
      </c>
      <c r="K120" s="3">
        <v>416.92140000000001</v>
      </c>
      <c r="L120" s="12">
        <f>Tabla1[[#This Row],[Venta prom 12 meses en UN]]*Tabla1[[#This Row],[Costo unitario]]</f>
        <v>239.60999999999999</v>
      </c>
      <c r="M120" s="29">
        <f>IFERROR(Tabla1[[#This Row],[Stock en unidades]]/Tabla1[[#This Row],[Venta prom 12 meses en UN]],0)</f>
        <v>4.3877551020408161</v>
      </c>
      <c r="N120" s="12">
        <f>IFERROR(12/Tabla1[[#This Row],[Meses de stock]],0)</f>
        <v>2.7348837209302328</v>
      </c>
      <c r="O120" s="5" t="e">
        <f>VLOOKUP(Tabla1[[#This Row],[Código del producto]],'ABC Ventas'!$A:$E,5,0)</f>
        <v>#DIV/0!</v>
      </c>
      <c r="P120" s="5" t="e">
        <f>VLOOKUP(Tabla1[[#This Row],[Código del producto]],'ABC Stock'!$A:$E,5,0)</f>
        <v>#DIV/0!</v>
      </c>
      <c r="Q12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1" spans="1:17" x14ac:dyDescent="0.2">
      <c r="A121" s="1">
        <v>1020</v>
      </c>
      <c r="B121" s="1" t="s">
        <v>331</v>
      </c>
      <c r="C121" s="1" t="s">
        <v>58</v>
      </c>
      <c r="D121" s="1" t="s">
        <v>3</v>
      </c>
      <c r="E121" s="11">
        <v>752</v>
      </c>
      <c r="F121" s="3">
        <v>4.5199999999999996</v>
      </c>
      <c r="G121" s="11">
        <f>Tabla1[[#This Row],[Stock en unidades]]*Tabla1[[#This Row],[Costo unitario]]</f>
        <v>3399.0399999999995</v>
      </c>
      <c r="H121" s="1">
        <v>2020</v>
      </c>
      <c r="I121" s="1" t="s">
        <v>257</v>
      </c>
      <c r="J121" s="1">
        <v>53.7</v>
      </c>
      <c r="K121" s="3">
        <v>388.35839999999996</v>
      </c>
      <c r="L121" s="12">
        <f>Tabla1[[#This Row],[Venta prom 12 meses en UN]]*Tabla1[[#This Row],[Costo unitario]]</f>
        <v>242.72399999999999</v>
      </c>
      <c r="M121" s="29">
        <f>IFERROR(Tabla1[[#This Row],[Stock en unidades]]/Tabla1[[#This Row],[Venta prom 12 meses en UN]],0)</f>
        <v>14.003724394785847</v>
      </c>
      <c r="N121" s="12">
        <f>IFERROR(12/Tabla1[[#This Row],[Meses de stock]],0)</f>
        <v>0.85691489361702133</v>
      </c>
      <c r="O121" s="5" t="e">
        <f>VLOOKUP(Tabla1[[#This Row],[Código del producto]],'ABC Ventas'!$A:$E,5,0)</f>
        <v>#DIV/0!</v>
      </c>
      <c r="P121" s="5" t="e">
        <f>VLOOKUP(Tabla1[[#This Row],[Código del producto]],'ABC Stock'!$A:$E,5,0)</f>
        <v>#DIV/0!</v>
      </c>
      <c r="Q1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2" spans="1:17" x14ac:dyDescent="0.2">
      <c r="A122" s="1">
        <v>1021</v>
      </c>
      <c r="B122" s="1" t="s">
        <v>270</v>
      </c>
      <c r="C122" s="1" t="s">
        <v>58</v>
      </c>
      <c r="D122" s="1" t="s">
        <v>3</v>
      </c>
      <c r="E122" s="11">
        <v>1396</v>
      </c>
      <c r="F122" s="3">
        <v>6.58</v>
      </c>
      <c r="G122" s="11">
        <f>Tabla1[[#This Row],[Stock en unidades]]*Tabla1[[#This Row],[Costo unitario]]</f>
        <v>9185.68</v>
      </c>
      <c r="H122" s="1">
        <v>2019</v>
      </c>
      <c r="I122" s="1" t="s">
        <v>256</v>
      </c>
      <c r="J122" s="1">
        <v>87.2</v>
      </c>
      <c r="K122" s="3">
        <v>751.64656000000002</v>
      </c>
      <c r="L122" s="12">
        <f>Tabla1[[#This Row],[Venta prom 12 meses en UN]]*Tabla1[[#This Row],[Costo unitario]]</f>
        <v>573.77600000000007</v>
      </c>
      <c r="M122" s="29">
        <f>IFERROR(Tabla1[[#This Row],[Stock en unidades]]/Tabla1[[#This Row],[Venta prom 12 meses en UN]],0)</f>
        <v>16.009174311926603</v>
      </c>
      <c r="N122" s="12">
        <f>IFERROR(12/Tabla1[[#This Row],[Meses de stock]],0)</f>
        <v>0.749570200573066</v>
      </c>
      <c r="O122" s="5" t="e">
        <f>VLOOKUP(Tabla1[[#This Row],[Código del producto]],'ABC Ventas'!$A:$E,5,0)</f>
        <v>#DIV/0!</v>
      </c>
      <c r="P122" s="5" t="e">
        <f>VLOOKUP(Tabla1[[#This Row],[Código del producto]],'ABC Stock'!$A:$E,5,0)</f>
        <v>#DIV/0!</v>
      </c>
      <c r="Q1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3" spans="1:17" x14ac:dyDescent="0.2">
      <c r="A123" s="1">
        <v>1021</v>
      </c>
      <c r="B123" s="1" t="s">
        <v>270</v>
      </c>
      <c r="C123" s="1" t="s">
        <v>58</v>
      </c>
      <c r="D123" s="1" t="s">
        <v>3</v>
      </c>
      <c r="E123" s="11">
        <v>676</v>
      </c>
      <c r="F123" s="3">
        <v>7.25</v>
      </c>
      <c r="G123" s="11">
        <f>Tabla1[[#This Row],[Stock en unidades]]*Tabla1[[#This Row],[Costo unitario]]</f>
        <v>4901</v>
      </c>
      <c r="H123" s="1">
        <v>2020</v>
      </c>
      <c r="I123" s="1" t="s">
        <v>257</v>
      </c>
      <c r="J123" s="1">
        <v>63</v>
      </c>
      <c r="K123" s="3">
        <v>616.61249999999995</v>
      </c>
      <c r="L123" s="12">
        <f>Tabla1[[#This Row],[Venta prom 12 meses en UN]]*Tabla1[[#This Row],[Costo unitario]]</f>
        <v>456.75</v>
      </c>
      <c r="M123" s="29">
        <f>IFERROR(Tabla1[[#This Row],[Stock en unidades]]/Tabla1[[#This Row],[Venta prom 12 meses en UN]],0)</f>
        <v>10.730158730158729</v>
      </c>
      <c r="N123" s="12">
        <f>IFERROR(12/Tabla1[[#This Row],[Meses de stock]],0)</f>
        <v>1.1183431952662723</v>
      </c>
      <c r="O123" s="5" t="e">
        <f>VLOOKUP(Tabla1[[#This Row],[Código del producto]],'ABC Ventas'!$A:$E,5,0)</f>
        <v>#DIV/0!</v>
      </c>
      <c r="P123" s="5" t="e">
        <f>VLOOKUP(Tabla1[[#This Row],[Código del producto]],'ABC Stock'!$A:$E,5,0)</f>
        <v>#DIV/0!</v>
      </c>
      <c r="Q1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4" spans="1:17" x14ac:dyDescent="0.2">
      <c r="A124" s="1">
        <v>1021</v>
      </c>
      <c r="B124" s="1" t="s">
        <v>270</v>
      </c>
      <c r="C124" s="1" t="s">
        <v>58</v>
      </c>
      <c r="D124" s="1" t="s">
        <v>3</v>
      </c>
      <c r="E124" s="11">
        <v>119</v>
      </c>
      <c r="F124" s="3">
        <v>4.76</v>
      </c>
      <c r="G124" s="11">
        <f>Tabla1[[#This Row],[Stock en unidades]]*Tabla1[[#This Row],[Costo unitario]]</f>
        <v>566.43999999999994</v>
      </c>
      <c r="H124" s="1">
        <v>2019</v>
      </c>
      <c r="I124" s="1" t="s">
        <v>258</v>
      </c>
      <c r="J124" s="1">
        <v>59.2</v>
      </c>
      <c r="K124" s="3">
        <v>521.3152</v>
      </c>
      <c r="L124" s="12">
        <f>Tabla1[[#This Row],[Venta prom 12 meses en UN]]*Tabla1[[#This Row],[Costo unitario]]</f>
        <v>281.79199999999997</v>
      </c>
      <c r="M124" s="29">
        <f>IFERROR(Tabla1[[#This Row],[Stock en unidades]]/Tabla1[[#This Row],[Venta prom 12 meses en UN]],0)</f>
        <v>2.0101351351351351</v>
      </c>
      <c r="N124" s="12">
        <f>IFERROR(12/Tabla1[[#This Row],[Meses de stock]],0)</f>
        <v>5.969747899159664</v>
      </c>
      <c r="O124" s="5" t="e">
        <f>VLOOKUP(Tabla1[[#This Row],[Código del producto]],'ABC Ventas'!$A:$E,5,0)</f>
        <v>#DIV/0!</v>
      </c>
      <c r="P124" s="5" t="e">
        <f>VLOOKUP(Tabla1[[#This Row],[Código del producto]],'ABC Stock'!$A:$E,5,0)</f>
        <v>#DIV/0!</v>
      </c>
      <c r="Q1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" spans="1:17" x14ac:dyDescent="0.2">
      <c r="A125" s="1">
        <v>1021</v>
      </c>
      <c r="B125" s="1" t="s">
        <v>270</v>
      </c>
      <c r="C125" s="1" t="s">
        <v>58</v>
      </c>
      <c r="D125" s="1" t="s">
        <v>3</v>
      </c>
      <c r="E125" s="11">
        <v>503</v>
      </c>
      <c r="F125" s="3">
        <v>1.52</v>
      </c>
      <c r="G125" s="11">
        <f>Tabla1[[#This Row],[Stock en unidades]]*Tabla1[[#This Row],[Costo unitario]]</f>
        <v>764.56000000000006</v>
      </c>
      <c r="H125" s="1">
        <v>2020</v>
      </c>
      <c r="I125" s="1" t="s">
        <v>257</v>
      </c>
      <c r="J125" s="1">
        <v>136</v>
      </c>
      <c r="K125" s="3">
        <v>324.55040000000002</v>
      </c>
      <c r="L125" s="12">
        <f>Tabla1[[#This Row],[Venta prom 12 meses en UN]]*Tabla1[[#This Row],[Costo unitario]]</f>
        <v>206.72</v>
      </c>
      <c r="M125" s="29">
        <f>IFERROR(Tabla1[[#This Row],[Stock en unidades]]/Tabla1[[#This Row],[Venta prom 12 meses en UN]],0)</f>
        <v>3.6985294117647061</v>
      </c>
      <c r="N125" s="12">
        <f>IFERROR(12/Tabla1[[#This Row],[Meses de stock]],0)</f>
        <v>3.2445328031809142</v>
      </c>
      <c r="O125" s="5" t="e">
        <f>VLOOKUP(Tabla1[[#This Row],[Código del producto]],'ABC Ventas'!$A:$E,5,0)</f>
        <v>#DIV/0!</v>
      </c>
      <c r="P125" s="5" t="e">
        <f>VLOOKUP(Tabla1[[#This Row],[Código del producto]],'ABC Stock'!$A:$E,5,0)</f>
        <v>#DIV/0!</v>
      </c>
      <c r="Q12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6" spans="1:17" x14ac:dyDescent="0.2">
      <c r="A126" s="1">
        <v>1021</v>
      </c>
      <c r="B126" s="1" t="s">
        <v>270</v>
      </c>
      <c r="C126" s="1" t="s">
        <v>58</v>
      </c>
      <c r="D126" s="1" t="s">
        <v>3</v>
      </c>
      <c r="E126" s="11">
        <v>348</v>
      </c>
      <c r="F126" s="3">
        <v>3.69</v>
      </c>
      <c r="G126" s="11">
        <f>Tabla1[[#This Row],[Stock en unidades]]*Tabla1[[#This Row],[Costo unitario]]</f>
        <v>1284.1199999999999</v>
      </c>
      <c r="H126" s="1">
        <v>2020</v>
      </c>
      <c r="I126" s="1" t="s">
        <v>258</v>
      </c>
      <c r="J126" s="1">
        <v>57.9</v>
      </c>
      <c r="K126" s="3">
        <v>290.56535999999994</v>
      </c>
      <c r="L126" s="12">
        <f>Tabla1[[#This Row],[Venta prom 12 meses en UN]]*Tabla1[[#This Row],[Costo unitario]]</f>
        <v>213.65099999999998</v>
      </c>
      <c r="M126" s="29">
        <f>IFERROR(Tabla1[[#This Row],[Stock en unidades]]/Tabla1[[#This Row],[Venta prom 12 meses en UN]],0)</f>
        <v>6.0103626943005182</v>
      </c>
      <c r="N126" s="12">
        <f>IFERROR(12/Tabla1[[#This Row],[Meses de stock]],0)</f>
        <v>1.9965517241379309</v>
      </c>
      <c r="O126" s="5" t="e">
        <f>VLOOKUP(Tabla1[[#This Row],[Código del producto]],'ABC Ventas'!$A:$E,5,0)</f>
        <v>#DIV/0!</v>
      </c>
      <c r="P126" s="5" t="e">
        <f>VLOOKUP(Tabla1[[#This Row],[Código del producto]],'ABC Stock'!$A:$E,5,0)</f>
        <v>#DIV/0!</v>
      </c>
      <c r="Q1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7" spans="1:17" x14ac:dyDescent="0.2">
      <c r="A127" s="1">
        <v>1021</v>
      </c>
      <c r="B127" s="1" t="s">
        <v>270</v>
      </c>
      <c r="C127" s="1" t="s">
        <v>58</v>
      </c>
      <c r="D127" s="1" t="s">
        <v>3</v>
      </c>
      <c r="E127" s="11">
        <v>0</v>
      </c>
      <c r="F127" s="3">
        <v>3.57</v>
      </c>
      <c r="G127" s="11">
        <f>Tabla1[[#This Row],[Stock en unidades]]*Tabla1[[#This Row],[Costo unitario]]</f>
        <v>0</v>
      </c>
      <c r="H127" s="1">
        <v>2020</v>
      </c>
      <c r="I127" s="1" t="s">
        <v>257</v>
      </c>
      <c r="J127" s="1">
        <v>66</v>
      </c>
      <c r="K127" s="3">
        <v>289.81259999999997</v>
      </c>
      <c r="L127" s="12">
        <f>Tabla1[[#This Row],[Venta prom 12 meses en UN]]*Tabla1[[#This Row],[Costo unitario]]</f>
        <v>235.61999999999998</v>
      </c>
      <c r="M127" s="29">
        <f>IFERROR(Tabla1[[#This Row],[Stock en unidades]]/Tabla1[[#This Row],[Venta prom 12 meses en UN]],0)</f>
        <v>0</v>
      </c>
      <c r="N127" s="12">
        <f>IFERROR(12/Tabla1[[#This Row],[Meses de stock]],0)</f>
        <v>0</v>
      </c>
      <c r="O127" s="5" t="e">
        <f>VLOOKUP(Tabla1[[#This Row],[Código del producto]],'ABC Ventas'!$A:$E,5,0)</f>
        <v>#DIV/0!</v>
      </c>
      <c r="P127" s="5" t="e">
        <f>VLOOKUP(Tabla1[[#This Row],[Código del producto]],'ABC Stock'!$A:$E,5,0)</f>
        <v>#DIV/0!</v>
      </c>
      <c r="Q1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8" spans="1:17" x14ac:dyDescent="0.2">
      <c r="A128" s="1">
        <v>1022</v>
      </c>
      <c r="B128" s="1" t="s">
        <v>59</v>
      </c>
      <c r="C128" s="1" t="s">
        <v>58</v>
      </c>
      <c r="D128" s="1" t="s">
        <v>3</v>
      </c>
      <c r="E128" s="11">
        <v>628</v>
      </c>
      <c r="F128" s="3">
        <v>72</v>
      </c>
      <c r="G128" s="11">
        <f>Tabla1[[#This Row],[Stock en unidades]]*Tabla1[[#This Row],[Costo unitario]]</f>
        <v>45216</v>
      </c>
      <c r="H128" s="1">
        <v>2019</v>
      </c>
      <c r="I128" s="1" t="s">
        <v>308</v>
      </c>
      <c r="J128" s="1">
        <v>991</v>
      </c>
      <c r="K128" s="3">
        <v>95611.68</v>
      </c>
      <c r="L128" s="12">
        <f>Tabla1[[#This Row],[Venta prom 12 meses en UN]]*Tabla1[[#This Row],[Costo unitario]]</f>
        <v>71352</v>
      </c>
      <c r="M128" s="29">
        <f>IFERROR(Tabla1[[#This Row],[Stock en unidades]]/Tabla1[[#This Row],[Venta prom 12 meses en UN]],0)</f>
        <v>0.63370332996972756</v>
      </c>
      <c r="N128" s="12">
        <f>IFERROR(12/Tabla1[[#This Row],[Meses de stock]],0)</f>
        <v>18.936305732484076</v>
      </c>
      <c r="O128" s="5" t="e">
        <f>VLOOKUP(Tabla1[[#This Row],[Código del producto]],'ABC Ventas'!$A:$E,5,0)</f>
        <v>#DIV/0!</v>
      </c>
      <c r="P128" s="5" t="e">
        <f>VLOOKUP(Tabla1[[#This Row],[Código del producto]],'ABC Stock'!$A:$E,5,0)</f>
        <v>#DIV/0!</v>
      </c>
      <c r="Q1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9" spans="1:17" x14ac:dyDescent="0.2">
      <c r="A129" s="1">
        <v>1022</v>
      </c>
      <c r="B129" s="1" t="s">
        <v>59</v>
      </c>
      <c r="C129" s="1" t="s">
        <v>58</v>
      </c>
      <c r="D129" s="1" t="s">
        <v>3</v>
      </c>
      <c r="E129" s="11">
        <v>680</v>
      </c>
      <c r="F129" s="3">
        <v>47</v>
      </c>
      <c r="G129" s="11">
        <f>Tabla1[[#This Row],[Stock en unidades]]*Tabla1[[#This Row],[Costo unitario]]</f>
        <v>31960</v>
      </c>
      <c r="H129" s="1">
        <v>2020</v>
      </c>
      <c r="I129" s="1" t="s">
        <v>257</v>
      </c>
      <c r="J129" s="1">
        <v>900</v>
      </c>
      <c r="K129" s="3">
        <v>68526</v>
      </c>
      <c r="L129" s="12">
        <f>Tabla1[[#This Row],[Venta prom 12 meses en UN]]*Tabla1[[#This Row],[Costo unitario]]</f>
        <v>42300</v>
      </c>
      <c r="M129" s="29">
        <f>IFERROR(Tabla1[[#This Row],[Stock en unidades]]/Tabla1[[#This Row],[Venta prom 12 meses en UN]],0)</f>
        <v>0.75555555555555554</v>
      </c>
      <c r="N129" s="12">
        <f>IFERROR(12/Tabla1[[#This Row],[Meses de stock]],0)</f>
        <v>15.882352941176471</v>
      </c>
      <c r="O129" s="5" t="e">
        <f>VLOOKUP(Tabla1[[#This Row],[Código del producto]],'ABC Ventas'!$A:$E,5,0)</f>
        <v>#DIV/0!</v>
      </c>
      <c r="P129" s="5" t="e">
        <f>VLOOKUP(Tabla1[[#This Row],[Código del producto]],'ABC Stock'!$A:$E,5,0)</f>
        <v>#DIV/0!</v>
      </c>
      <c r="Q1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0" spans="1:17" x14ac:dyDescent="0.2">
      <c r="A130" s="1">
        <v>1022</v>
      </c>
      <c r="B130" s="1" t="s">
        <v>59</v>
      </c>
      <c r="C130" s="1" t="s">
        <v>58</v>
      </c>
      <c r="D130" s="1" t="s">
        <v>3</v>
      </c>
      <c r="E130" s="11">
        <v>584</v>
      </c>
      <c r="F130" s="3">
        <v>73</v>
      </c>
      <c r="G130" s="11">
        <f>Tabla1[[#This Row],[Stock en unidades]]*Tabla1[[#This Row],[Costo unitario]]</f>
        <v>42632</v>
      </c>
      <c r="H130" s="1">
        <v>2020</v>
      </c>
      <c r="I130" s="1" t="s">
        <v>257</v>
      </c>
      <c r="J130" s="1">
        <v>383</v>
      </c>
      <c r="K130" s="3">
        <v>52562.92</v>
      </c>
      <c r="L130" s="12">
        <f>Tabla1[[#This Row],[Venta prom 12 meses en UN]]*Tabla1[[#This Row],[Costo unitario]]</f>
        <v>27959</v>
      </c>
      <c r="M130" s="29">
        <f>IFERROR(Tabla1[[#This Row],[Stock en unidades]]/Tabla1[[#This Row],[Venta prom 12 meses en UN]],0)</f>
        <v>1.524804177545692</v>
      </c>
      <c r="N130" s="12">
        <f>IFERROR(12/Tabla1[[#This Row],[Meses de stock]],0)</f>
        <v>7.8698630136986294</v>
      </c>
      <c r="O130" s="5" t="e">
        <f>VLOOKUP(Tabla1[[#This Row],[Código del producto]],'ABC Ventas'!$A:$E,5,0)</f>
        <v>#DIV/0!</v>
      </c>
      <c r="P130" s="5" t="e">
        <f>VLOOKUP(Tabla1[[#This Row],[Código del producto]],'ABC Stock'!$A:$E,5,0)</f>
        <v>#DIV/0!</v>
      </c>
      <c r="Q1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1" spans="1:17" x14ac:dyDescent="0.2">
      <c r="A131" s="1">
        <v>1022</v>
      </c>
      <c r="B131" s="1" t="s">
        <v>59</v>
      </c>
      <c r="C131" s="1" t="s">
        <v>58</v>
      </c>
      <c r="D131" s="1" t="s">
        <v>3</v>
      </c>
      <c r="E131" s="11">
        <v>517</v>
      </c>
      <c r="F131" s="3">
        <v>30</v>
      </c>
      <c r="G131" s="11">
        <f>Tabla1[[#This Row],[Stock en unidades]]*Tabla1[[#This Row],[Costo unitario]]</f>
        <v>15510</v>
      </c>
      <c r="H131" s="1">
        <v>2020</v>
      </c>
      <c r="I131" s="1" t="s">
        <v>257</v>
      </c>
      <c r="J131" s="1">
        <v>969</v>
      </c>
      <c r="K131" s="3">
        <v>50872.5</v>
      </c>
      <c r="L131" s="12">
        <f>Tabla1[[#This Row],[Venta prom 12 meses en UN]]*Tabla1[[#This Row],[Costo unitario]]</f>
        <v>29070</v>
      </c>
      <c r="M131" s="29">
        <f>IFERROR(Tabla1[[#This Row],[Stock en unidades]]/Tabla1[[#This Row],[Venta prom 12 meses en UN]],0)</f>
        <v>0.53353973168214652</v>
      </c>
      <c r="N131" s="12">
        <f>IFERROR(12/Tabla1[[#This Row],[Meses de stock]],0)</f>
        <v>22.49129593810445</v>
      </c>
      <c r="O131" s="5" t="e">
        <f>VLOOKUP(Tabla1[[#This Row],[Código del producto]],'ABC Ventas'!$A:$E,5,0)</f>
        <v>#DIV/0!</v>
      </c>
      <c r="P131" s="5" t="e">
        <f>VLOOKUP(Tabla1[[#This Row],[Código del producto]],'ABC Stock'!$A:$E,5,0)</f>
        <v>#DIV/0!</v>
      </c>
      <c r="Q1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2" spans="1:17" x14ac:dyDescent="0.2">
      <c r="A132" s="1">
        <v>1022</v>
      </c>
      <c r="B132" s="1" t="s">
        <v>59</v>
      </c>
      <c r="C132" s="1" t="s">
        <v>58</v>
      </c>
      <c r="D132" s="1" t="s">
        <v>3</v>
      </c>
      <c r="E132" s="11">
        <v>807</v>
      </c>
      <c r="F132" s="3">
        <v>40</v>
      </c>
      <c r="G132" s="11">
        <f>Tabla1[[#This Row],[Stock en unidades]]*Tabla1[[#This Row],[Costo unitario]]</f>
        <v>32280</v>
      </c>
      <c r="H132" s="1">
        <v>2019</v>
      </c>
      <c r="I132" s="1" t="s">
        <v>306</v>
      </c>
      <c r="J132" s="1">
        <v>652</v>
      </c>
      <c r="K132" s="3">
        <v>45640</v>
      </c>
      <c r="L132" s="12">
        <f>Tabla1[[#This Row],[Venta prom 12 meses en UN]]*Tabla1[[#This Row],[Costo unitario]]</f>
        <v>26080</v>
      </c>
      <c r="M132" s="29">
        <f>IFERROR(Tabla1[[#This Row],[Stock en unidades]]/Tabla1[[#This Row],[Venta prom 12 meses en UN]],0)</f>
        <v>1.2377300613496933</v>
      </c>
      <c r="N132" s="12">
        <f>IFERROR(12/Tabla1[[#This Row],[Meses de stock]],0)</f>
        <v>9.6951672862453524</v>
      </c>
      <c r="O132" s="5" t="e">
        <f>VLOOKUP(Tabla1[[#This Row],[Código del producto]],'ABC Ventas'!$A:$E,5,0)</f>
        <v>#DIV/0!</v>
      </c>
      <c r="P132" s="5" t="e">
        <f>VLOOKUP(Tabla1[[#This Row],[Código del producto]],'ABC Stock'!$A:$E,5,0)</f>
        <v>#DIV/0!</v>
      </c>
      <c r="Q1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" spans="1:17" x14ac:dyDescent="0.2">
      <c r="A133" s="1">
        <v>1022</v>
      </c>
      <c r="B133" s="1" t="s">
        <v>59</v>
      </c>
      <c r="C133" s="1" t="s">
        <v>58</v>
      </c>
      <c r="D133" s="1" t="s">
        <v>3</v>
      </c>
      <c r="E133" s="11">
        <v>539</v>
      </c>
      <c r="F133" s="3">
        <v>63</v>
      </c>
      <c r="G133" s="11">
        <f>Tabla1[[#This Row],[Stock en unidades]]*Tabla1[[#This Row],[Costo unitario]]</f>
        <v>33957</v>
      </c>
      <c r="H133" s="1">
        <v>2019</v>
      </c>
      <c r="I133" s="1" t="s">
        <v>305</v>
      </c>
      <c r="J133" s="1">
        <v>434</v>
      </c>
      <c r="K133" s="3">
        <v>38278.800000000003</v>
      </c>
      <c r="L133" s="12">
        <f>Tabla1[[#This Row],[Venta prom 12 meses en UN]]*Tabla1[[#This Row],[Costo unitario]]</f>
        <v>27342</v>
      </c>
      <c r="M133" s="29">
        <f>IFERROR(Tabla1[[#This Row],[Stock en unidades]]/Tabla1[[#This Row],[Venta prom 12 meses en UN]],0)</f>
        <v>1.2419354838709677</v>
      </c>
      <c r="N133" s="12">
        <f>IFERROR(12/Tabla1[[#This Row],[Meses de stock]],0)</f>
        <v>9.6623376623376629</v>
      </c>
      <c r="O133" s="5" t="e">
        <f>VLOOKUP(Tabla1[[#This Row],[Código del producto]],'ABC Ventas'!$A:$E,5,0)</f>
        <v>#DIV/0!</v>
      </c>
      <c r="P133" s="5" t="e">
        <f>VLOOKUP(Tabla1[[#This Row],[Código del producto]],'ABC Stock'!$A:$E,5,0)</f>
        <v>#DIV/0!</v>
      </c>
      <c r="Q1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" spans="1:17" x14ac:dyDescent="0.2">
      <c r="A134" s="1">
        <v>1023</v>
      </c>
      <c r="B134" s="1" t="s">
        <v>128</v>
      </c>
      <c r="C134" s="1" t="s">
        <v>58</v>
      </c>
      <c r="D134" s="1" t="s">
        <v>3</v>
      </c>
      <c r="E134" s="11">
        <v>177</v>
      </c>
      <c r="F134" s="3">
        <v>7.73</v>
      </c>
      <c r="G134" s="11">
        <f>Tabla1[[#This Row],[Stock en unidades]]*Tabla1[[#This Row],[Costo unitario]]</f>
        <v>1368.21</v>
      </c>
      <c r="H134" s="1">
        <v>2020</v>
      </c>
      <c r="I134" s="1" t="s">
        <v>257</v>
      </c>
      <c r="J134" s="1">
        <v>110</v>
      </c>
      <c r="K134" s="3">
        <v>1496.5280000000002</v>
      </c>
      <c r="L134" s="12">
        <f>Tabla1[[#This Row],[Venta prom 12 meses en UN]]*Tabla1[[#This Row],[Costo unitario]]</f>
        <v>850.30000000000007</v>
      </c>
      <c r="M134" s="29">
        <f>IFERROR(Tabla1[[#This Row],[Stock en unidades]]/Tabla1[[#This Row],[Venta prom 12 meses en UN]],0)</f>
        <v>1.6090909090909091</v>
      </c>
      <c r="N134" s="12">
        <f>IFERROR(12/Tabla1[[#This Row],[Meses de stock]],0)</f>
        <v>7.4576271186440675</v>
      </c>
      <c r="O134" s="5" t="e">
        <f>VLOOKUP(Tabla1[[#This Row],[Código del producto]],'ABC Ventas'!$A:$E,5,0)</f>
        <v>#DIV/0!</v>
      </c>
      <c r="P134" s="5" t="e">
        <f>VLOOKUP(Tabla1[[#This Row],[Código del producto]],'ABC Stock'!$A:$E,5,0)</f>
        <v>#DIV/0!</v>
      </c>
      <c r="Q1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" spans="1:17" x14ac:dyDescent="0.2">
      <c r="A135" s="1">
        <v>1023</v>
      </c>
      <c r="B135" s="1" t="s">
        <v>128</v>
      </c>
      <c r="C135" s="1" t="s">
        <v>58</v>
      </c>
      <c r="D135" s="1" t="s">
        <v>3</v>
      </c>
      <c r="E135" s="11">
        <v>29</v>
      </c>
      <c r="F135" s="3">
        <v>7.78</v>
      </c>
      <c r="G135" s="11">
        <f>Tabla1[[#This Row],[Stock en unidades]]*Tabla1[[#This Row],[Costo unitario]]</f>
        <v>225.62</v>
      </c>
      <c r="H135" s="1">
        <v>2020</v>
      </c>
      <c r="I135" s="1" t="s">
        <v>257</v>
      </c>
      <c r="J135" s="1">
        <v>102</v>
      </c>
      <c r="K135" s="3">
        <v>999.88560000000007</v>
      </c>
      <c r="L135" s="12">
        <f>Tabla1[[#This Row],[Venta prom 12 meses en UN]]*Tabla1[[#This Row],[Costo unitario]]</f>
        <v>793.56000000000006</v>
      </c>
      <c r="M135" s="29">
        <f>IFERROR(Tabla1[[#This Row],[Stock en unidades]]/Tabla1[[#This Row],[Venta prom 12 meses en UN]],0)</f>
        <v>0.28431372549019607</v>
      </c>
      <c r="N135" s="12">
        <f>IFERROR(12/Tabla1[[#This Row],[Meses de stock]],0)</f>
        <v>42.206896551724142</v>
      </c>
      <c r="O135" s="5" t="e">
        <f>VLOOKUP(Tabla1[[#This Row],[Código del producto]],'ABC Ventas'!$A:$E,5,0)</f>
        <v>#DIV/0!</v>
      </c>
      <c r="P135" s="5" t="e">
        <f>VLOOKUP(Tabla1[[#This Row],[Código del producto]],'ABC Stock'!$A:$E,5,0)</f>
        <v>#DIV/0!</v>
      </c>
      <c r="Q1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" spans="1:17" x14ac:dyDescent="0.2">
      <c r="A136" s="1">
        <v>1023</v>
      </c>
      <c r="B136" s="1" t="s">
        <v>128</v>
      </c>
      <c r="C136" s="1" t="s">
        <v>58</v>
      </c>
      <c r="D136" s="1" t="s">
        <v>3</v>
      </c>
      <c r="E136" s="11">
        <v>971</v>
      </c>
      <c r="F136" s="3">
        <v>7.94</v>
      </c>
      <c r="G136" s="11">
        <f>Tabla1[[#This Row],[Stock en unidades]]*Tabla1[[#This Row],[Costo unitario]]</f>
        <v>7709.7400000000007</v>
      </c>
      <c r="H136" s="1">
        <v>2019</v>
      </c>
      <c r="I136" s="1" t="s">
        <v>312</v>
      </c>
      <c r="J136" s="1">
        <v>80.900000000000006</v>
      </c>
      <c r="K136" s="3">
        <v>989.21284000000014</v>
      </c>
      <c r="L136" s="12">
        <f>Tabla1[[#This Row],[Venta prom 12 meses en UN]]*Tabla1[[#This Row],[Costo unitario]]</f>
        <v>642.34600000000012</v>
      </c>
      <c r="M136" s="29">
        <f>IFERROR(Tabla1[[#This Row],[Stock en unidades]]/Tabla1[[#This Row],[Venta prom 12 meses en UN]],0)</f>
        <v>12.002472187886278</v>
      </c>
      <c r="N136" s="12">
        <f>IFERROR(12/Tabla1[[#This Row],[Meses de stock]],0)</f>
        <v>0.99979402677651918</v>
      </c>
      <c r="O136" s="5" t="e">
        <f>VLOOKUP(Tabla1[[#This Row],[Código del producto]],'ABC Ventas'!$A:$E,5,0)</f>
        <v>#DIV/0!</v>
      </c>
      <c r="P136" s="5" t="e">
        <f>VLOOKUP(Tabla1[[#This Row],[Código del producto]],'ABC Stock'!$A:$E,5,0)</f>
        <v>#DIV/0!</v>
      </c>
      <c r="Q1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7" spans="1:17" x14ac:dyDescent="0.2">
      <c r="A137" s="1">
        <v>1023</v>
      </c>
      <c r="B137" s="1" t="s">
        <v>128</v>
      </c>
      <c r="C137" s="1" t="s">
        <v>58</v>
      </c>
      <c r="D137" s="1" t="s">
        <v>3</v>
      </c>
      <c r="E137" s="11">
        <v>654</v>
      </c>
      <c r="F137" s="3">
        <v>6.32</v>
      </c>
      <c r="G137" s="11">
        <f>Tabla1[[#This Row],[Stock en unidades]]*Tabla1[[#This Row],[Costo unitario]]</f>
        <v>4133.28</v>
      </c>
      <c r="H137" s="1">
        <v>2019</v>
      </c>
      <c r="I137" s="1" t="s">
        <v>306</v>
      </c>
      <c r="J137" s="1">
        <v>72.599999999999994</v>
      </c>
      <c r="K137" s="3">
        <v>697.42463999999995</v>
      </c>
      <c r="L137" s="12">
        <f>Tabla1[[#This Row],[Venta prom 12 meses en UN]]*Tabla1[[#This Row],[Costo unitario]]</f>
        <v>458.83199999999999</v>
      </c>
      <c r="M137" s="29">
        <f>IFERROR(Tabla1[[#This Row],[Stock en unidades]]/Tabla1[[#This Row],[Venta prom 12 meses en UN]],0)</f>
        <v>9.0082644628099189</v>
      </c>
      <c r="N137" s="12">
        <f>IFERROR(12/Tabla1[[#This Row],[Meses de stock]],0)</f>
        <v>1.332110091743119</v>
      </c>
      <c r="O137" s="5" t="e">
        <f>VLOOKUP(Tabla1[[#This Row],[Código del producto]],'ABC Ventas'!$A:$E,5,0)</f>
        <v>#DIV/0!</v>
      </c>
      <c r="P137" s="5" t="e">
        <f>VLOOKUP(Tabla1[[#This Row],[Código del producto]],'ABC Stock'!$A:$E,5,0)</f>
        <v>#DIV/0!</v>
      </c>
      <c r="Q13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8" spans="1:17" x14ac:dyDescent="0.2">
      <c r="A138" s="1">
        <v>1023</v>
      </c>
      <c r="B138" s="1" t="s">
        <v>128</v>
      </c>
      <c r="C138" s="1" t="s">
        <v>58</v>
      </c>
      <c r="D138" s="1" t="s">
        <v>3</v>
      </c>
      <c r="E138" s="11">
        <v>237</v>
      </c>
      <c r="F138" s="3">
        <v>3.1</v>
      </c>
      <c r="G138" s="11">
        <f>Tabla1[[#This Row],[Stock en unidades]]*Tabla1[[#This Row],[Costo unitario]]</f>
        <v>734.7</v>
      </c>
      <c r="H138" s="1">
        <v>2019</v>
      </c>
      <c r="I138" s="1" t="s">
        <v>311</v>
      </c>
      <c r="J138" s="1">
        <v>137</v>
      </c>
      <c r="K138" s="3">
        <v>675.27300000000002</v>
      </c>
      <c r="L138" s="12">
        <f>Tabla1[[#This Row],[Venta prom 12 meses en UN]]*Tabla1[[#This Row],[Costo unitario]]</f>
        <v>424.7</v>
      </c>
      <c r="M138" s="29">
        <f>IFERROR(Tabla1[[#This Row],[Stock en unidades]]/Tabla1[[#This Row],[Venta prom 12 meses en UN]],0)</f>
        <v>1.7299270072992701</v>
      </c>
      <c r="N138" s="12">
        <f>IFERROR(12/Tabla1[[#This Row],[Meses de stock]],0)</f>
        <v>6.9367088607594933</v>
      </c>
      <c r="O138" s="5" t="e">
        <f>VLOOKUP(Tabla1[[#This Row],[Código del producto]],'ABC Ventas'!$A:$E,5,0)</f>
        <v>#DIV/0!</v>
      </c>
      <c r="P138" s="5" t="e">
        <f>VLOOKUP(Tabla1[[#This Row],[Código del producto]],'ABC Stock'!$A:$E,5,0)</f>
        <v>#DIV/0!</v>
      </c>
      <c r="Q1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" spans="1:17" x14ac:dyDescent="0.2">
      <c r="A139" s="1">
        <v>1023</v>
      </c>
      <c r="B139" s="1" t="s">
        <v>128</v>
      </c>
      <c r="C139" s="1" t="s">
        <v>58</v>
      </c>
      <c r="D139" s="1" t="s">
        <v>3</v>
      </c>
      <c r="E139" s="11">
        <v>442</v>
      </c>
      <c r="F139" s="3">
        <v>1.7</v>
      </c>
      <c r="G139" s="11">
        <f>Tabla1[[#This Row],[Stock en unidades]]*Tabla1[[#This Row],[Costo unitario]]</f>
        <v>751.4</v>
      </c>
      <c r="H139" s="1">
        <v>2019</v>
      </c>
      <c r="I139" s="1" t="s">
        <v>307</v>
      </c>
      <c r="J139" s="1">
        <v>55</v>
      </c>
      <c r="K139" s="3">
        <v>169.23500000000001</v>
      </c>
      <c r="L139" s="12">
        <f>Tabla1[[#This Row],[Venta prom 12 meses en UN]]*Tabla1[[#This Row],[Costo unitario]]</f>
        <v>93.5</v>
      </c>
      <c r="M139" s="29">
        <f>IFERROR(Tabla1[[#This Row],[Stock en unidades]]/Tabla1[[#This Row],[Venta prom 12 meses en UN]],0)</f>
        <v>8.036363636363637</v>
      </c>
      <c r="N139" s="12">
        <f>IFERROR(12/Tabla1[[#This Row],[Meses de stock]],0)</f>
        <v>1.4932126696832577</v>
      </c>
      <c r="O139" s="5" t="e">
        <f>VLOOKUP(Tabla1[[#This Row],[Código del producto]],'ABC Ventas'!$A:$E,5,0)</f>
        <v>#DIV/0!</v>
      </c>
      <c r="P139" s="5" t="e">
        <f>VLOOKUP(Tabla1[[#This Row],[Código del producto]],'ABC Stock'!$A:$E,5,0)</f>
        <v>#DIV/0!</v>
      </c>
      <c r="Q13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0" spans="1:17" x14ac:dyDescent="0.2">
      <c r="A140" s="1">
        <v>1024</v>
      </c>
      <c r="B140" s="1" t="s">
        <v>136</v>
      </c>
      <c r="C140" s="1" t="s">
        <v>58</v>
      </c>
      <c r="D140" s="1" t="s">
        <v>3</v>
      </c>
      <c r="E140" s="11">
        <v>6</v>
      </c>
      <c r="F140" s="3">
        <v>4.95</v>
      </c>
      <c r="G140" s="11">
        <f>Tabla1[[#This Row],[Stock en unidades]]*Tabla1[[#This Row],[Costo unitario]]</f>
        <v>29.700000000000003</v>
      </c>
      <c r="H140" s="1">
        <v>2020</v>
      </c>
      <c r="I140" s="1" t="s">
        <v>256</v>
      </c>
      <c r="J140" s="1">
        <v>90</v>
      </c>
      <c r="K140" s="3">
        <v>815.26499999999999</v>
      </c>
      <c r="L140" s="12">
        <f>Tabla1[[#This Row],[Venta prom 12 meses en UN]]*Tabla1[[#This Row],[Costo unitario]]</f>
        <v>445.5</v>
      </c>
      <c r="M140" s="29">
        <f>IFERROR(Tabla1[[#This Row],[Stock en unidades]]/Tabla1[[#This Row],[Venta prom 12 meses en UN]],0)</f>
        <v>6.6666666666666666E-2</v>
      </c>
      <c r="N140" s="12">
        <f>IFERROR(12/Tabla1[[#This Row],[Meses de stock]],0)</f>
        <v>180</v>
      </c>
      <c r="O140" s="5" t="e">
        <f>VLOOKUP(Tabla1[[#This Row],[Código del producto]],'ABC Ventas'!$A:$E,5,0)</f>
        <v>#DIV/0!</v>
      </c>
      <c r="P140" s="5" t="e">
        <f>VLOOKUP(Tabla1[[#This Row],[Código del producto]],'ABC Stock'!$A:$E,5,0)</f>
        <v>#DIV/0!</v>
      </c>
      <c r="Q1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1" spans="1:17" x14ac:dyDescent="0.2">
      <c r="A141" s="1">
        <v>1024</v>
      </c>
      <c r="B141" s="1" t="s">
        <v>136</v>
      </c>
      <c r="C141" s="1" t="s">
        <v>58</v>
      </c>
      <c r="D141" s="1" t="s">
        <v>3</v>
      </c>
      <c r="E141" s="11">
        <v>0</v>
      </c>
      <c r="F141" s="3">
        <v>4.3600000000000003</v>
      </c>
      <c r="G141" s="11">
        <f>Tabla1[[#This Row],[Stock en unidades]]*Tabla1[[#This Row],[Costo unitario]]</f>
        <v>0</v>
      </c>
      <c r="H141" s="1">
        <v>2019</v>
      </c>
      <c r="I141" s="1" t="s">
        <v>306</v>
      </c>
      <c r="J141" s="1">
        <v>71</v>
      </c>
      <c r="K141" s="3">
        <v>554.11239999999998</v>
      </c>
      <c r="L141" s="12">
        <f>Tabla1[[#This Row],[Venta prom 12 meses en UN]]*Tabla1[[#This Row],[Costo unitario]]</f>
        <v>309.56</v>
      </c>
      <c r="M141" s="29">
        <f>IFERROR(Tabla1[[#This Row],[Stock en unidades]]/Tabla1[[#This Row],[Venta prom 12 meses en UN]],0)</f>
        <v>0</v>
      </c>
      <c r="N141" s="12">
        <f>IFERROR(12/Tabla1[[#This Row],[Meses de stock]],0)</f>
        <v>0</v>
      </c>
      <c r="O141" s="5" t="e">
        <f>VLOOKUP(Tabla1[[#This Row],[Código del producto]],'ABC Ventas'!$A:$E,5,0)</f>
        <v>#DIV/0!</v>
      </c>
      <c r="P141" s="5" t="e">
        <f>VLOOKUP(Tabla1[[#This Row],[Código del producto]],'ABC Stock'!$A:$E,5,0)</f>
        <v>#DIV/0!</v>
      </c>
      <c r="Q1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2" spans="1:17" x14ac:dyDescent="0.2">
      <c r="A142" s="1">
        <v>1024</v>
      </c>
      <c r="B142" s="1" t="s">
        <v>136</v>
      </c>
      <c r="C142" s="1" t="s">
        <v>58</v>
      </c>
      <c r="D142" s="1" t="s">
        <v>3</v>
      </c>
      <c r="E142" s="11">
        <v>377</v>
      </c>
      <c r="F142" s="3">
        <v>6.13</v>
      </c>
      <c r="G142" s="11">
        <f>Tabla1[[#This Row],[Stock en unidades]]*Tabla1[[#This Row],[Costo unitario]]</f>
        <v>2311.0099999999998</v>
      </c>
      <c r="H142" s="1">
        <v>2020</v>
      </c>
      <c r="I142" s="1" t="s">
        <v>256</v>
      </c>
      <c r="J142" s="1">
        <v>53.8</v>
      </c>
      <c r="K142" s="3">
        <v>465.00953999999996</v>
      </c>
      <c r="L142" s="12">
        <f>Tabla1[[#This Row],[Venta prom 12 meses en UN]]*Tabla1[[#This Row],[Costo unitario]]</f>
        <v>329.79399999999998</v>
      </c>
      <c r="M142" s="29">
        <f>IFERROR(Tabla1[[#This Row],[Stock en unidades]]/Tabla1[[#This Row],[Venta prom 12 meses en UN]],0)</f>
        <v>7.0074349442379189</v>
      </c>
      <c r="N142" s="12">
        <f>IFERROR(12/Tabla1[[#This Row],[Meses de stock]],0)</f>
        <v>1.7124668435013262</v>
      </c>
      <c r="O142" s="5" t="e">
        <f>VLOOKUP(Tabla1[[#This Row],[Código del producto]],'ABC Ventas'!$A:$E,5,0)</f>
        <v>#DIV/0!</v>
      </c>
      <c r="P142" s="5" t="e">
        <f>VLOOKUP(Tabla1[[#This Row],[Código del producto]],'ABC Stock'!$A:$E,5,0)</f>
        <v>#DIV/0!</v>
      </c>
      <c r="Q14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3" spans="1:17" x14ac:dyDescent="0.2">
      <c r="A143" s="1">
        <v>1024</v>
      </c>
      <c r="B143" s="1" t="s">
        <v>136</v>
      </c>
      <c r="C143" s="1" t="s">
        <v>58</v>
      </c>
      <c r="D143" s="1" t="s">
        <v>3</v>
      </c>
      <c r="E143" s="11">
        <v>556</v>
      </c>
      <c r="F143" s="3">
        <v>7.23</v>
      </c>
      <c r="G143" s="11">
        <f>Tabla1[[#This Row],[Stock en unidades]]*Tabla1[[#This Row],[Costo unitario]]</f>
        <v>4019.88</v>
      </c>
      <c r="H143" s="1">
        <v>2019</v>
      </c>
      <c r="I143" s="1" t="s">
        <v>258</v>
      </c>
      <c r="J143" s="1">
        <v>42.7</v>
      </c>
      <c r="K143" s="3">
        <v>419.86056000000013</v>
      </c>
      <c r="L143" s="12">
        <f>Tabla1[[#This Row],[Venta prom 12 meses en UN]]*Tabla1[[#This Row],[Costo unitario]]</f>
        <v>308.72100000000006</v>
      </c>
      <c r="M143" s="29">
        <f>IFERROR(Tabla1[[#This Row],[Stock en unidades]]/Tabla1[[#This Row],[Venta prom 12 meses en UN]],0)</f>
        <v>13.021077283372364</v>
      </c>
      <c r="N143" s="12">
        <f>IFERROR(12/Tabla1[[#This Row],[Meses de stock]],0)</f>
        <v>0.92158273381294975</v>
      </c>
      <c r="O143" s="5" t="e">
        <f>VLOOKUP(Tabla1[[#This Row],[Código del producto]],'ABC Ventas'!$A:$E,5,0)</f>
        <v>#DIV/0!</v>
      </c>
      <c r="P143" s="5" t="e">
        <f>VLOOKUP(Tabla1[[#This Row],[Código del producto]],'ABC Stock'!$A:$E,5,0)</f>
        <v>#DIV/0!</v>
      </c>
      <c r="Q1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4" spans="1:17" x14ac:dyDescent="0.2">
      <c r="A144" s="1">
        <v>1024</v>
      </c>
      <c r="B144" s="1" t="s">
        <v>136</v>
      </c>
      <c r="C144" s="1" t="s">
        <v>58</v>
      </c>
      <c r="D144" s="1" t="s">
        <v>3</v>
      </c>
      <c r="E144" s="11">
        <v>279</v>
      </c>
      <c r="F144" s="3">
        <v>4.88</v>
      </c>
      <c r="G144" s="11">
        <f>Tabla1[[#This Row],[Stock en unidades]]*Tabla1[[#This Row],[Costo unitario]]</f>
        <v>1361.52</v>
      </c>
      <c r="H144" s="1">
        <v>2019</v>
      </c>
      <c r="I144" s="1" t="s">
        <v>311</v>
      </c>
      <c r="J144" s="1">
        <v>55.8</v>
      </c>
      <c r="K144" s="3">
        <v>416.62511999999992</v>
      </c>
      <c r="L144" s="12">
        <f>Tabla1[[#This Row],[Venta prom 12 meses en UN]]*Tabla1[[#This Row],[Costo unitario]]</f>
        <v>272.30399999999997</v>
      </c>
      <c r="M144" s="29">
        <f>IFERROR(Tabla1[[#This Row],[Stock en unidades]]/Tabla1[[#This Row],[Venta prom 12 meses en UN]],0)</f>
        <v>5</v>
      </c>
      <c r="N144" s="12">
        <f>IFERROR(12/Tabla1[[#This Row],[Meses de stock]],0)</f>
        <v>2.4</v>
      </c>
      <c r="O144" s="5" t="e">
        <f>VLOOKUP(Tabla1[[#This Row],[Código del producto]],'ABC Ventas'!$A:$E,5,0)</f>
        <v>#DIV/0!</v>
      </c>
      <c r="P144" s="5" t="e">
        <f>VLOOKUP(Tabla1[[#This Row],[Código del producto]],'ABC Stock'!$A:$E,5,0)</f>
        <v>#DIV/0!</v>
      </c>
      <c r="Q14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5" spans="1:17" x14ac:dyDescent="0.2">
      <c r="A145" s="1">
        <v>1024</v>
      </c>
      <c r="B145" s="1" t="s">
        <v>136</v>
      </c>
      <c r="C145" s="1" t="s">
        <v>58</v>
      </c>
      <c r="D145" s="1" t="s">
        <v>3</v>
      </c>
      <c r="E145" s="11">
        <v>786</v>
      </c>
      <c r="F145" s="3">
        <v>4.71</v>
      </c>
      <c r="G145" s="11">
        <f>Tabla1[[#This Row],[Stock en unidades]]*Tabla1[[#This Row],[Costo unitario]]</f>
        <v>3702.06</v>
      </c>
      <c r="H145" s="1">
        <v>2020</v>
      </c>
      <c r="I145" s="1" t="s">
        <v>258</v>
      </c>
      <c r="J145" s="1">
        <v>46.2</v>
      </c>
      <c r="K145" s="3">
        <v>339.45912000000004</v>
      </c>
      <c r="L145" s="12">
        <f>Tabla1[[#This Row],[Venta prom 12 meses en UN]]*Tabla1[[#This Row],[Costo unitario]]</f>
        <v>217.602</v>
      </c>
      <c r="M145" s="29">
        <f>IFERROR(Tabla1[[#This Row],[Stock en unidades]]/Tabla1[[#This Row],[Venta prom 12 meses en UN]],0)</f>
        <v>17.012987012987011</v>
      </c>
      <c r="N145" s="12">
        <f>IFERROR(12/Tabla1[[#This Row],[Meses de stock]],0)</f>
        <v>0.70534351145038177</v>
      </c>
      <c r="O145" s="5" t="e">
        <f>VLOOKUP(Tabla1[[#This Row],[Código del producto]],'ABC Ventas'!$A:$E,5,0)</f>
        <v>#DIV/0!</v>
      </c>
      <c r="P145" s="5" t="e">
        <f>VLOOKUP(Tabla1[[#This Row],[Código del producto]],'ABC Stock'!$A:$E,5,0)</f>
        <v>#DIV/0!</v>
      </c>
      <c r="Q14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6" spans="1:17" x14ac:dyDescent="0.2">
      <c r="A146" s="1">
        <v>1025</v>
      </c>
      <c r="B146" s="1" t="s">
        <v>332</v>
      </c>
      <c r="C146" s="1" t="s">
        <v>58</v>
      </c>
      <c r="D146" s="1" t="s">
        <v>3</v>
      </c>
      <c r="E146" s="11">
        <v>313</v>
      </c>
      <c r="F146" s="3">
        <v>6.25</v>
      </c>
      <c r="G146" s="11">
        <f>Tabla1[[#This Row],[Stock en unidades]]*Tabla1[[#This Row],[Costo unitario]]</f>
        <v>1956.25</v>
      </c>
      <c r="H146" s="1">
        <v>2019</v>
      </c>
      <c r="I146" s="1" t="s">
        <v>256</v>
      </c>
      <c r="J146" s="1">
        <v>133</v>
      </c>
      <c r="K146" s="3">
        <v>1346.625</v>
      </c>
      <c r="L146" s="12">
        <f>Tabla1[[#This Row],[Venta prom 12 meses en UN]]*Tabla1[[#This Row],[Costo unitario]]</f>
        <v>831.25</v>
      </c>
      <c r="M146" s="29">
        <f>IFERROR(Tabla1[[#This Row],[Stock en unidades]]/Tabla1[[#This Row],[Venta prom 12 meses en UN]],0)</f>
        <v>2.3533834586466167</v>
      </c>
      <c r="N146" s="12">
        <f>IFERROR(12/Tabla1[[#This Row],[Meses de stock]],0)</f>
        <v>5.0990415335463259</v>
      </c>
      <c r="O146" s="5" t="e">
        <f>VLOOKUP(Tabla1[[#This Row],[Código del producto]],'ABC Ventas'!$A:$E,5,0)</f>
        <v>#DIV/0!</v>
      </c>
      <c r="P146" s="5" t="e">
        <f>VLOOKUP(Tabla1[[#This Row],[Código del producto]],'ABC Stock'!$A:$E,5,0)</f>
        <v>#DIV/0!</v>
      </c>
      <c r="Q1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" spans="1:17" x14ac:dyDescent="0.2">
      <c r="A147" s="1">
        <v>1025</v>
      </c>
      <c r="B147" s="1" t="s">
        <v>332</v>
      </c>
      <c r="C147" s="1" t="s">
        <v>58</v>
      </c>
      <c r="D147" s="1" t="s">
        <v>3</v>
      </c>
      <c r="E147" s="11">
        <v>887</v>
      </c>
      <c r="F147" s="3">
        <v>6.41</v>
      </c>
      <c r="G147" s="11">
        <f>Tabla1[[#This Row],[Stock en unidades]]*Tabla1[[#This Row],[Costo unitario]]</f>
        <v>5685.67</v>
      </c>
      <c r="H147" s="1">
        <v>2019</v>
      </c>
      <c r="I147" s="1" t="s">
        <v>256</v>
      </c>
      <c r="J147" s="1">
        <v>88.7</v>
      </c>
      <c r="K147" s="3">
        <v>869.90751</v>
      </c>
      <c r="L147" s="12">
        <f>Tabla1[[#This Row],[Venta prom 12 meses en UN]]*Tabla1[[#This Row],[Costo unitario]]</f>
        <v>568.56700000000001</v>
      </c>
      <c r="M147" s="29">
        <f>IFERROR(Tabla1[[#This Row],[Stock en unidades]]/Tabla1[[#This Row],[Venta prom 12 meses en UN]],0)</f>
        <v>10</v>
      </c>
      <c r="N147" s="12">
        <f>IFERROR(12/Tabla1[[#This Row],[Meses de stock]],0)</f>
        <v>1.2</v>
      </c>
      <c r="O147" s="5" t="e">
        <f>VLOOKUP(Tabla1[[#This Row],[Código del producto]],'ABC Ventas'!$A:$E,5,0)</f>
        <v>#DIV/0!</v>
      </c>
      <c r="P147" s="5" t="e">
        <f>VLOOKUP(Tabla1[[#This Row],[Código del producto]],'ABC Stock'!$A:$E,5,0)</f>
        <v>#DIV/0!</v>
      </c>
      <c r="Q1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8" spans="1:17" x14ac:dyDescent="0.2">
      <c r="A148" s="1">
        <v>1025</v>
      </c>
      <c r="B148" s="1" t="s">
        <v>332</v>
      </c>
      <c r="C148" s="1" t="s">
        <v>58</v>
      </c>
      <c r="D148" s="1" t="s">
        <v>3</v>
      </c>
      <c r="E148" s="11">
        <v>652</v>
      </c>
      <c r="F148" s="3">
        <v>6.04</v>
      </c>
      <c r="G148" s="11">
        <f>Tabla1[[#This Row],[Stock en unidades]]*Tabla1[[#This Row],[Costo unitario]]</f>
        <v>3938.08</v>
      </c>
      <c r="H148" s="1">
        <v>2020</v>
      </c>
      <c r="I148" s="1" t="s">
        <v>257</v>
      </c>
      <c r="J148" s="1">
        <v>59.2</v>
      </c>
      <c r="K148" s="3">
        <v>572.10880000000009</v>
      </c>
      <c r="L148" s="12">
        <f>Tabla1[[#This Row],[Venta prom 12 meses en UN]]*Tabla1[[#This Row],[Costo unitario]]</f>
        <v>357.56800000000004</v>
      </c>
      <c r="M148" s="29">
        <f>IFERROR(Tabla1[[#This Row],[Stock en unidades]]/Tabla1[[#This Row],[Venta prom 12 meses en UN]],0)</f>
        <v>11.013513513513512</v>
      </c>
      <c r="N148" s="12">
        <f>IFERROR(12/Tabla1[[#This Row],[Meses de stock]],0)</f>
        <v>1.0895705521472394</v>
      </c>
      <c r="O148" s="5" t="e">
        <f>VLOOKUP(Tabla1[[#This Row],[Código del producto]],'ABC Ventas'!$A:$E,5,0)</f>
        <v>#DIV/0!</v>
      </c>
      <c r="P148" s="5" t="e">
        <f>VLOOKUP(Tabla1[[#This Row],[Código del producto]],'ABC Stock'!$A:$E,5,0)</f>
        <v>#DIV/0!</v>
      </c>
      <c r="Q1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9" spans="1:17" x14ac:dyDescent="0.2">
      <c r="A149" s="1">
        <v>1025</v>
      </c>
      <c r="B149" s="1" t="s">
        <v>332</v>
      </c>
      <c r="C149" s="1" t="s">
        <v>58</v>
      </c>
      <c r="D149" s="1" t="s">
        <v>3</v>
      </c>
      <c r="E149" s="11">
        <v>68</v>
      </c>
      <c r="F149" s="3">
        <v>1.99</v>
      </c>
      <c r="G149" s="11">
        <f>Tabla1[[#This Row],[Stock en unidades]]*Tabla1[[#This Row],[Costo unitario]]</f>
        <v>135.32</v>
      </c>
      <c r="H149" s="1">
        <v>2019</v>
      </c>
      <c r="I149" s="1" t="s">
        <v>306</v>
      </c>
      <c r="J149" s="1">
        <v>142</v>
      </c>
      <c r="K149" s="3">
        <v>389.96039999999999</v>
      </c>
      <c r="L149" s="12">
        <f>Tabla1[[#This Row],[Venta prom 12 meses en UN]]*Tabla1[[#This Row],[Costo unitario]]</f>
        <v>282.58</v>
      </c>
      <c r="M149" s="29">
        <f>IFERROR(Tabla1[[#This Row],[Stock en unidades]]/Tabla1[[#This Row],[Venta prom 12 meses en UN]],0)</f>
        <v>0.47887323943661969</v>
      </c>
      <c r="N149" s="12">
        <f>IFERROR(12/Tabla1[[#This Row],[Meses de stock]],0)</f>
        <v>25.058823529411764</v>
      </c>
      <c r="O149" s="5" t="e">
        <f>VLOOKUP(Tabla1[[#This Row],[Código del producto]],'ABC Ventas'!$A:$E,5,0)</f>
        <v>#DIV/0!</v>
      </c>
      <c r="P149" s="5" t="e">
        <f>VLOOKUP(Tabla1[[#This Row],[Código del producto]],'ABC Stock'!$A:$E,5,0)</f>
        <v>#DIV/0!</v>
      </c>
      <c r="Q1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0" spans="1:17" x14ac:dyDescent="0.2">
      <c r="A150" s="1">
        <v>1025</v>
      </c>
      <c r="B150" s="1" t="s">
        <v>332</v>
      </c>
      <c r="C150" s="1" t="s">
        <v>58</v>
      </c>
      <c r="D150" s="1" t="s">
        <v>3</v>
      </c>
      <c r="E150" s="11">
        <v>193</v>
      </c>
      <c r="F150" s="3">
        <v>3.25</v>
      </c>
      <c r="G150" s="11">
        <f>Tabla1[[#This Row],[Stock en unidades]]*Tabla1[[#This Row],[Costo unitario]]</f>
        <v>627.25</v>
      </c>
      <c r="H150" s="1">
        <v>2020</v>
      </c>
      <c r="I150" s="1" t="s">
        <v>256</v>
      </c>
      <c r="J150" s="1">
        <v>64.099999999999994</v>
      </c>
      <c r="K150" s="3">
        <v>374.98500000000001</v>
      </c>
      <c r="L150" s="12">
        <f>Tabla1[[#This Row],[Venta prom 12 meses en UN]]*Tabla1[[#This Row],[Costo unitario]]</f>
        <v>208.32499999999999</v>
      </c>
      <c r="M150" s="29">
        <f>IFERROR(Tabla1[[#This Row],[Stock en unidades]]/Tabla1[[#This Row],[Venta prom 12 meses en UN]],0)</f>
        <v>3.0109204368174729</v>
      </c>
      <c r="N150" s="12">
        <f>IFERROR(12/Tabla1[[#This Row],[Meses de stock]],0)</f>
        <v>3.9854922279792744</v>
      </c>
      <c r="O150" s="5" t="e">
        <f>VLOOKUP(Tabla1[[#This Row],[Código del producto]],'ABC Ventas'!$A:$E,5,0)</f>
        <v>#DIV/0!</v>
      </c>
      <c r="P150" s="5" t="e">
        <f>VLOOKUP(Tabla1[[#This Row],[Código del producto]],'ABC Stock'!$A:$E,5,0)</f>
        <v>#DIV/0!</v>
      </c>
      <c r="Q15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1" spans="1:17" x14ac:dyDescent="0.2">
      <c r="A151" s="1">
        <v>1025</v>
      </c>
      <c r="B151" s="1" t="s">
        <v>332</v>
      </c>
      <c r="C151" s="1" t="s">
        <v>58</v>
      </c>
      <c r="D151" s="1" t="s">
        <v>3</v>
      </c>
      <c r="E151" s="11">
        <v>9</v>
      </c>
      <c r="F151" s="3">
        <v>2.85</v>
      </c>
      <c r="G151" s="11">
        <f>Tabla1[[#This Row],[Stock en unidades]]*Tabla1[[#This Row],[Costo unitario]]</f>
        <v>25.650000000000002</v>
      </c>
      <c r="H151" s="1">
        <v>2020</v>
      </c>
      <c r="I151" s="1" t="s">
        <v>256</v>
      </c>
      <c r="J151" s="1">
        <v>50</v>
      </c>
      <c r="K151" s="3">
        <v>262.2</v>
      </c>
      <c r="L151" s="12">
        <f>Tabla1[[#This Row],[Venta prom 12 meses en UN]]*Tabla1[[#This Row],[Costo unitario]]</f>
        <v>142.5</v>
      </c>
      <c r="M151" s="29">
        <f>IFERROR(Tabla1[[#This Row],[Stock en unidades]]/Tabla1[[#This Row],[Venta prom 12 meses en UN]],0)</f>
        <v>0.18</v>
      </c>
      <c r="N151" s="12">
        <f>IFERROR(12/Tabla1[[#This Row],[Meses de stock]],0)</f>
        <v>66.666666666666671</v>
      </c>
      <c r="O151" s="5" t="e">
        <f>VLOOKUP(Tabla1[[#This Row],[Código del producto]],'ABC Ventas'!$A:$E,5,0)</f>
        <v>#DIV/0!</v>
      </c>
      <c r="P151" s="5" t="e">
        <f>VLOOKUP(Tabla1[[#This Row],[Código del producto]],'ABC Stock'!$A:$E,5,0)</f>
        <v>#DIV/0!</v>
      </c>
      <c r="Q1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2" spans="1:17" x14ac:dyDescent="0.2">
      <c r="A152" s="1">
        <v>1026</v>
      </c>
      <c r="B152" s="1" t="s">
        <v>280</v>
      </c>
      <c r="C152" s="1" t="s">
        <v>13</v>
      </c>
      <c r="D152" s="1" t="s">
        <v>3</v>
      </c>
      <c r="E152" s="11">
        <v>0</v>
      </c>
      <c r="F152" s="3">
        <v>6.75</v>
      </c>
      <c r="G152" s="11">
        <f>Tabla1[[#This Row],[Stock en unidades]]*Tabla1[[#This Row],[Costo unitario]]</f>
        <v>0</v>
      </c>
      <c r="H152" s="1">
        <v>2020</v>
      </c>
      <c r="I152" s="1" t="s">
        <v>257</v>
      </c>
      <c r="J152" s="1">
        <v>85.4</v>
      </c>
      <c r="K152" s="3">
        <v>1026.0810000000001</v>
      </c>
      <c r="L152" s="12">
        <f>Tabla1[[#This Row],[Venta prom 12 meses en UN]]*Tabla1[[#This Row],[Costo unitario]]</f>
        <v>576.45000000000005</v>
      </c>
      <c r="M152" s="29">
        <f>IFERROR(Tabla1[[#This Row],[Stock en unidades]]/Tabla1[[#This Row],[Venta prom 12 meses en UN]],0)</f>
        <v>0</v>
      </c>
      <c r="N152" s="12">
        <f>IFERROR(12/Tabla1[[#This Row],[Meses de stock]],0)</f>
        <v>0</v>
      </c>
      <c r="O152" s="5" t="e">
        <f>VLOOKUP(Tabla1[[#This Row],[Código del producto]],'ABC Ventas'!$A:$E,5,0)</f>
        <v>#DIV/0!</v>
      </c>
      <c r="P152" s="5" t="e">
        <f>VLOOKUP(Tabla1[[#This Row],[Código del producto]],'ABC Stock'!$A:$E,5,0)</f>
        <v>#DIV/0!</v>
      </c>
      <c r="Q1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" spans="1:17" x14ac:dyDescent="0.2">
      <c r="A153" s="1">
        <v>1026</v>
      </c>
      <c r="B153" s="1" t="s">
        <v>280</v>
      </c>
      <c r="C153" s="1" t="s">
        <v>13</v>
      </c>
      <c r="D153" s="1" t="s">
        <v>3</v>
      </c>
      <c r="E153" s="11">
        <v>115</v>
      </c>
      <c r="F153" s="3">
        <v>6.41</v>
      </c>
      <c r="G153" s="11">
        <f>Tabla1[[#This Row],[Stock en unidades]]*Tabla1[[#This Row],[Costo unitario]]</f>
        <v>737.15</v>
      </c>
      <c r="H153" s="1">
        <v>2020</v>
      </c>
      <c r="I153" s="1" t="s">
        <v>257</v>
      </c>
      <c r="J153" s="1">
        <v>57.1</v>
      </c>
      <c r="K153" s="3">
        <v>589.27770999999996</v>
      </c>
      <c r="L153" s="12">
        <f>Tabla1[[#This Row],[Venta prom 12 meses en UN]]*Tabla1[[#This Row],[Costo unitario]]</f>
        <v>366.01100000000002</v>
      </c>
      <c r="M153" s="29">
        <f>IFERROR(Tabla1[[#This Row],[Stock en unidades]]/Tabla1[[#This Row],[Venta prom 12 meses en UN]],0)</f>
        <v>2.0140105078809105</v>
      </c>
      <c r="N153" s="12">
        <f>IFERROR(12/Tabla1[[#This Row],[Meses de stock]],0)</f>
        <v>5.9582608695652182</v>
      </c>
      <c r="O153" s="5" t="e">
        <f>VLOOKUP(Tabla1[[#This Row],[Código del producto]],'ABC Ventas'!$A:$E,5,0)</f>
        <v>#DIV/0!</v>
      </c>
      <c r="P153" s="5" t="e">
        <f>VLOOKUP(Tabla1[[#This Row],[Código del producto]],'ABC Stock'!$A:$E,5,0)</f>
        <v>#DIV/0!</v>
      </c>
      <c r="Q1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" spans="1:17" x14ac:dyDescent="0.2">
      <c r="A154" s="1">
        <v>1026</v>
      </c>
      <c r="B154" s="1" t="s">
        <v>280</v>
      </c>
      <c r="C154" s="1" t="s">
        <v>13</v>
      </c>
      <c r="D154" s="1" t="s">
        <v>3</v>
      </c>
      <c r="E154" s="11">
        <v>1424</v>
      </c>
      <c r="F154" s="3">
        <v>3.78</v>
      </c>
      <c r="G154" s="11">
        <f>Tabla1[[#This Row],[Stock en unidades]]*Tabla1[[#This Row],[Costo unitario]]</f>
        <v>5382.7199999999993</v>
      </c>
      <c r="H154" s="1">
        <v>2019</v>
      </c>
      <c r="I154" s="1" t="s">
        <v>305</v>
      </c>
      <c r="J154" s="1">
        <v>89</v>
      </c>
      <c r="K154" s="3">
        <v>524.8152</v>
      </c>
      <c r="L154" s="12">
        <f>Tabla1[[#This Row],[Venta prom 12 meses en UN]]*Tabla1[[#This Row],[Costo unitario]]</f>
        <v>336.41999999999996</v>
      </c>
      <c r="M154" s="29">
        <f>IFERROR(Tabla1[[#This Row],[Stock en unidades]]/Tabla1[[#This Row],[Venta prom 12 meses en UN]],0)</f>
        <v>16</v>
      </c>
      <c r="N154" s="12">
        <f>IFERROR(12/Tabla1[[#This Row],[Meses de stock]],0)</f>
        <v>0.75</v>
      </c>
      <c r="O154" s="5" t="e">
        <f>VLOOKUP(Tabla1[[#This Row],[Código del producto]],'ABC Ventas'!$A:$E,5,0)</f>
        <v>#DIV/0!</v>
      </c>
      <c r="P154" s="5" t="e">
        <f>VLOOKUP(Tabla1[[#This Row],[Código del producto]],'ABC Stock'!$A:$E,5,0)</f>
        <v>#DIV/0!</v>
      </c>
      <c r="Q15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5" spans="1:17" x14ac:dyDescent="0.2">
      <c r="A155" s="1">
        <v>1026</v>
      </c>
      <c r="B155" s="1" t="s">
        <v>280</v>
      </c>
      <c r="C155" s="1" t="s">
        <v>13</v>
      </c>
      <c r="D155" s="1" t="s">
        <v>3</v>
      </c>
      <c r="E155" s="11">
        <v>335</v>
      </c>
      <c r="F155" s="3">
        <v>5.45</v>
      </c>
      <c r="G155" s="11">
        <f>Tabla1[[#This Row],[Stock en unidades]]*Tabla1[[#This Row],[Costo unitario]]</f>
        <v>1825.75</v>
      </c>
      <c r="H155" s="1">
        <v>2020</v>
      </c>
      <c r="I155" s="1" t="s">
        <v>258</v>
      </c>
      <c r="J155" s="1">
        <v>60</v>
      </c>
      <c r="K155" s="3">
        <v>451.26</v>
      </c>
      <c r="L155" s="12">
        <f>Tabla1[[#This Row],[Venta prom 12 meses en UN]]*Tabla1[[#This Row],[Costo unitario]]</f>
        <v>327</v>
      </c>
      <c r="M155" s="29">
        <f>IFERROR(Tabla1[[#This Row],[Stock en unidades]]/Tabla1[[#This Row],[Venta prom 12 meses en UN]],0)</f>
        <v>5.583333333333333</v>
      </c>
      <c r="N155" s="12">
        <f>IFERROR(12/Tabla1[[#This Row],[Meses de stock]],0)</f>
        <v>2.1492537313432836</v>
      </c>
      <c r="O155" s="5" t="e">
        <f>VLOOKUP(Tabla1[[#This Row],[Código del producto]],'ABC Ventas'!$A:$E,5,0)</f>
        <v>#DIV/0!</v>
      </c>
      <c r="P155" s="5" t="e">
        <f>VLOOKUP(Tabla1[[#This Row],[Código del producto]],'ABC Stock'!$A:$E,5,0)</f>
        <v>#DIV/0!</v>
      </c>
      <c r="Q1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6" spans="1:17" x14ac:dyDescent="0.2">
      <c r="A156" s="1">
        <v>1026</v>
      </c>
      <c r="B156" s="1" t="s">
        <v>280</v>
      </c>
      <c r="C156" s="1" t="s">
        <v>13</v>
      </c>
      <c r="D156" s="1" t="s">
        <v>3</v>
      </c>
      <c r="E156" s="11">
        <v>57</v>
      </c>
      <c r="F156" s="3">
        <v>1.78</v>
      </c>
      <c r="G156" s="11">
        <f>Tabla1[[#This Row],[Stock en unidades]]*Tabla1[[#This Row],[Costo unitario]]</f>
        <v>101.46000000000001</v>
      </c>
      <c r="H156" s="1">
        <v>2019</v>
      </c>
      <c r="I156" s="1" t="s">
        <v>307</v>
      </c>
      <c r="J156" s="1">
        <v>149</v>
      </c>
      <c r="K156" s="3">
        <v>379.26460000000009</v>
      </c>
      <c r="L156" s="12">
        <f>Tabla1[[#This Row],[Venta prom 12 meses en UN]]*Tabla1[[#This Row],[Costo unitario]]</f>
        <v>265.22000000000003</v>
      </c>
      <c r="M156" s="29">
        <f>IFERROR(Tabla1[[#This Row],[Stock en unidades]]/Tabla1[[#This Row],[Venta prom 12 meses en UN]],0)</f>
        <v>0.3825503355704698</v>
      </c>
      <c r="N156" s="12">
        <f>IFERROR(12/Tabla1[[#This Row],[Meses de stock]],0)</f>
        <v>31.368421052631579</v>
      </c>
      <c r="O156" s="5" t="e">
        <f>VLOOKUP(Tabla1[[#This Row],[Código del producto]],'ABC Ventas'!$A:$E,5,0)</f>
        <v>#DIV/0!</v>
      </c>
      <c r="P156" s="5" t="e">
        <f>VLOOKUP(Tabla1[[#This Row],[Código del producto]],'ABC Stock'!$A:$E,5,0)</f>
        <v>#DIV/0!</v>
      </c>
      <c r="Q1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7" spans="1:17" x14ac:dyDescent="0.2">
      <c r="A157" s="1">
        <v>1026</v>
      </c>
      <c r="B157" s="1" t="s">
        <v>280</v>
      </c>
      <c r="C157" s="1" t="s">
        <v>13</v>
      </c>
      <c r="D157" s="1" t="s">
        <v>3</v>
      </c>
      <c r="E157" s="11">
        <v>221</v>
      </c>
      <c r="F157" s="3">
        <v>2.2999999999999998</v>
      </c>
      <c r="G157" s="11">
        <f>Tabla1[[#This Row],[Stock en unidades]]*Tabla1[[#This Row],[Costo unitario]]</f>
        <v>508.29999999999995</v>
      </c>
      <c r="H157" s="1">
        <v>2019</v>
      </c>
      <c r="I157" s="1" t="s">
        <v>310</v>
      </c>
      <c r="J157" s="1">
        <v>91</v>
      </c>
      <c r="K157" s="3">
        <v>345.34500000000003</v>
      </c>
      <c r="L157" s="12">
        <f>Tabla1[[#This Row],[Venta prom 12 meses en UN]]*Tabla1[[#This Row],[Costo unitario]]</f>
        <v>209.29999999999998</v>
      </c>
      <c r="M157" s="29">
        <f>IFERROR(Tabla1[[#This Row],[Stock en unidades]]/Tabla1[[#This Row],[Venta prom 12 meses en UN]],0)</f>
        <v>2.4285714285714284</v>
      </c>
      <c r="N157" s="12">
        <f>IFERROR(12/Tabla1[[#This Row],[Meses de stock]],0)</f>
        <v>4.9411764705882355</v>
      </c>
      <c r="O157" s="5" t="e">
        <f>VLOOKUP(Tabla1[[#This Row],[Código del producto]],'ABC Ventas'!$A:$E,5,0)</f>
        <v>#DIV/0!</v>
      </c>
      <c r="P157" s="5" t="e">
        <f>VLOOKUP(Tabla1[[#This Row],[Código del producto]],'ABC Stock'!$A:$E,5,0)</f>
        <v>#DIV/0!</v>
      </c>
      <c r="Q1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8" spans="1:17" x14ac:dyDescent="0.2">
      <c r="A158" s="1">
        <v>1027</v>
      </c>
      <c r="B158" s="1" t="s">
        <v>264</v>
      </c>
      <c r="C158" s="1" t="s">
        <v>13</v>
      </c>
      <c r="D158" s="1" t="s">
        <v>3</v>
      </c>
      <c r="E158" s="11">
        <v>1176</v>
      </c>
      <c r="F158" s="3">
        <v>5.54</v>
      </c>
      <c r="G158" s="11">
        <f>Tabla1[[#This Row],[Stock en unidades]]*Tabla1[[#This Row],[Costo unitario]]</f>
        <v>6515.04</v>
      </c>
      <c r="H158" s="1">
        <v>2019</v>
      </c>
      <c r="I158" s="1" t="s">
        <v>305</v>
      </c>
      <c r="J158" s="1">
        <v>78.400000000000006</v>
      </c>
      <c r="K158" s="3">
        <v>764.43136000000004</v>
      </c>
      <c r="L158" s="12">
        <f>Tabla1[[#This Row],[Venta prom 12 meses en UN]]*Tabla1[[#This Row],[Costo unitario]]</f>
        <v>434.33600000000001</v>
      </c>
      <c r="M158" s="29">
        <f>IFERROR(Tabla1[[#This Row],[Stock en unidades]]/Tabla1[[#This Row],[Venta prom 12 meses en UN]],0)</f>
        <v>14.999999999999998</v>
      </c>
      <c r="N158" s="12">
        <f>IFERROR(12/Tabla1[[#This Row],[Meses de stock]],0)</f>
        <v>0.8</v>
      </c>
      <c r="O158" s="5" t="e">
        <f>VLOOKUP(Tabla1[[#This Row],[Código del producto]],'ABC Ventas'!$A:$E,5,0)</f>
        <v>#DIV/0!</v>
      </c>
      <c r="P158" s="5" t="e">
        <f>VLOOKUP(Tabla1[[#This Row],[Código del producto]],'ABC Stock'!$A:$E,5,0)</f>
        <v>#DIV/0!</v>
      </c>
      <c r="Q15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9" spans="1:17" x14ac:dyDescent="0.2">
      <c r="A159" s="1">
        <v>1027</v>
      </c>
      <c r="B159" s="1" t="s">
        <v>264</v>
      </c>
      <c r="C159" s="1" t="s">
        <v>13</v>
      </c>
      <c r="D159" s="1" t="s">
        <v>3</v>
      </c>
      <c r="E159" s="11">
        <v>356</v>
      </c>
      <c r="F159" s="3">
        <v>6.82</v>
      </c>
      <c r="G159" s="11">
        <f>Tabla1[[#This Row],[Stock en unidades]]*Tabla1[[#This Row],[Costo unitario]]</f>
        <v>2427.92</v>
      </c>
      <c r="H159" s="1">
        <v>2020</v>
      </c>
      <c r="I159" s="1" t="s">
        <v>258</v>
      </c>
      <c r="J159" s="1">
        <v>71.099999999999994</v>
      </c>
      <c r="K159" s="3">
        <v>654.61770000000001</v>
      </c>
      <c r="L159" s="12">
        <f>Tabla1[[#This Row],[Venta prom 12 meses en UN]]*Tabla1[[#This Row],[Costo unitario]]</f>
        <v>484.90199999999999</v>
      </c>
      <c r="M159" s="29">
        <f>IFERROR(Tabla1[[#This Row],[Stock en unidades]]/Tabla1[[#This Row],[Venta prom 12 meses en UN]],0)</f>
        <v>5.0070323488045014</v>
      </c>
      <c r="N159" s="12">
        <f>IFERROR(12/Tabla1[[#This Row],[Meses de stock]],0)</f>
        <v>2.3966292134831457</v>
      </c>
      <c r="O159" s="5" t="e">
        <f>VLOOKUP(Tabla1[[#This Row],[Código del producto]],'ABC Ventas'!$A:$E,5,0)</f>
        <v>#DIV/0!</v>
      </c>
      <c r="P159" s="5" t="e">
        <f>VLOOKUP(Tabla1[[#This Row],[Código del producto]],'ABC Stock'!$A:$E,5,0)</f>
        <v>#DIV/0!</v>
      </c>
      <c r="Q15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0" spans="1:17" x14ac:dyDescent="0.2">
      <c r="A160" s="1">
        <v>1027</v>
      </c>
      <c r="B160" s="1" t="s">
        <v>264</v>
      </c>
      <c r="C160" s="1" t="s">
        <v>13</v>
      </c>
      <c r="D160" s="1" t="s">
        <v>3</v>
      </c>
      <c r="E160" s="11">
        <v>330</v>
      </c>
      <c r="F160" s="3">
        <v>4.75</v>
      </c>
      <c r="G160" s="11">
        <f>Tabla1[[#This Row],[Stock en unidades]]*Tabla1[[#This Row],[Costo unitario]]</f>
        <v>1567.5</v>
      </c>
      <c r="H160" s="1">
        <v>2020</v>
      </c>
      <c r="I160" s="1" t="s">
        <v>256</v>
      </c>
      <c r="J160" s="1">
        <v>65.900000000000006</v>
      </c>
      <c r="K160" s="3">
        <v>485.18875000000008</v>
      </c>
      <c r="L160" s="12">
        <f>Tabla1[[#This Row],[Venta prom 12 meses en UN]]*Tabla1[[#This Row],[Costo unitario]]</f>
        <v>313.02500000000003</v>
      </c>
      <c r="M160" s="29">
        <f>IFERROR(Tabla1[[#This Row],[Stock en unidades]]/Tabla1[[#This Row],[Venta prom 12 meses en UN]],0)</f>
        <v>5.0075872534142638</v>
      </c>
      <c r="N160" s="12">
        <f>IFERROR(12/Tabla1[[#This Row],[Meses de stock]],0)</f>
        <v>2.3963636363636365</v>
      </c>
      <c r="O160" s="5" t="e">
        <f>VLOOKUP(Tabla1[[#This Row],[Código del producto]],'ABC Ventas'!$A:$E,5,0)</f>
        <v>#DIV/0!</v>
      </c>
      <c r="P160" s="5" t="e">
        <f>VLOOKUP(Tabla1[[#This Row],[Código del producto]],'ABC Stock'!$A:$E,5,0)</f>
        <v>#DIV/0!</v>
      </c>
      <c r="Q1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1" spans="1:17" x14ac:dyDescent="0.2">
      <c r="A161" s="1">
        <v>1027</v>
      </c>
      <c r="B161" s="1" t="s">
        <v>264</v>
      </c>
      <c r="C161" s="1" t="s">
        <v>13</v>
      </c>
      <c r="D161" s="1" t="s">
        <v>3</v>
      </c>
      <c r="E161" s="11">
        <v>0</v>
      </c>
      <c r="F161" s="3">
        <v>1.8</v>
      </c>
      <c r="G161" s="11">
        <f>Tabla1[[#This Row],[Stock en unidades]]*Tabla1[[#This Row],[Costo unitario]]</f>
        <v>0</v>
      </c>
      <c r="H161" s="1">
        <v>2020</v>
      </c>
      <c r="I161" s="1" t="s">
        <v>258</v>
      </c>
      <c r="J161" s="1">
        <v>110</v>
      </c>
      <c r="K161" s="3">
        <v>243.54</v>
      </c>
      <c r="L161" s="12">
        <f>Tabla1[[#This Row],[Venta prom 12 meses en UN]]*Tabla1[[#This Row],[Costo unitario]]</f>
        <v>198</v>
      </c>
      <c r="M161" s="29">
        <f>IFERROR(Tabla1[[#This Row],[Stock en unidades]]/Tabla1[[#This Row],[Venta prom 12 meses en UN]],0)</f>
        <v>0</v>
      </c>
      <c r="N161" s="12">
        <f>IFERROR(12/Tabla1[[#This Row],[Meses de stock]],0)</f>
        <v>0</v>
      </c>
      <c r="O161" s="5" t="e">
        <f>VLOOKUP(Tabla1[[#This Row],[Código del producto]],'ABC Ventas'!$A:$E,5,0)</f>
        <v>#DIV/0!</v>
      </c>
      <c r="P161" s="5" t="e">
        <f>VLOOKUP(Tabla1[[#This Row],[Código del producto]],'ABC Stock'!$A:$E,5,0)</f>
        <v>#DIV/0!</v>
      </c>
      <c r="Q1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" spans="1:17" x14ac:dyDescent="0.2">
      <c r="A162" s="1">
        <v>1027</v>
      </c>
      <c r="B162" s="1" t="s">
        <v>264</v>
      </c>
      <c r="C162" s="1" t="s">
        <v>13</v>
      </c>
      <c r="D162" s="1" t="s">
        <v>3</v>
      </c>
      <c r="E162" s="11">
        <v>420</v>
      </c>
      <c r="F162" s="3">
        <v>1.51</v>
      </c>
      <c r="G162" s="11">
        <f>Tabla1[[#This Row],[Stock en unidades]]*Tabla1[[#This Row],[Costo unitario]]</f>
        <v>634.20000000000005</v>
      </c>
      <c r="H162" s="1">
        <v>2019</v>
      </c>
      <c r="I162" s="1" t="s">
        <v>305</v>
      </c>
      <c r="J162" s="1">
        <v>104</v>
      </c>
      <c r="K162" s="3">
        <v>210.43360000000001</v>
      </c>
      <c r="L162" s="12">
        <f>Tabla1[[#This Row],[Venta prom 12 meses en UN]]*Tabla1[[#This Row],[Costo unitario]]</f>
        <v>157.04</v>
      </c>
      <c r="M162" s="29">
        <f>IFERROR(Tabla1[[#This Row],[Stock en unidades]]/Tabla1[[#This Row],[Venta prom 12 meses en UN]],0)</f>
        <v>4.0384615384615383</v>
      </c>
      <c r="N162" s="12">
        <f>IFERROR(12/Tabla1[[#This Row],[Meses de stock]],0)</f>
        <v>2.9714285714285715</v>
      </c>
      <c r="O162" s="5" t="e">
        <f>VLOOKUP(Tabla1[[#This Row],[Código del producto]],'ABC Ventas'!$A:$E,5,0)</f>
        <v>#DIV/0!</v>
      </c>
      <c r="P162" s="5" t="e">
        <f>VLOOKUP(Tabla1[[#This Row],[Código del producto]],'ABC Stock'!$A:$E,5,0)</f>
        <v>#DIV/0!</v>
      </c>
      <c r="Q16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3" spans="1:17" x14ac:dyDescent="0.2">
      <c r="A163" s="1">
        <v>1027</v>
      </c>
      <c r="B163" s="1" t="s">
        <v>264</v>
      </c>
      <c r="C163" s="1" t="s">
        <v>13</v>
      </c>
      <c r="D163" s="1" t="s">
        <v>3</v>
      </c>
      <c r="E163" s="11">
        <v>885</v>
      </c>
      <c r="F163" s="3">
        <v>1.8</v>
      </c>
      <c r="G163" s="11">
        <f>Tabla1[[#This Row],[Stock en unidades]]*Tabla1[[#This Row],[Costo unitario]]</f>
        <v>1593</v>
      </c>
      <c r="H163" s="1">
        <v>2019</v>
      </c>
      <c r="I163" s="1" t="s">
        <v>305</v>
      </c>
      <c r="J163" s="1">
        <v>86</v>
      </c>
      <c r="K163" s="3">
        <v>205.88400000000001</v>
      </c>
      <c r="L163" s="12">
        <f>Tabla1[[#This Row],[Venta prom 12 meses en UN]]*Tabla1[[#This Row],[Costo unitario]]</f>
        <v>154.80000000000001</v>
      </c>
      <c r="M163" s="29">
        <f>IFERROR(Tabla1[[#This Row],[Stock en unidades]]/Tabla1[[#This Row],[Venta prom 12 meses en UN]],0)</f>
        <v>10.290697674418604</v>
      </c>
      <c r="N163" s="12">
        <f>IFERROR(12/Tabla1[[#This Row],[Meses de stock]],0)</f>
        <v>1.1661016949152543</v>
      </c>
      <c r="O163" s="5" t="e">
        <f>VLOOKUP(Tabla1[[#This Row],[Código del producto]],'ABC Ventas'!$A:$E,5,0)</f>
        <v>#DIV/0!</v>
      </c>
      <c r="P163" s="5" t="e">
        <f>VLOOKUP(Tabla1[[#This Row],[Código del producto]],'ABC Stock'!$A:$E,5,0)</f>
        <v>#DIV/0!</v>
      </c>
      <c r="Q1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4" spans="1:17" x14ac:dyDescent="0.2">
      <c r="A164" s="1">
        <v>1028</v>
      </c>
      <c r="B164" s="1" t="s">
        <v>166</v>
      </c>
      <c r="C164" s="1" t="s">
        <v>13</v>
      </c>
      <c r="D164" s="1" t="s">
        <v>3</v>
      </c>
      <c r="E164" s="11">
        <v>1111</v>
      </c>
      <c r="F164" s="3">
        <v>7.34</v>
      </c>
      <c r="G164" s="11">
        <f>Tabla1[[#This Row],[Stock en unidades]]*Tabla1[[#This Row],[Costo unitario]]</f>
        <v>8154.74</v>
      </c>
      <c r="H164" s="1">
        <v>2019</v>
      </c>
      <c r="I164" s="1" t="s">
        <v>258</v>
      </c>
      <c r="J164" s="1">
        <v>85.4</v>
      </c>
      <c r="K164" s="3">
        <v>896.37547999999992</v>
      </c>
      <c r="L164" s="12">
        <f>Tabla1[[#This Row],[Venta prom 12 meses en UN]]*Tabla1[[#This Row],[Costo unitario]]</f>
        <v>626.83600000000001</v>
      </c>
      <c r="M164" s="29">
        <f>IFERROR(Tabla1[[#This Row],[Stock en unidades]]/Tabla1[[#This Row],[Venta prom 12 meses en UN]],0)</f>
        <v>13.009367681498828</v>
      </c>
      <c r="N164" s="12">
        <f>IFERROR(12/Tabla1[[#This Row],[Meses de stock]],0)</f>
        <v>0.92241224122412246</v>
      </c>
      <c r="O164" s="5" t="e">
        <f>VLOOKUP(Tabla1[[#This Row],[Código del producto]],'ABC Ventas'!$A:$E,5,0)</f>
        <v>#DIV/0!</v>
      </c>
      <c r="P164" s="5" t="e">
        <f>VLOOKUP(Tabla1[[#This Row],[Código del producto]],'ABC Stock'!$A:$E,5,0)</f>
        <v>#DIV/0!</v>
      </c>
      <c r="Q16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5" spans="1:17" x14ac:dyDescent="0.2">
      <c r="A165" s="1">
        <v>1028</v>
      </c>
      <c r="B165" s="1" t="s">
        <v>166</v>
      </c>
      <c r="C165" s="1" t="s">
        <v>13</v>
      </c>
      <c r="D165" s="1" t="s">
        <v>3</v>
      </c>
      <c r="E165" s="11">
        <v>464</v>
      </c>
      <c r="F165" s="3">
        <v>7.86</v>
      </c>
      <c r="G165" s="11">
        <f>Tabla1[[#This Row],[Stock en unidades]]*Tabla1[[#This Row],[Costo unitario]]</f>
        <v>3647.04</v>
      </c>
      <c r="H165" s="1">
        <v>2020</v>
      </c>
      <c r="I165" s="1" t="s">
        <v>257</v>
      </c>
      <c r="J165" s="1">
        <v>42.1</v>
      </c>
      <c r="K165" s="3">
        <v>446.72309999999999</v>
      </c>
      <c r="L165" s="12">
        <f>Tabla1[[#This Row],[Venta prom 12 meses en UN]]*Tabla1[[#This Row],[Costo unitario]]</f>
        <v>330.90600000000001</v>
      </c>
      <c r="M165" s="29">
        <f>IFERROR(Tabla1[[#This Row],[Stock en unidades]]/Tabla1[[#This Row],[Venta prom 12 meses en UN]],0)</f>
        <v>11.021377672209026</v>
      </c>
      <c r="N165" s="12">
        <f>IFERROR(12/Tabla1[[#This Row],[Meses de stock]],0)</f>
        <v>1.0887931034482758</v>
      </c>
      <c r="O165" s="5" t="e">
        <f>VLOOKUP(Tabla1[[#This Row],[Código del producto]],'ABC Ventas'!$A:$E,5,0)</f>
        <v>#DIV/0!</v>
      </c>
      <c r="P165" s="5" t="e">
        <f>VLOOKUP(Tabla1[[#This Row],[Código del producto]],'ABC Stock'!$A:$E,5,0)</f>
        <v>#DIV/0!</v>
      </c>
      <c r="Q1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6" spans="1:17" x14ac:dyDescent="0.2">
      <c r="A166" s="1">
        <v>1028</v>
      </c>
      <c r="B166" s="1" t="s">
        <v>166</v>
      </c>
      <c r="C166" s="1" t="s">
        <v>13</v>
      </c>
      <c r="D166" s="1" t="s">
        <v>3</v>
      </c>
      <c r="E166" s="11">
        <v>163</v>
      </c>
      <c r="F166" s="3">
        <v>3.51</v>
      </c>
      <c r="G166" s="11">
        <f>Tabla1[[#This Row],[Stock en unidades]]*Tabla1[[#This Row],[Costo unitario]]</f>
        <v>572.13</v>
      </c>
      <c r="H166" s="1">
        <v>2019</v>
      </c>
      <c r="I166" s="1" t="s">
        <v>304</v>
      </c>
      <c r="J166" s="1">
        <v>81.2</v>
      </c>
      <c r="K166" s="3">
        <v>373.36572000000001</v>
      </c>
      <c r="L166" s="12">
        <f>Tabla1[[#This Row],[Venta prom 12 meses en UN]]*Tabla1[[#This Row],[Costo unitario]]</f>
        <v>285.012</v>
      </c>
      <c r="M166" s="29">
        <f>IFERROR(Tabla1[[#This Row],[Stock en unidades]]/Tabla1[[#This Row],[Venta prom 12 meses en UN]],0)</f>
        <v>2.0073891625615761</v>
      </c>
      <c r="N166" s="12">
        <f>IFERROR(12/Tabla1[[#This Row],[Meses de stock]],0)</f>
        <v>5.9779141104294489</v>
      </c>
      <c r="O166" s="5" t="e">
        <f>VLOOKUP(Tabla1[[#This Row],[Código del producto]],'ABC Ventas'!$A:$E,5,0)</f>
        <v>#DIV/0!</v>
      </c>
      <c r="P166" s="5" t="e">
        <f>VLOOKUP(Tabla1[[#This Row],[Código del producto]],'ABC Stock'!$A:$E,5,0)</f>
        <v>#DIV/0!</v>
      </c>
      <c r="Q1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" spans="1:17" x14ac:dyDescent="0.2">
      <c r="A167" s="1">
        <v>1028</v>
      </c>
      <c r="B167" s="1" t="s">
        <v>166</v>
      </c>
      <c r="C167" s="1" t="s">
        <v>13</v>
      </c>
      <c r="D167" s="1" t="s">
        <v>3</v>
      </c>
      <c r="E167" s="11">
        <v>206</v>
      </c>
      <c r="F167" s="3">
        <v>1.5</v>
      </c>
      <c r="G167" s="11">
        <f>Tabla1[[#This Row],[Stock en unidades]]*Tabla1[[#This Row],[Costo unitario]]</f>
        <v>309</v>
      </c>
      <c r="H167" s="1">
        <v>2020</v>
      </c>
      <c r="I167" s="1" t="s">
        <v>257</v>
      </c>
      <c r="J167" s="1">
        <v>149</v>
      </c>
      <c r="K167" s="3">
        <v>368.77499999999998</v>
      </c>
      <c r="L167" s="12">
        <f>Tabla1[[#This Row],[Venta prom 12 meses en UN]]*Tabla1[[#This Row],[Costo unitario]]</f>
        <v>223.5</v>
      </c>
      <c r="M167" s="29">
        <f>IFERROR(Tabla1[[#This Row],[Stock en unidades]]/Tabla1[[#This Row],[Venta prom 12 meses en UN]],0)</f>
        <v>1.3825503355704698</v>
      </c>
      <c r="N167" s="12">
        <f>IFERROR(12/Tabla1[[#This Row],[Meses de stock]],0)</f>
        <v>8.6796116504854375</v>
      </c>
      <c r="O167" s="5" t="e">
        <f>VLOOKUP(Tabla1[[#This Row],[Código del producto]],'ABC Ventas'!$A:$E,5,0)</f>
        <v>#DIV/0!</v>
      </c>
      <c r="P167" s="5" t="e">
        <f>VLOOKUP(Tabla1[[#This Row],[Código del producto]],'ABC Stock'!$A:$E,5,0)</f>
        <v>#DIV/0!</v>
      </c>
      <c r="Q1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" spans="1:17" x14ac:dyDescent="0.2">
      <c r="A168" s="1">
        <v>1028</v>
      </c>
      <c r="B168" s="1" t="s">
        <v>166</v>
      </c>
      <c r="C168" s="1" t="s">
        <v>13</v>
      </c>
      <c r="D168" s="1" t="s">
        <v>3</v>
      </c>
      <c r="E168" s="11">
        <v>83</v>
      </c>
      <c r="F168" s="3">
        <v>2.67</v>
      </c>
      <c r="G168" s="11">
        <f>Tabla1[[#This Row],[Stock en unidades]]*Tabla1[[#This Row],[Costo unitario]]</f>
        <v>221.60999999999999</v>
      </c>
      <c r="H168" s="1">
        <v>2019</v>
      </c>
      <c r="I168" s="1" t="s">
        <v>256</v>
      </c>
      <c r="J168" s="1">
        <v>57</v>
      </c>
      <c r="K168" s="3">
        <v>270.89819999999997</v>
      </c>
      <c r="L168" s="12">
        <f>Tabla1[[#This Row],[Venta prom 12 meses en UN]]*Tabla1[[#This Row],[Costo unitario]]</f>
        <v>152.19</v>
      </c>
      <c r="M168" s="29">
        <f>IFERROR(Tabla1[[#This Row],[Stock en unidades]]/Tabla1[[#This Row],[Venta prom 12 meses en UN]],0)</f>
        <v>1.4561403508771931</v>
      </c>
      <c r="N168" s="12">
        <f>IFERROR(12/Tabla1[[#This Row],[Meses de stock]],0)</f>
        <v>8.2409638554216862</v>
      </c>
      <c r="O168" s="5" t="e">
        <f>VLOOKUP(Tabla1[[#This Row],[Código del producto]],'ABC Ventas'!$A:$E,5,0)</f>
        <v>#DIV/0!</v>
      </c>
      <c r="P168" s="5" t="e">
        <f>VLOOKUP(Tabla1[[#This Row],[Código del producto]],'ABC Stock'!$A:$E,5,0)</f>
        <v>#DIV/0!</v>
      </c>
      <c r="Q1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" spans="1:17" x14ac:dyDescent="0.2">
      <c r="A169" s="1">
        <v>1138</v>
      </c>
      <c r="B169" s="1" t="s">
        <v>385</v>
      </c>
      <c r="C169" s="1" t="s">
        <v>8</v>
      </c>
      <c r="D169" s="1" t="s">
        <v>3</v>
      </c>
      <c r="E169" s="11">
        <v>746</v>
      </c>
      <c r="F169" s="3">
        <v>47.1</v>
      </c>
      <c r="G169" s="11">
        <f>Tabla1[[#This Row],[Stock en unidades]]*Tabla1[[#This Row],[Costo unitario]]</f>
        <v>35136.6</v>
      </c>
      <c r="H169" s="1">
        <v>2020</v>
      </c>
      <c r="I169" s="1" t="s">
        <v>258</v>
      </c>
      <c r="J169" s="1">
        <v>0</v>
      </c>
      <c r="K169" s="3">
        <v>0</v>
      </c>
      <c r="L169" s="12">
        <f>Tabla1[[#This Row],[Venta prom 12 meses en UN]]*Tabla1[[#This Row],[Costo unitario]]</f>
        <v>0</v>
      </c>
      <c r="M169" s="29">
        <f>IFERROR(Tabla1[[#This Row],[Stock en unidades]]/Tabla1[[#This Row],[Venta prom 12 meses en UN]],0)</f>
        <v>0</v>
      </c>
      <c r="N169" s="12">
        <f>IFERROR(12/Tabla1[[#This Row],[Meses de stock]],0)</f>
        <v>0</v>
      </c>
      <c r="O169" s="5" t="e">
        <f>VLOOKUP(Tabla1[[#This Row],[Código del producto]],'ABC Ventas'!$A:$E,5,0)</f>
        <v>#DIV/0!</v>
      </c>
      <c r="P169" s="5" t="e">
        <f>VLOOKUP(Tabla1[[#This Row],[Código del producto]],'ABC Stock'!$A:$E,5,0)</f>
        <v>#DIV/0!</v>
      </c>
      <c r="Q16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70" spans="1:17" x14ac:dyDescent="0.2">
      <c r="A170" s="1">
        <v>1029</v>
      </c>
      <c r="B170" s="1" t="s">
        <v>333</v>
      </c>
      <c r="C170" s="1" t="s">
        <v>13</v>
      </c>
      <c r="D170" s="1" t="s">
        <v>3</v>
      </c>
      <c r="E170" s="11">
        <v>223</v>
      </c>
      <c r="F170" s="3">
        <v>74</v>
      </c>
      <c r="G170" s="11">
        <f>Tabla1[[#This Row],[Stock en unidades]]*Tabla1[[#This Row],[Costo unitario]]</f>
        <v>16502</v>
      </c>
      <c r="H170" s="1">
        <v>2019</v>
      </c>
      <c r="I170" s="1" t="s">
        <v>304</v>
      </c>
      <c r="J170" s="1">
        <v>729</v>
      </c>
      <c r="K170" s="3">
        <v>91168.74</v>
      </c>
      <c r="L170" s="12">
        <f>Tabla1[[#This Row],[Venta prom 12 meses en UN]]*Tabla1[[#This Row],[Costo unitario]]</f>
        <v>53946</v>
      </c>
      <c r="M170" s="29">
        <f>IFERROR(Tabla1[[#This Row],[Stock en unidades]]/Tabla1[[#This Row],[Venta prom 12 meses en UN]],0)</f>
        <v>0.30589849108367628</v>
      </c>
      <c r="N170" s="12">
        <f>IFERROR(12/Tabla1[[#This Row],[Meses de stock]],0)</f>
        <v>39.228699551569505</v>
      </c>
      <c r="O170" s="5" t="e">
        <f>VLOOKUP(Tabla1[[#This Row],[Código del producto]],'ABC Ventas'!$A:$E,5,0)</f>
        <v>#DIV/0!</v>
      </c>
      <c r="P170" s="5" t="e">
        <f>VLOOKUP(Tabla1[[#This Row],[Código del producto]],'ABC Stock'!$A:$E,5,0)</f>
        <v>#DIV/0!</v>
      </c>
      <c r="Q1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1" spans="1:17" x14ac:dyDescent="0.2">
      <c r="A171" s="1">
        <v>1029</v>
      </c>
      <c r="B171" s="1" t="s">
        <v>333</v>
      </c>
      <c r="C171" s="1" t="s">
        <v>13</v>
      </c>
      <c r="D171" s="1" t="s">
        <v>3</v>
      </c>
      <c r="E171" s="11">
        <v>0</v>
      </c>
      <c r="F171" s="3">
        <v>61</v>
      </c>
      <c r="G171" s="11">
        <f>Tabla1[[#This Row],[Stock en unidades]]*Tabla1[[#This Row],[Costo unitario]]</f>
        <v>0</v>
      </c>
      <c r="H171" s="1">
        <v>2020</v>
      </c>
      <c r="I171" s="1" t="s">
        <v>256</v>
      </c>
      <c r="J171" s="1">
        <v>623</v>
      </c>
      <c r="K171" s="3">
        <v>70685.58</v>
      </c>
      <c r="L171" s="12">
        <f>Tabla1[[#This Row],[Venta prom 12 meses en UN]]*Tabla1[[#This Row],[Costo unitario]]</f>
        <v>38003</v>
      </c>
      <c r="M171" s="29">
        <f>IFERROR(Tabla1[[#This Row],[Stock en unidades]]/Tabla1[[#This Row],[Venta prom 12 meses en UN]],0)</f>
        <v>0</v>
      </c>
      <c r="N171" s="12">
        <f>IFERROR(12/Tabla1[[#This Row],[Meses de stock]],0)</f>
        <v>0</v>
      </c>
      <c r="O171" s="5" t="e">
        <f>VLOOKUP(Tabla1[[#This Row],[Código del producto]],'ABC Ventas'!$A:$E,5,0)</f>
        <v>#DIV/0!</v>
      </c>
      <c r="P171" s="5" t="e">
        <f>VLOOKUP(Tabla1[[#This Row],[Código del producto]],'ABC Stock'!$A:$E,5,0)</f>
        <v>#DIV/0!</v>
      </c>
      <c r="Q1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2" spans="1:17" x14ac:dyDescent="0.2">
      <c r="A172" s="1">
        <v>1029</v>
      </c>
      <c r="B172" s="1" t="s">
        <v>333</v>
      </c>
      <c r="C172" s="1" t="s">
        <v>13</v>
      </c>
      <c r="D172" s="1" t="s">
        <v>3</v>
      </c>
      <c r="E172" s="11">
        <v>14</v>
      </c>
      <c r="F172" s="3">
        <v>38</v>
      </c>
      <c r="G172" s="11">
        <f>Tabla1[[#This Row],[Stock en unidades]]*Tabla1[[#This Row],[Costo unitario]]</f>
        <v>532</v>
      </c>
      <c r="H172" s="1">
        <v>2020</v>
      </c>
      <c r="I172" s="1" t="s">
        <v>256</v>
      </c>
      <c r="J172" s="1">
        <v>938</v>
      </c>
      <c r="K172" s="3">
        <v>50970.92</v>
      </c>
      <c r="L172" s="12">
        <f>Tabla1[[#This Row],[Venta prom 12 meses en UN]]*Tabla1[[#This Row],[Costo unitario]]</f>
        <v>35644</v>
      </c>
      <c r="M172" s="29">
        <f>IFERROR(Tabla1[[#This Row],[Stock en unidades]]/Tabla1[[#This Row],[Venta prom 12 meses en UN]],0)</f>
        <v>1.4925373134328358E-2</v>
      </c>
      <c r="N172" s="12">
        <f>IFERROR(12/Tabla1[[#This Row],[Meses de stock]],0)</f>
        <v>804</v>
      </c>
      <c r="O172" s="5" t="e">
        <f>VLOOKUP(Tabla1[[#This Row],[Código del producto]],'ABC Ventas'!$A:$E,5,0)</f>
        <v>#DIV/0!</v>
      </c>
      <c r="P172" s="5" t="e">
        <f>VLOOKUP(Tabla1[[#This Row],[Código del producto]],'ABC Stock'!$A:$E,5,0)</f>
        <v>#DIV/0!</v>
      </c>
      <c r="Q1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3" spans="1:17" x14ac:dyDescent="0.2">
      <c r="A173" s="1">
        <v>1029</v>
      </c>
      <c r="B173" s="1" t="s">
        <v>333</v>
      </c>
      <c r="C173" s="1" t="s">
        <v>13</v>
      </c>
      <c r="D173" s="1" t="s">
        <v>3</v>
      </c>
      <c r="E173" s="11">
        <v>92</v>
      </c>
      <c r="F173" s="3">
        <v>66</v>
      </c>
      <c r="G173" s="11">
        <f>Tabla1[[#This Row],[Stock en unidades]]*Tabla1[[#This Row],[Costo unitario]]</f>
        <v>6072</v>
      </c>
      <c r="H173" s="1">
        <v>2019</v>
      </c>
      <c r="I173" s="1" t="s">
        <v>309</v>
      </c>
      <c r="J173" s="1">
        <v>300</v>
      </c>
      <c r="K173" s="3">
        <v>31680</v>
      </c>
      <c r="L173" s="12">
        <f>Tabla1[[#This Row],[Venta prom 12 meses en UN]]*Tabla1[[#This Row],[Costo unitario]]</f>
        <v>19800</v>
      </c>
      <c r="M173" s="29">
        <f>IFERROR(Tabla1[[#This Row],[Stock en unidades]]/Tabla1[[#This Row],[Venta prom 12 meses en UN]],0)</f>
        <v>0.30666666666666664</v>
      </c>
      <c r="N173" s="12">
        <f>IFERROR(12/Tabla1[[#This Row],[Meses de stock]],0)</f>
        <v>39.130434782608695</v>
      </c>
      <c r="O173" s="5" t="e">
        <f>VLOOKUP(Tabla1[[#This Row],[Código del producto]],'ABC Ventas'!$A:$E,5,0)</f>
        <v>#DIV/0!</v>
      </c>
      <c r="P173" s="5" t="e">
        <f>VLOOKUP(Tabla1[[#This Row],[Código del producto]],'ABC Stock'!$A:$E,5,0)</f>
        <v>#DIV/0!</v>
      </c>
      <c r="Q1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4" spans="1:17" x14ac:dyDescent="0.2">
      <c r="A174" s="1">
        <v>1029</v>
      </c>
      <c r="B174" s="1" t="s">
        <v>333</v>
      </c>
      <c r="C174" s="1" t="s">
        <v>13</v>
      </c>
      <c r="D174" s="1" t="s">
        <v>3</v>
      </c>
      <c r="E174" s="11">
        <v>251</v>
      </c>
      <c r="F174" s="3">
        <v>32</v>
      </c>
      <c r="G174" s="11">
        <f>Tabla1[[#This Row],[Stock en unidades]]*Tabla1[[#This Row],[Costo unitario]]</f>
        <v>8032</v>
      </c>
      <c r="H174" s="1">
        <v>2020</v>
      </c>
      <c r="I174" s="1" t="s">
        <v>258</v>
      </c>
      <c r="J174" s="1">
        <v>666</v>
      </c>
      <c r="K174" s="3">
        <v>31115.52</v>
      </c>
      <c r="L174" s="12">
        <f>Tabla1[[#This Row],[Venta prom 12 meses en UN]]*Tabla1[[#This Row],[Costo unitario]]</f>
        <v>21312</v>
      </c>
      <c r="M174" s="29">
        <f>IFERROR(Tabla1[[#This Row],[Stock en unidades]]/Tabla1[[#This Row],[Venta prom 12 meses en UN]],0)</f>
        <v>0.37687687687687688</v>
      </c>
      <c r="N174" s="12">
        <f>IFERROR(12/Tabla1[[#This Row],[Meses de stock]],0)</f>
        <v>31.840637450199203</v>
      </c>
      <c r="O174" s="5" t="e">
        <f>VLOOKUP(Tabla1[[#This Row],[Código del producto]],'ABC Ventas'!$A:$E,5,0)</f>
        <v>#DIV/0!</v>
      </c>
      <c r="P174" s="5" t="e">
        <f>VLOOKUP(Tabla1[[#This Row],[Código del producto]],'ABC Stock'!$A:$E,5,0)</f>
        <v>#DIV/0!</v>
      </c>
      <c r="Q1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5" spans="1:17" x14ac:dyDescent="0.2">
      <c r="A175" s="1">
        <v>1029</v>
      </c>
      <c r="B175" s="1" t="s">
        <v>333</v>
      </c>
      <c r="C175" s="1" t="s">
        <v>13</v>
      </c>
      <c r="D175" s="1" t="s">
        <v>3</v>
      </c>
      <c r="E175" s="11">
        <v>769</v>
      </c>
      <c r="F175" s="3">
        <v>49</v>
      </c>
      <c r="G175" s="11">
        <f>Tabla1[[#This Row],[Stock en unidades]]*Tabla1[[#This Row],[Costo unitario]]</f>
        <v>37681</v>
      </c>
      <c r="H175" s="1">
        <v>2020</v>
      </c>
      <c r="I175" s="1" t="s">
        <v>258</v>
      </c>
      <c r="J175" s="1">
        <v>393</v>
      </c>
      <c r="K175" s="3">
        <v>28307.79</v>
      </c>
      <c r="L175" s="12">
        <f>Tabla1[[#This Row],[Venta prom 12 meses en UN]]*Tabla1[[#This Row],[Costo unitario]]</f>
        <v>19257</v>
      </c>
      <c r="M175" s="29">
        <f>IFERROR(Tabla1[[#This Row],[Stock en unidades]]/Tabla1[[#This Row],[Venta prom 12 meses en UN]],0)</f>
        <v>1.9567430025445292</v>
      </c>
      <c r="N175" s="12">
        <f>IFERROR(12/Tabla1[[#This Row],[Meses de stock]],0)</f>
        <v>6.1326397919375815</v>
      </c>
      <c r="O175" s="5" t="e">
        <f>VLOOKUP(Tabla1[[#This Row],[Código del producto]],'ABC Ventas'!$A:$E,5,0)</f>
        <v>#DIV/0!</v>
      </c>
      <c r="P175" s="5" t="e">
        <f>VLOOKUP(Tabla1[[#This Row],[Código del producto]],'ABC Stock'!$A:$E,5,0)</f>
        <v>#DIV/0!</v>
      </c>
      <c r="Q1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6" spans="1:17" x14ac:dyDescent="0.2">
      <c r="A176" s="1">
        <v>1030</v>
      </c>
      <c r="B176" s="1" t="s">
        <v>334</v>
      </c>
      <c r="C176" s="1" t="s">
        <v>13</v>
      </c>
      <c r="D176" s="1" t="s">
        <v>3</v>
      </c>
      <c r="E176" s="11">
        <v>3</v>
      </c>
      <c r="F176" s="3">
        <v>6.72</v>
      </c>
      <c r="G176" s="11">
        <f>Tabla1[[#This Row],[Stock en unidades]]*Tabla1[[#This Row],[Costo unitario]]</f>
        <v>20.16</v>
      </c>
      <c r="H176" s="1">
        <v>2020</v>
      </c>
      <c r="I176" s="1" t="s">
        <v>258</v>
      </c>
      <c r="J176" s="1">
        <v>146</v>
      </c>
      <c r="K176" s="3">
        <v>1648.2816</v>
      </c>
      <c r="L176" s="12">
        <f>Tabla1[[#This Row],[Venta prom 12 meses en UN]]*Tabla1[[#This Row],[Costo unitario]]</f>
        <v>981.12</v>
      </c>
      <c r="M176" s="29">
        <f>IFERROR(Tabla1[[#This Row],[Stock en unidades]]/Tabla1[[#This Row],[Venta prom 12 meses en UN]],0)</f>
        <v>2.0547945205479451E-2</v>
      </c>
      <c r="N176" s="12">
        <f>IFERROR(12/Tabla1[[#This Row],[Meses de stock]],0)</f>
        <v>584</v>
      </c>
      <c r="O176" s="5" t="e">
        <f>VLOOKUP(Tabla1[[#This Row],[Código del producto]],'ABC Ventas'!$A:$E,5,0)</f>
        <v>#DIV/0!</v>
      </c>
      <c r="P176" s="5" t="e">
        <f>VLOOKUP(Tabla1[[#This Row],[Código del producto]],'ABC Stock'!$A:$E,5,0)</f>
        <v>#DIV/0!</v>
      </c>
      <c r="Q1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" spans="1:17" x14ac:dyDescent="0.2">
      <c r="A177" s="1">
        <v>1030</v>
      </c>
      <c r="B177" s="1" t="s">
        <v>334</v>
      </c>
      <c r="C177" s="1" t="s">
        <v>13</v>
      </c>
      <c r="D177" s="1" t="s">
        <v>3</v>
      </c>
      <c r="E177" s="11">
        <v>1423</v>
      </c>
      <c r="F177" s="3">
        <v>7.56</v>
      </c>
      <c r="G177" s="11">
        <f>Tabla1[[#This Row],[Stock en unidades]]*Tabla1[[#This Row],[Costo unitario]]</f>
        <v>10757.88</v>
      </c>
      <c r="H177" s="1">
        <v>2020</v>
      </c>
      <c r="I177" s="1" t="s">
        <v>256</v>
      </c>
      <c r="J177" s="1">
        <v>83.7</v>
      </c>
      <c r="K177" s="3">
        <v>879.55307999999991</v>
      </c>
      <c r="L177" s="12">
        <f>Tabla1[[#This Row],[Venta prom 12 meses en UN]]*Tabla1[[#This Row],[Costo unitario]]</f>
        <v>632.77199999999993</v>
      </c>
      <c r="M177" s="29">
        <f>IFERROR(Tabla1[[#This Row],[Stock en unidades]]/Tabla1[[#This Row],[Venta prom 12 meses en UN]],0)</f>
        <v>17.001194743130227</v>
      </c>
      <c r="N177" s="12">
        <f>IFERROR(12/Tabla1[[#This Row],[Meses de stock]],0)</f>
        <v>0.70583274771609272</v>
      </c>
      <c r="O177" s="5" t="e">
        <f>VLOOKUP(Tabla1[[#This Row],[Código del producto]],'ABC Ventas'!$A:$E,5,0)</f>
        <v>#DIV/0!</v>
      </c>
      <c r="P177" s="5" t="e">
        <f>VLOOKUP(Tabla1[[#This Row],[Código del producto]],'ABC Stock'!$A:$E,5,0)</f>
        <v>#DIV/0!</v>
      </c>
      <c r="Q17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8" spans="1:17" x14ac:dyDescent="0.2">
      <c r="A178" s="1">
        <v>1030</v>
      </c>
      <c r="B178" s="1" t="s">
        <v>334</v>
      </c>
      <c r="C178" s="1" t="s">
        <v>13</v>
      </c>
      <c r="D178" s="1" t="s">
        <v>3</v>
      </c>
      <c r="E178" s="11">
        <v>267</v>
      </c>
      <c r="F178" s="3">
        <v>6.02</v>
      </c>
      <c r="G178" s="11">
        <f>Tabla1[[#This Row],[Stock en unidades]]*Tabla1[[#This Row],[Costo unitario]]</f>
        <v>1607.34</v>
      </c>
      <c r="H178" s="1">
        <v>2020</v>
      </c>
      <c r="I178" s="1" t="s">
        <v>258</v>
      </c>
      <c r="J178" s="1">
        <v>71</v>
      </c>
      <c r="K178" s="3">
        <v>782.17859999999985</v>
      </c>
      <c r="L178" s="12">
        <f>Tabla1[[#This Row],[Venta prom 12 meses en UN]]*Tabla1[[#This Row],[Costo unitario]]</f>
        <v>427.41999999999996</v>
      </c>
      <c r="M178" s="29">
        <f>IFERROR(Tabla1[[#This Row],[Stock en unidades]]/Tabla1[[#This Row],[Venta prom 12 meses en UN]],0)</f>
        <v>3.76056338028169</v>
      </c>
      <c r="N178" s="12">
        <f>IFERROR(12/Tabla1[[#This Row],[Meses de stock]],0)</f>
        <v>3.1910112359550564</v>
      </c>
      <c r="O178" s="5" t="e">
        <f>VLOOKUP(Tabla1[[#This Row],[Código del producto]],'ABC Ventas'!$A:$E,5,0)</f>
        <v>#DIV/0!</v>
      </c>
      <c r="P178" s="5" t="e">
        <f>VLOOKUP(Tabla1[[#This Row],[Código del producto]],'ABC Stock'!$A:$E,5,0)</f>
        <v>#DIV/0!</v>
      </c>
      <c r="Q1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9" spans="1:17" x14ac:dyDescent="0.2">
      <c r="A179" s="1">
        <v>1030</v>
      </c>
      <c r="B179" s="1" t="s">
        <v>334</v>
      </c>
      <c r="C179" s="1" t="s">
        <v>13</v>
      </c>
      <c r="D179" s="1" t="s">
        <v>3</v>
      </c>
      <c r="E179" s="11">
        <v>17</v>
      </c>
      <c r="F179" s="3">
        <v>5.61</v>
      </c>
      <c r="G179" s="11">
        <f>Tabla1[[#This Row],[Stock en unidades]]*Tabla1[[#This Row],[Costo unitario]]</f>
        <v>95.37</v>
      </c>
      <c r="H179" s="1">
        <v>2019</v>
      </c>
      <c r="I179" s="1" t="s">
        <v>312</v>
      </c>
      <c r="J179" s="1">
        <v>62</v>
      </c>
      <c r="K179" s="3">
        <v>633.03239999999994</v>
      </c>
      <c r="L179" s="12">
        <f>Tabla1[[#This Row],[Venta prom 12 meses en UN]]*Tabla1[[#This Row],[Costo unitario]]</f>
        <v>347.82</v>
      </c>
      <c r="M179" s="29">
        <f>IFERROR(Tabla1[[#This Row],[Stock en unidades]]/Tabla1[[#This Row],[Venta prom 12 meses en UN]],0)</f>
        <v>0.27419354838709675</v>
      </c>
      <c r="N179" s="12">
        <f>IFERROR(12/Tabla1[[#This Row],[Meses de stock]],0)</f>
        <v>43.764705882352942</v>
      </c>
      <c r="O179" s="5" t="e">
        <f>VLOOKUP(Tabla1[[#This Row],[Código del producto]],'ABC Ventas'!$A:$E,5,0)</f>
        <v>#DIV/0!</v>
      </c>
      <c r="P179" s="5" t="e">
        <f>VLOOKUP(Tabla1[[#This Row],[Código del producto]],'ABC Stock'!$A:$E,5,0)</f>
        <v>#DIV/0!</v>
      </c>
      <c r="Q1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" spans="1:17" x14ac:dyDescent="0.2">
      <c r="A180" s="1">
        <v>1030</v>
      </c>
      <c r="B180" s="1" t="s">
        <v>334</v>
      </c>
      <c r="C180" s="1" t="s">
        <v>13</v>
      </c>
      <c r="D180" s="1" t="s">
        <v>3</v>
      </c>
      <c r="E180" s="11">
        <v>60</v>
      </c>
      <c r="F180" s="3">
        <v>3.12</v>
      </c>
      <c r="G180" s="11">
        <f>Tabla1[[#This Row],[Stock en unidades]]*Tabla1[[#This Row],[Costo unitario]]</f>
        <v>187.20000000000002</v>
      </c>
      <c r="H180" s="1">
        <v>2020</v>
      </c>
      <c r="I180" s="1" t="s">
        <v>256</v>
      </c>
      <c r="J180" s="1">
        <v>53</v>
      </c>
      <c r="K180" s="3">
        <v>286.07280000000003</v>
      </c>
      <c r="L180" s="12">
        <f>Tabla1[[#This Row],[Venta prom 12 meses en UN]]*Tabla1[[#This Row],[Costo unitario]]</f>
        <v>165.36</v>
      </c>
      <c r="M180" s="29">
        <f>IFERROR(Tabla1[[#This Row],[Stock en unidades]]/Tabla1[[#This Row],[Venta prom 12 meses en UN]],0)</f>
        <v>1.1320754716981132</v>
      </c>
      <c r="N180" s="12">
        <f>IFERROR(12/Tabla1[[#This Row],[Meses de stock]],0)</f>
        <v>10.6</v>
      </c>
      <c r="O180" s="5" t="e">
        <f>VLOOKUP(Tabla1[[#This Row],[Código del producto]],'ABC Ventas'!$A:$E,5,0)</f>
        <v>#DIV/0!</v>
      </c>
      <c r="P180" s="5" t="e">
        <f>VLOOKUP(Tabla1[[#This Row],[Código del producto]],'ABC Stock'!$A:$E,5,0)</f>
        <v>#DIV/0!</v>
      </c>
      <c r="Q1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" spans="1:17" x14ac:dyDescent="0.2">
      <c r="A181" s="1">
        <v>1030</v>
      </c>
      <c r="B181" s="1" t="s">
        <v>334</v>
      </c>
      <c r="C181" s="1" t="s">
        <v>13</v>
      </c>
      <c r="D181" s="1" t="s">
        <v>3</v>
      </c>
      <c r="E181" s="11">
        <v>266</v>
      </c>
      <c r="F181" s="3">
        <v>1.61</v>
      </c>
      <c r="G181" s="11">
        <f>Tabla1[[#This Row],[Stock en unidades]]*Tabla1[[#This Row],[Costo unitario]]</f>
        <v>428.26000000000005</v>
      </c>
      <c r="H181" s="1">
        <v>2020</v>
      </c>
      <c r="I181" s="1" t="s">
        <v>257</v>
      </c>
      <c r="J181" s="1">
        <v>97</v>
      </c>
      <c r="K181" s="3">
        <v>262.36560000000003</v>
      </c>
      <c r="L181" s="12">
        <f>Tabla1[[#This Row],[Venta prom 12 meses en UN]]*Tabla1[[#This Row],[Costo unitario]]</f>
        <v>156.17000000000002</v>
      </c>
      <c r="M181" s="29">
        <f>IFERROR(Tabla1[[#This Row],[Stock en unidades]]/Tabla1[[#This Row],[Venta prom 12 meses en UN]],0)</f>
        <v>2.7422680412371134</v>
      </c>
      <c r="N181" s="12">
        <f>IFERROR(12/Tabla1[[#This Row],[Meses de stock]],0)</f>
        <v>4.3759398496240598</v>
      </c>
      <c r="O181" s="5" t="e">
        <f>VLOOKUP(Tabla1[[#This Row],[Código del producto]],'ABC Ventas'!$A:$E,5,0)</f>
        <v>#DIV/0!</v>
      </c>
      <c r="P181" s="5" t="e">
        <f>VLOOKUP(Tabla1[[#This Row],[Código del producto]],'ABC Stock'!$A:$E,5,0)</f>
        <v>#DIV/0!</v>
      </c>
      <c r="Q1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" spans="1:17" x14ac:dyDescent="0.2">
      <c r="A182" s="1">
        <v>1031</v>
      </c>
      <c r="B182" s="1" t="s">
        <v>114</v>
      </c>
      <c r="C182" s="1" t="s">
        <v>13</v>
      </c>
      <c r="D182" s="1" t="s">
        <v>3</v>
      </c>
      <c r="E182" s="11">
        <v>85</v>
      </c>
      <c r="F182" s="3">
        <v>5.8</v>
      </c>
      <c r="G182" s="11">
        <f>Tabla1[[#This Row],[Stock en unidades]]*Tabla1[[#This Row],[Costo unitario]]</f>
        <v>493</v>
      </c>
      <c r="H182" s="1">
        <v>2020</v>
      </c>
      <c r="I182" s="1" t="s">
        <v>257</v>
      </c>
      <c r="J182" s="1">
        <v>140</v>
      </c>
      <c r="K182" s="3">
        <v>1526.56</v>
      </c>
      <c r="L182" s="12">
        <f>Tabla1[[#This Row],[Venta prom 12 meses en UN]]*Tabla1[[#This Row],[Costo unitario]]</f>
        <v>812</v>
      </c>
      <c r="M182" s="29">
        <f>IFERROR(Tabla1[[#This Row],[Stock en unidades]]/Tabla1[[#This Row],[Venta prom 12 meses en UN]],0)</f>
        <v>0.6071428571428571</v>
      </c>
      <c r="N182" s="12">
        <f>IFERROR(12/Tabla1[[#This Row],[Meses de stock]],0)</f>
        <v>19.764705882352942</v>
      </c>
      <c r="O182" s="5" t="e">
        <f>VLOOKUP(Tabla1[[#This Row],[Código del producto]],'ABC Ventas'!$A:$E,5,0)</f>
        <v>#DIV/0!</v>
      </c>
      <c r="P182" s="5" t="e">
        <f>VLOOKUP(Tabla1[[#This Row],[Código del producto]],'ABC Stock'!$A:$E,5,0)</f>
        <v>#DIV/0!</v>
      </c>
      <c r="Q1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3" spans="1:17" x14ac:dyDescent="0.2">
      <c r="A183" s="1">
        <v>1031</v>
      </c>
      <c r="B183" s="1" t="s">
        <v>114</v>
      </c>
      <c r="C183" s="1" t="s">
        <v>13</v>
      </c>
      <c r="D183" s="1" t="s">
        <v>3</v>
      </c>
      <c r="E183" s="11">
        <v>1197</v>
      </c>
      <c r="F183" s="3">
        <v>6.77</v>
      </c>
      <c r="G183" s="11">
        <f>Tabla1[[#This Row],[Stock en unidades]]*Tabla1[[#This Row],[Costo unitario]]</f>
        <v>8103.69</v>
      </c>
      <c r="H183" s="1">
        <v>2019</v>
      </c>
      <c r="I183" s="1" t="s">
        <v>309</v>
      </c>
      <c r="J183" s="1">
        <v>85.5</v>
      </c>
      <c r="K183" s="3">
        <v>989.80784999999992</v>
      </c>
      <c r="L183" s="12">
        <f>Tabla1[[#This Row],[Venta prom 12 meses en UN]]*Tabla1[[#This Row],[Costo unitario]]</f>
        <v>578.83499999999992</v>
      </c>
      <c r="M183" s="29">
        <f>IFERROR(Tabla1[[#This Row],[Stock en unidades]]/Tabla1[[#This Row],[Venta prom 12 meses en UN]],0)</f>
        <v>14</v>
      </c>
      <c r="N183" s="12">
        <f>IFERROR(12/Tabla1[[#This Row],[Meses de stock]],0)</f>
        <v>0.8571428571428571</v>
      </c>
      <c r="O183" s="5" t="e">
        <f>VLOOKUP(Tabla1[[#This Row],[Código del producto]],'ABC Ventas'!$A:$E,5,0)</f>
        <v>#DIV/0!</v>
      </c>
      <c r="P183" s="5" t="e">
        <f>VLOOKUP(Tabla1[[#This Row],[Código del producto]],'ABC Stock'!$A:$E,5,0)</f>
        <v>#DIV/0!</v>
      </c>
      <c r="Q18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4" spans="1:17" x14ac:dyDescent="0.2">
      <c r="A184" s="1">
        <v>1031</v>
      </c>
      <c r="B184" s="1" t="s">
        <v>114</v>
      </c>
      <c r="C184" s="1" t="s">
        <v>13</v>
      </c>
      <c r="D184" s="1" t="s">
        <v>3</v>
      </c>
      <c r="E184" s="11">
        <v>627</v>
      </c>
      <c r="F184" s="3">
        <v>4.96</v>
      </c>
      <c r="G184" s="11">
        <f>Tabla1[[#This Row],[Stock en unidades]]*Tabla1[[#This Row],[Costo unitario]]</f>
        <v>3109.92</v>
      </c>
      <c r="H184" s="1">
        <v>2019</v>
      </c>
      <c r="I184" s="1" t="s">
        <v>310</v>
      </c>
      <c r="J184" s="1">
        <v>78.3</v>
      </c>
      <c r="K184" s="3">
        <v>679.64399999999989</v>
      </c>
      <c r="L184" s="12">
        <f>Tabla1[[#This Row],[Venta prom 12 meses en UN]]*Tabla1[[#This Row],[Costo unitario]]</f>
        <v>388.36799999999999</v>
      </c>
      <c r="M184" s="29">
        <f>IFERROR(Tabla1[[#This Row],[Stock en unidades]]/Tabla1[[#This Row],[Venta prom 12 meses en UN]],0)</f>
        <v>8.0076628352490431</v>
      </c>
      <c r="N184" s="12">
        <f>IFERROR(12/Tabla1[[#This Row],[Meses de stock]],0)</f>
        <v>1.4985645933014353</v>
      </c>
      <c r="O184" s="5" t="e">
        <f>VLOOKUP(Tabla1[[#This Row],[Código del producto]],'ABC Ventas'!$A:$E,5,0)</f>
        <v>#DIV/0!</v>
      </c>
      <c r="P184" s="5" t="e">
        <f>VLOOKUP(Tabla1[[#This Row],[Código del producto]],'ABC Stock'!$A:$E,5,0)</f>
        <v>#DIV/0!</v>
      </c>
      <c r="Q18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5" spans="1:17" x14ac:dyDescent="0.2">
      <c r="A185" s="1">
        <v>1031</v>
      </c>
      <c r="B185" s="1" t="s">
        <v>114</v>
      </c>
      <c r="C185" s="1" t="s">
        <v>13</v>
      </c>
      <c r="D185" s="1" t="s">
        <v>3</v>
      </c>
      <c r="E185" s="11">
        <v>87</v>
      </c>
      <c r="F185" s="3">
        <v>4.79</v>
      </c>
      <c r="G185" s="11">
        <f>Tabla1[[#This Row],[Stock en unidades]]*Tabla1[[#This Row],[Costo unitario]]</f>
        <v>416.73</v>
      </c>
      <c r="H185" s="1">
        <v>2019</v>
      </c>
      <c r="I185" s="1" t="s">
        <v>304</v>
      </c>
      <c r="J185" s="1">
        <v>111</v>
      </c>
      <c r="K185" s="3">
        <v>638.02800000000002</v>
      </c>
      <c r="L185" s="12">
        <f>Tabla1[[#This Row],[Venta prom 12 meses en UN]]*Tabla1[[#This Row],[Costo unitario]]</f>
        <v>531.69000000000005</v>
      </c>
      <c r="M185" s="29">
        <f>IFERROR(Tabla1[[#This Row],[Stock en unidades]]/Tabla1[[#This Row],[Venta prom 12 meses en UN]],0)</f>
        <v>0.78378378378378377</v>
      </c>
      <c r="N185" s="12">
        <f>IFERROR(12/Tabla1[[#This Row],[Meses de stock]],0)</f>
        <v>15.310344827586206</v>
      </c>
      <c r="O185" s="5" t="e">
        <f>VLOOKUP(Tabla1[[#This Row],[Código del producto]],'ABC Ventas'!$A:$E,5,0)</f>
        <v>#DIV/0!</v>
      </c>
      <c r="P185" s="5" t="e">
        <f>VLOOKUP(Tabla1[[#This Row],[Código del producto]],'ABC Stock'!$A:$E,5,0)</f>
        <v>#DIV/0!</v>
      </c>
      <c r="Q1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6" spans="1:17" x14ac:dyDescent="0.2">
      <c r="A186" s="1">
        <v>1031</v>
      </c>
      <c r="B186" s="1" t="s">
        <v>114</v>
      </c>
      <c r="C186" s="1" t="s">
        <v>13</v>
      </c>
      <c r="D186" s="1" t="s">
        <v>3</v>
      </c>
      <c r="E186" s="11">
        <v>817</v>
      </c>
      <c r="F186" s="3">
        <v>5.66</v>
      </c>
      <c r="G186" s="11">
        <f>Tabla1[[#This Row],[Stock en unidades]]*Tabla1[[#This Row],[Costo unitario]]</f>
        <v>4624.22</v>
      </c>
      <c r="H186" s="1">
        <v>2019</v>
      </c>
      <c r="I186" s="1" t="s">
        <v>304</v>
      </c>
      <c r="J186" s="1">
        <v>58.3</v>
      </c>
      <c r="K186" s="3">
        <v>564.26238000000001</v>
      </c>
      <c r="L186" s="12">
        <f>Tabla1[[#This Row],[Venta prom 12 meses en UN]]*Tabla1[[#This Row],[Costo unitario]]</f>
        <v>329.97800000000001</v>
      </c>
      <c r="M186" s="29">
        <f>IFERROR(Tabla1[[#This Row],[Stock en unidades]]/Tabla1[[#This Row],[Venta prom 12 meses en UN]],0)</f>
        <v>14.013722126929675</v>
      </c>
      <c r="N186" s="12">
        <f>IFERROR(12/Tabla1[[#This Row],[Meses de stock]],0)</f>
        <v>0.85630354957160337</v>
      </c>
      <c r="O186" s="5" t="e">
        <f>VLOOKUP(Tabla1[[#This Row],[Código del producto]],'ABC Ventas'!$A:$E,5,0)</f>
        <v>#DIV/0!</v>
      </c>
      <c r="P186" s="5" t="e">
        <f>VLOOKUP(Tabla1[[#This Row],[Código del producto]],'ABC Stock'!$A:$E,5,0)</f>
        <v>#DIV/0!</v>
      </c>
      <c r="Q1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7" spans="1:17" x14ac:dyDescent="0.2">
      <c r="A187" s="1">
        <v>1031</v>
      </c>
      <c r="B187" s="1" t="s">
        <v>114</v>
      </c>
      <c r="C187" s="1" t="s">
        <v>13</v>
      </c>
      <c r="D187" s="1" t="s">
        <v>3</v>
      </c>
      <c r="E187" s="11">
        <v>0</v>
      </c>
      <c r="F187" s="3">
        <v>1.5</v>
      </c>
      <c r="G187" s="11">
        <f>Tabla1[[#This Row],[Stock en unidades]]*Tabla1[[#This Row],[Costo unitario]]</f>
        <v>0</v>
      </c>
      <c r="H187" s="1">
        <v>2020</v>
      </c>
      <c r="I187" s="1" t="s">
        <v>256</v>
      </c>
      <c r="J187" s="1">
        <v>84</v>
      </c>
      <c r="K187" s="3">
        <v>167.58</v>
      </c>
      <c r="L187" s="12">
        <f>Tabla1[[#This Row],[Venta prom 12 meses en UN]]*Tabla1[[#This Row],[Costo unitario]]</f>
        <v>126</v>
      </c>
      <c r="M187" s="29">
        <f>IFERROR(Tabla1[[#This Row],[Stock en unidades]]/Tabla1[[#This Row],[Venta prom 12 meses en UN]],0)</f>
        <v>0</v>
      </c>
      <c r="N187" s="12">
        <f>IFERROR(12/Tabla1[[#This Row],[Meses de stock]],0)</f>
        <v>0</v>
      </c>
      <c r="O187" s="5" t="e">
        <f>VLOOKUP(Tabla1[[#This Row],[Código del producto]],'ABC Ventas'!$A:$E,5,0)</f>
        <v>#DIV/0!</v>
      </c>
      <c r="P187" s="5" t="e">
        <f>VLOOKUP(Tabla1[[#This Row],[Código del producto]],'ABC Stock'!$A:$E,5,0)</f>
        <v>#DIV/0!</v>
      </c>
      <c r="Q1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" spans="1:17" x14ac:dyDescent="0.2">
      <c r="A188" s="1">
        <v>1032</v>
      </c>
      <c r="B188" s="1" t="s">
        <v>335</v>
      </c>
      <c r="C188" s="1" t="s">
        <v>13</v>
      </c>
      <c r="D188" s="1" t="s">
        <v>3</v>
      </c>
      <c r="E188" s="11">
        <v>4</v>
      </c>
      <c r="F188" s="3">
        <v>5.29</v>
      </c>
      <c r="G188" s="11">
        <f>Tabla1[[#This Row],[Stock en unidades]]*Tabla1[[#This Row],[Costo unitario]]</f>
        <v>21.16</v>
      </c>
      <c r="H188" s="1">
        <v>2019</v>
      </c>
      <c r="I188" s="1" t="s">
        <v>310</v>
      </c>
      <c r="J188" s="1">
        <v>64</v>
      </c>
      <c r="K188" s="3">
        <v>616.17920000000004</v>
      </c>
      <c r="L188" s="12">
        <f>Tabla1[[#This Row],[Venta prom 12 meses en UN]]*Tabla1[[#This Row],[Costo unitario]]</f>
        <v>338.56</v>
      </c>
      <c r="M188" s="29">
        <f>IFERROR(Tabla1[[#This Row],[Stock en unidades]]/Tabla1[[#This Row],[Venta prom 12 meses en UN]],0)</f>
        <v>6.25E-2</v>
      </c>
      <c r="N188" s="12">
        <f>IFERROR(12/Tabla1[[#This Row],[Meses de stock]],0)</f>
        <v>192</v>
      </c>
      <c r="O188" s="5" t="e">
        <f>VLOOKUP(Tabla1[[#This Row],[Código del producto]],'ABC Ventas'!$A:$E,5,0)</f>
        <v>#DIV/0!</v>
      </c>
      <c r="P188" s="5" t="e">
        <f>VLOOKUP(Tabla1[[#This Row],[Código del producto]],'ABC Stock'!$A:$E,5,0)</f>
        <v>#DIV/0!</v>
      </c>
      <c r="Q1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9" spans="1:17" x14ac:dyDescent="0.2">
      <c r="A189" s="1">
        <v>1032</v>
      </c>
      <c r="B189" s="1" t="s">
        <v>335</v>
      </c>
      <c r="C189" s="1" t="s">
        <v>13</v>
      </c>
      <c r="D189" s="1" t="s">
        <v>3</v>
      </c>
      <c r="E189" s="11">
        <v>218</v>
      </c>
      <c r="F189" s="3">
        <v>3.34</v>
      </c>
      <c r="G189" s="11">
        <f>Tabla1[[#This Row],[Stock en unidades]]*Tabla1[[#This Row],[Costo unitario]]</f>
        <v>728.12</v>
      </c>
      <c r="H189" s="1">
        <v>2020</v>
      </c>
      <c r="I189" s="1" t="s">
        <v>257</v>
      </c>
      <c r="J189" s="1">
        <v>107</v>
      </c>
      <c r="K189" s="3">
        <v>611.11979999999994</v>
      </c>
      <c r="L189" s="12">
        <f>Tabla1[[#This Row],[Venta prom 12 meses en UN]]*Tabla1[[#This Row],[Costo unitario]]</f>
        <v>357.38</v>
      </c>
      <c r="M189" s="29">
        <f>IFERROR(Tabla1[[#This Row],[Stock en unidades]]/Tabla1[[#This Row],[Venta prom 12 meses en UN]],0)</f>
        <v>2.0373831775700935</v>
      </c>
      <c r="N189" s="12">
        <f>IFERROR(12/Tabla1[[#This Row],[Meses de stock]],0)</f>
        <v>5.8899082568807337</v>
      </c>
      <c r="O189" s="5" t="e">
        <f>VLOOKUP(Tabla1[[#This Row],[Código del producto]],'ABC Ventas'!$A:$E,5,0)</f>
        <v>#DIV/0!</v>
      </c>
      <c r="P189" s="5" t="e">
        <f>VLOOKUP(Tabla1[[#This Row],[Código del producto]],'ABC Stock'!$A:$E,5,0)</f>
        <v>#DIV/0!</v>
      </c>
      <c r="Q1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" spans="1:17" x14ac:dyDescent="0.2">
      <c r="A190" s="1">
        <v>1032</v>
      </c>
      <c r="B190" s="1" t="s">
        <v>335</v>
      </c>
      <c r="C190" s="1" t="s">
        <v>13</v>
      </c>
      <c r="D190" s="1" t="s">
        <v>3</v>
      </c>
      <c r="E190" s="11">
        <v>437</v>
      </c>
      <c r="F190" s="3">
        <v>3.26</v>
      </c>
      <c r="G190" s="11">
        <f>Tabla1[[#This Row],[Stock en unidades]]*Tabla1[[#This Row],[Costo unitario]]</f>
        <v>1424.62</v>
      </c>
      <c r="H190" s="1">
        <v>2020</v>
      </c>
      <c r="I190" s="1" t="s">
        <v>256</v>
      </c>
      <c r="J190" s="1">
        <v>86</v>
      </c>
      <c r="K190" s="3">
        <v>445.77239999999989</v>
      </c>
      <c r="L190" s="12">
        <f>Tabla1[[#This Row],[Venta prom 12 meses en UN]]*Tabla1[[#This Row],[Costo unitario]]</f>
        <v>280.35999999999996</v>
      </c>
      <c r="M190" s="29">
        <f>IFERROR(Tabla1[[#This Row],[Stock en unidades]]/Tabla1[[#This Row],[Venta prom 12 meses en UN]],0)</f>
        <v>5.0813953488372094</v>
      </c>
      <c r="N190" s="12">
        <f>IFERROR(12/Tabla1[[#This Row],[Meses de stock]],0)</f>
        <v>2.3615560640732265</v>
      </c>
      <c r="O190" s="5" t="e">
        <f>VLOOKUP(Tabla1[[#This Row],[Código del producto]],'ABC Ventas'!$A:$E,5,0)</f>
        <v>#DIV/0!</v>
      </c>
      <c r="P190" s="5" t="e">
        <f>VLOOKUP(Tabla1[[#This Row],[Código del producto]],'ABC Stock'!$A:$E,5,0)</f>
        <v>#DIV/0!</v>
      </c>
      <c r="Q19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1" spans="1:17" x14ac:dyDescent="0.2">
      <c r="A191" s="1">
        <v>1032</v>
      </c>
      <c r="B191" s="1" t="s">
        <v>335</v>
      </c>
      <c r="C191" s="1" t="s">
        <v>13</v>
      </c>
      <c r="D191" s="1" t="s">
        <v>3</v>
      </c>
      <c r="E191" s="11">
        <v>224</v>
      </c>
      <c r="F191" s="3">
        <v>7.64</v>
      </c>
      <c r="G191" s="11">
        <f>Tabla1[[#This Row],[Stock en unidades]]*Tabla1[[#This Row],[Costo unitario]]</f>
        <v>1711.36</v>
      </c>
      <c r="H191" s="1">
        <v>2020</v>
      </c>
      <c r="I191" s="1" t="s">
        <v>256</v>
      </c>
      <c r="J191" s="1">
        <v>37.299999999999997</v>
      </c>
      <c r="K191" s="3">
        <v>413.20939999999996</v>
      </c>
      <c r="L191" s="12">
        <f>Tabla1[[#This Row],[Venta prom 12 meses en UN]]*Tabla1[[#This Row],[Costo unitario]]</f>
        <v>284.97199999999998</v>
      </c>
      <c r="M191" s="29">
        <f>IFERROR(Tabla1[[#This Row],[Stock en unidades]]/Tabla1[[#This Row],[Venta prom 12 meses en UN]],0)</f>
        <v>6.0053619302949066</v>
      </c>
      <c r="N191" s="12">
        <f>IFERROR(12/Tabla1[[#This Row],[Meses de stock]],0)</f>
        <v>1.9982142857142855</v>
      </c>
      <c r="O191" s="5" t="e">
        <f>VLOOKUP(Tabla1[[#This Row],[Código del producto]],'ABC Ventas'!$A:$E,5,0)</f>
        <v>#DIV/0!</v>
      </c>
      <c r="P191" s="5" t="e">
        <f>VLOOKUP(Tabla1[[#This Row],[Código del producto]],'ABC Stock'!$A:$E,5,0)</f>
        <v>#DIV/0!</v>
      </c>
      <c r="Q19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2" spans="1:17" x14ac:dyDescent="0.2">
      <c r="A192" s="1">
        <v>1032</v>
      </c>
      <c r="B192" s="1" t="s">
        <v>335</v>
      </c>
      <c r="C192" s="1" t="s">
        <v>13</v>
      </c>
      <c r="D192" s="1" t="s">
        <v>3</v>
      </c>
      <c r="E192" s="11">
        <v>91</v>
      </c>
      <c r="F192" s="3">
        <v>1.65</v>
      </c>
      <c r="G192" s="11">
        <f>Tabla1[[#This Row],[Stock en unidades]]*Tabla1[[#This Row],[Costo unitario]]</f>
        <v>150.15</v>
      </c>
      <c r="H192" s="1">
        <v>2020</v>
      </c>
      <c r="I192" s="1" t="s">
        <v>258</v>
      </c>
      <c r="J192" s="1">
        <v>95</v>
      </c>
      <c r="K192" s="3">
        <v>253.935</v>
      </c>
      <c r="L192" s="12">
        <f>Tabla1[[#This Row],[Venta prom 12 meses en UN]]*Tabla1[[#This Row],[Costo unitario]]</f>
        <v>156.75</v>
      </c>
      <c r="M192" s="29">
        <f>IFERROR(Tabla1[[#This Row],[Stock en unidades]]/Tabla1[[#This Row],[Venta prom 12 meses en UN]],0)</f>
        <v>0.95789473684210524</v>
      </c>
      <c r="N192" s="12">
        <f>IFERROR(12/Tabla1[[#This Row],[Meses de stock]],0)</f>
        <v>12.527472527472527</v>
      </c>
      <c r="O192" s="5" t="e">
        <f>VLOOKUP(Tabla1[[#This Row],[Código del producto]],'ABC Ventas'!$A:$E,5,0)</f>
        <v>#DIV/0!</v>
      </c>
      <c r="P192" s="5" t="e">
        <f>VLOOKUP(Tabla1[[#This Row],[Código del producto]],'ABC Stock'!$A:$E,5,0)</f>
        <v>#DIV/0!</v>
      </c>
      <c r="Q1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" spans="1:17" x14ac:dyDescent="0.2">
      <c r="A193" s="1">
        <v>1032</v>
      </c>
      <c r="B193" s="1" t="s">
        <v>335</v>
      </c>
      <c r="C193" s="1" t="s">
        <v>13</v>
      </c>
      <c r="D193" s="1" t="s">
        <v>3</v>
      </c>
      <c r="E193" s="11">
        <v>0</v>
      </c>
      <c r="F193" s="3">
        <v>2.02</v>
      </c>
      <c r="G193" s="11">
        <f>Tabla1[[#This Row],[Stock en unidades]]*Tabla1[[#This Row],[Costo unitario]]</f>
        <v>0</v>
      </c>
      <c r="H193" s="1">
        <v>2020</v>
      </c>
      <c r="I193" s="1" t="s">
        <v>257</v>
      </c>
      <c r="J193" s="1">
        <v>72</v>
      </c>
      <c r="K193" s="3">
        <v>193.43520000000001</v>
      </c>
      <c r="L193" s="12">
        <f>Tabla1[[#This Row],[Venta prom 12 meses en UN]]*Tabla1[[#This Row],[Costo unitario]]</f>
        <v>145.44</v>
      </c>
      <c r="M193" s="29">
        <f>IFERROR(Tabla1[[#This Row],[Stock en unidades]]/Tabla1[[#This Row],[Venta prom 12 meses en UN]],0)</f>
        <v>0</v>
      </c>
      <c r="N193" s="12">
        <f>IFERROR(12/Tabla1[[#This Row],[Meses de stock]],0)</f>
        <v>0</v>
      </c>
      <c r="O193" s="5" t="e">
        <f>VLOOKUP(Tabla1[[#This Row],[Código del producto]],'ABC Ventas'!$A:$E,5,0)</f>
        <v>#DIV/0!</v>
      </c>
      <c r="P193" s="5" t="e">
        <f>VLOOKUP(Tabla1[[#This Row],[Código del producto]],'ABC Stock'!$A:$E,5,0)</f>
        <v>#DIV/0!</v>
      </c>
      <c r="Q1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4" spans="1:17" x14ac:dyDescent="0.2">
      <c r="A194" s="1">
        <v>1033</v>
      </c>
      <c r="B194" s="1" t="s">
        <v>336</v>
      </c>
      <c r="C194" s="1" t="s">
        <v>13</v>
      </c>
      <c r="D194" s="1" t="s">
        <v>3</v>
      </c>
      <c r="E194" s="11">
        <v>962</v>
      </c>
      <c r="F194" s="3">
        <v>4.9000000000000004</v>
      </c>
      <c r="G194" s="11">
        <f>Tabla1[[#This Row],[Stock en unidades]]*Tabla1[[#This Row],[Costo unitario]]</f>
        <v>4713.8</v>
      </c>
      <c r="H194" s="1">
        <v>2019</v>
      </c>
      <c r="I194" s="1" t="s">
        <v>309</v>
      </c>
      <c r="J194" s="1">
        <v>68.7</v>
      </c>
      <c r="K194" s="3">
        <v>528.5091000000001</v>
      </c>
      <c r="L194" s="12">
        <f>Tabla1[[#This Row],[Venta prom 12 meses en UN]]*Tabla1[[#This Row],[Costo unitario]]</f>
        <v>336.63000000000005</v>
      </c>
      <c r="M194" s="29">
        <f>IFERROR(Tabla1[[#This Row],[Stock en unidades]]/Tabla1[[#This Row],[Venta prom 12 meses en UN]],0)</f>
        <v>14.002911208151382</v>
      </c>
      <c r="N194" s="12">
        <f>IFERROR(12/Tabla1[[#This Row],[Meses de stock]],0)</f>
        <v>0.85696465696465707</v>
      </c>
      <c r="O194" s="5" t="e">
        <f>VLOOKUP(Tabla1[[#This Row],[Código del producto]],'ABC Ventas'!$A:$E,5,0)</f>
        <v>#DIV/0!</v>
      </c>
      <c r="P194" s="5" t="e">
        <f>VLOOKUP(Tabla1[[#This Row],[Código del producto]],'ABC Stock'!$A:$E,5,0)</f>
        <v>#DIV/0!</v>
      </c>
      <c r="Q19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5" spans="1:17" x14ac:dyDescent="0.2">
      <c r="A195" s="1">
        <v>1033</v>
      </c>
      <c r="B195" s="1" t="s">
        <v>336</v>
      </c>
      <c r="C195" s="1" t="s">
        <v>13</v>
      </c>
      <c r="D195" s="1" t="s">
        <v>3</v>
      </c>
      <c r="E195" s="11">
        <v>133</v>
      </c>
      <c r="F195" s="3">
        <v>5.56</v>
      </c>
      <c r="G195" s="11">
        <f>Tabla1[[#This Row],[Stock en unidades]]*Tabla1[[#This Row],[Costo unitario]]</f>
        <v>739.4799999999999</v>
      </c>
      <c r="H195" s="1">
        <v>2020</v>
      </c>
      <c r="I195" s="1" t="s">
        <v>257</v>
      </c>
      <c r="J195" s="1">
        <v>44.2</v>
      </c>
      <c r="K195" s="3">
        <v>464.47128000000004</v>
      </c>
      <c r="L195" s="12">
        <f>Tabla1[[#This Row],[Venta prom 12 meses en UN]]*Tabla1[[#This Row],[Costo unitario]]</f>
        <v>245.75200000000001</v>
      </c>
      <c r="M195" s="29">
        <f>IFERROR(Tabla1[[#This Row],[Stock en unidades]]/Tabla1[[#This Row],[Venta prom 12 meses en UN]],0)</f>
        <v>3.0090497737556561</v>
      </c>
      <c r="N195" s="12">
        <f>IFERROR(12/Tabla1[[#This Row],[Meses de stock]],0)</f>
        <v>3.9879699248120302</v>
      </c>
      <c r="O195" s="5" t="e">
        <f>VLOOKUP(Tabla1[[#This Row],[Código del producto]],'ABC Ventas'!$A:$E,5,0)</f>
        <v>#DIV/0!</v>
      </c>
      <c r="P195" s="5" t="e">
        <f>VLOOKUP(Tabla1[[#This Row],[Código del producto]],'ABC Stock'!$A:$E,5,0)</f>
        <v>#DIV/0!</v>
      </c>
      <c r="Q19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6" spans="1:17" x14ac:dyDescent="0.2">
      <c r="A196" s="1">
        <v>1033</v>
      </c>
      <c r="B196" s="1" t="s">
        <v>336</v>
      </c>
      <c r="C196" s="1" t="s">
        <v>13</v>
      </c>
      <c r="D196" s="1" t="s">
        <v>3</v>
      </c>
      <c r="E196" s="11">
        <v>360</v>
      </c>
      <c r="F196" s="3">
        <v>5</v>
      </c>
      <c r="G196" s="11">
        <f>Tabla1[[#This Row],[Stock en unidades]]*Tabla1[[#This Row],[Costo unitario]]</f>
        <v>1800</v>
      </c>
      <c r="H196" s="1">
        <v>2019</v>
      </c>
      <c r="I196" s="1" t="s">
        <v>308</v>
      </c>
      <c r="J196" s="1">
        <v>60</v>
      </c>
      <c r="K196" s="3">
        <v>432</v>
      </c>
      <c r="L196" s="12">
        <f>Tabla1[[#This Row],[Venta prom 12 meses en UN]]*Tabla1[[#This Row],[Costo unitario]]</f>
        <v>300</v>
      </c>
      <c r="M196" s="29">
        <f>IFERROR(Tabla1[[#This Row],[Stock en unidades]]/Tabla1[[#This Row],[Venta prom 12 meses en UN]],0)</f>
        <v>6</v>
      </c>
      <c r="N196" s="12">
        <f>IFERROR(12/Tabla1[[#This Row],[Meses de stock]],0)</f>
        <v>2</v>
      </c>
      <c r="O196" s="5" t="e">
        <f>VLOOKUP(Tabla1[[#This Row],[Código del producto]],'ABC Ventas'!$A:$E,5,0)</f>
        <v>#DIV/0!</v>
      </c>
      <c r="P196" s="5" t="e">
        <f>VLOOKUP(Tabla1[[#This Row],[Código del producto]],'ABC Stock'!$A:$E,5,0)</f>
        <v>#DIV/0!</v>
      </c>
      <c r="Q1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7" spans="1:17" x14ac:dyDescent="0.2">
      <c r="A197" s="1">
        <v>1033</v>
      </c>
      <c r="B197" s="1" t="s">
        <v>336</v>
      </c>
      <c r="C197" s="1" t="s">
        <v>13</v>
      </c>
      <c r="D197" s="1" t="s">
        <v>3</v>
      </c>
      <c r="E197" s="11">
        <v>252</v>
      </c>
      <c r="F197" s="3">
        <v>7.28</v>
      </c>
      <c r="G197" s="11">
        <f>Tabla1[[#This Row],[Stock en unidades]]*Tabla1[[#This Row],[Costo unitario]]</f>
        <v>1834.5600000000002</v>
      </c>
      <c r="H197" s="1">
        <v>2019</v>
      </c>
      <c r="I197" s="1" t="s">
        <v>311</v>
      </c>
      <c r="J197" s="1">
        <v>25.2</v>
      </c>
      <c r="K197" s="3">
        <v>343.06271999999996</v>
      </c>
      <c r="L197" s="12">
        <f>Tabla1[[#This Row],[Venta prom 12 meses en UN]]*Tabla1[[#This Row],[Costo unitario]]</f>
        <v>183.45599999999999</v>
      </c>
      <c r="M197" s="29">
        <f>IFERROR(Tabla1[[#This Row],[Stock en unidades]]/Tabla1[[#This Row],[Venta prom 12 meses en UN]],0)</f>
        <v>10</v>
      </c>
      <c r="N197" s="12">
        <f>IFERROR(12/Tabla1[[#This Row],[Meses de stock]],0)</f>
        <v>1.2</v>
      </c>
      <c r="O197" s="5" t="e">
        <f>VLOOKUP(Tabla1[[#This Row],[Código del producto]],'ABC Ventas'!$A:$E,5,0)</f>
        <v>#DIV/0!</v>
      </c>
      <c r="P197" s="5" t="e">
        <f>VLOOKUP(Tabla1[[#This Row],[Código del producto]],'ABC Stock'!$A:$E,5,0)</f>
        <v>#DIV/0!</v>
      </c>
      <c r="Q19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8" spans="1:17" x14ac:dyDescent="0.2">
      <c r="A198" s="1">
        <v>1033</v>
      </c>
      <c r="B198" s="1" t="s">
        <v>336</v>
      </c>
      <c r="C198" s="1" t="s">
        <v>13</v>
      </c>
      <c r="D198" s="1" t="s">
        <v>3</v>
      </c>
      <c r="E198" s="11">
        <v>374</v>
      </c>
      <c r="F198" s="3">
        <v>1.72</v>
      </c>
      <c r="G198" s="11">
        <f>Tabla1[[#This Row],[Stock en unidades]]*Tabla1[[#This Row],[Costo unitario]]</f>
        <v>643.28</v>
      </c>
      <c r="H198" s="1">
        <v>2020</v>
      </c>
      <c r="I198" s="1" t="s">
        <v>258</v>
      </c>
      <c r="J198" s="1">
        <v>61</v>
      </c>
      <c r="K198" s="3">
        <v>151.0848</v>
      </c>
      <c r="L198" s="12">
        <f>Tabla1[[#This Row],[Venta prom 12 meses en UN]]*Tabla1[[#This Row],[Costo unitario]]</f>
        <v>104.92</v>
      </c>
      <c r="M198" s="29">
        <f>IFERROR(Tabla1[[#This Row],[Stock en unidades]]/Tabla1[[#This Row],[Venta prom 12 meses en UN]],0)</f>
        <v>6.1311475409836067</v>
      </c>
      <c r="N198" s="12">
        <f>IFERROR(12/Tabla1[[#This Row],[Meses de stock]],0)</f>
        <v>1.9572192513368984</v>
      </c>
      <c r="O198" s="5" t="e">
        <f>VLOOKUP(Tabla1[[#This Row],[Código del producto]],'ABC Ventas'!$A:$E,5,0)</f>
        <v>#DIV/0!</v>
      </c>
      <c r="P198" s="5" t="e">
        <f>VLOOKUP(Tabla1[[#This Row],[Código del producto]],'ABC Stock'!$A:$E,5,0)</f>
        <v>#DIV/0!</v>
      </c>
      <c r="Q19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9" spans="1:17" x14ac:dyDescent="0.2">
      <c r="A199" s="1">
        <v>1033</v>
      </c>
      <c r="B199" s="1" t="s">
        <v>336</v>
      </c>
      <c r="C199" s="1" t="s">
        <v>13</v>
      </c>
      <c r="D199" s="1" t="s">
        <v>3</v>
      </c>
      <c r="E199" s="11">
        <v>0</v>
      </c>
      <c r="F199" s="3">
        <v>1.24</v>
      </c>
      <c r="G199" s="11">
        <f>Tabla1[[#This Row],[Stock en unidades]]*Tabla1[[#This Row],[Costo unitario]]</f>
        <v>0</v>
      </c>
      <c r="H199" s="1">
        <v>2019</v>
      </c>
      <c r="I199" s="1" t="s">
        <v>305</v>
      </c>
      <c r="J199" s="1">
        <v>72</v>
      </c>
      <c r="K199" s="3">
        <v>107.13600000000001</v>
      </c>
      <c r="L199" s="12">
        <f>Tabla1[[#This Row],[Venta prom 12 meses en UN]]*Tabla1[[#This Row],[Costo unitario]]</f>
        <v>89.28</v>
      </c>
      <c r="M199" s="29">
        <f>IFERROR(Tabla1[[#This Row],[Stock en unidades]]/Tabla1[[#This Row],[Venta prom 12 meses en UN]],0)</f>
        <v>0</v>
      </c>
      <c r="N199" s="12">
        <f>IFERROR(12/Tabla1[[#This Row],[Meses de stock]],0)</f>
        <v>0</v>
      </c>
      <c r="O199" s="5" t="e">
        <f>VLOOKUP(Tabla1[[#This Row],[Código del producto]],'ABC Ventas'!$A:$E,5,0)</f>
        <v>#DIV/0!</v>
      </c>
      <c r="P199" s="5" t="e">
        <f>VLOOKUP(Tabla1[[#This Row],[Código del producto]],'ABC Stock'!$A:$E,5,0)</f>
        <v>#DIV/0!</v>
      </c>
      <c r="Q1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" spans="1:17" x14ac:dyDescent="0.2">
      <c r="A200" s="1">
        <v>1034</v>
      </c>
      <c r="B200" s="1" t="s">
        <v>286</v>
      </c>
      <c r="C200" s="1" t="s">
        <v>13</v>
      </c>
      <c r="D200" s="1" t="s">
        <v>3</v>
      </c>
      <c r="E200" s="11">
        <v>90</v>
      </c>
      <c r="F200" s="3">
        <v>5.07</v>
      </c>
      <c r="G200" s="11">
        <f>Tabla1[[#This Row],[Stock en unidades]]*Tabla1[[#This Row],[Costo unitario]]</f>
        <v>456.3</v>
      </c>
      <c r="H200" s="1">
        <v>2019</v>
      </c>
      <c r="I200" s="1" t="s">
        <v>257</v>
      </c>
      <c r="J200" s="1">
        <v>110</v>
      </c>
      <c r="K200" s="3">
        <v>1042.8990000000001</v>
      </c>
      <c r="L200" s="12">
        <f>Tabla1[[#This Row],[Venta prom 12 meses en UN]]*Tabla1[[#This Row],[Costo unitario]]</f>
        <v>557.70000000000005</v>
      </c>
      <c r="M200" s="29">
        <f>IFERROR(Tabla1[[#This Row],[Stock en unidades]]/Tabla1[[#This Row],[Venta prom 12 meses en UN]],0)</f>
        <v>0.81818181818181823</v>
      </c>
      <c r="N200" s="12">
        <f>IFERROR(12/Tabla1[[#This Row],[Meses de stock]],0)</f>
        <v>14.666666666666666</v>
      </c>
      <c r="O200" s="5" t="e">
        <f>VLOOKUP(Tabla1[[#This Row],[Código del producto]],'ABC Ventas'!$A:$E,5,0)</f>
        <v>#DIV/0!</v>
      </c>
      <c r="P200" s="5" t="e">
        <f>VLOOKUP(Tabla1[[#This Row],[Código del producto]],'ABC Stock'!$A:$E,5,0)</f>
        <v>#DIV/0!</v>
      </c>
      <c r="Q2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1" spans="1:17" x14ac:dyDescent="0.2">
      <c r="A201" s="1">
        <v>1034</v>
      </c>
      <c r="B201" s="1" t="s">
        <v>286</v>
      </c>
      <c r="C201" s="1" t="s">
        <v>13</v>
      </c>
      <c r="D201" s="1" t="s">
        <v>3</v>
      </c>
      <c r="E201" s="11">
        <v>1156</v>
      </c>
      <c r="F201" s="3">
        <v>3.69</v>
      </c>
      <c r="G201" s="11">
        <f>Tabla1[[#This Row],[Stock en unidades]]*Tabla1[[#This Row],[Costo unitario]]</f>
        <v>4265.6400000000003</v>
      </c>
      <c r="H201" s="1">
        <v>2020</v>
      </c>
      <c r="I201" s="1" t="s">
        <v>256</v>
      </c>
      <c r="J201" s="1">
        <v>96.3</v>
      </c>
      <c r="K201" s="3">
        <v>561.44825999999989</v>
      </c>
      <c r="L201" s="12">
        <f>Tabla1[[#This Row],[Venta prom 12 meses en UN]]*Tabla1[[#This Row],[Costo unitario]]</f>
        <v>355.34699999999998</v>
      </c>
      <c r="M201" s="29">
        <f>IFERROR(Tabla1[[#This Row],[Stock en unidades]]/Tabla1[[#This Row],[Venta prom 12 meses en UN]],0)</f>
        <v>12.004153686396677</v>
      </c>
      <c r="N201" s="12">
        <f>IFERROR(12/Tabla1[[#This Row],[Meses de stock]],0)</f>
        <v>0.99965397923875432</v>
      </c>
      <c r="O201" s="5" t="e">
        <f>VLOOKUP(Tabla1[[#This Row],[Código del producto]],'ABC Ventas'!$A:$E,5,0)</f>
        <v>#DIV/0!</v>
      </c>
      <c r="P201" s="5" t="e">
        <f>VLOOKUP(Tabla1[[#This Row],[Código del producto]],'ABC Stock'!$A:$E,5,0)</f>
        <v>#DIV/0!</v>
      </c>
      <c r="Q20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2" spans="1:17" x14ac:dyDescent="0.2">
      <c r="A202" s="1">
        <v>1034</v>
      </c>
      <c r="B202" s="1" t="s">
        <v>286</v>
      </c>
      <c r="C202" s="1" t="s">
        <v>13</v>
      </c>
      <c r="D202" s="1" t="s">
        <v>3</v>
      </c>
      <c r="E202" s="11">
        <v>442</v>
      </c>
      <c r="F202" s="3">
        <v>2.13</v>
      </c>
      <c r="G202" s="11">
        <f>Tabla1[[#This Row],[Stock en unidades]]*Tabla1[[#This Row],[Costo unitario]]</f>
        <v>941.45999999999992</v>
      </c>
      <c r="H202" s="1">
        <v>2020</v>
      </c>
      <c r="I202" s="1" t="s">
        <v>258</v>
      </c>
      <c r="J202" s="1">
        <v>137</v>
      </c>
      <c r="K202" s="3">
        <v>396.86160000000001</v>
      </c>
      <c r="L202" s="12">
        <f>Tabla1[[#This Row],[Venta prom 12 meses en UN]]*Tabla1[[#This Row],[Costo unitario]]</f>
        <v>291.81</v>
      </c>
      <c r="M202" s="29">
        <f>IFERROR(Tabla1[[#This Row],[Stock en unidades]]/Tabla1[[#This Row],[Venta prom 12 meses en UN]],0)</f>
        <v>3.2262773722627736</v>
      </c>
      <c r="N202" s="12">
        <f>IFERROR(12/Tabla1[[#This Row],[Meses de stock]],0)</f>
        <v>3.7194570135746607</v>
      </c>
      <c r="O202" s="5" t="e">
        <f>VLOOKUP(Tabla1[[#This Row],[Código del producto]],'ABC Ventas'!$A:$E,5,0)</f>
        <v>#DIV/0!</v>
      </c>
      <c r="P202" s="5" t="e">
        <f>VLOOKUP(Tabla1[[#This Row],[Código del producto]],'ABC Stock'!$A:$E,5,0)</f>
        <v>#DIV/0!</v>
      </c>
      <c r="Q20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3" spans="1:17" x14ac:dyDescent="0.2">
      <c r="A203" s="1">
        <v>1034</v>
      </c>
      <c r="B203" s="1" t="s">
        <v>286</v>
      </c>
      <c r="C203" s="1" t="s">
        <v>13</v>
      </c>
      <c r="D203" s="1" t="s">
        <v>3</v>
      </c>
      <c r="E203" s="11">
        <v>880</v>
      </c>
      <c r="F203" s="3">
        <v>1.57</v>
      </c>
      <c r="G203" s="11">
        <f>Tabla1[[#This Row],[Stock en unidades]]*Tabla1[[#This Row],[Costo unitario]]</f>
        <v>1381.6000000000001</v>
      </c>
      <c r="H203" s="1">
        <v>2020</v>
      </c>
      <c r="I203" s="1" t="s">
        <v>257</v>
      </c>
      <c r="J203" s="1">
        <v>149</v>
      </c>
      <c r="K203" s="3">
        <v>357.91290000000004</v>
      </c>
      <c r="L203" s="12">
        <f>Tabla1[[#This Row],[Venta prom 12 meses en UN]]*Tabla1[[#This Row],[Costo unitario]]</f>
        <v>233.93</v>
      </c>
      <c r="M203" s="29">
        <f>IFERROR(Tabla1[[#This Row],[Stock en unidades]]/Tabla1[[#This Row],[Venta prom 12 meses en UN]],0)</f>
        <v>5.9060402684563762</v>
      </c>
      <c r="N203" s="12">
        <f>IFERROR(12/Tabla1[[#This Row],[Meses de stock]],0)</f>
        <v>2.0318181818181817</v>
      </c>
      <c r="O203" s="5" t="e">
        <f>VLOOKUP(Tabla1[[#This Row],[Código del producto]],'ABC Ventas'!$A:$E,5,0)</f>
        <v>#DIV/0!</v>
      </c>
      <c r="P203" s="5" t="e">
        <f>VLOOKUP(Tabla1[[#This Row],[Código del producto]],'ABC Stock'!$A:$E,5,0)</f>
        <v>#DIV/0!</v>
      </c>
      <c r="Q20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4" spans="1:17" x14ac:dyDescent="0.2">
      <c r="A204" s="1">
        <v>1034</v>
      </c>
      <c r="B204" s="1" t="s">
        <v>286</v>
      </c>
      <c r="C204" s="1" t="s">
        <v>13</v>
      </c>
      <c r="D204" s="1" t="s">
        <v>3</v>
      </c>
      <c r="E204" s="11">
        <v>329</v>
      </c>
      <c r="F204" s="3">
        <v>1.1599999999999999</v>
      </c>
      <c r="G204" s="11">
        <f>Tabla1[[#This Row],[Stock en unidades]]*Tabla1[[#This Row],[Costo unitario]]</f>
        <v>381.64</v>
      </c>
      <c r="H204" s="1">
        <v>2019</v>
      </c>
      <c r="I204" s="1" t="s">
        <v>307</v>
      </c>
      <c r="J204" s="1">
        <v>109</v>
      </c>
      <c r="K204" s="3">
        <v>232.64959999999999</v>
      </c>
      <c r="L204" s="12">
        <f>Tabla1[[#This Row],[Venta prom 12 meses en UN]]*Tabla1[[#This Row],[Costo unitario]]</f>
        <v>126.44</v>
      </c>
      <c r="M204" s="29">
        <f>IFERROR(Tabla1[[#This Row],[Stock en unidades]]/Tabla1[[#This Row],[Venta prom 12 meses en UN]],0)</f>
        <v>3.0183486238532109</v>
      </c>
      <c r="N204" s="12">
        <f>IFERROR(12/Tabla1[[#This Row],[Meses de stock]],0)</f>
        <v>3.9756838905775078</v>
      </c>
      <c r="O204" s="5" t="e">
        <f>VLOOKUP(Tabla1[[#This Row],[Código del producto]],'ABC Ventas'!$A:$E,5,0)</f>
        <v>#DIV/0!</v>
      </c>
      <c r="P204" s="5" t="e">
        <f>VLOOKUP(Tabla1[[#This Row],[Código del producto]],'ABC Stock'!$A:$E,5,0)</f>
        <v>#DIV/0!</v>
      </c>
      <c r="Q20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5" spans="1:17" x14ac:dyDescent="0.2">
      <c r="A205" s="1">
        <v>1034</v>
      </c>
      <c r="B205" s="1" t="s">
        <v>286</v>
      </c>
      <c r="C205" s="1" t="s">
        <v>13</v>
      </c>
      <c r="D205" s="1" t="s">
        <v>3</v>
      </c>
      <c r="E205" s="11">
        <v>754</v>
      </c>
      <c r="F205" s="3">
        <v>1.03</v>
      </c>
      <c r="G205" s="11">
        <f>Tabla1[[#This Row],[Stock en unidades]]*Tabla1[[#This Row],[Costo unitario]]</f>
        <v>776.62</v>
      </c>
      <c r="H205" s="1">
        <v>2020</v>
      </c>
      <c r="I205" s="1" t="s">
        <v>258</v>
      </c>
      <c r="J205" s="1">
        <v>136</v>
      </c>
      <c r="K205" s="3">
        <v>203.11600000000001</v>
      </c>
      <c r="L205" s="12">
        <f>Tabla1[[#This Row],[Venta prom 12 meses en UN]]*Tabla1[[#This Row],[Costo unitario]]</f>
        <v>140.08000000000001</v>
      </c>
      <c r="M205" s="29">
        <f>IFERROR(Tabla1[[#This Row],[Stock en unidades]]/Tabla1[[#This Row],[Venta prom 12 meses en UN]],0)</f>
        <v>5.5441176470588234</v>
      </c>
      <c r="N205" s="12">
        <f>IFERROR(12/Tabla1[[#This Row],[Meses de stock]],0)</f>
        <v>2.1644562334217508</v>
      </c>
      <c r="O205" s="5" t="e">
        <f>VLOOKUP(Tabla1[[#This Row],[Código del producto]],'ABC Ventas'!$A:$E,5,0)</f>
        <v>#DIV/0!</v>
      </c>
      <c r="P205" s="5" t="e">
        <f>VLOOKUP(Tabla1[[#This Row],[Código del producto]],'ABC Stock'!$A:$E,5,0)</f>
        <v>#DIV/0!</v>
      </c>
      <c r="Q20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6" spans="1:17" x14ac:dyDescent="0.2">
      <c r="A206" s="1">
        <v>1035</v>
      </c>
      <c r="B206" s="1" t="s">
        <v>337</v>
      </c>
      <c r="C206" s="1" t="s">
        <v>13</v>
      </c>
      <c r="D206" s="1" t="s">
        <v>3</v>
      </c>
      <c r="E206" s="11">
        <v>81</v>
      </c>
      <c r="F206" s="3">
        <v>6.11</v>
      </c>
      <c r="G206" s="11">
        <f>Tabla1[[#This Row],[Stock en unidades]]*Tabla1[[#This Row],[Costo unitario]]</f>
        <v>494.91</v>
      </c>
      <c r="H206" s="1">
        <v>2020</v>
      </c>
      <c r="I206" s="1" t="s">
        <v>256</v>
      </c>
      <c r="J206" s="1">
        <v>131</v>
      </c>
      <c r="K206" s="3">
        <v>1328.6806000000004</v>
      </c>
      <c r="L206" s="12">
        <f>Tabla1[[#This Row],[Venta prom 12 meses en UN]]*Tabla1[[#This Row],[Costo unitario]]</f>
        <v>800.41000000000008</v>
      </c>
      <c r="M206" s="29">
        <f>IFERROR(Tabla1[[#This Row],[Stock en unidades]]/Tabla1[[#This Row],[Venta prom 12 meses en UN]],0)</f>
        <v>0.61832061068702293</v>
      </c>
      <c r="N206" s="12">
        <f>IFERROR(12/Tabla1[[#This Row],[Meses de stock]],0)</f>
        <v>19.407407407407405</v>
      </c>
      <c r="O206" s="5" t="e">
        <f>VLOOKUP(Tabla1[[#This Row],[Código del producto]],'ABC Ventas'!$A:$E,5,0)</f>
        <v>#DIV/0!</v>
      </c>
      <c r="P206" s="5" t="e">
        <f>VLOOKUP(Tabla1[[#This Row],[Código del producto]],'ABC Stock'!$A:$E,5,0)</f>
        <v>#DIV/0!</v>
      </c>
      <c r="Q2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7" spans="1:17" x14ac:dyDescent="0.2">
      <c r="A207" s="1">
        <v>1035</v>
      </c>
      <c r="B207" s="1" t="s">
        <v>337</v>
      </c>
      <c r="C207" s="1" t="s">
        <v>13</v>
      </c>
      <c r="D207" s="1" t="s">
        <v>3</v>
      </c>
      <c r="E207" s="11">
        <v>742</v>
      </c>
      <c r="F207" s="3">
        <v>3.16</v>
      </c>
      <c r="G207" s="11">
        <f>Tabla1[[#This Row],[Stock en unidades]]*Tabla1[[#This Row],[Costo unitario]]</f>
        <v>2344.7200000000003</v>
      </c>
      <c r="H207" s="1">
        <v>2020</v>
      </c>
      <c r="I207" s="1" t="s">
        <v>258</v>
      </c>
      <c r="J207" s="1">
        <v>114</v>
      </c>
      <c r="K207" s="3">
        <v>662.84160000000008</v>
      </c>
      <c r="L207" s="12">
        <f>Tabla1[[#This Row],[Venta prom 12 meses en UN]]*Tabla1[[#This Row],[Costo unitario]]</f>
        <v>360.24</v>
      </c>
      <c r="M207" s="29">
        <f>IFERROR(Tabla1[[#This Row],[Stock en unidades]]/Tabla1[[#This Row],[Venta prom 12 meses en UN]],0)</f>
        <v>6.5087719298245617</v>
      </c>
      <c r="N207" s="12">
        <f>IFERROR(12/Tabla1[[#This Row],[Meses de stock]],0)</f>
        <v>1.84366576819407</v>
      </c>
      <c r="O207" s="5" t="e">
        <f>VLOOKUP(Tabla1[[#This Row],[Código del producto]],'ABC Ventas'!$A:$E,5,0)</f>
        <v>#DIV/0!</v>
      </c>
      <c r="P207" s="5" t="e">
        <f>VLOOKUP(Tabla1[[#This Row],[Código del producto]],'ABC Stock'!$A:$E,5,0)</f>
        <v>#DIV/0!</v>
      </c>
      <c r="Q20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8" spans="1:17" x14ac:dyDescent="0.2">
      <c r="A208" s="1">
        <v>1035</v>
      </c>
      <c r="B208" s="1" t="s">
        <v>337</v>
      </c>
      <c r="C208" s="1" t="s">
        <v>13</v>
      </c>
      <c r="D208" s="1" t="s">
        <v>3</v>
      </c>
      <c r="E208" s="11">
        <v>164</v>
      </c>
      <c r="F208" s="3">
        <v>3.25</v>
      </c>
      <c r="G208" s="11">
        <f>Tabla1[[#This Row],[Stock en unidades]]*Tabla1[[#This Row],[Costo unitario]]</f>
        <v>533</v>
      </c>
      <c r="H208" s="1">
        <v>2019</v>
      </c>
      <c r="I208" s="1" t="s">
        <v>311</v>
      </c>
      <c r="J208" s="1">
        <v>81.8</v>
      </c>
      <c r="K208" s="3">
        <v>345.6049999999999</v>
      </c>
      <c r="L208" s="12">
        <f>Tabla1[[#This Row],[Venta prom 12 meses en UN]]*Tabla1[[#This Row],[Costo unitario]]</f>
        <v>265.84999999999997</v>
      </c>
      <c r="M208" s="29">
        <f>IFERROR(Tabla1[[#This Row],[Stock en unidades]]/Tabla1[[#This Row],[Venta prom 12 meses en UN]],0)</f>
        <v>2.0048899755501224</v>
      </c>
      <c r="N208" s="12">
        <f>IFERROR(12/Tabla1[[#This Row],[Meses de stock]],0)</f>
        <v>5.9853658536585366</v>
      </c>
      <c r="O208" s="5" t="e">
        <f>VLOOKUP(Tabla1[[#This Row],[Código del producto]],'ABC Ventas'!$A:$E,5,0)</f>
        <v>#DIV/0!</v>
      </c>
      <c r="P208" s="5" t="e">
        <f>VLOOKUP(Tabla1[[#This Row],[Código del producto]],'ABC Stock'!$A:$E,5,0)</f>
        <v>#DIV/0!</v>
      </c>
      <c r="Q2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9" spans="1:17" x14ac:dyDescent="0.2">
      <c r="A209" s="1">
        <v>1035</v>
      </c>
      <c r="B209" s="1" t="s">
        <v>337</v>
      </c>
      <c r="C209" s="1" t="s">
        <v>13</v>
      </c>
      <c r="D209" s="1" t="s">
        <v>3</v>
      </c>
      <c r="E209" s="11">
        <v>1148</v>
      </c>
      <c r="F209" s="3">
        <v>1.37</v>
      </c>
      <c r="G209" s="11">
        <f>Tabla1[[#This Row],[Stock en unidades]]*Tabla1[[#This Row],[Costo unitario]]</f>
        <v>1572.7600000000002</v>
      </c>
      <c r="H209" s="1">
        <v>2020</v>
      </c>
      <c r="I209" s="1" t="s">
        <v>258</v>
      </c>
      <c r="J209" s="1">
        <v>142</v>
      </c>
      <c r="K209" s="3">
        <v>344.33580000000001</v>
      </c>
      <c r="L209" s="12">
        <f>Tabla1[[#This Row],[Venta prom 12 meses en UN]]*Tabla1[[#This Row],[Costo unitario]]</f>
        <v>194.54000000000002</v>
      </c>
      <c r="M209" s="29">
        <f>IFERROR(Tabla1[[#This Row],[Stock en unidades]]/Tabla1[[#This Row],[Venta prom 12 meses en UN]],0)</f>
        <v>8.0845070422535219</v>
      </c>
      <c r="N209" s="12">
        <f>IFERROR(12/Tabla1[[#This Row],[Meses de stock]],0)</f>
        <v>1.484320557491289</v>
      </c>
      <c r="O209" s="5" t="e">
        <f>VLOOKUP(Tabla1[[#This Row],[Código del producto]],'ABC Ventas'!$A:$E,5,0)</f>
        <v>#DIV/0!</v>
      </c>
      <c r="P209" s="5" t="e">
        <f>VLOOKUP(Tabla1[[#This Row],[Código del producto]],'ABC Stock'!$A:$E,5,0)</f>
        <v>#DIV/0!</v>
      </c>
      <c r="Q20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0" spans="1:17" x14ac:dyDescent="0.2">
      <c r="A210" s="1">
        <v>1035</v>
      </c>
      <c r="B210" s="1" t="s">
        <v>337</v>
      </c>
      <c r="C210" s="1" t="s">
        <v>13</v>
      </c>
      <c r="D210" s="1" t="s">
        <v>3</v>
      </c>
      <c r="E210" s="11">
        <v>0</v>
      </c>
      <c r="F210" s="3">
        <v>1.08</v>
      </c>
      <c r="G210" s="11">
        <f>Tabla1[[#This Row],[Stock en unidades]]*Tabla1[[#This Row],[Costo unitario]]</f>
        <v>0</v>
      </c>
      <c r="H210" s="1">
        <v>2020</v>
      </c>
      <c r="I210" s="1" t="s">
        <v>257</v>
      </c>
      <c r="J210" s="1">
        <v>96</v>
      </c>
      <c r="K210" s="3">
        <v>173.1456</v>
      </c>
      <c r="L210" s="12">
        <f>Tabla1[[#This Row],[Venta prom 12 meses en UN]]*Tabla1[[#This Row],[Costo unitario]]</f>
        <v>103.68</v>
      </c>
      <c r="M210" s="29">
        <f>IFERROR(Tabla1[[#This Row],[Stock en unidades]]/Tabla1[[#This Row],[Venta prom 12 meses en UN]],0)</f>
        <v>0</v>
      </c>
      <c r="N210" s="12">
        <f>IFERROR(12/Tabla1[[#This Row],[Meses de stock]],0)</f>
        <v>0</v>
      </c>
      <c r="O210" s="5" t="e">
        <f>VLOOKUP(Tabla1[[#This Row],[Código del producto]],'ABC Ventas'!$A:$E,5,0)</f>
        <v>#DIV/0!</v>
      </c>
      <c r="P210" s="5" t="e">
        <f>VLOOKUP(Tabla1[[#This Row],[Código del producto]],'ABC Stock'!$A:$E,5,0)</f>
        <v>#DIV/0!</v>
      </c>
      <c r="Q2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1" spans="1:17" x14ac:dyDescent="0.2">
      <c r="A211" s="1">
        <v>1035</v>
      </c>
      <c r="B211" s="1" t="s">
        <v>337</v>
      </c>
      <c r="C211" s="1" t="s">
        <v>13</v>
      </c>
      <c r="D211" s="1" t="s">
        <v>3</v>
      </c>
      <c r="E211" s="11">
        <v>306</v>
      </c>
      <c r="F211" s="3">
        <v>1.27</v>
      </c>
      <c r="G211" s="11">
        <f>Tabla1[[#This Row],[Stock en unidades]]*Tabla1[[#This Row],[Costo unitario]]</f>
        <v>388.62</v>
      </c>
      <c r="H211" s="1">
        <v>2019</v>
      </c>
      <c r="I211" s="1" t="s">
        <v>307</v>
      </c>
      <c r="J211" s="1">
        <v>84</v>
      </c>
      <c r="K211" s="3">
        <v>153.61920000000001</v>
      </c>
      <c r="L211" s="12">
        <f>Tabla1[[#This Row],[Venta prom 12 meses en UN]]*Tabla1[[#This Row],[Costo unitario]]</f>
        <v>106.68</v>
      </c>
      <c r="M211" s="29">
        <f>IFERROR(Tabla1[[#This Row],[Stock en unidades]]/Tabla1[[#This Row],[Venta prom 12 meses en UN]],0)</f>
        <v>3.6428571428571428</v>
      </c>
      <c r="N211" s="12">
        <f>IFERROR(12/Tabla1[[#This Row],[Meses de stock]],0)</f>
        <v>3.2941176470588234</v>
      </c>
      <c r="O211" s="5" t="e">
        <f>VLOOKUP(Tabla1[[#This Row],[Código del producto]],'ABC Ventas'!$A:$E,5,0)</f>
        <v>#DIV/0!</v>
      </c>
      <c r="P211" s="5" t="e">
        <f>VLOOKUP(Tabla1[[#This Row],[Código del producto]],'ABC Stock'!$A:$E,5,0)</f>
        <v>#DIV/0!</v>
      </c>
      <c r="Q21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2" spans="1:17" x14ac:dyDescent="0.2">
      <c r="A212" s="1">
        <v>1036</v>
      </c>
      <c r="B212" s="1" t="s">
        <v>43</v>
      </c>
      <c r="C212" s="1" t="s">
        <v>13</v>
      </c>
      <c r="D212" s="1" t="s">
        <v>3</v>
      </c>
      <c r="E212" s="11">
        <v>1493</v>
      </c>
      <c r="F212" s="3">
        <v>5.04</v>
      </c>
      <c r="G212" s="11">
        <f>Tabla1[[#This Row],[Stock en unidades]]*Tabla1[[#This Row],[Costo unitario]]</f>
        <v>7524.72</v>
      </c>
      <c r="H212" s="1">
        <v>2019</v>
      </c>
      <c r="I212" s="1" t="s">
        <v>309</v>
      </c>
      <c r="J212" s="1">
        <v>93.3</v>
      </c>
      <c r="K212" s="3">
        <v>648.92016000000001</v>
      </c>
      <c r="L212" s="12">
        <f>Tabla1[[#This Row],[Venta prom 12 meses en UN]]*Tabla1[[#This Row],[Costo unitario]]</f>
        <v>470.23199999999997</v>
      </c>
      <c r="M212" s="29">
        <f>IFERROR(Tabla1[[#This Row],[Stock en unidades]]/Tabla1[[#This Row],[Venta prom 12 meses en UN]],0)</f>
        <v>16.0021436227224</v>
      </c>
      <c r="N212" s="12">
        <f>IFERROR(12/Tabla1[[#This Row],[Meses de stock]],0)</f>
        <v>0.74989953114534502</v>
      </c>
      <c r="O212" s="5" t="e">
        <f>VLOOKUP(Tabla1[[#This Row],[Código del producto]],'ABC Ventas'!$A:$E,5,0)</f>
        <v>#DIV/0!</v>
      </c>
      <c r="P212" s="5" t="e">
        <f>VLOOKUP(Tabla1[[#This Row],[Código del producto]],'ABC Stock'!$A:$E,5,0)</f>
        <v>#DIV/0!</v>
      </c>
      <c r="Q2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3" spans="1:17" x14ac:dyDescent="0.2">
      <c r="A213" s="1">
        <v>1036</v>
      </c>
      <c r="B213" s="1" t="s">
        <v>43</v>
      </c>
      <c r="C213" s="1" t="s">
        <v>13</v>
      </c>
      <c r="D213" s="1" t="s">
        <v>3</v>
      </c>
      <c r="E213" s="11">
        <v>594</v>
      </c>
      <c r="F213" s="3">
        <v>7</v>
      </c>
      <c r="G213" s="11">
        <f>Tabla1[[#This Row],[Stock en unidades]]*Tabla1[[#This Row],[Costo unitario]]</f>
        <v>4158</v>
      </c>
      <c r="H213" s="1">
        <v>2019</v>
      </c>
      <c r="I213" s="1" t="s">
        <v>306</v>
      </c>
      <c r="J213" s="1">
        <v>34.9</v>
      </c>
      <c r="K213" s="3">
        <v>447.06899999999996</v>
      </c>
      <c r="L213" s="12">
        <f>Tabla1[[#This Row],[Venta prom 12 meses en UN]]*Tabla1[[#This Row],[Costo unitario]]</f>
        <v>244.29999999999998</v>
      </c>
      <c r="M213" s="29">
        <f>IFERROR(Tabla1[[#This Row],[Stock en unidades]]/Tabla1[[#This Row],[Venta prom 12 meses en UN]],0)</f>
        <v>17.02005730659026</v>
      </c>
      <c r="N213" s="12">
        <f>IFERROR(12/Tabla1[[#This Row],[Meses de stock]],0)</f>
        <v>0.70505050505050493</v>
      </c>
      <c r="O213" s="5" t="e">
        <f>VLOOKUP(Tabla1[[#This Row],[Código del producto]],'ABC Ventas'!$A:$E,5,0)</f>
        <v>#DIV/0!</v>
      </c>
      <c r="P213" s="5" t="e">
        <f>VLOOKUP(Tabla1[[#This Row],[Código del producto]],'ABC Stock'!$A:$E,5,0)</f>
        <v>#DIV/0!</v>
      </c>
      <c r="Q21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4" spans="1:17" x14ac:dyDescent="0.2">
      <c r="A214" s="1">
        <v>1036</v>
      </c>
      <c r="B214" s="1" t="s">
        <v>43</v>
      </c>
      <c r="C214" s="1" t="s">
        <v>13</v>
      </c>
      <c r="D214" s="1" t="s">
        <v>3</v>
      </c>
      <c r="E214" s="11">
        <v>282</v>
      </c>
      <c r="F214" s="3">
        <v>7.05</v>
      </c>
      <c r="G214" s="11">
        <f>Tabla1[[#This Row],[Stock en unidades]]*Tabla1[[#This Row],[Costo unitario]]</f>
        <v>1988.1</v>
      </c>
      <c r="H214" s="1">
        <v>2019</v>
      </c>
      <c r="I214" s="1" t="s">
        <v>305</v>
      </c>
      <c r="J214" s="1">
        <v>40.200000000000003</v>
      </c>
      <c r="K214" s="3">
        <v>416.61270000000002</v>
      </c>
      <c r="L214" s="12">
        <f>Tabla1[[#This Row],[Venta prom 12 meses en UN]]*Tabla1[[#This Row],[Costo unitario]]</f>
        <v>283.41000000000003</v>
      </c>
      <c r="M214" s="29">
        <f>IFERROR(Tabla1[[#This Row],[Stock en unidades]]/Tabla1[[#This Row],[Venta prom 12 meses en UN]],0)</f>
        <v>7.0149253731343277</v>
      </c>
      <c r="N214" s="12">
        <f>IFERROR(12/Tabla1[[#This Row],[Meses de stock]],0)</f>
        <v>1.7106382978723407</v>
      </c>
      <c r="O214" s="5" t="e">
        <f>VLOOKUP(Tabla1[[#This Row],[Código del producto]],'ABC Ventas'!$A:$E,5,0)</f>
        <v>#DIV/0!</v>
      </c>
      <c r="P214" s="5" t="e">
        <f>VLOOKUP(Tabla1[[#This Row],[Código del producto]],'ABC Stock'!$A:$E,5,0)</f>
        <v>#DIV/0!</v>
      </c>
      <c r="Q2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5" spans="1:17" x14ac:dyDescent="0.2">
      <c r="A215" s="1">
        <v>1036</v>
      </c>
      <c r="B215" s="1" t="s">
        <v>43</v>
      </c>
      <c r="C215" s="1" t="s">
        <v>13</v>
      </c>
      <c r="D215" s="1" t="s">
        <v>3</v>
      </c>
      <c r="E215" s="11">
        <v>337</v>
      </c>
      <c r="F215" s="3">
        <v>2.39</v>
      </c>
      <c r="G215" s="11">
        <f>Tabla1[[#This Row],[Stock en unidades]]*Tabla1[[#This Row],[Costo unitario]]</f>
        <v>805.43000000000006</v>
      </c>
      <c r="H215" s="1">
        <v>2019</v>
      </c>
      <c r="I215" s="1" t="s">
        <v>311</v>
      </c>
      <c r="J215" s="1">
        <v>103</v>
      </c>
      <c r="K215" s="3">
        <v>371.71670000000006</v>
      </c>
      <c r="L215" s="12">
        <f>Tabla1[[#This Row],[Venta prom 12 meses en UN]]*Tabla1[[#This Row],[Costo unitario]]</f>
        <v>246.17000000000002</v>
      </c>
      <c r="M215" s="29">
        <f>IFERROR(Tabla1[[#This Row],[Stock en unidades]]/Tabla1[[#This Row],[Venta prom 12 meses en UN]],0)</f>
        <v>3.2718446601941746</v>
      </c>
      <c r="N215" s="12">
        <f>IFERROR(12/Tabla1[[#This Row],[Meses de stock]],0)</f>
        <v>3.6676557863501484</v>
      </c>
      <c r="O215" s="5" t="e">
        <f>VLOOKUP(Tabla1[[#This Row],[Código del producto]],'ABC Ventas'!$A:$E,5,0)</f>
        <v>#DIV/0!</v>
      </c>
      <c r="P215" s="5" t="e">
        <f>VLOOKUP(Tabla1[[#This Row],[Código del producto]],'ABC Stock'!$A:$E,5,0)</f>
        <v>#DIV/0!</v>
      </c>
      <c r="Q2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6" spans="1:17" x14ac:dyDescent="0.2">
      <c r="A216" s="1">
        <v>1036</v>
      </c>
      <c r="B216" s="1" t="s">
        <v>43</v>
      </c>
      <c r="C216" s="1" t="s">
        <v>13</v>
      </c>
      <c r="D216" s="1" t="s">
        <v>3</v>
      </c>
      <c r="E216" s="11">
        <v>302</v>
      </c>
      <c r="F216" s="3">
        <v>4.79</v>
      </c>
      <c r="G216" s="11">
        <f>Tabla1[[#This Row],[Stock en unidades]]*Tabla1[[#This Row],[Costo unitario]]</f>
        <v>1446.58</v>
      </c>
      <c r="H216" s="1">
        <v>2019</v>
      </c>
      <c r="I216" s="1" t="s">
        <v>305</v>
      </c>
      <c r="J216" s="1">
        <v>50</v>
      </c>
      <c r="K216" s="3">
        <v>335.3</v>
      </c>
      <c r="L216" s="12">
        <f>Tabla1[[#This Row],[Venta prom 12 meses en UN]]*Tabla1[[#This Row],[Costo unitario]]</f>
        <v>239.5</v>
      </c>
      <c r="M216" s="29">
        <f>IFERROR(Tabla1[[#This Row],[Stock en unidades]]/Tabla1[[#This Row],[Venta prom 12 meses en UN]],0)</f>
        <v>6.04</v>
      </c>
      <c r="N216" s="12">
        <f>IFERROR(12/Tabla1[[#This Row],[Meses de stock]],0)</f>
        <v>1.9867549668874172</v>
      </c>
      <c r="O216" s="5" t="e">
        <f>VLOOKUP(Tabla1[[#This Row],[Código del producto]],'ABC Ventas'!$A:$E,5,0)</f>
        <v>#DIV/0!</v>
      </c>
      <c r="P216" s="5" t="e">
        <f>VLOOKUP(Tabla1[[#This Row],[Código del producto]],'ABC Stock'!$A:$E,5,0)</f>
        <v>#DIV/0!</v>
      </c>
      <c r="Q2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7" spans="1:17" x14ac:dyDescent="0.2">
      <c r="A217" s="1">
        <v>1036</v>
      </c>
      <c r="B217" s="1" t="s">
        <v>43</v>
      </c>
      <c r="C217" s="1" t="s">
        <v>13</v>
      </c>
      <c r="D217" s="1" t="s">
        <v>3</v>
      </c>
      <c r="E217" s="11">
        <v>286</v>
      </c>
      <c r="F217" s="3">
        <v>2.84</v>
      </c>
      <c r="G217" s="11">
        <f>Tabla1[[#This Row],[Stock en unidades]]*Tabla1[[#This Row],[Costo unitario]]</f>
        <v>812.24</v>
      </c>
      <c r="H217" s="1">
        <v>2020</v>
      </c>
      <c r="I217" s="1" t="s">
        <v>257</v>
      </c>
      <c r="J217" s="1">
        <v>70</v>
      </c>
      <c r="K217" s="3">
        <v>286.27199999999999</v>
      </c>
      <c r="L217" s="12">
        <f>Tabla1[[#This Row],[Venta prom 12 meses en UN]]*Tabla1[[#This Row],[Costo unitario]]</f>
        <v>198.79999999999998</v>
      </c>
      <c r="M217" s="29">
        <f>IFERROR(Tabla1[[#This Row],[Stock en unidades]]/Tabla1[[#This Row],[Venta prom 12 meses en UN]],0)</f>
        <v>4.0857142857142854</v>
      </c>
      <c r="N217" s="12">
        <f>IFERROR(12/Tabla1[[#This Row],[Meses de stock]],0)</f>
        <v>2.9370629370629371</v>
      </c>
      <c r="O217" s="5" t="e">
        <f>VLOOKUP(Tabla1[[#This Row],[Código del producto]],'ABC Ventas'!$A:$E,5,0)</f>
        <v>#DIV/0!</v>
      </c>
      <c r="P217" s="5" t="e">
        <f>VLOOKUP(Tabla1[[#This Row],[Código del producto]],'ABC Stock'!$A:$E,5,0)</f>
        <v>#DIV/0!</v>
      </c>
      <c r="Q21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8" spans="1:17" x14ac:dyDescent="0.2">
      <c r="A218" s="1">
        <v>1037</v>
      </c>
      <c r="B218" s="1" t="s">
        <v>338</v>
      </c>
      <c r="C218" s="1" t="s">
        <v>13</v>
      </c>
      <c r="D218" s="1" t="s">
        <v>3</v>
      </c>
      <c r="E218" s="11">
        <v>202</v>
      </c>
      <c r="F218" s="3">
        <v>4.92</v>
      </c>
      <c r="G218" s="11">
        <f>Tabla1[[#This Row],[Stock en unidades]]*Tabla1[[#This Row],[Costo unitario]]</f>
        <v>993.84</v>
      </c>
      <c r="H218" s="1">
        <v>2019</v>
      </c>
      <c r="I218" s="1" t="s">
        <v>308</v>
      </c>
      <c r="J218" s="1">
        <v>138</v>
      </c>
      <c r="K218" s="3">
        <v>998.07120000000009</v>
      </c>
      <c r="L218" s="12">
        <f>Tabla1[[#This Row],[Venta prom 12 meses en UN]]*Tabla1[[#This Row],[Costo unitario]]</f>
        <v>678.96</v>
      </c>
      <c r="M218" s="29">
        <f>IFERROR(Tabla1[[#This Row],[Stock en unidades]]/Tabla1[[#This Row],[Venta prom 12 meses en UN]],0)</f>
        <v>1.463768115942029</v>
      </c>
      <c r="N218" s="12">
        <f>IFERROR(12/Tabla1[[#This Row],[Meses de stock]],0)</f>
        <v>8.1980198019801982</v>
      </c>
      <c r="O218" s="5" t="e">
        <f>VLOOKUP(Tabla1[[#This Row],[Código del producto]],'ABC Ventas'!$A:$E,5,0)</f>
        <v>#DIV/0!</v>
      </c>
      <c r="P218" s="5" t="e">
        <f>VLOOKUP(Tabla1[[#This Row],[Código del producto]],'ABC Stock'!$A:$E,5,0)</f>
        <v>#DIV/0!</v>
      </c>
      <c r="Q2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" spans="1:17" x14ac:dyDescent="0.2">
      <c r="A219" s="1">
        <v>1037</v>
      </c>
      <c r="B219" s="1" t="s">
        <v>338</v>
      </c>
      <c r="C219" s="1" t="s">
        <v>13</v>
      </c>
      <c r="D219" s="1" t="s">
        <v>3</v>
      </c>
      <c r="E219" s="11">
        <v>193</v>
      </c>
      <c r="F219" s="3">
        <v>6.5</v>
      </c>
      <c r="G219" s="11">
        <f>Tabla1[[#This Row],[Stock en unidades]]*Tabla1[[#This Row],[Costo unitario]]</f>
        <v>1254.5</v>
      </c>
      <c r="H219" s="1">
        <v>2020</v>
      </c>
      <c r="I219" s="1" t="s">
        <v>258</v>
      </c>
      <c r="J219" s="1">
        <v>69</v>
      </c>
      <c r="K219" s="3">
        <v>766.93499999999995</v>
      </c>
      <c r="L219" s="12">
        <f>Tabla1[[#This Row],[Venta prom 12 meses en UN]]*Tabla1[[#This Row],[Costo unitario]]</f>
        <v>448.5</v>
      </c>
      <c r="M219" s="29">
        <f>IFERROR(Tabla1[[#This Row],[Stock en unidades]]/Tabla1[[#This Row],[Venta prom 12 meses en UN]],0)</f>
        <v>2.7971014492753623</v>
      </c>
      <c r="N219" s="12">
        <f>IFERROR(12/Tabla1[[#This Row],[Meses de stock]],0)</f>
        <v>4.2901554404145079</v>
      </c>
      <c r="O219" s="5" t="e">
        <f>VLOOKUP(Tabla1[[#This Row],[Código del producto]],'ABC Ventas'!$A:$E,5,0)</f>
        <v>#DIV/0!</v>
      </c>
      <c r="P219" s="5" t="e">
        <f>VLOOKUP(Tabla1[[#This Row],[Código del producto]],'ABC Stock'!$A:$E,5,0)</f>
        <v>#DIV/0!</v>
      </c>
      <c r="Q2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" spans="1:17" x14ac:dyDescent="0.2">
      <c r="A220" s="1">
        <v>1037</v>
      </c>
      <c r="B220" s="1" t="s">
        <v>338</v>
      </c>
      <c r="C220" s="1" t="s">
        <v>13</v>
      </c>
      <c r="D220" s="1" t="s">
        <v>3</v>
      </c>
      <c r="E220" s="11">
        <v>94</v>
      </c>
      <c r="F220" s="3">
        <v>3.51</v>
      </c>
      <c r="G220" s="11">
        <f>Tabla1[[#This Row],[Stock en unidades]]*Tabla1[[#This Row],[Costo unitario]]</f>
        <v>329.94</v>
      </c>
      <c r="H220" s="1">
        <v>2019</v>
      </c>
      <c r="I220" s="1" t="s">
        <v>312</v>
      </c>
      <c r="J220" s="1">
        <v>93.1</v>
      </c>
      <c r="K220" s="3">
        <v>565.33112999999992</v>
      </c>
      <c r="L220" s="12">
        <f>Tabla1[[#This Row],[Venta prom 12 meses en UN]]*Tabla1[[#This Row],[Costo unitario]]</f>
        <v>326.78099999999995</v>
      </c>
      <c r="M220" s="29">
        <f>IFERROR(Tabla1[[#This Row],[Stock en unidades]]/Tabla1[[#This Row],[Venta prom 12 meses en UN]],0)</f>
        <v>1.0096670247046187</v>
      </c>
      <c r="N220" s="12">
        <f>IFERROR(12/Tabla1[[#This Row],[Meses de stock]],0)</f>
        <v>11.885106382978723</v>
      </c>
      <c r="O220" s="5" t="e">
        <f>VLOOKUP(Tabla1[[#This Row],[Código del producto]],'ABC Ventas'!$A:$E,5,0)</f>
        <v>#DIV/0!</v>
      </c>
      <c r="P220" s="5" t="e">
        <f>VLOOKUP(Tabla1[[#This Row],[Código del producto]],'ABC Stock'!$A:$E,5,0)</f>
        <v>#DIV/0!</v>
      </c>
      <c r="Q2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1" spans="1:17" x14ac:dyDescent="0.2">
      <c r="A221" s="1">
        <v>1037</v>
      </c>
      <c r="B221" s="1" t="s">
        <v>338</v>
      </c>
      <c r="C221" s="1" t="s">
        <v>13</v>
      </c>
      <c r="D221" s="1" t="s">
        <v>3</v>
      </c>
      <c r="E221" s="11">
        <v>65</v>
      </c>
      <c r="F221" s="3">
        <v>4.3</v>
      </c>
      <c r="G221" s="11">
        <f>Tabla1[[#This Row],[Stock en unidades]]*Tabla1[[#This Row],[Costo unitario]]</f>
        <v>279.5</v>
      </c>
      <c r="H221" s="1">
        <v>2020</v>
      </c>
      <c r="I221" s="1" t="s">
        <v>258</v>
      </c>
      <c r="J221" s="1">
        <v>64.7</v>
      </c>
      <c r="K221" s="3">
        <v>411.75079999999997</v>
      </c>
      <c r="L221" s="12">
        <f>Tabla1[[#This Row],[Venta prom 12 meses en UN]]*Tabla1[[#This Row],[Costo unitario]]</f>
        <v>278.20999999999998</v>
      </c>
      <c r="M221" s="29">
        <f>IFERROR(Tabla1[[#This Row],[Stock en unidades]]/Tabla1[[#This Row],[Venta prom 12 meses en UN]],0)</f>
        <v>1.0046367851622875</v>
      </c>
      <c r="N221" s="12">
        <f>IFERROR(12/Tabla1[[#This Row],[Meses de stock]],0)</f>
        <v>11.944615384615384</v>
      </c>
      <c r="O221" s="5" t="e">
        <f>VLOOKUP(Tabla1[[#This Row],[Código del producto]],'ABC Ventas'!$A:$E,5,0)</f>
        <v>#DIV/0!</v>
      </c>
      <c r="P221" s="5" t="e">
        <f>VLOOKUP(Tabla1[[#This Row],[Código del producto]],'ABC Stock'!$A:$E,5,0)</f>
        <v>#DIV/0!</v>
      </c>
      <c r="Q2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2" spans="1:17" x14ac:dyDescent="0.2">
      <c r="A222" s="1">
        <v>1037</v>
      </c>
      <c r="B222" s="1" t="s">
        <v>338</v>
      </c>
      <c r="C222" s="1" t="s">
        <v>13</v>
      </c>
      <c r="D222" s="1" t="s">
        <v>3</v>
      </c>
      <c r="E222" s="11">
        <v>509</v>
      </c>
      <c r="F222" s="3">
        <v>7.4</v>
      </c>
      <c r="G222" s="11">
        <f>Tabla1[[#This Row],[Stock en unidades]]*Tabla1[[#This Row],[Costo unitario]]</f>
        <v>3766.6000000000004</v>
      </c>
      <c r="H222" s="1">
        <v>2019</v>
      </c>
      <c r="I222" s="1" t="s">
        <v>311</v>
      </c>
      <c r="J222" s="1">
        <v>33.9</v>
      </c>
      <c r="K222" s="3">
        <v>393.85020000000003</v>
      </c>
      <c r="L222" s="12">
        <f>Tabla1[[#This Row],[Venta prom 12 meses en UN]]*Tabla1[[#This Row],[Costo unitario]]</f>
        <v>250.86</v>
      </c>
      <c r="M222" s="29">
        <f>IFERROR(Tabla1[[#This Row],[Stock en unidades]]/Tabla1[[#This Row],[Venta prom 12 meses en UN]],0)</f>
        <v>15.014749262536874</v>
      </c>
      <c r="N222" s="12">
        <f>IFERROR(12/Tabla1[[#This Row],[Meses de stock]],0)</f>
        <v>0.79921414538310409</v>
      </c>
      <c r="O222" s="5" t="e">
        <f>VLOOKUP(Tabla1[[#This Row],[Código del producto]],'ABC Ventas'!$A:$E,5,0)</f>
        <v>#DIV/0!</v>
      </c>
      <c r="P222" s="5" t="e">
        <f>VLOOKUP(Tabla1[[#This Row],[Código del producto]],'ABC Stock'!$A:$E,5,0)</f>
        <v>#DIV/0!</v>
      </c>
      <c r="Q2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3" spans="1:17" x14ac:dyDescent="0.2">
      <c r="A223" s="1">
        <v>1037</v>
      </c>
      <c r="B223" s="1" t="s">
        <v>338</v>
      </c>
      <c r="C223" s="1" t="s">
        <v>13</v>
      </c>
      <c r="D223" s="1" t="s">
        <v>3</v>
      </c>
      <c r="E223" s="11">
        <v>1102</v>
      </c>
      <c r="F223" s="3">
        <v>2.2400000000000002</v>
      </c>
      <c r="G223" s="11">
        <f>Tabla1[[#This Row],[Stock en unidades]]*Tabla1[[#This Row],[Costo unitario]]</f>
        <v>2468.48</v>
      </c>
      <c r="H223" s="1">
        <v>2019</v>
      </c>
      <c r="I223" s="1" t="s">
        <v>308</v>
      </c>
      <c r="J223" s="1">
        <v>78.7</v>
      </c>
      <c r="K223" s="3">
        <v>262.66912000000002</v>
      </c>
      <c r="L223" s="12">
        <f>Tabla1[[#This Row],[Venta prom 12 meses en UN]]*Tabla1[[#This Row],[Costo unitario]]</f>
        <v>176.28800000000001</v>
      </c>
      <c r="M223" s="29">
        <f>IFERROR(Tabla1[[#This Row],[Stock en unidades]]/Tabla1[[#This Row],[Venta prom 12 meses en UN]],0)</f>
        <v>14.00254129606099</v>
      </c>
      <c r="N223" s="12">
        <f>IFERROR(12/Tabla1[[#This Row],[Meses de stock]],0)</f>
        <v>0.85698729582577138</v>
      </c>
      <c r="O223" s="5" t="e">
        <f>VLOOKUP(Tabla1[[#This Row],[Código del producto]],'ABC Ventas'!$A:$E,5,0)</f>
        <v>#DIV/0!</v>
      </c>
      <c r="P223" s="5" t="e">
        <f>VLOOKUP(Tabla1[[#This Row],[Código del producto]],'ABC Stock'!$A:$E,5,0)</f>
        <v>#DIV/0!</v>
      </c>
      <c r="Q2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4" spans="1:17" x14ac:dyDescent="0.2">
      <c r="A224" s="1">
        <v>1038</v>
      </c>
      <c r="B224" s="1" t="s">
        <v>339</v>
      </c>
      <c r="C224" s="1" t="s">
        <v>13</v>
      </c>
      <c r="D224" s="1" t="s">
        <v>3</v>
      </c>
      <c r="E224" s="11">
        <v>728</v>
      </c>
      <c r="F224" s="3">
        <v>6.68</v>
      </c>
      <c r="G224" s="11">
        <f>Tabla1[[#This Row],[Stock en unidades]]*Tabla1[[#This Row],[Costo unitario]]</f>
        <v>4863.04</v>
      </c>
      <c r="H224" s="1">
        <v>2020</v>
      </c>
      <c r="I224" s="1" t="s">
        <v>257</v>
      </c>
      <c r="J224" s="1">
        <v>66.099999999999994</v>
      </c>
      <c r="K224" s="3">
        <v>790.37091999999984</v>
      </c>
      <c r="L224" s="12">
        <f>Tabla1[[#This Row],[Venta prom 12 meses en UN]]*Tabla1[[#This Row],[Costo unitario]]</f>
        <v>441.54799999999994</v>
      </c>
      <c r="M224" s="29">
        <f>IFERROR(Tabla1[[#This Row],[Stock en unidades]]/Tabla1[[#This Row],[Venta prom 12 meses en UN]],0)</f>
        <v>11.013615733736764</v>
      </c>
      <c r="N224" s="12">
        <f>IFERROR(12/Tabla1[[#This Row],[Meses de stock]],0)</f>
        <v>1.0895604395604395</v>
      </c>
      <c r="O224" s="5" t="e">
        <f>VLOOKUP(Tabla1[[#This Row],[Código del producto]],'ABC Ventas'!$A:$E,5,0)</f>
        <v>#DIV/0!</v>
      </c>
      <c r="P224" s="5" t="e">
        <f>VLOOKUP(Tabla1[[#This Row],[Código del producto]],'ABC Stock'!$A:$E,5,0)</f>
        <v>#DIV/0!</v>
      </c>
      <c r="Q22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5" spans="1:17" x14ac:dyDescent="0.2">
      <c r="A225" s="1">
        <v>1038</v>
      </c>
      <c r="B225" s="1" t="s">
        <v>339</v>
      </c>
      <c r="C225" s="1" t="s">
        <v>13</v>
      </c>
      <c r="D225" s="1" t="s">
        <v>3</v>
      </c>
      <c r="E225" s="11">
        <v>912</v>
      </c>
      <c r="F225" s="3">
        <v>5.67</v>
      </c>
      <c r="G225" s="11">
        <f>Tabla1[[#This Row],[Stock en unidades]]*Tabla1[[#This Row],[Costo unitario]]</f>
        <v>5171.04</v>
      </c>
      <c r="H225" s="1">
        <v>2019</v>
      </c>
      <c r="I225" s="1" t="s">
        <v>310</v>
      </c>
      <c r="J225" s="1">
        <v>65.099999999999994</v>
      </c>
      <c r="K225" s="3">
        <v>690.24878999999987</v>
      </c>
      <c r="L225" s="12">
        <f>Tabla1[[#This Row],[Venta prom 12 meses en UN]]*Tabla1[[#This Row],[Costo unitario]]</f>
        <v>369.11699999999996</v>
      </c>
      <c r="M225" s="29">
        <f>IFERROR(Tabla1[[#This Row],[Stock en unidades]]/Tabla1[[#This Row],[Venta prom 12 meses en UN]],0)</f>
        <v>14.009216589861753</v>
      </c>
      <c r="N225" s="12">
        <f>IFERROR(12/Tabla1[[#This Row],[Meses de stock]],0)</f>
        <v>0.856578947368421</v>
      </c>
      <c r="O225" s="5" t="e">
        <f>VLOOKUP(Tabla1[[#This Row],[Código del producto]],'ABC Ventas'!$A:$E,5,0)</f>
        <v>#DIV/0!</v>
      </c>
      <c r="P225" s="5" t="e">
        <f>VLOOKUP(Tabla1[[#This Row],[Código del producto]],'ABC Stock'!$A:$E,5,0)</f>
        <v>#DIV/0!</v>
      </c>
      <c r="Q22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6" spans="1:17" x14ac:dyDescent="0.2">
      <c r="A226" s="1">
        <v>1038</v>
      </c>
      <c r="B226" s="1" t="s">
        <v>339</v>
      </c>
      <c r="C226" s="1" t="s">
        <v>13</v>
      </c>
      <c r="D226" s="1" t="s">
        <v>3</v>
      </c>
      <c r="E226" s="11">
        <v>232</v>
      </c>
      <c r="F226" s="3">
        <v>3.53</v>
      </c>
      <c r="G226" s="11">
        <f>Tabla1[[#This Row],[Stock en unidades]]*Tabla1[[#This Row],[Costo unitario]]</f>
        <v>818.95999999999992</v>
      </c>
      <c r="H226" s="1">
        <v>2020</v>
      </c>
      <c r="I226" s="1" t="s">
        <v>258</v>
      </c>
      <c r="J226" s="1">
        <v>102</v>
      </c>
      <c r="K226" s="3">
        <v>619.30319999999995</v>
      </c>
      <c r="L226" s="12">
        <f>Tabla1[[#This Row],[Venta prom 12 meses en UN]]*Tabla1[[#This Row],[Costo unitario]]</f>
        <v>360.06</v>
      </c>
      <c r="M226" s="29">
        <f>IFERROR(Tabla1[[#This Row],[Stock en unidades]]/Tabla1[[#This Row],[Venta prom 12 meses en UN]],0)</f>
        <v>2.2745098039215685</v>
      </c>
      <c r="N226" s="12">
        <f>IFERROR(12/Tabla1[[#This Row],[Meses de stock]],0)</f>
        <v>5.2758620689655178</v>
      </c>
      <c r="O226" s="5" t="e">
        <f>VLOOKUP(Tabla1[[#This Row],[Código del producto]],'ABC Ventas'!$A:$E,5,0)</f>
        <v>#DIV/0!</v>
      </c>
      <c r="P226" s="5" t="e">
        <f>VLOOKUP(Tabla1[[#This Row],[Código del producto]],'ABC Stock'!$A:$E,5,0)</f>
        <v>#DIV/0!</v>
      </c>
      <c r="Q2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" spans="1:17" x14ac:dyDescent="0.2">
      <c r="A227" s="1">
        <v>1038</v>
      </c>
      <c r="B227" s="1" t="s">
        <v>339</v>
      </c>
      <c r="C227" s="1" t="s">
        <v>13</v>
      </c>
      <c r="D227" s="1" t="s">
        <v>3</v>
      </c>
      <c r="E227" s="11">
        <v>344</v>
      </c>
      <c r="F227" s="3">
        <v>2.2599999999999998</v>
      </c>
      <c r="G227" s="11">
        <f>Tabla1[[#This Row],[Stock en unidades]]*Tabla1[[#This Row],[Costo unitario]]</f>
        <v>777.43999999999994</v>
      </c>
      <c r="H227" s="1">
        <v>2020</v>
      </c>
      <c r="I227" s="1" t="s">
        <v>258</v>
      </c>
      <c r="J227" s="1">
        <v>143</v>
      </c>
      <c r="K227" s="3">
        <v>445.98839999999996</v>
      </c>
      <c r="L227" s="12">
        <f>Tabla1[[#This Row],[Venta prom 12 meses en UN]]*Tabla1[[#This Row],[Costo unitario]]</f>
        <v>323.17999999999995</v>
      </c>
      <c r="M227" s="29">
        <f>IFERROR(Tabla1[[#This Row],[Stock en unidades]]/Tabla1[[#This Row],[Venta prom 12 meses en UN]],0)</f>
        <v>2.4055944055944054</v>
      </c>
      <c r="N227" s="12">
        <f>IFERROR(12/Tabla1[[#This Row],[Meses de stock]],0)</f>
        <v>4.9883720930232558</v>
      </c>
      <c r="O227" s="5" t="e">
        <f>VLOOKUP(Tabla1[[#This Row],[Código del producto]],'ABC Ventas'!$A:$E,5,0)</f>
        <v>#DIV/0!</v>
      </c>
      <c r="P227" s="5" t="e">
        <f>VLOOKUP(Tabla1[[#This Row],[Código del producto]],'ABC Stock'!$A:$E,5,0)</f>
        <v>#DIV/0!</v>
      </c>
      <c r="Q2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" spans="1:17" x14ac:dyDescent="0.2">
      <c r="A228" s="1">
        <v>1038</v>
      </c>
      <c r="B228" s="1" t="s">
        <v>339</v>
      </c>
      <c r="C228" s="1" t="s">
        <v>13</v>
      </c>
      <c r="D228" s="1" t="s">
        <v>3</v>
      </c>
      <c r="E228" s="11">
        <v>295</v>
      </c>
      <c r="F228" s="3">
        <v>6.79</v>
      </c>
      <c r="G228" s="11">
        <f>Tabla1[[#This Row],[Stock en unidades]]*Tabla1[[#This Row],[Costo unitario]]</f>
        <v>2003.05</v>
      </c>
      <c r="H228" s="1">
        <v>2020</v>
      </c>
      <c r="I228" s="1" t="s">
        <v>256</v>
      </c>
      <c r="J228" s="1">
        <v>36.799999999999997</v>
      </c>
      <c r="K228" s="3">
        <v>324.83359999999999</v>
      </c>
      <c r="L228" s="12">
        <f>Tabla1[[#This Row],[Venta prom 12 meses en UN]]*Tabla1[[#This Row],[Costo unitario]]</f>
        <v>249.87199999999999</v>
      </c>
      <c r="M228" s="29">
        <f>IFERROR(Tabla1[[#This Row],[Stock en unidades]]/Tabla1[[#This Row],[Venta prom 12 meses en UN]],0)</f>
        <v>8.0163043478260878</v>
      </c>
      <c r="N228" s="12">
        <f>IFERROR(12/Tabla1[[#This Row],[Meses de stock]],0)</f>
        <v>1.4969491525423728</v>
      </c>
      <c r="O228" s="5" t="e">
        <f>VLOOKUP(Tabla1[[#This Row],[Código del producto]],'ABC Ventas'!$A:$E,5,0)</f>
        <v>#DIV/0!</v>
      </c>
      <c r="P228" s="5" t="e">
        <f>VLOOKUP(Tabla1[[#This Row],[Código del producto]],'ABC Stock'!$A:$E,5,0)</f>
        <v>#DIV/0!</v>
      </c>
      <c r="Q2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9" spans="1:17" x14ac:dyDescent="0.2">
      <c r="A229" s="1">
        <v>1038</v>
      </c>
      <c r="B229" s="1" t="s">
        <v>339</v>
      </c>
      <c r="C229" s="1" t="s">
        <v>13</v>
      </c>
      <c r="D229" s="1" t="s">
        <v>3</v>
      </c>
      <c r="E229" s="11">
        <v>703</v>
      </c>
      <c r="F229" s="3">
        <v>3.29</v>
      </c>
      <c r="G229" s="11">
        <f>Tabla1[[#This Row],[Stock en unidades]]*Tabla1[[#This Row],[Costo unitario]]</f>
        <v>2312.87</v>
      </c>
      <c r="H229" s="1">
        <v>2020</v>
      </c>
      <c r="I229" s="1" t="s">
        <v>257</v>
      </c>
      <c r="J229" s="1">
        <v>66</v>
      </c>
      <c r="K229" s="3">
        <v>323.53860000000003</v>
      </c>
      <c r="L229" s="12">
        <f>Tabla1[[#This Row],[Venta prom 12 meses en UN]]*Tabla1[[#This Row],[Costo unitario]]</f>
        <v>217.14000000000001</v>
      </c>
      <c r="M229" s="29">
        <f>IFERROR(Tabla1[[#This Row],[Stock en unidades]]/Tabla1[[#This Row],[Venta prom 12 meses en UN]],0)</f>
        <v>10.651515151515152</v>
      </c>
      <c r="N229" s="12">
        <f>IFERROR(12/Tabla1[[#This Row],[Meses de stock]],0)</f>
        <v>1.1266002844950214</v>
      </c>
      <c r="O229" s="5" t="e">
        <f>VLOOKUP(Tabla1[[#This Row],[Código del producto]],'ABC Ventas'!$A:$E,5,0)</f>
        <v>#DIV/0!</v>
      </c>
      <c r="P229" s="5" t="e">
        <f>VLOOKUP(Tabla1[[#This Row],[Código del producto]],'ABC Stock'!$A:$E,5,0)</f>
        <v>#DIV/0!</v>
      </c>
      <c r="Q22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0" spans="1:17" x14ac:dyDescent="0.2">
      <c r="A230" s="1">
        <v>1039</v>
      </c>
      <c r="B230" s="1" t="s">
        <v>12</v>
      </c>
      <c r="C230" s="1" t="s">
        <v>13</v>
      </c>
      <c r="D230" s="1" t="s">
        <v>3</v>
      </c>
      <c r="E230" s="11">
        <v>153</v>
      </c>
      <c r="F230" s="3">
        <v>51</v>
      </c>
      <c r="G230" s="11">
        <f>Tabla1[[#This Row],[Stock en unidades]]*Tabla1[[#This Row],[Costo unitario]]</f>
        <v>7803</v>
      </c>
      <c r="H230" s="1">
        <v>2020</v>
      </c>
      <c r="I230" s="1" t="s">
        <v>257</v>
      </c>
      <c r="J230" s="1">
        <v>981</v>
      </c>
      <c r="K230" s="3">
        <v>89055.18</v>
      </c>
      <c r="L230" s="12">
        <f>Tabla1[[#This Row],[Venta prom 12 meses en UN]]*Tabla1[[#This Row],[Costo unitario]]</f>
        <v>50031</v>
      </c>
      <c r="M230" s="29">
        <f>IFERROR(Tabla1[[#This Row],[Stock en unidades]]/Tabla1[[#This Row],[Venta prom 12 meses en UN]],0)</f>
        <v>0.15596330275229359</v>
      </c>
      <c r="N230" s="12">
        <f>IFERROR(12/Tabla1[[#This Row],[Meses de stock]],0)</f>
        <v>76.941176470588232</v>
      </c>
      <c r="O230" s="5" t="e">
        <f>VLOOKUP(Tabla1[[#This Row],[Código del producto]],'ABC Ventas'!$A:$E,5,0)</f>
        <v>#DIV/0!</v>
      </c>
      <c r="P230" s="5" t="e">
        <f>VLOOKUP(Tabla1[[#This Row],[Código del producto]],'ABC Stock'!$A:$E,5,0)</f>
        <v>#DIV/0!</v>
      </c>
      <c r="Q2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1" spans="1:17" x14ac:dyDescent="0.2">
      <c r="A231" s="1">
        <v>1039</v>
      </c>
      <c r="B231" s="1" t="s">
        <v>12</v>
      </c>
      <c r="C231" s="1" t="s">
        <v>13</v>
      </c>
      <c r="D231" s="1" t="s">
        <v>3</v>
      </c>
      <c r="E231" s="11">
        <v>1044</v>
      </c>
      <c r="F231" s="3">
        <v>80</v>
      </c>
      <c r="G231" s="11">
        <f>Tabla1[[#This Row],[Stock en unidades]]*Tabla1[[#This Row],[Costo unitario]]</f>
        <v>83520</v>
      </c>
      <c r="H231" s="1">
        <v>2020</v>
      </c>
      <c r="I231" s="1" t="s">
        <v>257</v>
      </c>
      <c r="J231" s="1">
        <v>486</v>
      </c>
      <c r="K231" s="3">
        <v>62208</v>
      </c>
      <c r="L231" s="12">
        <f>Tabla1[[#This Row],[Venta prom 12 meses en UN]]*Tabla1[[#This Row],[Costo unitario]]</f>
        <v>38880</v>
      </c>
      <c r="M231" s="29">
        <f>IFERROR(Tabla1[[#This Row],[Stock en unidades]]/Tabla1[[#This Row],[Venta prom 12 meses en UN]],0)</f>
        <v>2.1481481481481484</v>
      </c>
      <c r="N231" s="12">
        <f>IFERROR(12/Tabla1[[#This Row],[Meses de stock]],0)</f>
        <v>5.5862068965517233</v>
      </c>
      <c r="O231" s="5" t="e">
        <f>VLOOKUP(Tabla1[[#This Row],[Código del producto]],'ABC Ventas'!$A:$E,5,0)</f>
        <v>#DIV/0!</v>
      </c>
      <c r="P231" s="5" t="e">
        <f>VLOOKUP(Tabla1[[#This Row],[Código del producto]],'ABC Stock'!$A:$E,5,0)</f>
        <v>#DIV/0!</v>
      </c>
      <c r="Q2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2" spans="1:17" x14ac:dyDescent="0.2">
      <c r="A232" s="1">
        <v>1039</v>
      </c>
      <c r="B232" s="1" t="s">
        <v>12</v>
      </c>
      <c r="C232" s="1" t="s">
        <v>13</v>
      </c>
      <c r="D232" s="1" t="s">
        <v>3</v>
      </c>
      <c r="E232" s="11">
        <v>829</v>
      </c>
      <c r="F232" s="3">
        <v>74</v>
      </c>
      <c r="G232" s="11">
        <f>Tabla1[[#This Row],[Stock en unidades]]*Tabla1[[#This Row],[Costo unitario]]</f>
        <v>61346</v>
      </c>
      <c r="H232" s="1">
        <v>2019</v>
      </c>
      <c r="I232" s="1" t="s">
        <v>256</v>
      </c>
      <c r="J232" s="1">
        <v>477</v>
      </c>
      <c r="K232" s="3">
        <v>60359.58</v>
      </c>
      <c r="L232" s="12">
        <f>Tabla1[[#This Row],[Venta prom 12 meses en UN]]*Tabla1[[#This Row],[Costo unitario]]</f>
        <v>35298</v>
      </c>
      <c r="M232" s="29">
        <f>IFERROR(Tabla1[[#This Row],[Stock en unidades]]/Tabla1[[#This Row],[Venta prom 12 meses en UN]],0)</f>
        <v>1.7379454926624738</v>
      </c>
      <c r="N232" s="12">
        <f>IFERROR(12/Tabla1[[#This Row],[Meses de stock]],0)</f>
        <v>6.9047044632086854</v>
      </c>
      <c r="O232" s="5" t="e">
        <f>VLOOKUP(Tabla1[[#This Row],[Código del producto]],'ABC Ventas'!$A:$E,5,0)</f>
        <v>#DIV/0!</v>
      </c>
      <c r="P232" s="5" t="e">
        <f>VLOOKUP(Tabla1[[#This Row],[Código del producto]],'ABC Stock'!$A:$E,5,0)</f>
        <v>#DIV/0!</v>
      </c>
      <c r="Q2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" spans="1:17" x14ac:dyDescent="0.2">
      <c r="A233" s="1">
        <v>1039</v>
      </c>
      <c r="B233" s="1" t="s">
        <v>12</v>
      </c>
      <c r="C233" s="1" t="s">
        <v>13</v>
      </c>
      <c r="D233" s="1" t="s">
        <v>3</v>
      </c>
      <c r="E233" s="11">
        <v>1462</v>
      </c>
      <c r="F233" s="3">
        <v>62</v>
      </c>
      <c r="G233" s="11">
        <f>Tabla1[[#This Row],[Stock en unidades]]*Tabla1[[#This Row],[Costo unitario]]</f>
        <v>90644</v>
      </c>
      <c r="H233" s="1">
        <v>2019</v>
      </c>
      <c r="I233" s="1" t="s">
        <v>308</v>
      </c>
      <c r="J233" s="1">
        <v>443</v>
      </c>
      <c r="K233" s="3">
        <v>52185.4</v>
      </c>
      <c r="L233" s="12">
        <f>Tabla1[[#This Row],[Venta prom 12 meses en UN]]*Tabla1[[#This Row],[Costo unitario]]</f>
        <v>27466</v>
      </c>
      <c r="M233" s="29">
        <f>IFERROR(Tabla1[[#This Row],[Stock en unidades]]/Tabla1[[#This Row],[Venta prom 12 meses en UN]],0)</f>
        <v>3.3002257336343117</v>
      </c>
      <c r="N233" s="12">
        <f>IFERROR(12/Tabla1[[#This Row],[Meses de stock]],0)</f>
        <v>3.6361149110807109</v>
      </c>
      <c r="O233" s="5" t="e">
        <f>VLOOKUP(Tabla1[[#This Row],[Código del producto]],'ABC Ventas'!$A:$E,5,0)</f>
        <v>#DIV/0!</v>
      </c>
      <c r="P233" s="5" t="e">
        <f>VLOOKUP(Tabla1[[#This Row],[Código del producto]],'ABC Stock'!$A:$E,5,0)</f>
        <v>#DIV/0!</v>
      </c>
      <c r="Q2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4" spans="1:17" x14ac:dyDescent="0.2">
      <c r="A234" s="1">
        <v>1039</v>
      </c>
      <c r="B234" s="1" t="s">
        <v>12</v>
      </c>
      <c r="C234" s="1" t="s">
        <v>13</v>
      </c>
      <c r="D234" s="1" t="s">
        <v>3</v>
      </c>
      <c r="E234" s="11">
        <v>797</v>
      </c>
      <c r="F234" s="3">
        <v>49</v>
      </c>
      <c r="G234" s="11">
        <f>Tabla1[[#This Row],[Stock en unidades]]*Tabla1[[#This Row],[Costo unitario]]</f>
        <v>39053</v>
      </c>
      <c r="H234" s="1">
        <v>2020</v>
      </c>
      <c r="I234" s="1" t="s">
        <v>256</v>
      </c>
      <c r="J234" s="1">
        <v>740</v>
      </c>
      <c r="K234" s="3">
        <v>48225.8</v>
      </c>
      <c r="L234" s="12">
        <f>Tabla1[[#This Row],[Venta prom 12 meses en UN]]*Tabla1[[#This Row],[Costo unitario]]</f>
        <v>36260</v>
      </c>
      <c r="M234" s="29">
        <f>IFERROR(Tabla1[[#This Row],[Stock en unidades]]/Tabla1[[#This Row],[Venta prom 12 meses en UN]],0)</f>
        <v>1.077027027027027</v>
      </c>
      <c r="N234" s="12">
        <f>IFERROR(12/Tabla1[[#This Row],[Meses de stock]],0)</f>
        <v>11.141781681304893</v>
      </c>
      <c r="O234" s="5" t="e">
        <f>VLOOKUP(Tabla1[[#This Row],[Código del producto]],'ABC Ventas'!$A:$E,5,0)</f>
        <v>#DIV/0!</v>
      </c>
      <c r="P234" s="5" t="e">
        <f>VLOOKUP(Tabla1[[#This Row],[Código del producto]],'ABC Stock'!$A:$E,5,0)</f>
        <v>#DIV/0!</v>
      </c>
      <c r="Q2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" spans="1:17" x14ac:dyDescent="0.2">
      <c r="A235" s="1">
        <v>1039</v>
      </c>
      <c r="B235" s="1" t="s">
        <v>12</v>
      </c>
      <c r="C235" s="1" t="s">
        <v>13</v>
      </c>
      <c r="D235" s="1" t="s">
        <v>3</v>
      </c>
      <c r="E235" s="11">
        <v>232</v>
      </c>
      <c r="F235" s="3">
        <v>50</v>
      </c>
      <c r="G235" s="11">
        <f>Tabla1[[#This Row],[Stock en unidades]]*Tabla1[[#This Row],[Costo unitario]]</f>
        <v>11600</v>
      </c>
      <c r="H235" s="1">
        <v>2019</v>
      </c>
      <c r="I235" s="1" t="s">
        <v>310</v>
      </c>
      <c r="J235" s="1">
        <v>492</v>
      </c>
      <c r="K235" s="3">
        <v>37884</v>
      </c>
      <c r="L235" s="12">
        <f>Tabla1[[#This Row],[Venta prom 12 meses en UN]]*Tabla1[[#This Row],[Costo unitario]]</f>
        <v>24600</v>
      </c>
      <c r="M235" s="29">
        <f>IFERROR(Tabla1[[#This Row],[Stock en unidades]]/Tabla1[[#This Row],[Venta prom 12 meses en UN]],0)</f>
        <v>0.47154471544715448</v>
      </c>
      <c r="N235" s="12">
        <f>IFERROR(12/Tabla1[[#This Row],[Meses de stock]],0)</f>
        <v>25.448275862068964</v>
      </c>
      <c r="O235" s="5" t="e">
        <f>VLOOKUP(Tabla1[[#This Row],[Código del producto]],'ABC Ventas'!$A:$E,5,0)</f>
        <v>#DIV/0!</v>
      </c>
      <c r="P235" s="5" t="e">
        <f>VLOOKUP(Tabla1[[#This Row],[Código del producto]],'ABC Stock'!$A:$E,5,0)</f>
        <v>#DIV/0!</v>
      </c>
      <c r="Q2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" spans="1:17" x14ac:dyDescent="0.2">
      <c r="A236" s="1">
        <v>1040</v>
      </c>
      <c r="B236" s="1" t="s">
        <v>155</v>
      </c>
      <c r="C236" s="1" t="s">
        <v>13</v>
      </c>
      <c r="D236" s="1" t="s">
        <v>3</v>
      </c>
      <c r="E236" s="11">
        <v>1205</v>
      </c>
      <c r="F236" s="3">
        <v>7.7</v>
      </c>
      <c r="G236" s="11">
        <f>Tabla1[[#This Row],[Stock en unidades]]*Tabla1[[#This Row],[Costo unitario]]</f>
        <v>9278.5</v>
      </c>
      <c r="H236" s="1">
        <v>2019</v>
      </c>
      <c r="I236" s="1" t="s">
        <v>258</v>
      </c>
      <c r="J236" s="1">
        <v>66.900000000000006</v>
      </c>
      <c r="K236" s="3">
        <v>932.38530000000014</v>
      </c>
      <c r="L236" s="12">
        <f>Tabla1[[#This Row],[Venta prom 12 meses en UN]]*Tabla1[[#This Row],[Costo unitario]]</f>
        <v>515.13000000000011</v>
      </c>
      <c r="M236" s="29">
        <f>IFERROR(Tabla1[[#This Row],[Stock en unidades]]/Tabla1[[#This Row],[Venta prom 12 meses en UN]],0)</f>
        <v>18.011958146487292</v>
      </c>
      <c r="N236" s="12">
        <f>IFERROR(12/Tabla1[[#This Row],[Meses de stock]],0)</f>
        <v>0.66622406639004161</v>
      </c>
      <c r="O236" s="5" t="e">
        <f>VLOOKUP(Tabla1[[#This Row],[Código del producto]],'ABC Ventas'!$A:$E,5,0)</f>
        <v>#DIV/0!</v>
      </c>
      <c r="P236" s="5" t="e">
        <f>VLOOKUP(Tabla1[[#This Row],[Código del producto]],'ABC Stock'!$A:$E,5,0)</f>
        <v>#DIV/0!</v>
      </c>
      <c r="Q2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7" spans="1:17" x14ac:dyDescent="0.2">
      <c r="A237" s="1">
        <v>1040</v>
      </c>
      <c r="B237" s="1" t="s">
        <v>155</v>
      </c>
      <c r="C237" s="1" t="s">
        <v>13</v>
      </c>
      <c r="D237" s="1" t="s">
        <v>3</v>
      </c>
      <c r="E237" s="11">
        <v>18</v>
      </c>
      <c r="F237" s="3">
        <v>5.65</v>
      </c>
      <c r="G237" s="11">
        <f>Tabla1[[#This Row],[Stock en unidades]]*Tabla1[[#This Row],[Costo unitario]]</f>
        <v>101.7</v>
      </c>
      <c r="H237" s="1">
        <v>2020</v>
      </c>
      <c r="I237" s="1" t="s">
        <v>257</v>
      </c>
      <c r="J237" s="1">
        <v>107</v>
      </c>
      <c r="K237" s="3">
        <v>924.96150000000011</v>
      </c>
      <c r="L237" s="12">
        <f>Tabla1[[#This Row],[Venta prom 12 meses en UN]]*Tabla1[[#This Row],[Costo unitario]]</f>
        <v>604.55000000000007</v>
      </c>
      <c r="M237" s="29">
        <f>IFERROR(Tabla1[[#This Row],[Stock en unidades]]/Tabla1[[#This Row],[Venta prom 12 meses en UN]],0)</f>
        <v>0.16822429906542055</v>
      </c>
      <c r="N237" s="12">
        <f>IFERROR(12/Tabla1[[#This Row],[Meses de stock]],0)</f>
        <v>71.333333333333343</v>
      </c>
      <c r="O237" s="5" t="e">
        <f>VLOOKUP(Tabla1[[#This Row],[Código del producto]],'ABC Ventas'!$A:$E,5,0)</f>
        <v>#DIV/0!</v>
      </c>
      <c r="P237" s="5" t="e">
        <f>VLOOKUP(Tabla1[[#This Row],[Código del producto]],'ABC Stock'!$A:$E,5,0)</f>
        <v>#DIV/0!</v>
      </c>
      <c r="Q2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8" spans="1:17" x14ac:dyDescent="0.2">
      <c r="A238" s="1">
        <v>1040</v>
      </c>
      <c r="B238" s="1" t="s">
        <v>155</v>
      </c>
      <c r="C238" s="1" t="s">
        <v>13</v>
      </c>
      <c r="D238" s="1" t="s">
        <v>3</v>
      </c>
      <c r="E238" s="11">
        <v>324</v>
      </c>
      <c r="F238" s="3">
        <v>5.24</v>
      </c>
      <c r="G238" s="11">
        <f>Tabla1[[#This Row],[Stock en unidades]]*Tabla1[[#This Row],[Costo unitario]]</f>
        <v>1697.76</v>
      </c>
      <c r="H238" s="1">
        <v>2019</v>
      </c>
      <c r="I238" s="1" t="s">
        <v>307</v>
      </c>
      <c r="J238" s="1">
        <v>0</v>
      </c>
      <c r="K238" s="3">
        <v>0</v>
      </c>
      <c r="L238" s="12">
        <f>Tabla1[[#This Row],[Venta prom 12 meses en UN]]*Tabla1[[#This Row],[Costo unitario]]</f>
        <v>0</v>
      </c>
      <c r="M238" s="29">
        <f>IFERROR(Tabla1[[#This Row],[Stock en unidades]]/Tabla1[[#This Row],[Venta prom 12 meses en UN]],0)</f>
        <v>0</v>
      </c>
      <c r="N238" s="12">
        <f>IFERROR(12/Tabla1[[#This Row],[Meses de stock]],0)</f>
        <v>0</v>
      </c>
      <c r="O238" s="5" t="e">
        <f>VLOOKUP(Tabla1[[#This Row],[Código del producto]],'ABC Ventas'!$A:$E,5,0)</f>
        <v>#DIV/0!</v>
      </c>
      <c r="P238" s="5" t="e">
        <f>VLOOKUP(Tabla1[[#This Row],[Código del producto]],'ABC Stock'!$A:$E,5,0)</f>
        <v>#DIV/0!</v>
      </c>
      <c r="Q238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39" spans="1:17" x14ac:dyDescent="0.2">
      <c r="A239" s="1">
        <v>1040</v>
      </c>
      <c r="B239" s="1" t="s">
        <v>155</v>
      </c>
      <c r="C239" s="1" t="s">
        <v>13</v>
      </c>
      <c r="D239" s="1" t="s">
        <v>3</v>
      </c>
      <c r="E239" s="11">
        <v>940</v>
      </c>
      <c r="F239" s="3">
        <v>4.24</v>
      </c>
      <c r="G239" s="11">
        <f>Tabla1[[#This Row],[Stock en unidades]]*Tabla1[[#This Row],[Costo unitario]]</f>
        <v>3985.6000000000004</v>
      </c>
      <c r="H239" s="1">
        <v>2020</v>
      </c>
      <c r="I239" s="1" t="s">
        <v>258</v>
      </c>
      <c r="J239" s="1">
        <v>78.3</v>
      </c>
      <c r="K239" s="3">
        <v>577.66607999999997</v>
      </c>
      <c r="L239" s="12">
        <f>Tabla1[[#This Row],[Venta prom 12 meses en UN]]*Tabla1[[#This Row],[Costo unitario]]</f>
        <v>331.99200000000002</v>
      </c>
      <c r="M239" s="29">
        <f>IFERROR(Tabla1[[#This Row],[Stock en unidades]]/Tabla1[[#This Row],[Venta prom 12 meses en UN]],0)</f>
        <v>12.005108556832695</v>
      </c>
      <c r="N239" s="12">
        <f>IFERROR(12/Tabla1[[#This Row],[Meses de stock]],0)</f>
        <v>0.9995744680851063</v>
      </c>
      <c r="O239" s="5" t="e">
        <f>VLOOKUP(Tabla1[[#This Row],[Código del producto]],'ABC Ventas'!$A:$E,5,0)</f>
        <v>#DIV/0!</v>
      </c>
      <c r="P239" s="5" t="e">
        <f>VLOOKUP(Tabla1[[#This Row],[Código del producto]],'ABC Stock'!$A:$E,5,0)</f>
        <v>#DIV/0!</v>
      </c>
      <c r="Q23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0" spans="1:17" x14ac:dyDescent="0.2">
      <c r="A240" s="1">
        <v>1040</v>
      </c>
      <c r="B240" s="1" t="s">
        <v>155</v>
      </c>
      <c r="C240" s="1" t="s">
        <v>13</v>
      </c>
      <c r="D240" s="1" t="s">
        <v>3</v>
      </c>
      <c r="E240" s="11">
        <v>765</v>
      </c>
      <c r="F240" s="3">
        <v>6.73</v>
      </c>
      <c r="G240" s="11">
        <f>Tabla1[[#This Row],[Stock en unidades]]*Tabla1[[#This Row],[Costo unitario]]</f>
        <v>5148.4500000000007</v>
      </c>
      <c r="H240" s="1">
        <v>2020</v>
      </c>
      <c r="I240" s="1" t="s">
        <v>256</v>
      </c>
      <c r="J240" s="1">
        <v>45</v>
      </c>
      <c r="K240" s="3">
        <v>490.61700000000002</v>
      </c>
      <c r="L240" s="12">
        <f>Tabla1[[#This Row],[Venta prom 12 meses en UN]]*Tabla1[[#This Row],[Costo unitario]]</f>
        <v>302.85000000000002</v>
      </c>
      <c r="M240" s="29">
        <f>IFERROR(Tabla1[[#This Row],[Stock en unidades]]/Tabla1[[#This Row],[Venta prom 12 meses en UN]],0)</f>
        <v>17</v>
      </c>
      <c r="N240" s="12">
        <f>IFERROR(12/Tabla1[[#This Row],[Meses de stock]],0)</f>
        <v>0.70588235294117652</v>
      </c>
      <c r="O240" s="5" t="e">
        <f>VLOOKUP(Tabla1[[#This Row],[Código del producto]],'ABC Ventas'!$A:$E,5,0)</f>
        <v>#DIV/0!</v>
      </c>
      <c r="P240" s="5" t="e">
        <f>VLOOKUP(Tabla1[[#This Row],[Código del producto]],'ABC Stock'!$A:$E,5,0)</f>
        <v>#DIV/0!</v>
      </c>
      <c r="Q2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1" spans="1:17" x14ac:dyDescent="0.2">
      <c r="A241" s="1">
        <v>1040</v>
      </c>
      <c r="B241" s="1" t="s">
        <v>155</v>
      </c>
      <c r="C241" s="1" t="s">
        <v>13</v>
      </c>
      <c r="D241" s="1" t="s">
        <v>3</v>
      </c>
      <c r="E241" s="11">
        <v>254</v>
      </c>
      <c r="F241" s="3">
        <v>4.08</v>
      </c>
      <c r="G241" s="11">
        <f>Tabla1[[#This Row],[Stock en unidades]]*Tabla1[[#This Row],[Costo unitario]]</f>
        <v>1036.32</v>
      </c>
      <c r="H241" s="1">
        <v>2019</v>
      </c>
      <c r="I241" s="1" t="s">
        <v>306</v>
      </c>
      <c r="J241" s="1">
        <v>50.8</v>
      </c>
      <c r="K241" s="3">
        <v>356.49407999999994</v>
      </c>
      <c r="L241" s="12">
        <f>Tabla1[[#This Row],[Venta prom 12 meses en UN]]*Tabla1[[#This Row],[Costo unitario]]</f>
        <v>207.26399999999998</v>
      </c>
      <c r="M241" s="29">
        <f>IFERROR(Tabla1[[#This Row],[Stock en unidades]]/Tabla1[[#This Row],[Venta prom 12 meses en UN]],0)</f>
        <v>5</v>
      </c>
      <c r="N241" s="12">
        <f>IFERROR(12/Tabla1[[#This Row],[Meses de stock]],0)</f>
        <v>2.4</v>
      </c>
      <c r="O241" s="5" t="e">
        <f>VLOOKUP(Tabla1[[#This Row],[Código del producto]],'ABC Ventas'!$A:$E,5,0)</f>
        <v>#DIV/0!</v>
      </c>
      <c r="P241" s="5" t="e">
        <f>VLOOKUP(Tabla1[[#This Row],[Código del producto]],'ABC Stock'!$A:$E,5,0)</f>
        <v>#DIV/0!</v>
      </c>
      <c r="Q2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2" spans="1:17" x14ac:dyDescent="0.2">
      <c r="A242" s="1">
        <v>1041</v>
      </c>
      <c r="B242" s="1" t="s">
        <v>269</v>
      </c>
      <c r="C242" s="1" t="s">
        <v>13</v>
      </c>
      <c r="D242" s="1" t="s">
        <v>3</v>
      </c>
      <c r="E242" s="11">
        <v>563</v>
      </c>
      <c r="F242" s="3">
        <v>2.94</v>
      </c>
      <c r="G242" s="11">
        <f>Tabla1[[#This Row],[Stock en unidades]]*Tabla1[[#This Row],[Costo unitario]]</f>
        <v>1655.22</v>
      </c>
      <c r="H242" s="1">
        <v>2019</v>
      </c>
      <c r="I242" s="1" t="s">
        <v>257</v>
      </c>
      <c r="J242" s="1">
        <v>146</v>
      </c>
      <c r="K242" s="3">
        <v>626.69039999999995</v>
      </c>
      <c r="L242" s="12">
        <f>Tabla1[[#This Row],[Venta prom 12 meses en UN]]*Tabla1[[#This Row],[Costo unitario]]</f>
        <v>429.24</v>
      </c>
      <c r="M242" s="29">
        <f>IFERROR(Tabla1[[#This Row],[Stock en unidades]]/Tabla1[[#This Row],[Venta prom 12 meses en UN]],0)</f>
        <v>3.8561643835616439</v>
      </c>
      <c r="N242" s="12">
        <f>IFERROR(12/Tabla1[[#This Row],[Meses de stock]],0)</f>
        <v>3.1119005328596803</v>
      </c>
      <c r="O242" s="5" t="e">
        <f>VLOOKUP(Tabla1[[#This Row],[Código del producto]],'ABC Ventas'!$A:$E,5,0)</f>
        <v>#DIV/0!</v>
      </c>
      <c r="P242" s="5" t="e">
        <f>VLOOKUP(Tabla1[[#This Row],[Código del producto]],'ABC Stock'!$A:$E,5,0)</f>
        <v>#DIV/0!</v>
      </c>
      <c r="Q2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3" spans="1:17" x14ac:dyDescent="0.2">
      <c r="A243" s="1">
        <v>1041</v>
      </c>
      <c r="B243" s="1" t="s">
        <v>269</v>
      </c>
      <c r="C243" s="1" t="s">
        <v>13</v>
      </c>
      <c r="D243" s="1" t="s">
        <v>3</v>
      </c>
      <c r="E243" s="11">
        <v>293</v>
      </c>
      <c r="F243" s="3">
        <v>4.2</v>
      </c>
      <c r="G243" s="11">
        <f>Tabla1[[#This Row],[Stock en unidades]]*Tabla1[[#This Row],[Costo unitario]]</f>
        <v>1230.6000000000001</v>
      </c>
      <c r="H243" s="1">
        <v>2020</v>
      </c>
      <c r="I243" s="1" t="s">
        <v>257</v>
      </c>
      <c r="J243" s="1">
        <v>73.099999999999994</v>
      </c>
      <c r="K243" s="3">
        <v>368.42399999999992</v>
      </c>
      <c r="L243" s="12">
        <f>Tabla1[[#This Row],[Venta prom 12 meses en UN]]*Tabla1[[#This Row],[Costo unitario]]</f>
        <v>307.02</v>
      </c>
      <c r="M243" s="29">
        <f>IFERROR(Tabla1[[#This Row],[Stock en unidades]]/Tabla1[[#This Row],[Venta prom 12 meses en UN]],0)</f>
        <v>4.008207934336526</v>
      </c>
      <c r="N243" s="12">
        <f>IFERROR(12/Tabla1[[#This Row],[Meses de stock]],0)</f>
        <v>2.9938566552901018</v>
      </c>
      <c r="O243" s="5" t="e">
        <f>VLOOKUP(Tabla1[[#This Row],[Código del producto]],'ABC Ventas'!$A:$E,5,0)</f>
        <v>#DIV/0!</v>
      </c>
      <c r="P243" s="5" t="e">
        <f>VLOOKUP(Tabla1[[#This Row],[Código del producto]],'ABC Stock'!$A:$E,5,0)</f>
        <v>#DIV/0!</v>
      </c>
      <c r="Q24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4" spans="1:17" x14ac:dyDescent="0.2">
      <c r="A244" s="1">
        <v>1041</v>
      </c>
      <c r="B244" s="1" t="s">
        <v>269</v>
      </c>
      <c r="C244" s="1" t="s">
        <v>13</v>
      </c>
      <c r="D244" s="1" t="s">
        <v>3</v>
      </c>
      <c r="E244" s="11">
        <v>44</v>
      </c>
      <c r="F244" s="3">
        <v>1.75</v>
      </c>
      <c r="G244" s="11">
        <f>Tabla1[[#This Row],[Stock en unidades]]*Tabla1[[#This Row],[Costo unitario]]</f>
        <v>77</v>
      </c>
      <c r="H244" s="1">
        <v>2019</v>
      </c>
      <c r="I244" s="1" t="s">
        <v>305</v>
      </c>
      <c r="J244" s="1">
        <v>97</v>
      </c>
      <c r="K244" s="3">
        <v>274.995</v>
      </c>
      <c r="L244" s="12">
        <f>Tabla1[[#This Row],[Venta prom 12 meses en UN]]*Tabla1[[#This Row],[Costo unitario]]</f>
        <v>169.75</v>
      </c>
      <c r="M244" s="29">
        <f>IFERROR(Tabla1[[#This Row],[Stock en unidades]]/Tabla1[[#This Row],[Venta prom 12 meses en UN]],0)</f>
        <v>0.45360824742268041</v>
      </c>
      <c r="N244" s="12">
        <f>IFERROR(12/Tabla1[[#This Row],[Meses de stock]],0)</f>
        <v>26.454545454545453</v>
      </c>
      <c r="O244" s="5" t="e">
        <f>VLOOKUP(Tabla1[[#This Row],[Código del producto]],'ABC Ventas'!$A:$E,5,0)</f>
        <v>#DIV/0!</v>
      </c>
      <c r="P244" s="5" t="e">
        <f>VLOOKUP(Tabla1[[#This Row],[Código del producto]],'ABC Stock'!$A:$E,5,0)</f>
        <v>#DIV/0!</v>
      </c>
      <c r="Q2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" spans="1:17" x14ac:dyDescent="0.2">
      <c r="A245" s="1">
        <v>1041</v>
      </c>
      <c r="B245" s="1" t="s">
        <v>269</v>
      </c>
      <c r="C245" s="1" t="s">
        <v>13</v>
      </c>
      <c r="D245" s="1" t="s">
        <v>3</v>
      </c>
      <c r="E245" s="11">
        <v>24</v>
      </c>
      <c r="F245" s="3">
        <v>3.35</v>
      </c>
      <c r="G245" s="11">
        <f>Tabla1[[#This Row],[Stock en unidades]]*Tabla1[[#This Row],[Costo unitario]]</f>
        <v>80.400000000000006</v>
      </c>
      <c r="H245" s="1">
        <v>2020</v>
      </c>
      <c r="I245" s="1" t="s">
        <v>257</v>
      </c>
      <c r="J245" s="1">
        <v>51</v>
      </c>
      <c r="K245" s="3">
        <v>216.9795</v>
      </c>
      <c r="L245" s="12">
        <f>Tabla1[[#This Row],[Venta prom 12 meses en UN]]*Tabla1[[#This Row],[Costo unitario]]</f>
        <v>170.85</v>
      </c>
      <c r="M245" s="29">
        <f>IFERROR(Tabla1[[#This Row],[Stock en unidades]]/Tabla1[[#This Row],[Venta prom 12 meses en UN]],0)</f>
        <v>0.47058823529411764</v>
      </c>
      <c r="N245" s="12">
        <f>IFERROR(12/Tabla1[[#This Row],[Meses de stock]],0)</f>
        <v>25.5</v>
      </c>
      <c r="O245" s="5" t="e">
        <f>VLOOKUP(Tabla1[[#This Row],[Código del producto]],'ABC Ventas'!$A:$E,5,0)</f>
        <v>#DIV/0!</v>
      </c>
      <c r="P245" s="5" t="e">
        <f>VLOOKUP(Tabla1[[#This Row],[Código del producto]],'ABC Stock'!$A:$E,5,0)</f>
        <v>#DIV/0!</v>
      </c>
      <c r="Q2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6" spans="1:17" x14ac:dyDescent="0.2">
      <c r="A246" s="1">
        <v>1041</v>
      </c>
      <c r="B246" s="1" t="s">
        <v>269</v>
      </c>
      <c r="C246" s="1" t="s">
        <v>13</v>
      </c>
      <c r="D246" s="1" t="s">
        <v>3</v>
      </c>
      <c r="E246" s="11">
        <v>1533</v>
      </c>
      <c r="F246" s="3">
        <v>1.47</v>
      </c>
      <c r="G246" s="11">
        <f>Tabla1[[#This Row],[Stock en unidades]]*Tabla1[[#This Row],[Costo unitario]]</f>
        <v>2253.5099999999998</v>
      </c>
      <c r="H246" s="1">
        <v>2019</v>
      </c>
      <c r="I246" s="1" t="s">
        <v>310</v>
      </c>
      <c r="J246" s="1">
        <v>95.8</v>
      </c>
      <c r="K246" s="3">
        <v>187.29858000000002</v>
      </c>
      <c r="L246" s="12">
        <f>Tabla1[[#This Row],[Venta prom 12 meses en UN]]*Tabla1[[#This Row],[Costo unitario]]</f>
        <v>140.82599999999999</v>
      </c>
      <c r="M246" s="29">
        <f>IFERROR(Tabla1[[#This Row],[Stock en unidades]]/Tabla1[[#This Row],[Venta prom 12 meses en UN]],0)</f>
        <v>16.002087682672233</v>
      </c>
      <c r="N246" s="12">
        <f>IFERROR(12/Tabla1[[#This Row],[Meses de stock]],0)</f>
        <v>0.74990215264187876</v>
      </c>
      <c r="O246" s="5" t="e">
        <f>VLOOKUP(Tabla1[[#This Row],[Código del producto]],'ABC Ventas'!$A:$E,5,0)</f>
        <v>#DIV/0!</v>
      </c>
      <c r="P246" s="5" t="e">
        <f>VLOOKUP(Tabla1[[#This Row],[Código del producto]],'ABC Stock'!$A:$E,5,0)</f>
        <v>#DIV/0!</v>
      </c>
      <c r="Q2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7" spans="1:17" x14ac:dyDescent="0.2">
      <c r="A247" s="1">
        <v>1041</v>
      </c>
      <c r="B247" s="1" t="s">
        <v>269</v>
      </c>
      <c r="C247" s="1" t="s">
        <v>13</v>
      </c>
      <c r="D247" s="1" t="s">
        <v>3</v>
      </c>
      <c r="E247" s="11">
        <v>170</v>
      </c>
      <c r="F247" s="3">
        <v>1.23</v>
      </c>
      <c r="G247" s="11">
        <f>Tabla1[[#This Row],[Stock en unidades]]*Tabla1[[#This Row],[Costo unitario]]</f>
        <v>209.1</v>
      </c>
      <c r="H247" s="1">
        <v>2019</v>
      </c>
      <c r="I247" s="1" t="s">
        <v>304</v>
      </c>
      <c r="J247" s="1">
        <v>83</v>
      </c>
      <c r="K247" s="3">
        <v>174.57389999999998</v>
      </c>
      <c r="L247" s="12">
        <f>Tabla1[[#This Row],[Venta prom 12 meses en UN]]*Tabla1[[#This Row],[Costo unitario]]</f>
        <v>102.09</v>
      </c>
      <c r="M247" s="29">
        <f>IFERROR(Tabla1[[#This Row],[Stock en unidades]]/Tabla1[[#This Row],[Venta prom 12 meses en UN]],0)</f>
        <v>2.0481927710843375</v>
      </c>
      <c r="N247" s="12">
        <f>IFERROR(12/Tabla1[[#This Row],[Meses de stock]],0)</f>
        <v>5.8588235294117643</v>
      </c>
      <c r="O247" s="5" t="e">
        <f>VLOOKUP(Tabla1[[#This Row],[Código del producto]],'ABC Ventas'!$A:$E,5,0)</f>
        <v>#DIV/0!</v>
      </c>
      <c r="P247" s="5" t="e">
        <f>VLOOKUP(Tabla1[[#This Row],[Código del producto]],'ABC Stock'!$A:$E,5,0)</f>
        <v>#DIV/0!</v>
      </c>
      <c r="Q2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8" spans="1:17" x14ac:dyDescent="0.2">
      <c r="A248" s="1">
        <v>1042</v>
      </c>
      <c r="B248" s="1" t="s">
        <v>198</v>
      </c>
      <c r="C248" s="1" t="s">
        <v>13</v>
      </c>
      <c r="D248" s="1" t="s">
        <v>3</v>
      </c>
      <c r="E248" s="11">
        <v>675</v>
      </c>
      <c r="F248" s="3">
        <v>7.63</v>
      </c>
      <c r="G248" s="11">
        <f>Tabla1[[#This Row],[Stock en unidades]]*Tabla1[[#This Row],[Costo unitario]]</f>
        <v>5150.25</v>
      </c>
      <c r="H248" s="1">
        <v>2019</v>
      </c>
      <c r="I248" s="1" t="s">
        <v>306</v>
      </c>
      <c r="J248" s="1">
        <v>96.3</v>
      </c>
      <c r="K248" s="3">
        <v>1146.23964</v>
      </c>
      <c r="L248" s="12">
        <f>Tabla1[[#This Row],[Venta prom 12 meses en UN]]*Tabla1[[#This Row],[Costo unitario]]</f>
        <v>734.76900000000001</v>
      </c>
      <c r="M248" s="29">
        <f>IFERROR(Tabla1[[#This Row],[Stock en unidades]]/Tabla1[[#This Row],[Venta prom 12 meses en UN]],0)</f>
        <v>7.0093457943925239</v>
      </c>
      <c r="N248" s="12">
        <f>IFERROR(12/Tabla1[[#This Row],[Meses de stock]],0)</f>
        <v>1.712</v>
      </c>
      <c r="O248" s="5" t="e">
        <f>VLOOKUP(Tabla1[[#This Row],[Código del producto]],'ABC Ventas'!$A:$E,5,0)</f>
        <v>#DIV/0!</v>
      </c>
      <c r="P248" s="5" t="e">
        <f>VLOOKUP(Tabla1[[#This Row],[Código del producto]],'ABC Stock'!$A:$E,5,0)</f>
        <v>#DIV/0!</v>
      </c>
      <c r="Q2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9" spans="1:17" x14ac:dyDescent="0.2">
      <c r="A249" s="1">
        <v>1042</v>
      </c>
      <c r="B249" s="1" t="s">
        <v>198</v>
      </c>
      <c r="C249" s="1" t="s">
        <v>13</v>
      </c>
      <c r="D249" s="1" t="s">
        <v>3</v>
      </c>
      <c r="E249" s="11">
        <v>163</v>
      </c>
      <c r="F249" s="3">
        <v>2.69</v>
      </c>
      <c r="G249" s="11">
        <f>Tabla1[[#This Row],[Stock en unidades]]*Tabla1[[#This Row],[Costo unitario]]</f>
        <v>438.46999999999997</v>
      </c>
      <c r="H249" s="1">
        <v>2019</v>
      </c>
      <c r="I249" s="1" t="s">
        <v>258</v>
      </c>
      <c r="J249" s="1">
        <v>81.099999999999994</v>
      </c>
      <c r="K249" s="3">
        <v>392.68619999999993</v>
      </c>
      <c r="L249" s="12">
        <f>Tabla1[[#This Row],[Venta prom 12 meses en UN]]*Tabla1[[#This Row],[Costo unitario]]</f>
        <v>218.15899999999999</v>
      </c>
      <c r="M249" s="29">
        <f>IFERROR(Tabla1[[#This Row],[Stock en unidades]]/Tabla1[[#This Row],[Venta prom 12 meses en UN]],0)</f>
        <v>2.0098643649815044</v>
      </c>
      <c r="N249" s="12">
        <f>IFERROR(12/Tabla1[[#This Row],[Meses de stock]],0)</f>
        <v>5.9705521472392631</v>
      </c>
      <c r="O249" s="5" t="e">
        <f>VLOOKUP(Tabla1[[#This Row],[Código del producto]],'ABC Ventas'!$A:$E,5,0)</f>
        <v>#DIV/0!</v>
      </c>
      <c r="P249" s="5" t="e">
        <f>VLOOKUP(Tabla1[[#This Row],[Código del producto]],'ABC Stock'!$A:$E,5,0)</f>
        <v>#DIV/0!</v>
      </c>
      <c r="Q2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" spans="1:17" x14ac:dyDescent="0.2">
      <c r="A250" s="1">
        <v>1042</v>
      </c>
      <c r="B250" s="1" t="s">
        <v>198</v>
      </c>
      <c r="C250" s="1" t="s">
        <v>13</v>
      </c>
      <c r="D250" s="1" t="s">
        <v>3</v>
      </c>
      <c r="E250" s="11">
        <v>36</v>
      </c>
      <c r="F250" s="3">
        <v>2.58</v>
      </c>
      <c r="G250" s="11">
        <f>Tabla1[[#This Row],[Stock en unidades]]*Tabla1[[#This Row],[Costo unitario]]</f>
        <v>92.88</v>
      </c>
      <c r="H250" s="1">
        <v>2019</v>
      </c>
      <c r="I250" s="1" t="s">
        <v>312</v>
      </c>
      <c r="J250" s="1">
        <v>76</v>
      </c>
      <c r="K250" s="3">
        <v>329.4144</v>
      </c>
      <c r="L250" s="12">
        <f>Tabla1[[#This Row],[Venta prom 12 meses en UN]]*Tabla1[[#This Row],[Costo unitario]]</f>
        <v>196.08</v>
      </c>
      <c r="M250" s="29">
        <f>IFERROR(Tabla1[[#This Row],[Stock en unidades]]/Tabla1[[#This Row],[Venta prom 12 meses en UN]],0)</f>
        <v>0.47368421052631576</v>
      </c>
      <c r="N250" s="12">
        <f>IFERROR(12/Tabla1[[#This Row],[Meses de stock]],0)</f>
        <v>25.333333333333336</v>
      </c>
      <c r="O250" s="5" t="e">
        <f>VLOOKUP(Tabla1[[#This Row],[Código del producto]],'ABC Ventas'!$A:$E,5,0)</f>
        <v>#DIV/0!</v>
      </c>
      <c r="P250" s="5" t="e">
        <f>VLOOKUP(Tabla1[[#This Row],[Código del producto]],'ABC Stock'!$A:$E,5,0)</f>
        <v>#DIV/0!</v>
      </c>
      <c r="Q2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" spans="1:17" x14ac:dyDescent="0.2">
      <c r="A251" s="1">
        <v>1042</v>
      </c>
      <c r="B251" s="1" t="s">
        <v>198</v>
      </c>
      <c r="C251" s="1" t="s">
        <v>13</v>
      </c>
      <c r="D251" s="1" t="s">
        <v>3</v>
      </c>
      <c r="E251" s="11">
        <v>63</v>
      </c>
      <c r="F251" s="3">
        <v>6.91</v>
      </c>
      <c r="G251" s="11">
        <f>Tabla1[[#This Row],[Stock en unidades]]*Tabla1[[#This Row],[Costo unitario]]</f>
        <v>435.33</v>
      </c>
      <c r="H251" s="1">
        <v>2020</v>
      </c>
      <c r="I251" s="1" t="s">
        <v>258</v>
      </c>
      <c r="J251" s="1">
        <v>31.4</v>
      </c>
      <c r="K251" s="3">
        <v>286.40568000000002</v>
      </c>
      <c r="L251" s="12">
        <f>Tabla1[[#This Row],[Venta prom 12 meses en UN]]*Tabla1[[#This Row],[Costo unitario]]</f>
        <v>216.97399999999999</v>
      </c>
      <c r="M251" s="29">
        <f>IFERROR(Tabla1[[#This Row],[Stock en unidades]]/Tabla1[[#This Row],[Venta prom 12 meses en UN]],0)</f>
        <v>2.0063694267515926</v>
      </c>
      <c r="N251" s="12">
        <f>IFERROR(12/Tabla1[[#This Row],[Meses de stock]],0)</f>
        <v>5.9809523809523801</v>
      </c>
      <c r="O251" s="5" t="e">
        <f>VLOOKUP(Tabla1[[#This Row],[Código del producto]],'ABC Ventas'!$A:$E,5,0)</f>
        <v>#DIV/0!</v>
      </c>
      <c r="P251" s="5" t="e">
        <f>VLOOKUP(Tabla1[[#This Row],[Código del producto]],'ABC Stock'!$A:$E,5,0)</f>
        <v>#DIV/0!</v>
      </c>
      <c r="Q2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2" spans="1:17" x14ac:dyDescent="0.2">
      <c r="A252" s="1">
        <v>1042</v>
      </c>
      <c r="B252" s="1" t="s">
        <v>198</v>
      </c>
      <c r="C252" s="1" t="s">
        <v>13</v>
      </c>
      <c r="D252" s="1" t="s">
        <v>3</v>
      </c>
      <c r="E252" s="11">
        <v>1032</v>
      </c>
      <c r="F252" s="3">
        <v>1.23</v>
      </c>
      <c r="G252" s="11">
        <f>Tabla1[[#This Row],[Stock en unidades]]*Tabla1[[#This Row],[Costo unitario]]</f>
        <v>1269.3599999999999</v>
      </c>
      <c r="H252" s="1">
        <v>2019</v>
      </c>
      <c r="I252" s="1" t="s">
        <v>312</v>
      </c>
      <c r="J252" s="1">
        <v>66</v>
      </c>
      <c r="K252" s="3">
        <v>140.44139999999999</v>
      </c>
      <c r="L252" s="12">
        <f>Tabla1[[#This Row],[Venta prom 12 meses en UN]]*Tabla1[[#This Row],[Costo unitario]]</f>
        <v>81.179999999999993</v>
      </c>
      <c r="M252" s="29">
        <f>IFERROR(Tabla1[[#This Row],[Stock en unidades]]/Tabla1[[#This Row],[Venta prom 12 meses en UN]],0)</f>
        <v>15.636363636363637</v>
      </c>
      <c r="N252" s="12">
        <f>IFERROR(12/Tabla1[[#This Row],[Meses de stock]],0)</f>
        <v>0.76744186046511631</v>
      </c>
      <c r="O252" s="5" t="e">
        <f>VLOOKUP(Tabla1[[#This Row],[Código del producto]],'ABC Ventas'!$A:$E,5,0)</f>
        <v>#DIV/0!</v>
      </c>
      <c r="P252" s="5" t="e">
        <f>VLOOKUP(Tabla1[[#This Row],[Código del producto]],'ABC Stock'!$A:$E,5,0)</f>
        <v>#DIV/0!</v>
      </c>
      <c r="Q25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3" spans="1:17" x14ac:dyDescent="0.2">
      <c r="A253" s="1">
        <v>1042</v>
      </c>
      <c r="B253" s="1" t="s">
        <v>198</v>
      </c>
      <c r="C253" s="1" t="s">
        <v>13</v>
      </c>
      <c r="D253" s="1" t="s">
        <v>3</v>
      </c>
      <c r="E253" s="11">
        <v>171</v>
      </c>
      <c r="F253" s="3">
        <v>45.2</v>
      </c>
      <c r="G253" s="11">
        <f>Tabla1[[#This Row],[Stock en unidades]]*Tabla1[[#This Row],[Costo unitario]]</f>
        <v>7729.2000000000007</v>
      </c>
      <c r="H253" s="1">
        <v>2019</v>
      </c>
      <c r="I253" s="1" t="s">
        <v>258</v>
      </c>
      <c r="J253" s="1">
        <v>0</v>
      </c>
      <c r="K253" s="3">
        <v>0</v>
      </c>
      <c r="L253" s="12">
        <f>Tabla1[[#This Row],[Venta prom 12 meses en UN]]*Tabla1[[#This Row],[Costo unitario]]</f>
        <v>0</v>
      </c>
      <c r="M253" s="29">
        <f>IFERROR(Tabla1[[#This Row],[Stock en unidades]]/Tabla1[[#This Row],[Venta prom 12 meses en UN]],0)</f>
        <v>0</v>
      </c>
      <c r="N253" s="12">
        <f>IFERROR(12/Tabla1[[#This Row],[Meses de stock]],0)</f>
        <v>0</v>
      </c>
      <c r="O253" s="5" t="e">
        <f>VLOOKUP(Tabla1[[#This Row],[Código del producto]],'ABC Ventas'!$A:$E,5,0)</f>
        <v>#DIV/0!</v>
      </c>
      <c r="P253" s="5" t="e">
        <f>VLOOKUP(Tabla1[[#This Row],[Código del producto]],'ABC Stock'!$A:$E,5,0)</f>
        <v>#DIV/0!</v>
      </c>
      <c r="Q25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54" spans="1:17" x14ac:dyDescent="0.2">
      <c r="A254" s="1">
        <v>1043</v>
      </c>
      <c r="B254" s="1" t="s">
        <v>340</v>
      </c>
      <c r="C254" s="1" t="s">
        <v>13</v>
      </c>
      <c r="D254" s="1" t="s">
        <v>3</v>
      </c>
      <c r="E254" s="11">
        <v>682</v>
      </c>
      <c r="F254" s="3">
        <v>7.47</v>
      </c>
      <c r="G254" s="11">
        <f>Tabla1[[#This Row],[Stock en unidades]]*Tabla1[[#This Row],[Costo unitario]]</f>
        <v>5094.54</v>
      </c>
      <c r="H254" s="1">
        <v>2020</v>
      </c>
      <c r="I254" s="1" t="s">
        <v>257</v>
      </c>
      <c r="J254" s="1">
        <v>75.7</v>
      </c>
      <c r="K254" s="3">
        <v>729.46791000000007</v>
      </c>
      <c r="L254" s="12">
        <f>Tabla1[[#This Row],[Venta prom 12 meses en UN]]*Tabla1[[#This Row],[Costo unitario]]</f>
        <v>565.47900000000004</v>
      </c>
      <c r="M254" s="29">
        <f>IFERROR(Tabla1[[#This Row],[Stock en unidades]]/Tabla1[[#This Row],[Venta prom 12 meses en UN]],0)</f>
        <v>9.0092470277410825</v>
      </c>
      <c r="N254" s="12">
        <f>IFERROR(12/Tabla1[[#This Row],[Meses de stock]],0)</f>
        <v>1.3319648093841643</v>
      </c>
      <c r="O254" s="5" t="e">
        <f>VLOOKUP(Tabla1[[#This Row],[Código del producto]],'ABC Ventas'!$A:$E,5,0)</f>
        <v>#DIV/0!</v>
      </c>
      <c r="P254" s="5" t="e">
        <f>VLOOKUP(Tabla1[[#This Row],[Código del producto]],'ABC Stock'!$A:$E,5,0)</f>
        <v>#DIV/0!</v>
      </c>
      <c r="Q25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5" spans="1:17" x14ac:dyDescent="0.2">
      <c r="A255" s="1">
        <v>1043</v>
      </c>
      <c r="B255" s="1" t="s">
        <v>340</v>
      </c>
      <c r="C255" s="1" t="s">
        <v>13</v>
      </c>
      <c r="D255" s="1" t="s">
        <v>3</v>
      </c>
      <c r="E255" s="11">
        <v>1129</v>
      </c>
      <c r="F255" s="3">
        <v>6.77</v>
      </c>
      <c r="G255" s="11">
        <f>Tabla1[[#This Row],[Stock en unidades]]*Tabla1[[#This Row],[Costo unitario]]</f>
        <v>7643.33</v>
      </c>
      <c r="H255" s="1">
        <v>2019</v>
      </c>
      <c r="I255" s="1" t="s">
        <v>306</v>
      </c>
      <c r="J255" s="1">
        <v>66.400000000000006</v>
      </c>
      <c r="K255" s="3">
        <v>651.81560000000002</v>
      </c>
      <c r="L255" s="12">
        <f>Tabla1[[#This Row],[Venta prom 12 meses en UN]]*Tabla1[[#This Row],[Costo unitario]]</f>
        <v>449.52800000000002</v>
      </c>
      <c r="M255" s="29">
        <f>IFERROR(Tabla1[[#This Row],[Stock en unidades]]/Tabla1[[#This Row],[Venta prom 12 meses en UN]],0)</f>
        <v>17.003012048192769</v>
      </c>
      <c r="N255" s="12">
        <f>IFERROR(12/Tabla1[[#This Row],[Meses de stock]],0)</f>
        <v>0.70575730735163866</v>
      </c>
      <c r="O255" s="5" t="e">
        <f>VLOOKUP(Tabla1[[#This Row],[Código del producto]],'ABC Ventas'!$A:$E,5,0)</f>
        <v>#DIV/0!</v>
      </c>
      <c r="P255" s="5" t="e">
        <f>VLOOKUP(Tabla1[[#This Row],[Código del producto]],'ABC Stock'!$A:$E,5,0)</f>
        <v>#DIV/0!</v>
      </c>
      <c r="Q25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6" spans="1:17" x14ac:dyDescent="0.2">
      <c r="A256" s="1">
        <v>1043</v>
      </c>
      <c r="B256" s="1" t="s">
        <v>340</v>
      </c>
      <c r="C256" s="1" t="s">
        <v>13</v>
      </c>
      <c r="D256" s="1" t="s">
        <v>3</v>
      </c>
      <c r="E256" s="11">
        <v>543</v>
      </c>
      <c r="F256" s="3">
        <v>2.81</v>
      </c>
      <c r="G256" s="11">
        <f>Tabla1[[#This Row],[Stock en unidades]]*Tabla1[[#This Row],[Costo unitario]]</f>
        <v>1525.83</v>
      </c>
      <c r="H256" s="1">
        <v>2019</v>
      </c>
      <c r="I256" s="1" t="s">
        <v>306</v>
      </c>
      <c r="J256" s="1">
        <v>134</v>
      </c>
      <c r="K256" s="3">
        <v>606.22940000000006</v>
      </c>
      <c r="L256" s="12">
        <f>Tabla1[[#This Row],[Venta prom 12 meses en UN]]*Tabla1[[#This Row],[Costo unitario]]</f>
        <v>376.54</v>
      </c>
      <c r="M256" s="29">
        <f>IFERROR(Tabla1[[#This Row],[Stock en unidades]]/Tabla1[[#This Row],[Venta prom 12 meses en UN]],0)</f>
        <v>4.0522388059701493</v>
      </c>
      <c r="N256" s="12">
        <f>IFERROR(12/Tabla1[[#This Row],[Meses de stock]],0)</f>
        <v>2.9613259668508287</v>
      </c>
      <c r="O256" s="5" t="e">
        <f>VLOOKUP(Tabla1[[#This Row],[Código del producto]],'ABC Ventas'!$A:$E,5,0)</f>
        <v>#DIV/0!</v>
      </c>
      <c r="P256" s="5" t="e">
        <f>VLOOKUP(Tabla1[[#This Row],[Código del producto]],'ABC Stock'!$A:$E,5,0)</f>
        <v>#DIV/0!</v>
      </c>
      <c r="Q25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7" spans="1:17" x14ac:dyDescent="0.2">
      <c r="A257" s="1">
        <v>1043</v>
      </c>
      <c r="B257" s="1" t="s">
        <v>340</v>
      </c>
      <c r="C257" s="1" t="s">
        <v>13</v>
      </c>
      <c r="D257" s="1" t="s">
        <v>3</v>
      </c>
      <c r="E257" s="11">
        <v>106</v>
      </c>
      <c r="F257" s="3">
        <v>4.57</v>
      </c>
      <c r="G257" s="11">
        <f>Tabla1[[#This Row],[Stock en unidades]]*Tabla1[[#This Row],[Costo unitario]]</f>
        <v>484.42</v>
      </c>
      <c r="H257" s="1">
        <v>2020</v>
      </c>
      <c r="I257" s="1" t="s">
        <v>257</v>
      </c>
      <c r="J257" s="1">
        <v>101</v>
      </c>
      <c r="K257" s="3">
        <v>576.96250000000009</v>
      </c>
      <c r="L257" s="12">
        <f>Tabla1[[#This Row],[Venta prom 12 meses en UN]]*Tabla1[[#This Row],[Costo unitario]]</f>
        <v>461.57000000000005</v>
      </c>
      <c r="M257" s="29">
        <f>IFERROR(Tabla1[[#This Row],[Stock en unidades]]/Tabla1[[#This Row],[Venta prom 12 meses en UN]],0)</f>
        <v>1.0495049504950495</v>
      </c>
      <c r="N257" s="12">
        <f>IFERROR(12/Tabla1[[#This Row],[Meses de stock]],0)</f>
        <v>11.433962264150942</v>
      </c>
      <c r="O257" s="5" t="e">
        <f>VLOOKUP(Tabla1[[#This Row],[Código del producto]],'ABC Ventas'!$A:$E,5,0)</f>
        <v>#DIV/0!</v>
      </c>
      <c r="P257" s="5" t="e">
        <f>VLOOKUP(Tabla1[[#This Row],[Código del producto]],'ABC Stock'!$A:$E,5,0)</f>
        <v>#DIV/0!</v>
      </c>
      <c r="Q2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8" spans="1:17" x14ac:dyDescent="0.2">
      <c r="A258" s="1">
        <v>1043</v>
      </c>
      <c r="B258" s="1" t="s">
        <v>340</v>
      </c>
      <c r="C258" s="1" t="s">
        <v>13</v>
      </c>
      <c r="D258" s="1" t="s">
        <v>3</v>
      </c>
      <c r="E258" s="11">
        <v>695</v>
      </c>
      <c r="F258" s="3">
        <v>6.49</v>
      </c>
      <c r="G258" s="11">
        <f>Tabla1[[#This Row],[Stock en unidades]]*Tabla1[[#This Row],[Costo unitario]]</f>
        <v>4510.55</v>
      </c>
      <c r="H258" s="1">
        <v>2019</v>
      </c>
      <c r="I258" s="1" t="s">
        <v>308</v>
      </c>
      <c r="J258" s="1">
        <v>49.6</v>
      </c>
      <c r="K258" s="3">
        <v>547.23680000000002</v>
      </c>
      <c r="L258" s="12">
        <f>Tabla1[[#This Row],[Venta prom 12 meses en UN]]*Tabla1[[#This Row],[Costo unitario]]</f>
        <v>321.904</v>
      </c>
      <c r="M258" s="29">
        <f>IFERROR(Tabla1[[#This Row],[Stock en unidades]]/Tabla1[[#This Row],[Venta prom 12 meses en UN]],0)</f>
        <v>14.012096774193548</v>
      </c>
      <c r="N258" s="12">
        <f>IFERROR(12/Tabla1[[#This Row],[Meses de stock]],0)</f>
        <v>0.85640287769784174</v>
      </c>
      <c r="O258" s="5" t="e">
        <f>VLOOKUP(Tabla1[[#This Row],[Código del producto]],'ABC Ventas'!$A:$E,5,0)</f>
        <v>#DIV/0!</v>
      </c>
      <c r="P258" s="5" t="e">
        <f>VLOOKUP(Tabla1[[#This Row],[Código del producto]],'ABC Stock'!$A:$E,5,0)</f>
        <v>#DIV/0!</v>
      </c>
      <c r="Q25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9" spans="1:17" x14ac:dyDescent="0.2">
      <c r="A259" s="1">
        <v>1043</v>
      </c>
      <c r="B259" s="1" t="s">
        <v>340</v>
      </c>
      <c r="C259" s="1" t="s">
        <v>13</v>
      </c>
      <c r="D259" s="1" t="s">
        <v>3</v>
      </c>
      <c r="E259" s="11">
        <v>462</v>
      </c>
      <c r="F259" s="3">
        <v>3.79</v>
      </c>
      <c r="G259" s="11">
        <f>Tabla1[[#This Row],[Stock en unidades]]*Tabla1[[#This Row],[Costo unitario]]</f>
        <v>1750.98</v>
      </c>
      <c r="H259" s="1">
        <v>2020</v>
      </c>
      <c r="I259" s="1" t="s">
        <v>256</v>
      </c>
      <c r="J259" s="1">
        <v>51.3</v>
      </c>
      <c r="K259" s="3">
        <v>289.69623000000001</v>
      </c>
      <c r="L259" s="12">
        <f>Tabla1[[#This Row],[Venta prom 12 meses en UN]]*Tabla1[[#This Row],[Costo unitario]]</f>
        <v>194.42699999999999</v>
      </c>
      <c r="M259" s="29">
        <f>IFERROR(Tabla1[[#This Row],[Stock en unidades]]/Tabla1[[#This Row],[Venta prom 12 meses en UN]],0)</f>
        <v>9.0058479532163744</v>
      </c>
      <c r="N259" s="12">
        <f>IFERROR(12/Tabla1[[#This Row],[Meses de stock]],0)</f>
        <v>1.3324675324675324</v>
      </c>
      <c r="O259" s="5" t="e">
        <f>VLOOKUP(Tabla1[[#This Row],[Código del producto]],'ABC Ventas'!$A:$E,5,0)</f>
        <v>#DIV/0!</v>
      </c>
      <c r="P259" s="5" t="e">
        <f>VLOOKUP(Tabla1[[#This Row],[Código del producto]],'ABC Stock'!$A:$E,5,0)</f>
        <v>#DIV/0!</v>
      </c>
      <c r="Q25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0" spans="1:17" x14ac:dyDescent="0.2">
      <c r="A260" s="1">
        <v>1044</v>
      </c>
      <c r="B260" s="1" t="s">
        <v>238</v>
      </c>
      <c r="C260" s="1" t="s">
        <v>13</v>
      </c>
      <c r="D260" s="1" t="s">
        <v>3</v>
      </c>
      <c r="E260" s="11">
        <v>252</v>
      </c>
      <c r="F260" s="3">
        <v>4.6100000000000003</v>
      </c>
      <c r="G260" s="11">
        <f>Tabla1[[#This Row],[Stock en unidades]]*Tabla1[[#This Row],[Costo unitario]]</f>
        <v>1161.72</v>
      </c>
      <c r="H260" s="1">
        <v>2019</v>
      </c>
      <c r="I260" s="1" t="s">
        <v>309</v>
      </c>
      <c r="J260" s="1">
        <v>148</v>
      </c>
      <c r="K260" s="3">
        <v>1159.8760000000002</v>
      </c>
      <c r="L260" s="12">
        <f>Tabla1[[#This Row],[Venta prom 12 meses en UN]]*Tabla1[[#This Row],[Costo unitario]]</f>
        <v>682.28000000000009</v>
      </c>
      <c r="M260" s="29">
        <f>IFERROR(Tabla1[[#This Row],[Stock en unidades]]/Tabla1[[#This Row],[Venta prom 12 meses en UN]],0)</f>
        <v>1.7027027027027026</v>
      </c>
      <c r="N260" s="12">
        <f>IFERROR(12/Tabla1[[#This Row],[Meses de stock]],0)</f>
        <v>7.0476190476190483</v>
      </c>
      <c r="O260" s="5" t="e">
        <f>VLOOKUP(Tabla1[[#This Row],[Código del producto]],'ABC Ventas'!$A:$E,5,0)</f>
        <v>#DIV/0!</v>
      </c>
      <c r="P260" s="5" t="e">
        <f>VLOOKUP(Tabla1[[#This Row],[Código del producto]],'ABC Stock'!$A:$E,5,0)</f>
        <v>#DIV/0!</v>
      </c>
      <c r="Q2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1" spans="1:17" x14ac:dyDescent="0.2">
      <c r="A261" s="1">
        <v>1044</v>
      </c>
      <c r="B261" s="1" t="s">
        <v>238</v>
      </c>
      <c r="C261" s="1" t="s">
        <v>13</v>
      </c>
      <c r="D261" s="1" t="s">
        <v>3</v>
      </c>
      <c r="E261" s="11">
        <v>0</v>
      </c>
      <c r="F261" s="3">
        <v>4.47</v>
      </c>
      <c r="G261" s="11">
        <f>Tabla1[[#This Row],[Stock en unidades]]*Tabla1[[#This Row],[Costo unitario]]</f>
        <v>0</v>
      </c>
      <c r="H261" s="1">
        <v>2019</v>
      </c>
      <c r="I261" s="1" t="s">
        <v>305</v>
      </c>
      <c r="J261" s="1">
        <v>124</v>
      </c>
      <c r="K261" s="3">
        <v>681.76440000000002</v>
      </c>
      <c r="L261" s="12">
        <f>Tabla1[[#This Row],[Venta prom 12 meses en UN]]*Tabla1[[#This Row],[Costo unitario]]</f>
        <v>554.28</v>
      </c>
      <c r="M261" s="29">
        <f>IFERROR(Tabla1[[#This Row],[Stock en unidades]]/Tabla1[[#This Row],[Venta prom 12 meses en UN]],0)</f>
        <v>0</v>
      </c>
      <c r="N261" s="12">
        <f>IFERROR(12/Tabla1[[#This Row],[Meses de stock]],0)</f>
        <v>0</v>
      </c>
      <c r="O261" s="5" t="e">
        <f>VLOOKUP(Tabla1[[#This Row],[Código del producto]],'ABC Ventas'!$A:$E,5,0)</f>
        <v>#DIV/0!</v>
      </c>
      <c r="P261" s="5" t="e">
        <f>VLOOKUP(Tabla1[[#This Row],[Código del producto]],'ABC Stock'!$A:$E,5,0)</f>
        <v>#DIV/0!</v>
      </c>
      <c r="Q2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2" spans="1:17" x14ac:dyDescent="0.2">
      <c r="A262" s="1">
        <v>1044</v>
      </c>
      <c r="B262" s="1" t="s">
        <v>238</v>
      </c>
      <c r="C262" s="1" t="s">
        <v>13</v>
      </c>
      <c r="D262" s="1" t="s">
        <v>3</v>
      </c>
      <c r="E262" s="11">
        <v>0</v>
      </c>
      <c r="F262" s="3">
        <v>4.04</v>
      </c>
      <c r="G262" s="11">
        <f>Tabla1[[#This Row],[Stock en unidades]]*Tabla1[[#This Row],[Costo unitario]]</f>
        <v>0</v>
      </c>
      <c r="H262" s="1">
        <v>2020</v>
      </c>
      <c r="I262" s="1" t="s">
        <v>258</v>
      </c>
      <c r="J262" s="1">
        <v>72.400000000000006</v>
      </c>
      <c r="K262" s="3">
        <v>549.89248000000009</v>
      </c>
      <c r="L262" s="12">
        <f>Tabla1[[#This Row],[Venta prom 12 meses en UN]]*Tabla1[[#This Row],[Costo unitario]]</f>
        <v>292.49600000000004</v>
      </c>
      <c r="M262" s="29">
        <f>IFERROR(Tabla1[[#This Row],[Stock en unidades]]/Tabla1[[#This Row],[Venta prom 12 meses en UN]],0)</f>
        <v>0</v>
      </c>
      <c r="N262" s="12">
        <f>IFERROR(12/Tabla1[[#This Row],[Meses de stock]],0)</f>
        <v>0</v>
      </c>
      <c r="O262" s="5" t="e">
        <f>VLOOKUP(Tabla1[[#This Row],[Código del producto]],'ABC Ventas'!$A:$E,5,0)</f>
        <v>#DIV/0!</v>
      </c>
      <c r="P262" s="5" t="e">
        <f>VLOOKUP(Tabla1[[#This Row],[Código del producto]],'ABC Stock'!$A:$E,5,0)</f>
        <v>#DIV/0!</v>
      </c>
      <c r="Q2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3" spans="1:17" x14ac:dyDescent="0.2">
      <c r="A263" s="1">
        <v>1044</v>
      </c>
      <c r="B263" s="1" t="s">
        <v>238</v>
      </c>
      <c r="C263" s="1" t="s">
        <v>13</v>
      </c>
      <c r="D263" s="1" t="s">
        <v>3</v>
      </c>
      <c r="E263" s="11">
        <v>754</v>
      </c>
      <c r="F263" s="3">
        <v>2.08</v>
      </c>
      <c r="G263" s="11">
        <f>Tabla1[[#This Row],[Stock en unidades]]*Tabla1[[#This Row],[Costo unitario]]</f>
        <v>1568.3200000000002</v>
      </c>
      <c r="H263" s="1">
        <v>2019</v>
      </c>
      <c r="I263" s="1" t="s">
        <v>308</v>
      </c>
      <c r="J263" s="1">
        <v>147</v>
      </c>
      <c r="K263" s="3">
        <v>532.02239999999995</v>
      </c>
      <c r="L263" s="12">
        <f>Tabla1[[#This Row],[Venta prom 12 meses en UN]]*Tabla1[[#This Row],[Costo unitario]]</f>
        <v>305.76</v>
      </c>
      <c r="M263" s="29">
        <f>IFERROR(Tabla1[[#This Row],[Stock en unidades]]/Tabla1[[#This Row],[Venta prom 12 meses en UN]],0)</f>
        <v>5.129251700680272</v>
      </c>
      <c r="N263" s="12">
        <f>IFERROR(12/Tabla1[[#This Row],[Meses de stock]],0)</f>
        <v>2.3395225464190981</v>
      </c>
      <c r="O263" s="5" t="e">
        <f>VLOOKUP(Tabla1[[#This Row],[Código del producto]],'ABC Ventas'!$A:$E,5,0)</f>
        <v>#DIV/0!</v>
      </c>
      <c r="P263" s="5" t="e">
        <f>VLOOKUP(Tabla1[[#This Row],[Código del producto]],'ABC Stock'!$A:$E,5,0)</f>
        <v>#DIV/0!</v>
      </c>
      <c r="Q26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4" spans="1:17" x14ac:dyDescent="0.2">
      <c r="A264" s="1">
        <v>1044</v>
      </c>
      <c r="B264" s="1" t="s">
        <v>238</v>
      </c>
      <c r="C264" s="1" t="s">
        <v>13</v>
      </c>
      <c r="D264" s="1" t="s">
        <v>3</v>
      </c>
      <c r="E264" s="11">
        <v>36</v>
      </c>
      <c r="F264" s="3">
        <v>1.02</v>
      </c>
      <c r="G264" s="11">
        <f>Tabla1[[#This Row],[Stock en unidades]]*Tabla1[[#This Row],[Costo unitario]]</f>
        <v>36.72</v>
      </c>
      <c r="H264" s="1">
        <v>2020</v>
      </c>
      <c r="I264" s="1" t="s">
        <v>257</v>
      </c>
      <c r="J264" s="1">
        <v>117</v>
      </c>
      <c r="K264" s="3">
        <v>189.75060000000002</v>
      </c>
      <c r="L264" s="12">
        <f>Tabla1[[#This Row],[Venta prom 12 meses en UN]]*Tabla1[[#This Row],[Costo unitario]]</f>
        <v>119.34</v>
      </c>
      <c r="M264" s="29">
        <f>IFERROR(Tabla1[[#This Row],[Stock en unidades]]/Tabla1[[#This Row],[Venta prom 12 meses en UN]],0)</f>
        <v>0.30769230769230771</v>
      </c>
      <c r="N264" s="12">
        <f>IFERROR(12/Tabla1[[#This Row],[Meses de stock]],0)</f>
        <v>39</v>
      </c>
      <c r="O264" s="5" t="e">
        <f>VLOOKUP(Tabla1[[#This Row],[Código del producto]],'ABC Ventas'!$A:$E,5,0)</f>
        <v>#DIV/0!</v>
      </c>
      <c r="P264" s="5" t="e">
        <f>VLOOKUP(Tabla1[[#This Row],[Código del producto]],'ABC Stock'!$A:$E,5,0)</f>
        <v>#DIV/0!</v>
      </c>
      <c r="Q2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5" spans="1:17" x14ac:dyDescent="0.2">
      <c r="A265" s="1">
        <v>1044</v>
      </c>
      <c r="B265" s="1" t="s">
        <v>238</v>
      </c>
      <c r="C265" s="1" t="s">
        <v>13</v>
      </c>
      <c r="D265" s="1" t="s">
        <v>3</v>
      </c>
      <c r="E265" s="11">
        <v>843</v>
      </c>
      <c r="F265" s="3">
        <v>1.52</v>
      </c>
      <c r="G265" s="11">
        <f>Tabla1[[#This Row],[Stock en unidades]]*Tabla1[[#This Row],[Costo unitario]]</f>
        <v>1281.3600000000001</v>
      </c>
      <c r="H265" s="1">
        <v>2019</v>
      </c>
      <c r="I265" s="1" t="s">
        <v>306</v>
      </c>
      <c r="J265" s="1">
        <v>73</v>
      </c>
      <c r="K265" s="3">
        <v>168.65920000000003</v>
      </c>
      <c r="L265" s="12">
        <f>Tabla1[[#This Row],[Venta prom 12 meses en UN]]*Tabla1[[#This Row],[Costo unitario]]</f>
        <v>110.96000000000001</v>
      </c>
      <c r="M265" s="29">
        <f>IFERROR(Tabla1[[#This Row],[Stock en unidades]]/Tabla1[[#This Row],[Venta prom 12 meses en UN]],0)</f>
        <v>11.547945205479452</v>
      </c>
      <c r="N265" s="12">
        <f>IFERROR(12/Tabla1[[#This Row],[Meses de stock]],0)</f>
        <v>1.0391459074733096</v>
      </c>
      <c r="O265" s="5" t="e">
        <f>VLOOKUP(Tabla1[[#This Row],[Código del producto]],'ABC Ventas'!$A:$E,5,0)</f>
        <v>#DIV/0!</v>
      </c>
      <c r="P265" s="5" t="e">
        <f>VLOOKUP(Tabla1[[#This Row],[Código del producto]],'ABC Stock'!$A:$E,5,0)</f>
        <v>#DIV/0!</v>
      </c>
      <c r="Q2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6" spans="1:17" x14ac:dyDescent="0.2">
      <c r="A266" s="1">
        <v>1045</v>
      </c>
      <c r="B266" s="1" t="s">
        <v>271</v>
      </c>
      <c r="C266" s="1" t="s">
        <v>13</v>
      </c>
      <c r="D266" s="1" t="s">
        <v>3</v>
      </c>
      <c r="E266" s="11">
        <v>2</v>
      </c>
      <c r="F266" s="3">
        <v>7.7</v>
      </c>
      <c r="G266" s="11">
        <f>Tabla1[[#This Row],[Stock en unidades]]*Tabla1[[#This Row],[Costo unitario]]</f>
        <v>15.4</v>
      </c>
      <c r="H266" s="1">
        <v>2020</v>
      </c>
      <c r="I266" s="1" t="s">
        <v>256</v>
      </c>
      <c r="J266" s="1">
        <v>86</v>
      </c>
      <c r="K266" s="3">
        <v>953.56799999999998</v>
      </c>
      <c r="L266" s="12">
        <f>Tabla1[[#This Row],[Venta prom 12 meses en UN]]*Tabla1[[#This Row],[Costo unitario]]</f>
        <v>662.2</v>
      </c>
      <c r="M266" s="29">
        <f>IFERROR(Tabla1[[#This Row],[Stock en unidades]]/Tabla1[[#This Row],[Venta prom 12 meses en UN]],0)</f>
        <v>2.3255813953488372E-2</v>
      </c>
      <c r="N266" s="12">
        <f>IFERROR(12/Tabla1[[#This Row],[Meses de stock]],0)</f>
        <v>516</v>
      </c>
      <c r="O266" s="5" t="e">
        <f>VLOOKUP(Tabla1[[#This Row],[Código del producto]],'ABC Ventas'!$A:$E,5,0)</f>
        <v>#DIV/0!</v>
      </c>
      <c r="P266" s="5" t="e">
        <f>VLOOKUP(Tabla1[[#This Row],[Código del producto]],'ABC Stock'!$A:$E,5,0)</f>
        <v>#DIV/0!</v>
      </c>
      <c r="Q2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" spans="1:17" x14ac:dyDescent="0.2">
      <c r="A267" s="1">
        <v>1045</v>
      </c>
      <c r="B267" s="1" t="s">
        <v>271</v>
      </c>
      <c r="C267" s="1" t="s">
        <v>13</v>
      </c>
      <c r="D267" s="1" t="s">
        <v>3</v>
      </c>
      <c r="E267" s="11">
        <v>1323</v>
      </c>
      <c r="F267" s="3">
        <v>6.63</v>
      </c>
      <c r="G267" s="11">
        <f>Tabla1[[#This Row],[Stock en unidades]]*Tabla1[[#This Row],[Costo unitario]]</f>
        <v>8771.49</v>
      </c>
      <c r="H267" s="1">
        <v>2019</v>
      </c>
      <c r="I267" s="1" t="s">
        <v>307</v>
      </c>
      <c r="J267" s="1">
        <v>73.5</v>
      </c>
      <c r="K267" s="3">
        <v>789.43410000000006</v>
      </c>
      <c r="L267" s="12">
        <f>Tabla1[[#This Row],[Venta prom 12 meses en UN]]*Tabla1[[#This Row],[Costo unitario]]</f>
        <v>487.30500000000001</v>
      </c>
      <c r="M267" s="29">
        <f>IFERROR(Tabla1[[#This Row],[Stock en unidades]]/Tabla1[[#This Row],[Venta prom 12 meses en UN]],0)</f>
        <v>18</v>
      </c>
      <c r="N267" s="12">
        <f>IFERROR(12/Tabla1[[#This Row],[Meses de stock]],0)</f>
        <v>0.66666666666666663</v>
      </c>
      <c r="O267" s="5" t="e">
        <f>VLOOKUP(Tabla1[[#This Row],[Código del producto]],'ABC Ventas'!$A:$E,5,0)</f>
        <v>#DIV/0!</v>
      </c>
      <c r="P267" s="5" t="e">
        <f>VLOOKUP(Tabla1[[#This Row],[Código del producto]],'ABC Stock'!$A:$E,5,0)</f>
        <v>#DIV/0!</v>
      </c>
      <c r="Q2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8" spans="1:17" x14ac:dyDescent="0.2">
      <c r="A268" s="1">
        <v>1045</v>
      </c>
      <c r="B268" s="1" t="s">
        <v>271</v>
      </c>
      <c r="C268" s="1" t="s">
        <v>13</v>
      </c>
      <c r="D268" s="1" t="s">
        <v>3</v>
      </c>
      <c r="E268" s="11">
        <v>496</v>
      </c>
      <c r="F268" s="3">
        <v>2.4</v>
      </c>
      <c r="G268" s="11">
        <f>Tabla1[[#This Row],[Stock en unidades]]*Tabla1[[#This Row],[Costo unitario]]</f>
        <v>1190.3999999999999</v>
      </c>
      <c r="H268" s="1">
        <v>2019</v>
      </c>
      <c r="I268" s="1" t="s">
        <v>256</v>
      </c>
      <c r="J268" s="1">
        <v>141</v>
      </c>
      <c r="K268" s="3">
        <v>544.82399999999996</v>
      </c>
      <c r="L268" s="12">
        <f>Tabla1[[#This Row],[Venta prom 12 meses en UN]]*Tabla1[[#This Row],[Costo unitario]]</f>
        <v>338.4</v>
      </c>
      <c r="M268" s="29">
        <f>IFERROR(Tabla1[[#This Row],[Stock en unidades]]/Tabla1[[#This Row],[Venta prom 12 meses en UN]],0)</f>
        <v>3.5177304964539009</v>
      </c>
      <c r="N268" s="12">
        <f>IFERROR(12/Tabla1[[#This Row],[Meses de stock]],0)</f>
        <v>3.411290322580645</v>
      </c>
      <c r="O268" s="5" t="e">
        <f>VLOOKUP(Tabla1[[#This Row],[Código del producto]],'ABC Ventas'!$A:$E,5,0)</f>
        <v>#DIV/0!</v>
      </c>
      <c r="P268" s="5" t="e">
        <f>VLOOKUP(Tabla1[[#This Row],[Código del producto]],'ABC Stock'!$A:$E,5,0)</f>
        <v>#DIV/0!</v>
      </c>
      <c r="Q26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9" spans="1:17" x14ac:dyDescent="0.2">
      <c r="A269" s="1">
        <v>1045</v>
      </c>
      <c r="B269" s="1" t="s">
        <v>271</v>
      </c>
      <c r="C269" s="1" t="s">
        <v>13</v>
      </c>
      <c r="D269" s="1" t="s">
        <v>3</v>
      </c>
      <c r="E269" s="11">
        <v>1660</v>
      </c>
      <c r="F269" s="3">
        <v>3.43</v>
      </c>
      <c r="G269" s="11">
        <f>Tabla1[[#This Row],[Stock en unidades]]*Tabla1[[#This Row],[Costo unitario]]</f>
        <v>5693.8</v>
      </c>
      <c r="H269" s="1">
        <v>2020</v>
      </c>
      <c r="I269" s="1" t="s">
        <v>257</v>
      </c>
      <c r="J269" s="1">
        <v>97.6</v>
      </c>
      <c r="K269" s="3">
        <v>401.72159999999997</v>
      </c>
      <c r="L269" s="12">
        <f>Tabla1[[#This Row],[Venta prom 12 meses en UN]]*Tabla1[[#This Row],[Costo unitario]]</f>
        <v>334.76799999999997</v>
      </c>
      <c r="M269" s="29">
        <f>IFERROR(Tabla1[[#This Row],[Stock en unidades]]/Tabla1[[#This Row],[Venta prom 12 meses en UN]],0)</f>
        <v>17.008196721311478</v>
      </c>
      <c r="N269" s="12">
        <f>IFERROR(12/Tabla1[[#This Row],[Meses de stock]],0)</f>
        <v>0.70554216867469866</v>
      </c>
      <c r="O269" s="5" t="e">
        <f>VLOOKUP(Tabla1[[#This Row],[Código del producto]],'ABC Ventas'!$A:$E,5,0)</f>
        <v>#DIV/0!</v>
      </c>
      <c r="P269" s="5" t="e">
        <f>VLOOKUP(Tabla1[[#This Row],[Código del producto]],'ABC Stock'!$A:$E,5,0)</f>
        <v>#DIV/0!</v>
      </c>
      <c r="Q26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0" spans="1:17" x14ac:dyDescent="0.2">
      <c r="A270" s="1">
        <v>1045</v>
      </c>
      <c r="B270" s="1" t="s">
        <v>271</v>
      </c>
      <c r="C270" s="1" t="s">
        <v>13</v>
      </c>
      <c r="D270" s="1" t="s">
        <v>3</v>
      </c>
      <c r="E270" s="11">
        <v>198</v>
      </c>
      <c r="F270" s="3">
        <v>1.3</v>
      </c>
      <c r="G270" s="11">
        <f>Tabla1[[#This Row],[Stock en unidades]]*Tabla1[[#This Row],[Costo unitario]]</f>
        <v>257.40000000000003</v>
      </c>
      <c r="H270" s="1">
        <v>2020</v>
      </c>
      <c r="I270" s="1" t="s">
        <v>257</v>
      </c>
      <c r="J270" s="1">
        <v>142</v>
      </c>
      <c r="K270" s="3">
        <v>328.58799999999997</v>
      </c>
      <c r="L270" s="12">
        <f>Tabla1[[#This Row],[Venta prom 12 meses en UN]]*Tabla1[[#This Row],[Costo unitario]]</f>
        <v>184.6</v>
      </c>
      <c r="M270" s="29">
        <f>IFERROR(Tabla1[[#This Row],[Stock en unidades]]/Tabla1[[#This Row],[Venta prom 12 meses en UN]],0)</f>
        <v>1.3943661971830985</v>
      </c>
      <c r="N270" s="12">
        <f>IFERROR(12/Tabla1[[#This Row],[Meses de stock]],0)</f>
        <v>8.6060606060606073</v>
      </c>
      <c r="O270" s="5" t="e">
        <f>VLOOKUP(Tabla1[[#This Row],[Código del producto]],'ABC Ventas'!$A:$E,5,0)</f>
        <v>#DIV/0!</v>
      </c>
      <c r="P270" s="5" t="e">
        <f>VLOOKUP(Tabla1[[#This Row],[Código del producto]],'ABC Stock'!$A:$E,5,0)</f>
        <v>#DIV/0!</v>
      </c>
      <c r="Q2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" spans="1:17" x14ac:dyDescent="0.2">
      <c r="A271" s="1">
        <v>1045</v>
      </c>
      <c r="B271" s="1" t="s">
        <v>271</v>
      </c>
      <c r="C271" s="1" t="s">
        <v>13</v>
      </c>
      <c r="D271" s="1" t="s">
        <v>3</v>
      </c>
      <c r="E271" s="11">
        <v>251</v>
      </c>
      <c r="F271" s="3">
        <v>4.74</v>
      </c>
      <c r="G271" s="11">
        <f>Tabla1[[#This Row],[Stock en unidades]]*Tabla1[[#This Row],[Costo unitario]]</f>
        <v>1189.74</v>
      </c>
      <c r="H271" s="1">
        <v>2020</v>
      </c>
      <c r="I271" s="1" t="s">
        <v>257</v>
      </c>
      <c r="J271" s="1">
        <v>31.3</v>
      </c>
      <c r="K271" s="3">
        <v>198.80508</v>
      </c>
      <c r="L271" s="12">
        <f>Tabla1[[#This Row],[Venta prom 12 meses en UN]]*Tabla1[[#This Row],[Costo unitario]]</f>
        <v>148.36200000000002</v>
      </c>
      <c r="M271" s="29">
        <f>IFERROR(Tabla1[[#This Row],[Stock en unidades]]/Tabla1[[#This Row],[Venta prom 12 meses en UN]],0)</f>
        <v>8.0191693290734829</v>
      </c>
      <c r="N271" s="12">
        <f>IFERROR(12/Tabla1[[#This Row],[Meses de stock]],0)</f>
        <v>1.496414342629482</v>
      </c>
      <c r="O271" s="5" t="e">
        <f>VLOOKUP(Tabla1[[#This Row],[Código del producto]],'ABC Ventas'!$A:$E,5,0)</f>
        <v>#DIV/0!</v>
      </c>
      <c r="P271" s="5" t="e">
        <f>VLOOKUP(Tabla1[[#This Row],[Código del producto]],'ABC Stock'!$A:$E,5,0)</f>
        <v>#DIV/0!</v>
      </c>
      <c r="Q2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2" spans="1:17" x14ac:dyDescent="0.2">
      <c r="A272" s="1">
        <v>1046</v>
      </c>
      <c r="B272" s="1" t="s">
        <v>341</v>
      </c>
      <c r="C272" s="1" t="s">
        <v>13</v>
      </c>
      <c r="D272" s="1" t="s">
        <v>3</v>
      </c>
      <c r="E272" s="11">
        <v>79</v>
      </c>
      <c r="F272" s="3">
        <v>3.92</v>
      </c>
      <c r="G272" s="11">
        <f>Tabla1[[#This Row],[Stock en unidades]]*Tabla1[[#This Row],[Costo unitario]]</f>
        <v>309.68</v>
      </c>
      <c r="H272" s="1">
        <v>2020</v>
      </c>
      <c r="I272" s="1" t="s">
        <v>256</v>
      </c>
      <c r="J272" s="1">
        <v>132</v>
      </c>
      <c r="K272" s="3">
        <v>962.43839999999977</v>
      </c>
      <c r="L272" s="12">
        <f>Tabla1[[#This Row],[Venta prom 12 meses en UN]]*Tabla1[[#This Row],[Costo unitario]]</f>
        <v>517.43999999999994</v>
      </c>
      <c r="M272" s="29">
        <f>IFERROR(Tabla1[[#This Row],[Stock en unidades]]/Tabla1[[#This Row],[Venta prom 12 meses en UN]],0)</f>
        <v>0.59848484848484851</v>
      </c>
      <c r="N272" s="12">
        <f>IFERROR(12/Tabla1[[#This Row],[Meses de stock]],0)</f>
        <v>20.050632911392405</v>
      </c>
      <c r="O272" s="5" t="e">
        <f>VLOOKUP(Tabla1[[#This Row],[Código del producto]],'ABC Ventas'!$A:$E,5,0)</f>
        <v>#N/A</v>
      </c>
      <c r="P272" s="5" t="e">
        <f>VLOOKUP(Tabla1[[#This Row],[Código del producto]],'ABC Stock'!$A:$E,5,0)</f>
        <v>#N/A</v>
      </c>
      <c r="Q2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3" spans="1:17" x14ac:dyDescent="0.2">
      <c r="A273" s="1">
        <v>1046</v>
      </c>
      <c r="B273" s="1" t="s">
        <v>341</v>
      </c>
      <c r="C273" s="1" t="s">
        <v>13</v>
      </c>
      <c r="D273" s="1" t="s">
        <v>3</v>
      </c>
      <c r="E273" s="11">
        <v>185</v>
      </c>
      <c r="F273" s="3">
        <v>4.0999999999999996</v>
      </c>
      <c r="G273" s="11">
        <f>Tabla1[[#This Row],[Stock en unidades]]*Tabla1[[#This Row],[Costo unitario]]</f>
        <v>758.49999999999989</v>
      </c>
      <c r="H273" s="1">
        <v>2020</v>
      </c>
      <c r="I273" s="1" t="s">
        <v>258</v>
      </c>
      <c r="J273" s="1">
        <v>92.3</v>
      </c>
      <c r="K273" s="3">
        <v>692.52689999999984</v>
      </c>
      <c r="L273" s="12">
        <f>Tabla1[[#This Row],[Venta prom 12 meses en UN]]*Tabla1[[#This Row],[Costo unitario]]</f>
        <v>378.42999999999995</v>
      </c>
      <c r="M273" s="29">
        <f>IFERROR(Tabla1[[#This Row],[Stock en unidades]]/Tabla1[[#This Row],[Venta prom 12 meses en UN]],0)</f>
        <v>2.0043336944745396</v>
      </c>
      <c r="N273" s="12">
        <f>IFERROR(12/Tabla1[[#This Row],[Meses de stock]],0)</f>
        <v>5.9870270270270272</v>
      </c>
      <c r="O273" s="5" t="e">
        <f>VLOOKUP(Tabla1[[#This Row],[Código del producto]],'ABC Ventas'!$A:$E,5,0)</f>
        <v>#N/A</v>
      </c>
      <c r="P273" s="5" t="e">
        <f>VLOOKUP(Tabla1[[#This Row],[Código del producto]],'ABC Stock'!$A:$E,5,0)</f>
        <v>#N/A</v>
      </c>
      <c r="Q2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4" spans="1:17" x14ac:dyDescent="0.2">
      <c r="A274" s="1">
        <v>1046</v>
      </c>
      <c r="B274" s="1" t="s">
        <v>341</v>
      </c>
      <c r="C274" s="1" t="s">
        <v>13</v>
      </c>
      <c r="D274" s="1" t="s">
        <v>3</v>
      </c>
      <c r="E274" s="11">
        <v>429</v>
      </c>
      <c r="F274" s="3">
        <v>5.74</v>
      </c>
      <c r="G274" s="11">
        <f>Tabla1[[#This Row],[Stock en unidades]]*Tabla1[[#This Row],[Costo unitario]]</f>
        <v>2462.46</v>
      </c>
      <c r="H274" s="1">
        <v>2020</v>
      </c>
      <c r="I274" s="1" t="s">
        <v>256</v>
      </c>
      <c r="J274" s="1">
        <v>39</v>
      </c>
      <c r="K274" s="3">
        <v>340.2672</v>
      </c>
      <c r="L274" s="12">
        <f>Tabla1[[#This Row],[Venta prom 12 meses en UN]]*Tabla1[[#This Row],[Costo unitario]]</f>
        <v>223.86</v>
      </c>
      <c r="M274" s="29">
        <f>IFERROR(Tabla1[[#This Row],[Stock en unidades]]/Tabla1[[#This Row],[Venta prom 12 meses en UN]],0)</f>
        <v>11</v>
      </c>
      <c r="N274" s="12">
        <f>IFERROR(12/Tabla1[[#This Row],[Meses de stock]],0)</f>
        <v>1.0909090909090908</v>
      </c>
      <c r="O274" s="5" t="e">
        <f>VLOOKUP(Tabla1[[#This Row],[Código del producto]],'ABC Ventas'!$A:$E,5,0)</f>
        <v>#N/A</v>
      </c>
      <c r="P274" s="5" t="e">
        <f>VLOOKUP(Tabla1[[#This Row],[Código del producto]],'ABC Stock'!$A:$E,5,0)</f>
        <v>#N/A</v>
      </c>
      <c r="Q27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5" spans="1:17" x14ac:dyDescent="0.2">
      <c r="A275" s="1">
        <v>1046</v>
      </c>
      <c r="B275" s="1" t="s">
        <v>341</v>
      </c>
      <c r="C275" s="1" t="s">
        <v>13</v>
      </c>
      <c r="D275" s="1" t="s">
        <v>3</v>
      </c>
      <c r="E275" s="11">
        <v>685</v>
      </c>
      <c r="F275" s="3">
        <v>1.87</v>
      </c>
      <c r="G275" s="11">
        <f>Tabla1[[#This Row],[Stock en unidades]]*Tabla1[[#This Row],[Costo unitario]]</f>
        <v>1280.95</v>
      </c>
      <c r="H275" s="1">
        <v>2020</v>
      </c>
      <c r="I275" s="1" t="s">
        <v>258</v>
      </c>
      <c r="J275" s="1">
        <v>104</v>
      </c>
      <c r="K275" s="3">
        <v>307.27840000000003</v>
      </c>
      <c r="L275" s="12">
        <f>Tabla1[[#This Row],[Venta prom 12 meses en UN]]*Tabla1[[#This Row],[Costo unitario]]</f>
        <v>194.48000000000002</v>
      </c>
      <c r="M275" s="29">
        <f>IFERROR(Tabla1[[#This Row],[Stock en unidades]]/Tabla1[[#This Row],[Venta prom 12 meses en UN]],0)</f>
        <v>6.5865384615384617</v>
      </c>
      <c r="N275" s="12">
        <f>IFERROR(12/Tabla1[[#This Row],[Meses de stock]],0)</f>
        <v>1.821897810218978</v>
      </c>
      <c r="O275" s="5" t="e">
        <f>VLOOKUP(Tabla1[[#This Row],[Código del producto]],'ABC Ventas'!$A:$E,5,0)</f>
        <v>#N/A</v>
      </c>
      <c r="P275" s="5" t="e">
        <f>VLOOKUP(Tabla1[[#This Row],[Código del producto]],'ABC Stock'!$A:$E,5,0)</f>
        <v>#N/A</v>
      </c>
      <c r="Q2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6" spans="1:17" x14ac:dyDescent="0.2">
      <c r="A276" s="1">
        <v>1046</v>
      </c>
      <c r="B276" s="1" t="s">
        <v>341</v>
      </c>
      <c r="C276" s="1" t="s">
        <v>13</v>
      </c>
      <c r="D276" s="1" t="s">
        <v>3</v>
      </c>
      <c r="E276" s="11">
        <v>465</v>
      </c>
      <c r="F276" s="3">
        <v>2.2200000000000002</v>
      </c>
      <c r="G276" s="11">
        <f>Tabla1[[#This Row],[Stock en unidades]]*Tabla1[[#This Row],[Costo unitario]]</f>
        <v>1032.3000000000002</v>
      </c>
      <c r="H276" s="1">
        <v>2020</v>
      </c>
      <c r="I276" s="1" t="s">
        <v>258</v>
      </c>
      <c r="J276" s="1">
        <v>89</v>
      </c>
      <c r="K276" s="3">
        <v>298.3458</v>
      </c>
      <c r="L276" s="12">
        <f>Tabla1[[#This Row],[Venta prom 12 meses en UN]]*Tabla1[[#This Row],[Costo unitario]]</f>
        <v>197.58</v>
      </c>
      <c r="M276" s="29">
        <f>IFERROR(Tabla1[[#This Row],[Stock en unidades]]/Tabla1[[#This Row],[Venta prom 12 meses en UN]],0)</f>
        <v>5.2247191011235952</v>
      </c>
      <c r="N276" s="12">
        <f>IFERROR(12/Tabla1[[#This Row],[Meses de stock]],0)</f>
        <v>2.2967741935483872</v>
      </c>
      <c r="O276" s="5" t="e">
        <f>VLOOKUP(Tabla1[[#This Row],[Código del producto]],'ABC Ventas'!$A:$E,5,0)</f>
        <v>#N/A</v>
      </c>
      <c r="P276" s="5" t="e">
        <f>VLOOKUP(Tabla1[[#This Row],[Código del producto]],'ABC Stock'!$A:$E,5,0)</f>
        <v>#N/A</v>
      </c>
      <c r="Q27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7" spans="1:17" x14ac:dyDescent="0.2">
      <c r="A277" s="1">
        <v>1046</v>
      </c>
      <c r="B277" s="1" t="s">
        <v>341</v>
      </c>
      <c r="C277" s="1" t="s">
        <v>13</v>
      </c>
      <c r="D277" s="1" t="s">
        <v>3</v>
      </c>
      <c r="E277" s="11">
        <v>48</v>
      </c>
      <c r="F277" s="3">
        <v>6.07</v>
      </c>
      <c r="G277" s="11">
        <f>Tabla1[[#This Row],[Stock en unidades]]*Tabla1[[#This Row],[Costo unitario]]</f>
        <v>291.36</v>
      </c>
      <c r="H277" s="1">
        <v>2020</v>
      </c>
      <c r="I277" s="1" t="s">
        <v>257</v>
      </c>
      <c r="J277" s="1">
        <v>23.6</v>
      </c>
      <c r="K277" s="3">
        <v>203.41783999999998</v>
      </c>
      <c r="L277" s="12">
        <f>Tabla1[[#This Row],[Venta prom 12 meses en UN]]*Tabla1[[#This Row],[Costo unitario]]</f>
        <v>143.25200000000001</v>
      </c>
      <c r="M277" s="29">
        <f>IFERROR(Tabla1[[#This Row],[Stock en unidades]]/Tabla1[[#This Row],[Venta prom 12 meses en UN]],0)</f>
        <v>2.0338983050847457</v>
      </c>
      <c r="N277" s="12">
        <f>IFERROR(12/Tabla1[[#This Row],[Meses de stock]],0)</f>
        <v>5.9</v>
      </c>
      <c r="O277" s="5" t="e">
        <f>VLOOKUP(Tabla1[[#This Row],[Código del producto]],'ABC Ventas'!$A:$E,5,0)</f>
        <v>#N/A</v>
      </c>
      <c r="P277" s="5" t="e">
        <f>VLOOKUP(Tabla1[[#This Row],[Código del producto]],'ABC Stock'!$A:$E,5,0)</f>
        <v>#N/A</v>
      </c>
      <c r="Q2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" spans="1:17" x14ac:dyDescent="0.2">
      <c r="A278" s="1">
        <v>1047</v>
      </c>
      <c r="B278" s="1" t="s">
        <v>342</v>
      </c>
      <c r="C278" s="1" t="s">
        <v>13</v>
      </c>
      <c r="D278" s="1" t="s">
        <v>3</v>
      </c>
      <c r="E278" s="11">
        <v>84</v>
      </c>
      <c r="F278" s="3">
        <v>6.25</v>
      </c>
      <c r="G278" s="11">
        <f>Tabla1[[#This Row],[Stock en unidades]]*Tabla1[[#This Row],[Costo unitario]]</f>
        <v>525</v>
      </c>
      <c r="H278" s="1">
        <v>2019</v>
      </c>
      <c r="I278" s="1" t="s">
        <v>312</v>
      </c>
      <c r="J278" s="1">
        <v>0</v>
      </c>
      <c r="K278" s="3">
        <v>0</v>
      </c>
      <c r="L278" s="12">
        <f>Tabla1[[#This Row],[Venta prom 12 meses en UN]]*Tabla1[[#This Row],[Costo unitario]]</f>
        <v>0</v>
      </c>
      <c r="M278" s="29">
        <f>IFERROR(Tabla1[[#This Row],[Stock en unidades]]/Tabla1[[#This Row],[Venta prom 12 meses en UN]],0)</f>
        <v>0</v>
      </c>
      <c r="N278" s="12">
        <f>IFERROR(12/Tabla1[[#This Row],[Meses de stock]],0)</f>
        <v>0</v>
      </c>
      <c r="O278" s="5" t="e">
        <f>VLOOKUP(Tabla1[[#This Row],[Código del producto]],'ABC Ventas'!$A:$E,5,0)</f>
        <v>#DIV/0!</v>
      </c>
      <c r="P278" s="5" t="e">
        <f>VLOOKUP(Tabla1[[#This Row],[Código del producto]],'ABC Stock'!$A:$E,5,0)</f>
        <v>#DIV/0!</v>
      </c>
      <c r="Q278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9" spans="1:17" x14ac:dyDescent="0.2">
      <c r="A279" s="1">
        <v>1047</v>
      </c>
      <c r="B279" s="1" t="s">
        <v>342</v>
      </c>
      <c r="C279" s="1" t="s">
        <v>13</v>
      </c>
      <c r="D279" s="1" t="s">
        <v>3</v>
      </c>
      <c r="E279" s="11">
        <v>101</v>
      </c>
      <c r="F279" s="3">
        <v>5.68</v>
      </c>
      <c r="G279" s="11">
        <f>Tabla1[[#This Row],[Stock en unidades]]*Tabla1[[#This Row],[Costo unitario]]</f>
        <v>573.67999999999995</v>
      </c>
      <c r="H279" s="1">
        <v>2020</v>
      </c>
      <c r="I279" s="1" t="s">
        <v>258</v>
      </c>
      <c r="J279" s="1">
        <v>62</v>
      </c>
      <c r="K279" s="3">
        <v>662.06079999999986</v>
      </c>
      <c r="L279" s="12">
        <f>Tabla1[[#This Row],[Venta prom 12 meses en UN]]*Tabla1[[#This Row],[Costo unitario]]</f>
        <v>352.15999999999997</v>
      </c>
      <c r="M279" s="29">
        <f>IFERROR(Tabla1[[#This Row],[Stock en unidades]]/Tabla1[[#This Row],[Venta prom 12 meses en UN]],0)</f>
        <v>1.6290322580645162</v>
      </c>
      <c r="N279" s="12">
        <f>IFERROR(12/Tabla1[[#This Row],[Meses de stock]],0)</f>
        <v>7.3663366336633658</v>
      </c>
      <c r="O279" s="5" t="e">
        <f>VLOOKUP(Tabla1[[#This Row],[Código del producto]],'ABC Ventas'!$A:$E,5,0)</f>
        <v>#DIV/0!</v>
      </c>
      <c r="P279" s="5" t="e">
        <f>VLOOKUP(Tabla1[[#This Row],[Código del producto]],'ABC Stock'!$A:$E,5,0)</f>
        <v>#DIV/0!</v>
      </c>
      <c r="Q2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" spans="1:17" x14ac:dyDescent="0.2">
      <c r="A280" s="1">
        <v>1047</v>
      </c>
      <c r="B280" s="1" t="s">
        <v>342</v>
      </c>
      <c r="C280" s="1" t="s">
        <v>13</v>
      </c>
      <c r="D280" s="1" t="s">
        <v>3</v>
      </c>
      <c r="E280" s="11">
        <v>264</v>
      </c>
      <c r="F280" s="3">
        <v>4.32</v>
      </c>
      <c r="G280" s="11">
        <f>Tabla1[[#This Row],[Stock en unidades]]*Tabla1[[#This Row],[Costo unitario]]</f>
        <v>1140.48</v>
      </c>
      <c r="H280" s="1">
        <v>2020</v>
      </c>
      <c r="I280" s="1" t="s">
        <v>256</v>
      </c>
      <c r="J280" s="1">
        <v>63</v>
      </c>
      <c r="K280" s="3">
        <v>465.39360000000011</v>
      </c>
      <c r="L280" s="12">
        <f>Tabla1[[#This Row],[Venta prom 12 meses en UN]]*Tabla1[[#This Row],[Costo unitario]]</f>
        <v>272.16000000000003</v>
      </c>
      <c r="M280" s="29">
        <f>IFERROR(Tabla1[[#This Row],[Stock en unidades]]/Tabla1[[#This Row],[Venta prom 12 meses en UN]],0)</f>
        <v>4.1904761904761907</v>
      </c>
      <c r="N280" s="12">
        <f>IFERROR(12/Tabla1[[#This Row],[Meses de stock]],0)</f>
        <v>2.8636363636363633</v>
      </c>
      <c r="O280" s="5" t="e">
        <f>VLOOKUP(Tabla1[[#This Row],[Código del producto]],'ABC Ventas'!$A:$E,5,0)</f>
        <v>#DIV/0!</v>
      </c>
      <c r="P280" s="5" t="e">
        <f>VLOOKUP(Tabla1[[#This Row],[Código del producto]],'ABC Stock'!$A:$E,5,0)</f>
        <v>#DIV/0!</v>
      </c>
      <c r="Q28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1" spans="1:17" x14ac:dyDescent="0.2">
      <c r="A281" s="1">
        <v>1047</v>
      </c>
      <c r="B281" s="1" t="s">
        <v>342</v>
      </c>
      <c r="C281" s="1" t="s">
        <v>13</v>
      </c>
      <c r="D281" s="1" t="s">
        <v>3</v>
      </c>
      <c r="E281" s="11">
        <v>1575</v>
      </c>
      <c r="F281" s="3">
        <v>2.6</v>
      </c>
      <c r="G281" s="11">
        <f>Tabla1[[#This Row],[Stock en unidades]]*Tabla1[[#This Row],[Costo unitario]]</f>
        <v>4095</v>
      </c>
      <c r="H281" s="1">
        <v>2019</v>
      </c>
      <c r="I281" s="1" t="s">
        <v>305</v>
      </c>
      <c r="J281" s="1">
        <v>92.6</v>
      </c>
      <c r="K281" s="3">
        <v>353.91720000000004</v>
      </c>
      <c r="L281" s="12">
        <f>Tabla1[[#This Row],[Venta prom 12 meses en UN]]*Tabla1[[#This Row],[Costo unitario]]</f>
        <v>240.76</v>
      </c>
      <c r="M281" s="29">
        <f>IFERROR(Tabla1[[#This Row],[Stock en unidades]]/Tabla1[[#This Row],[Venta prom 12 meses en UN]],0)</f>
        <v>17.008639308855294</v>
      </c>
      <c r="N281" s="12">
        <f>IFERROR(12/Tabla1[[#This Row],[Meses de stock]],0)</f>
        <v>0.70552380952380944</v>
      </c>
      <c r="O281" s="5" t="e">
        <f>VLOOKUP(Tabla1[[#This Row],[Código del producto]],'ABC Ventas'!$A:$E,5,0)</f>
        <v>#DIV/0!</v>
      </c>
      <c r="P281" s="5" t="e">
        <f>VLOOKUP(Tabla1[[#This Row],[Código del producto]],'ABC Stock'!$A:$E,5,0)</f>
        <v>#DIV/0!</v>
      </c>
      <c r="Q28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2" spans="1:17" x14ac:dyDescent="0.2">
      <c r="A282" s="1">
        <v>1047</v>
      </c>
      <c r="B282" s="1" t="s">
        <v>342</v>
      </c>
      <c r="C282" s="1" t="s">
        <v>13</v>
      </c>
      <c r="D282" s="1" t="s">
        <v>3</v>
      </c>
      <c r="E282" s="11">
        <v>489</v>
      </c>
      <c r="F282" s="3">
        <v>1.88</v>
      </c>
      <c r="G282" s="11">
        <f>Tabla1[[#This Row],[Stock en unidades]]*Tabla1[[#This Row],[Costo unitario]]</f>
        <v>919.31999999999994</v>
      </c>
      <c r="H282" s="1">
        <v>2020</v>
      </c>
      <c r="I282" s="1" t="s">
        <v>256</v>
      </c>
      <c r="J282" s="1">
        <v>138</v>
      </c>
      <c r="K282" s="3">
        <v>326.89439999999996</v>
      </c>
      <c r="L282" s="12">
        <f>Tabla1[[#This Row],[Venta prom 12 meses en UN]]*Tabla1[[#This Row],[Costo unitario]]</f>
        <v>259.44</v>
      </c>
      <c r="M282" s="29">
        <f>IFERROR(Tabla1[[#This Row],[Stock en unidades]]/Tabla1[[#This Row],[Venta prom 12 meses en UN]],0)</f>
        <v>3.5434782608695654</v>
      </c>
      <c r="N282" s="12">
        <f>IFERROR(12/Tabla1[[#This Row],[Meses de stock]],0)</f>
        <v>3.3865030674846626</v>
      </c>
      <c r="O282" s="5" t="e">
        <f>VLOOKUP(Tabla1[[#This Row],[Código del producto]],'ABC Ventas'!$A:$E,5,0)</f>
        <v>#DIV/0!</v>
      </c>
      <c r="P282" s="5" t="e">
        <f>VLOOKUP(Tabla1[[#This Row],[Código del producto]],'ABC Stock'!$A:$E,5,0)</f>
        <v>#DIV/0!</v>
      </c>
      <c r="Q28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3" spans="1:17" x14ac:dyDescent="0.2">
      <c r="A283" s="1">
        <v>1047</v>
      </c>
      <c r="B283" s="1" t="s">
        <v>342</v>
      </c>
      <c r="C283" s="1" t="s">
        <v>13</v>
      </c>
      <c r="D283" s="1" t="s">
        <v>3</v>
      </c>
      <c r="E283" s="11">
        <v>185</v>
      </c>
      <c r="F283" s="3">
        <v>5.79</v>
      </c>
      <c r="G283" s="11">
        <f>Tabla1[[#This Row],[Stock en unidades]]*Tabla1[[#This Row],[Costo unitario]]</f>
        <v>1071.1500000000001</v>
      </c>
      <c r="H283" s="1">
        <v>2019</v>
      </c>
      <c r="I283" s="1" t="s">
        <v>307</v>
      </c>
      <c r="J283" s="1">
        <v>30.8</v>
      </c>
      <c r="K283" s="3">
        <v>247.88147999999998</v>
      </c>
      <c r="L283" s="12">
        <f>Tabla1[[#This Row],[Venta prom 12 meses en UN]]*Tabla1[[#This Row],[Costo unitario]]</f>
        <v>178.33199999999999</v>
      </c>
      <c r="M283" s="29">
        <f>IFERROR(Tabla1[[#This Row],[Stock en unidades]]/Tabla1[[#This Row],[Venta prom 12 meses en UN]],0)</f>
        <v>6.0064935064935066</v>
      </c>
      <c r="N283" s="12">
        <f>IFERROR(12/Tabla1[[#This Row],[Meses de stock]],0)</f>
        <v>1.9978378378378379</v>
      </c>
      <c r="O283" s="5" t="e">
        <f>VLOOKUP(Tabla1[[#This Row],[Código del producto]],'ABC Ventas'!$A:$E,5,0)</f>
        <v>#DIV/0!</v>
      </c>
      <c r="P283" s="5" t="e">
        <f>VLOOKUP(Tabla1[[#This Row],[Código del producto]],'ABC Stock'!$A:$E,5,0)</f>
        <v>#DIV/0!</v>
      </c>
      <c r="Q2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4" spans="1:17" x14ac:dyDescent="0.2">
      <c r="A284" s="1">
        <v>1048</v>
      </c>
      <c r="B284" s="1" t="s">
        <v>189</v>
      </c>
      <c r="C284" s="1" t="s">
        <v>13</v>
      </c>
      <c r="D284" s="1" t="s">
        <v>3</v>
      </c>
      <c r="E284" s="11">
        <v>45</v>
      </c>
      <c r="F284" s="3">
        <v>6.07</v>
      </c>
      <c r="G284" s="11">
        <f>Tabla1[[#This Row],[Stock en unidades]]*Tabla1[[#This Row],[Costo unitario]]</f>
        <v>273.15000000000003</v>
      </c>
      <c r="H284" s="1">
        <v>2020</v>
      </c>
      <c r="I284" s="1" t="s">
        <v>257</v>
      </c>
      <c r="J284" s="1">
        <v>130</v>
      </c>
      <c r="K284" s="3">
        <v>1302.0150000000001</v>
      </c>
      <c r="L284" s="12">
        <f>Tabla1[[#This Row],[Venta prom 12 meses en UN]]*Tabla1[[#This Row],[Costo unitario]]</f>
        <v>789.1</v>
      </c>
      <c r="M284" s="29">
        <f>IFERROR(Tabla1[[#This Row],[Stock en unidades]]/Tabla1[[#This Row],[Venta prom 12 meses en UN]],0)</f>
        <v>0.34615384615384615</v>
      </c>
      <c r="N284" s="12">
        <f>IFERROR(12/Tabla1[[#This Row],[Meses de stock]],0)</f>
        <v>34.666666666666664</v>
      </c>
      <c r="O284" s="5" t="e">
        <f>VLOOKUP(Tabla1[[#This Row],[Código del producto]],'ABC Ventas'!$A:$E,5,0)</f>
        <v>#DIV/0!</v>
      </c>
      <c r="P284" s="5" t="e">
        <f>VLOOKUP(Tabla1[[#This Row],[Código del producto]],'ABC Stock'!$A:$E,5,0)</f>
        <v>#DIV/0!</v>
      </c>
      <c r="Q2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" spans="1:17" x14ac:dyDescent="0.2">
      <c r="A285" s="1">
        <v>1048</v>
      </c>
      <c r="B285" s="1" t="s">
        <v>189</v>
      </c>
      <c r="C285" s="1" t="s">
        <v>13</v>
      </c>
      <c r="D285" s="1" t="s">
        <v>3</v>
      </c>
      <c r="E285" s="11">
        <v>540</v>
      </c>
      <c r="F285" s="3">
        <v>4.9000000000000004</v>
      </c>
      <c r="G285" s="11">
        <f>Tabla1[[#This Row],[Stock en unidades]]*Tabla1[[#This Row],[Costo unitario]]</f>
        <v>2646</v>
      </c>
      <c r="H285" s="1">
        <v>2020</v>
      </c>
      <c r="I285" s="1" t="s">
        <v>257</v>
      </c>
      <c r="J285" s="1">
        <v>89.9</v>
      </c>
      <c r="K285" s="3">
        <v>673.98030000000017</v>
      </c>
      <c r="L285" s="12">
        <f>Tabla1[[#This Row],[Venta prom 12 meses en UN]]*Tabla1[[#This Row],[Costo unitario]]</f>
        <v>440.51000000000005</v>
      </c>
      <c r="M285" s="29">
        <f>IFERROR(Tabla1[[#This Row],[Stock en unidades]]/Tabla1[[#This Row],[Venta prom 12 meses en UN]],0)</f>
        <v>6.0066740823136815</v>
      </c>
      <c r="N285" s="12">
        <f>IFERROR(12/Tabla1[[#This Row],[Meses de stock]],0)</f>
        <v>1.9977777777777779</v>
      </c>
      <c r="O285" s="5" t="e">
        <f>VLOOKUP(Tabla1[[#This Row],[Código del producto]],'ABC Ventas'!$A:$E,5,0)</f>
        <v>#DIV/0!</v>
      </c>
      <c r="P285" s="5" t="e">
        <f>VLOOKUP(Tabla1[[#This Row],[Código del producto]],'ABC Stock'!$A:$E,5,0)</f>
        <v>#DIV/0!</v>
      </c>
      <c r="Q28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6" spans="1:17" x14ac:dyDescent="0.2">
      <c r="A286" s="1">
        <v>1048</v>
      </c>
      <c r="B286" s="1" t="s">
        <v>189</v>
      </c>
      <c r="C286" s="1" t="s">
        <v>13</v>
      </c>
      <c r="D286" s="1" t="s">
        <v>3</v>
      </c>
      <c r="E286" s="11">
        <v>947</v>
      </c>
      <c r="F286" s="3">
        <v>6.41</v>
      </c>
      <c r="G286" s="11">
        <f>Tabla1[[#This Row],[Stock en unidades]]*Tabla1[[#This Row],[Costo unitario]]</f>
        <v>6070.27</v>
      </c>
      <c r="H286" s="1">
        <v>2019</v>
      </c>
      <c r="I286" s="1" t="s">
        <v>306</v>
      </c>
      <c r="J286" s="1">
        <v>55.7</v>
      </c>
      <c r="K286" s="3">
        <v>460.57773000000003</v>
      </c>
      <c r="L286" s="12">
        <f>Tabla1[[#This Row],[Venta prom 12 meses en UN]]*Tabla1[[#This Row],[Costo unitario]]</f>
        <v>357.03700000000003</v>
      </c>
      <c r="M286" s="29">
        <f>IFERROR(Tabla1[[#This Row],[Stock en unidades]]/Tabla1[[#This Row],[Venta prom 12 meses en UN]],0)</f>
        <v>17.001795332136446</v>
      </c>
      <c r="N286" s="12">
        <f>IFERROR(12/Tabla1[[#This Row],[Meses de stock]],0)</f>
        <v>0.7058078141499472</v>
      </c>
      <c r="O286" s="5" t="e">
        <f>VLOOKUP(Tabla1[[#This Row],[Código del producto]],'ABC Ventas'!$A:$E,5,0)</f>
        <v>#DIV/0!</v>
      </c>
      <c r="P286" s="5" t="e">
        <f>VLOOKUP(Tabla1[[#This Row],[Código del producto]],'ABC Stock'!$A:$E,5,0)</f>
        <v>#DIV/0!</v>
      </c>
      <c r="Q2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7" spans="1:17" x14ac:dyDescent="0.2">
      <c r="A287" s="1">
        <v>1048</v>
      </c>
      <c r="B287" s="1" t="s">
        <v>189</v>
      </c>
      <c r="C287" s="1" t="s">
        <v>13</v>
      </c>
      <c r="D287" s="1" t="s">
        <v>3</v>
      </c>
      <c r="E287" s="11">
        <v>1085</v>
      </c>
      <c r="F287" s="3">
        <v>4.07</v>
      </c>
      <c r="G287" s="11">
        <f>Tabla1[[#This Row],[Stock en unidades]]*Tabla1[[#This Row],[Costo unitario]]</f>
        <v>4415.9500000000007</v>
      </c>
      <c r="H287" s="1">
        <v>2020</v>
      </c>
      <c r="I287" s="1" t="s">
        <v>258</v>
      </c>
      <c r="J287" s="1">
        <v>63.8</v>
      </c>
      <c r="K287" s="3">
        <v>410.27228000000002</v>
      </c>
      <c r="L287" s="12">
        <f>Tabla1[[#This Row],[Venta prom 12 meses en UN]]*Tabla1[[#This Row],[Costo unitario]]</f>
        <v>259.666</v>
      </c>
      <c r="M287" s="29">
        <f>IFERROR(Tabla1[[#This Row],[Stock en unidades]]/Tabla1[[#This Row],[Venta prom 12 meses en UN]],0)</f>
        <v>17.006269592476489</v>
      </c>
      <c r="N287" s="12">
        <f>IFERROR(12/Tabla1[[#This Row],[Meses de stock]],0)</f>
        <v>0.70562211981566825</v>
      </c>
      <c r="O287" s="5" t="e">
        <f>VLOOKUP(Tabla1[[#This Row],[Código del producto]],'ABC Ventas'!$A:$E,5,0)</f>
        <v>#DIV/0!</v>
      </c>
      <c r="P287" s="5" t="e">
        <f>VLOOKUP(Tabla1[[#This Row],[Código del producto]],'ABC Stock'!$A:$E,5,0)</f>
        <v>#DIV/0!</v>
      </c>
      <c r="Q2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8" spans="1:17" x14ac:dyDescent="0.2">
      <c r="A288" s="1">
        <v>1048</v>
      </c>
      <c r="B288" s="1" t="s">
        <v>189</v>
      </c>
      <c r="C288" s="1" t="s">
        <v>13</v>
      </c>
      <c r="D288" s="1" t="s">
        <v>3</v>
      </c>
      <c r="E288" s="11">
        <v>620</v>
      </c>
      <c r="F288" s="3">
        <v>4.71</v>
      </c>
      <c r="G288" s="11">
        <f>Tabla1[[#This Row],[Stock en unidades]]*Tabla1[[#This Row],[Costo unitario]]</f>
        <v>2920.2</v>
      </c>
      <c r="H288" s="1">
        <v>2019</v>
      </c>
      <c r="I288" s="1" t="s">
        <v>307</v>
      </c>
      <c r="J288" s="1">
        <v>38.700000000000003</v>
      </c>
      <c r="K288" s="3">
        <v>302.57982000000004</v>
      </c>
      <c r="L288" s="12">
        <f>Tabla1[[#This Row],[Venta prom 12 meses en UN]]*Tabla1[[#This Row],[Costo unitario]]</f>
        <v>182.27700000000002</v>
      </c>
      <c r="M288" s="29">
        <f>IFERROR(Tabla1[[#This Row],[Stock en unidades]]/Tabla1[[#This Row],[Venta prom 12 meses en UN]],0)</f>
        <v>16.020671834625322</v>
      </c>
      <c r="N288" s="12">
        <f>IFERROR(12/Tabla1[[#This Row],[Meses de stock]],0)</f>
        <v>0.74903225806451623</v>
      </c>
      <c r="O288" s="5" t="e">
        <f>VLOOKUP(Tabla1[[#This Row],[Código del producto]],'ABC Ventas'!$A:$E,5,0)</f>
        <v>#DIV/0!</v>
      </c>
      <c r="P288" s="5" t="e">
        <f>VLOOKUP(Tabla1[[#This Row],[Código del producto]],'ABC Stock'!$A:$E,5,0)</f>
        <v>#DIV/0!</v>
      </c>
      <c r="Q28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9" spans="1:17" x14ac:dyDescent="0.2">
      <c r="A289" s="1">
        <v>1048</v>
      </c>
      <c r="B289" s="1" t="s">
        <v>189</v>
      </c>
      <c r="C289" s="1" t="s">
        <v>13</v>
      </c>
      <c r="D289" s="1" t="s">
        <v>3</v>
      </c>
      <c r="E289" s="11">
        <v>638</v>
      </c>
      <c r="F289" s="3">
        <v>1.31</v>
      </c>
      <c r="G289" s="11">
        <f>Tabla1[[#This Row],[Stock en unidades]]*Tabla1[[#This Row],[Costo unitario]]</f>
        <v>835.78000000000009</v>
      </c>
      <c r="H289" s="1">
        <v>2019</v>
      </c>
      <c r="I289" s="1" t="s">
        <v>305</v>
      </c>
      <c r="J289" s="1">
        <v>138</v>
      </c>
      <c r="K289" s="3">
        <v>283.82459999999998</v>
      </c>
      <c r="L289" s="12">
        <f>Tabla1[[#This Row],[Venta prom 12 meses en UN]]*Tabla1[[#This Row],[Costo unitario]]</f>
        <v>180.78</v>
      </c>
      <c r="M289" s="29">
        <f>IFERROR(Tabla1[[#This Row],[Stock en unidades]]/Tabla1[[#This Row],[Venta prom 12 meses en UN]],0)</f>
        <v>4.6231884057971016</v>
      </c>
      <c r="N289" s="12">
        <f>IFERROR(12/Tabla1[[#This Row],[Meses de stock]],0)</f>
        <v>2.5956112852664575</v>
      </c>
      <c r="O289" s="5" t="e">
        <f>VLOOKUP(Tabla1[[#This Row],[Código del producto]],'ABC Ventas'!$A:$E,5,0)</f>
        <v>#DIV/0!</v>
      </c>
      <c r="P289" s="5" t="e">
        <f>VLOOKUP(Tabla1[[#This Row],[Código del producto]],'ABC Stock'!$A:$E,5,0)</f>
        <v>#DIV/0!</v>
      </c>
      <c r="Q28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0" spans="1:17" x14ac:dyDescent="0.2">
      <c r="A290" s="1">
        <v>1049</v>
      </c>
      <c r="B290" s="1" t="s">
        <v>119</v>
      </c>
      <c r="C290" s="1" t="s">
        <v>13</v>
      </c>
      <c r="D290" s="1" t="s">
        <v>3</v>
      </c>
      <c r="E290" s="11">
        <v>932</v>
      </c>
      <c r="F290" s="3">
        <v>51</v>
      </c>
      <c r="G290" s="11">
        <f>Tabla1[[#This Row],[Stock en unidades]]*Tabla1[[#This Row],[Costo unitario]]</f>
        <v>47532</v>
      </c>
      <c r="H290" s="1">
        <v>2020</v>
      </c>
      <c r="I290" s="1" t="s">
        <v>258</v>
      </c>
      <c r="J290" s="1">
        <v>716</v>
      </c>
      <c r="K290" s="3">
        <v>63537.84</v>
      </c>
      <c r="L290" s="12">
        <f>Tabla1[[#This Row],[Venta prom 12 meses en UN]]*Tabla1[[#This Row],[Costo unitario]]</f>
        <v>36516</v>
      </c>
      <c r="M290" s="29">
        <f>IFERROR(Tabla1[[#This Row],[Stock en unidades]]/Tabla1[[#This Row],[Venta prom 12 meses en UN]],0)</f>
        <v>1.3016759776536313</v>
      </c>
      <c r="N290" s="12">
        <f>IFERROR(12/Tabla1[[#This Row],[Meses de stock]],0)</f>
        <v>9.2188841201716745</v>
      </c>
      <c r="O290" s="5" t="e">
        <f>VLOOKUP(Tabla1[[#This Row],[Código del producto]],'ABC Ventas'!$A:$E,5,0)</f>
        <v>#DIV/0!</v>
      </c>
      <c r="P290" s="5" t="e">
        <f>VLOOKUP(Tabla1[[#This Row],[Código del producto]],'ABC Stock'!$A:$E,5,0)</f>
        <v>#DIV/0!</v>
      </c>
      <c r="Q2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" spans="1:17" x14ac:dyDescent="0.2">
      <c r="A291" s="1">
        <v>1049</v>
      </c>
      <c r="B291" s="1" t="s">
        <v>119</v>
      </c>
      <c r="C291" s="1" t="s">
        <v>13</v>
      </c>
      <c r="D291" s="1" t="s">
        <v>3</v>
      </c>
      <c r="E291" s="11">
        <v>336</v>
      </c>
      <c r="F291" s="3">
        <v>50</v>
      </c>
      <c r="G291" s="11">
        <f>Tabla1[[#This Row],[Stock en unidades]]*Tabla1[[#This Row],[Costo unitario]]</f>
        <v>16800</v>
      </c>
      <c r="H291" s="1">
        <v>2020</v>
      </c>
      <c r="I291" s="1" t="s">
        <v>258</v>
      </c>
      <c r="J291" s="1">
        <v>822</v>
      </c>
      <c r="K291" s="3">
        <v>53841</v>
      </c>
      <c r="L291" s="12">
        <f>Tabla1[[#This Row],[Venta prom 12 meses en UN]]*Tabla1[[#This Row],[Costo unitario]]</f>
        <v>41100</v>
      </c>
      <c r="M291" s="29">
        <f>IFERROR(Tabla1[[#This Row],[Stock en unidades]]/Tabla1[[#This Row],[Venta prom 12 meses en UN]],0)</f>
        <v>0.40875912408759124</v>
      </c>
      <c r="N291" s="12">
        <f>IFERROR(12/Tabla1[[#This Row],[Meses de stock]],0)</f>
        <v>29.357142857142858</v>
      </c>
      <c r="O291" s="5" t="e">
        <f>VLOOKUP(Tabla1[[#This Row],[Código del producto]],'ABC Ventas'!$A:$E,5,0)</f>
        <v>#DIV/0!</v>
      </c>
      <c r="P291" s="5" t="e">
        <f>VLOOKUP(Tabla1[[#This Row],[Código del producto]],'ABC Stock'!$A:$E,5,0)</f>
        <v>#DIV/0!</v>
      </c>
      <c r="Q2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" spans="1:17" x14ac:dyDescent="0.2">
      <c r="A292" s="1">
        <v>1049</v>
      </c>
      <c r="B292" s="1" t="s">
        <v>119</v>
      </c>
      <c r="C292" s="1" t="s">
        <v>13</v>
      </c>
      <c r="D292" s="1" t="s">
        <v>3</v>
      </c>
      <c r="E292" s="11">
        <v>1454</v>
      </c>
      <c r="F292" s="3">
        <v>72</v>
      </c>
      <c r="G292" s="11">
        <f>Tabla1[[#This Row],[Stock en unidades]]*Tabla1[[#This Row],[Costo unitario]]</f>
        <v>104688</v>
      </c>
      <c r="H292" s="1">
        <v>2019</v>
      </c>
      <c r="I292" s="1" t="s">
        <v>256</v>
      </c>
      <c r="J292" s="1">
        <v>331</v>
      </c>
      <c r="K292" s="3">
        <v>34556.400000000001</v>
      </c>
      <c r="L292" s="12">
        <f>Tabla1[[#This Row],[Venta prom 12 meses en UN]]*Tabla1[[#This Row],[Costo unitario]]</f>
        <v>23832</v>
      </c>
      <c r="M292" s="29">
        <f>IFERROR(Tabla1[[#This Row],[Stock en unidades]]/Tabla1[[#This Row],[Venta prom 12 meses en UN]],0)</f>
        <v>4.3927492447129906</v>
      </c>
      <c r="N292" s="12">
        <f>IFERROR(12/Tabla1[[#This Row],[Meses de stock]],0)</f>
        <v>2.7317744154057775</v>
      </c>
      <c r="O292" s="5" t="e">
        <f>VLOOKUP(Tabla1[[#This Row],[Código del producto]],'ABC Ventas'!$A:$E,5,0)</f>
        <v>#DIV/0!</v>
      </c>
      <c r="P292" s="5" t="e">
        <f>VLOOKUP(Tabla1[[#This Row],[Código del producto]],'ABC Stock'!$A:$E,5,0)</f>
        <v>#DIV/0!</v>
      </c>
      <c r="Q29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3" spans="1:17" x14ac:dyDescent="0.2">
      <c r="A293" s="1">
        <v>1049</v>
      </c>
      <c r="B293" s="1" t="s">
        <v>119</v>
      </c>
      <c r="C293" s="1" t="s">
        <v>13</v>
      </c>
      <c r="D293" s="1" t="s">
        <v>3</v>
      </c>
      <c r="E293" s="11">
        <v>172</v>
      </c>
      <c r="F293" s="3">
        <v>34</v>
      </c>
      <c r="G293" s="11">
        <f>Tabla1[[#This Row],[Stock en unidades]]*Tabla1[[#This Row],[Costo unitario]]</f>
        <v>5848</v>
      </c>
      <c r="H293" s="1">
        <v>2020</v>
      </c>
      <c r="I293" s="1" t="s">
        <v>256</v>
      </c>
      <c r="J293" s="1">
        <v>428</v>
      </c>
      <c r="K293" s="3">
        <v>22410.080000000002</v>
      </c>
      <c r="L293" s="12">
        <f>Tabla1[[#This Row],[Venta prom 12 meses en UN]]*Tabla1[[#This Row],[Costo unitario]]</f>
        <v>14552</v>
      </c>
      <c r="M293" s="29">
        <f>IFERROR(Tabla1[[#This Row],[Stock en unidades]]/Tabla1[[#This Row],[Venta prom 12 meses en UN]],0)</f>
        <v>0.40186915887850466</v>
      </c>
      <c r="N293" s="12">
        <f>IFERROR(12/Tabla1[[#This Row],[Meses de stock]],0)</f>
        <v>29.86046511627907</v>
      </c>
      <c r="O293" s="5" t="e">
        <f>VLOOKUP(Tabla1[[#This Row],[Código del producto]],'ABC Ventas'!$A:$E,5,0)</f>
        <v>#DIV/0!</v>
      </c>
      <c r="P293" s="5" t="e">
        <f>VLOOKUP(Tabla1[[#This Row],[Código del producto]],'ABC Stock'!$A:$E,5,0)</f>
        <v>#DIV/0!</v>
      </c>
      <c r="Q2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" spans="1:17" x14ac:dyDescent="0.2">
      <c r="A294" s="1">
        <v>1049</v>
      </c>
      <c r="B294" s="1" t="s">
        <v>119</v>
      </c>
      <c r="C294" s="1" t="s">
        <v>13</v>
      </c>
      <c r="D294" s="1" t="s">
        <v>3</v>
      </c>
      <c r="E294" s="11">
        <v>800</v>
      </c>
      <c r="F294" s="3">
        <v>43</v>
      </c>
      <c r="G294" s="11">
        <f>Tabla1[[#This Row],[Stock en unidades]]*Tabla1[[#This Row],[Costo unitario]]</f>
        <v>34400</v>
      </c>
      <c r="H294" s="1">
        <v>2019</v>
      </c>
      <c r="I294" s="1" t="s">
        <v>257</v>
      </c>
      <c r="J294" s="1">
        <v>337</v>
      </c>
      <c r="K294" s="3">
        <v>22026.32</v>
      </c>
      <c r="L294" s="12">
        <f>Tabla1[[#This Row],[Venta prom 12 meses en UN]]*Tabla1[[#This Row],[Costo unitario]]</f>
        <v>14491</v>
      </c>
      <c r="M294" s="29">
        <f>IFERROR(Tabla1[[#This Row],[Stock en unidades]]/Tabla1[[#This Row],[Venta prom 12 meses en UN]],0)</f>
        <v>2.3738872403560829</v>
      </c>
      <c r="N294" s="12">
        <f>IFERROR(12/Tabla1[[#This Row],[Meses de stock]],0)</f>
        <v>5.0550000000000006</v>
      </c>
      <c r="O294" s="5" t="e">
        <f>VLOOKUP(Tabla1[[#This Row],[Código del producto]],'ABC Ventas'!$A:$E,5,0)</f>
        <v>#DIV/0!</v>
      </c>
      <c r="P294" s="5" t="e">
        <f>VLOOKUP(Tabla1[[#This Row],[Código del producto]],'ABC Stock'!$A:$E,5,0)</f>
        <v>#DIV/0!</v>
      </c>
      <c r="Q2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5" spans="1:17" x14ac:dyDescent="0.2">
      <c r="A295" s="1">
        <v>1049</v>
      </c>
      <c r="B295" s="1" t="s">
        <v>119</v>
      </c>
      <c r="C295" s="1" t="s">
        <v>13</v>
      </c>
      <c r="D295" s="1" t="s">
        <v>3</v>
      </c>
      <c r="E295" s="11">
        <v>62</v>
      </c>
      <c r="F295" s="3">
        <v>47</v>
      </c>
      <c r="G295" s="11">
        <f>Tabla1[[#This Row],[Stock en unidades]]*Tabla1[[#This Row],[Costo unitario]]</f>
        <v>2914</v>
      </c>
      <c r="H295" s="1">
        <v>2020</v>
      </c>
      <c r="I295" s="1" t="s">
        <v>257</v>
      </c>
      <c r="J295" s="1">
        <v>324</v>
      </c>
      <c r="K295" s="3">
        <v>19796.400000000001</v>
      </c>
      <c r="L295" s="12">
        <f>Tabla1[[#This Row],[Venta prom 12 meses en UN]]*Tabla1[[#This Row],[Costo unitario]]</f>
        <v>15228</v>
      </c>
      <c r="M295" s="29">
        <f>IFERROR(Tabla1[[#This Row],[Stock en unidades]]/Tabla1[[#This Row],[Venta prom 12 meses en UN]],0)</f>
        <v>0.19135802469135801</v>
      </c>
      <c r="N295" s="12">
        <f>IFERROR(12/Tabla1[[#This Row],[Meses de stock]],0)</f>
        <v>62.70967741935484</v>
      </c>
      <c r="O295" s="5" t="e">
        <f>VLOOKUP(Tabla1[[#This Row],[Código del producto]],'ABC Ventas'!$A:$E,5,0)</f>
        <v>#DIV/0!</v>
      </c>
      <c r="P295" s="5" t="e">
        <f>VLOOKUP(Tabla1[[#This Row],[Código del producto]],'ABC Stock'!$A:$E,5,0)</f>
        <v>#DIV/0!</v>
      </c>
      <c r="Q2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" spans="1:17" x14ac:dyDescent="0.2">
      <c r="A296" s="1">
        <v>1050</v>
      </c>
      <c r="B296" s="1" t="s">
        <v>343</v>
      </c>
      <c r="C296" s="1" t="s">
        <v>13</v>
      </c>
      <c r="D296" s="1" t="s">
        <v>3</v>
      </c>
      <c r="E296" s="11">
        <v>688</v>
      </c>
      <c r="F296" s="3">
        <v>79</v>
      </c>
      <c r="G296" s="11">
        <f>Tabla1[[#This Row],[Stock en unidades]]*Tabla1[[#This Row],[Costo unitario]]</f>
        <v>54352</v>
      </c>
      <c r="H296" s="1">
        <v>2020</v>
      </c>
      <c r="I296" s="1" t="s">
        <v>256</v>
      </c>
      <c r="J296" s="1">
        <v>584</v>
      </c>
      <c r="K296" s="3">
        <v>83044.800000000003</v>
      </c>
      <c r="L296" s="12">
        <f>Tabla1[[#This Row],[Venta prom 12 meses en UN]]*Tabla1[[#This Row],[Costo unitario]]</f>
        <v>46136</v>
      </c>
      <c r="M296" s="29">
        <f>IFERROR(Tabla1[[#This Row],[Stock en unidades]]/Tabla1[[#This Row],[Venta prom 12 meses en UN]],0)</f>
        <v>1.178082191780822</v>
      </c>
      <c r="N296" s="12">
        <f>IFERROR(12/Tabla1[[#This Row],[Meses de stock]],0)</f>
        <v>10.186046511627907</v>
      </c>
      <c r="O296" s="5" t="e">
        <f>VLOOKUP(Tabla1[[#This Row],[Código del producto]],'ABC Ventas'!$A:$E,5,0)</f>
        <v>#N/A</v>
      </c>
      <c r="P296" s="5" t="e">
        <f>VLOOKUP(Tabla1[[#This Row],[Código del producto]],'ABC Stock'!$A:$E,5,0)</f>
        <v>#N/A</v>
      </c>
      <c r="Q2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7" spans="1:17" x14ac:dyDescent="0.2">
      <c r="A297" s="1">
        <v>1050</v>
      </c>
      <c r="B297" s="1" t="s">
        <v>343</v>
      </c>
      <c r="C297" s="1" t="s">
        <v>13</v>
      </c>
      <c r="D297" s="1" t="s">
        <v>3</v>
      </c>
      <c r="E297" s="11">
        <v>62</v>
      </c>
      <c r="F297" s="3">
        <v>66</v>
      </c>
      <c r="G297" s="11">
        <f>Tabla1[[#This Row],[Stock en unidades]]*Tabla1[[#This Row],[Costo unitario]]</f>
        <v>4092</v>
      </c>
      <c r="H297" s="1">
        <v>2020</v>
      </c>
      <c r="I297" s="1" t="s">
        <v>257</v>
      </c>
      <c r="J297" s="1">
        <v>497</v>
      </c>
      <c r="K297" s="3">
        <v>56091.42</v>
      </c>
      <c r="L297" s="12">
        <f>Tabla1[[#This Row],[Venta prom 12 meses en UN]]*Tabla1[[#This Row],[Costo unitario]]</f>
        <v>32802</v>
      </c>
      <c r="M297" s="29">
        <f>IFERROR(Tabla1[[#This Row],[Stock en unidades]]/Tabla1[[#This Row],[Venta prom 12 meses en UN]],0)</f>
        <v>0.12474849094567404</v>
      </c>
      <c r="N297" s="12">
        <f>IFERROR(12/Tabla1[[#This Row],[Meses de stock]],0)</f>
        <v>96.193548387096769</v>
      </c>
      <c r="O297" s="5" t="e">
        <f>VLOOKUP(Tabla1[[#This Row],[Código del producto]],'ABC Ventas'!$A:$E,5,0)</f>
        <v>#N/A</v>
      </c>
      <c r="P297" s="5" t="e">
        <f>VLOOKUP(Tabla1[[#This Row],[Código del producto]],'ABC Stock'!$A:$E,5,0)</f>
        <v>#N/A</v>
      </c>
      <c r="Q2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" spans="1:17" x14ac:dyDescent="0.2">
      <c r="A298" s="1">
        <v>1050</v>
      </c>
      <c r="B298" s="1" t="s">
        <v>343</v>
      </c>
      <c r="C298" s="1" t="s">
        <v>13</v>
      </c>
      <c r="D298" s="1" t="s">
        <v>3</v>
      </c>
      <c r="E298" s="11">
        <v>207</v>
      </c>
      <c r="F298" s="3">
        <v>57</v>
      </c>
      <c r="G298" s="11">
        <f>Tabla1[[#This Row],[Stock en unidades]]*Tabla1[[#This Row],[Costo unitario]]</f>
        <v>11799</v>
      </c>
      <c r="H298" s="1">
        <v>2020</v>
      </c>
      <c r="I298" s="1" t="s">
        <v>256</v>
      </c>
      <c r="J298" s="1">
        <v>516</v>
      </c>
      <c r="K298" s="3">
        <v>50588.639999999999</v>
      </c>
      <c r="L298" s="12">
        <f>Tabla1[[#This Row],[Venta prom 12 meses en UN]]*Tabla1[[#This Row],[Costo unitario]]</f>
        <v>29412</v>
      </c>
      <c r="M298" s="29">
        <f>IFERROR(Tabla1[[#This Row],[Stock en unidades]]/Tabla1[[#This Row],[Venta prom 12 meses en UN]],0)</f>
        <v>0.40116279069767441</v>
      </c>
      <c r="N298" s="12">
        <f>IFERROR(12/Tabla1[[#This Row],[Meses de stock]],0)</f>
        <v>29.913043478260871</v>
      </c>
      <c r="O298" s="5" t="e">
        <f>VLOOKUP(Tabla1[[#This Row],[Código del producto]],'ABC Ventas'!$A:$E,5,0)</f>
        <v>#N/A</v>
      </c>
      <c r="P298" s="5" t="e">
        <f>VLOOKUP(Tabla1[[#This Row],[Código del producto]],'ABC Stock'!$A:$E,5,0)</f>
        <v>#N/A</v>
      </c>
      <c r="Q2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9" spans="1:17" x14ac:dyDescent="0.2">
      <c r="A299" s="1">
        <v>1050</v>
      </c>
      <c r="B299" s="1" t="s">
        <v>343</v>
      </c>
      <c r="C299" s="1" t="s">
        <v>13</v>
      </c>
      <c r="D299" s="1" t="s">
        <v>3</v>
      </c>
      <c r="E299" s="11">
        <v>400</v>
      </c>
      <c r="F299" s="3">
        <v>60</v>
      </c>
      <c r="G299" s="11">
        <f>Tabla1[[#This Row],[Stock en unidades]]*Tabla1[[#This Row],[Costo unitario]]</f>
        <v>24000</v>
      </c>
      <c r="H299" s="1">
        <v>2020</v>
      </c>
      <c r="I299" s="1" t="s">
        <v>257</v>
      </c>
      <c r="J299" s="1">
        <v>315</v>
      </c>
      <c r="K299" s="3">
        <v>35154</v>
      </c>
      <c r="L299" s="12">
        <f>Tabla1[[#This Row],[Venta prom 12 meses en UN]]*Tabla1[[#This Row],[Costo unitario]]</f>
        <v>18900</v>
      </c>
      <c r="M299" s="29">
        <f>IFERROR(Tabla1[[#This Row],[Stock en unidades]]/Tabla1[[#This Row],[Venta prom 12 meses en UN]],0)</f>
        <v>1.2698412698412698</v>
      </c>
      <c r="N299" s="12">
        <f>IFERROR(12/Tabla1[[#This Row],[Meses de stock]],0)</f>
        <v>9.4500000000000011</v>
      </c>
      <c r="O299" s="5" t="e">
        <f>VLOOKUP(Tabla1[[#This Row],[Código del producto]],'ABC Ventas'!$A:$E,5,0)</f>
        <v>#N/A</v>
      </c>
      <c r="P299" s="5" t="e">
        <f>VLOOKUP(Tabla1[[#This Row],[Código del producto]],'ABC Stock'!$A:$E,5,0)</f>
        <v>#N/A</v>
      </c>
      <c r="Q2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" spans="1:17" x14ac:dyDescent="0.2">
      <c r="A300" s="1">
        <v>1050</v>
      </c>
      <c r="B300" s="1" t="s">
        <v>343</v>
      </c>
      <c r="C300" s="1" t="s">
        <v>13</v>
      </c>
      <c r="D300" s="1" t="s">
        <v>3</v>
      </c>
      <c r="E300" s="11">
        <v>142</v>
      </c>
      <c r="F300" s="3">
        <v>37</v>
      </c>
      <c r="G300" s="11">
        <f>Tabla1[[#This Row],[Stock en unidades]]*Tabla1[[#This Row],[Costo unitario]]</f>
        <v>5254</v>
      </c>
      <c r="H300" s="1">
        <v>2020</v>
      </c>
      <c r="I300" s="1" t="s">
        <v>256</v>
      </c>
      <c r="J300" s="1">
        <v>422</v>
      </c>
      <c r="K300" s="3">
        <v>27324.5</v>
      </c>
      <c r="L300" s="12">
        <f>Tabla1[[#This Row],[Venta prom 12 meses en UN]]*Tabla1[[#This Row],[Costo unitario]]</f>
        <v>15614</v>
      </c>
      <c r="M300" s="29">
        <f>IFERROR(Tabla1[[#This Row],[Stock en unidades]]/Tabla1[[#This Row],[Venta prom 12 meses en UN]],0)</f>
        <v>0.33649289099526064</v>
      </c>
      <c r="N300" s="12">
        <f>IFERROR(12/Tabla1[[#This Row],[Meses de stock]],0)</f>
        <v>35.661971830985919</v>
      </c>
      <c r="O300" s="5" t="e">
        <f>VLOOKUP(Tabla1[[#This Row],[Código del producto]],'ABC Ventas'!$A:$E,5,0)</f>
        <v>#N/A</v>
      </c>
      <c r="P300" s="5" t="e">
        <f>VLOOKUP(Tabla1[[#This Row],[Código del producto]],'ABC Stock'!$A:$E,5,0)</f>
        <v>#N/A</v>
      </c>
      <c r="Q3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" spans="1:17" x14ac:dyDescent="0.2">
      <c r="A301" s="1">
        <v>1050</v>
      </c>
      <c r="B301" s="1" t="s">
        <v>343</v>
      </c>
      <c r="C301" s="1" t="s">
        <v>13</v>
      </c>
      <c r="D301" s="1" t="s">
        <v>3</v>
      </c>
      <c r="E301" s="11">
        <v>618</v>
      </c>
      <c r="F301" s="3">
        <v>45</v>
      </c>
      <c r="G301" s="11">
        <f>Tabla1[[#This Row],[Stock en unidades]]*Tabla1[[#This Row],[Costo unitario]]</f>
        <v>27810</v>
      </c>
      <c r="H301" s="1">
        <v>2020</v>
      </c>
      <c r="I301" s="1" t="s">
        <v>256</v>
      </c>
      <c r="J301" s="1">
        <v>386</v>
      </c>
      <c r="K301" s="3">
        <v>26576.1</v>
      </c>
      <c r="L301" s="12">
        <f>Tabla1[[#This Row],[Venta prom 12 meses en UN]]*Tabla1[[#This Row],[Costo unitario]]</f>
        <v>17370</v>
      </c>
      <c r="M301" s="29">
        <f>IFERROR(Tabla1[[#This Row],[Stock en unidades]]/Tabla1[[#This Row],[Venta prom 12 meses en UN]],0)</f>
        <v>1.6010362694300517</v>
      </c>
      <c r="N301" s="12">
        <f>IFERROR(12/Tabla1[[#This Row],[Meses de stock]],0)</f>
        <v>7.4951456310679614</v>
      </c>
      <c r="O301" s="5" t="e">
        <f>VLOOKUP(Tabla1[[#This Row],[Código del producto]],'ABC Ventas'!$A:$E,5,0)</f>
        <v>#N/A</v>
      </c>
      <c r="P301" s="5" t="e">
        <f>VLOOKUP(Tabla1[[#This Row],[Código del producto]],'ABC Stock'!$A:$E,5,0)</f>
        <v>#N/A</v>
      </c>
      <c r="Q3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2" spans="1:17" x14ac:dyDescent="0.2">
      <c r="A302" s="1">
        <v>1051</v>
      </c>
      <c r="B302" s="1" t="s">
        <v>344</v>
      </c>
      <c r="C302" s="1" t="s">
        <v>13</v>
      </c>
      <c r="D302" s="1" t="s">
        <v>3</v>
      </c>
      <c r="E302" s="11">
        <v>694</v>
      </c>
      <c r="F302" s="3">
        <v>80</v>
      </c>
      <c r="G302" s="11">
        <f>Tabla1[[#This Row],[Stock en unidades]]*Tabla1[[#This Row],[Costo unitario]]</f>
        <v>55520</v>
      </c>
      <c r="H302" s="1">
        <v>2020</v>
      </c>
      <c r="I302" s="1" t="s">
        <v>258</v>
      </c>
      <c r="J302" s="1">
        <v>410</v>
      </c>
      <c r="K302" s="3">
        <v>61008</v>
      </c>
      <c r="L302" s="12">
        <f>Tabla1[[#This Row],[Venta prom 12 meses en UN]]*Tabla1[[#This Row],[Costo unitario]]</f>
        <v>32800</v>
      </c>
      <c r="M302" s="29">
        <f>IFERROR(Tabla1[[#This Row],[Stock en unidades]]/Tabla1[[#This Row],[Venta prom 12 meses en UN]],0)</f>
        <v>1.6926829268292682</v>
      </c>
      <c r="N302" s="12">
        <f>IFERROR(12/Tabla1[[#This Row],[Meses de stock]],0)</f>
        <v>7.0893371757925072</v>
      </c>
      <c r="O302" s="5" t="e">
        <f>VLOOKUP(Tabla1[[#This Row],[Código del producto]],'ABC Ventas'!$A:$E,5,0)</f>
        <v>#DIV/0!</v>
      </c>
      <c r="P302" s="5" t="e">
        <f>VLOOKUP(Tabla1[[#This Row],[Código del producto]],'ABC Stock'!$A:$E,5,0)</f>
        <v>#DIV/0!</v>
      </c>
      <c r="Q3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3" spans="1:17" x14ac:dyDescent="0.2">
      <c r="A303" s="1">
        <v>1051</v>
      </c>
      <c r="B303" s="1" t="s">
        <v>344</v>
      </c>
      <c r="C303" s="1" t="s">
        <v>13</v>
      </c>
      <c r="D303" s="1" t="s">
        <v>3</v>
      </c>
      <c r="E303" s="11">
        <v>695</v>
      </c>
      <c r="F303" s="3">
        <v>65</v>
      </c>
      <c r="G303" s="11">
        <f>Tabla1[[#This Row],[Stock en unidades]]*Tabla1[[#This Row],[Costo unitario]]</f>
        <v>45175</v>
      </c>
      <c r="H303" s="1">
        <v>2020</v>
      </c>
      <c r="I303" s="1" t="s">
        <v>256</v>
      </c>
      <c r="J303" s="1">
        <v>552</v>
      </c>
      <c r="K303" s="3">
        <v>58484.4</v>
      </c>
      <c r="L303" s="12">
        <f>Tabla1[[#This Row],[Venta prom 12 meses en UN]]*Tabla1[[#This Row],[Costo unitario]]</f>
        <v>35880</v>
      </c>
      <c r="M303" s="29">
        <f>IFERROR(Tabla1[[#This Row],[Stock en unidades]]/Tabla1[[#This Row],[Venta prom 12 meses en UN]],0)</f>
        <v>1.2590579710144927</v>
      </c>
      <c r="N303" s="12">
        <f>IFERROR(12/Tabla1[[#This Row],[Meses de stock]],0)</f>
        <v>9.5309352517985619</v>
      </c>
      <c r="O303" s="5" t="e">
        <f>VLOOKUP(Tabla1[[#This Row],[Código del producto]],'ABC Ventas'!$A:$E,5,0)</f>
        <v>#DIV/0!</v>
      </c>
      <c r="P303" s="5" t="e">
        <f>VLOOKUP(Tabla1[[#This Row],[Código del producto]],'ABC Stock'!$A:$E,5,0)</f>
        <v>#DIV/0!</v>
      </c>
      <c r="Q3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4" spans="1:17" x14ac:dyDescent="0.2">
      <c r="A304" s="1">
        <v>1051</v>
      </c>
      <c r="B304" s="1" t="s">
        <v>344</v>
      </c>
      <c r="C304" s="1" t="s">
        <v>13</v>
      </c>
      <c r="D304" s="1" t="s">
        <v>3</v>
      </c>
      <c r="E304" s="11">
        <v>20</v>
      </c>
      <c r="F304" s="3">
        <v>55</v>
      </c>
      <c r="G304" s="11">
        <f>Tabla1[[#This Row],[Stock en unidades]]*Tabla1[[#This Row],[Costo unitario]]</f>
        <v>1100</v>
      </c>
      <c r="H304" s="1">
        <v>2019</v>
      </c>
      <c r="I304" s="1" t="s">
        <v>310</v>
      </c>
      <c r="J304" s="1">
        <v>526</v>
      </c>
      <c r="K304" s="3">
        <v>51495.4</v>
      </c>
      <c r="L304" s="12">
        <f>Tabla1[[#This Row],[Venta prom 12 meses en UN]]*Tabla1[[#This Row],[Costo unitario]]</f>
        <v>28930</v>
      </c>
      <c r="M304" s="29">
        <f>IFERROR(Tabla1[[#This Row],[Stock en unidades]]/Tabla1[[#This Row],[Venta prom 12 meses en UN]],0)</f>
        <v>3.8022813688212927E-2</v>
      </c>
      <c r="N304" s="12">
        <f>IFERROR(12/Tabla1[[#This Row],[Meses de stock]],0)</f>
        <v>315.60000000000002</v>
      </c>
      <c r="O304" s="5" t="e">
        <f>VLOOKUP(Tabla1[[#This Row],[Código del producto]],'ABC Ventas'!$A:$E,5,0)</f>
        <v>#DIV/0!</v>
      </c>
      <c r="P304" s="5" t="e">
        <f>VLOOKUP(Tabla1[[#This Row],[Código del producto]],'ABC Stock'!$A:$E,5,0)</f>
        <v>#DIV/0!</v>
      </c>
      <c r="Q3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5" spans="1:17" x14ac:dyDescent="0.2">
      <c r="A305" s="1">
        <v>1051</v>
      </c>
      <c r="B305" s="1" t="s">
        <v>344</v>
      </c>
      <c r="C305" s="1" t="s">
        <v>13</v>
      </c>
      <c r="D305" s="1" t="s">
        <v>3</v>
      </c>
      <c r="E305" s="11">
        <v>390</v>
      </c>
      <c r="F305" s="3">
        <v>80</v>
      </c>
      <c r="G305" s="11">
        <f>Tabla1[[#This Row],[Stock en unidades]]*Tabla1[[#This Row],[Costo unitario]]</f>
        <v>31200</v>
      </c>
      <c r="H305" s="1">
        <v>2020</v>
      </c>
      <c r="I305" s="1" t="s">
        <v>258</v>
      </c>
      <c r="J305" s="1">
        <v>331</v>
      </c>
      <c r="K305" s="3">
        <v>41838.400000000001</v>
      </c>
      <c r="L305" s="12">
        <f>Tabla1[[#This Row],[Venta prom 12 meses en UN]]*Tabla1[[#This Row],[Costo unitario]]</f>
        <v>26480</v>
      </c>
      <c r="M305" s="29">
        <f>IFERROR(Tabla1[[#This Row],[Stock en unidades]]/Tabla1[[#This Row],[Venta prom 12 meses en UN]],0)</f>
        <v>1.1782477341389728</v>
      </c>
      <c r="N305" s="12">
        <f>IFERROR(12/Tabla1[[#This Row],[Meses de stock]],0)</f>
        <v>10.184615384615386</v>
      </c>
      <c r="O305" s="5" t="e">
        <f>VLOOKUP(Tabla1[[#This Row],[Código del producto]],'ABC Ventas'!$A:$E,5,0)</f>
        <v>#DIV/0!</v>
      </c>
      <c r="P305" s="5" t="e">
        <f>VLOOKUP(Tabla1[[#This Row],[Código del producto]],'ABC Stock'!$A:$E,5,0)</f>
        <v>#DIV/0!</v>
      </c>
      <c r="Q3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" spans="1:17" x14ac:dyDescent="0.2">
      <c r="A306" s="1">
        <v>1051</v>
      </c>
      <c r="B306" s="1" t="s">
        <v>344</v>
      </c>
      <c r="C306" s="1" t="s">
        <v>13</v>
      </c>
      <c r="D306" s="1" t="s">
        <v>3</v>
      </c>
      <c r="E306" s="11">
        <v>470</v>
      </c>
      <c r="F306" s="3">
        <v>31</v>
      </c>
      <c r="G306" s="11">
        <f>Tabla1[[#This Row],[Stock en unidades]]*Tabla1[[#This Row],[Costo unitario]]</f>
        <v>14570</v>
      </c>
      <c r="H306" s="1">
        <v>2019</v>
      </c>
      <c r="I306" s="1" t="s">
        <v>312</v>
      </c>
      <c r="J306" s="1">
        <v>728</v>
      </c>
      <c r="K306" s="3">
        <v>39268.32</v>
      </c>
      <c r="L306" s="12">
        <f>Tabla1[[#This Row],[Venta prom 12 meses en UN]]*Tabla1[[#This Row],[Costo unitario]]</f>
        <v>22568</v>
      </c>
      <c r="M306" s="29">
        <f>IFERROR(Tabla1[[#This Row],[Stock en unidades]]/Tabla1[[#This Row],[Venta prom 12 meses en UN]],0)</f>
        <v>0.64560439560439564</v>
      </c>
      <c r="N306" s="12">
        <f>IFERROR(12/Tabla1[[#This Row],[Meses de stock]],0)</f>
        <v>18.587234042553192</v>
      </c>
      <c r="O306" s="5" t="e">
        <f>VLOOKUP(Tabla1[[#This Row],[Código del producto]],'ABC Ventas'!$A:$E,5,0)</f>
        <v>#DIV/0!</v>
      </c>
      <c r="P306" s="5" t="e">
        <f>VLOOKUP(Tabla1[[#This Row],[Código del producto]],'ABC Stock'!$A:$E,5,0)</f>
        <v>#DIV/0!</v>
      </c>
      <c r="Q3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7" spans="1:17" x14ac:dyDescent="0.2">
      <c r="A307" s="1">
        <v>1051</v>
      </c>
      <c r="B307" s="1" t="s">
        <v>344</v>
      </c>
      <c r="C307" s="1" t="s">
        <v>13</v>
      </c>
      <c r="D307" s="1" t="s">
        <v>3</v>
      </c>
      <c r="E307" s="11">
        <v>236</v>
      </c>
      <c r="F307" s="3">
        <v>42</v>
      </c>
      <c r="G307" s="11">
        <f>Tabla1[[#This Row],[Stock en unidades]]*Tabla1[[#This Row],[Costo unitario]]</f>
        <v>9912</v>
      </c>
      <c r="H307" s="1">
        <v>2019</v>
      </c>
      <c r="I307" s="1" t="s">
        <v>258</v>
      </c>
      <c r="J307" s="1">
        <v>550</v>
      </c>
      <c r="K307" s="3">
        <v>37422</v>
      </c>
      <c r="L307" s="12">
        <f>Tabla1[[#This Row],[Venta prom 12 meses en UN]]*Tabla1[[#This Row],[Costo unitario]]</f>
        <v>23100</v>
      </c>
      <c r="M307" s="29">
        <f>IFERROR(Tabla1[[#This Row],[Stock en unidades]]/Tabla1[[#This Row],[Venta prom 12 meses en UN]],0)</f>
        <v>0.42909090909090908</v>
      </c>
      <c r="N307" s="12">
        <f>IFERROR(12/Tabla1[[#This Row],[Meses de stock]],0)</f>
        <v>27.966101694915256</v>
      </c>
      <c r="O307" s="5" t="e">
        <f>VLOOKUP(Tabla1[[#This Row],[Código del producto]],'ABC Ventas'!$A:$E,5,0)</f>
        <v>#DIV/0!</v>
      </c>
      <c r="P307" s="5" t="e">
        <f>VLOOKUP(Tabla1[[#This Row],[Código del producto]],'ABC Stock'!$A:$E,5,0)</f>
        <v>#DIV/0!</v>
      </c>
      <c r="Q3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" spans="1:17" x14ac:dyDescent="0.2">
      <c r="A308" s="1">
        <v>1052</v>
      </c>
      <c r="B308" s="1" t="s">
        <v>345</v>
      </c>
      <c r="C308" s="1" t="s">
        <v>13</v>
      </c>
      <c r="D308" s="1" t="s">
        <v>3</v>
      </c>
      <c r="E308" s="11">
        <v>0</v>
      </c>
      <c r="F308" s="3">
        <v>71</v>
      </c>
      <c r="G308" s="11">
        <f>Tabla1[[#This Row],[Stock en unidades]]*Tabla1[[#This Row],[Costo unitario]]</f>
        <v>0</v>
      </c>
      <c r="H308" s="1">
        <v>2020</v>
      </c>
      <c r="I308" s="1" t="s">
        <v>256</v>
      </c>
      <c r="J308" s="1">
        <v>637</v>
      </c>
      <c r="K308" s="3">
        <v>80956.33</v>
      </c>
      <c r="L308" s="12">
        <f>Tabla1[[#This Row],[Venta prom 12 meses en UN]]*Tabla1[[#This Row],[Costo unitario]]</f>
        <v>45227</v>
      </c>
      <c r="M308" s="29">
        <f>IFERROR(Tabla1[[#This Row],[Stock en unidades]]/Tabla1[[#This Row],[Venta prom 12 meses en UN]],0)</f>
        <v>0</v>
      </c>
      <c r="N308" s="12">
        <f>IFERROR(12/Tabla1[[#This Row],[Meses de stock]],0)</f>
        <v>0</v>
      </c>
      <c r="O308" s="5" t="e">
        <f>VLOOKUP(Tabla1[[#This Row],[Código del producto]],'ABC Ventas'!$A:$E,5,0)</f>
        <v>#DIV/0!</v>
      </c>
      <c r="P308" s="5" t="e">
        <f>VLOOKUP(Tabla1[[#This Row],[Código del producto]],'ABC Stock'!$A:$E,5,0)</f>
        <v>#DIV/0!</v>
      </c>
      <c r="Q3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9" spans="1:17" x14ac:dyDescent="0.2">
      <c r="A309" s="1">
        <v>1052</v>
      </c>
      <c r="B309" s="1" t="s">
        <v>345</v>
      </c>
      <c r="C309" s="1" t="s">
        <v>13</v>
      </c>
      <c r="D309" s="1" t="s">
        <v>3</v>
      </c>
      <c r="E309" s="11">
        <v>1259</v>
      </c>
      <c r="F309" s="3">
        <v>48</v>
      </c>
      <c r="G309" s="11">
        <f>Tabla1[[#This Row],[Stock en unidades]]*Tabla1[[#This Row],[Costo unitario]]</f>
        <v>60432</v>
      </c>
      <c r="H309" s="1">
        <v>2020</v>
      </c>
      <c r="I309" s="1" t="s">
        <v>257</v>
      </c>
      <c r="J309" s="1">
        <v>777</v>
      </c>
      <c r="K309" s="3">
        <v>69370.559999999998</v>
      </c>
      <c r="L309" s="12">
        <f>Tabla1[[#This Row],[Venta prom 12 meses en UN]]*Tabla1[[#This Row],[Costo unitario]]</f>
        <v>37296</v>
      </c>
      <c r="M309" s="29">
        <f>IFERROR(Tabla1[[#This Row],[Stock en unidades]]/Tabla1[[#This Row],[Venta prom 12 meses en UN]],0)</f>
        <v>1.6203346203346203</v>
      </c>
      <c r="N309" s="12">
        <f>IFERROR(12/Tabla1[[#This Row],[Meses de stock]],0)</f>
        <v>7.4058776806989677</v>
      </c>
      <c r="O309" s="5" t="e">
        <f>VLOOKUP(Tabla1[[#This Row],[Código del producto]],'ABC Ventas'!$A:$E,5,0)</f>
        <v>#DIV/0!</v>
      </c>
      <c r="P309" s="5" t="e">
        <f>VLOOKUP(Tabla1[[#This Row],[Código del producto]],'ABC Stock'!$A:$E,5,0)</f>
        <v>#DIV/0!</v>
      </c>
      <c r="Q3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0" spans="1:17" x14ac:dyDescent="0.2">
      <c r="A310" s="1">
        <v>1052</v>
      </c>
      <c r="B310" s="1" t="s">
        <v>345</v>
      </c>
      <c r="C310" s="1" t="s">
        <v>13</v>
      </c>
      <c r="D310" s="1" t="s">
        <v>3</v>
      </c>
      <c r="E310" s="11">
        <v>656</v>
      </c>
      <c r="F310" s="3">
        <v>70</v>
      </c>
      <c r="G310" s="11">
        <f>Tabla1[[#This Row],[Stock en unidades]]*Tabla1[[#This Row],[Costo unitario]]</f>
        <v>45920</v>
      </c>
      <c r="H310" s="1">
        <v>2019</v>
      </c>
      <c r="I310" s="1" t="s">
        <v>309</v>
      </c>
      <c r="J310" s="1">
        <v>484</v>
      </c>
      <c r="K310" s="3">
        <v>50142.400000000001</v>
      </c>
      <c r="L310" s="12">
        <f>Tabla1[[#This Row],[Venta prom 12 meses en UN]]*Tabla1[[#This Row],[Costo unitario]]</f>
        <v>33880</v>
      </c>
      <c r="M310" s="29">
        <f>IFERROR(Tabla1[[#This Row],[Stock en unidades]]/Tabla1[[#This Row],[Venta prom 12 meses en UN]],0)</f>
        <v>1.3553719008264462</v>
      </c>
      <c r="N310" s="12">
        <f>IFERROR(12/Tabla1[[#This Row],[Meses de stock]],0)</f>
        <v>8.8536585365853657</v>
      </c>
      <c r="O310" s="5" t="e">
        <f>VLOOKUP(Tabla1[[#This Row],[Código del producto]],'ABC Ventas'!$A:$E,5,0)</f>
        <v>#DIV/0!</v>
      </c>
      <c r="P310" s="5" t="e">
        <f>VLOOKUP(Tabla1[[#This Row],[Código del producto]],'ABC Stock'!$A:$E,5,0)</f>
        <v>#DIV/0!</v>
      </c>
      <c r="Q3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1" spans="1:17" x14ac:dyDescent="0.2">
      <c r="A311" s="1">
        <v>1052</v>
      </c>
      <c r="B311" s="1" t="s">
        <v>345</v>
      </c>
      <c r="C311" s="1" t="s">
        <v>13</v>
      </c>
      <c r="D311" s="1" t="s">
        <v>3</v>
      </c>
      <c r="E311" s="11">
        <v>736</v>
      </c>
      <c r="F311" s="3">
        <v>40</v>
      </c>
      <c r="G311" s="11">
        <f>Tabla1[[#This Row],[Stock en unidades]]*Tabla1[[#This Row],[Costo unitario]]</f>
        <v>29440</v>
      </c>
      <c r="H311" s="1">
        <v>2019</v>
      </c>
      <c r="I311" s="1" t="s">
        <v>306</v>
      </c>
      <c r="J311" s="1">
        <v>800</v>
      </c>
      <c r="K311" s="3">
        <v>43200</v>
      </c>
      <c r="L311" s="12">
        <f>Tabla1[[#This Row],[Venta prom 12 meses en UN]]*Tabla1[[#This Row],[Costo unitario]]</f>
        <v>32000</v>
      </c>
      <c r="M311" s="29">
        <f>IFERROR(Tabla1[[#This Row],[Stock en unidades]]/Tabla1[[#This Row],[Venta prom 12 meses en UN]],0)</f>
        <v>0.92</v>
      </c>
      <c r="N311" s="12">
        <f>IFERROR(12/Tabla1[[#This Row],[Meses de stock]],0)</f>
        <v>13.043478260869565</v>
      </c>
      <c r="O311" s="5" t="e">
        <f>VLOOKUP(Tabla1[[#This Row],[Código del producto]],'ABC Ventas'!$A:$E,5,0)</f>
        <v>#DIV/0!</v>
      </c>
      <c r="P311" s="5" t="e">
        <f>VLOOKUP(Tabla1[[#This Row],[Código del producto]],'ABC Stock'!$A:$E,5,0)</f>
        <v>#DIV/0!</v>
      </c>
      <c r="Q3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2" spans="1:17" x14ac:dyDescent="0.2">
      <c r="A312" s="1">
        <v>1052</v>
      </c>
      <c r="B312" s="1" t="s">
        <v>345</v>
      </c>
      <c r="C312" s="1" t="s">
        <v>13</v>
      </c>
      <c r="D312" s="1" t="s">
        <v>3</v>
      </c>
      <c r="E312" s="11">
        <v>353</v>
      </c>
      <c r="F312" s="3">
        <v>39</v>
      </c>
      <c r="G312" s="11">
        <f>Tabla1[[#This Row],[Stock en unidades]]*Tabla1[[#This Row],[Costo unitario]]</f>
        <v>13767</v>
      </c>
      <c r="H312" s="1">
        <v>2020</v>
      </c>
      <c r="I312" s="1" t="s">
        <v>257</v>
      </c>
      <c r="J312" s="1">
        <v>673</v>
      </c>
      <c r="K312" s="3">
        <v>40945.32</v>
      </c>
      <c r="L312" s="12">
        <f>Tabla1[[#This Row],[Venta prom 12 meses en UN]]*Tabla1[[#This Row],[Costo unitario]]</f>
        <v>26247</v>
      </c>
      <c r="M312" s="29">
        <f>IFERROR(Tabla1[[#This Row],[Stock en unidades]]/Tabla1[[#This Row],[Venta prom 12 meses en UN]],0)</f>
        <v>0.52451708766716199</v>
      </c>
      <c r="N312" s="12">
        <f>IFERROR(12/Tabla1[[#This Row],[Meses de stock]],0)</f>
        <v>22.878186968838527</v>
      </c>
      <c r="O312" s="5" t="e">
        <f>VLOOKUP(Tabla1[[#This Row],[Código del producto]],'ABC Ventas'!$A:$E,5,0)</f>
        <v>#DIV/0!</v>
      </c>
      <c r="P312" s="5" t="e">
        <f>VLOOKUP(Tabla1[[#This Row],[Código del producto]],'ABC Stock'!$A:$E,5,0)</f>
        <v>#DIV/0!</v>
      </c>
      <c r="Q3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3" spans="1:17" x14ac:dyDescent="0.2">
      <c r="A313" s="1">
        <v>1052</v>
      </c>
      <c r="B313" s="1" t="s">
        <v>345</v>
      </c>
      <c r="C313" s="1" t="s">
        <v>13</v>
      </c>
      <c r="D313" s="1" t="s">
        <v>3</v>
      </c>
      <c r="E313" s="11">
        <v>836</v>
      </c>
      <c r="F313" s="3">
        <v>44</v>
      </c>
      <c r="G313" s="11">
        <f>Tabla1[[#This Row],[Stock en unidades]]*Tabla1[[#This Row],[Costo unitario]]</f>
        <v>36784</v>
      </c>
      <c r="H313" s="1">
        <v>2020</v>
      </c>
      <c r="I313" s="1" t="s">
        <v>258</v>
      </c>
      <c r="J313" s="1">
        <v>646</v>
      </c>
      <c r="K313" s="3">
        <v>36382.720000000001</v>
      </c>
      <c r="L313" s="12">
        <f>Tabla1[[#This Row],[Venta prom 12 meses en UN]]*Tabla1[[#This Row],[Costo unitario]]</f>
        <v>28424</v>
      </c>
      <c r="M313" s="29">
        <f>IFERROR(Tabla1[[#This Row],[Stock en unidades]]/Tabla1[[#This Row],[Venta prom 12 meses en UN]],0)</f>
        <v>1.2941176470588236</v>
      </c>
      <c r="N313" s="12">
        <f>IFERROR(12/Tabla1[[#This Row],[Meses de stock]],0)</f>
        <v>9.2727272727272716</v>
      </c>
      <c r="O313" s="5" t="e">
        <f>VLOOKUP(Tabla1[[#This Row],[Código del producto]],'ABC Ventas'!$A:$E,5,0)</f>
        <v>#DIV/0!</v>
      </c>
      <c r="P313" s="5" t="e">
        <f>VLOOKUP(Tabla1[[#This Row],[Código del producto]],'ABC Stock'!$A:$E,5,0)</f>
        <v>#DIV/0!</v>
      </c>
      <c r="Q3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4" spans="1:17" x14ac:dyDescent="0.2">
      <c r="A314" s="1">
        <v>1053</v>
      </c>
      <c r="B314" s="1" t="s">
        <v>346</v>
      </c>
      <c r="C314" s="1" t="s">
        <v>13</v>
      </c>
      <c r="D314" s="1" t="s">
        <v>3</v>
      </c>
      <c r="E314" s="11">
        <v>670</v>
      </c>
      <c r="F314" s="3">
        <v>61</v>
      </c>
      <c r="G314" s="11">
        <f>Tabla1[[#This Row],[Stock en unidades]]*Tabla1[[#This Row],[Costo unitario]]</f>
        <v>40870</v>
      </c>
      <c r="H314" s="1">
        <v>2019</v>
      </c>
      <c r="I314" s="1" t="s">
        <v>310</v>
      </c>
      <c r="J314" s="1">
        <v>906</v>
      </c>
      <c r="K314" s="3">
        <v>100031.46</v>
      </c>
      <c r="L314" s="12">
        <f>Tabla1[[#This Row],[Venta prom 12 meses en UN]]*Tabla1[[#This Row],[Costo unitario]]</f>
        <v>55266</v>
      </c>
      <c r="M314" s="29">
        <f>IFERROR(Tabla1[[#This Row],[Stock en unidades]]/Tabla1[[#This Row],[Venta prom 12 meses en UN]],0)</f>
        <v>0.73951434878587197</v>
      </c>
      <c r="N314" s="12">
        <f>IFERROR(12/Tabla1[[#This Row],[Meses de stock]],0)</f>
        <v>16.226865671641789</v>
      </c>
      <c r="O314" s="5" t="e">
        <f>VLOOKUP(Tabla1[[#This Row],[Código del producto]],'ABC Ventas'!$A:$E,5,0)</f>
        <v>#DIV/0!</v>
      </c>
      <c r="P314" s="5" t="e">
        <f>VLOOKUP(Tabla1[[#This Row],[Código del producto]],'ABC Stock'!$A:$E,5,0)</f>
        <v>#DIV/0!</v>
      </c>
      <c r="Q3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" spans="1:17" x14ac:dyDescent="0.2">
      <c r="A315" s="1">
        <v>1053</v>
      </c>
      <c r="B315" s="1" t="s">
        <v>346</v>
      </c>
      <c r="C315" s="1" t="s">
        <v>13</v>
      </c>
      <c r="D315" s="1" t="s">
        <v>3</v>
      </c>
      <c r="E315" s="11">
        <v>270</v>
      </c>
      <c r="F315" s="3">
        <v>77</v>
      </c>
      <c r="G315" s="11">
        <f>Tabla1[[#This Row],[Stock en unidades]]*Tabla1[[#This Row],[Costo unitario]]</f>
        <v>20790</v>
      </c>
      <c r="H315" s="1">
        <v>2020</v>
      </c>
      <c r="I315" s="1" t="s">
        <v>257</v>
      </c>
      <c r="J315" s="1">
        <v>885</v>
      </c>
      <c r="K315" s="3">
        <v>90632.85</v>
      </c>
      <c r="L315" s="12">
        <f>Tabla1[[#This Row],[Venta prom 12 meses en UN]]*Tabla1[[#This Row],[Costo unitario]]</f>
        <v>68145</v>
      </c>
      <c r="M315" s="29">
        <f>IFERROR(Tabla1[[#This Row],[Stock en unidades]]/Tabla1[[#This Row],[Venta prom 12 meses en UN]],0)</f>
        <v>0.30508474576271188</v>
      </c>
      <c r="N315" s="12">
        <f>IFERROR(12/Tabla1[[#This Row],[Meses de stock]],0)</f>
        <v>39.333333333333329</v>
      </c>
      <c r="O315" s="5" t="e">
        <f>VLOOKUP(Tabla1[[#This Row],[Código del producto]],'ABC Ventas'!$A:$E,5,0)</f>
        <v>#DIV/0!</v>
      </c>
      <c r="P315" s="5" t="e">
        <f>VLOOKUP(Tabla1[[#This Row],[Código del producto]],'ABC Stock'!$A:$E,5,0)</f>
        <v>#DIV/0!</v>
      </c>
      <c r="Q3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6" spans="1:17" x14ac:dyDescent="0.2">
      <c r="A316" s="1">
        <v>1053</v>
      </c>
      <c r="B316" s="1" t="s">
        <v>346</v>
      </c>
      <c r="C316" s="1" t="s">
        <v>13</v>
      </c>
      <c r="D316" s="1" t="s">
        <v>3</v>
      </c>
      <c r="E316" s="11">
        <v>711</v>
      </c>
      <c r="F316" s="3">
        <v>36</v>
      </c>
      <c r="G316" s="11">
        <f>Tabla1[[#This Row],[Stock en unidades]]*Tabla1[[#This Row],[Costo unitario]]</f>
        <v>25596</v>
      </c>
      <c r="H316" s="1">
        <v>2019</v>
      </c>
      <c r="I316" s="1" t="s">
        <v>257</v>
      </c>
      <c r="J316" s="1">
        <v>726</v>
      </c>
      <c r="K316" s="3">
        <v>33454.080000000002</v>
      </c>
      <c r="L316" s="12">
        <f>Tabla1[[#This Row],[Venta prom 12 meses en UN]]*Tabla1[[#This Row],[Costo unitario]]</f>
        <v>26136</v>
      </c>
      <c r="M316" s="29">
        <f>IFERROR(Tabla1[[#This Row],[Stock en unidades]]/Tabla1[[#This Row],[Venta prom 12 meses en UN]],0)</f>
        <v>0.97933884297520657</v>
      </c>
      <c r="N316" s="12">
        <f>IFERROR(12/Tabla1[[#This Row],[Meses de stock]],0)</f>
        <v>12.253164556962027</v>
      </c>
      <c r="O316" s="5" t="e">
        <f>VLOOKUP(Tabla1[[#This Row],[Código del producto]],'ABC Ventas'!$A:$E,5,0)</f>
        <v>#DIV/0!</v>
      </c>
      <c r="P316" s="5" t="e">
        <f>VLOOKUP(Tabla1[[#This Row],[Código del producto]],'ABC Stock'!$A:$E,5,0)</f>
        <v>#DIV/0!</v>
      </c>
      <c r="Q3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7" spans="1:17" x14ac:dyDescent="0.2">
      <c r="A317" s="1">
        <v>1053</v>
      </c>
      <c r="B317" s="1" t="s">
        <v>346</v>
      </c>
      <c r="C317" s="1" t="s">
        <v>13</v>
      </c>
      <c r="D317" s="1" t="s">
        <v>3</v>
      </c>
      <c r="E317" s="11">
        <v>418</v>
      </c>
      <c r="F317" s="3">
        <v>40</v>
      </c>
      <c r="G317" s="11">
        <f>Tabla1[[#This Row],[Stock en unidades]]*Tabla1[[#This Row],[Costo unitario]]</f>
        <v>16720</v>
      </c>
      <c r="H317" s="1">
        <v>2020</v>
      </c>
      <c r="I317" s="1" t="s">
        <v>256</v>
      </c>
      <c r="J317" s="1">
        <v>472</v>
      </c>
      <c r="K317" s="3">
        <v>28131.200000000001</v>
      </c>
      <c r="L317" s="12">
        <f>Tabla1[[#This Row],[Venta prom 12 meses en UN]]*Tabla1[[#This Row],[Costo unitario]]</f>
        <v>18880</v>
      </c>
      <c r="M317" s="29">
        <f>IFERROR(Tabla1[[#This Row],[Stock en unidades]]/Tabla1[[#This Row],[Venta prom 12 meses en UN]],0)</f>
        <v>0.88559322033898302</v>
      </c>
      <c r="N317" s="12">
        <f>IFERROR(12/Tabla1[[#This Row],[Meses de stock]],0)</f>
        <v>13.55023923444976</v>
      </c>
      <c r="O317" s="5" t="e">
        <f>VLOOKUP(Tabla1[[#This Row],[Código del producto]],'ABC Ventas'!$A:$E,5,0)</f>
        <v>#DIV/0!</v>
      </c>
      <c r="P317" s="5" t="e">
        <f>VLOOKUP(Tabla1[[#This Row],[Código del producto]],'ABC Stock'!$A:$E,5,0)</f>
        <v>#DIV/0!</v>
      </c>
      <c r="Q3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8" spans="1:17" x14ac:dyDescent="0.2">
      <c r="A318" s="1">
        <v>1053</v>
      </c>
      <c r="B318" s="1" t="s">
        <v>346</v>
      </c>
      <c r="C318" s="1" t="s">
        <v>13</v>
      </c>
      <c r="D318" s="1" t="s">
        <v>3</v>
      </c>
      <c r="E318" s="11">
        <v>1007</v>
      </c>
      <c r="F318" s="3">
        <v>44</v>
      </c>
      <c r="G318" s="11">
        <f>Tabla1[[#This Row],[Stock en unidades]]*Tabla1[[#This Row],[Costo unitario]]</f>
        <v>44308</v>
      </c>
      <c r="H318" s="1">
        <v>2019</v>
      </c>
      <c r="I318" s="1" t="s">
        <v>310</v>
      </c>
      <c r="J318" s="1">
        <v>473</v>
      </c>
      <c r="K318" s="3">
        <v>26847.48</v>
      </c>
      <c r="L318" s="12">
        <f>Tabla1[[#This Row],[Venta prom 12 meses en UN]]*Tabla1[[#This Row],[Costo unitario]]</f>
        <v>20812</v>
      </c>
      <c r="M318" s="29">
        <f>IFERROR(Tabla1[[#This Row],[Stock en unidades]]/Tabla1[[#This Row],[Venta prom 12 meses en UN]],0)</f>
        <v>2.1289640591966172</v>
      </c>
      <c r="N318" s="12">
        <f>IFERROR(12/Tabla1[[#This Row],[Meses de stock]],0)</f>
        <v>5.6365441906653428</v>
      </c>
      <c r="O318" s="5" t="e">
        <f>VLOOKUP(Tabla1[[#This Row],[Código del producto]],'ABC Ventas'!$A:$E,5,0)</f>
        <v>#DIV/0!</v>
      </c>
      <c r="P318" s="5" t="e">
        <f>VLOOKUP(Tabla1[[#This Row],[Código del producto]],'ABC Stock'!$A:$E,5,0)</f>
        <v>#DIV/0!</v>
      </c>
      <c r="Q3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" spans="1:17" x14ac:dyDescent="0.2">
      <c r="A319" s="1">
        <v>1053</v>
      </c>
      <c r="B319" s="1" t="s">
        <v>346</v>
      </c>
      <c r="C319" s="1" t="s">
        <v>13</v>
      </c>
      <c r="D319" s="1" t="s">
        <v>3</v>
      </c>
      <c r="E319" s="11">
        <v>665</v>
      </c>
      <c r="F319" s="3">
        <v>32</v>
      </c>
      <c r="G319" s="11">
        <f>Tabla1[[#This Row],[Stock en unidades]]*Tabla1[[#This Row],[Costo unitario]]</f>
        <v>21280</v>
      </c>
      <c r="H319" s="1">
        <v>2019</v>
      </c>
      <c r="I319" s="1" t="s">
        <v>258</v>
      </c>
      <c r="J319" s="1">
        <v>432</v>
      </c>
      <c r="K319" s="3">
        <v>18938.88</v>
      </c>
      <c r="L319" s="12">
        <f>Tabla1[[#This Row],[Venta prom 12 meses en UN]]*Tabla1[[#This Row],[Costo unitario]]</f>
        <v>13824</v>
      </c>
      <c r="M319" s="29">
        <f>IFERROR(Tabla1[[#This Row],[Stock en unidades]]/Tabla1[[#This Row],[Venta prom 12 meses en UN]],0)</f>
        <v>1.5393518518518519</v>
      </c>
      <c r="N319" s="12">
        <f>IFERROR(12/Tabla1[[#This Row],[Meses de stock]],0)</f>
        <v>7.795488721804511</v>
      </c>
      <c r="O319" s="5" t="e">
        <f>VLOOKUP(Tabla1[[#This Row],[Código del producto]],'ABC Ventas'!$A:$E,5,0)</f>
        <v>#DIV/0!</v>
      </c>
      <c r="P319" s="5" t="e">
        <f>VLOOKUP(Tabla1[[#This Row],[Código del producto]],'ABC Stock'!$A:$E,5,0)</f>
        <v>#DIV/0!</v>
      </c>
      <c r="Q3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" spans="1:17" x14ac:dyDescent="0.2">
      <c r="A320" s="1">
        <v>1333</v>
      </c>
      <c r="B320" s="1" t="s">
        <v>41</v>
      </c>
      <c r="C320" s="1" t="s">
        <v>16</v>
      </c>
      <c r="D320" s="1" t="s">
        <v>3</v>
      </c>
      <c r="E320" s="11">
        <v>784</v>
      </c>
      <c r="F320" s="3">
        <v>40.799999999999997</v>
      </c>
      <c r="G320" s="11">
        <f>Tabla1[[#This Row],[Stock en unidades]]*Tabla1[[#This Row],[Costo unitario]]</f>
        <v>31987.199999999997</v>
      </c>
      <c r="H320" s="1">
        <v>2020</v>
      </c>
      <c r="I320" s="1" t="s">
        <v>258</v>
      </c>
      <c r="J320" s="1">
        <v>0</v>
      </c>
      <c r="K320" s="3">
        <v>0</v>
      </c>
      <c r="L320" s="12">
        <f>Tabla1[[#This Row],[Venta prom 12 meses en UN]]*Tabla1[[#This Row],[Costo unitario]]</f>
        <v>0</v>
      </c>
      <c r="M320" s="29">
        <f>IFERROR(Tabla1[[#This Row],[Stock en unidades]]/Tabla1[[#This Row],[Venta prom 12 meses en UN]],0)</f>
        <v>0</v>
      </c>
      <c r="N320" s="12">
        <f>IFERROR(12/Tabla1[[#This Row],[Meses de stock]],0)</f>
        <v>0</v>
      </c>
      <c r="O320" s="5" t="e">
        <f>VLOOKUP(Tabla1[[#This Row],[Código del producto]],'ABC Ventas'!$A:$E,5,0)</f>
        <v>#DIV/0!</v>
      </c>
      <c r="P320" s="5" t="e">
        <f>VLOOKUP(Tabla1[[#This Row],[Código del producto]],'ABC Stock'!$A:$E,5,0)</f>
        <v>#DIV/0!</v>
      </c>
      <c r="Q32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21" spans="1:17" x14ac:dyDescent="0.2">
      <c r="A321" s="1">
        <v>1054</v>
      </c>
      <c r="B321" s="1" t="s">
        <v>347</v>
      </c>
      <c r="C321" s="1" t="s">
        <v>13</v>
      </c>
      <c r="D321" s="1" t="s">
        <v>3</v>
      </c>
      <c r="E321" s="11">
        <v>148</v>
      </c>
      <c r="F321" s="3">
        <v>3.93</v>
      </c>
      <c r="G321" s="11">
        <f>Tabla1[[#This Row],[Stock en unidades]]*Tabla1[[#This Row],[Costo unitario]]</f>
        <v>581.64</v>
      </c>
      <c r="H321" s="1">
        <v>2019</v>
      </c>
      <c r="I321" s="1" t="s">
        <v>256</v>
      </c>
      <c r="J321" s="1">
        <v>116</v>
      </c>
      <c r="K321" s="3">
        <v>569.85</v>
      </c>
      <c r="L321" s="12">
        <f>Tabla1[[#This Row],[Venta prom 12 meses en UN]]*Tabla1[[#This Row],[Costo unitario]]</f>
        <v>455.88</v>
      </c>
      <c r="M321" s="29">
        <f>IFERROR(Tabla1[[#This Row],[Stock en unidades]]/Tabla1[[#This Row],[Venta prom 12 meses en UN]],0)</f>
        <v>1.2758620689655173</v>
      </c>
      <c r="N321" s="12">
        <f>IFERROR(12/Tabla1[[#This Row],[Meses de stock]],0)</f>
        <v>9.4054054054054053</v>
      </c>
      <c r="O321" s="5" t="e">
        <f>VLOOKUP(Tabla1[[#This Row],[Código del producto]],'ABC Ventas'!$A:$E,5,0)</f>
        <v>#DIV/0!</v>
      </c>
      <c r="P321" s="5" t="e">
        <f>VLOOKUP(Tabla1[[#This Row],[Código del producto]],'ABC Stock'!$A:$E,5,0)</f>
        <v>#DIV/0!</v>
      </c>
      <c r="Q3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2" spans="1:17" x14ac:dyDescent="0.2">
      <c r="A322" s="1">
        <v>1054</v>
      </c>
      <c r="B322" s="1" t="s">
        <v>347</v>
      </c>
      <c r="C322" s="1" t="s">
        <v>13</v>
      </c>
      <c r="D322" s="1" t="s">
        <v>3</v>
      </c>
      <c r="E322" s="11">
        <v>401</v>
      </c>
      <c r="F322" s="3">
        <v>1.62</v>
      </c>
      <c r="G322" s="11">
        <f>Tabla1[[#This Row],[Stock en unidades]]*Tabla1[[#This Row],[Costo unitario]]</f>
        <v>649.62</v>
      </c>
      <c r="H322" s="1">
        <v>2020</v>
      </c>
      <c r="I322" s="1" t="s">
        <v>256</v>
      </c>
      <c r="J322" s="1">
        <v>123</v>
      </c>
      <c r="K322" s="3">
        <v>352.69020000000006</v>
      </c>
      <c r="L322" s="12">
        <f>Tabla1[[#This Row],[Venta prom 12 meses en UN]]*Tabla1[[#This Row],[Costo unitario]]</f>
        <v>199.26000000000002</v>
      </c>
      <c r="M322" s="29">
        <f>IFERROR(Tabla1[[#This Row],[Stock en unidades]]/Tabla1[[#This Row],[Venta prom 12 meses en UN]],0)</f>
        <v>3.2601626016260163</v>
      </c>
      <c r="N322" s="12">
        <f>IFERROR(12/Tabla1[[#This Row],[Meses de stock]],0)</f>
        <v>3.6807980049875311</v>
      </c>
      <c r="O322" s="5" t="e">
        <f>VLOOKUP(Tabla1[[#This Row],[Código del producto]],'ABC Ventas'!$A:$E,5,0)</f>
        <v>#DIV/0!</v>
      </c>
      <c r="P322" s="5" t="e">
        <f>VLOOKUP(Tabla1[[#This Row],[Código del producto]],'ABC Stock'!$A:$E,5,0)</f>
        <v>#DIV/0!</v>
      </c>
      <c r="Q3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3" spans="1:17" x14ac:dyDescent="0.2">
      <c r="A323" s="1">
        <v>1054</v>
      </c>
      <c r="B323" s="1" t="s">
        <v>347</v>
      </c>
      <c r="C323" s="1" t="s">
        <v>13</v>
      </c>
      <c r="D323" s="1" t="s">
        <v>3</v>
      </c>
      <c r="E323" s="11">
        <v>288</v>
      </c>
      <c r="F323" s="3">
        <v>2.34</v>
      </c>
      <c r="G323" s="11">
        <f>Tabla1[[#This Row],[Stock en unidades]]*Tabla1[[#This Row],[Costo unitario]]</f>
        <v>673.92</v>
      </c>
      <c r="H323" s="1">
        <v>2019</v>
      </c>
      <c r="I323" s="1" t="s">
        <v>258</v>
      </c>
      <c r="J323" s="1">
        <v>97</v>
      </c>
      <c r="K323" s="3">
        <v>333.66059999999999</v>
      </c>
      <c r="L323" s="12">
        <f>Tabla1[[#This Row],[Venta prom 12 meses en UN]]*Tabla1[[#This Row],[Costo unitario]]</f>
        <v>226.98</v>
      </c>
      <c r="M323" s="29">
        <f>IFERROR(Tabla1[[#This Row],[Stock en unidades]]/Tabla1[[#This Row],[Venta prom 12 meses en UN]],0)</f>
        <v>2.9690721649484537</v>
      </c>
      <c r="N323" s="12">
        <f>IFERROR(12/Tabla1[[#This Row],[Meses de stock]],0)</f>
        <v>4.0416666666666661</v>
      </c>
      <c r="O323" s="5" t="e">
        <f>VLOOKUP(Tabla1[[#This Row],[Código del producto]],'ABC Ventas'!$A:$E,5,0)</f>
        <v>#DIV/0!</v>
      </c>
      <c r="P323" s="5" t="e">
        <f>VLOOKUP(Tabla1[[#This Row],[Código del producto]],'ABC Stock'!$A:$E,5,0)</f>
        <v>#DIV/0!</v>
      </c>
      <c r="Q3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" spans="1:17" x14ac:dyDescent="0.2">
      <c r="A324" s="1">
        <v>1054</v>
      </c>
      <c r="B324" s="1" t="s">
        <v>347</v>
      </c>
      <c r="C324" s="1" t="s">
        <v>13</v>
      </c>
      <c r="D324" s="1" t="s">
        <v>3</v>
      </c>
      <c r="E324" s="11">
        <v>481</v>
      </c>
      <c r="F324" s="3">
        <v>2.62</v>
      </c>
      <c r="G324" s="11">
        <f>Tabla1[[#This Row],[Stock en unidades]]*Tabla1[[#This Row],[Costo unitario]]</f>
        <v>1260.22</v>
      </c>
      <c r="H324" s="1">
        <v>2020</v>
      </c>
      <c r="I324" s="1" t="s">
        <v>257</v>
      </c>
      <c r="J324" s="1">
        <v>68.7</v>
      </c>
      <c r="K324" s="3">
        <v>311.38962000000004</v>
      </c>
      <c r="L324" s="12">
        <f>Tabla1[[#This Row],[Venta prom 12 meses en UN]]*Tabla1[[#This Row],[Costo unitario]]</f>
        <v>179.99400000000003</v>
      </c>
      <c r="M324" s="29">
        <f>IFERROR(Tabla1[[#This Row],[Stock en unidades]]/Tabla1[[#This Row],[Venta prom 12 meses en UN]],0)</f>
        <v>7.0014556040756908</v>
      </c>
      <c r="N324" s="12">
        <f>IFERROR(12/Tabla1[[#This Row],[Meses de stock]],0)</f>
        <v>1.7139293139293141</v>
      </c>
      <c r="O324" s="5" t="e">
        <f>VLOOKUP(Tabla1[[#This Row],[Código del producto]],'ABC Ventas'!$A:$E,5,0)</f>
        <v>#DIV/0!</v>
      </c>
      <c r="P324" s="5" t="e">
        <f>VLOOKUP(Tabla1[[#This Row],[Código del producto]],'ABC Stock'!$A:$E,5,0)</f>
        <v>#DIV/0!</v>
      </c>
      <c r="Q32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5" spans="1:17" x14ac:dyDescent="0.2">
      <c r="A325" s="1">
        <v>1054</v>
      </c>
      <c r="B325" s="1" t="s">
        <v>347</v>
      </c>
      <c r="C325" s="1" t="s">
        <v>13</v>
      </c>
      <c r="D325" s="1" t="s">
        <v>3</v>
      </c>
      <c r="E325" s="11">
        <v>38</v>
      </c>
      <c r="F325" s="3">
        <v>1.1399999999999999</v>
      </c>
      <c r="G325" s="11">
        <f>Tabla1[[#This Row],[Stock en unidades]]*Tabla1[[#This Row],[Costo unitario]]</f>
        <v>43.319999999999993</v>
      </c>
      <c r="H325" s="1">
        <v>2019</v>
      </c>
      <c r="I325" s="1" t="s">
        <v>258</v>
      </c>
      <c r="J325" s="1">
        <v>112</v>
      </c>
      <c r="K325" s="3">
        <v>227.27039999999997</v>
      </c>
      <c r="L325" s="12">
        <f>Tabla1[[#This Row],[Venta prom 12 meses en UN]]*Tabla1[[#This Row],[Costo unitario]]</f>
        <v>127.67999999999999</v>
      </c>
      <c r="M325" s="29">
        <f>IFERROR(Tabla1[[#This Row],[Stock en unidades]]/Tabla1[[#This Row],[Venta prom 12 meses en UN]],0)</f>
        <v>0.3392857142857143</v>
      </c>
      <c r="N325" s="12">
        <f>IFERROR(12/Tabla1[[#This Row],[Meses de stock]],0)</f>
        <v>35.368421052631575</v>
      </c>
      <c r="O325" s="5" t="e">
        <f>VLOOKUP(Tabla1[[#This Row],[Código del producto]],'ABC Ventas'!$A:$E,5,0)</f>
        <v>#DIV/0!</v>
      </c>
      <c r="P325" s="5" t="e">
        <f>VLOOKUP(Tabla1[[#This Row],[Código del producto]],'ABC Stock'!$A:$E,5,0)</f>
        <v>#DIV/0!</v>
      </c>
      <c r="Q3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6" spans="1:17" x14ac:dyDescent="0.2">
      <c r="A326" s="1">
        <v>1055</v>
      </c>
      <c r="B326" s="1" t="s">
        <v>348</v>
      </c>
      <c r="C326" s="1" t="s">
        <v>13</v>
      </c>
      <c r="D326" s="1" t="s">
        <v>3</v>
      </c>
      <c r="E326" s="11">
        <v>1007</v>
      </c>
      <c r="F326" s="3">
        <v>76</v>
      </c>
      <c r="G326" s="11">
        <f>Tabla1[[#This Row],[Stock en unidades]]*Tabla1[[#This Row],[Costo unitario]]</f>
        <v>76532</v>
      </c>
      <c r="H326" s="1">
        <v>2020</v>
      </c>
      <c r="I326" s="1" t="s">
        <v>256</v>
      </c>
      <c r="J326" s="1">
        <v>629</v>
      </c>
      <c r="K326" s="3">
        <v>87959.360000000001</v>
      </c>
      <c r="L326" s="12">
        <f>Tabla1[[#This Row],[Venta prom 12 meses en UN]]*Tabla1[[#This Row],[Costo unitario]]</f>
        <v>47804</v>
      </c>
      <c r="M326" s="29">
        <f>IFERROR(Tabla1[[#This Row],[Stock en unidades]]/Tabla1[[#This Row],[Venta prom 12 meses en UN]],0)</f>
        <v>1.6009538950715421</v>
      </c>
      <c r="N326" s="12">
        <f>IFERROR(12/Tabla1[[#This Row],[Meses de stock]],0)</f>
        <v>7.495531281032771</v>
      </c>
      <c r="O326" s="5" t="e">
        <f>VLOOKUP(Tabla1[[#This Row],[Código del producto]],'ABC Ventas'!$A:$E,5,0)</f>
        <v>#DIV/0!</v>
      </c>
      <c r="P326" s="5" t="e">
        <f>VLOOKUP(Tabla1[[#This Row],[Código del producto]],'ABC Stock'!$A:$E,5,0)</f>
        <v>#DIV/0!</v>
      </c>
      <c r="Q3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" spans="1:17" x14ac:dyDescent="0.2">
      <c r="A327" s="1">
        <v>1055</v>
      </c>
      <c r="B327" s="1" t="s">
        <v>348</v>
      </c>
      <c r="C327" s="1" t="s">
        <v>13</v>
      </c>
      <c r="D327" s="1" t="s">
        <v>3</v>
      </c>
      <c r="E327" s="11">
        <v>626</v>
      </c>
      <c r="F327" s="3">
        <v>69</v>
      </c>
      <c r="G327" s="11">
        <f>Tabla1[[#This Row],[Stock en unidades]]*Tabla1[[#This Row],[Costo unitario]]</f>
        <v>43194</v>
      </c>
      <c r="H327" s="1">
        <v>2020</v>
      </c>
      <c r="I327" s="1" t="s">
        <v>256</v>
      </c>
      <c r="J327" s="1">
        <v>659</v>
      </c>
      <c r="K327" s="3">
        <v>73208.31</v>
      </c>
      <c r="L327" s="12">
        <f>Tabla1[[#This Row],[Venta prom 12 meses en UN]]*Tabla1[[#This Row],[Costo unitario]]</f>
        <v>45471</v>
      </c>
      <c r="M327" s="29">
        <f>IFERROR(Tabla1[[#This Row],[Stock en unidades]]/Tabla1[[#This Row],[Venta prom 12 meses en UN]],0)</f>
        <v>0.9499241274658573</v>
      </c>
      <c r="N327" s="12">
        <f>IFERROR(12/Tabla1[[#This Row],[Meses de stock]],0)</f>
        <v>12.632587859424921</v>
      </c>
      <c r="O327" s="5" t="e">
        <f>VLOOKUP(Tabla1[[#This Row],[Código del producto]],'ABC Ventas'!$A:$E,5,0)</f>
        <v>#DIV/0!</v>
      </c>
      <c r="P327" s="5" t="e">
        <f>VLOOKUP(Tabla1[[#This Row],[Código del producto]],'ABC Stock'!$A:$E,5,0)</f>
        <v>#DIV/0!</v>
      </c>
      <c r="Q3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8" spans="1:17" x14ac:dyDescent="0.2">
      <c r="A328" s="1">
        <v>1055</v>
      </c>
      <c r="B328" s="1" t="s">
        <v>348</v>
      </c>
      <c r="C328" s="1" t="s">
        <v>13</v>
      </c>
      <c r="D328" s="1" t="s">
        <v>3</v>
      </c>
      <c r="E328" s="11">
        <v>83</v>
      </c>
      <c r="F328" s="3">
        <v>57</v>
      </c>
      <c r="G328" s="11">
        <f>Tabla1[[#This Row],[Stock en unidades]]*Tabla1[[#This Row],[Costo unitario]]</f>
        <v>4731</v>
      </c>
      <c r="H328" s="1">
        <v>2019</v>
      </c>
      <c r="I328" s="1" t="s">
        <v>308</v>
      </c>
      <c r="J328" s="1">
        <v>734</v>
      </c>
      <c r="K328" s="3">
        <v>55226.16</v>
      </c>
      <c r="L328" s="12">
        <f>Tabla1[[#This Row],[Venta prom 12 meses en UN]]*Tabla1[[#This Row],[Costo unitario]]</f>
        <v>41838</v>
      </c>
      <c r="M328" s="29">
        <f>IFERROR(Tabla1[[#This Row],[Stock en unidades]]/Tabla1[[#This Row],[Venta prom 12 meses en UN]],0)</f>
        <v>0.11307901907356949</v>
      </c>
      <c r="N328" s="12">
        <f>IFERROR(12/Tabla1[[#This Row],[Meses de stock]],0)</f>
        <v>106.12048192771084</v>
      </c>
      <c r="O328" s="5" t="e">
        <f>VLOOKUP(Tabla1[[#This Row],[Código del producto]],'ABC Ventas'!$A:$E,5,0)</f>
        <v>#DIV/0!</v>
      </c>
      <c r="P328" s="5" t="e">
        <f>VLOOKUP(Tabla1[[#This Row],[Código del producto]],'ABC Stock'!$A:$E,5,0)</f>
        <v>#DIV/0!</v>
      </c>
      <c r="Q3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9" spans="1:17" x14ac:dyDescent="0.2">
      <c r="A329" s="1">
        <v>1055</v>
      </c>
      <c r="B329" s="1" t="s">
        <v>348</v>
      </c>
      <c r="C329" s="1" t="s">
        <v>13</v>
      </c>
      <c r="D329" s="1" t="s">
        <v>3</v>
      </c>
      <c r="E329" s="11">
        <v>174</v>
      </c>
      <c r="F329" s="3">
        <v>40</v>
      </c>
      <c r="G329" s="11">
        <f>Tabla1[[#This Row],[Stock en unidades]]*Tabla1[[#This Row],[Costo unitario]]</f>
        <v>6960</v>
      </c>
      <c r="H329" s="1">
        <v>2019</v>
      </c>
      <c r="I329" s="1" t="s">
        <v>307</v>
      </c>
      <c r="J329" s="1">
        <v>782</v>
      </c>
      <c r="K329" s="3">
        <v>54427.199999999997</v>
      </c>
      <c r="L329" s="12">
        <f>Tabla1[[#This Row],[Venta prom 12 meses en UN]]*Tabla1[[#This Row],[Costo unitario]]</f>
        <v>31280</v>
      </c>
      <c r="M329" s="29">
        <f>IFERROR(Tabla1[[#This Row],[Stock en unidades]]/Tabla1[[#This Row],[Venta prom 12 meses en UN]],0)</f>
        <v>0.22250639386189258</v>
      </c>
      <c r="N329" s="12">
        <f>IFERROR(12/Tabla1[[#This Row],[Meses de stock]],0)</f>
        <v>53.931034482758619</v>
      </c>
      <c r="O329" s="5" t="e">
        <f>VLOOKUP(Tabla1[[#This Row],[Código del producto]],'ABC Ventas'!$A:$E,5,0)</f>
        <v>#DIV/0!</v>
      </c>
      <c r="P329" s="5" t="e">
        <f>VLOOKUP(Tabla1[[#This Row],[Código del producto]],'ABC Stock'!$A:$E,5,0)</f>
        <v>#DIV/0!</v>
      </c>
      <c r="Q3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0" spans="1:17" x14ac:dyDescent="0.2">
      <c r="A330" s="1">
        <v>1055</v>
      </c>
      <c r="B330" s="1" t="s">
        <v>348</v>
      </c>
      <c r="C330" s="1" t="s">
        <v>13</v>
      </c>
      <c r="D330" s="1" t="s">
        <v>3</v>
      </c>
      <c r="E330" s="11">
        <v>1397</v>
      </c>
      <c r="F330" s="3">
        <v>55</v>
      </c>
      <c r="G330" s="11">
        <f>Tabla1[[#This Row],[Stock en unidades]]*Tabla1[[#This Row],[Costo unitario]]</f>
        <v>76835</v>
      </c>
      <c r="H330" s="1">
        <v>2020</v>
      </c>
      <c r="I330" s="1" t="s">
        <v>258</v>
      </c>
      <c r="J330" s="1">
        <v>692</v>
      </c>
      <c r="K330" s="3">
        <v>50239.199999999997</v>
      </c>
      <c r="L330" s="12">
        <f>Tabla1[[#This Row],[Venta prom 12 meses en UN]]*Tabla1[[#This Row],[Costo unitario]]</f>
        <v>38060</v>
      </c>
      <c r="M330" s="29">
        <f>IFERROR(Tabla1[[#This Row],[Stock en unidades]]/Tabla1[[#This Row],[Venta prom 12 meses en UN]],0)</f>
        <v>2.0187861271676302</v>
      </c>
      <c r="N330" s="12">
        <f>IFERROR(12/Tabla1[[#This Row],[Meses de stock]],0)</f>
        <v>5.9441660701503221</v>
      </c>
      <c r="O330" s="5" t="e">
        <f>VLOOKUP(Tabla1[[#This Row],[Código del producto]],'ABC Ventas'!$A:$E,5,0)</f>
        <v>#DIV/0!</v>
      </c>
      <c r="P330" s="5" t="e">
        <f>VLOOKUP(Tabla1[[#This Row],[Código del producto]],'ABC Stock'!$A:$E,5,0)</f>
        <v>#DIV/0!</v>
      </c>
      <c r="Q3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1" spans="1:17" x14ac:dyDescent="0.2">
      <c r="A331" s="1">
        <v>1055</v>
      </c>
      <c r="B331" s="1" t="s">
        <v>348</v>
      </c>
      <c r="C331" s="1" t="s">
        <v>13</v>
      </c>
      <c r="D331" s="1" t="s">
        <v>3</v>
      </c>
      <c r="E331" s="11">
        <v>1142</v>
      </c>
      <c r="F331" s="3">
        <v>58</v>
      </c>
      <c r="G331" s="11">
        <f>Tabla1[[#This Row],[Stock en unidades]]*Tabla1[[#This Row],[Costo unitario]]</f>
        <v>66236</v>
      </c>
      <c r="H331" s="1">
        <v>2020</v>
      </c>
      <c r="I331" s="1" t="s">
        <v>257</v>
      </c>
      <c r="J331" s="1">
        <v>318</v>
      </c>
      <c r="K331" s="3">
        <v>29141.52</v>
      </c>
      <c r="L331" s="12">
        <f>Tabla1[[#This Row],[Venta prom 12 meses en UN]]*Tabla1[[#This Row],[Costo unitario]]</f>
        <v>18444</v>
      </c>
      <c r="M331" s="29">
        <f>IFERROR(Tabla1[[#This Row],[Stock en unidades]]/Tabla1[[#This Row],[Venta prom 12 meses en UN]],0)</f>
        <v>3.591194968553459</v>
      </c>
      <c r="N331" s="12">
        <f>IFERROR(12/Tabla1[[#This Row],[Meses de stock]],0)</f>
        <v>3.3415061295971982</v>
      </c>
      <c r="O331" s="5" t="e">
        <f>VLOOKUP(Tabla1[[#This Row],[Código del producto]],'ABC Ventas'!$A:$E,5,0)</f>
        <v>#DIV/0!</v>
      </c>
      <c r="P331" s="5" t="e">
        <f>VLOOKUP(Tabla1[[#This Row],[Código del producto]],'ABC Stock'!$A:$E,5,0)</f>
        <v>#DIV/0!</v>
      </c>
      <c r="Q3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2" spans="1:17" x14ac:dyDescent="0.2">
      <c r="A332" s="1">
        <v>1056</v>
      </c>
      <c r="B332" s="1" t="s">
        <v>300</v>
      </c>
      <c r="C332" s="1" t="s">
        <v>13</v>
      </c>
      <c r="D332" s="1" t="s">
        <v>3</v>
      </c>
      <c r="E332" s="11">
        <v>187</v>
      </c>
      <c r="F332" s="3">
        <v>7.96</v>
      </c>
      <c r="G332" s="11">
        <f>Tabla1[[#This Row],[Stock en unidades]]*Tabla1[[#This Row],[Costo unitario]]</f>
        <v>1488.52</v>
      </c>
      <c r="H332" s="1">
        <v>2020</v>
      </c>
      <c r="I332" s="1" t="s">
        <v>256</v>
      </c>
      <c r="J332" s="1">
        <v>93.5</v>
      </c>
      <c r="K332" s="3">
        <v>1391.7662</v>
      </c>
      <c r="L332" s="12">
        <f>Tabla1[[#This Row],[Venta prom 12 meses en UN]]*Tabla1[[#This Row],[Costo unitario]]</f>
        <v>744.26</v>
      </c>
      <c r="M332" s="29">
        <f>IFERROR(Tabla1[[#This Row],[Stock en unidades]]/Tabla1[[#This Row],[Venta prom 12 meses en UN]],0)</f>
        <v>2</v>
      </c>
      <c r="N332" s="12">
        <f>IFERROR(12/Tabla1[[#This Row],[Meses de stock]],0)</f>
        <v>6</v>
      </c>
      <c r="O332" s="5" t="e">
        <f>VLOOKUP(Tabla1[[#This Row],[Código del producto]],'ABC Ventas'!$A:$E,5,0)</f>
        <v>#DIV/0!</v>
      </c>
      <c r="P332" s="5" t="e">
        <f>VLOOKUP(Tabla1[[#This Row],[Código del producto]],'ABC Stock'!$A:$E,5,0)</f>
        <v>#DIV/0!</v>
      </c>
      <c r="Q3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3" spans="1:17" x14ac:dyDescent="0.2">
      <c r="A333" s="1">
        <v>1056</v>
      </c>
      <c r="B333" s="1" t="s">
        <v>300</v>
      </c>
      <c r="C333" s="1" t="s">
        <v>13</v>
      </c>
      <c r="D333" s="1" t="s">
        <v>3</v>
      </c>
      <c r="E333" s="11">
        <v>20</v>
      </c>
      <c r="F333" s="3">
        <v>7.72</v>
      </c>
      <c r="G333" s="11">
        <f>Tabla1[[#This Row],[Stock en unidades]]*Tabla1[[#This Row],[Costo unitario]]</f>
        <v>154.4</v>
      </c>
      <c r="H333" s="1">
        <v>2019</v>
      </c>
      <c r="I333" s="1" t="s">
        <v>307</v>
      </c>
      <c r="J333" s="1">
        <v>110</v>
      </c>
      <c r="K333" s="3">
        <v>1069.992</v>
      </c>
      <c r="L333" s="12">
        <f>Tabla1[[#This Row],[Venta prom 12 meses en UN]]*Tabla1[[#This Row],[Costo unitario]]</f>
        <v>849.19999999999993</v>
      </c>
      <c r="M333" s="29">
        <f>IFERROR(Tabla1[[#This Row],[Stock en unidades]]/Tabla1[[#This Row],[Venta prom 12 meses en UN]],0)</f>
        <v>0.18181818181818182</v>
      </c>
      <c r="N333" s="12">
        <f>IFERROR(12/Tabla1[[#This Row],[Meses de stock]],0)</f>
        <v>66</v>
      </c>
      <c r="O333" s="5" t="e">
        <f>VLOOKUP(Tabla1[[#This Row],[Código del producto]],'ABC Ventas'!$A:$E,5,0)</f>
        <v>#DIV/0!</v>
      </c>
      <c r="P333" s="5" t="e">
        <f>VLOOKUP(Tabla1[[#This Row],[Código del producto]],'ABC Stock'!$A:$E,5,0)</f>
        <v>#DIV/0!</v>
      </c>
      <c r="Q3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4" spans="1:17" x14ac:dyDescent="0.2">
      <c r="A334" s="1">
        <v>1056</v>
      </c>
      <c r="B334" s="1" t="s">
        <v>300</v>
      </c>
      <c r="C334" s="1" t="s">
        <v>13</v>
      </c>
      <c r="D334" s="1" t="s">
        <v>3</v>
      </c>
      <c r="E334" s="11">
        <v>1198</v>
      </c>
      <c r="F334" s="3">
        <v>3.53</v>
      </c>
      <c r="G334" s="11">
        <f>Tabla1[[#This Row],[Stock en unidades]]*Tabla1[[#This Row],[Costo unitario]]</f>
        <v>4228.9399999999996</v>
      </c>
      <c r="H334" s="1">
        <v>2020</v>
      </c>
      <c r="I334" s="1" t="s">
        <v>257</v>
      </c>
      <c r="J334" s="1">
        <v>99.8</v>
      </c>
      <c r="K334" s="3">
        <v>570.71627999999998</v>
      </c>
      <c r="L334" s="12">
        <f>Tabla1[[#This Row],[Venta prom 12 meses en UN]]*Tabla1[[#This Row],[Costo unitario]]</f>
        <v>352.29399999999998</v>
      </c>
      <c r="M334" s="29">
        <f>IFERROR(Tabla1[[#This Row],[Stock en unidades]]/Tabla1[[#This Row],[Venta prom 12 meses en UN]],0)</f>
        <v>12.004008016032065</v>
      </c>
      <c r="N334" s="12">
        <f>IFERROR(12/Tabla1[[#This Row],[Meses de stock]],0)</f>
        <v>0.99966611018363927</v>
      </c>
      <c r="O334" s="5" t="e">
        <f>VLOOKUP(Tabla1[[#This Row],[Código del producto]],'ABC Ventas'!$A:$E,5,0)</f>
        <v>#DIV/0!</v>
      </c>
      <c r="P334" s="5" t="e">
        <f>VLOOKUP(Tabla1[[#This Row],[Código del producto]],'ABC Stock'!$A:$E,5,0)</f>
        <v>#DIV/0!</v>
      </c>
      <c r="Q33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5" spans="1:17" x14ac:dyDescent="0.2">
      <c r="A335" s="1">
        <v>1056</v>
      </c>
      <c r="B335" s="1" t="s">
        <v>300</v>
      </c>
      <c r="C335" s="1" t="s">
        <v>13</v>
      </c>
      <c r="D335" s="1" t="s">
        <v>3</v>
      </c>
      <c r="E335" s="11">
        <v>462</v>
      </c>
      <c r="F335" s="3">
        <v>4.2</v>
      </c>
      <c r="G335" s="11">
        <f>Tabla1[[#This Row],[Stock en unidades]]*Tabla1[[#This Row],[Costo unitario]]</f>
        <v>1940.4</v>
      </c>
      <c r="H335" s="1">
        <v>2020</v>
      </c>
      <c r="I335" s="1" t="s">
        <v>257</v>
      </c>
      <c r="J335" s="1">
        <v>51.3</v>
      </c>
      <c r="K335" s="3">
        <v>284.40719999999999</v>
      </c>
      <c r="L335" s="12">
        <f>Tabla1[[#This Row],[Venta prom 12 meses en UN]]*Tabla1[[#This Row],[Costo unitario]]</f>
        <v>215.46</v>
      </c>
      <c r="M335" s="29">
        <f>IFERROR(Tabla1[[#This Row],[Stock en unidades]]/Tabla1[[#This Row],[Venta prom 12 meses en UN]],0)</f>
        <v>9.0058479532163744</v>
      </c>
      <c r="N335" s="12">
        <f>IFERROR(12/Tabla1[[#This Row],[Meses de stock]],0)</f>
        <v>1.3324675324675324</v>
      </c>
      <c r="O335" s="5" t="e">
        <f>VLOOKUP(Tabla1[[#This Row],[Código del producto]],'ABC Ventas'!$A:$E,5,0)</f>
        <v>#DIV/0!</v>
      </c>
      <c r="P335" s="5" t="e">
        <f>VLOOKUP(Tabla1[[#This Row],[Código del producto]],'ABC Stock'!$A:$E,5,0)</f>
        <v>#DIV/0!</v>
      </c>
      <c r="Q33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6" spans="1:17" x14ac:dyDescent="0.2">
      <c r="A336" s="1">
        <v>1056</v>
      </c>
      <c r="B336" s="1" t="s">
        <v>300</v>
      </c>
      <c r="C336" s="1" t="s">
        <v>13</v>
      </c>
      <c r="D336" s="1" t="s">
        <v>3</v>
      </c>
      <c r="E336" s="11">
        <v>0</v>
      </c>
      <c r="F336" s="3">
        <v>1.76</v>
      </c>
      <c r="G336" s="11">
        <f>Tabla1[[#This Row],[Stock en unidades]]*Tabla1[[#This Row],[Costo unitario]]</f>
        <v>0</v>
      </c>
      <c r="H336" s="1">
        <v>2020</v>
      </c>
      <c r="I336" s="1" t="s">
        <v>258</v>
      </c>
      <c r="J336" s="1">
        <v>87</v>
      </c>
      <c r="K336" s="3">
        <v>225.0864</v>
      </c>
      <c r="L336" s="12">
        <f>Tabla1[[#This Row],[Venta prom 12 meses en UN]]*Tabla1[[#This Row],[Costo unitario]]</f>
        <v>153.12</v>
      </c>
      <c r="M336" s="29">
        <f>IFERROR(Tabla1[[#This Row],[Stock en unidades]]/Tabla1[[#This Row],[Venta prom 12 meses en UN]],0)</f>
        <v>0</v>
      </c>
      <c r="N336" s="12">
        <f>IFERROR(12/Tabla1[[#This Row],[Meses de stock]],0)</f>
        <v>0</v>
      </c>
      <c r="O336" s="5" t="e">
        <f>VLOOKUP(Tabla1[[#This Row],[Código del producto]],'ABC Ventas'!$A:$E,5,0)</f>
        <v>#DIV/0!</v>
      </c>
      <c r="P336" s="5" t="e">
        <f>VLOOKUP(Tabla1[[#This Row],[Código del producto]],'ABC Stock'!$A:$E,5,0)</f>
        <v>#DIV/0!</v>
      </c>
      <c r="Q3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7" spans="1:17" x14ac:dyDescent="0.2">
      <c r="A337" s="1">
        <v>1056</v>
      </c>
      <c r="B337" s="1" t="s">
        <v>300</v>
      </c>
      <c r="C337" s="1" t="s">
        <v>13</v>
      </c>
      <c r="D337" s="1" t="s">
        <v>3</v>
      </c>
      <c r="E337" s="11">
        <v>436</v>
      </c>
      <c r="F337" s="3">
        <v>45.8</v>
      </c>
      <c r="G337" s="11">
        <f>Tabla1[[#This Row],[Stock en unidades]]*Tabla1[[#This Row],[Costo unitario]]</f>
        <v>19968.8</v>
      </c>
      <c r="H337" s="1">
        <v>2020</v>
      </c>
      <c r="I337" s="1" t="s">
        <v>257</v>
      </c>
      <c r="J337" s="1">
        <v>0</v>
      </c>
      <c r="K337" s="3">
        <v>0</v>
      </c>
      <c r="L337" s="12">
        <f>Tabla1[[#This Row],[Venta prom 12 meses en UN]]*Tabla1[[#This Row],[Costo unitario]]</f>
        <v>0</v>
      </c>
      <c r="M337" s="29">
        <f>IFERROR(Tabla1[[#This Row],[Stock en unidades]]/Tabla1[[#This Row],[Venta prom 12 meses en UN]],0)</f>
        <v>0</v>
      </c>
      <c r="N337" s="12">
        <f>IFERROR(12/Tabla1[[#This Row],[Meses de stock]],0)</f>
        <v>0</v>
      </c>
      <c r="O337" s="5" t="e">
        <f>VLOOKUP(Tabla1[[#This Row],[Código del producto]],'ABC Ventas'!$A:$E,5,0)</f>
        <v>#DIV/0!</v>
      </c>
      <c r="P337" s="5" t="e">
        <f>VLOOKUP(Tabla1[[#This Row],[Código del producto]],'ABC Stock'!$A:$E,5,0)</f>
        <v>#DIV/0!</v>
      </c>
      <c r="Q33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38" spans="1:17" x14ac:dyDescent="0.2">
      <c r="A338" s="1">
        <v>1057</v>
      </c>
      <c r="B338" s="1" t="s">
        <v>108</v>
      </c>
      <c r="C338" s="1" t="s">
        <v>8</v>
      </c>
      <c r="D338" s="1" t="s">
        <v>3</v>
      </c>
      <c r="E338" s="11">
        <v>299</v>
      </c>
      <c r="F338" s="3">
        <v>7.45</v>
      </c>
      <c r="G338" s="11">
        <f>Tabla1[[#This Row],[Stock en unidades]]*Tabla1[[#This Row],[Costo unitario]]</f>
        <v>2227.5500000000002</v>
      </c>
      <c r="H338" s="1">
        <v>2019</v>
      </c>
      <c r="I338" s="1" t="s">
        <v>310</v>
      </c>
      <c r="J338" s="1">
        <v>65</v>
      </c>
      <c r="K338" s="3">
        <v>750.58749999999998</v>
      </c>
      <c r="L338" s="12">
        <f>Tabla1[[#This Row],[Venta prom 12 meses en UN]]*Tabla1[[#This Row],[Costo unitario]]</f>
        <v>484.25</v>
      </c>
      <c r="M338" s="29">
        <f>IFERROR(Tabla1[[#This Row],[Stock en unidades]]/Tabla1[[#This Row],[Venta prom 12 meses en UN]],0)</f>
        <v>4.5999999999999996</v>
      </c>
      <c r="N338" s="12">
        <f>IFERROR(12/Tabla1[[#This Row],[Meses de stock]],0)</f>
        <v>2.6086956521739131</v>
      </c>
      <c r="O338" s="5" t="e">
        <f>VLOOKUP(Tabla1[[#This Row],[Código del producto]],'ABC Ventas'!$A:$E,5,0)</f>
        <v>#DIV/0!</v>
      </c>
      <c r="P338" s="5" t="e">
        <f>VLOOKUP(Tabla1[[#This Row],[Código del producto]],'ABC Stock'!$A:$E,5,0)</f>
        <v>#DIV/0!</v>
      </c>
      <c r="Q33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9" spans="1:17" x14ac:dyDescent="0.2">
      <c r="A339" s="1">
        <v>1057</v>
      </c>
      <c r="B339" s="1" t="s">
        <v>108</v>
      </c>
      <c r="C339" s="1" t="s">
        <v>8</v>
      </c>
      <c r="D339" s="1" t="s">
        <v>3</v>
      </c>
      <c r="E339" s="11">
        <v>1218</v>
      </c>
      <c r="F339" s="3">
        <v>3.43</v>
      </c>
      <c r="G339" s="11">
        <f>Tabla1[[#This Row],[Stock en unidades]]*Tabla1[[#This Row],[Costo unitario]]</f>
        <v>4177.74</v>
      </c>
      <c r="H339" s="1">
        <v>2020</v>
      </c>
      <c r="I339" s="1" t="s">
        <v>256</v>
      </c>
      <c r="J339" s="1">
        <v>87</v>
      </c>
      <c r="K339" s="3">
        <v>528.18570000000011</v>
      </c>
      <c r="L339" s="12">
        <f>Tabla1[[#This Row],[Venta prom 12 meses en UN]]*Tabla1[[#This Row],[Costo unitario]]</f>
        <v>298.41000000000003</v>
      </c>
      <c r="M339" s="29">
        <f>IFERROR(Tabla1[[#This Row],[Stock en unidades]]/Tabla1[[#This Row],[Venta prom 12 meses en UN]],0)</f>
        <v>14</v>
      </c>
      <c r="N339" s="12">
        <f>IFERROR(12/Tabla1[[#This Row],[Meses de stock]],0)</f>
        <v>0.8571428571428571</v>
      </c>
      <c r="O339" s="5" t="e">
        <f>VLOOKUP(Tabla1[[#This Row],[Código del producto]],'ABC Ventas'!$A:$E,5,0)</f>
        <v>#DIV/0!</v>
      </c>
      <c r="P339" s="5" t="e">
        <f>VLOOKUP(Tabla1[[#This Row],[Código del producto]],'ABC Stock'!$A:$E,5,0)</f>
        <v>#DIV/0!</v>
      </c>
      <c r="Q33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40" spans="1:17" x14ac:dyDescent="0.2">
      <c r="A340" s="1">
        <v>1057</v>
      </c>
      <c r="B340" s="1" t="s">
        <v>108</v>
      </c>
      <c r="C340" s="1" t="s">
        <v>8</v>
      </c>
      <c r="D340" s="1" t="s">
        <v>3</v>
      </c>
      <c r="E340" s="11">
        <v>1281</v>
      </c>
      <c r="F340" s="3">
        <v>3.2</v>
      </c>
      <c r="G340" s="11">
        <f>Tabla1[[#This Row],[Stock en unidades]]*Tabla1[[#This Row],[Costo unitario]]</f>
        <v>4099.2</v>
      </c>
      <c r="H340" s="1">
        <v>2020</v>
      </c>
      <c r="I340" s="1" t="s">
        <v>256</v>
      </c>
      <c r="J340" s="1">
        <v>75.3</v>
      </c>
      <c r="K340" s="3">
        <v>438.54720000000003</v>
      </c>
      <c r="L340" s="12">
        <f>Tabla1[[#This Row],[Venta prom 12 meses en UN]]*Tabla1[[#This Row],[Costo unitario]]</f>
        <v>240.96</v>
      </c>
      <c r="M340" s="29">
        <f>IFERROR(Tabla1[[#This Row],[Stock en unidades]]/Tabla1[[#This Row],[Venta prom 12 meses en UN]],0)</f>
        <v>17.011952191235061</v>
      </c>
      <c r="N340" s="12">
        <f>IFERROR(12/Tabla1[[#This Row],[Meses de stock]],0)</f>
        <v>0.70538641686182668</v>
      </c>
      <c r="O340" s="5" t="e">
        <f>VLOOKUP(Tabla1[[#This Row],[Código del producto]],'ABC Ventas'!$A:$E,5,0)</f>
        <v>#DIV/0!</v>
      </c>
      <c r="P340" s="5" t="e">
        <f>VLOOKUP(Tabla1[[#This Row],[Código del producto]],'ABC Stock'!$A:$E,5,0)</f>
        <v>#DIV/0!</v>
      </c>
      <c r="Q3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41" spans="1:17" x14ac:dyDescent="0.2">
      <c r="A341" s="1">
        <v>1057</v>
      </c>
      <c r="B341" s="1" t="s">
        <v>108</v>
      </c>
      <c r="C341" s="1" t="s">
        <v>8</v>
      </c>
      <c r="D341" s="1" t="s">
        <v>3</v>
      </c>
      <c r="E341" s="11">
        <v>895</v>
      </c>
      <c r="F341" s="3">
        <v>3.23</v>
      </c>
      <c r="G341" s="11">
        <f>Tabla1[[#This Row],[Stock en unidades]]*Tabla1[[#This Row],[Costo unitario]]</f>
        <v>2890.85</v>
      </c>
      <c r="H341" s="1">
        <v>2020</v>
      </c>
      <c r="I341" s="1" t="s">
        <v>258</v>
      </c>
      <c r="J341" s="1">
        <v>49.7</v>
      </c>
      <c r="K341" s="3">
        <v>298.58765999999997</v>
      </c>
      <c r="L341" s="12">
        <f>Tabla1[[#This Row],[Venta prom 12 meses en UN]]*Tabla1[[#This Row],[Costo unitario]]</f>
        <v>160.53100000000001</v>
      </c>
      <c r="M341" s="29">
        <f>IFERROR(Tabla1[[#This Row],[Stock en unidades]]/Tabla1[[#This Row],[Venta prom 12 meses en UN]],0)</f>
        <v>18.008048289738429</v>
      </c>
      <c r="N341" s="12">
        <f>IFERROR(12/Tabla1[[#This Row],[Meses de stock]],0)</f>
        <v>0.66636871508379891</v>
      </c>
      <c r="O341" s="5" t="e">
        <f>VLOOKUP(Tabla1[[#This Row],[Código del producto]],'ABC Ventas'!$A:$E,5,0)</f>
        <v>#DIV/0!</v>
      </c>
      <c r="P341" s="5" t="e">
        <f>VLOOKUP(Tabla1[[#This Row],[Código del producto]],'ABC Stock'!$A:$E,5,0)</f>
        <v>#DIV/0!</v>
      </c>
      <c r="Q34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42" spans="1:17" x14ac:dyDescent="0.2">
      <c r="A342" s="1">
        <v>1057</v>
      </c>
      <c r="B342" s="1" t="s">
        <v>108</v>
      </c>
      <c r="C342" s="1" t="s">
        <v>8</v>
      </c>
      <c r="D342" s="1" t="s">
        <v>3</v>
      </c>
      <c r="E342" s="11">
        <v>36</v>
      </c>
      <c r="F342" s="3">
        <v>4.99</v>
      </c>
      <c r="G342" s="11">
        <f>Tabla1[[#This Row],[Stock en unidades]]*Tabla1[[#This Row],[Costo unitario]]</f>
        <v>179.64000000000001</v>
      </c>
      <c r="H342" s="1">
        <v>2020</v>
      </c>
      <c r="I342" s="1" t="s">
        <v>257</v>
      </c>
      <c r="J342" s="1">
        <v>35.799999999999997</v>
      </c>
      <c r="K342" s="3">
        <v>230.44817999999998</v>
      </c>
      <c r="L342" s="12">
        <f>Tabla1[[#This Row],[Venta prom 12 meses en UN]]*Tabla1[[#This Row],[Costo unitario]]</f>
        <v>178.642</v>
      </c>
      <c r="M342" s="29">
        <f>IFERROR(Tabla1[[#This Row],[Stock en unidades]]/Tabla1[[#This Row],[Venta prom 12 meses en UN]],0)</f>
        <v>1.005586592178771</v>
      </c>
      <c r="N342" s="12">
        <f>IFERROR(12/Tabla1[[#This Row],[Meses de stock]],0)</f>
        <v>11.933333333333334</v>
      </c>
      <c r="O342" s="5" t="e">
        <f>VLOOKUP(Tabla1[[#This Row],[Código del producto]],'ABC Ventas'!$A:$E,5,0)</f>
        <v>#DIV/0!</v>
      </c>
      <c r="P342" s="5" t="e">
        <f>VLOOKUP(Tabla1[[#This Row],[Código del producto]],'ABC Stock'!$A:$E,5,0)</f>
        <v>#DIV/0!</v>
      </c>
      <c r="Q3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43" spans="1:17" x14ac:dyDescent="0.2">
      <c r="A343" s="1">
        <v>1057</v>
      </c>
      <c r="B343" s="1" t="s">
        <v>108</v>
      </c>
      <c r="C343" s="1" t="s">
        <v>8</v>
      </c>
      <c r="D343" s="1" t="s">
        <v>3</v>
      </c>
      <c r="E343" s="11">
        <v>569</v>
      </c>
      <c r="F343" s="3">
        <v>48.8</v>
      </c>
      <c r="G343" s="11">
        <f>Tabla1[[#This Row],[Stock en unidades]]*Tabla1[[#This Row],[Costo unitario]]</f>
        <v>27767.199999999997</v>
      </c>
      <c r="H343" s="1">
        <v>2020</v>
      </c>
      <c r="I343" s="1" t="s">
        <v>257</v>
      </c>
      <c r="J343" s="1">
        <v>0</v>
      </c>
      <c r="K343" s="3">
        <v>0</v>
      </c>
      <c r="L343" s="12">
        <f>Tabla1[[#This Row],[Venta prom 12 meses en UN]]*Tabla1[[#This Row],[Costo unitario]]</f>
        <v>0</v>
      </c>
      <c r="M343" s="29">
        <f>IFERROR(Tabla1[[#This Row],[Stock en unidades]]/Tabla1[[#This Row],[Venta prom 12 meses en UN]],0)</f>
        <v>0</v>
      </c>
      <c r="N343" s="12">
        <f>IFERROR(12/Tabla1[[#This Row],[Meses de stock]],0)</f>
        <v>0</v>
      </c>
      <c r="O343" s="5" t="e">
        <f>VLOOKUP(Tabla1[[#This Row],[Código del producto]],'ABC Ventas'!$A:$E,5,0)</f>
        <v>#DIV/0!</v>
      </c>
      <c r="P343" s="5" t="e">
        <f>VLOOKUP(Tabla1[[#This Row],[Código del producto]],'ABC Stock'!$A:$E,5,0)</f>
        <v>#DIV/0!</v>
      </c>
      <c r="Q34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44" spans="1:17" x14ac:dyDescent="0.2">
      <c r="A344" s="1">
        <v>1058</v>
      </c>
      <c r="B344" s="1" t="s">
        <v>121</v>
      </c>
      <c r="C344" s="1" t="s">
        <v>8</v>
      </c>
      <c r="D344" s="1" t="s">
        <v>3</v>
      </c>
      <c r="E344" s="11">
        <v>71</v>
      </c>
      <c r="F344" s="3">
        <v>6.25</v>
      </c>
      <c r="G344" s="11">
        <f>Tabla1[[#This Row],[Stock en unidades]]*Tabla1[[#This Row],[Costo unitario]]</f>
        <v>443.75</v>
      </c>
      <c r="H344" s="1">
        <v>2020</v>
      </c>
      <c r="I344" s="1" t="s">
        <v>258</v>
      </c>
      <c r="J344" s="1">
        <v>101</v>
      </c>
      <c r="K344" s="3">
        <v>1123.625</v>
      </c>
      <c r="L344" s="12">
        <f>Tabla1[[#This Row],[Venta prom 12 meses en UN]]*Tabla1[[#This Row],[Costo unitario]]</f>
        <v>631.25</v>
      </c>
      <c r="M344" s="29">
        <f>IFERROR(Tabla1[[#This Row],[Stock en unidades]]/Tabla1[[#This Row],[Venta prom 12 meses en UN]],0)</f>
        <v>0.70297029702970293</v>
      </c>
      <c r="N344" s="12">
        <f>IFERROR(12/Tabla1[[#This Row],[Meses de stock]],0)</f>
        <v>17.070422535211268</v>
      </c>
      <c r="O344" s="5" t="e">
        <f>VLOOKUP(Tabla1[[#This Row],[Código del producto]],'ABC Ventas'!$A:$E,5,0)</f>
        <v>#DIV/0!</v>
      </c>
      <c r="P344" s="5" t="e">
        <f>VLOOKUP(Tabla1[[#This Row],[Código del producto]],'ABC Stock'!$A:$E,5,0)</f>
        <v>#DIV/0!</v>
      </c>
      <c r="Q3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45" spans="1:17" x14ac:dyDescent="0.2">
      <c r="A345" s="1">
        <v>1058</v>
      </c>
      <c r="B345" s="1" t="s">
        <v>121</v>
      </c>
      <c r="C345" s="1" t="s">
        <v>8</v>
      </c>
      <c r="D345" s="1" t="s">
        <v>3</v>
      </c>
      <c r="E345" s="11">
        <v>222</v>
      </c>
      <c r="F345" s="3">
        <v>3.2</v>
      </c>
      <c r="G345" s="11">
        <f>Tabla1[[#This Row],[Stock en unidades]]*Tabla1[[#This Row],[Costo unitario]]</f>
        <v>710.40000000000009</v>
      </c>
      <c r="H345" s="1">
        <v>2020</v>
      </c>
      <c r="I345" s="1" t="s">
        <v>257</v>
      </c>
      <c r="J345" s="1">
        <v>0</v>
      </c>
      <c r="K345" s="3">
        <v>0</v>
      </c>
      <c r="L345" s="12">
        <f>Tabla1[[#This Row],[Venta prom 12 meses en UN]]*Tabla1[[#This Row],[Costo unitario]]</f>
        <v>0</v>
      </c>
      <c r="M345" s="29">
        <f>IFERROR(Tabla1[[#This Row],[Stock en unidades]]/Tabla1[[#This Row],[Venta prom 12 meses en UN]],0)</f>
        <v>0</v>
      </c>
      <c r="N345" s="12">
        <f>IFERROR(12/Tabla1[[#This Row],[Meses de stock]],0)</f>
        <v>0</v>
      </c>
      <c r="O345" s="5" t="e">
        <f>VLOOKUP(Tabla1[[#This Row],[Código del producto]],'ABC Ventas'!$A:$E,5,0)</f>
        <v>#DIV/0!</v>
      </c>
      <c r="P345" s="5" t="e">
        <f>VLOOKUP(Tabla1[[#This Row],[Código del producto]],'ABC Stock'!$A:$E,5,0)</f>
        <v>#DIV/0!</v>
      </c>
      <c r="Q34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46" spans="1:17" x14ac:dyDescent="0.2">
      <c r="A346" s="1">
        <v>1058</v>
      </c>
      <c r="B346" s="1" t="s">
        <v>121</v>
      </c>
      <c r="C346" s="1" t="s">
        <v>8</v>
      </c>
      <c r="D346" s="1" t="s">
        <v>3</v>
      </c>
      <c r="E346" s="11">
        <v>946</v>
      </c>
      <c r="F346" s="3">
        <v>5.79</v>
      </c>
      <c r="G346" s="11">
        <f>Tabla1[[#This Row],[Stock en unidades]]*Tabla1[[#This Row],[Costo unitario]]</f>
        <v>5477.34</v>
      </c>
      <c r="H346" s="1">
        <v>2020</v>
      </c>
      <c r="I346" s="1" t="s">
        <v>256</v>
      </c>
      <c r="J346" s="1">
        <v>86</v>
      </c>
      <c r="K346" s="3">
        <v>667.23960000000011</v>
      </c>
      <c r="L346" s="12">
        <f>Tabla1[[#This Row],[Venta prom 12 meses en UN]]*Tabla1[[#This Row],[Costo unitario]]</f>
        <v>497.94</v>
      </c>
      <c r="M346" s="29">
        <f>IFERROR(Tabla1[[#This Row],[Stock en unidades]]/Tabla1[[#This Row],[Venta prom 12 meses en UN]],0)</f>
        <v>11</v>
      </c>
      <c r="N346" s="12">
        <f>IFERROR(12/Tabla1[[#This Row],[Meses de stock]],0)</f>
        <v>1.0909090909090908</v>
      </c>
      <c r="O346" s="5" t="e">
        <f>VLOOKUP(Tabla1[[#This Row],[Código del producto]],'ABC Ventas'!$A:$E,5,0)</f>
        <v>#DIV/0!</v>
      </c>
      <c r="P346" s="5" t="e">
        <f>VLOOKUP(Tabla1[[#This Row],[Código del producto]],'ABC Stock'!$A:$E,5,0)</f>
        <v>#DIV/0!</v>
      </c>
      <c r="Q34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47" spans="1:17" x14ac:dyDescent="0.2">
      <c r="A347" s="1">
        <v>1058</v>
      </c>
      <c r="B347" s="1" t="s">
        <v>121</v>
      </c>
      <c r="C347" s="1" t="s">
        <v>8</v>
      </c>
      <c r="D347" s="1" t="s">
        <v>3</v>
      </c>
      <c r="E347" s="11">
        <v>152</v>
      </c>
      <c r="F347" s="3">
        <v>6.54</v>
      </c>
      <c r="G347" s="11">
        <f>Tabla1[[#This Row],[Stock en unidades]]*Tabla1[[#This Row],[Costo unitario]]</f>
        <v>994.08</v>
      </c>
      <c r="H347" s="1">
        <v>2019</v>
      </c>
      <c r="I347" s="1" t="s">
        <v>258</v>
      </c>
      <c r="J347" s="1">
        <v>37.9</v>
      </c>
      <c r="K347" s="3">
        <v>344.53373999999997</v>
      </c>
      <c r="L347" s="12">
        <f>Tabla1[[#This Row],[Venta prom 12 meses en UN]]*Tabla1[[#This Row],[Costo unitario]]</f>
        <v>247.86599999999999</v>
      </c>
      <c r="M347" s="29">
        <f>IFERROR(Tabla1[[#This Row],[Stock en unidades]]/Tabla1[[#This Row],[Venta prom 12 meses en UN]],0)</f>
        <v>4.0105540897097631</v>
      </c>
      <c r="N347" s="12">
        <f>IFERROR(12/Tabla1[[#This Row],[Meses de stock]],0)</f>
        <v>2.9921052631578942</v>
      </c>
      <c r="O347" s="5" t="e">
        <f>VLOOKUP(Tabla1[[#This Row],[Código del producto]],'ABC Ventas'!$A:$E,5,0)</f>
        <v>#DIV/0!</v>
      </c>
      <c r="P347" s="5" t="e">
        <f>VLOOKUP(Tabla1[[#This Row],[Código del producto]],'ABC Stock'!$A:$E,5,0)</f>
        <v>#DIV/0!</v>
      </c>
      <c r="Q34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48" spans="1:17" x14ac:dyDescent="0.2">
      <c r="A348" s="1">
        <v>1058</v>
      </c>
      <c r="B348" s="1" t="s">
        <v>121</v>
      </c>
      <c r="C348" s="1" t="s">
        <v>8</v>
      </c>
      <c r="D348" s="1" t="s">
        <v>3</v>
      </c>
      <c r="E348" s="11">
        <v>423</v>
      </c>
      <c r="F348" s="3">
        <v>5.25</v>
      </c>
      <c r="G348" s="11">
        <f>Tabla1[[#This Row],[Stock en unidades]]*Tabla1[[#This Row],[Costo unitario]]</f>
        <v>2220.75</v>
      </c>
      <c r="H348" s="1">
        <v>2019</v>
      </c>
      <c r="I348" s="1" t="s">
        <v>304</v>
      </c>
      <c r="J348" s="1">
        <v>38.4</v>
      </c>
      <c r="K348" s="3">
        <v>260.06399999999996</v>
      </c>
      <c r="L348" s="12">
        <f>Tabla1[[#This Row],[Venta prom 12 meses en UN]]*Tabla1[[#This Row],[Costo unitario]]</f>
        <v>201.6</v>
      </c>
      <c r="M348" s="29">
        <f>IFERROR(Tabla1[[#This Row],[Stock en unidades]]/Tabla1[[#This Row],[Venta prom 12 meses en UN]],0)</f>
        <v>11.015625</v>
      </c>
      <c r="N348" s="12">
        <f>IFERROR(12/Tabla1[[#This Row],[Meses de stock]],0)</f>
        <v>1.0893617021276596</v>
      </c>
      <c r="O348" s="5" t="e">
        <f>VLOOKUP(Tabla1[[#This Row],[Código del producto]],'ABC Ventas'!$A:$E,5,0)</f>
        <v>#DIV/0!</v>
      </c>
      <c r="P348" s="5" t="e">
        <f>VLOOKUP(Tabla1[[#This Row],[Código del producto]],'ABC Stock'!$A:$E,5,0)</f>
        <v>#DIV/0!</v>
      </c>
      <c r="Q3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49" spans="1:17" x14ac:dyDescent="0.2">
      <c r="A349" s="1">
        <v>1058</v>
      </c>
      <c r="B349" s="1" t="s">
        <v>121</v>
      </c>
      <c r="C349" s="1" t="s">
        <v>8</v>
      </c>
      <c r="D349" s="1" t="s">
        <v>3</v>
      </c>
      <c r="E349" s="11">
        <v>1483</v>
      </c>
      <c r="F349" s="3">
        <v>1.7</v>
      </c>
      <c r="G349" s="11">
        <f>Tabla1[[#This Row],[Stock en unidades]]*Tabla1[[#This Row],[Costo unitario]]</f>
        <v>2521.1</v>
      </c>
      <c r="H349" s="1">
        <v>2020</v>
      </c>
      <c r="I349" s="1" t="s">
        <v>256</v>
      </c>
      <c r="J349" s="1">
        <v>92</v>
      </c>
      <c r="K349" s="3">
        <v>243.98400000000001</v>
      </c>
      <c r="L349" s="12">
        <f>Tabla1[[#This Row],[Venta prom 12 meses en UN]]*Tabla1[[#This Row],[Costo unitario]]</f>
        <v>156.4</v>
      </c>
      <c r="M349" s="29">
        <f>IFERROR(Tabla1[[#This Row],[Stock en unidades]]/Tabla1[[#This Row],[Venta prom 12 meses en UN]],0)</f>
        <v>16.119565217391305</v>
      </c>
      <c r="N349" s="12">
        <f>IFERROR(12/Tabla1[[#This Row],[Meses de stock]],0)</f>
        <v>0.74443695212407279</v>
      </c>
      <c r="O349" s="5" t="e">
        <f>VLOOKUP(Tabla1[[#This Row],[Código del producto]],'ABC Ventas'!$A:$E,5,0)</f>
        <v>#DIV/0!</v>
      </c>
      <c r="P349" s="5" t="e">
        <f>VLOOKUP(Tabla1[[#This Row],[Código del producto]],'ABC Stock'!$A:$E,5,0)</f>
        <v>#DIV/0!</v>
      </c>
      <c r="Q34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50" spans="1:17" x14ac:dyDescent="0.2">
      <c r="A350" s="1">
        <v>1059</v>
      </c>
      <c r="B350" s="1" t="s">
        <v>349</v>
      </c>
      <c r="C350" s="1" t="s">
        <v>8</v>
      </c>
      <c r="D350" s="1" t="s">
        <v>3</v>
      </c>
      <c r="E350" s="11">
        <v>531</v>
      </c>
      <c r="F350" s="3">
        <v>67</v>
      </c>
      <c r="G350" s="11">
        <f>Tabla1[[#This Row],[Stock en unidades]]*Tabla1[[#This Row],[Costo unitario]]</f>
        <v>35577</v>
      </c>
      <c r="H350" s="1">
        <v>2020</v>
      </c>
      <c r="I350" s="1" t="s">
        <v>257</v>
      </c>
      <c r="J350" s="1">
        <v>852</v>
      </c>
      <c r="K350" s="3">
        <v>101609.52</v>
      </c>
      <c r="L350" s="12">
        <f>Tabla1[[#This Row],[Venta prom 12 meses en UN]]*Tabla1[[#This Row],[Costo unitario]]</f>
        <v>57084</v>
      </c>
      <c r="M350" s="29">
        <f>IFERROR(Tabla1[[#This Row],[Stock en unidades]]/Tabla1[[#This Row],[Venta prom 12 meses en UN]],0)</f>
        <v>0.62323943661971826</v>
      </c>
      <c r="N350" s="12">
        <f>IFERROR(12/Tabla1[[#This Row],[Meses de stock]],0)</f>
        <v>19.254237288135595</v>
      </c>
      <c r="O350" s="5" t="e">
        <f>VLOOKUP(Tabla1[[#This Row],[Código del producto]],'ABC Ventas'!$A:$E,5,0)</f>
        <v>#DIV/0!</v>
      </c>
      <c r="P350" s="5" t="e">
        <f>VLOOKUP(Tabla1[[#This Row],[Código del producto]],'ABC Stock'!$A:$E,5,0)</f>
        <v>#DIV/0!</v>
      </c>
      <c r="Q3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1" spans="1:17" x14ac:dyDescent="0.2">
      <c r="A351" s="1">
        <v>1059</v>
      </c>
      <c r="B351" s="1" t="s">
        <v>349</v>
      </c>
      <c r="C351" s="1" t="s">
        <v>8</v>
      </c>
      <c r="D351" s="1" t="s">
        <v>3</v>
      </c>
      <c r="E351" s="11">
        <v>504</v>
      </c>
      <c r="F351" s="3">
        <v>80</v>
      </c>
      <c r="G351" s="11">
        <f>Tabla1[[#This Row],[Stock en unidades]]*Tabla1[[#This Row],[Costo unitario]]</f>
        <v>40320</v>
      </c>
      <c r="H351" s="1">
        <v>2019</v>
      </c>
      <c r="I351" s="1" t="s">
        <v>306</v>
      </c>
      <c r="J351" s="1">
        <v>636</v>
      </c>
      <c r="K351" s="3">
        <v>94128</v>
      </c>
      <c r="L351" s="12">
        <f>Tabla1[[#This Row],[Venta prom 12 meses en UN]]*Tabla1[[#This Row],[Costo unitario]]</f>
        <v>50880</v>
      </c>
      <c r="M351" s="29">
        <f>IFERROR(Tabla1[[#This Row],[Stock en unidades]]/Tabla1[[#This Row],[Venta prom 12 meses en UN]],0)</f>
        <v>0.79245283018867929</v>
      </c>
      <c r="N351" s="12">
        <f>IFERROR(12/Tabla1[[#This Row],[Meses de stock]],0)</f>
        <v>15.142857142857142</v>
      </c>
      <c r="O351" s="5" t="e">
        <f>VLOOKUP(Tabla1[[#This Row],[Código del producto]],'ABC Ventas'!$A:$E,5,0)</f>
        <v>#DIV/0!</v>
      </c>
      <c r="P351" s="5" t="e">
        <f>VLOOKUP(Tabla1[[#This Row],[Código del producto]],'ABC Stock'!$A:$E,5,0)</f>
        <v>#DIV/0!</v>
      </c>
      <c r="Q3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2" spans="1:17" x14ac:dyDescent="0.2">
      <c r="A352" s="1">
        <v>1059</v>
      </c>
      <c r="B352" s="1" t="s">
        <v>349</v>
      </c>
      <c r="C352" s="1" t="s">
        <v>8</v>
      </c>
      <c r="D352" s="1" t="s">
        <v>3</v>
      </c>
      <c r="E352" s="11">
        <v>1093</v>
      </c>
      <c r="F352" s="3">
        <v>50</v>
      </c>
      <c r="G352" s="11">
        <f>Tabla1[[#This Row],[Stock en unidades]]*Tabla1[[#This Row],[Costo unitario]]</f>
        <v>54650</v>
      </c>
      <c r="H352" s="1">
        <v>2020</v>
      </c>
      <c r="I352" s="1" t="s">
        <v>256</v>
      </c>
      <c r="J352" s="1">
        <v>866</v>
      </c>
      <c r="K352" s="3">
        <v>75342</v>
      </c>
      <c r="L352" s="12">
        <f>Tabla1[[#This Row],[Venta prom 12 meses en UN]]*Tabla1[[#This Row],[Costo unitario]]</f>
        <v>43300</v>
      </c>
      <c r="M352" s="29">
        <f>IFERROR(Tabla1[[#This Row],[Stock en unidades]]/Tabla1[[#This Row],[Venta prom 12 meses en UN]],0)</f>
        <v>1.2621247113163971</v>
      </c>
      <c r="N352" s="12">
        <f>IFERROR(12/Tabla1[[#This Row],[Meses de stock]],0)</f>
        <v>9.5077767612076851</v>
      </c>
      <c r="O352" s="5" t="e">
        <f>VLOOKUP(Tabla1[[#This Row],[Código del producto]],'ABC Ventas'!$A:$E,5,0)</f>
        <v>#DIV/0!</v>
      </c>
      <c r="P352" s="5" t="e">
        <f>VLOOKUP(Tabla1[[#This Row],[Código del producto]],'ABC Stock'!$A:$E,5,0)</f>
        <v>#DIV/0!</v>
      </c>
      <c r="Q3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3" spans="1:17" x14ac:dyDescent="0.2">
      <c r="A353" s="1">
        <v>1059</v>
      </c>
      <c r="B353" s="1" t="s">
        <v>349</v>
      </c>
      <c r="C353" s="1" t="s">
        <v>8</v>
      </c>
      <c r="D353" s="1" t="s">
        <v>3</v>
      </c>
      <c r="E353" s="11">
        <v>1120</v>
      </c>
      <c r="F353" s="3">
        <v>51</v>
      </c>
      <c r="G353" s="11">
        <f>Tabla1[[#This Row],[Stock en unidades]]*Tabla1[[#This Row],[Costo unitario]]</f>
        <v>57120</v>
      </c>
      <c r="H353" s="1">
        <v>2019</v>
      </c>
      <c r="I353" s="1" t="s">
        <v>304</v>
      </c>
      <c r="J353" s="1">
        <v>911</v>
      </c>
      <c r="K353" s="3">
        <v>61793.13</v>
      </c>
      <c r="L353" s="12">
        <f>Tabla1[[#This Row],[Venta prom 12 meses en UN]]*Tabla1[[#This Row],[Costo unitario]]</f>
        <v>46461</v>
      </c>
      <c r="M353" s="29">
        <f>IFERROR(Tabla1[[#This Row],[Stock en unidades]]/Tabla1[[#This Row],[Venta prom 12 meses en UN]],0)</f>
        <v>1.2294182217343579</v>
      </c>
      <c r="N353" s="12">
        <f>IFERROR(12/Tabla1[[#This Row],[Meses de stock]],0)</f>
        <v>9.7607142857142861</v>
      </c>
      <c r="O353" s="5" t="e">
        <f>VLOOKUP(Tabla1[[#This Row],[Código del producto]],'ABC Ventas'!$A:$E,5,0)</f>
        <v>#DIV/0!</v>
      </c>
      <c r="P353" s="5" t="e">
        <f>VLOOKUP(Tabla1[[#This Row],[Código del producto]],'ABC Stock'!$A:$E,5,0)</f>
        <v>#DIV/0!</v>
      </c>
      <c r="Q3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4" spans="1:17" x14ac:dyDescent="0.2">
      <c r="A354" s="1">
        <v>1059</v>
      </c>
      <c r="B354" s="1" t="s">
        <v>349</v>
      </c>
      <c r="C354" s="1" t="s">
        <v>8</v>
      </c>
      <c r="D354" s="1" t="s">
        <v>3</v>
      </c>
      <c r="E354" s="11">
        <v>853</v>
      </c>
      <c r="F354" s="3">
        <v>37</v>
      </c>
      <c r="G354" s="11">
        <f>Tabla1[[#This Row],[Stock en unidades]]*Tabla1[[#This Row],[Costo unitario]]</f>
        <v>31561</v>
      </c>
      <c r="H354" s="1">
        <v>2019</v>
      </c>
      <c r="I354" s="1" t="s">
        <v>312</v>
      </c>
      <c r="J354" s="1">
        <v>940</v>
      </c>
      <c r="K354" s="3">
        <v>49735.4</v>
      </c>
      <c r="L354" s="12">
        <f>Tabla1[[#This Row],[Venta prom 12 meses en UN]]*Tabla1[[#This Row],[Costo unitario]]</f>
        <v>34780</v>
      </c>
      <c r="M354" s="29">
        <f>IFERROR(Tabla1[[#This Row],[Stock en unidades]]/Tabla1[[#This Row],[Venta prom 12 meses en UN]],0)</f>
        <v>0.9074468085106383</v>
      </c>
      <c r="N354" s="12">
        <f>IFERROR(12/Tabla1[[#This Row],[Meses de stock]],0)</f>
        <v>13.223915592028137</v>
      </c>
      <c r="O354" s="5" t="e">
        <f>VLOOKUP(Tabla1[[#This Row],[Código del producto]],'ABC Ventas'!$A:$E,5,0)</f>
        <v>#DIV/0!</v>
      </c>
      <c r="P354" s="5" t="e">
        <f>VLOOKUP(Tabla1[[#This Row],[Código del producto]],'ABC Stock'!$A:$E,5,0)</f>
        <v>#DIV/0!</v>
      </c>
      <c r="Q3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5" spans="1:17" x14ac:dyDescent="0.2">
      <c r="A355" s="1">
        <v>1059</v>
      </c>
      <c r="B355" s="1" t="s">
        <v>349</v>
      </c>
      <c r="C355" s="1" t="s">
        <v>8</v>
      </c>
      <c r="D355" s="1" t="s">
        <v>3</v>
      </c>
      <c r="E355" s="11">
        <v>257</v>
      </c>
      <c r="F355" s="3">
        <v>31</v>
      </c>
      <c r="G355" s="11">
        <f>Tabla1[[#This Row],[Stock en unidades]]*Tabla1[[#This Row],[Costo unitario]]</f>
        <v>7967</v>
      </c>
      <c r="H355" s="1">
        <v>2020</v>
      </c>
      <c r="I355" s="1" t="s">
        <v>256</v>
      </c>
      <c r="J355" s="1">
        <v>506</v>
      </c>
      <c r="K355" s="3">
        <v>26666.2</v>
      </c>
      <c r="L355" s="12">
        <f>Tabla1[[#This Row],[Venta prom 12 meses en UN]]*Tabla1[[#This Row],[Costo unitario]]</f>
        <v>15686</v>
      </c>
      <c r="M355" s="29">
        <f>IFERROR(Tabla1[[#This Row],[Stock en unidades]]/Tabla1[[#This Row],[Venta prom 12 meses en UN]],0)</f>
        <v>0.5079051383399209</v>
      </c>
      <c r="N355" s="12">
        <f>IFERROR(12/Tabla1[[#This Row],[Meses de stock]],0)</f>
        <v>23.626459143968873</v>
      </c>
      <c r="O355" s="5" t="e">
        <f>VLOOKUP(Tabla1[[#This Row],[Código del producto]],'ABC Ventas'!$A:$E,5,0)</f>
        <v>#DIV/0!</v>
      </c>
      <c r="P355" s="5" t="e">
        <f>VLOOKUP(Tabla1[[#This Row],[Código del producto]],'ABC Stock'!$A:$E,5,0)</f>
        <v>#DIV/0!</v>
      </c>
      <c r="Q3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6" spans="1:17" x14ac:dyDescent="0.2">
      <c r="A356" s="1">
        <v>1060</v>
      </c>
      <c r="B356" s="1" t="s">
        <v>93</v>
      </c>
      <c r="C356" s="1" t="s">
        <v>8</v>
      </c>
      <c r="D356" s="1" t="s">
        <v>3</v>
      </c>
      <c r="E356" s="11">
        <v>821</v>
      </c>
      <c r="F356" s="3">
        <v>58</v>
      </c>
      <c r="G356" s="11">
        <f>Tabla1[[#This Row],[Stock en unidades]]*Tabla1[[#This Row],[Costo unitario]]</f>
        <v>47618</v>
      </c>
      <c r="H356" s="1">
        <v>2019</v>
      </c>
      <c r="I356" s="1" t="s">
        <v>306</v>
      </c>
      <c r="J356" s="1">
        <v>778</v>
      </c>
      <c r="K356" s="3">
        <v>85284.36</v>
      </c>
      <c r="L356" s="12">
        <f>Tabla1[[#This Row],[Venta prom 12 meses en UN]]*Tabla1[[#This Row],[Costo unitario]]</f>
        <v>45124</v>
      </c>
      <c r="M356" s="29">
        <f>IFERROR(Tabla1[[#This Row],[Stock en unidades]]/Tabla1[[#This Row],[Venta prom 12 meses en UN]],0)</f>
        <v>1.0552699228791773</v>
      </c>
      <c r="N356" s="12">
        <f>IFERROR(12/Tabla1[[#This Row],[Meses de stock]],0)</f>
        <v>11.371498172959805</v>
      </c>
      <c r="O356" s="5" t="e">
        <f>VLOOKUP(Tabla1[[#This Row],[Código del producto]],'ABC Ventas'!$A:$E,5,0)</f>
        <v>#DIV/0!</v>
      </c>
      <c r="P356" s="5" t="e">
        <f>VLOOKUP(Tabla1[[#This Row],[Código del producto]],'ABC Stock'!$A:$E,5,0)</f>
        <v>#DIV/0!</v>
      </c>
      <c r="Q3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7" spans="1:17" x14ac:dyDescent="0.2">
      <c r="A357" s="1">
        <v>1060</v>
      </c>
      <c r="B357" s="1" t="s">
        <v>93</v>
      </c>
      <c r="C357" s="1" t="s">
        <v>8</v>
      </c>
      <c r="D357" s="1" t="s">
        <v>3</v>
      </c>
      <c r="E357" s="11">
        <v>387</v>
      </c>
      <c r="F357" s="3">
        <v>79</v>
      </c>
      <c r="G357" s="11">
        <f>Tabla1[[#This Row],[Stock en unidades]]*Tabla1[[#This Row],[Costo unitario]]</f>
        <v>30573</v>
      </c>
      <c r="H357" s="1">
        <v>2019</v>
      </c>
      <c r="I357" s="1" t="s">
        <v>257</v>
      </c>
      <c r="J357" s="1">
        <v>612</v>
      </c>
      <c r="K357" s="3">
        <v>72522</v>
      </c>
      <c r="L357" s="12">
        <f>Tabla1[[#This Row],[Venta prom 12 meses en UN]]*Tabla1[[#This Row],[Costo unitario]]</f>
        <v>48348</v>
      </c>
      <c r="M357" s="29">
        <f>IFERROR(Tabla1[[#This Row],[Stock en unidades]]/Tabla1[[#This Row],[Venta prom 12 meses en UN]],0)</f>
        <v>0.63235294117647056</v>
      </c>
      <c r="N357" s="12">
        <f>IFERROR(12/Tabla1[[#This Row],[Meses de stock]],0)</f>
        <v>18.976744186046513</v>
      </c>
      <c r="O357" s="5" t="e">
        <f>VLOOKUP(Tabla1[[#This Row],[Código del producto]],'ABC Ventas'!$A:$E,5,0)</f>
        <v>#DIV/0!</v>
      </c>
      <c r="P357" s="5" t="e">
        <f>VLOOKUP(Tabla1[[#This Row],[Código del producto]],'ABC Stock'!$A:$E,5,0)</f>
        <v>#DIV/0!</v>
      </c>
      <c r="Q3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8" spans="1:17" x14ac:dyDescent="0.2">
      <c r="A358" s="1">
        <v>1060</v>
      </c>
      <c r="B358" s="1" t="s">
        <v>93</v>
      </c>
      <c r="C358" s="1" t="s">
        <v>8</v>
      </c>
      <c r="D358" s="1" t="s">
        <v>3</v>
      </c>
      <c r="E358" s="11">
        <v>829</v>
      </c>
      <c r="F358" s="3">
        <v>31</v>
      </c>
      <c r="G358" s="11">
        <f>Tabla1[[#This Row],[Stock en unidades]]*Tabla1[[#This Row],[Costo unitario]]</f>
        <v>25699</v>
      </c>
      <c r="H358" s="1">
        <v>2020</v>
      </c>
      <c r="I358" s="1" t="s">
        <v>257</v>
      </c>
      <c r="J358" s="1">
        <v>905</v>
      </c>
      <c r="K358" s="3">
        <v>43765.8</v>
      </c>
      <c r="L358" s="12">
        <f>Tabla1[[#This Row],[Venta prom 12 meses en UN]]*Tabla1[[#This Row],[Costo unitario]]</f>
        <v>28055</v>
      </c>
      <c r="M358" s="29">
        <f>IFERROR(Tabla1[[#This Row],[Stock en unidades]]/Tabla1[[#This Row],[Venta prom 12 meses en UN]],0)</f>
        <v>0.91602209944751378</v>
      </c>
      <c r="N358" s="12">
        <f>IFERROR(12/Tabla1[[#This Row],[Meses de stock]],0)</f>
        <v>13.100120627261761</v>
      </c>
      <c r="O358" s="5" t="e">
        <f>VLOOKUP(Tabla1[[#This Row],[Código del producto]],'ABC Ventas'!$A:$E,5,0)</f>
        <v>#DIV/0!</v>
      </c>
      <c r="P358" s="5" t="e">
        <f>VLOOKUP(Tabla1[[#This Row],[Código del producto]],'ABC Stock'!$A:$E,5,0)</f>
        <v>#DIV/0!</v>
      </c>
      <c r="Q3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59" spans="1:17" x14ac:dyDescent="0.2">
      <c r="A359" s="1">
        <v>1060</v>
      </c>
      <c r="B359" s="1" t="s">
        <v>93</v>
      </c>
      <c r="C359" s="1" t="s">
        <v>8</v>
      </c>
      <c r="D359" s="1" t="s">
        <v>3</v>
      </c>
      <c r="E359" s="11">
        <v>0</v>
      </c>
      <c r="F359" s="3">
        <v>48</v>
      </c>
      <c r="G359" s="11">
        <f>Tabla1[[#This Row],[Stock en unidades]]*Tabla1[[#This Row],[Costo unitario]]</f>
        <v>0</v>
      </c>
      <c r="H359" s="1">
        <v>2019</v>
      </c>
      <c r="I359" s="1" t="s">
        <v>308</v>
      </c>
      <c r="J359" s="1">
        <v>473</v>
      </c>
      <c r="K359" s="3">
        <v>42229.440000000002</v>
      </c>
      <c r="L359" s="12">
        <f>Tabla1[[#This Row],[Venta prom 12 meses en UN]]*Tabla1[[#This Row],[Costo unitario]]</f>
        <v>22704</v>
      </c>
      <c r="M359" s="29">
        <f>IFERROR(Tabla1[[#This Row],[Stock en unidades]]/Tabla1[[#This Row],[Venta prom 12 meses en UN]],0)</f>
        <v>0</v>
      </c>
      <c r="N359" s="12">
        <f>IFERROR(12/Tabla1[[#This Row],[Meses de stock]],0)</f>
        <v>0</v>
      </c>
      <c r="O359" s="5" t="e">
        <f>VLOOKUP(Tabla1[[#This Row],[Código del producto]],'ABC Ventas'!$A:$E,5,0)</f>
        <v>#DIV/0!</v>
      </c>
      <c r="P359" s="5" t="e">
        <f>VLOOKUP(Tabla1[[#This Row],[Código del producto]],'ABC Stock'!$A:$E,5,0)</f>
        <v>#DIV/0!</v>
      </c>
      <c r="Q3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60" spans="1:17" x14ac:dyDescent="0.2">
      <c r="A360" s="1">
        <v>1060</v>
      </c>
      <c r="B360" s="1" t="s">
        <v>93</v>
      </c>
      <c r="C360" s="1" t="s">
        <v>8</v>
      </c>
      <c r="D360" s="1" t="s">
        <v>3</v>
      </c>
      <c r="E360" s="11">
        <v>722</v>
      </c>
      <c r="F360" s="3">
        <v>42</v>
      </c>
      <c r="G360" s="11">
        <f>Tabla1[[#This Row],[Stock en unidades]]*Tabla1[[#This Row],[Costo unitario]]</f>
        <v>30324</v>
      </c>
      <c r="H360" s="1">
        <v>2019</v>
      </c>
      <c r="I360" s="1" t="s">
        <v>305</v>
      </c>
      <c r="J360" s="1">
        <v>560</v>
      </c>
      <c r="K360" s="3">
        <v>41160</v>
      </c>
      <c r="L360" s="12">
        <f>Tabla1[[#This Row],[Venta prom 12 meses en UN]]*Tabla1[[#This Row],[Costo unitario]]</f>
        <v>23520</v>
      </c>
      <c r="M360" s="29">
        <f>IFERROR(Tabla1[[#This Row],[Stock en unidades]]/Tabla1[[#This Row],[Venta prom 12 meses en UN]],0)</f>
        <v>1.2892857142857144</v>
      </c>
      <c r="N360" s="12">
        <f>IFERROR(12/Tabla1[[#This Row],[Meses de stock]],0)</f>
        <v>9.3074792243767313</v>
      </c>
      <c r="O360" s="5" t="e">
        <f>VLOOKUP(Tabla1[[#This Row],[Código del producto]],'ABC Ventas'!$A:$E,5,0)</f>
        <v>#DIV/0!</v>
      </c>
      <c r="P360" s="5" t="e">
        <f>VLOOKUP(Tabla1[[#This Row],[Código del producto]],'ABC Stock'!$A:$E,5,0)</f>
        <v>#DIV/0!</v>
      </c>
      <c r="Q3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61" spans="1:17" x14ac:dyDescent="0.2">
      <c r="A361" s="1">
        <v>1060</v>
      </c>
      <c r="B361" s="1" t="s">
        <v>93</v>
      </c>
      <c r="C361" s="1" t="s">
        <v>8</v>
      </c>
      <c r="D361" s="1" t="s">
        <v>3</v>
      </c>
      <c r="E361" s="11">
        <v>843</v>
      </c>
      <c r="F361" s="3">
        <v>52</v>
      </c>
      <c r="G361" s="11">
        <f>Tabla1[[#This Row],[Stock en unidades]]*Tabla1[[#This Row],[Costo unitario]]</f>
        <v>43836</v>
      </c>
      <c r="H361" s="1">
        <v>2019</v>
      </c>
      <c r="I361" s="1" t="s">
        <v>258</v>
      </c>
      <c r="J361" s="1">
        <v>432</v>
      </c>
      <c r="K361" s="3">
        <v>29427.84</v>
      </c>
      <c r="L361" s="12">
        <f>Tabla1[[#This Row],[Venta prom 12 meses en UN]]*Tabla1[[#This Row],[Costo unitario]]</f>
        <v>22464</v>
      </c>
      <c r="M361" s="29">
        <f>IFERROR(Tabla1[[#This Row],[Stock en unidades]]/Tabla1[[#This Row],[Venta prom 12 meses en UN]],0)</f>
        <v>1.9513888888888888</v>
      </c>
      <c r="N361" s="12">
        <f>IFERROR(12/Tabla1[[#This Row],[Meses de stock]],0)</f>
        <v>6.1494661921708182</v>
      </c>
      <c r="O361" s="5" t="e">
        <f>VLOOKUP(Tabla1[[#This Row],[Código del producto]],'ABC Ventas'!$A:$E,5,0)</f>
        <v>#DIV/0!</v>
      </c>
      <c r="P361" s="5" t="e">
        <f>VLOOKUP(Tabla1[[#This Row],[Código del producto]],'ABC Stock'!$A:$E,5,0)</f>
        <v>#DIV/0!</v>
      </c>
      <c r="Q3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62" spans="1:17" x14ac:dyDescent="0.2">
      <c r="A362" s="1">
        <v>1061</v>
      </c>
      <c r="B362" s="1" t="s">
        <v>174</v>
      </c>
      <c r="C362" s="1" t="s">
        <v>8</v>
      </c>
      <c r="D362" s="1" t="s">
        <v>3</v>
      </c>
      <c r="E362" s="11">
        <v>21</v>
      </c>
      <c r="F362" s="3">
        <v>4.67</v>
      </c>
      <c r="G362" s="11">
        <f>Tabla1[[#This Row],[Stock en unidades]]*Tabla1[[#This Row],[Costo unitario]]</f>
        <v>98.07</v>
      </c>
      <c r="H362" s="1">
        <v>2020</v>
      </c>
      <c r="I362" s="1" t="s">
        <v>258</v>
      </c>
      <c r="J362" s="1">
        <v>103</v>
      </c>
      <c r="K362" s="3">
        <v>644.55340000000001</v>
      </c>
      <c r="L362" s="12">
        <f>Tabla1[[#This Row],[Venta prom 12 meses en UN]]*Tabla1[[#This Row],[Costo unitario]]</f>
        <v>481.01</v>
      </c>
      <c r="M362" s="29">
        <f>IFERROR(Tabla1[[#This Row],[Stock en unidades]]/Tabla1[[#This Row],[Venta prom 12 meses en UN]],0)</f>
        <v>0.20388349514563106</v>
      </c>
      <c r="N362" s="12">
        <f>IFERROR(12/Tabla1[[#This Row],[Meses de stock]],0)</f>
        <v>58.857142857142861</v>
      </c>
      <c r="O362" s="5" t="e">
        <f>VLOOKUP(Tabla1[[#This Row],[Código del producto]],'ABC Ventas'!$A:$E,5,0)</f>
        <v>#DIV/0!</v>
      </c>
      <c r="P362" s="5" t="e">
        <f>VLOOKUP(Tabla1[[#This Row],[Código del producto]],'ABC Stock'!$A:$E,5,0)</f>
        <v>#DIV/0!</v>
      </c>
      <c r="Q3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63" spans="1:17" x14ac:dyDescent="0.2">
      <c r="A363" s="1">
        <v>1061</v>
      </c>
      <c r="B363" s="1" t="s">
        <v>174</v>
      </c>
      <c r="C363" s="1" t="s">
        <v>8</v>
      </c>
      <c r="D363" s="1" t="s">
        <v>3</v>
      </c>
      <c r="E363" s="11">
        <v>436</v>
      </c>
      <c r="F363" s="3">
        <v>5.6</v>
      </c>
      <c r="G363" s="11">
        <f>Tabla1[[#This Row],[Stock en unidades]]*Tabla1[[#This Row],[Costo unitario]]</f>
        <v>2441.6</v>
      </c>
      <c r="H363" s="1">
        <v>2019</v>
      </c>
      <c r="I363" s="1" t="s">
        <v>306</v>
      </c>
      <c r="J363" s="1">
        <v>54.5</v>
      </c>
      <c r="K363" s="3">
        <v>546.30799999999999</v>
      </c>
      <c r="L363" s="12">
        <f>Tabla1[[#This Row],[Venta prom 12 meses en UN]]*Tabla1[[#This Row],[Costo unitario]]</f>
        <v>305.2</v>
      </c>
      <c r="M363" s="29">
        <f>IFERROR(Tabla1[[#This Row],[Stock en unidades]]/Tabla1[[#This Row],[Venta prom 12 meses en UN]],0)</f>
        <v>8</v>
      </c>
      <c r="N363" s="12">
        <f>IFERROR(12/Tabla1[[#This Row],[Meses de stock]],0)</f>
        <v>1.5</v>
      </c>
      <c r="O363" s="5" t="e">
        <f>VLOOKUP(Tabla1[[#This Row],[Código del producto]],'ABC Ventas'!$A:$E,5,0)</f>
        <v>#DIV/0!</v>
      </c>
      <c r="P363" s="5" t="e">
        <f>VLOOKUP(Tabla1[[#This Row],[Código del producto]],'ABC Stock'!$A:$E,5,0)</f>
        <v>#DIV/0!</v>
      </c>
      <c r="Q3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64" spans="1:17" x14ac:dyDescent="0.2">
      <c r="A364" s="1">
        <v>1061</v>
      </c>
      <c r="B364" s="1" t="s">
        <v>174</v>
      </c>
      <c r="C364" s="1" t="s">
        <v>8</v>
      </c>
      <c r="D364" s="1" t="s">
        <v>3</v>
      </c>
      <c r="E364" s="11">
        <v>10</v>
      </c>
      <c r="F364" s="3">
        <v>3.13</v>
      </c>
      <c r="G364" s="11">
        <f>Tabla1[[#This Row],[Stock en unidades]]*Tabla1[[#This Row],[Costo unitario]]</f>
        <v>31.299999999999997</v>
      </c>
      <c r="H364" s="1">
        <v>2020</v>
      </c>
      <c r="I364" s="1" t="s">
        <v>257</v>
      </c>
      <c r="J364" s="1">
        <v>103</v>
      </c>
      <c r="K364" s="3">
        <v>528.71960000000001</v>
      </c>
      <c r="L364" s="12">
        <f>Tabla1[[#This Row],[Venta prom 12 meses en UN]]*Tabla1[[#This Row],[Costo unitario]]</f>
        <v>322.39</v>
      </c>
      <c r="M364" s="29">
        <f>IFERROR(Tabla1[[#This Row],[Stock en unidades]]/Tabla1[[#This Row],[Venta prom 12 meses en UN]],0)</f>
        <v>9.7087378640776698E-2</v>
      </c>
      <c r="N364" s="12">
        <f>IFERROR(12/Tabla1[[#This Row],[Meses de stock]],0)</f>
        <v>123.60000000000001</v>
      </c>
      <c r="O364" s="5" t="e">
        <f>VLOOKUP(Tabla1[[#This Row],[Código del producto]],'ABC Ventas'!$A:$E,5,0)</f>
        <v>#DIV/0!</v>
      </c>
      <c r="P364" s="5" t="e">
        <f>VLOOKUP(Tabla1[[#This Row],[Código del producto]],'ABC Stock'!$A:$E,5,0)</f>
        <v>#DIV/0!</v>
      </c>
      <c r="Q3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65" spans="1:17" x14ac:dyDescent="0.2">
      <c r="A365" s="1">
        <v>1061</v>
      </c>
      <c r="B365" s="1" t="s">
        <v>174</v>
      </c>
      <c r="C365" s="1" t="s">
        <v>8</v>
      </c>
      <c r="D365" s="1" t="s">
        <v>3</v>
      </c>
      <c r="E365" s="11">
        <v>230</v>
      </c>
      <c r="F365" s="3">
        <v>4.33</v>
      </c>
      <c r="G365" s="11">
        <f>Tabla1[[#This Row],[Stock en unidades]]*Tabla1[[#This Row],[Costo unitario]]</f>
        <v>995.9</v>
      </c>
      <c r="H365" s="1">
        <v>2020</v>
      </c>
      <c r="I365" s="1" t="s">
        <v>257</v>
      </c>
      <c r="J365" s="1">
        <v>50</v>
      </c>
      <c r="K365" s="3">
        <v>311.76</v>
      </c>
      <c r="L365" s="12">
        <f>Tabla1[[#This Row],[Venta prom 12 meses en UN]]*Tabla1[[#This Row],[Costo unitario]]</f>
        <v>216.5</v>
      </c>
      <c r="M365" s="29">
        <f>IFERROR(Tabla1[[#This Row],[Stock en unidades]]/Tabla1[[#This Row],[Venta prom 12 meses en UN]],0)</f>
        <v>4.5999999999999996</v>
      </c>
      <c r="N365" s="12">
        <f>IFERROR(12/Tabla1[[#This Row],[Meses de stock]],0)</f>
        <v>2.6086956521739131</v>
      </c>
      <c r="O365" s="5" t="e">
        <f>VLOOKUP(Tabla1[[#This Row],[Código del producto]],'ABC Ventas'!$A:$E,5,0)</f>
        <v>#DIV/0!</v>
      </c>
      <c r="P365" s="5" t="e">
        <f>VLOOKUP(Tabla1[[#This Row],[Código del producto]],'ABC Stock'!$A:$E,5,0)</f>
        <v>#DIV/0!</v>
      </c>
      <c r="Q36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66" spans="1:17" x14ac:dyDescent="0.2">
      <c r="A366" s="1">
        <v>1061</v>
      </c>
      <c r="B366" s="1" t="s">
        <v>174</v>
      </c>
      <c r="C366" s="1" t="s">
        <v>8</v>
      </c>
      <c r="D366" s="1" t="s">
        <v>3</v>
      </c>
      <c r="E366" s="11">
        <v>1075</v>
      </c>
      <c r="F366" s="3">
        <v>1.58</v>
      </c>
      <c r="G366" s="11">
        <f>Tabla1[[#This Row],[Stock en unidades]]*Tabla1[[#This Row],[Costo unitario]]</f>
        <v>1698.5</v>
      </c>
      <c r="H366" s="1">
        <v>2020</v>
      </c>
      <c r="I366" s="1" t="s">
        <v>258</v>
      </c>
      <c r="J366" s="1">
        <v>122</v>
      </c>
      <c r="K366" s="3">
        <v>304.56080000000003</v>
      </c>
      <c r="L366" s="12">
        <f>Tabla1[[#This Row],[Venta prom 12 meses en UN]]*Tabla1[[#This Row],[Costo unitario]]</f>
        <v>192.76000000000002</v>
      </c>
      <c r="M366" s="29">
        <f>IFERROR(Tabla1[[#This Row],[Stock en unidades]]/Tabla1[[#This Row],[Venta prom 12 meses en UN]],0)</f>
        <v>8.8114754098360653</v>
      </c>
      <c r="N366" s="12">
        <f>IFERROR(12/Tabla1[[#This Row],[Meses de stock]],0)</f>
        <v>1.3618604651162791</v>
      </c>
      <c r="O366" s="5" t="e">
        <f>VLOOKUP(Tabla1[[#This Row],[Código del producto]],'ABC Ventas'!$A:$E,5,0)</f>
        <v>#DIV/0!</v>
      </c>
      <c r="P366" s="5" t="e">
        <f>VLOOKUP(Tabla1[[#This Row],[Código del producto]],'ABC Stock'!$A:$E,5,0)</f>
        <v>#DIV/0!</v>
      </c>
      <c r="Q3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67" spans="1:17" x14ac:dyDescent="0.2">
      <c r="A367" s="1">
        <v>1061</v>
      </c>
      <c r="B367" s="1" t="s">
        <v>174</v>
      </c>
      <c r="C367" s="1" t="s">
        <v>8</v>
      </c>
      <c r="D367" s="1" t="s">
        <v>3</v>
      </c>
      <c r="E367" s="11">
        <v>702</v>
      </c>
      <c r="F367" s="3">
        <v>1.78</v>
      </c>
      <c r="G367" s="11">
        <f>Tabla1[[#This Row],[Stock en unidades]]*Tabla1[[#This Row],[Costo unitario]]</f>
        <v>1249.56</v>
      </c>
      <c r="H367" s="1">
        <v>2020</v>
      </c>
      <c r="I367" s="1" t="s">
        <v>258</v>
      </c>
      <c r="J367" s="1">
        <v>55</v>
      </c>
      <c r="K367" s="3">
        <v>184.05200000000002</v>
      </c>
      <c r="L367" s="12">
        <f>Tabla1[[#This Row],[Venta prom 12 meses en UN]]*Tabla1[[#This Row],[Costo unitario]]</f>
        <v>97.9</v>
      </c>
      <c r="M367" s="29">
        <f>IFERROR(Tabla1[[#This Row],[Stock en unidades]]/Tabla1[[#This Row],[Venta prom 12 meses en UN]],0)</f>
        <v>12.763636363636364</v>
      </c>
      <c r="N367" s="12">
        <f>IFERROR(12/Tabla1[[#This Row],[Meses de stock]],0)</f>
        <v>0.94017094017094016</v>
      </c>
      <c r="O367" s="5" t="e">
        <f>VLOOKUP(Tabla1[[#This Row],[Código del producto]],'ABC Ventas'!$A:$E,5,0)</f>
        <v>#DIV/0!</v>
      </c>
      <c r="P367" s="5" t="e">
        <f>VLOOKUP(Tabla1[[#This Row],[Código del producto]],'ABC Stock'!$A:$E,5,0)</f>
        <v>#DIV/0!</v>
      </c>
      <c r="Q3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68" spans="1:17" x14ac:dyDescent="0.2">
      <c r="A368" s="1">
        <v>1062</v>
      </c>
      <c r="B368" s="1" t="s">
        <v>187</v>
      </c>
      <c r="C368" s="1" t="s">
        <v>8</v>
      </c>
      <c r="D368" s="1" t="s">
        <v>3</v>
      </c>
      <c r="E368" s="11">
        <v>996</v>
      </c>
      <c r="F368" s="3">
        <v>7.79</v>
      </c>
      <c r="G368" s="11">
        <f>Tabla1[[#This Row],[Stock en unidades]]*Tabla1[[#This Row],[Costo unitario]]</f>
        <v>7758.84</v>
      </c>
      <c r="H368" s="1">
        <v>2020</v>
      </c>
      <c r="I368" s="1" t="s">
        <v>258</v>
      </c>
      <c r="J368" s="1">
        <v>71.099999999999994</v>
      </c>
      <c r="K368" s="3">
        <v>980.34812999999986</v>
      </c>
      <c r="L368" s="12">
        <f>Tabla1[[#This Row],[Venta prom 12 meses en UN]]*Tabla1[[#This Row],[Costo unitario]]</f>
        <v>553.86899999999991</v>
      </c>
      <c r="M368" s="29">
        <f>IFERROR(Tabla1[[#This Row],[Stock en unidades]]/Tabla1[[#This Row],[Venta prom 12 meses en UN]],0)</f>
        <v>14.008438818565402</v>
      </c>
      <c r="N368" s="12">
        <f>IFERROR(12/Tabla1[[#This Row],[Meses de stock]],0)</f>
        <v>0.85662650602409629</v>
      </c>
      <c r="O368" s="5" t="e">
        <f>VLOOKUP(Tabla1[[#This Row],[Código del producto]],'ABC Ventas'!$A:$E,5,0)</f>
        <v>#DIV/0!</v>
      </c>
      <c r="P368" s="5" t="e">
        <f>VLOOKUP(Tabla1[[#This Row],[Código del producto]],'ABC Stock'!$A:$E,5,0)</f>
        <v>#DIV/0!</v>
      </c>
      <c r="Q36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69" spans="1:17" x14ac:dyDescent="0.2">
      <c r="A369" s="1">
        <v>1062</v>
      </c>
      <c r="B369" s="1" t="s">
        <v>187</v>
      </c>
      <c r="C369" s="1" t="s">
        <v>8</v>
      </c>
      <c r="D369" s="1" t="s">
        <v>3</v>
      </c>
      <c r="E369" s="11">
        <v>125</v>
      </c>
      <c r="F369" s="3">
        <v>3.42</v>
      </c>
      <c r="G369" s="11">
        <f>Tabla1[[#This Row],[Stock en unidades]]*Tabla1[[#This Row],[Costo unitario]]</f>
        <v>427.5</v>
      </c>
      <c r="H369" s="1">
        <v>2019</v>
      </c>
      <c r="I369" s="1" t="s">
        <v>258</v>
      </c>
      <c r="J369" s="1">
        <v>131</v>
      </c>
      <c r="K369" s="3">
        <v>779.5548</v>
      </c>
      <c r="L369" s="12">
        <f>Tabla1[[#This Row],[Venta prom 12 meses en UN]]*Tabla1[[#This Row],[Costo unitario]]</f>
        <v>448.02</v>
      </c>
      <c r="M369" s="29">
        <f>IFERROR(Tabla1[[#This Row],[Stock en unidades]]/Tabla1[[#This Row],[Venta prom 12 meses en UN]],0)</f>
        <v>0.95419847328244278</v>
      </c>
      <c r="N369" s="12">
        <f>IFERROR(12/Tabla1[[#This Row],[Meses de stock]],0)</f>
        <v>12.575999999999999</v>
      </c>
      <c r="O369" s="5" t="e">
        <f>VLOOKUP(Tabla1[[#This Row],[Código del producto]],'ABC Ventas'!$A:$E,5,0)</f>
        <v>#DIV/0!</v>
      </c>
      <c r="P369" s="5" t="e">
        <f>VLOOKUP(Tabla1[[#This Row],[Código del producto]],'ABC Stock'!$A:$E,5,0)</f>
        <v>#DIV/0!</v>
      </c>
      <c r="Q3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70" spans="1:17" x14ac:dyDescent="0.2">
      <c r="A370" s="1">
        <v>1062</v>
      </c>
      <c r="B370" s="1" t="s">
        <v>187</v>
      </c>
      <c r="C370" s="1" t="s">
        <v>8</v>
      </c>
      <c r="D370" s="1" t="s">
        <v>3</v>
      </c>
      <c r="E370" s="11">
        <v>615</v>
      </c>
      <c r="F370" s="3">
        <v>6.7</v>
      </c>
      <c r="G370" s="11">
        <f>Tabla1[[#This Row],[Stock en unidades]]*Tabla1[[#This Row],[Costo unitario]]</f>
        <v>4120.5</v>
      </c>
      <c r="H370" s="1">
        <v>2019</v>
      </c>
      <c r="I370" s="1" t="s">
        <v>258</v>
      </c>
      <c r="J370" s="1">
        <v>76.8</v>
      </c>
      <c r="K370" s="3">
        <v>704.94719999999984</v>
      </c>
      <c r="L370" s="12">
        <f>Tabla1[[#This Row],[Venta prom 12 meses en UN]]*Tabla1[[#This Row],[Costo unitario]]</f>
        <v>514.55999999999995</v>
      </c>
      <c r="M370" s="29">
        <f>IFERROR(Tabla1[[#This Row],[Stock en unidades]]/Tabla1[[#This Row],[Venta prom 12 meses en UN]],0)</f>
        <v>8.0078125</v>
      </c>
      <c r="N370" s="12">
        <f>IFERROR(12/Tabla1[[#This Row],[Meses de stock]],0)</f>
        <v>1.4985365853658537</v>
      </c>
      <c r="O370" s="5" t="e">
        <f>VLOOKUP(Tabla1[[#This Row],[Código del producto]],'ABC Ventas'!$A:$E,5,0)</f>
        <v>#DIV/0!</v>
      </c>
      <c r="P370" s="5" t="e">
        <f>VLOOKUP(Tabla1[[#This Row],[Código del producto]],'ABC Stock'!$A:$E,5,0)</f>
        <v>#DIV/0!</v>
      </c>
      <c r="Q3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71" spans="1:17" x14ac:dyDescent="0.2">
      <c r="A371" s="1">
        <v>1062</v>
      </c>
      <c r="B371" s="1" t="s">
        <v>187</v>
      </c>
      <c r="C371" s="1" t="s">
        <v>8</v>
      </c>
      <c r="D371" s="1" t="s">
        <v>3</v>
      </c>
      <c r="E371" s="11">
        <v>184</v>
      </c>
      <c r="F371" s="3">
        <v>7.32</v>
      </c>
      <c r="G371" s="11">
        <f>Tabla1[[#This Row],[Stock en unidades]]*Tabla1[[#This Row],[Costo unitario]]</f>
        <v>1346.88</v>
      </c>
      <c r="H371" s="1">
        <v>2019</v>
      </c>
      <c r="I371" s="1" t="s">
        <v>257</v>
      </c>
      <c r="J371" s="1">
        <v>45.9</v>
      </c>
      <c r="K371" s="3">
        <v>564.45983999999999</v>
      </c>
      <c r="L371" s="12">
        <f>Tabla1[[#This Row],[Venta prom 12 meses en UN]]*Tabla1[[#This Row],[Costo unitario]]</f>
        <v>335.988</v>
      </c>
      <c r="M371" s="29">
        <f>IFERROR(Tabla1[[#This Row],[Stock en unidades]]/Tabla1[[#This Row],[Venta prom 12 meses en UN]],0)</f>
        <v>4.0087145969498916</v>
      </c>
      <c r="N371" s="12">
        <f>IFERROR(12/Tabla1[[#This Row],[Meses de stock]],0)</f>
        <v>2.9934782608695647</v>
      </c>
      <c r="O371" s="5" t="e">
        <f>VLOOKUP(Tabla1[[#This Row],[Código del producto]],'ABC Ventas'!$A:$E,5,0)</f>
        <v>#DIV/0!</v>
      </c>
      <c r="P371" s="5" t="e">
        <f>VLOOKUP(Tabla1[[#This Row],[Código del producto]],'ABC Stock'!$A:$E,5,0)</f>
        <v>#DIV/0!</v>
      </c>
      <c r="Q37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72" spans="1:17" x14ac:dyDescent="0.2">
      <c r="A372" s="1">
        <v>1062</v>
      </c>
      <c r="B372" s="1" t="s">
        <v>187</v>
      </c>
      <c r="C372" s="1" t="s">
        <v>8</v>
      </c>
      <c r="D372" s="1" t="s">
        <v>3</v>
      </c>
      <c r="E372" s="11">
        <v>676</v>
      </c>
      <c r="F372" s="3">
        <v>2.17</v>
      </c>
      <c r="G372" s="11">
        <f>Tabla1[[#This Row],[Stock en unidades]]*Tabla1[[#This Row],[Costo unitario]]</f>
        <v>1466.9199999999998</v>
      </c>
      <c r="H372" s="1">
        <v>2020</v>
      </c>
      <c r="I372" s="1" t="s">
        <v>258</v>
      </c>
      <c r="J372" s="1">
        <v>114</v>
      </c>
      <c r="K372" s="3">
        <v>455.17919999999998</v>
      </c>
      <c r="L372" s="12">
        <f>Tabla1[[#This Row],[Venta prom 12 meses en UN]]*Tabla1[[#This Row],[Costo unitario]]</f>
        <v>247.38</v>
      </c>
      <c r="M372" s="29">
        <f>IFERROR(Tabla1[[#This Row],[Stock en unidades]]/Tabla1[[#This Row],[Venta prom 12 meses en UN]],0)</f>
        <v>5.9298245614035086</v>
      </c>
      <c r="N372" s="12">
        <f>IFERROR(12/Tabla1[[#This Row],[Meses de stock]],0)</f>
        <v>2.0236686390532546</v>
      </c>
      <c r="O372" s="5" t="e">
        <f>VLOOKUP(Tabla1[[#This Row],[Código del producto]],'ABC Ventas'!$A:$E,5,0)</f>
        <v>#DIV/0!</v>
      </c>
      <c r="P372" s="5" t="e">
        <f>VLOOKUP(Tabla1[[#This Row],[Código del producto]],'ABC Stock'!$A:$E,5,0)</f>
        <v>#DIV/0!</v>
      </c>
      <c r="Q37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73" spans="1:17" x14ac:dyDescent="0.2">
      <c r="A373" s="1">
        <v>1062</v>
      </c>
      <c r="B373" s="1" t="s">
        <v>187</v>
      </c>
      <c r="C373" s="1" t="s">
        <v>8</v>
      </c>
      <c r="D373" s="1" t="s">
        <v>3</v>
      </c>
      <c r="E373" s="11">
        <v>635</v>
      </c>
      <c r="F373" s="3">
        <v>1.87</v>
      </c>
      <c r="G373" s="11">
        <f>Tabla1[[#This Row],[Stock en unidades]]*Tabla1[[#This Row],[Costo unitario]]</f>
        <v>1187.45</v>
      </c>
      <c r="H373" s="1">
        <v>2020</v>
      </c>
      <c r="I373" s="1" t="s">
        <v>258</v>
      </c>
      <c r="J373" s="1">
        <v>95</v>
      </c>
      <c r="K373" s="3">
        <v>273.58100000000002</v>
      </c>
      <c r="L373" s="12">
        <f>Tabla1[[#This Row],[Venta prom 12 meses en UN]]*Tabla1[[#This Row],[Costo unitario]]</f>
        <v>177.65</v>
      </c>
      <c r="M373" s="29">
        <f>IFERROR(Tabla1[[#This Row],[Stock en unidades]]/Tabla1[[#This Row],[Venta prom 12 meses en UN]],0)</f>
        <v>6.6842105263157894</v>
      </c>
      <c r="N373" s="12">
        <f>IFERROR(12/Tabla1[[#This Row],[Meses de stock]],0)</f>
        <v>1.795275590551181</v>
      </c>
      <c r="O373" s="5" t="e">
        <f>VLOOKUP(Tabla1[[#This Row],[Código del producto]],'ABC Ventas'!$A:$E,5,0)</f>
        <v>#DIV/0!</v>
      </c>
      <c r="P373" s="5" t="e">
        <f>VLOOKUP(Tabla1[[#This Row],[Código del producto]],'ABC Stock'!$A:$E,5,0)</f>
        <v>#DIV/0!</v>
      </c>
      <c r="Q37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74" spans="1:17" x14ac:dyDescent="0.2">
      <c r="A374" s="1">
        <v>1063</v>
      </c>
      <c r="B374" s="1" t="s">
        <v>124</v>
      </c>
      <c r="C374" s="1" t="s">
        <v>8</v>
      </c>
      <c r="D374" s="1" t="s">
        <v>3</v>
      </c>
      <c r="E374" s="11">
        <v>119</v>
      </c>
      <c r="F374" s="3">
        <v>4.58</v>
      </c>
      <c r="G374" s="11">
        <f>Tabla1[[#This Row],[Stock en unidades]]*Tabla1[[#This Row],[Costo unitario]]</f>
        <v>545.02</v>
      </c>
      <c r="H374" s="1">
        <v>2020</v>
      </c>
      <c r="I374" s="1" t="s">
        <v>258</v>
      </c>
      <c r="J374" s="1">
        <v>149</v>
      </c>
      <c r="K374" s="3">
        <v>1255.6528000000001</v>
      </c>
      <c r="L374" s="12">
        <f>Tabla1[[#This Row],[Venta prom 12 meses en UN]]*Tabla1[[#This Row],[Costo unitario]]</f>
        <v>682.42</v>
      </c>
      <c r="M374" s="29">
        <f>IFERROR(Tabla1[[#This Row],[Stock en unidades]]/Tabla1[[#This Row],[Venta prom 12 meses en UN]],0)</f>
        <v>0.79865771812080533</v>
      </c>
      <c r="N374" s="12">
        <f>IFERROR(12/Tabla1[[#This Row],[Meses de stock]],0)</f>
        <v>15.025210084033613</v>
      </c>
      <c r="O374" s="5" t="e">
        <f>VLOOKUP(Tabla1[[#This Row],[Código del producto]],'ABC Ventas'!$A:$E,5,0)</f>
        <v>#DIV/0!</v>
      </c>
      <c r="P374" s="5" t="e">
        <f>VLOOKUP(Tabla1[[#This Row],[Código del producto]],'ABC Stock'!$A:$E,5,0)</f>
        <v>#DIV/0!</v>
      </c>
      <c r="Q3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75" spans="1:17" x14ac:dyDescent="0.2">
      <c r="A375" s="1">
        <v>1063</v>
      </c>
      <c r="B375" s="1" t="s">
        <v>124</v>
      </c>
      <c r="C375" s="1" t="s">
        <v>8</v>
      </c>
      <c r="D375" s="1" t="s">
        <v>3</v>
      </c>
      <c r="E375" s="11">
        <v>99</v>
      </c>
      <c r="F375" s="3">
        <v>5.13</v>
      </c>
      <c r="G375" s="11">
        <f>Tabla1[[#This Row],[Stock en unidades]]*Tabla1[[#This Row],[Costo unitario]]</f>
        <v>507.87</v>
      </c>
      <c r="H375" s="1">
        <v>2020</v>
      </c>
      <c r="I375" s="1" t="s">
        <v>256</v>
      </c>
      <c r="J375" s="1">
        <v>139</v>
      </c>
      <c r="K375" s="3">
        <v>976.90589999999997</v>
      </c>
      <c r="L375" s="12">
        <f>Tabla1[[#This Row],[Venta prom 12 meses en UN]]*Tabla1[[#This Row],[Costo unitario]]</f>
        <v>713.06999999999994</v>
      </c>
      <c r="M375" s="29">
        <f>IFERROR(Tabla1[[#This Row],[Stock en unidades]]/Tabla1[[#This Row],[Venta prom 12 meses en UN]],0)</f>
        <v>0.71223021582733814</v>
      </c>
      <c r="N375" s="12">
        <f>IFERROR(12/Tabla1[[#This Row],[Meses de stock]],0)</f>
        <v>16.848484848484848</v>
      </c>
      <c r="O375" s="5" t="e">
        <f>VLOOKUP(Tabla1[[#This Row],[Código del producto]],'ABC Ventas'!$A:$E,5,0)</f>
        <v>#DIV/0!</v>
      </c>
      <c r="P375" s="5" t="e">
        <f>VLOOKUP(Tabla1[[#This Row],[Código del producto]],'ABC Stock'!$A:$E,5,0)</f>
        <v>#DIV/0!</v>
      </c>
      <c r="Q3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76" spans="1:17" x14ac:dyDescent="0.2">
      <c r="A376" s="1">
        <v>1063</v>
      </c>
      <c r="B376" s="1" t="s">
        <v>124</v>
      </c>
      <c r="C376" s="1" t="s">
        <v>8</v>
      </c>
      <c r="D376" s="1" t="s">
        <v>3</v>
      </c>
      <c r="E376" s="11">
        <v>346</v>
      </c>
      <c r="F376" s="3">
        <v>2.65</v>
      </c>
      <c r="G376" s="11">
        <f>Tabla1[[#This Row],[Stock en unidades]]*Tabla1[[#This Row],[Costo unitario]]</f>
        <v>916.9</v>
      </c>
      <c r="H376" s="1">
        <v>2019</v>
      </c>
      <c r="I376" s="1" t="s">
        <v>258</v>
      </c>
      <c r="J376" s="1">
        <v>113</v>
      </c>
      <c r="K376" s="3">
        <v>556.97699999999998</v>
      </c>
      <c r="L376" s="12">
        <f>Tabla1[[#This Row],[Venta prom 12 meses en UN]]*Tabla1[[#This Row],[Costo unitario]]</f>
        <v>299.45</v>
      </c>
      <c r="M376" s="29">
        <f>IFERROR(Tabla1[[#This Row],[Stock en unidades]]/Tabla1[[#This Row],[Venta prom 12 meses en UN]],0)</f>
        <v>3.0619469026548671</v>
      </c>
      <c r="N376" s="12">
        <f>IFERROR(12/Tabla1[[#This Row],[Meses de stock]],0)</f>
        <v>3.9190751445086707</v>
      </c>
      <c r="O376" s="5" t="e">
        <f>VLOOKUP(Tabla1[[#This Row],[Código del producto]],'ABC Ventas'!$A:$E,5,0)</f>
        <v>#DIV/0!</v>
      </c>
      <c r="P376" s="5" t="e">
        <f>VLOOKUP(Tabla1[[#This Row],[Código del producto]],'ABC Stock'!$A:$E,5,0)</f>
        <v>#DIV/0!</v>
      </c>
      <c r="Q37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77" spans="1:17" x14ac:dyDescent="0.2">
      <c r="A377" s="1">
        <v>1063</v>
      </c>
      <c r="B377" s="1" t="s">
        <v>124</v>
      </c>
      <c r="C377" s="1" t="s">
        <v>8</v>
      </c>
      <c r="D377" s="1" t="s">
        <v>3</v>
      </c>
      <c r="E377" s="11">
        <v>88</v>
      </c>
      <c r="F377" s="3">
        <v>6.74</v>
      </c>
      <c r="G377" s="11">
        <f>Tabla1[[#This Row],[Stock en unidades]]*Tabla1[[#This Row],[Costo unitario]]</f>
        <v>593.12</v>
      </c>
      <c r="H377" s="1">
        <v>2019</v>
      </c>
      <c r="I377" s="1" t="s">
        <v>312</v>
      </c>
      <c r="J377" s="1">
        <v>43.8</v>
      </c>
      <c r="K377" s="3">
        <v>549.09432000000004</v>
      </c>
      <c r="L377" s="12">
        <f>Tabla1[[#This Row],[Venta prom 12 meses en UN]]*Tabla1[[#This Row],[Costo unitario]]</f>
        <v>295.21199999999999</v>
      </c>
      <c r="M377" s="29">
        <f>IFERROR(Tabla1[[#This Row],[Stock en unidades]]/Tabla1[[#This Row],[Venta prom 12 meses en UN]],0)</f>
        <v>2.0091324200913245</v>
      </c>
      <c r="N377" s="12">
        <f>IFERROR(12/Tabla1[[#This Row],[Meses de stock]],0)</f>
        <v>5.9727272727272718</v>
      </c>
      <c r="O377" s="5" t="e">
        <f>VLOOKUP(Tabla1[[#This Row],[Código del producto]],'ABC Ventas'!$A:$E,5,0)</f>
        <v>#DIV/0!</v>
      </c>
      <c r="P377" s="5" t="e">
        <f>VLOOKUP(Tabla1[[#This Row],[Código del producto]],'ABC Stock'!$A:$E,5,0)</f>
        <v>#DIV/0!</v>
      </c>
      <c r="Q3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78" spans="1:17" x14ac:dyDescent="0.2">
      <c r="A378" s="1">
        <v>1063</v>
      </c>
      <c r="B378" s="1" t="s">
        <v>124</v>
      </c>
      <c r="C378" s="1" t="s">
        <v>8</v>
      </c>
      <c r="D378" s="1" t="s">
        <v>3</v>
      </c>
      <c r="E378" s="11">
        <v>0</v>
      </c>
      <c r="F378" s="3">
        <v>4.32</v>
      </c>
      <c r="G378" s="11">
        <f>Tabla1[[#This Row],[Stock en unidades]]*Tabla1[[#This Row],[Costo unitario]]</f>
        <v>0</v>
      </c>
      <c r="H378" s="1">
        <v>2019</v>
      </c>
      <c r="I378" s="1" t="s">
        <v>304</v>
      </c>
      <c r="J378" s="1">
        <v>56</v>
      </c>
      <c r="K378" s="3">
        <v>445.13280000000009</v>
      </c>
      <c r="L378" s="12">
        <f>Tabla1[[#This Row],[Venta prom 12 meses en UN]]*Tabla1[[#This Row],[Costo unitario]]</f>
        <v>241.92000000000002</v>
      </c>
      <c r="M378" s="29">
        <f>IFERROR(Tabla1[[#This Row],[Stock en unidades]]/Tabla1[[#This Row],[Venta prom 12 meses en UN]],0)</f>
        <v>0</v>
      </c>
      <c r="N378" s="12">
        <f>IFERROR(12/Tabla1[[#This Row],[Meses de stock]],0)</f>
        <v>0</v>
      </c>
      <c r="O378" s="5" t="e">
        <f>VLOOKUP(Tabla1[[#This Row],[Código del producto]],'ABC Ventas'!$A:$E,5,0)</f>
        <v>#DIV/0!</v>
      </c>
      <c r="P378" s="5" t="e">
        <f>VLOOKUP(Tabla1[[#This Row],[Código del producto]],'ABC Stock'!$A:$E,5,0)</f>
        <v>#DIV/0!</v>
      </c>
      <c r="Q3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79" spans="1:17" x14ac:dyDescent="0.2">
      <c r="A379" s="1">
        <v>1063</v>
      </c>
      <c r="B379" s="1" t="s">
        <v>124</v>
      </c>
      <c r="C379" s="1" t="s">
        <v>8</v>
      </c>
      <c r="D379" s="1" t="s">
        <v>3</v>
      </c>
      <c r="E379" s="11">
        <v>380</v>
      </c>
      <c r="F379" s="3">
        <v>1.37</v>
      </c>
      <c r="G379" s="11">
        <f>Tabla1[[#This Row],[Stock en unidades]]*Tabla1[[#This Row],[Costo unitario]]</f>
        <v>520.6</v>
      </c>
      <c r="H379" s="1">
        <v>2019</v>
      </c>
      <c r="I379" s="1" t="s">
        <v>306</v>
      </c>
      <c r="J379" s="1">
        <v>54</v>
      </c>
      <c r="K379" s="3">
        <v>130.20480000000001</v>
      </c>
      <c r="L379" s="12">
        <f>Tabla1[[#This Row],[Venta prom 12 meses en UN]]*Tabla1[[#This Row],[Costo unitario]]</f>
        <v>73.98</v>
      </c>
      <c r="M379" s="29">
        <f>IFERROR(Tabla1[[#This Row],[Stock en unidades]]/Tabla1[[#This Row],[Venta prom 12 meses en UN]],0)</f>
        <v>7.0370370370370372</v>
      </c>
      <c r="N379" s="12">
        <f>IFERROR(12/Tabla1[[#This Row],[Meses de stock]],0)</f>
        <v>1.7052631578947368</v>
      </c>
      <c r="O379" s="5" t="e">
        <f>VLOOKUP(Tabla1[[#This Row],[Código del producto]],'ABC Ventas'!$A:$E,5,0)</f>
        <v>#DIV/0!</v>
      </c>
      <c r="P379" s="5" t="e">
        <f>VLOOKUP(Tabla1[[#This Row],[Código del producto]],'ABC Stock'!$A:$E,5,0)</f>
        <v>#DIV/0!</v>
      </c>
      <c r="Q37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80" spans="1:17" x14ac:dyDescent="0.2">
      <c r="A380" s="1">
        <v>1064</v>
      </c>
      <c r="B380" s="1" t="s">
        <v>350</v>
      </c>
      <c r="C380" s="1" t="s">
        <v>8</v>
      </c>
      <c r="D380" s="1" t="s">
        <v>3</v>
      </c>
      <c r="E380" s="11">
        <v>77</v>
      </c>
      <c r="F380" s="3">
        <v>3.57</v>
      </c>
      <c r="G380" s="11">
        <f>Tabla1[[#This Row],[Stock en unidades]]*Tabla1[[#This Row],[Costo unitario]]</f>
        <v>274.89</v>
      </c>
      <c r="H380" s="1">
        <v>2020</v>
      </c>
      <c r="I380" s="1" t="s">
        <v>256</v>
      </c>
      <c r="J380" s="1">
        <v>141</v>
      </c>
      <c r="K380" s="3">
        <v>941.30190000000005</v>
      </c>
      <c r="L380" s="12">
        <f>Tabla1[[#This Row],[Venta prom 12 meses en UN]]*Tabla1[[#This Row],[Costo unitario]]</f>
        <v>503.37</v>
      </c>
      <c r="M380" s="29">
        <f>IFERROR(Tabla1[[#This Row],[Stock en unidades]]/Tabla1[[#This Row],[Venta prom 12 meses en UN]],0)</f>
        <v>0.54609929078014185</v>
      </c>
      <c r="N380" s="12">
        <f>IFERROR(12/Tabla1[[#This Row],[Meses de stock]],0)</f>
        <v>21.974025974025974</v>
      </c>
      <c r="O380" s="5" t="e">
        <f>VLOOKUP(Tabla1[[#This Row],[Código del producto]],'ABC Ventas'!$A:$E,5,0)</f>
        <v>#DIV/0!</v>
      </c>
      <c r="P380" s="5" t="e">
        <f>VLOOKUP(Tabla1[[#This Row],[Código del producto]],'ABC Stock'!$A:$E,5,0)</f>
        <v>#DIV/0!</v>
      </c>
      <c r="Q3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1" spans="1:17" x14ac:dyDescent="0.2">
      <c r="A381" s="1">
        <v>1064</v>
      </c>
      <c r="B381" s="1" t="s">
        <v>350</v>
      </c>
      <c r="C381" s="1" t="s">
        <v>8</v>
      </c>
      <c r="D381" s="1" t="s">
        <v>3</v>
      </c>
      <c r="E381" s="11">
        <v>484</v>
      </c>
      <c r="F381" s="3">
        <v>7.77</v>
      </c>
      <c r="G381" s="11">
        <f>Tabla1[[#This Row],[Stock en unidades]]*Tabla1[[#This Row],[Costo unitario]]</f>
        <v>3760.68</v>
      </c>
      <c r="H381" s="1">
        <v>2019</v>
      </c>
      <c r="I381" s="1" t="s">
        <v>258</v>
      </c>
      <c r="J381" s="1">
        <v>60.4</v>
      </c>
      <c r="K381" s="3">
        <v>868.21979999999985</v>
      </c>
      <c r="L381" s="12">
        <f>Tabla1[[#This Row],[Venta prom 12 meses en UN]]*Tabla1[[#This Row],[Costo unitario]]</f>
        <v>469.30799999999994</v>
      </c>
      <c r="M381" s="29">
        <f>IFERROR(Tabla1[[#This Row],[Stock en unidades]]/Tabla1[[#This Row],[Venta prom 12 meses en UN]],0)</f>
        <v>8.0132450331125824</v>
      </c>
      <c r="N381" s="12">
        <f>IFERROR(12/Tabla1[[#This Row],[Meses de stock]],0)</f>
        <v>1.4975206611570249</v>
      </c>
      <c r="O381" s="5" t="e">
        <f>VLOOKUP(Tabla1[[#This Row],[Código del producto]],'ABC Ventas'!$A:$E,5,0)</f>
        <v>#DIV/0!</v>
      </c>
      <c r="P381" s="5" t="e">
        <f>VLOOKUP(Tabla1[[#This Row],[Código del producto]],'ABC Stock'!$A:$E,5,0)</f>
        <v>#DIV/0!</v>
      </c>
      <c r="Q38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82" spans="1:17" x14ac:dyDescent="0.2">
      <c r="A382" s="1">
        <v>1064</v>
      </c>
      <c r="B382" s="1" t="s">
        <v>350</v>
      </c>
      <c r="C382" s="1" t="s">
        <v>8</v>
      </c>
      <c r="D382" s="1" t="s">
        <v>3</v>
      </c>
      <c r="E382" s="11">
        <v>54</v>
      </c>
      <c r="F382" s="3">
        <v>7.16</v>
      </c>
      <c r="G382" s="11">
        <f>Tabla1[[#This Row],[Stock en unidades]]*Tabla1[[#This Row],[Costo unitario]]</f>
        <v>386.64</v>
      </c>
      <c r="H382" s="1">
        <v>2019</v>
      </c>
      <c r="I382" s="1" t="s">
        <v>305</v>
      </c>
      <c r="J382" s="1">
        <v>53.1</v>
      </c>
      <c r="K382" s="3">
        <v>509.46264000000002</v>
      </c>
      <c r="L382" s="12">
        <f>Tabla1[[#This Row],[Venta prom 12 meses en UN]]*Tabla1[[#This Row],[Costo unitario]]</f>
        <v>380.19600000000003</v>
      </c>
      <c r="M382" s="29">
        <f>IFERROR(Tabla1[[#This Row],[Stock en unidades]]/Tabla1[[#This Row],[Venta prom 12 meses en UN]],0)</f>
        <v>1.0169491525423728</v>
      </c>
      <c r="N382" s="12">
        <f>IFERROR(12/Tabla1[[#This Row],[Meses de stock]],0)</f>
        <v>11.8</v>
      </c>
      <c r="O382" s="5" t="e">
        <f>VLOOKUP(Tabla1[[#This Row],[Código del producto]],'ABC Ventas'!$A:$E,5,0)</f>
        <v>#DIV/0!</v>
      </c>
      <c r="P382" s="5" t="e">
        <f>VLOOKUP(Tabla1[[#This Row],[Código del producto]],'ABC Stock'!$A:$E,5,0)</f>
        <v>#DIV/0!</v>
      </c>
      <c r="Q3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3" spans="1:17" x14ac:dyDescent="0.2">
      <c r="A383" s="1">
        <v>1064</v>
      </c>
      <c r="B383" s="1" t="s">
        <v>350</v>
      </c>
      <c r="C383" s="1" t="s">
        <v>8</v>
      </c>
      <c r="D383" s="1" t="s">
        <v>3</v>
      </c>
      <c r="E383" s="11">
        <v>163</v>
      </c>
      <c r="F383" s="3">
        <v>2.31</v>
      </c>
      <c r="G383" s="11">
        <f>Tabla1[[#This Row],[Stock en unidades]]*Tabla1[[#This Row],[Costo unitario]]</f>
        <v>376.53000000000003</v>
      </c>
      <c r="H383" s="1">
        <v>2019</v>
      </c>
      <c r="I383" s="1" t="s">
        <v>256</v>
      </c>
      <c r="J383" s="1">
        <v>80</v>
      </c>
      <c r="K383" s="3">
        <v>336.33600000000001</v>
      </c>
      <c r="L383" s="12">
        <f>Tabla1[[#This Row],[Venta prom 12 meses en UN]]*Tabla1[[#This Row],[Costo unitario]]</f>
        <v>184.8</v>
      </c>
      <c r="M383" s="29">
        <f>IFERROR(Tabla1[[#This Row],[Stock en unidades]]/Tabla1[[#This Row],[Venta prom 12 meses en UN]],0)</f>
        <v>2.0375000000000001</v>
      </c>
      <c r="N383" s="12">
        <f>IFERROR(12/Tabla1[[#This Row],[Meses de stock]],0)</f>
        <v>5.889570552147239</v>
      </c>
      <c r="O383" s="5" t="e">
        <f>VLOOKUP(Tabla1[[#This Row],[Código del producto]],'ABC Ventas'!$A:$E,5,0)</f>
        <v>#DIV/0!</v>
      </c>
      <c r="P383" s="5" t="e">
        <f>VLOOKUP(Tabla1[[#This Row],[Código del producto]],'ABC Stock'!$A:$E,5,0)</f>
        <v>#DIV/0!</v>
      </c>
      <c r="Q3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4" spans="1:17" x14ac:dyDescent="0.2">
      <c r="A384" s="1">
        <v>1064</v>
      </c>
      <c r="B384" s="1" t="s">
        <v>350</v>
      </c>
      <c r="C384" s="1" t="s">
        <v>8</v>
      </c>
      <c r="D384" s="1" t="s">
        <v>3</v>
      </c>
      <c r="E384" s="11">
        <v>189</v>
      </c>
      <c r="F384" s="3">
        <v>1.82</v>
      </c>
      <c r="G384" s="11">
        <f>Tabla1[[#This Row],[Stock en unidades]]*Tabla1[[#This Row],[Costo unitario]]</f>
        <v>343.98</v>
      </c>
      <c r="H384" s="1">
        <v>2019</v>
      </c>
      <c r="I384" s="1" t="s">
        <v>312</v>
      </c>
      <c r="J384" s="1">
        <v>124</v>
      </c>
      <c r="K384" s="3">
        <v>277.58639999999997</v>
      </c>
      <c r="L384" s="12">
        <f>Tabla1[[#This Row],[Venta prom 12 meses en UN]]*Tabla1[[#This Row],[Costo unitario]]</f>
        <v>225.68</v>
      </c>
      <c r="M384" s="29">
        <f>IFERROR(Tabla1[[#This Row],[Stock en unidades]]/Tabla1[[#This Row],[Venta prom 12 meses en UN]],0)</f>
        <v>1.5241935483870968</v>
      </c>
      <c r="N384" s="12">
        <f>IFERROR(12/Tabla1[[#This Row],[Meses de stock]],0)</f>
        <v>7.8730158730158735</v>
      </c>
      <c r="O384" s="5" t="e">
        <f>VLOOKUP(Tabla1[[#This Row],[Código del producto]],'ABC Ventas'!$A:$E,5,0)</f>
        <v>#DIV/0!</v>
      </c>
      <c r="P384" s="5" t="e">
        <f>VLOOKUP(Tabla1[[#This Row],[Código del producto]],'ABC Stock'!$A:$E,5,0)</f>
        <v>#DIV/0!</v>
      </c>
      <c r="Q3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5" spans="1:17" x14ac:dyDescent="0.2">
      <c r="A385" s="1">
        <v>1064</v>
      </c>
      <c r="B385" s="1" t="s">
        <v>350</v>
      </c>
      <c r="C385" s="1" t="s">
        <v>8</v>
      </c>
      <c r="D385" s="1" t="s">
        <v>3</v>
      </c>
      <c r="E385" s="11">
        <v>35</v>
      </c>
      <c r="F385" s="3">
        <v>2.6</v>
      </c>
      <c r="G385" s="11">
        <f>Tabla1[[#This Row],[Stock en unidades]]*Tabla1[[#This Row],[Costo unitario]]</f>
        <v>91</v>
      </c>
      <c r="H385" s="1">
        <v>2019</v>
      </c>
      <c r="I385" s="1" t="s">
        <v>310</v>
      </c>
      <c r="J385" s="1">
        <v>59</v>
      </c>
      <c r="K385" s="3">
        <v>202.488</v>
      </c>
      <c r="L385" s="12">
        <f>Tabla1[[#This Row],[Venta prom 12 meses en UN]]*Tabla1[[#This Row],[Costo unitario]]</f>
        <v>153.4</v>
      </c>
      <c r="M385" s="29">
        <f>IFERROR(Tabla1[[#This Row],[Stock en unidades]]/Tabla1[[#This Row],[Venta prom 12 meses en UN]],0)</f>
        <v>0.59322033898305082</v>
      </c>
      <c r="N385" s="12">
        <f>IFERROR(12/Tabla1[[#This Row],[Meses de stock]],0)</f>
        <v>20.228571428571428</v>
      </c>
      <c r="O385" s="5" t="e">
        <f>VLOOKUP(Tabla1[[#This Row],[Código del producto]],'ABC Ventas'!$A:$E,5,0)</f>
        <v>#DIV/0!</v>
      </c>
      <c r="P385" s="5" t="e">
        <f>VLOOKUP(Tabla1[[#This Row],[Código del producto]],'ABC Stock'!$A:$E,5,0)</f>
        <v>#DIV/0!</v>
      </c>
      <c r="Q3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6" spans="1:17" x14ac:dyDescent="0.2">
      <c r="A386" s="1">
        <v>1065</v>
      </c>
      <c r="B386" s="1" t="s">
        <v>80</v>
      </c>
      <c r="C386" s="1" t="s">
        <v>8</v>
      </c>
      <c r="D386" s="1" t="s">
        <v>3</v>
      </c>
      <c r="E386" s="11">
        <v>549</v>
      </c>
      <c r="F386" s="3">
        <v>36</v>
      </c>
      <c r="G386" s="11">
        <f>Tabla1[[#This Row],[Stock en unidades]]*Tabla1[[#This Row],[Costo unitario]]</f>
        <v>19764</v>
      </c>
      <c r="H386" s="1">
        <v>2020</v>
      </c>
      <c r="I386" s="1" t="s">
        <v>256</v>
      </c>
      <c r="J386" s="1">
        <v>914</v>
      </c>
      <c r="K386" s="3">
        <v>58898.16</v>
      </c>
      <c r="L386" s="12">
        <f>Tabla1[[#This Row],[Venta prom 12 meses en UN]]*Tabla1[[#This Row],[Costo unitario]]</f>
        <v>32904</v>
      </c>
      <c r="M386" s="29">
        <f>IFERROR(Tabla1[[#This Row],[Stock en unidades]]/Tabla1[[#This Row],[Venta prom 12 meses en UN]],0)</f>
        <v>0.60065645514223198</v>
      </c>
      <c r="N386" s="12">
        <f>IFERROR(12/Tabla1[[#This Row],[Meses de stock]],0)</f>
        <v>19.978142076502731</v>
      </c>
      <c r="O386" s="5" t="e">
        <f>VLOOKUP(Tabla1[[#This Row],[Código del producto]],'ABC Ventas'!$A:$E,5,0)</f>
        <v>#DIV/0!</v>
      </c>
      <c r="P386" s="5" t="e">
        <f>VLOOKUP(Tabla1[[#This Row],[Código del producto]],'ABC Stock'!$A:$E,5,0)</f>
        <v>#DIV/0!</v>
      </c>
      <c r="Q3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7" spans="1:17" x14ac:dyDescent="0.2">
      <c r="A387" s="1">
        <v>1065</v>
      </c>
      <c r="B387" s="1" t="s">
        <v>80</v>
      </c>
      <c r="C387" s="1" t="s">
        <v>8</v>
      </c>
      <c r="D387" s="1" t="s">
        <v>3</v>
      </c>
      <c r="E387" s="11">
        <v>1352</v>
      </c>
      <c r="F387" s="3">
        <v>42</v>
      </c>
      <c r="G387" s="11">
        <f>Tabla1[[#This Row],[Stock en unidades]]*Tabla1[[#This Row],[Costo unitario]]</f>
        <v>56784</v>
      </c>
      <c r="H387" s="1">
        <v>2019</v>
      </c>
      <c r="I387" s="1" t="s">
        <v>312</v>
      </c>
      <c r="J387" s="1">
        <v>969</v>
      </c>
      <c r="K387" s="3">
        <v>58605.120000000003</v>
      </c>
      <c r="L387" s="12">
        <f>Tabla1[[#This Row],[Venta prom 12 meses en UN]]*Tabla1[[#This Row],[Costo unitario]]</f>
        <v>40698</v>
      </c>
      <c r="M387" s="29">
        <f>IFERROR(Tabla1[[#This Row],[Stock en unidades]]/Tabla1[[#This Row],[Venta prom 12 meses en UN]],0)</f>
        <v>1.3952528379772962</v>
      </c>
      <c r="N387" s="12">
        <f>IFERROR(12/Tabla1[[#This Row],[Meses de stock]],0)</f>
        <v>8.6005917159763321</v>
      </c>
      <c r="O387" s="5" t="e">
        <f>VLOOKUP(Tabla1[[#This Row],[Código del producto]],'ABC Ventas'!$A:$E,5,0)</f>
        <v>#DIV/0!</v>
      </c>
      <c r="P387" s="5" t="e">
        <f>VLOOKUP(Tabla1[[#This Row],[Código del producto]],'ABC Stock'!$A:$E,5,0)</f>
        <v>#DIV/0!</v>
      </c>
      <c r="Q3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8" spans="1:17" x14ac:dyDescent="0.2">
      <c r="A388" s="1">
        <v>1065</v>
      </c>
      <c r="B388" s="1" t="s">
        <v>80</v>
      </c>
      <c r="C388" s="1" t="s">
        <v>8</v>
      </c>
      <c r="D388" s="1" t="s">
        <v>3</v>
      </c>
      <c r="E388" s="11">
        <v>675</v>
      </c>
      <c r="F388" s="3">
        <v>51</v>
      </c>
      <c r="G388" s="11">
        <f>Tabla1[[#This Row],[Stock en unidades]]*Tabla1[[#This Row],[Costo unitario]]</f>
        <v>34425</v>
      </c>
      <c r="H388" s="1">
        <v>2019</v>
      </c>
      <c r="I388" s="1" t="s">
        <v>256</v>
      </c>
      <c r="J388" s="1">
        <v>727</v>
      </c>
      <c r="K388" s="3">
        <v>51166.26</v>
      </c>
      <c r="L388" s="12">
        <f>Tabla1[[#This Row],[Venta prom 12 meses en UN]]*Tabla1[[#This Row],[Costo unitario]]</f>
        <v>37077</v>
      </c>
      <c r="M388" s="29">
        <f>IFERROR(Tabla1[[#This Row],[Stock en unidades]]/Tabla1[[#This Row],[Venta prom 12 meses en UN]],0)</f>
        <v>0.92847317744154056</v>
      </c>
      <c r="N388" s="12">
        <f>IFERROR(12/Tabla1[[#This Row],[Meses de stock]],0)</f>
        <v>12.924444444444445</v>
      </c>
      <c r="O388" s="5" t="e">
        <f>VLOOKUP(Tabla1[[#This Row],[Código del producto]],'ABC Ventas'!$A:$E,5,0)</f>
        <v>#DIV/0!</v>
      </c>
      <c r="P388" s="5" t="e">
        <f>VLOOKUP(Tabla1[[#This Row],[Código del producto]],'ABC Stock'!$A:$E,5,0)</f>
        <v>#DIV/0!</v>
      </c>
      <c r="Q3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89" spans="1:17" x14ac:dyDescent="0.2">
      <c r="A389" s="1">
        <v>1065</v>
      </c>
      <c r="B389" s="1" t="s">
        <v>80</v>
      </c>
      <c r="C389" s="1" t="s">
        <v>8</v>
      </c>
      <c r="D389" s="1" t="s">
        <v>3</v>
      </c>
      <c r="E389" s="11">
        <v>1750</v>
      </c>
      <c r="F389" s="3">
        <v>45</v>
      </c>
      <c r="G389" s="11">
        <f>Tabla1[[#This Row],[Stock en unidades]]*Tabla1[[#This Row],[Costo unitario]]</f>
        <v>78750</v>
      </c>
      <c r="H389" s="1">
        <v>2020</v>
      </c>
      <c r="I389" s="1" t="s">
        <v>258</v>
      </c>
      <c r="J389" s="1">
        <v>534</v>
      </c>
      <c r="K389" s="3">
        <v>36045</v>
      </c>
      <c r="L389" s="12">
        <f>Tabla1[[#This Row],[Venta prom 12 meses en UN]]*Tabla1[[#This Row],[Costo unitario]]</f>
        <v>24030</v>
      </c>
      <c r="M389" s="29">
        <f>IFERROR(Tabla1[[#This Row],[Stock en unidades]]/Tabla1[[#This Row],[Venta prom 12 meses en UN]],0)</f>
        <v>3.2771535580524342</v>
      </c>
      <c r="N389" s="12">
        <f>IFERROR(12/Tabla1[[#This Row],[Meses de stock]],0)</f>
        <v>3.6617142857142859</v>
      </c>
      <c r="O389" s="5" t="e">
        <f>VLOOKUP(Tabla1[[#This Row],[Código del producto]],'ABC Ventas'!$A:$E,5,0)</f>
        <v>#DIV/0!</v>
      </c>
      <c r="P389" s="5" t="e">
        <f>VLOOKUP(Tabla1[[#This Row],[Código del producto]],'ABC Stock'!$A:$E,5,0)</f>
        <v>#DIV/0!</v>
      </c>
      <c r="Q38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90" spans="1:17" x14ac:dyDescent="0.2">
      <c r="A390" s="1">
        <v>1065</v>
      </c>
      <c r="B390" s="1" t="s">
        <v>80</v>
      </c>
      <c r="C390" s="1" t="s">
        <v>8</v>
      </c>
      <c r="D390" s="1" t="s">
        <v>3</v>
      </c>
      <c r="E390" s="11">
        <v>123</v>
      </c>
      <c r="F390" s="3">
        <v>76</v>
      </c>
      <c r="G390" s="11">
        <f>Tabla1[[#This Row],[Stock en unidades]]*Tabla1[[#This Row],[Costo unitario]]</f>
        <v>9348</v>
      </c>
      <c r="H390" s="1">
        <v>2019</v>
      </c>
      <c r="I390" s="1" t="s">
        <v>312</v>
      </c>
      <c r="J390" s="1">
        <v>323</v>
      </c>
      <c r="K390" s="3">
        <v>33630.76</v>
      </c>
      <c r="L390" s="12">
        <f>Tabla1[[#This Row],[Venta prom 12 meses en UN]]*Tabla1[[#This Row],[Costo unitario]]</f>
        <v>24548</v>
      </c>
      <c r="M390" s="29">
        <f>IFERROR(Tabla1[[#This Row],[Stock en unidades]]/Tabla1[[#This Row],[Venta prom 12 meses en UN]],0)</f>
        <v>0.38080495356037153</v>
      </c>
      <c r="N390" s="12">
        <f>IFERROR(12/Tabla1[[#This Row],[Meses de stock]],0)</f>
        <v>31.512195121951219</v>
      </c>
      <c r="O390" s="5" t="e">
        <f>VLOOKUP(Tabla1[[#This Row],[Código del producto]],'ABC Ventas'!$A:$E,5,0)</f>
        <v>#DIV/0!</v>
      </c>
      <c r="P390" s="5" t="e">
        <f>VLOOKUP(Tabla1[[#This Row],[Código del producto]],'ABC Stock'!$A:$E,5,0)</f>
        <v>#DIV/0!</v>
      </c>
      <c r="Q3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91" spans="1:17" x14ac:dyDescent="0.2">
      <c r="A391" s="1">
        <v>1065</v>
      </c>
      <c r="B391" s="1" t="s">
        <v>80</v>
      </c>
      <c r="C391" s="1" t="s">
        <v>8</v>
      </c>
      <c r="D391" s="1" t="s">
        <v>3</v>
      </c>
      <c r="E391" s="11">
        <v>941</v>
      </c>
      <c r="F391" s="3">
        <v>40</v>
      </c>
      <c r="G391" s="11">
        <f>Tabla1[[#This Row],[Stock en unidades]]*Tabla1[[#This Row],[Costo unitario]]</f>
        <v>37640</v>
      </c>
      <c r="H391" s="1">
        <v>2019</v>
      </c>
      <c r="I391" s="1" t="s">
        <v>305</v>
      </c>
      <c r="J391" s="1">
        <v>353</v>
      </c>
      <c r="K391" s="3">
        <v>22450.799999999999</v>
      </c>
      <c r="L391" s="12">
        <f>Tabla1[[#This Row],[Venta prom 12 meses en UN]]*Tabla1[[#This Row],[Costo unitario]]</f>
        <v>14120</v>
      </c>
      <c r="M391" s="29">
        <f>IFERROR(Tabla1[[#This Row],[Stock en unidades]]/Tabla1[[#This Row],[Venta prom 12 meses en UN]],0)</f>
        <v>2.6657223796033995</v>
      </c>
      <c r="N391" s="12">
        <f>IFERROR(12/Tabla1[[#This Row],[Meses de stock]],0)</f>
        <v>4.5015940488841659</v>
      </c>
      <c r="O391" s="5" t="e">
        <f>VLOOKUP(Tabla1[[#This Row],[Código del producto]],'ABC Ventas'!$A:$E,5,0)</f>
        <v>#DIV/0!</v>
      </c>
      <c r="P391" s="5" t="e">
        <f>VLOOKUP(Tabla1[[#This Row],[Código del producto]],'ABC Stock'!$A:$E,5,0)</f>
        <v>#DIV/0!</v>
      </c>
      <c r="Q3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92" spans="1:17" x14ac:dyDescent="0.2">
      <c r="A392" s="1">
        <v>1066</v>
      </c>
      <c r="B392" s="1" t="s">
        <v>216</v>
      </c>
      <c r="C392" s="1" t="s">
        <v>8</v>
      </c>
      <c r="D392" s="1" t="s">
        <v>3</v>
      </c>
      <c r="E392" s="11">
        <v>170</v>
      </c>
      <c r="F392" s="3">
        <v>5.83</v>
      </c>
      <c r="G392" s="11">
        <f>Tabla1[[#This Row],[Stock en unidades]]*Tabla1[[#This Row],[Costo unitario]]</f>
        <v>991.1</v>
      </c>
      <c r="H392" s="1">
        <v>2019</v>
      </c>
      <c r="I392" s="1" t="s">
        <v>310</v>
      </c>
      <c r="J392" s="1">
        <v>84.7</v>
      </c>
      <c r="K392" s="3">
        <v>923.40787000000012</v>
      </c>
      <c r="L392" s="12">
        <f>Tabla1[[#This Row],[Venta prom 12 meses en UN]]*Tabla1[[#This Row],[Costo unitario]]</f>
        <v>493.80100000000004</v>
      </c>
      <c r="M392" s="29">
        <f>IFERROR(Tabla1[[#This Row],[Stock en unidades]]/Tabla1[[#This Row],[Venta prom 12 meses en UN]],0)</f>
        <v>2.0070838252656436</v>
      </c>
      <c r="N392" s="12">
        <f>IFERROR(12/Tabla1[[#This Row],[Meses de stock]],0)</f>
        <v>5.9788235294117644</v>
      </c>
      <c r="O392" s="5" t="e">
        <f>VLOOKUP(Tabla1[[#This Row],[Código del producto]],'ABC Ventas'!$A:$E,5,0)</f>
        <v>#DIV/0!</v>
      </c>
      <c r="P392" s="5" t="e">
        <f>VLOOKUP(Tabla1[[#This Row],[Código del producto]],'ABC Stock'!$A:$E,5,0)</f>
        <v>#DIV/0!</v>
      </c>
      <c r="Q3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93" spans="1:17" x14ac:dyDescent="0.2">
      <c r="A393" s="1">
        <v>1066</v>
      </c>
      <c r="B393" s="1" t="s">
        <v>216</v>
      </c>
      <c r="C393" s="1" t="s">
        <v>8</v>
      </c>
      <c r="D393" s="1" t="s">
        <v>3</v>
      </c>
      <c r="E393" s="11">
        <v>673</v>
      </c>
      <c r="F393" s="3">
        <v>4.24</v>
      </c>
      <c r="G393" s="11">
        <f>Tabla1[[#This Row],[Stock en unidades]]*Tabla1[[#This Row],[Costo unitario]]</f>
        <v>2853.52</v>
      </c>
      <c r="H393" s="1">
        <v>2019</v>
      </c>
      <c r="I393" s="1" t="s">
        <v>307</v>
      </c>
      <c r="J393" s="1">
        <v>74.7</v>
      </c>
      <c r="K393" s="3">
        <v>601.78319999999997</v>
      </c>
      <c r="L393" s="12">
        <f>Tabla1[[#This Row],[Venta prom 12 meses en UN]]*Tabla1[[#This Row],[Costo unitario]]</f>
        <v>316.72800000000001</v>
      </c>
      <c r="M393" s="29">
        <f>IFERROR(Tabla1[[#This Row],[Stock en unidades]]/Tabla1[[#This Row],[Venta prom 12 meses en UN]],0)</f>
        <v>9.0093708165997324</v>
      </c>
      <c r="N393" s="12">
        <f>IFERROR(12/Tabla1[[#This Row],[Meses de stock]],0)</f>
        <v>1.3319465081723625</v>
      </c>
      <c r="O393" s="5" t="e">
        <f>VLOOKUP(Tabla1[[#This Row],[Código del producto]],'ABC Ventas'!$A:$E,5,0)</f>
        <v>#DIV/0!</v>
      </c>
      <c r="P393" s="5" t="e">
        <f>VLOOKUP(Tabla1[[#This Row],[Código del producto]],'ABC Stock'!$A:$E,5,0)</f>
        <v>#DIV/0!</v>
      </c>
      <c r="Q3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94" spans="1:17" x14ac:dyDescent="0.2">
      <c r="A394" s="1">
        <v>1066</v>
      </c>
      <c r="B394" s="1" t="s">
        <v>216</v>
      </c>
      <c r="C394" s="1" t="s">
        <v>8</v>
      </c>
      <c r="D394" s="1" t="s">
        <v>3</v>
      </c>
      <c r="E394" s="11">
        <v>146</v>
      </c>
      <c r="F394" s="3">
        <v>3.38</v>
      </c>
      <c r="G394" s="11">
        <f>Tabla1[[#This Row],[Stock en unidades]]*Tabla1[[#This Row],[Costo unitario]]</f>
        <v>493.47999999999996</v>
      </c>
      <c r="H394" s="1">
        <v>2020</v>
      </c>
      <c r="I394" s="1" t="s">
        <v>256</v>
      </c>
      <c r="J394" s="1">
        <v>84</v>
      </c>
      <c r="K394" s="3">
        <v>448.59359999999998</v>
      </c>
      <c r="L394" s="12">
        <f>Tabla1[[#This Row],[Venta prom 12 meses en UN]]*Tabla1[[#This Row],[Costo unitario]]</f>
        <v>283.92</v>
      </c>
      <c r="M394" s="29">
        <f>IFERROR(Tabla1[[#This Row],[Stock en unidades]]/Tabla1[[#This Row],[Venta prom 12 meses en UN]],0)</f>
        <v>1.7380952380952381</v>
      </c>
      <c r="N394" s="12">
        <f>IFERROR(12/Tabla1[[#This Row],[Meses de stock]],0)</f>
        <v>6.904109589041096</v>
      </c>
      <c r="O394" s="5" t="e">
        <f>VLOOKUP(Tabla1[[#This Row],[Código del producto]],'ABC Ventas'!$A:$E,5,0)</f>
        <v>#DIV/0!</v>
      </c>
      <c r="P394" s="5" t="e">
        <f>VLOOKUP(Tabla1[[#This Row],[Código del producto]],'ABC Stock'!$A:$E,5,0)</f>
        <v>#DIV/0!</v>
      </c>
      <c r="Q3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95" spans="1:17" x14ac:dyDescent="0.2">
      <c r="A395" s="1">
        <v>1066</v>
      </c>
      <c r="B395" s="1" t="s">
        <v>216</v>
      </c>
      <c r="C395" s="1" t="s">
        <v>8</v>
      </c>
      <c r="D395" s="1" t="s">
        <v>3</v>
      </c>
      <c r="E395" s="11">
        <v>632</v>
      </c>
      <c r="F395" s="3">
        <v>2.79</v>
      </c>
      <c r="G395" s="11">
        <f>Tabla1[[#This Row],[Stock en unidades]]*Tabla1[[#This Row],[Costo unitario]]</f>
        <v>1763.28</v>
      </c>
      <c r="H395" s="1">
        <v>2019</v>
      </c>
      <c r="I395" s="1" t="s">
        <v>307</v>
      </c>
      <c r="J395" s="1">
        <v>90.2</v>
      </c>
      <c r="K395" s="3">
        <v>334.70514000000003</v>
      </c>
      <c r="L395" s="12">
        <f>Tabla1[[#This Row],[Venta prom 12 meses en UN]]*Tabla1[[#This Row],[Costo unitario]]</f>
        <v>251.65800000000002</v>
      </c>
      <c r="M395" s="29">
        <f>IFERROR(Tabla1[[#This Row],[Stock en unidades]]/Tabla1[[#This Row],[Venta prom 12 meses en UN]],0)</f>
        <v>7.0066518847006654</v>
      </c>
      <c r="N395" s="12">
        <f>IFERROR(12/Tabla1[[#This Row],[Meses de stock]],0)</f>
        <v>1.7126582278481013</v>
      </c>
      <c r="O395" s="5" t="e">
        <f>VLOOKUP(Tabla1[[#This Row],[Código del producto]],'ABC Ventas'!$A:$E,5,0)</f>
        <v>#DIV/0!</v>
      </c>
      <c r="P395" s="5" t="e">
        <f>VLOOKUP(Tabla1[[#This Row],[Código del producto]],'ABC Stock'!$A:$E,5,0)</f>
        <v>#DIV/0!</v>
      </c>
      <c r="Q39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96" spans="1:17" x14ac:dyDescent="0.2">
      <c r="A396" s="1">
        <v>1066</v>
      </c>
      <c r="B396" s="1" t="s">
        <v>216</v>
      </c>
      <c r="C396" s="1" t="s">
        <v>8</v>
      </c>
      <c r="D396" s="1" t="s">
        <v>3</v>
      </c>
      <c r="E396" s="11">
        <v>852</v>
      </c>
      <c r="F396" s="3">
        <v>3.1</v>
      </c>
      <c r="G396" s="11">
        <f>Tabla1[[#This Row],[Stock en unidades]]*Tabla1[[#This Row],[Costo unitario]]</f>
        <v>2641.2000000000003</v>
      </c>
      <c r="H396" s="1">
        <v>2020</v>
      </c>
      <c r="I396" s="1" t="s">
        <v>256</v>
      </c>
      <c r="J396" s="1">
        <v>67</v>
      </c>
      <c r="K396" s="3">
        <v>315.70400000000001</v>
      </c>
      <c r="L396" s="12">
        <f>Tabla1[[#This Row],[Venta prom 12 meses en UN]]*Tabla1[[#This Row],[Costo unitario]]</f>
        <v>207.70000000000002</v>
      </c>
      <c r="M396" s="29">
        <f>IFERROR(Tabla1[[#This Row],[Stock en unidades]]/Tabla1[[#This Row],[Venta prom 12 meses en UN]],0)</f>
        <v>12.716417910447761</v>
      </c>
      <c r="N396" s="12">
        <f>IFERROR(12/Tabla1[[#This Row],[Meses de stock]],0)</f>
        <v>0.94366197183098588</v>
      </c>
      <c r="O396" s="5" t="e">
        <f>VLOOKUP(Tabla1[[#This Row],[Código del producto]],'ABC Ventas'!$A:$E,5,0)</f>
        <v>#DIV/0!</v>
      </c>
      <c r="P396" s="5" t="e">
        <f>VLOOKUP(Tabla1[[#This Row],[Código del producto]],'ABC Stock'!$A:$E,5,0)</f>
        <v>#DIV/0!</v>
      </c>
      <c r="Q39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97" spans="1:17" x14ac:dyDescent="0.2">
      <c r="A397" s="1">
        <v>1066</v>
      </c>
      <c r="B397" s="1" t="s">
        <v>216</v>
      </c>
      <c r="C397" s="1" t="s">
        <v>8</v>
      </c>
      <c r="D397" s="1" t="s">
        <v>3</v>
      </c>
      <c r="E397" s="11">
        <v>73</v>
      </c>
      <c r="F397" s="3">
        <v>2.19</v>
      </c>
      <c r="G397" s="11">
        <f>Tabla1[[#This Row],[Stock en unidades]]*Tabla1[[#This Row],[Costo unitario]]</f>
        <v>159.87</v>
      </c>
      <c r="H397" s="1">
        <v>2019</v>
      </c>
      <c r="I397" s="1" t="s">
        <v>312</v>
      </c>
      <c r="J397" s="1">
        <v>77</v>
      </c>
      <c r="K397" s="3">
        <v>215.84639999999999</v>
      </c>
      <c r="L397" s="12">
        <f>Tabla1[[#This Row],[Venta prom 12 meses en UN]]*Tabla1[[#This Row],[Costo unitario]]</f>
        <v>168.63</v>
      </c>
      <c r="M397" s="29">
        <f>IFERROR(Tabla1[[#This Row],[Stock en unidades]]/Tabla1[[#This Row],[Venta prom 12 meses en UN]],0)</f>
        <v>0.94805194805194803</v>
      </c>
      <c r="N397" s="12">
        <f>IFERROR(12/Tabla1[[#This Row],[Meses de stock]],0)</f>
        <v>12.657534246575343</v>
      </c>
      <c r="O397" s="5" t="e">
        <f>VLOOKUP(Tabla1[[#This Row],[Código del producto]],'ABC Ventas'!$A:$E,5,0)</f>
        <v>#DIV/0!</v>
      </c>
      <c r="P397" s="5" t="e">
        <f>VLOOKUP(Tabla1[[#This Row],[Código del producto]],'ABC Stock'!$A:$E,5,0)</f>
        <v>#DIV/0!</v>
      </c>
      <c r="Q3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98" spans="1:17" x14ac:dyDescent="0.2">
      <c r="A398" s="1">
        <v>1067</v>
      </c>
      <c r="B398" s="1" t="s">
        <v>215</v>
      </c>
      <c r="C398" s="1" t="s">
        <v>8</v>
      </c>
      <c r="D398" s="1" t="s">
        <v>3</v>
      </c>
      <c r="E398" s="11">
        <v>1532</v>
      </c>
      <c r="F398" s="3">
        <v>7.59</v>
      </c>
      <c r="G398" s="11">
        <f>Tabla1[[#This Row],[Stock en unidades]]*Tabla1[[#This Row],[Costo unitario]]</f>
        <v>11627.88</v>
      </c>
      <c r="H398" s="1">
        <v>2020</v>
      </c>
      <c r="I398" s="1" t="s">
        <v>256</v>
      </c>
      <c r="J398" s="1">
        <v>90.1</v>
      </c>
      <c r="K398" s="3">
        <v>1210.4304299999999</v>
      </c>
      <c r="L398" s="12">
        <f>Tabla1[[#This Row],[Venta prom 12 meses en UN]]*Tabla1[[#This Row],[Costo unitario]]</f>
        <v>683.85899999999992</v>
      </c>
      <c r="M398" s="29">
        <f>IFERROR(Tabla1[[#This Row],[Stock en unidades]]/Tabla1[[#This Row],[Venta prom 12 meses en UN]],0)</f>
        <v>17.003329633740289</v>
      </c>
      <c r="N398" s="12">
        <f>IFERROR(12/Tabla1[[#This Row],[Meses de stock]],0)</f>
        <v>0.70574412532637076</v>
      </c>
      <c r="O398" s="5" t="e">
        <f>VLOOKUP(Tabla1[[#This Row],[Código del producto]],'ABC Ventas'!$A:$E,5,0)</f>
        <v>#DIV/0!</v>
      </c>
      <c r="P398" s="5" t="e">
        <f>VLOOKUP(Tabla1[[#This Row],[Código del producto]],'ABC Stock'!$A:$E,5,0)</f>
        <v>#DIV/0!</v>
      </c>
      <c r="Q39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99" spans="1:17" x14ac:dyDescent="0.2">
      <c r="A399" s="1">
        <v>1067</v>
      </c>
      <c r="B399" s="1" t="s">
        <v>215</v>
      </c>
      <c r="C399" s="1" t="s">
        <v>8</v>
      </c>
      <c r="D399" s="1" t="s">
        <v>3</v>
      </c>
      <c r="E399" s="11">
        <v>22</v>
      </c>
      <c r="F399" s="3">
        <v>7.08</v>
      </c>
      <c r="G399" s="11">
        <f>Tabla1[[#This Row],[Stock en unidades]]*Tabla1[[#This Row],[Costo unitario]]</f>
        <v>155.76</v>
      </c>
      <c r="H399" s="1">
        <v>2020</v>
      </c>
      <c r="I399" s="1" t="s">
        <v>257</v>
      </c>
      <c r="J399" s="1">
        <v>66</v>
      </c>
      <c r="K399" s="3">
        <v>593.44560000000001</v>
      </c>
      <c r="L399" s="12">
        <f>Tabla1[[#This Row],[Venta prom 12 meses en UN]]*Tabla1[[#This Row],[Costo unitario]]</f>
        <v>467.28000000000003</v>
      </c>
      <c r="M399" s="29">
        <f>IFERROR(Tabla1[[#This Row],[Stock en unidades]]/Tabla1[[#This Row],[Venta prom 12 meses en UN]],0)</f>
        <v>0.33333333333333331</v>
      </c>
      <c r="N399" s="12">
        <f>IFERROR(12/Tabla1[[#This Row],[Meses de stock]],0)</f>
        <v>36</v>
      </c>
      <c r="O399" s="5" t="e">
        <f>VLOOKUP(Tabla1[[#This Row],[Código del producto]],'ABC Ventas'!$A:$E,5,0)</f>
        <v>#DIV/0!</v>
      </c>
      <c r="P399" s="5" t="e">
        <f>VLOOKUP(Tabla1[[#This Row],[Código del producto]],'ABC Stock'!$A:$E,5,0)</f>
        <v>#DIV/0!</v>
      </c>
      <c r="Q3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00" spans="1:17" x14ac:dyDescent="0.2">
      <c r="A400" s="1">
        <v>1067</v>
      </c>
      <c r="B400" s="1" t="s">
        <v>215</v>
      </c>
      <c r="C400" s="1" t="s">
        <v>8</v>
      </c>
      <c r="D400" s="1" t="s">
        <v>3</v>
      </c>
      <c r="E400" s="11">
        <v>85</v>
      </c>
      <c r="F400" s="3">
        <v>3.79</v>
      </c>
      <c r="G400" s="11">
        <f>Tabla1[[#This Row],[Stock en unidades]]*Tabla1[[#This Row],[Costo unitario]]</f>
        <v>322.14999999999998</v>
      </c>
      <c r="H400" s="1">
        <v>2019</v>
      </c>
      <c r="I400" s="1" t="s">
        <v>309</v>
      </c>
      <c r="J400" s="1">
        <v>85</v>
      </c>
      <c r="K400" s="3">
        <v>592.75599999999997</v>
      </c>
      <c r="L400" s="12">
        <f>Tabla1[[#This Row],[Venta prom 12 meses en UN]]*Tabla1[[#This Row],[Costo unitario]]</f>
        <v>322.14999999999998</v>
      </c>
      <c r="M400" s="29">
        <f>IFERROR(Tabla1[[#This Row],[Stock en unidades]]/Tabla1[[#This Row],[Venta prom 12 meses en UN]],0)</f>
        <v>1</v>
      </c>
      <c r="N400" s="12">
        <f>IFERROR(12/Tabla1[[#This Row],[Meses de stock]],0)</f>
        <v>12</v>
      </c>
      <c r="O400" s="5" t="e">
        <f>VLOOKUP(Tabla1[[#This Row],[Código del producto]],'ABC Ventas'!$A:$E,5,0)</f>
        <v>#DIV/0!</v>
      </c>
      <c r="P400" s="5" t="e">
        <f>VLOOKUP(Tabla1[[#This Row],[Código del producto]],'ABC Stock'!$A:$E,5,0)</f>
        <v>#DIV/0!</v>
      </c>
      <c r="Q4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01" spans="1:17" x14ac:dyDescent="0.2">
      <c r="A401" s="1">
        <v>1067</v>
      </c>
      <c r="B401" s="1" t="s">
        <v>215</v>
      </c>
      <c r="C401" s="1" t="s">
        <v>8</v>
      </c>
      <c r="D401" s="1" t="s">
        <v>3</v>
      </c>
      <c r="E401" s="11">
        <v>119</v>
      </c>
      <c r="F401" s="3">
        <v>2.0099999999999998</v>
      </c>
      <c r="G401" s="11">
        <f>Tabla1[[#This Row],[Stock en unidades]]*Tabla1[[#This Row],[Costo unitario]]</f>
        <v>239.18999999999997</v>
      </c>
      <c r="H401" s="1">
        <v>2019</v>
      </c>
      <c r="I401" s="1" t="s">
        <v>308</v>
      </c>
      <c r="J401" s="1">
        <v>142</v>
      </c>
      <c r="K401" s="3">
        <v>411.00479999999993</v>
      </c>
      <c r="L401" s="12">
        <f>Tabla1[[#This Row],[Venta prom 12 meses en UN]]*Tabla1[[#This Row],[Costo unitario]]</f>
        <v>285.41999999999996</v>
      </c>
      <c r="M401" s="29">
        <f>IFERROR(Tabla1[[#This Row],[Stock en unidades]]/Tabla1[[#This Row],[Venta prom 12 meses en UN]],0)</f>
        <v>0.8380281690140845</v>
      </c>
      <c r="N401" s="12">
        <f>IFERROR(12/Tabla1[[#This Row],[Meses de stock]],0)</f>
        <v>14.319327731092438</v>
      </c>
      <c r="O401" s="5" t="e">
        <f>VLOOKUP(Tabla1[[#This Row],[Código del producto]],'ABC Ventas'!$A:$E,5,0)</f>
        <v>#DIV/0!</v>
      </c>
      <c r="P401" s="5" t="e">
        <f>VLOOKUP(Tabla1[[#This Row],[Código del producto]],'ABC Stock'!$A:$E,5,0)</f>
        <v>#DIV/0!</v>
      </c>
      <c r="Q4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02" spans="1:17" x14ac:dyDescent="0.2">
      <c r="A402" s="1">
        <v>1067</v>
      </c>
      <c r="B402" s="1" t="s">
        <v>215</v>
      </c>
      <c r="C402" s="1" t="s">
        <v>8</v>
      </c>
      <c r="D402" s="1" t="s">
        <v>3</v>
      </c>
      <c r="E402" s="11">
        <v>670</v>
      </c>
      <c r="F402" s="3">
        <v>3.27</v>
      </c>
      <c r="G402" s="11">
        <f>Tabla1[[#This Row],[Stock en unidades]]*Tabla1[[#This Row],[Costo unitario]]</f>
        <v>2190.9</v>
      </c>
      <c r="H402" s="1">
        <v>2020</v>
      </c>
      <c r="I402" s="1" t="s">
        <v>258</v>
      </c>
      <c r="J402" s="1">
        <v>57</v>
      </c>
      <c r="K402" s="3">
        <v>249.76260000000002</v>
      </c>
      <c r="L402" s="12">
        <f>Tabla1[[#This Row],[Venta prom 12 meses en UN]]*Tabla1[[#This Row],[Costo unitario]]</f>
        <v>186.39000000000001</v>
      </c>
      <c r="M402" s="29">
        <f>IFERROR(Tabla1[[#This Row],[Stock en unidades]]/Tabla1[[#This Row],[Venta prom 12 meses en UN]],0)</f>
        <v>11.754385964912281</v>
      </c>
      <c r="N402" s="12">
        <f>IFERROR(12/Tabla1[[#This Row],[Meses de stock]],0)</f>
        <v>1.0208955223880596</v>
      </c>
      <c r="O402" s="5" t="e">
        <f>VLOOKUP(Tabla1[[#This Row],[Código del producto]],'ABC Ventas'!$A:$E,5,0)</f>
        <v>#DIV/0!</v>
      </c>
      <c r="P402" s="5" t="e">
        <f>VLOOKUP(Tabla1[[#This Row],[Código del producto]],'ABC Stock'!$A:$E,5,0)</f>
        <v>#DIV/0!</v>
      </c>
      <c r="Q40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03" spans="1:17" x14ac:dyDescent="0.2">
      <c r="A403" s="1">
        <v>1067</v>
      </c>
      <c r="B403" s="1" t="s">
        <v>215</v>
      </c>
      <c r="C403" s="1" t="s">
        <v>8</v>
      </c>
      <c r="D403" s="1" t="s">
        <v>3</v>
      </c>
      <c r="E403" s="11">
        <v>50</v>
      </c>
      <c r="F403" s="3">
        <v>1.43</v>
      </c>
      <c r="G403" s="11">
        <f>Tabla1[[#This Row],[Stock en unidades]]*Tabla1[[#This Row],[Costo unitario]]</f>
        <v>71.5</v>
      </c>
      <c r="H403" s="1">
        <v>2020</v>
      </c>
      <c r="I403" s="1" t="s">
        <v>256</v>
      </c>
      <c r="J403" s="1">
        <v>63</v>
      </c>
      <c r="K403" s="3">
        <v>167.56739999999999</v>
      </c>
      <c r="L403" s="12">
        <f>Tabla1[[#This Row],[Venta prom 12 meses en UN]]*Tabla1[[#This Row],[Costo unitario]]</f>
        <v>90.089999999999989</v>
      </c>
      <c r="M403" s="29">
        <f>IFERROR(Tabla1[[#This Row],[Stock en unidades]]/Tabla1[[#This Row],[Venta prom 12 meses en UN]],0)</f>
        <v>0.79365079365079361</v>
      </c>
      <c r="N403" s="12">
        <f>IFERROR(12/Tabla1[[#This Row],[Meses de stock]],0)</f>
        <v>15.120000000000001</v>
      </c>
      <c r="O403" s="5" t="e">
        <f>VLOOKUP(Tabla1[[#This Row],[Código del producto]],'ABC Ventas'!$A:$E,5,0)</f>
        <v>#DIV/0!</v>
      </c>
      <c r="P403" s="5" t="e">
        <f>VLOOKUP(Tabla1[[#This Row],[Código del producto]],'ABC Stock'!$A:$E,5,0)</f>
        <v>#DIV/0!</v>
      </c>
      <c r="Q4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04" spans="1:17" x14ac:dyDescent="0.2">
      <c r="A404" s="1">
        <v>1068</v>
      </c>
      <c r="B404" s="1" t="s">
        <v>236</v>
      </c>
      <c r="C404" s="1" t="s">
        <v>8</v>
      </c>
      <c r="D404" s="1" t="s">
        <v>3</v>
      </c>
      <c r="E404" s="11">
        <v>0</v>
      </c>
      <c r="F404" s="3">
        <v>7.42</v>
      </c>
      <c r="G404" s="11">
        <f>Tabla1[[#This Row],[Stock en unidades]]*Tabla1[[#This Row],[Costo unitario]]</f>
        <v>0</v>
      </c>
      <c r="H404" s="1">
        <v>2019</v>
      </c>
      <c r="I404" s="1" t="s">
        <v>307</v>
      </c>
      <c r="J404" s="1">
        <v>99</v>
      </c>
      <c r="K404" s="3">
        <v>954.95400000000006</v>
      </c>
      <c r="L404" s="12">
        <f>Tabla1[[#This Row],[Venta prom 12 meses en UN]]*Tabla1[[#This Row],[Costo unitario]]</f>
        <v>734.58</v>
      </c>
      <c r="M404" s="29">
        <f>IFERROR(Tabla1[[#This Row],[Stock en unidades]]/Tabla1[[#This Row],[Venta prom 12 meses en UN]],0)</f>
        <v>0</v>
      </c>
      <c r="N404" s="12">
        <f>IFERROR(12/Tabla1[[#This Row],[Meses de stock]],0)</f>
        <v>0</v>
      </c>
      <c r="O404" s="5" t="e">
        <f>VLOOKUP(Tabla1[[#This Row],[Código del producto]],'ABC Ventas'!$A:$E,5,0)</f>
        <v>#DIV/0!</v>
      </c>
      <c r="P404" s="5" t="e">
        <f>VLOOKUP(Tabla1[[#This Row],[Código del producto]],'ABC Stock'!$A:$E,5,0)</f>
        <v>#DIV/0!</v>
      </c>
      <c r="Q4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05" spans="1:17" x14ac:dyDescent="0.2">
      <c r="A405" s="1">
        <v>1068</v>
      </c>
      <c r="B405" s="1" t="s">
        <v>236</v>
      </c>
      <c r="C405" s="1" t="s">
        <v>8</v>
      </c>
      <c r="D405" s="1" t="s">
        <v>3</v>
      </c>
      <c r="E405" s="11">
        <v>945</v>
      </c>
      <c r="F405" s="3">
        <v>7.37</v>
      </c>
      <c r="G405" s="11">
        <f>Tabla1[[#This Row],[Stock en unidades]]*Tabla1[[#This Row],[Costo unitario]]</f>
        <v>6964.6500000000005</v>
      </c>
      <c r="H405" s="1">
        <v>2019</v>
      </c>
      <c r="I405" s="1" t="s">
        <v>310</v>
      </c>
      <c r="J405" s="1">
        <v>63</v>
      </c>
      <c r="K405" s="3">
        <v>858.97350000000006</v>
      </c>
      <c r="L405" s="12">
        <f>Tabla1[[#This Row],[Venta prom 12 meses en UN]]*Tabla1[[#This Row],[Costo unitario]]</f>
        <v>464.31</v>
      </c>
      <c r="M405" s="29">
        <f>IFERROR(Tabla1[[#This Row],[Stock en unidades]]/Tabla1[[#This Row],[Venta prom 12 meses en UN]],0)</f>
        <v>15</v>
      </c>
      <c r="N405" s="12">
        <f>IFERROR(12/Tabla1[[#This Row],[Meses de stock]],0)</f>
        <v>0.8</v>
      </c>
      <c r="O405" s="5" t="e">
        <f>VLOOKUP(Tabla1[[#This Row],[Código del producto]],'ABC Ventas'!$A:$E,5,0)</f>
        <v>#DIV/0!</v>
      </c>
      <c r="P405" s="5" t="e">
        <f>VLOOKUP(Tabla1[[#This Row],[Código del producto]],'ABC Stock'!$A:$E,5,0)</f>
        <v>#DIV/0!</v>
      </c>
      <c r="Q40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06" spans="1:17" x14ac:dyDescent="0.2">
      <c r="A406" s="1">
        <v>1068</v>
      </c>
      <c r="B406" s="1" t="s">
        <v>236</v>
      </c>
      <c r="C406" s="1" t="s">
        <v>8</v>
      </c>
      <c r="D406" s="1" t="s">
        <v>3</v>
      </c>
      <c r="E406" s="11">
        <v>1201</v>
      </c>
      <c r="F406" s="3">
        <v>6.1</v>
      </c>
      <c r="G406" s="11">
        <f>Tabla1[[#This Row],[Stock en unidades]]*Tabla1[[#This Row],[Costo unitario]]</f>
        <v>7326.0999999999995</v>
      </c>
      <c r="H406" s="1">
        <v>2020</v>
      </c>
      <c r="I406" s="1" t="s">
        <v>256</v>
      </c>
      <c r="J406" s="1">
        <v>70.599999999999994</v>
      </c>
      <c r="K406" s="3">
        <v>727.81539999999995</v>
      </c>
      <c r="L406" s="12">
        <f>Tabla1[[#This Row],[Venta prom 12 meses en UN]]*Tabla1[[#This Row],[Costo unitario]]</f>
        <v>430.65999999999997</v>
      </c>
      <c r="M406" s="29">
        <f>IFERROR(Tabla1[[#This Row],[Stock en unidades]]/Tabla1[[#This Row],[Venta prom 12 meses en UN]],0)</f>
        <v>17.011331444759207</v>
      </c>
      <c r="N406" s="12">
        <f>IFERROR(12/Tabla1[[#This Row],[Meses de stock]],0)</f>
        <v>0.7054121565362198</v>
      </c>
      <c r="O406" s="5" t="e">
        <f>VLOOKUP(Tabla1[[#This Row],[Código del producto]],'ABC Ventas'!$A:$E,5,0)</f>
        <v>#DIV/0!</v>
      </c>
      <c r="P406" s="5" t="e">
        <f>VLOOKUP(Tabla1[[#This Row],[Código del producto]],'ABC Stock'!$A:$E,5,0)</f>
        <v>#DIV/0!</v>
      </c>
      <c r="Q40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07" spans="1:17" x14ac:dyDescent="0.2">
      <c r="A407" s="1">
        <v>1068</v>
      </c>
      <c r="B407" s="1" t="s">
        <v>236</v>
      </c>
      <c r="C407" s="1" t="s">
        <v>8</v>
      </c>
      <c r="D407" s="1" t="s">
        <v>3</v>
      </c>
      <c r="E407" s="11">
        <v>612</v>
      </c>
      <c r="F407" s="3">
        <v>4.1100000000000003</v>
      </c>
      <c r="G407" s="11">
        <f>Tabla1[[#This Row],[Stock en unidades]]*Tabla1[[#This Row],[Costo unitario]]</f>
        <v>2515.3200000000002</v>
      </c>
      <c r="H407" s="1">
        <v>2020</v>
      </c>
      <c r="I407" s="1" t="s">
        <v>257</v>
      </c>
      <c r="J407" s="1">
        <v>55.6</v>
      </c>
      <c r="K407" s="3">
        <v>411.32880000000006</v>
      </c>
      <c r="L407" s="12">
        <f>Tabla1[[#This Row],[Venta prom 12 meses en UN]]*Tabla1[[#This Row],[Costo unitario]]</f>
        <v>228.51600000000002</v>
      </c>
      <c r="M407" s="29">
        <f>IFERROR(Tabla1[[#This Row],[Stock en unidades]]/Tabla1[[#This Row],[Venta prom 12 meses en UN]],0)</f>
        <v>11.007194244604316</v>
      </c>
      <c r="N407" s="12">
        <f>IFERROR(12/Tabla1[[#This Row],[Meses de stock]],0)</f>
        <v>1.0901960784313727</v>
      </c>
      <c r="O407" s="5" t="e">
        <f>VLOOKUP(Tabla1[[#This Row],[Código del producto]],'ABC Ventas'!$A:$E,5,0)</f>
        <v>#DIV/0!</v>
      </c>
      <c r="P407" s="5" t="e">
        <f>VLOOKUP(Tabla1[[#This Row],[Código del producto]],'ABC Stock'!$A:$E,5,0)</f>
        <v>#DIV/0!</v>
      </c>
      <c r="Q40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08" spans="1:17" x14ac:dyDescent="0.2">
      <c r="A408" s="1">
        <v>1068</v>
      </c>
      <c r="B408" s="1" t="s">
        <v>236</v>
      </c>
      <c r="C408" s="1" t="s">
        <v>8</v>
      </c>
      <c r="D408" s="1" t="s">
        <v>3</v>
      </c>
      <c r="E408" s="11">
        <v>419</v>
      </c>
      <c r="F408" s="3">
        <v>4.62</v>
      </c>
      <c r="G408" s="11">
        <f>Tabla1[[#This Row],[Stock en unidades]]*Tabla1[[#This Row],[Costo unitario]]</f>
        <v>1935.78</v>
      </c>
      <c r="H408" s="1">
        <v>2020</v>
      </c>
      <c r="I408" s="1" t="s">
        <v>256</v>
      </c>
      <c r="J408" s="1">
        <v>41.9</v>
      </c>
      <c r="K408" s="3">
        <v>338.76150000000001</v>
      </c>
      <c r="L408" s="12">
        <f>Tabla1[[#This Row],[Venta prom 12 meses en UN]]*Tabla1[[#This Row],[Costo unitario]]</f>
        <v>193.578</v>
      </c>
      <c r="M408" s="29">
        <f>IFERROR(Tabla1[[#This Row],[Stock en unidades]]/Tabla1[[#This Row],[Venta prom 12 meses en UN]],0)</f>
        <v>10</v>
      </c>
      <c r="N408" s="12">
        <f>IFERROR(12/Tabla1[[#This Row],[Meses de stock]],0)</f>
        <v>1.2</v>
      </c>
      <c r="O408" s="5" t="e">
        <f>VLOOKUP(Tabla1[[#This Row],[Código del producto]],'ABC Ventas'!$A:$E,5,0)</f>
        <v>#DIV/0!</v>
      </c>
      <c r="P408" s="5" t="e">
        <f>VLOOKUP(Tabla1[[#This Row],[Código del producto]],'ABC Stock'!$A:$E,5,0)</f>
        <v>#DIV/0!</v>
      </c>
      <c r="Q40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09" spans="1:17" x14ac:dyDescent="0.2">
      <c r="A409" s="1">
        <v>1068</v>
      </c>
      <c r="B409" s="1" t="s">
        <v>236</v>
      </c>
      <c r="C409" s="1" t="s">
        <v>8</v>
      </c>
      <c r="D409" s="1" t="s">
        <v>3</v>
      </c>
      <c r="E409" s="11">
        <v>147</v>
      </c>
      <c r="F409" s="3">
        <v>4.46</v>
      </c>
      <c r="G409" s="11">
        <f>Tabla1[[#This Row],[Stock en unidades]]*Tabla1[[#This Row],[Costo unitario]]</f>
        <v>655.62</v>
      </c>
      <c r="H409" s="1">
        <v>2020</v>
      </c>
      <c r="I409" s="1" t="s">
        <v>258</v>
      </c>
      <c r="J409" s="1">
        <v>36.700000000000003</v>
      </c>
      <c r="K409" s="3">
        <v>268.43848000000003</v>
      </c>
      <c r="L409" s="12">
        <f>Tabla1[[#This Row],[Venta prom 12 meses en UN]]*Tabla1[[#This Row],[Costo unitario]]</f>
        <v>163.68200000000002</v>
      </c>
      <c r="M409" s="29">
        <f>IFERROR(Tabla1[[#This Row],[Stock en unidades]]/Tabla1[[#This Row],[Venta prom 12 meses en UN]],0)</f>
        <v>4.0054495912806534</v>
      </c>
      <c r="N409" s="12">
        <f>IFERROR(12/Tabla1[[#This Row],[Meses de stock]],0)</f>
        <v>2.9959183673469392</v>
      </c>
      <c r="O409" s="5" t="e">
        <f>VLOOKUP(Tabla1[[#This Row],[Código del producto]],'ABC Ventas'!$A:$E,5,0)</f>
        <v>#DIV/0!</v>
      </c>
      <c r="P409" s="5" t="e">
        <f>VLOOKUP(Tabla1[[#This Row],[Código del producto]],'ABC Stock'!$A:$E,5,0)</f>
        <v>#DIV/0!</v>
      </c>
      <c r="Q40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10" spans="1:17" x14ac:dyDescent="0.2">
      <c r="A410" s="1">
        <v>1069</v>
      </c>
      <c r="B410" s="1" t="s">
        <v>351</v>
      </c>
      <c r="C410" s="1" t="s">
        <v>8</v>
      </c>
      <c r="D410" s="1" t="s">
        <v>3</v>
      </c>
      <c r="E410" s="11">
        <v>113</v>
      </c>
      <c r="F410" s="3">
        <v>6.35</v>
      </c>
      <c r="G410" s="11">
        <f>Tabla1[[#This Row],[Stock en unidades]]*Tabla1[[#This Row],[Costo unitario]]</f>
        <v>717.55</v>
      </c>
      <c r="H410" s="1">
        <v>2020</v>
      </c>
      <c r="I410" s="1" t="s">
        <v>256</v>
      </c>
      <c r="J410" s="1">
        <v>108</v>
      </c>
      <c r="K410" s="3">
        <v>877.82399999999996</v>
      </c>
      <c r="L410" s="12">
        <f>Tabla1[[#This Row],[Venta prom 12 meses en UN]]*Tabla1[[#This Row],[Costo unitario]]</f>
        <v>685.8</v>
      </c>
      <c r="M410" s="29">
        <f>IFERROR(Tabla1[[#This Row],[Stock en unidades]]/Tabla1[[#This Row],[Venta prom 12 meses en UN]],0)</f>
        <v>1.0462962962962963</v>
      </c>
      <c r="N410" s="12">
        <f>IFERROR(12/Tabla1[[#This Row],[Meses de stock]],0)</f>
        <v>11.469026548672566</v>
      </c>
      <c r="O410" s="5" t="e">
        <f>VLOOKUP(Tabla1[[#This Row],[Código del producto]],'ABC Ventas'!$A:$E,5,0)</f>
        <v>#DIV/0!</v>
      </c>
      <c r="P410" s="5" t="e">
        <f>VLOOKUP(Tabla1[[#This Row],[Código del producto]],'ABC Stock'!$A:$E,5,0)</f>
        <v>#DIV/0!</v>
      </c>
      <c r="Q4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1" spans="1:17" x14ac:dyDescent="0.2">
      <c r="A411" s="1">
        <v>1069</v>
      </c>
      <c r="B411" s="1" t="s">
        <v>351</v>
      </c>
      <c r="C411" s="1" t="s">
        <v>8</v>
      </c>
      <c r="D411" s="1" t="s">
        <v>3</v>
      </c>
      <c r="E411" s="11">
        <v>1440</v>
      </c>
      <c r="F411" s="3">
        <v>3.51</v>
      </c>
      <c r="G411" s="11">
        <f>Tabla1[[#This Row],[Stock en unidades]]*Tabla1[[#This Row],[Costo unitario]]</f>
        <v>5054.3999999999996</v>
      </c>
      <c r="H411" s="1">
        <v>2019</v>
      </c>
      <c r="I411" s="1" t="s">
        <v>307</v>
      </c>
      <c r="J411" s="1">
        <v>96</v>
      </c>
      <c r="K411" s="3">
        <v>529.02719999999999</v>
      </c>
      <c r="L411" s="12">
        <f>Tabla1[[#This Row],[Venta prom 12 meses en UN]]*Tabla1[[#This Row],[Costo unitario]]</f>
        <v>336.96</v>
      </c>
      <c r="M411" s="29">
        <f>IFERROR(Tabla1[[#This Row],[Stock en unidades]]/Tabla1[[#This Row],[Venta prom 12 meses en UN]],0)</f>
        <v>15</v>
      </c>
      <c r="N411" s="12">
        <f>IFERROR(12/Tabla1[[#This Row],[Meses de stock]],0)</f>
        <v>0.8</v>
      </c>
      <c r="O411" s="5" t="e">
        <f>VLOOKUP(Tabla1[[#This Row],[Código del producto]],'ABC Ventas'!$A:$E,5,0)</f>
        <v>#DIV/0!</v>
      </c>
      <c r="P411" s="5" t="e">
        <f>VLOOKUP(Tabla1[[#This Row],[Código del producto]],'ABC Stock'!$A:$E,5,0)</f>
        <v>#DIV/0!</v>
      </c>
      <c r="Q41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12" spans="1:17" x14ac:dyDescent="0.2">
      <c r="A412" s="1">
        <v>1069</v>
      </c>
      <c r="B412" s="1" t="s">
        <v>351</v>
      </c>
      <c r="C412" s="1" t="s">
        <v>8</v>
      </c>
      <c r="D412" s="1" t="s">
        <v>3</v>
      </c>
      <c r="E412" s="11">
        <v>41</v>
      </c>
      <c r="F412" s="3">
        <v>2.34</v>
      </c>
      <c r="G412" s="11">
        <f>Tabla1[[#This Row],[Stock en unidades]]*Tabla1[[#This Row],[Costo unitario]]</f>
        <v>95.94</v>
      </c>
      <c r="H412" s="1">
        <v>2020</v>
      </c>
      <c r="I412" s="1" t="s">
        <v>258</v>
      </c>
      <c r="J412" s="1">
        <v>115</v>
      </c>
      <c r="K412" s="3">
        <v>505.90799999999996</v>
      </c>
      <c r="L412" s="12">
        <f>Tabla1[[#This Row],[Venta prom 12 meses en UN]]*Tabla1[[#This Row],[Costo unitario]]</f>
        <v>269.09999999999997</v>
      </c>
      <c r="M412" s="29">
        <f>IFERROR(Tabla1[[#This Row],[Stock en unidades]]/Tabla1[[#This Row],[Venta prom 12 meses en UN]],0)</f>
        <v>0.35652173913043478</v>
      </c>
      <c r="N412" s="12">
        <f>IFERROR(12/Tabla1[[#This Row],[Meses de stock]],0)</f>
        <v>33.658536585365852</v>
      </c>
      <c r="O412" s="5" t="e">
        <f>VLOOKUP(Tabla1[[#This Row],[Código del producto]],'ABC Ventas'!$A:$E,5,0)</f>
        <v>#DIV/0!</v>
      </c>
      <c r="P412" s="5" t="e">
        <f>VLOOKUP(Tabla1[[#This Row],[Código del producto]],'ABC Stock'!$A:$E,5,0)</f>
        <v>#DIV/0!</v>
      </c>
      <c r="Q4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3" spans="1:17" x14ac:dyDescent="0.2">
      <c r="A413" s="1">
        <v>1069</v>
      </c>
      <c r="B413" s="1" t="s">
        <v>351</v>
      </c>
      <c r="C413" s="1" t="s">
        <v>8</v>
      </c>
      <c r="D413" s="1" t="s">
        <v>3</v>
      </c>
      <c r="E413" s="11">
        <v>42</v>
      </c>
      <c r="F413" s="3">
        <v>5.32</v>
      </c>
      <c r="G413" s="11">
        <f>Tabla1[[#This Row],[Stock en unidades]]*Tabla1[[#This Row],[Costo unitario]]</f>
        <v>223.44</v>
      </c>
      <c r="H413" s="1">
        <v>2020</v>
      </c>
      <c r="I413" s="1" t="s">
        <v>256</v>
      </c>
      <c r="J413" s="1">
        <v>51</v>
      </c>
      <c r="K413" s="3">
        <v>447.67799999999994</v>
      </c>
      <c r="L413" s="12">
        <f>Tabla1[[#This Row],[Venta prom 12 meses en UN]]*Tabla1[[#This Row],[Costo unitario]]</f>
        <v>271.32</v>
      </c>
      <c r="M413" s="29">
        <f>IFERROR(Tabla1[[#This Row],[Stock en unidades]]/Tabla1[[#This Row],[Venta prom 12 meses en UN]],0)</f>
        <v>0.82352941176470584</v>
      </c>
      <c r="N413" s="12">
        <f>IFERROR(12/Tabla1[[#This Row],[Meses de stock]],0)</f>
        <v>14.571428571428573</v>
      </c>
      <c r="O413" s="5" t="e">
        <f>VLOOKUP(Tabla1[[#This Row],[Código del producto]],'ABC Ventas'!$A:$E,5,0)</f>
        <v>#DIV/0!</v>
      </c>
      <c r="P413" s="5" t="e">
        <f>VLOOKUP(Tabla1[[#This Row],[Código del producto]],'ABC Stock'!$A:$E,5,0)</f>
        <v>#DIV/0!</v>
      </c>
      <c r="Q4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4" spans="1:17" x14ac:dyDescent="0.2">
      <c r="A414" s="1">
        <v>1069</v>
      </c>
      <c r="B414" s="1" t="s">
        <v>351</v>
      </c>
      <c r="C414" s="1" t="s">
        <v>8</v>
      </c>
      <c r="D414" s="1" t="s">
        <v>3</v>
      </c>
      <c r="E414" s="11">
        <v>90</v>
      </c>
      <c r="F414" s="3">
        <v>3.34</v>
      </c>
      <c r="G414" s="11">
        <f>Tabla1[[#This Row],[Stock en unidades]]*Tabla1[[#This Row],[Costo unitario]]</f>
        <v>300.59999999999997</v>
      </c>
      <c r="H414" s="1">
        <v>2020</v>
      </c>
      <c r="I414" s="1" t="s">
        <v>256</v>
      </c>
      <c r="J414" s="1">
        <v>89.9</v>
      </c>
      <c r="K414" s="3">
        <v>381.33781999999997</v>
      </c>
      <c r="L414" s="12">
        <f>Tabla1[[#This Row],[Venta prom 12 meses en UN]]*Tabla1[[#This Row],[Costo unitario]]</f>
        <v>300.26600000000002</v>
      </c>
      <c r="M414" s="29">
        <f>IFERROR(Tabla1[[#This Row],[Stock en unidades]]/Tabla1[[#This Row],[Venta prom 12 meses en UN]],0)</f>
        <v>1.0011123470522802</v>
      </c>
      <c r="N414" s="12">
        <f>IFERROR(12/Tabla1[[#This Row],[Meses de stock]],0)</f>
        <v>11.986666666666668</v>
      </c>
      <c r="O414" s="5" t="e">
        <f>VLOOKUP(Tabla1[[#This Row],[Código del producto]],'ABC Ventas'!$A:$E,5,0)</f>
        <v>#DIV/0!</v>
      </c>
      <c r="P414" s="5" t="e">
        <f>VLOOKUP(Tabla1[[#This Row],[Código del producto]],'ABC Stock'!$A:$E,5,0)</f>
        <v>#DIV/0!</v>
      </c>
      <c r="Q4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5" spans="1:17" x14ac:dyDescent="0.2">
      <c r="A415" s="1">
        <v>1069</v>
      </c>
      <c r="B415" s="1" t="s">
        <v>351</v>
      </c>
      <c r="C415" s="1" t="s">
        <v>8</v>
      </c>
      <c r="D415" s="1" t="s">
        <v>3</v>
      </c>
      <c r="E415" s="11">
        <v>630</v>
      </c>
      <c r="F415" s="3">
        <v>7.72</v>
      </c>
      <c r="G415" s="11">
        <f>Tabla1[[#This Row],[Stock en unidades]]*Tabla1[[#This Row],[Costo unitario]]</f>
        <v>4863.5999999999995</v>
      </c>
      <c r="H415" s="1">
        <v>2020</v>
      </c>
      <c r="I415" s="1" t="s">
        <v>256</v>
      </c>
      <c r="J415" s="1">
        <v>35</v>
      </c>
      <c r="K415" s="3">
        <v>356.66399999999999</v>
      </c>
      <c r="L415" s="12">
        <f>Tabla1[[#This Row],[Venta prom 12 meses en UN]]*Tabla1[[#This Row],[Costo unitario]]</f>
        <v>270.2</v>
      </c>
      <c r="M415" s="29">
        <f>IFERROR(Tabla1[[#This Row],[Stock en unidades]]/Tabla1[[#This Row],[Venta prom 12 meses en UN]],0)</f>
        <v>18</v>
      </c>
      <c r="N415" s="12">
        <f>IFERROR(12/Tabla1[[#This Row],[Meses de stock]],0)</f>
        <v>0.66666666666666663</v>
      </c>
      <c r="O415" s="5" t="e">
        <f>VLOOKUP(Tabla1[[#This Row],[Código del producto]],'ABC Ventas'!$A:$E,5,0)</f>
        <v>#DIV/0!</v>
      </c>
      <c r="P415" s="5" t="e">
        <f>VLOOKUP(Tabla1[[#This Row],[Código del producto]],'ABC Stock'!$A:$E,5,0)</f>
        <v>#DIV/0!</v>
      </c>
      <c r="Q41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16" spans="1:17" x14ac:dyDescent="0.2">
      <c r="A416" s="1">
        <v>1070</v>
      </c>
      <c r="B416" s="1" t="s">
        <v>352</v>
      </c>
      <c r="C416" s="1" t="s">
        <v>8</v>
      </c>
      <c r="D416" s="1" t="s">
        <v>3</v>
      </c>
      <c r="E416" s="11">
        <v>1457</v>
      </c>
      <c r="F416" s="3">
        <v>76</v>
      </c>
      <c r="G416" s="11">
        <f>Tabla1[[#This Row],[Stock en unidades]]*Tabla1[[#This Row],[Costo unitario]]</f>
        <v>110732</v>
      </c>
      <c r="H416" s="1">
        <v>2019</v>
      </c>
      <c r="I416" s="1" t="s">
        <v>256</v>
      </c>
      <c r="J416" s="1">
        <v>936</v>
      </c>
      <c r="K416" s="3">
        <v>130178.88</v>
      </c>
      <c r="L416" s="12">
        <f>Tabla1[[#This Row],[Venta prom 12 meses en UN]]*Tabla1[[#This Row],[Costo unitario]]</f>
        <v>71136</v>
      </c>
      <c r="M416" s="29">
        <f>IFERROR(Tabla1[[#This Row],[Stock en unidades]]/Tabla1[[#This Row],[Venta prom 12 meses en UN]],0)</f>
        <v>1.5566239316239316</v>
      </c>
      <c r="N416" s="12">
        <f>IFERROR(12/Tabla1[[#This Row],[Meses de stock]],0)</f>
        <v>7.7089910775566235</v>
      </c>
      <c r="O416" s="5" t="e">
        <f>VLOOKUP(Tabla1[[#This Row],[Código del producto]],'ABC Ventas'!$A:$E,5,0)</f>
        <v>#DIV/0!</v>
      </c>
      <c r="P416" s="5" t="e">
        <f>VLOOKUP(Tabla1[[#This Row],[Código del producto]],'ABC Stock'!$A:$E,5,0)</f>
        <v>#DIV/0!</v>
      </c>
      <c r="Q4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7" spans="1:17" x14ac:dyDescent="0.2">
      <c r="A417" s="1">
        <v>1070</v>
      </c>
      <c r="B417" s="1" t="s">
        <v>352</v>
      </c>
      <c r="C417" s="1" t="s">
        <v>8</v>
      </c>
      <c r="D417" s="1" t="s">
        <v>3</v>
      </c>
      <c r="E417" s="11">
        <v>172</v>
      </c>
      <c r="F417" s="3">
        <v>70</v>
      </c>
      <c r="G417" s="11">
        <f>Tabla1[[#This Row],[Stock en unidades]]*Tabla1[[#This Row],[Costo unitario]]</f>
        <v>12040</v>
      </c>
      <c r="H417" s="1">
        <v>2019</v>
      </c>
      <c r="I417" s="1" t="s">
        <v>305</v>
      </c>
      <c r="J417" s="1">
        <v>887</v>
      </c>
      <c r="K417" s="3">
        <v>80096.100000000006</v>
      </c>
      <c r="L417" s="12">
        <f>Tabla1[[#This Row],[Venta prom 12 meses en UN]]*Tabla1[[#This Row],[Costo unitario]]</f>
        <v>62090</v>
      </c>
      <c r="M417" s="29">
        <f>IFERROR(Tabla1[[#This Row],[Stock en unidades]]/Tabla1[[#This Row],[Venta prom 12 meses en UN]],0)</f>
        <v>0.1939120631341601</v>
      </c>
      <c r="N417" s="12">
        <f>IFERROR(12/Tabla1[[#This Row],[Meses de stock]],0)</f>
        <v>61.883720930232556</v>
      </c>
      <c r="O417" s="5" t="e">
        <f>VLOOKUP(Tabla1[[#This Row],[Código del producto]],'ABC Ventas'!$A:$E,5,0)</f>
        <v>#DIV/0!</v>
      </c>
      <c r="P417" s="5" t="e">
        <f>VLOOKUP(Tabla1[[#This Row],[Código del producto]],'ABC Stock'!$A:$E,5,0)</f>
        <v>#DIV/0!</v>
      </c>
      <c r="Q4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8" spans="1:17" x14ac:dyDescent="0.2">
      <c r="A418" s="1">
        <v>1070</v>
      </c>
      <c r="B418" s="1" t="s">
        <v>352</v>
      </c>
      <c r="C418" s="1" t="s">
        <v>8</v>
      </c>
      <c r="D418" s="1" t="s">
        <v>3</v>
      </c>
      <c r="E418" s="11">
        <v>710</v>
      </c>
      <c r="F418" s="3">
        <v>53</v>
      </c>
      <c r="G418" s="11">
        <f>Tabla1[[#This Row],[Stock en unidades]]*Tabla1[[#This Row],[Costo unitario]]</f>
        <v>37630</v>
      </c>
      <c r="H418" s="1">
        <v>2019</v>
      </c>
      <c r="I418" s="1" t="s">
        <v>308</v>
      </c>
      <c r="J418" s="1">
        <v>813</v>
      </c>
      <c r="K418" s="3">
        <v>77560.2</v>
      </c>
      <c r="L418" s="12">
        <f>Tabla1[[#This Row],[Venta prom 12 meses en UN]]*Tabla1[[#This Row],[Costo unitario]]</f>
        <v>43089</v>
      </c>
      <c r="M418" s="29">
        <f>IFERROR(Tabla1[[#This Row],[Stock en unidades]]/Tabla1[[#This Row],[Venta prom 12 meses en UN]],0)</f>
        <v>0.87330873308733092</v>
      </c>
      <c r="N418" s="12">
        <f>IFERROR(12/Tabla1[[#This Row],[Meses de stock]],0)</f>
        <v>13.740845070422534</v>
      </c>
      <c r="O418" s="5" t="e">
        <f>VLOOKUP(Tabla1[[#This Row],[Código del producto]],'ABC Ventas'!$A:$E,5,0)</f>
        <v>#DIV/0!</v>
      </c>
      <c r="P418" s="5" t="e">
        <f>VLOOKUP(Tabla1[[#This Row],[Código del producto]],'ABC Stock'!$A:$E,5,0)</f>
        <v>#DIV/0!</v>
      </c>
      <c r="Q4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19" spans="1:17" x14ac:dyDescent="0.2">
      <c r="A419" s="1">
        <v>1070</v>
      </c>
      <c r="B419" s="1" t="s">
        <v>352</v>
      </c>
      <c r="C419" s="1" t="s">
        <v>8</v>
      </c>
      <c r="D419" s="1" t="s">
        <v>3</v>
      </c>
      <c r="E419" s="11">
        <v>570</v>
      </c>
      <c r="F419" s="3">
        <v>46</v>
      </c>
      <c r="G419" s="11">
        <f>Tabla1[[#This Row],[Stock en unidades]]*Tabla1[[#This Row],[Costo unitario]]</f>
        <v>26220</v>
      </c>
      <c r="H419" s="1">
        <v>2019</v>
      </c>
      <c r="I419" s="1" t="s">
        <v>310</v>
      </c>
      <c r="J419" s="1">
        <v>802</v>
      </c>
      <c r="K419" s="3">
        <v>50173.120000000003</v>
      </c>
      <c r="L419" s="12">
        <f>Tabla1[[#This Row],[Venta prom 12 meses en UN]]*Tabla1[[#This Row],[Costo unitario]]</f>
        <v>36892</v>
      </c>
      <c r="M419" s="29">
        <f>IFERROR(Tabla1[[#This Row],[Stock en unidades]]/Tabla1[[#This Row],[Venta prom 12 meses en UN]],0)</f>
        <v>0.71072319201995016</v>
      </c>
      <c r="N419" s="12">
        <f>IFERROR(12/Tabla1[[#This Row],[Meses de stock]],0)</f>
        <v>16.88421052631579</v>
      </c>
      <c r="O419" s="5" t="e">
        <f>VLOOKUP(Tabla1[[#This Row],[Código del producto]],'ABC Ventas'!$A:$E,5,0)</f>
        <v>#DIV/0!</v>
      </c>
      <c r="P419" s="5" t="e">
        <f>VLOOKUP(Tabla1[[#This Row],[Código del producto]],'ABC Stock'!$A:$E,5,0)</f>
        <v>#DIV/0!</v>
      </c>
      <c r="Q4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0" spans="1:17" x14ac:dyDescent="0.2">
      <c r="A420" s="1">
        <v>1070</v>
      </c>
      <c r="B420" s="1" t="s">
        <v>352</v>
      </c>
      <c r="C420" s="1" t="s">
        <v>8</v>
      </c>
      <c r="D420" s="1" t="s">
        <v>3</v>
      </c>
      <c r="E420" s="11">
        <v>900</v>
      </c>
      <c r="F420" s="3">
        <v>59</v>
      </c>
      <c r="G420" s="11">
        <f>Tabla1[[#This Row],[Stock en unidades]]*Tabla1[[#This Row],[Costo unitario]]</f>
        <v>53100</v>
      </c>
      <c r="H420" s="1">
        <v>2020</v>
      </c>
      <c r="I420" s="1" t="s">
        <v>258</v>
      </c>
      <c r="J420" s="1">
        <v>392</v>
      </c>
      <c r="K420" s="3">
        <v>35617.120000000003</v>
      </c>
      <c r="L420" s="12">
        <f>Tabla1[[#This Row],[Venta prom 12 meses en UN]]*Tabla1[[#This Row],[Costo unitario]]</f>
        <v>23128</v>
      </c>
      <c r="M420" s="29">
        <f>IFERROR(Tabla1[[#This Row],[Stock en unidades]]/Tabla1[[#This Row],[Venta prom 12 meses en UN]],0)</f>
        <v>2.295918367346939</v>
      </c>
      <c r="N420" s="12">
        <f>IFERROR(12/Tabla1[[#This Row],[Meses de stock]],0)</f>
        <v>5.2266666666666666</v>
      </c>
      <c r="O420" s="5" t="e">
        <f>VLOOKUP(Tabla1[[#This Row],[Código del producto]],'ABC Ventas'!$A:$E,5,0)</f>
        <v>#DIV/0!</v>
      </c>
      <c r="P420" s="5" t="e">
        <f>VLOOKUP(Tabla1[[#This Row],[Código del producto]],'ABC Stock'!$A:$E,5,0)</f>
        <v>#DIV/0!</v>
      </c>
      <c r="Q4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1" spans="1:17" x14ac:dyDescent="0.2">
      <c r="A421" s="1">
        <v>1070</v>
      </c>
      <c r="B421" s="1" t="s">
        <v>352</v>
      </c>
      <c r="C421" s="1" t="s">
        <v>8</v>
      </c>
      <c r="D421" s="1" t="s">
        <v>3</v>
      </c>
      <c r="E421" s="11">
        <v>83</v>
      </c>
      <c r="F421" s="3">
        <v>76</v>
      </c>
      <c r="G421" s="11">
        <f>Tabla1[[#This Row],[Stock en unidades]]*Tabla1[[#This Row],[Costo unitario]]</f>
        <v>6308</v>
      </c>
      <c r="H421" s="1">
        <v>2020</v>
      </c>
      <c r="I421" s="1" t="s">
        <v>258</v>
      </c>
      <c r="J421" s="1">
        <v>319</v>
      </c>
      <c r="K421" s="3">
        <v>32002.080000000002</v>
      </c>
      <c r="L421" s="12">
        <f>Tabla1[[#This Row],[Venta prom 12 meses en UN]]*Tabla1[[#This Row],[Costo unitario]]</f>
        <v>24244</v>
      </c>
      <c r="M421" s="29">
        <f>IFERROR(Tabla1[[#This Row],[Stock en unidades]]/Tabla1[[#This Row],[Venta prom 12 meses en UN]],0)</f>
        <v>0.2601880877742947</v>
      </c>
      <c r="N421" s="12">
        <f>IFERROR(12/Tabla1[[#This Row],[Meses de stock]],0)</f>
        <v>46.120481927710841</v>
      </c>
      <c r="O421" s="5" t="e">
        <f>VLOOKUP(Tabla1[[#This Row],[Código del producto]],'ABC Ventas'!$A:$E,5,0)</f>
        <v>#DIV/0!</v>
      </c>
      <c r="P421" s="5" t="e">
        <f>VLOOKUP(Tabla1[[#This Row],[Código del producto]],'ABC Stock'!$A:$E,5,0)</f>
        <v>#DIV/0!</v>
      </c>
      <c r="Q4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2" spans="1:17" x14ac:dyDescent="0.2">
      <c r="A422" s="1">
        <v>1071</v>
      </c>
      <c r="B422" s="1" t="s">
        <v>353</v>
      </c>
      <c r="C422" s="1" t="s">
        <v>8</v>
      </c>
      <c r="D422" s="1" t="s">
        <v>3</v>
      </c>
      <c r="E422" s="11">
        <v>514</v>
      </c>
      <c r="F422" s="3">
        <v>6.71</v>
      </c>
      <c r="G422" s="11">
        <f>Tabla1[[#This Row],[Stock en unidades]]*Tabla1[[#This Row],[Costo unitario]]</f>
        <v>3448.94</v>
      </c>
      <c r="H422" s="1">
        <v>2019</v>
      </c>
      <c r="I422" s="1" t="s">
        <v>312</v>
      </c>
      <c r="J422" s="1">
        <v>57.1</v>
      </c>
      <c r="K422" s="3">
        <v>647.5082900000001</v>
      </c>
      <c r="L422" s="12">
        <f>Tabla1[[#This Row],[Venta prom 12 meses en UN]]*Tabla1[[#This Row],[Costo unitario]]</f>
        <v>383.14100000000002</v>
      </c>
      <c r="M422" s="29">
        <f>IFERROR(Tabla1[[#This Row],[Stock en unidades]]/Tabla1[[#This Row],[Venta prom 12 meses en UN]],0)</f>
        <v>9.0017513134851139</v>
      </c>
      <c r="N422" s="12">
        <f>IFERROR(12/Tabla1[[#This Row],[Meses de stock]],0)</f>
        <v>1.3330739299610894</v>
      </c>
      <c r="O422" s="5" t="e">
        <f>VLOOKUP(Tabla1[[#This Row],[Código del producto]],'ABC Ventas'!$A:$E,5,0)</f>
        <v>#DIV/0!</v>
      </c>
      <c r="P422" s="5" t="e">
        <f>VLOOKUP(Tabla1[[#This Row],[Código del producto]],'ABC Stock'!$A:$E,5,0)</f>
        <v>#DIV/0!</v>
      </c>
      <c r="Q4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23" spans="1:17" x14ac:dyDescent="0.2">
      <c r="A423" s="1">
        <v>1071</v>
      </c>
      <c r="B423" s="1" t="s">
        <v>353</v>
      </c>
      <c r="C423" s="1" t="s">
        <v>8</v>
      </c>
      <c r="D423" s="1" t="s">
        <v>3</v>
      </c>
      <c r="E423" s="11">
        <v>38</v>
      </c>
      <c r="F423" s="3">
        <v>3.18</v>
      </c>
      <c r="G423" s="11">
        <f>Tabla1[[#This Row],[Stock en unidades]]*Tabla1[[#This Row],[Costo unitario]]</f>
        <v>120.84</v>
      </c>
      <c r="H423" s="1">
        <v>2020</v>
      </c>
      <c r="I423" s="1" t="s">
        <v>256</v>
      </c>
      <c r="J423" s="1">
        <v>121</v>
      </c>
      <c r="K423" s="3">
        <v>592.56119999999999</v>
      </c>
      <c r="L423" s="12">
        <f>Tabla1[[#This Row],[Venta prom 12 meses en UN]]*Tabla1[[#This Row],[Costo unitario]]</f>
        <v>384.78000000000003</v>
      </c>
      <c r="M423" s="29">
        <f>IFERROR(Tabla1[[#This Row],[Stock en unidades]]/Tabla1[[#This Row],[Venta prom 12 meses en UN]],0)</f>
        <v>0.31404958677685951</v>
      </c>
      <c r="N423" s="12">
        <f>IFERROR(12/Tabla1[[#This Row],[Meses de stock]],0)</f>
        <v>38.210526315789473</v>
      </c>
      <c r="O423" s="5" t="e">
        <f>VLOOKUP(Tabla1[[#This Row],[Código del producto]],'ABC Ventas'!$A:$E,5,0)</f>
        <v>#DIV/0!</v>
      </c>
      <c r="P423" s="5" t="e">
        <f>VLOOKUP(Tabla1[[#This Row],[Código del producto]],'ABC Stock'!$A:$E,5,0)</f>
        <v>#DIV/0!</v>
      </c>
      <c r="Q4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4" spans="1:17" x14ac:dyDescent="0.2">
      <c r="A424" s="1">
        <v>1071</v>
      </c>
      <c r="B424" s="1" t="s">
        <v>353</v>
      </c>
      <c r="C424" s="1" t="s">
        <v>8</v>
      </c>
      <c r="D424" s="1" t="s">
        <v>3</v>
      </c>
      <c r="E424" s="11">
        <v>614</v>
      </c>
      <c r="F424" s="3">
        <v>7.77</v>
      </c>
      <c r="G424" s="11">
        <f>Tabla1[[#This Row],[Stock en unidades]]*Tabla1[[#This Row],[Costo unitario]]</f>
        <v>4770.78</v>
      </c>
      <c r="H424" s="1">
        <v>2019</v>
      </c>
      <c r="I424" s="1" t="s">
        <v>311</v>
      </c>
      <c r="J424" s="1">
        <v>36.1</v>
      </c>
      <c r="K424" s="3">
        <v>499.28466000000003</v>
      </c>
      <c r="L424" s="12">
        <f>Tabla1[[#This Row],[Venta prom 12 meses en UN]]*Tabla1[[#This Row],[Costo unitario]]</f>
        <v>280.49700000000001</v>
      </c>
      <c r="M424" s="29">
        <f>IFERROR(Tabla1[[#This Row],[Stock en unidades]]/Tabla1[[#This Row],[Venta prom 12 meses en UN]],0)</f>
        <v>17.008310249307478</v>
      </c>
      <c r="N424" s="12">
        <f>IFERROR(12/Tabla1[[#This Row],[Meses de stock]],0)</f>
        <v>0.70553745928338774</v>
      </c>
      <c r="O424" s="5" t="e">
        <f>VLOOKUP(Tabla1[[#This Row],[Código del producto]],'ABC Ventas'!$A:$E,5,0)</f>
        <v>#DIV/0!</v>
      </c>
      <c r="P424" s="5" t="e">
        <f>VLOOKUP(Tabla1[[#This Row],[Código del producto]],'ABC Stock'!$A:$E,5,0)</f>
        <v>#DIV/0!</v>
      </c>
      <c r="Q4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25" spans="1:17" x14ac:dyDescent="0.2">
      <c r="A425" s="1">
        <v>1071</v>
      </c>
      <c r="B425" s="1" t="s">
        <v>353</v>
      </c>
      <c r="C425" s="1" t="s">
        <v>8</v>
      </c>
      <c r="D425" s="1" t="s">
        <v>3</v>
      </c>
      <c r="E425" s="11">
        <v>413</v>
      </c>
      <c r="F425" s="3">
        <v>5.68</v>
      </c>
      <c r="G425" s="11">
        <f>Tabla1[[#This Row],[Stock en unidades]]*Tabla1[[#This Row],[Costo unitario]]</f>
        <v>2345.8399999999997</v>
      </c>
      <c r="H425" s="1">
        <v>2020</v>
      </c>
      <c r="I425" s="1" t="s">
        <v>258</v>
      </c>
      <c r="J425" s="1">
        <v>45.8</v>
      </c>
      <c r="K425" s="3">
        <v>455.2519999999999</v>
      </c>
      <c r="L425" s="12">
        <f>Tabla1[[#This Row],[Venta prom 12 meses en UN]]*Tabla1[[#This Row],[Costo unitario]]</f>
        <v>260.14399999999995</v>
      </c>
      <c r="M425" s="29">
        <f>IFERROR(Tabla1[[#This Row],[Stock en unidades]]/Tabla1[[#This Row],[Venta prom 12 meses en UN]],0)</f>
        <v>9.0174672489082983</v>
      </c>
      <c r="N425" s="12">
        <f>IFERROR(12/Tabla1[[#This Row],[Meses de stock]],0)</f>
        <v>1.3307506053268763</v>
      </c>
      <c r="O425" s="5" t="e">
        <f>VLOOKUP(Tabla1[[#This Row],[Código del producto]],'ABC Ventas'!$A:$E,5,0)</f>
        <v>#DIV/0!</v>
      </c>
      <c r="P425" s="5" t="e">
        <f>VLOOKUP(Tabla1[[#This Row],[Código del producto]],'ABC Stock'!$A:$E,5,0)</f>
        <v>#DIV/0!</v>
      </c>
      <c r="Q4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26" spans="1:17" x14ac:dyDescent="0.2">
      <c r="A426" s="1">
        <v>1071</v>
      </c>
      <c r="B426" s="1" t="s">
        <v>353</v>
      </c>
      <c r="C426" s="1" t="s">
        <v>8</v>
      </c>
      <c r="D426" s="1" t="s">
        <v>3</v>
      </c>
      <c r="E426" s="11">
        <v>86</v>
      </c>
      <c r="F426" s="3">
        <v>2.54</v>
      </c>
      <c r="G426" s="11">
        <f>Tabla1[[#This Row],[Stock en unidades]]*Tabla1[[#This Row],[Costo unitario]]</f>
        <v>218.44</v>
      </c>
      <c r="H426" s="1">
        <v>2019</v>
      </c>
      <c r="I426" s="1" t="s">
        <v>307</v>
      </c>
      <c r="J426" s="1">
        <v>85.9</v>
      </c>
      <c r="K426" s="3">
        <v>309.82411999999999</v>
      </c>
      <c r="L426" s="12">
        <f>Tabla1[[#This Row],[Venta prom 12 meses en UN]]*Tabla1[[#This Row],[Costo unitario]]</f>
        <v>218.18600000000001</v>
      </c>
      <c r="M426" s="29">
        <f>IFERROR(Tabla1[[#This Row],[Stock en unidades]]/Tabla1[[#This Row],[Venta prom 12 meses en UN]],0)</f>
        <v>1.0011641443538999</v>
      </c>
      <c r="N426" s="12">
        <f>IFERROR(12/Tabla1[[#This Row],[Meses de stock]],0)</f>
        <v>11.986046511627906</v>
      </c>
      <c r="O426" s="5" t="e">
        <f>VLOOKUP(Tabla1[[#This Row],[Código del producto]],'ABC Ventas'!$A:$E,5,0)</f>
        <v>#DIV/0!</v>
      </c>
      <c r="P426" s="5" t="e">
        <f>VLOOKUP(Tabla1[[#This Row],[Código del producto]],'ABC Stock'!$A:$E,5,0)</f>
        <v>#DIV/0!</v>
      </c>
      <c r="Q4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7" spans="1:17" x14ac:dyDescent="0.2">
      <c r="A427" s="1">
        <v>1071</v>
      </c>
      <c r="B427" s="1" t="s">
        <v>353</v>
      </c>
      <c r="C427" s="1" t="s">
        <v>8</v>
      </c>
      <c r="D427" s="1" t="s">
        <v>3</v>
      </c>
      <c r="E427" s="11">
        <v>119</v>
      </c>
      <c r="F427" s="3">
        <v>1.7</v>
      </c>
      <c r="G427" s="11">
        <f>Tabla1[[#This Row],[Stock en unidades]]*Tabla1[[#This Row],[Costo unitario]]</f>
        <v>202.29999999999998</v>
      </c>
      <c r="H427" s="1">
        <v>2020</v>
      </c>
      <c r="I427" s="1" t="s">
        <v>257</v>
      </c>
      <c r="J427" s="1">
        <v>64</v>
      </c>
      <c r="K427" s="3">
        <v>132.73599999999999</v>
      </c>
      <c r="L427" s="12">
        <f>Tabla1[[#This Row],[Venta prom 12 meses en UN]]*Tabla1[[#This Row],[Costo unitario]]</f>
        <v>108.8</v>
      </c>
      <c r="M427" s="29">
        <f>IFERROR(Tabla1[[#This Row],[Stock en unidades]]/Tabla1[[#This Row],[Venta prom 12 meses en UN]],0)</f>
        <v>1.859375</v>
      </c>
      <c r="N427" s="12">
        <f>IFERROR(12/Tabla1[[#This Row],[Meses de stock]],0)</f>
        <v>6.4537815126050422</v>
      </c>
      <c r="O427" s="5" t="e">
        <f>VLOOKUP(Tabla1[[#This Row],[Código del producto]],'ABC Ventas'!$A:$E,5,0)</f>
        <v>#DIV/0!</v>
      </c>
      <c r="P427" s="5" t="e">
        <f>VLOOKUP(Tabla1[[#This Row],[Código del producto]],'ABC Stock'!$A:$E,5,0)</f>
        <v>#DIV/0!</v>
      </c>
      <c r="Q4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8" spans="1:17" x14ac:dyDescent="0.2">
      <c r="A428" s="1">
        <v>1072</v>
      </c>
      <c r="B428" s="1" t="s">
        <v>354</v>
      </c>
      <c r="C428" s="1" t="s">
        <v>8</v>
      </c>
      <c r="D428" s="1" t="s">
        <v>3</v>
      </c>
      <c r="E428" s="11">
        <v>31</v>
      </c>
      <c r="F428" s="3">
        <v>68</v>
      </c>
      <c r="G428" s="11">
        <f>Tabla1[[#This Row],[Stock en unidades]]*Tabla1[[#This Row],[Costo unitario]]</f>
        <v>2108</v>
      </c>
      <c r="H428" s="1">
        <v>2019</v>
      </c>
      <c r="I428" s="1" t="s">
        <v>305</v>
      </c>
      <c r="J428" s="1">
        <v>986</v>
      </c>
      <c r="K428" s="3">
        <v>115322.56</v>
      </c>
      <c r="L428" s="12">
        <f>Tabla1[[#This Row],[Venta prom 12 meses en UN]]*Tabla1[[#This Row],[Costo unitario]]</f>
        <v>67048</v>
      </c>
      <c r="M428" s="29">
        <f>IFERROR(Tabla1[[#This Row],[Stock en unidades]]/Tabla1[[#This Row],[Venta prom 12 meses en UN]],0)</f>
        <v>3.1440162271805273E-2</v>
      </c>
      <c r="N428" s="12">
        <f>IFERROR(12/Tabla1[[#This Row],[Meses de stock]],0)</f>
        <v>381.67741935483872</v>
      </c>
      <c r="O428" s="5" t="e">
        <f>VLOOKUP(Tabla1[[#This Row],[Código del producto]],'ABC Ventas'!$A:$E,5,0)</f>
        <v>#DIV/0!</v>
      </c>
      <c r="P428" s="5" t="e">
        <f>VLOOKUP(Tabla1[[#This Row],[Código del producto]],'ABC Stock'!$A:$E,5,0)</f>
        <v>#DIV/0!</v>
      </c>
      <c r="Q4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29" spans="1:17" x14ac:dyDescent="0.2">
      <c r="A429" s="1">
        <v>1072</v>
      </c>
      <c r="B429" s="1" t="s">
        <v>354</v>
      </c>
      <c r="C429" s="1" t="s">
        <v>8</v>
      </c>
      <c r="D429" s="1" t="s">
        <v>3</v>
      </c>
      <c r="E429" s="11">
        <v>298</v>
      </c>
      <c r="F429" s="3">
        <v>49</v>
      </c>
      <c r="G429" s="11">
        <f>Tabla1[[#This Row],[Stock en unidades]]*Tabla1[[#This Row],[Costo unitario]]</f>
        <v>14602</v>
      </c>
      <c r="H429" s="1">
        <v>2019</v>
      </c>
      <c r="I429" s="1" t="s">
        <v>258</v>
      </c>
      <c r="J429" s="1">
        <v>940</v>
      </c>
      <c r="K429" s="3">
        <v>69090</v>
      </c>
      <c r="L429" s="12">
        <f>Tabla1[[#This Row],[Venta prom 12 meses en UN]]*Tabla1[[#This Row],[Costo unitario]]</f>
        <v>46060</v>
      </c>
      <c r="M429" s="29">
        <f>IFERROR(Tabla1[[#This Row],[Stock en unidades]]/Tabla1[[#This Row],[Venta prom 12 meses en UN]],0)</f>
        <v>0.31702127659574469</v>
      </c>
      <c r="N429" s="12">
        <f>IFERROR(12/Tabla1[[#This Row],[Meses de stock]],0)</f>
        <v>37.852348993288587</v>
      </c>
      <c r="O429" s="5" t="e">
        <f>VLOOKUP(Tabla1[[#This Row],[Código del producto]],'ABC Ventas'!$A:$E,5,0)</f>
        <v>#DIV/0!</v>
      </c>
      <c r="P429" s="5" t="e">
        <f>VLOOKUP(Tabla1[[#This Row],[Código del producto]],'ABC Stock'!$A:$E,5,0)</f>
        <v>#DIV/0!</v>
      </c>
      <c r="Q4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0" spans="1:17" x14ac:dyDescent="0.2">
      <c r="A430" s="1">
        <v>1072</v>
      </c>
      <c r="B430" s="1" t="s">
        <v>354</v>
      </c>
      <c r="C430" s="1" t="s">
        <v>8</v>
      </c>
      <c r="D430" s="1" t="s">
        <v>3</v>
      </c>
      <c r="E430" s="11">
        <v>1043</v>
      </c>
      <c r="F430" s="3">
        <v>70</v>
      </c>
      <c r="G430" s="11">
        <f>Tabla1[[#This Row],[Stock en unidades]]*Tabla1[[#This Row],[Costo unitario]]</f>
        <v>73010</v>
      </c>
      <c r="H430" s="1">
        <v>2020</v>
      </c>
      <c r="I430" s="1" t="s">
        <v>258</v>
      </c>
      <c r="J430" s="1">
        <v>744</v>
      </c>
      <c r="K430" s="3">
        <v>67183.199999999997</v>
      </c>
      <c r="L430" s="12">
        <f>Tabla1[[#This Row],[Venta prom 12 meses en UN]]*Tabla1[[#This Row],[Costo unitario]]</f>
        <v>52080</v>
      </c>
      <c r="M430" s="29">
        <f>IFERROR(Tabla1[[#This Row],[Stock en unidades]]/Tabla1[[#This Row],[Venta prom 12 meses en UN]],0)</f>
        <v>1.4018817204301075</v>
      </c>
      <c r="N430" s="12">
        <f>IFERROR(12/Tabla1[[#This Row],[Meses de stock]],0)</f>
        <v>8.5599232981783313</v>
      </c>
      <c r="O430" s="5" t="e">
        <f>VLOOKUP(Tabla1[[#This Row],[Código del producto]],'ABC Ventas'!$A:$E,5,0)</f>
        <v>#DIV/0!</v>
      </c>
      <c r="P430" s="5" t="e">
        <f>VLOOKUP(Tabla1[[#This Row],[Código del producto]],'ABC Stock'!$A:$E,5,0)</f>
        <v>#DIV/0!</v>
      </c>
      <c r="Q4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1" spans="1:17" x14ac:dyDescent="0.2">
      <c r="A431" s="1">
        <v>1072</v>
      </c>
      <c r="B431" s="1" t="s">
        <v>354</v>
      </c>
      <c r="C431" s="1" t="s">
        <v>8</v>
      </c>
      <c r="D431" s="1" t="s">
        <v>3</v>
      </c>
      <c r="E431" s="11">
        <v>399</v>
      </c>
      <c r="F431" s="3">
        <v>58</v>
      </c>
      <c r="G431" s="11">
        <f>Tabla1[[#This Row],[Stock en unidades]]*Tabla1[[#This Row],[Costo unitario]]</f>
        <v>23142</v>
      </c>
      <c r="H431" s="1">
        <v>2019</v>
      </c>
      <c r="I431" s="1" t="s">
        <v>305</v>
      </c>
      <c r="J431" s="1">
        <v>443</v>
      </c>
      <c r="K431" s="3">
        <v>44964.5</v>
      </c>
      <c r="L431" s="12">
        <f>Tabla1[[#This Row],[Venta prom 12 meses en UN]]*Tabla1[[#This Row],[Costo unitario]]</f>
        <v>25694</v>
      </c>
      <c r="M431" s="29">
        <f>IFERROR(Tabla1[[#This Row],[Stock en unidades]]/Tabla1[[#This Row],[Venta prom 12 meses en UN]],0)</f>
        <v>0.90067720090293457</v>
      </c>
      <c r="N431" s="12">
        <f>IFERROR(12/Tabla1[[#This Row],[Meses de stock]],0)</f>
        <v>13.323308270676691</v>
      </c>
      <c r="O431" s="5" t="e">
        <f>VLOOKUP(Tabla1[[#This Row],[Código del producto]],'ABC Ventas'!$A:$E,5,0)</f>
        <v>#DIV/0!</v>
      </c>
      <c r="P431" s="5" t="e">
        <f>VLOOKUP(Tabla1[[#This Row],[Código del producto]],'ABC Stock'!$A:$E,5,0)</f>
        <v>#DIV/0!</v>
      </c>
      <c r="Q4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2" spans="1:17" x14ac:dyDescent="0.2">
      <c r="A432" s="1">
        <v>1072</v>
      </c>
      <c r="B432" s="1" t="s">
        <v>354</v>
      </c>
      <c r="C432" s="1" t="s">
        <v>8</v>
      </c>
      <c r="D432" s="1" t="s">
        <v>3</v>
      </c>
      <c r="E432" s="11">
        <v>1707</v>
      </c>
      <c r="F432" s="3">
        <v>77</v>
      </c>
      <c r="G432" s="11">
        <f>Tabla1[[#This Row],[Stock en unidades]]*Tabla1[[#This Row],[Costo unitario]]</f>
        <v>131439</v>
      </c>
      <c r="H432" s="1">
        <v>2020</v>
      </c>
      <c r="I432" s="1" t="s">
        <v>256</v>
      </c>
      <c r="J432" s="1">
        <v>332</v>
      </c>
      <c r="K432" s="3">
        <v>40646.76</v>
      </c>
      <c r="L432" s="12">
        <f>Tabla1[[#This Row],[Venta prom 12 meses en UN]]*Tabla1[[#This Row],[Costo unitario]]</f>
        <v>25564</v>
      </c>
      <c r="M432" s="29">
        <f>IFERROR(Tabla1[[#This Row],[Stock en unidades]]/Tabla1[[#This Row],[Venta prom 12 meses en UN]],0)</f>
        <v>5.1415662650602414</v>
      </c>
      <c r="N432" s="12">
        <f>IFERROR(12/Tabla1[[#This Row],[Meses de stock]],0)</f>
        <v>2.3339191564147623</v>
      </c>
      <c r="O432" s="5" t="e">
        <f>VLOOKUP(Tabla1[[#This Row],[Código del producto]],'ABC Ventas'!$A:$E,5,0)</f>
        <v>#DIV/0!</v>
      </c>
      <c r="P432" s="5" t="e">
        <f>VLOOKUP(Tabla1[[#This Row],[Código del producto]],'ABC Stock'!$A:$E,5,0)</f>
        <v>#DIV/0!</v>
      </c>
      <c r="Q4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33" spans="1:17" x14ac:dyDescent="0.2">
      <c r="A433" s="1">
        <v>1072</v>
      </c>
      <c r="B433" s="1" t="s">
        <v>354</v>
      </c>
      <c r="C433" s="1" t="s">
        <v>8</v>
      </c>
      <c r="D433" s="1" t="s">
        <v>3</v>
      </c>
      <c r="E433" s="11">
        <v>0</v>
      </c>
      <c r="F433" s="3">
        <v>32</v>
      </c>
      <c r="G433" s="11">
        <f>Tabla1[[#This Row],[Stock en unidades]]*Tabla1[[#This Row],[Costo unitario]]</f>
        <v>0</v>
      </c>
      <c r="H433" s="1">
        <v>2020</v>
      </c>
      <c r="I433" s="1" t="s">
        <v>258</v>
      </c>
      <c r="J433" s="1">
        <v>345</v>
      </c>
      <c r="K433" s="3">
        <v>19540.8</v>
      </c>
      <c r="L433" s="12">
        <f>Tabla1[[#This Row],[Venta prom 12 meses en UN]]*Tabla1[[#This Row],[Costo unitario]]</f>
        <v>11040</v>
      </c>
      <c r="M433" s="29">
        <f>IFERROR(Tabla1[[#This Row],[Stock en unidades]]/Tabla1[[#This Row],[Venta prom 12 meses en UN]],0)</f>
        <v>0</v>
      </c>
      <c r="N433" s="12">
        <f>IFERROR(12/Tabla1[[#This Row],[Meses de stock]],0)</f>
        <v>0</v>
      </c>
      <c r="O433" s="5" t="e">
        <f>VLOOKUP(Tabla1[[#This Row],[Código del producto]],'ABC Ventas'!$A:$E,5,0)</f>
        <v>#DIV/0!</v>
      </c>
      <c r="P433" s="5" t="e">
        <f>VLOOKUP(Tabla1[[#This Row],[Código del producto]],'ABC Stock'!$A:$E,5,0)</f>
        <v>#DIV/0!</v>
      </c>
      <c r="Q4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4" spans="1:17" x14ac:dyDescent="0.2">
      <c r="A434" s="1">
        <v>1073</v>
      </c>
      <c r="B434" s="1" t="s">
        <v>355</v>
      </c>
      <c r="C434" s="1" t="s">
        <v>8</v>
      </c>
      <c r="D434" s="1" t="s">
        <v>3</v>
      </c>
      <c r="E434" s="11">
        <v>343</v>
      </c>
      <c r="F434" s="3">
        <v>6.24</v>
      </c>
      <c r="G434" s="11">
        <f>Tabla1[[#This Row],[Stock en unidades]]*Tabla1[[#This Row],[Costo unitario]]</f>
        <v>2140.3200000000002</v>
      </c>
      <c r="H434" s="1">
        <v>2019</v>
      </c>
      <c r="I434" s="1" t="s">
        <v>309</v>
      </c>
      <c r="J434" s="1">
        <v>139</v>
      </c>
      <c r="K434" s="3">
        <v>1066.8527999999999</v>
      </c>
      <c r="L434" s="12">
        <f>Tabla1[[#This Row],[Venta prom 12 meses en UN]]*Tabla1[[#This Row],[Costo unitario]]</f>
        <v>867.36</v>
      </c>
      <c r="M434" s="29">
        <f>IFERROR(Tabla1[[#This Row],[Stock en unidades]]/Tabla1[[#This Row],[Venta prom 12 meses en UN]],0)</f>
        <v>2.4676258992805757</v>
      </c>
      <c r="N434" s="12">
        <f>IFERROR(12/Tabla1[[#This Row],[Meses de stock]],0)</f>
        <v>4.8629737609329444</v>
      </c>
      <c r="O434" s="5" t="e">
        <f>VLOOKUP(Tabla1[[#This Row],[Código del producto]],'ABC Ventas'!$A:$E,5,0)</f>
        <v>#DIV/0!</v>
      </c>
      <c r="P434" s="5" t="e">
        <f>VLOOKUP(Tabla1[[#This Row],[Código del producto]],'ABC Stock'!$A:$E,5,0)</f>
        <v>#DIV/0!</v>
      </c>
      <c r="Q4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5" spans="1:17" x14ac:dyDescent="0.2">
      <c r="A435" s="1">
        <v>1073</v>
      </c>
      <c r="B435" s="1" t="s">
        <v>355</v>
      </c>
      <c r="C435" s="1" t="s">
        <v>8</v>
      </c>
      <c r="D435" s="1" t="s">
        <v>3</v>
      </c>
      <c r="E435" s="11">
        <v>1467</v>
      </c>
      <c r="F435" s="3">
        <v>5.37</v>
      </c>
      <c r="G435" s="11">
        <f>Tabla1[[#This Row],[Stock en unidades]]*Tabla1[[#This Row],[Costo unitario]]</f>
        <v>7877.79</v>
      </c>
      <c r="H435" s="1">
        <v>2019</v>
      </c>
      <c r="I435" s="1" t="s">
        <v>309</v>
      </c>
      <c r="J435" s="1">
        <v>97.8</v>
      </c>
      <c r="K435" s="3">
        <v>929.57922000000008</v>
      </c>
      <c r="L435" s="12">
        <f>Tabla1[[#This Row],[Venta prom 12 meses en UN]]*Tabla1[[#This Row],[Costo unitario]]</f>
        <v>525.18600000000004</v>
      </c>
      <c r="M435" s="29">
        <f>IFERROR(Tabla1[[#This Row],[Stock en unidades]]/Tabla1[[#This Row],[Venta prom 12 meses en UN]],0)</f>
        <v>15</v>
      </c>
      <c r="N435" s="12">
        <f>IFERROR(12/Tabla1[[#This Row],[Meses de stock]],0)</f>
        <v>0.8</v>
      </c>
      <c r="O435" s="5" t="e">
        <f>VLOOKUP(Tabla1[[#This Row],[Código del producto]],'ABC Ventas'!$A:$E,5,0)</f>
        <v>#DIV/0!</v>
      </c>
      <c r="P435" s="5" t="e">
        <f>VLOOKUP(Tabla1[[#This Row],[Código del producto]],'ABC Stock'!$A:$E,5,0)</f>
        <v>#DIV/0!</v>
      </c>
      <c r="Q43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36" spans="1:17" x14ac:dyDescent="0.2">
      <c r="A436" s="1">
        <v>1073</v>
      </c>
      <c r="B436" s="1" t="s">
        <v>355</v>
      </c>
      <c r="C436" s="1" t="s">
        <v>8</v>
      </c>
      <c r="D436" s="1" t="s">
        <v>3</v>
      </c>
      <c r="E436" s="11">
        <v>366</v>
      </c>
      <c r="F436" s="3">
        <v>5.2</v>
      </c>
      <c r="G436" s="11">
        <f>Tabla1[[#This Row],[Stock en unidades]]*Tabla1[[#This Row],[Costo unitario]]</f>
        <v>1903.2</v>
      </c>
      <c r="H436" s="1">
        <v>2019</v>
      </c>
      <c r="I436" s="1" t="s">
        <v>258</v>
      </c>
      <c r="J436" s="1">
        <v>91.5</v>
      </c>
      <c r="K436" s="3">
        <v>789.82799999999997</v>
      </c>
      <c r="L436" s="12">
        <f>Tabla1[[#This Row],[Venta prom 12 meses en UN]]*Tabla1[[#This Row],[Costo unitario]]</f>
        <v>475.8</v>
      </c>
      <c r="M436" s="29">
        <f>IFERROR(Tabla1[[#This Row],[Stock en unidades]]/Tabla1[[#This Row],[Venta prom 12 meses en UN]],0)</f>
        <v>4</v>
      </c>
      <c r="N436" s="12">
        <f>IFERROR(12/Tabla1[[#This Row],[Meses de stock]],0)</f>
        <v>3</v>
      </c>
      <c r="O436" s="5" t="e">
        <f>VLOOKUP(Tabla1[[#This Row],[Código del producto]],'ABC Ventas'!$A:$E,5,0)</f>
        <v>#DIV/0!</v>
      </c>
      <c r="P436" s="5" t="e">
        <f>VLOOKUP(Tabla1[[#This Row],[Código del producto]],'ABC Stock'!$A:$E,5,0)</f>
        <v>#DIV/0!</v>
      </c>
      <c r="Q43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37" spans="1:17" x14ac:dyDescent="0.2">
      <c r="A437" s="1">
        <v>1073</v>
      </c>
      <c r="B437" s="1" t="s">
        <v>355</v>
      </c>
      <c r="C437" s="1" t="s">
        <v>8</v>
      </c>
      <c r="D437" s="1" t="s">
        <v>3</v>
      </c>
      <c r="E437" s="11">
        <v>24</v>
      </c>
      <c r="F437" s="3">
        <v>3.54</v>
      </c>
      <c r="G437" s="11">
        <f>Tabla1[[#This Row],[Stock en unidades]]*Tabla1[[#This Row],[Costo unitario]]</f>
        <v>84.960000000000008</v>
      </c>
      <c r="H437" s="1">
        <v>2020</v>
      </c>
      <c r="I437" s="1" t="s">
        <v>258</v>
      </c>
      <c r="J437" s="1">
        <v>128</v>
      </c>
      <c r="K437" s="3">
        <v>774.83519999999999</v>
      </c>
      <c r="L437" s="12">
        <f>Tabla1[[#This Row],[Venta prom 12 meses en UN]]*Tabla1[[#This Row],[Costo unitario]]</f>
        <v>453.12</v>
      </c>
      <c r="M437" s="29">
        <f>IFERROR(Tabla1[[#This Row],[Stock en unidades]]/Tabla1[[#This Row],[Venta prom 12 meses en UN]],0)</f>
        <v>0.1875</v>
      </c>
      <c r="N437" s="12">
        <f>IFERROR(12/Tabla1[[#This Row],[Meses de stock]],0)</f>
        <v>64</v>
      </c>
      <c r="O437" s="5" t="e">
        <f>VLOOKUP(Tabla1[[#This Row],[Código del producto]],'ABC Ventas'!$A:$E,5,0)</f>
        <v>#DIV/0!</v>
      </c>
      <c r="P437" s="5" t="e">
        <f>VLOOKUP(Tabla1[[#This Row],[Código del producto]],'ABC Stock'!$A:$E,5,0)</f>
        <v>#DIV/0!</v>
      </c>
      <c r="Q4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8" spans="1:17" x14ac:dyDescent="0.2">
      <c r="A438" s="1">
        <v>1073</v>
      </c>
      <c r="B438" s="1" t="s">
        <v>355</v>
      </c>
      <c r="C438" s="1" t="s">
        <v>8</v>
      </c>
      <c r="D438" s="1" t="s">
        <v>3</v>
      </c>
      <c r="E438" s="11">
        <v>12</v>
      </c>
      <c r="F438" s="3">
        <v>7.32</v>
      </c>
      <c r="G438" s="11">
        <f>Tabla1[[#This Row],[Stock en unidades]]*Tabla1[[#This Row],[Costo unitario]]</f>
        <v>87.84</v>
      </c>
      <c r="H438" s="1">
        <v>2020</v>
      </c>
      <c r="I438" s="1" t="s">
        <v>256</v>
      </c>
      <c r="J438" s="1">
        <v>51</v>
      </c>
      <c r="K438" s="3">
        <v>664.50959999999986</v>
      </c>
      <c r="L438" s="12">
        <f>Tabla1[[#This Row],[Venta prom 12 meses en UN]]*Tabla1[[#This Row],[Costo unitario]]</f>
        <v>373.32</v>
      </c>
      <c r="M438" s="29">
        <f>IFERROR(Tabla1[[#This Row],[Stock en unidades]]/Tabla1[[#This Row],[Venta prom 12 meses en UN]],0)</f>
        <v>0.23529411764705882</v>
      </c>
      <c r="N438" s="12">
        <f>IFERROR(12/Tabla1[[#This Row],[Meses de stock]],0)</f>
        <v>51</v>
      </c>
      <c r="O438" s="5" t="e">
        <f>VLOOKUP(Tabla1[[#This Row],[Código del producto]],'ABC Ventas'!$A:$E,5,0)</f>
        <v>#DIV/0!</v>
      </c>
      <c r="P438" s="5" t="e">
        <f>VLOOKUP(Tabla1[[#This Row],[Código del producto]],'ABC Stock'!$A:$E,5,0)</f>
        <v>#DIV/0!</v>
      </c>
      <c r="Q4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39" spans="1:17" x14ac:dyDescent="0.2">
      <c r="A439" s="1">
        <v>1073</v>
      </c>
      <c r="B439" s="1" t="s">
        <v>355</v>
      </c>
      <c r="C439" s="1" t="s">
        <v>8</v>
      </c>
      <c r="D439" s="1" t="s">
        <v>3</v>
      </c>
      <c r="E439" s="11">
        <v>0</v>
      </c>
      <c r="F439" s="3">
        <v>2.83</v>
      </c>
      <c r="G439" s="11">
        <f>Tabla1[[#This Row],[Stock en unidades]]*Tabla1[[#This Row],[Costo unitario]]</f>
        <v>0</v>
      </c>
      <c r="H439" s="1">
        <v>2019</v>
      </c>
      <c r="I439" s="1" t="s">
        <v>307</v>
      </c>
      <c r="J439" s="1">
        <v>71</v>
      </c>
      <c r="K439" s="3">
        <v>261.209</v>
      </c>
      <c r="L439" s="12">
        <f>Tabla1[[#This Row],[Venta prom 12 meses en UN]]*Tabla1[[#This Row],[Costo unitario]]</f>
        <v>200.93</v>
      </c>
      <c r="M439" s="29">
        <f>IFERROR(Tabla1[[#This Row],[Stock en unidades]]/Tabla1[[#This Row],[Venta prom 12 meses en UN]],0)</f>
        <v>0</v>
      </c>
      <c r="N439" s="12">
        <f>IFERROR(12/Tabla1[[#This Row],[Meses de stock]],0)</f>
        <v>0</v>
      </c>
      <c r="O439" s="5" t="e">
        <f>VLOOKUP(Tabla1[[#This Row],[Código del producto]],'ABC Ventas'!$A:$E,5,0)</f>
        <v>#DIV/0!</v>
      </c>
      <c r="P439" s="5" t="e">
        <f>VLOOKUP(Tabla1[[#This Row],[Código del producto]],'ABC Stock'!$A:$E,5,0)</f>
        <v>#DIV/0!</v>
      </c>
      <c r="Q4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40" spans="1:17" x14ac:dyDescent="0.2">
      <c r="A440" s="1">
        <v>1074</v>
      </c>
      <c r="B440" s="1" t="s">
        <v>356</v>
      </c>
      <c r="C440" s="1" t="s">
        <v>8</v>
      </c>
      <c r="D440" s="1" t="s">
        <v>3</v>
      </c>
      <c r="E440" s="11">
        <v>425</v>
      </c>
      <c r="F440" s="3">
        <v>4.37</v>
      </c>
      <c r="G440" s="11">
        <f>Tabla1[[#This Row],[Stock en unidades]]*Tabla1[[#This Row],[Costo unitario]]</f>
        <v>1857.25</v>
      </c>
      <c r="H440" s="1">
        <v>2020</v>
      </c>
      <c r="I440" s="1" t="s">
        <v>256</v>
      </c>
      <c r="J440" s="1">
        <v>53</v>
      </c>
      <c r="K440" s="3">
        <v>440.05900000000003</v>
      </c>
      <c r="L440" s="12">
        <f>Tabla1[[#This Row],[Venta prom 12 meses en UN]]*Tabla1[[#This Row],[Costo unitario]]</f>
        <v>231.61</v>
      </c>
      <c r="M440" s="29">
        <f>IFERROR(Tabla1[[#This Row],[Stock en unidades]]/Tabla1[[#This Row],[Venta prom 12 meses en UN]],0)</f>
        <v>8.0188679245283012</v>
      </c>
      <c r="N440" s="12">
        <f>IFERROR(12/Tabla1[[#This Row],[Meses de stock]],0)</f>
        <v>1.4964705882352942</v>
      </c>
      <c r="O440" s="5" t="e">
        <f>VLOOKUP(Tabla1[[#This Row],[Código del producto]],'ABC Ventas'!$A:$E,5,0)</f>
        <v>#DIV/0!</v>
      </c>
      <c r="P440" s="5" t="e">
        <f>VLOOKUP(Tabla1[[#This Row],[Código del producto]],'ABC Stock'!$A:$E,5,0)</f>
        <v>#DIV/0!</v>
      </c>
      <c r="Q44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41" spans="1:17" x14ac:dyDescent="0.2">
      <c r="A441" s="1">
        <v>1074</v>
      </c>
      <c r="B441" s="1" t="s">
        <v>356</v>
      </c>
      <c r="C441" s="1" t="s">
        <v>8</v>
      </c>
      <c r="D441" s="1" t="s">
        <v>3</v>
      </c>
      <c r="E441" s="11">
        <v>459</v>
      </c>
      <c r="F441" s="3">
        <v>2.75</v>
      </c>
      <c r="G441" s="11">
        <f>Tabla1[[#This Row],[Stock en unidades]]*Tabla1[[#This Row],[Costo unitario]]</f>
        <v>1262.25</v>
      </c>
      <c r="H441" s="1">
        <v>2019</v>
      </c>
      <c r="I441" s="1" t="s">
        <v>305</v>
      </c>
      <c r="J441" s="1">
        <v>98</v>
      </c>
      <c r="K441" s="3">
        <v>423.11500000000001</v>
      </c>
      <c r="L441" s="12">
        <f>Tabla1[[#This Row],[Venta prom 12 meses en UN]]*Tabla1[[#This Row],[Costo unitario]]</f>
        <v>269.5</v>
      </c>
      <c r="M441" s="29">
        <f>IFERROR(Tabla1[[#This Row],[Stock en unidades]]/Tabla1[[#This Row],[Venta prom 12 meses en UN]],0)</f>
        <v>4.6836734693877551</v>
      </c>
      <c r="N441" s="12">
        <f>IFERROR(12/Tabla1[[#This Row],[Meses de stock]],0)</f>
        <v>2.5620915032679741</v>
      </c>
      <c r="O441" s="5" t="e">
        <f>VLOOKUP(Tabla1[[#This Row],[Código del producto]],'ABC Ventas'!$A:$E,5,0)</f>
        <v>#DIV/0!</v>
      </c>
      <c r="P441" s="5" t="e">
        <f>VLOOKUP(Tabla1[[#This Row],[Código del producto]],'ABC Stock'!$A:$E,5,0)</f>
        <v>#DIV/0!</v>
      </c>
      <c r="Q4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42" spans="1:17" x14ac:dyDescent="0.2">
      <c r="A442" s="1">
        <v>1074</v>
      </c>
      <c r="B442" s="1" t="s">
        <v>356</v>
      </c>
      <c r="C442" s="1" t="s">
        <v>8</v>
      </c>
      <c r="D442" s="1" t="s">
        <v>3</v>
      </c>
      <c r="E442" s="11">
        <v>1121</v>
      </c>
      <c r="F442" s="3">
        <v>3.86</v>
      </c>
      <c r="G442" s="11">
        <f>Tabla1[[#This Row],[Stock en unidades]]*Tabla1[[#This Row],[Costo unitario]]</f>
        <v>4327.0599999999995</v>
      </c>
      <c r="H442" s="1">
        <v>2019</v>
      </c>
      <c r="I442" s="1" t="s">
        <v>307</v>
      </c>
      <c r="J442" s="1">
        <v>86.2</v>
      </c>
      <c r="K442" s="3">
        <v>422.56963999999999</v>
      </c>
      <c r="L442" s="12">
        <f>Tabla1[[#This Row],[Venta prom 12 meses en UN]]*Tabla1[[#This Row],[Costo unitario]]</f>
        <v>332.73200000000003</v>
      </c>
      <c r="M442" s="29">
        <f>IFERROR(Tabla1[[#This Row],[Stock en unidades]]/Tabla1[[#This Row],[Venta prom 12 meses en UN]],0)</f>
        <v>13.004640371229698</v>
      </c>
      <c r="N442" s="12">
        <f>IFERROR(12/Tabla1[[#This Row],[Meses de stock]],0)</f>
        <v>0.92274754683318472</v>
      </c>
      <c r="O442" s="5" t="e">
        <f>VLOOKUP(Tabla1[[#This Row],[Código del producto]],'ABC Ventas'!$A:$E,5,0)</f>
        <v>#DIV/0!</v>
      </c>
      <c r="P442" s="5" t="e">
        <f>VLOOKUP(Tabla1[[#This Row],[Código del producto]],'ABC Stock'!$A:$E,5,0)</f>
        <v>#DIV/0!</v>
      </c>
      <c r="Q4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43" spans="1:17" x14ac:dyDescent="0.2">
      <c r="A443" s="1">
        <v>1074</v>
      </c>
      <c r="B443" s="1" t="s">
        <v>356</v>
      </c>
      <c r="C443" s="1" t="s">
        <v>8</v>
      </c>
      <c r="D443" s="1" t="s">
        <v>3</v>
      </c>
      <c r="E443" s="11">
        <v>7</v>
      </c>
      <c r="F443" s="3">
        <v>2.78</v>
      </c>
      <c r="G443" s="11">
        <f>Tabla1[[#This Row],[Stock en unidades]]*Tabla1[[#This Row],[Costo unitario]]</f>
        <v>19.459999999999997</v>
      </c>
      <c r="H443" s="1">
        <v>2020</v>
      </c>
      <c r="I443" s="1" t="s">
        <v>258</v>
      </c>
      <c r="J443" s="1">
        <v>84</v>
      </c>
      <c r="K443" s="3">
        <v>380.63759999999996</v>
      </c>
      <c r="L443" s="12">
        <f>Tabla1[[#This Row],[Venta prom 12 meses en UN]]*Tabla1[[#This Row],[Costo unitario]]</f>
        <v>233.51999999999998</v>
      </c>
      <c r="M443" s="29">
        <f>IFERROR(Tabla1[[#This Row],[Stock en unidades]]/Tabla1[[#This Row],[Venta prom 12 meses en UN]],0)</f>
        <v>8.3333333333333329E-2</v>
      </c>
      <c r="N443" s="12">
        <f>IFERROR(12/Tabla1[[#This Row],[Meses de stock]],0)</f>
        <v>144</v>
      </c>
      <c r="O443" s="5" t="e">
        <f>VLOOKUP(Tabla1[[#This Row],[Código del producto]],'ABC Ventas'!$A:$E,5,0)</f>
        <v>#DIV/0!</v>
      </c>
      <c r="P443" s="5" t="e">
        <f>VLOOKUP(Tabla1[[#This Row],[Código del producto]],'ABC Stock'!$A:$E,5,0)</f>
        <v>#DIV/0!</v>
      </c>
      <c r="Q4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44" spans="1:17" x14ac:dyDescent="0.2">
      <c r="A444" s="1">
        <v>1074</v>
      </c>
      <c r="B444" s="1" t="s">
        <v>356</v>
      </c>
      <c r="C444" s="1" t="s">
        <v>8</v>
      </c>
      <c r="D444" s="1" t="s">
        <v>3</v>
      </c>
      <c r="E444" s="11">
        <v>168</v>
      </c>
      <c r="F444" s="3">
        <v>2.68</v>
      </c>
      <c r="G444" s="11">
        <f>Tabla1[[#This Row],[Stock en unidades]]*Tabla1[[#This Row],[Costo unitario]]</f>
        <v>450.24</v>
      </c>
      <c r="H444" s="1">
        <v>2020</v>
      </c>
      <c r="I444" s="1" t="s">
        <v>257</v>
      </c>
      <c r="J444" s="1">
        <v>57</v>
      </c>
      <c r="K444" s="3">
        <v>256.63680000000005</v>
      </c>
      <c r="L444" s="12">
        <f>Tabla1[[#This Row],[Venta prom 12 meses en UN]]*Tabla1[[#This Row],[Costo unitario]]</f>
        <v>152.76000000000002</v>
      </c>
      <c r="M444" s="29">
        <f>IFERROR(Tabla1[[#This Row],[Stock en unidades]]/Tabla1[[#This Row],[Venta prom 12 meses en UN]],0)</f>
        <v>2.9473684210526314</v>
      </c>
      <c r="N444" s="12">
        <f>IFERROR(12/Tabla1[[#This Row],[Meses de stock]],0)</f>
        <v>4.0714285714285721</v>
      </c>
      <c r="O444" s="5" t="e">
        <f>VLOOKUP(Tabla1[[#This Row],[Código del producto]],'ABC Ventas'!$A:$E,5,0)</f>
        <v>#DIV/0!</v>
      </c>
      <c r="P444" s="5" t="e">
        <f>VLOOKUP(Tabla1[[#This Row],[Código del producto]],'ABC Stock'!$A:$E,5,0)</f>
        <v>#DIV/0!</v>
      </c>
      <c r="Q4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45" spans="1:17" x14ac:dyDescent="0.2">
      <c r="A445" s="1">
        <v>1074</v>
      </c>
      <c r="B445" s="1" t="s">
        <v>356</v>
      </c>
      <c r="C445" s="1" t="s">
        <v>8</v>
      </c>
      <c r="D445" s="1" t="s">
        <v>3</v>
      </c>
      <c r="E445" s="11">
        <v>75</v>
      </c>
      <c r="F445" s="3">
        <v>1.89</v>
      </c>
      <c r="G445" s="11">
        <f>Tabla1[[#This Row],[Stock en unidades]]*Tabla1[[#This Row],[Costo unitario]]</f>
        <v>141.75</v>
      </c>
      <c r="H445" s="1">
        <v>2020</v>
      </c>
      <c r="I445" s="1" t="s">
        <v>256</v>
      </c>
      <c r="J445" s="1">
        <v>82</v>
      </c>
      <c r="K445" s="3">
        <v>244.86840000000001</v>
      </c>
      <c r="L445" s="12">
        <f>Tabla1[[#This Row],[Venta prom 12 meses en UN]]*Tabla1[[#This Row],[Costo unitario]]</f>
        <v>154.97999999999999</v>
      </c>
      <c r="M445" s="29">
        <f>IFERROR(Tabla1[[#This Row],[Stock en unidades]]/Tabla1[[#This Row],[Venta prom 12 meses en UN]],0)</f>
        <v>0.91463414634146345</v>
      </c>
      <c r="N445" s="12">
        <f>IFERROR(12/Tabla1[[#This Row],[Meses de stock]],0)</f>
        <v>13.12</v>
      </c>
      <c r="O445" s="5" t="e">
        <f>VLOOKUP(Tabla1[[#This Row],[Código del producto]],'ABC Ventas'!$A:$E,5,0)</f>
        <v>#DIV/0!</v>
      </c>
      <c r="P445" s="5" t="e">
        <f>VLOOKUP(Tabla1[[#This Row],[Código del producto]],'ABC Stock'!$A:$E,5,0)</f>
        <v>#DIV/0!</v>
      </c>
      <c r="Q4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46" spans="1:17" x14ac:dyDescent="0.2">
      <c r="A446" s="1">
        <v>1414</v>
      </c>
      <c r="B446" s="1" t="s">
        <v>34</v>
      </c>
      <c r="C446" s="1" t="s">
        <v>6</v>
      </c>
      <c r="D446" s="1" t="s">
        <v>3</v>
      </c>
      <c r="E446" s="11">
        <v>600</v>
      </c>
      <c r="F446" s="3">
        <v>28.6</v>
      </c>
      <c r="G446" s="11">
        <f>Tabla1[[#This Row],[Stock en unidades]]*Tabla1[[#This Row],[Costo unitario]]</f>
        <v>17160</v>
      </c>
      <c r="H446" s="1">
        <v>2020</v>
      </c>
      <c r="I446" s="1" t="s">
        <v>258</v>
      </c>
      <c r="J446" s="1">
        <v>0</v>
      </c>
      <c r="K446" s="3">
        <v>0</v>
      </c>
      <c r="L446" s="12">
        <f>Tabla1[[#This Row],[Venta prom 12 meses en UN]]*Tabla1[[#This Row],[Costo unitario]]</f>
        <v>0</v>
      </c>
      <c r="M446" s="29">
        <f>IFERROR(Tabla1[[#This Row],[Stock en unidades]]/Tabla1[[#This Row],[Venta prom 12 meses en UN]],0)</f>
        <v>0</v>
      </c>
      <c r="N446" s="12">
        <f>IFERROR(12/Tabla1[[#This Row],[Meses de stock]],0)</f>
        <v>0</v>
      </c>
      <c r="O446" s="5" t="e">
        <f>VLOOKUP(Tabla1[[#This Row],[Código del producto]],'ABC Ventas'!$A:$E,5,0)</f>
        <v>#DIV/0!</v>
      </c>
      <c r="P446" s="5" t="e">
        <f>VLOOKUP(Tabla1[[#This Row],[Código del producto]],'ABC Stock'!$A:$E,5,0)</f>
        <v>#DIV/0!</v>
      </c>
      <c r="Q446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447" spans="1:17" x14ac:dyDescent="0.2">
      <c r="A447" s="1">
        <v>1075</v>
      </c>
      <c r="B447" s="1" t="s">
        <v>295</v>
      </c>
      <c r="C447" s="1" t="s">
        <v>8</v>
      </c>
      <c r="D447" s="1" t="s">
        <v>3</v>
      </c>
      <c r="E447" s="11">
        <v>603</v>
      </c>
      <c r="F447" s="3">
        <v>5.08</v>
      </c>
      <c r="G447" s="11">
        <f>Tabla1[[#This Row],[Stock en unidades]]*Tabla1[[#This Row],[Costo unitario]]</f>
        <v>3063.2400000000002</v>
      </c>
      <c r="H447" s="1">
        <v>2019</v>
      </c>
      <c r="I447" s="1" t="s">
        <v>309</v>
      </c>
      <c r="J447" s="1">
        <v>67</v>
      </c>
      <c r="K447" s="3">
        <v>605.84080000000006</v>
      </c>
      <c r="L447" s="12">
        <f>Tabla1[[#This Row],[Venta prom 12 meses en UN]]*Tabla1[[#This Row],[Costo unitario]]</f>
        <v>340.36</v>
      </c>
      <c r="M447" s="29">
        <f>IFERROR(Tabla1[[#This Row],[Stock en unidades]]/Tabla1[[#This Row],[Venta prom 12 meses en UN]],0)</f>
        <v>9</v>
      </c>
      <c r="N447" s="12">
        <f>IFERROR(12/Tabla1[[#This Row],[Meses de stock]],0)</f>
        <v>1.3333333333333333</v>
      </c>
      <c r="O447" s="5" t="e">
        <f>VLOOKUP(Tabla1[[#This Row],[Código del producto]],'ABC Ventas'!$A:$E,5,0)</f>
        <v>#DIV/0!</v>
      </c>
      <c r="P447" s="5" t="e">
        <f>VLOOKUP(Tabla1[[#This Row],[Código del producto]],'ABC Stock'!$A:$E,5,0)</f>
        <v>#DIV/0!</v>
      </c>
      <c r="Q4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48" spans="1:17" x14ac:dyDescent="0.2">
      <c r="A448" s="1">
        <v>1075</v>
      </c>
      <c r="B448" s="1" t="s">
        <v>295</v>
      </c>
      <c r="C448" s="1" t="s">
        <v>8</v>
      </c>
      <c r="D448" s="1" t="s">
        <v>3</v>
      </c>
      <c r="E448" s="11">
        <v>264</v>
      </c>
      <c r="F448" s="3">
        <v>6.85</v>
      </c>
      <c r="G448" s="11">
        <f>Tabla1[[#This Row],[Stock en unidades]]*Tabla1[[#This Row],[Costo unitario]]</f>
        <v>1808.3999999999999</v>
      </c>
      <c r="H448" s="1">
        <v>2019</v>
      </c>
      <c r="I448" s="1" t="s">
        <v>307</v>
      </c>
      <c r="J448" s="1">
        <v>52.7</v>
      </c>
      <c r="K448" s="3">
        <v>566.76215000000002</v>
      </c>
      <c r="L448" s="12">
        <f>Tabla1[[#This Row],[Venta prom 12 meses en UN]]*Tabla1[[#This Row],[Costo unitario]]</f>
        <v>360.995</v>
      </c>
      <c r="M448" s="29">
        <f>IFERROR(Tabla1[[#This Row],[Stock en unidades]]/Tabla1[[#This Row],[Venta prom 12 meses en UN]],0)</f>
        <v>5.009487666034155</v>
      </c>
      <c r="N448" s="12">
        <f>IFERROR(12/Tabla1[[#This Row],[Meses de stock]],0)</f>
        <v>2.3954545454545459</v>
      </c>
      <c r="O448" s="5" t="e">
        <f>VLOOKUP(Tabla1[[#This Row],[Código del producto]],'ABC Ventas'!$A:$E,5,0)</f>
        <v>#DIV/0!</v>
      </c>
      <c r="P448" s="5" t="e">
        <f>VLOOKUP(Tabla1[[#This Row],[Código del producto]],'ABC Stock'!$A:$E,5,0)</f>
        <v>#DIV/0!</v>
      </c>
      <c r="Q44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49" spans="1:17" x14ac:dyDescent="0.2">
      <c r="A449" s="1">
        <v>1075</v>
      </c>
      <c r="B449" s="1" t="s">
        <v>295</v>
      </c>
      <c r="C449" s="1" t="s">
        <v>8</v>
      </c>
      <c r="D449" s="1" t="s">
        <v>3</v>
      </c>
      <c r="E449" s="11">
        <v>273</v>
      </c>
      <c r="F449" s="3">
        <v>3.33</v>
      </c>
      <c r="G449" s="11">
        <f>Tabla1[[#This Row],[Stock en unidades]]*Tabla1[[#This Row],[Costo unitario]]</f>
        <v>909.09</v>
      </c>
      <c r="H449" s="1">
        <v>2019</v>
      </c>
      <c r="I449" s="1" t="s">
        <v>308</v>
      </c>
      <c r="J449" s="1">
        <v>90.8</v>
      </c>
      <c r="K449" s="3">
        <v>514.01879999999994</v>
      </c>
      <c r="L449" s="12">
        <f>Tabla1[[#This Row],[Venta prom 12 meses en UN]]*Tabla1[[#This Row],[Costo unitario]]</f>
        <v>302.36399999999998</v>
      </c>
      <c r="M449" s="29">
        <f>IFERROR(Tabla1[[#This Row],[Stock en unidades]]/Tabla1[[#This Row],[Venta prom 12 meses en UN]],0)</f>
        <v>3.0066079295154187</v>
      </c>
      <c r="N449" s="12">
        <f>IFERROR(12/Tabla1[[#This Row],[Meses de stock]],0)</f>
        <v>3.9912087912087908</v>
      </c>
      <c r="O449" s="5" t="e">
        <f>VLOOKUP(Tabla1[[#This Row],[Código del producto]],'ABC Ventas'!$A:$E,5,0)</f>
        <v>#DIV/0!</v>
      </c>
      <c r="P449" s="5" t="e">
        <f>VLOOKUP(Tabla1[[#This Row],[Código del producto]],'ABC Stock'!$A:$E,5,0)</f>
        <v>#DIV/0!</v>
      </c>
      <c r="Q44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50" spans="1:17" x14ac:dyDescent="0.2">
      <c r="A450" s="1">
        <v>1075</v>
      </c>
      <c r="B450" s="1" t="s">
        <v>295</v>
      </c>
      <c r="C450" s="1" t="s">
        <v>8</v>
      </c>
      <c r="D450" s="1" t="s">
        <v>3</v>
      </c>
      <c r="E450" s="11">
        <v>240</v>
      </c>
      <c r="F450" s="3">
        <v>2.89</v>
      </c>
      <c r="G450" s="11">
        <f>Tabla1[[#This Row],[Stock en unidades]]*Tabla1[[#This Row],[Costo unitario]]</f>
        <v>693.6</v>
      </c>
      <c r="H450" s="1">
        <v>2020</v>
      </c>
      <c r="I450" s="1" t="s">
        <v>256</v>
      </c>
      <c r="J450" s="1">
        <v>79.8</v>
      </c>
      <c r="K450" s="3">
        <v>336.70812000000006</v>
      </c>
      <c r="L450" s="12">
        <f>Tabla1[[#This Row],[Venta prom 12 meses en UN]]*Tabla1[[#This Row],[Costo unitario]]</f>
        <v>230.62200000000001</v>
      </c>
      <c r="M450" s="29">
        <f>IFERROR(Tabla1[[#This Row],[Stock en unidades]]/Tabla1[[#This Row],[Venta prom 12 meses en UN]],0)</f>
        <v>3.0075187969924815</v>
      </c>
      <c r="N450" s="12">
        <f>IFERROR(12/Tabla1[[#This Row],[Meses de stock]],0)</f>
        <v>3.9899999999999998</v>
      </c>
      <c r="O450" s="5" t="e">
        <f>VLOOKUP(Tabla1[[#This Row],[Código del producto]],'ABC Ventas'!$A:$E,5,0)</f>
        <v>#DIV/0!</v>
      </c>
      <c r="P450" s="5" t="e">
        <f>VLOOKUP(Tabla1[[#This Row],[Código del producto]],'ABC Stock'!$A:$E,5,0)</f>
        <v>#DIV/0!</v>
      </c>
      <c r="Q45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51" spans="1:17" x14ac:dyDescent="0.2">
      <c r="A451" s="1">
        <v>1075</v>
      </c>
      <c r="B451" s="1" t="s">
        <v>295</v>
      </c>
      <c r="C451" s="1" t="s">
        <v>8</v>
      </c>
      <c r="D451" s="1" t="s">
        <v>3</v>
      </c>
      <c r="E451" s="11">
        <v>2</v>
      </c>
      <c r="F451" s="3">
        <v>1.43</v>
      </c>
      <c r="G451" s="11">
        <f>Tabla1[[#This Row],[Stock en unidades]]*Tabla1[[#This Row],[Costo unitario]]</f>
        <v>2.86</v>
      </c>
      <c r="H451" s="1">
        <v>2019</v>
      </c>
      <c r="I451" s="1" t="s">
        <v>305</v>
      </c>
      <c r="J451" s="1">
        <v>81</v>
      </c>
      <c r="K451" s="3">
        <v>179.53650000000002</v>
      </c>
      <c r="L451" s="12">
        <f>Tabla1[[#This Row],[Venta prom 12 meses en UN]]*Tabla1[[#This Row],[Costo unitario]]</f>
        <v>115.83</v>
      </c>
      <c r="M451" s="29">
        <f>IFERROR(Tabla1[[#This Row],[Stock en unidades]]/Tabla1[[#This Row],[Venta prom 12 meses en UN]],0)</f>
        <v>2.4691358024691357E-2</v>
      </c>
      <c r="N451" s="12">
        <f>IFERROR(12/Tabla1[[#This Row],[Meses de stock]],0)</f>
        <v>486</v>
      </c>
      <c r="O451" s="5" t="e">
        <f>VLOOKUP(Tabla1[[#This Row],[Código del producto]],'ABC Ventas'!$A:$E,5,0)</f>
        <v>#DIV/0!</v>
      </c>
      <c r="P451" s="5" t="e">
        <f>VLOOKUP(Tabla1[[#This Row],[Código del producto]],'ABC Stock'!$A:$E,5,0)</f>
        <v>#DIV/0!</v>
      </c>
      <c r="Q4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2" spans="1:17" x14ac:dyDescent="0.2">
      <c r="A452" s="1">
        <v>1076</v>
      </c>
      <c r="B452" s="1" t="s">
        <v>291</v>
      </c>
      <c r="C452" s="1" t="s">
        <v>8</v>
      </c>
      <c r="D452" s="1" t="s">
        <v>3</v>
      </c>
      <c r="E452" s="11">
        <v>20</v>
      </c>
      <c r="F452" s="3">
        <v>73</v>
      </c>
      <c r="G452" s="11">
        <f>Tabla1[[#This Row],[Stock en unidades]]*Tabla1[[#This Row],[Costo unitario]]</f>
        <v>1460</v>
      </c>
      <c r="H452" s="1">
        <v>2020</v>
      </c>
      <c r="I452" s="1" t="s">
        <v>258</v>
      </c>
      <c r="J452" s="1">
        <v>760</v>
      </c>
      <c r="K452" s="3">
        <v>76007.600000000006</v>
      </c>
      <c r="L452" s="12">
        <f>Tabla1[[#This Row],[Venta prom 12 meses en UN]]*Tabla1[[#This Row],[Costo unitario]]</f>
        <v>55480</v>
      </c>
      <c r="M452" s="29">
        <f>IFERROR(Tabla1[[#This Row],[Stock en unidades]]/Tabla1[[#This Row],[Venta prom 12 meses en UN]],0)</f>
        <v>2.6315789473684209E-2</v>
      </c>
      <c r="N452" s="12">
        <f>IFERROR(12/Tabla1[[#This Row],[Meses de stock]],0)</f>
        <v>456</v>
      </c>
      <c r="O452" s="5" t="e">
        <f>VLOOKUP(Tabla1[[#This Row],[Código del producto]],'ABC Ventas'!$A:$E,5,0)</f>
        <v>#DIV/0!</v>
      </c>
      <c r="P452" s="5" t="e">
        <f>VLOOKUP(Tabla1[[#This Row],[Código del producto]],'ABC Stock'!$A:$E,5,0)</f>
        <v>#DIV/0!</v>
      </c>
      <c r="Q4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3" spans="1:17" x14ac:dyDescent="0.2">
      <c r="A453" s="1">
        <v>1076</v>
      </c>
      <c r="B453" s="1" t="s">
        <v>291</v>
      </c>
      <c r="C453" s="1" t="s">
        <v>8</v>
      </c>
      <c r="D453" s="1" t="s">
        <v>3</v>
      </c>
      <c r="E453" s="11">
        <v>354</v>
      </c>
      <c r="F453" s="3">
        <v>75</v>
      </c>
      <c r="G453" s="11">
        <f>Tabla1[[#This Row],[Stock en unidades]]*Tabla1[[#This Row],[Costo unitario]]</f>
        <v>26550</v>
      </c>
      <c r="H453" s="1">
        <v>2020</v>
      </c>
      <c r="I453" s="1" t="s">
        <v>257</v>
      </c>
      <c r="J453" s="1">
        <v>547</v>
      </c>
      <c r="K453" s="3">
        <v>73434.75</v>
      </c>
      <c r="L453" s="12">
        <f>Tabla1[[#This Row],[Venta prom 12 meses en UN]]*Tabla1[[#This Row],[Costo unitario]]</f>
        <v>41025</v>
      </c>
      <c r="M453" s="29">
        <f>IFERROR(Tabla1[[#This Row],[Stock en unidades]]/Tabla1[[#This Row],[Venta prom 12 meses en UN]],0)</f>
        <v>0.6471663619744058</v>
      </c>
      <c r="N453" s="12">
        <f>IFERROR(12/Tabla1[[#This Row],[Meses de stock]],0)</f>
        <v>18.542372881355934</v>
      </c>
      <c r="O453" s="5" t="e">
        <f>VLOOKUP(Tabla1[[#This Row],[Código del producto]],'ABC Ventas'!$A:$E,5,0)</f>
        <v>#DIV/0!</v>
      </c>
      <c r="P453" s="5" t="e">
        <f>VLOOKUP(Tabla1[[#This Row],[Código del producto]],'ABC Stock'!$A:$E,5,0)</f>
        <v>#DIV/0!</v>
      </c>
      <c r="Q4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4" spans="1:17" x14ac:dyDescent="0.2">
      <c r="A454" s="1">
        <v>1076</v>
      </c>
      <c r="B454" s="1" t="s">
        <v>291</v>
      </c>
      <c r="C454" s="1" t="s">
        <v>8</v>
      </c>
      <c r="D454" s="1" t="s">
        <v>3</v>
      </c>
      <c r="E454" s="11">
        <v>931</v>
      </c>
      <c r="F454" s="3">
        <v>50</v>
      </c>
      <c r="G454" s="11">
        <f>Tabla1[[#This Row],[Stock en unidades]]*Tabla1[[#This Row],[Costo unitario]]</f>
        <v>46550</v>
      </c>
      <c r="H454" s="1">
        <v>2019</v>
      </c>
      <c r="I454" s="1" t="s">
        <v>310</v>
      </c>
      <c r="J454" s="1">
        <v>773</v>
      </c>
      <c r="K454" s="3">
        <v>57975</v>
      </c>
      <c r="L454" s="12">
        <f>Tabla1[[#This Row],[Venta prom 12 meses en UN]]*Tabla1[[#This Row],[Costo unitario]]</f>
        <v>38650</v>
      </c>
      <c r="M454" s="29">
        <f>IFERROR(Tabla1[[#This Row],[Stock en unidades]]/Tabla1[[#This Row],[Venta prom 12 meses en UN]],0)</f>
        <v>1.2043984476067271</v>
      </c>
      <c r="N454" s="12">
        <f>IFERROR(12/Tabla1[[#This Row],[Meses de stock]],0)</f>
        <v>9.9634801288936625</v>
      </c>
      <c r="O454" s="5" t="e">
        <f>VLOOKUP(Tabla1[[#This Row],[Código del producto]],'ABC Ventas'!$A:$E,5,0)</f>
        <v>#DIV/0!</v>
      </c>
      <c r="P454" s="5" t="e">
        <f>VLOOKUP(Tabla1[[#This Row],[Código del producto]],'ABC Stock'!$A:$E,5,0)</f>
        <v>#DIV/0!</v>
      </c>
      <c r="Q4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5" spans="1:17" x14ac:dyDescent="0.2">
      <c r="A455" s="1">
        <v>1076</v>
      </c>
      <c r="B455" s="1" t="s">
        <v>291</v>
      </c>
      <c r="C455" s="1" t="s">
        <v>8</v>
      </c>
      <c r="D455" s="1" t="s">
        <v>3</v>
      </c>
      <c r="E455" s="11">
        <v>178</v>
      </c>
      <c r="F455" s="3">
        <v>66</v>
      </c>
      <c r="G455" s="11">
        <f>Tabla1[[#This Row],[Stock en unidades]]*Tabla1[[#This Row],[Costo unitario]]</f>
        <v>11748</v>
      </c>
      <c r="H455" s="1">
        <v>2019</v>
      </c>
      <c r="I455" s="1" t="s">
        <v>258</v>
      </c>
      <c r="J455" s="1">
        <v>713</v>
      </c>
      <c r="K455" s="3">
        <v>57881.34</v>
      </c>
      <c r="L455" s="12">
        <f>Tabla1[[#This Row],[Venta prom 12 meses en UN]]*Tabla1[[#This Row],[Costo unitario]]</f>
        <v>47058</v>
      </c>
      <c r="M455" s="29">
        <f>IFERROR(Tabla1[[#This Row],[Stock en unidades]]/Tabla1[[#This Row],[Venta prom 12 meses en UN]],0)</f>
        <v>0.24964936886395511</v>
      </c>
      <c r="N455" s="12">
        <f>IFERROR(12/Tabla1[[#This Row],[Meses de stock]],0)</f>
        <v>48.067415730337082</v>
      </c>
      <c r="O455" s="5" t="e">
        <f>VLOOKUP(Tabla1[[#This Row],[Código del producto]],'ABC Ventas'!$A:$E,5,0)</f>
        <v>#DIV/0!</v>
      </c>
      <c r="P455" s="5" t="e">
        <f>VLOOKUP(Tabla1[[#This Row],[Código del producto]],'ABC Stock'!$A:$E,5,0)</f>
        <v>#DIV/0!</v>
      </c>
      <c r="Q4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6" spans="1:17" x14ac:dyDescent="0.2">
      <c r="A456" s="1">
        <v>1076</v>
      </c>
      <c r="B456" s="1" t="s">
        <v>291</v>
      </c>
      <c r="C456" s="1" t="s">
        <v>8</v>
      </c>
      <c r="D456" s="1" t="s">
        <v>3</v>
      </c>
      <c r="E456" s="11">
        <v>622</v>
      </c>
      <c r="F456" s="3">
        <v>40</v>
      </c>
      <c r="G456" s="11">
        <f>Tabla1[[#This Row],[Stock en unidades]]*Tabla1[[#This Row],[Costo unitario]]</f>
        <v>24880</v>
      </c>
      <c r="H456" s="1">
        <v>2020</v>
      </c>
      <c r="I456" s="1" t="s">
        <v>256</v>
      </c>
      <c r="J456" s="1">
        <v>776</v>
      </c>
      <c r="K456" s="3">
        <v>52768</v>
      </c>
      <c r="L456" s="12">
        <f>Tabla1[[#This Row],[Venta prom 12 meses en UN]]*Tabla1[[#This Row],[Costo unitario]]</f>
        <v>31040</v>
      </c>
      <c r="M456" s="29">
        <f>IFERROR(Tabla1[[#This Row],[Stock en unidades]]/Tabla1[[#This Row],[Venta prom 12 meses en UN]],0)</f>
        <v>0.80154639175257736</v>
      </c>
      <c r="N456" s="12">
        <f>IFERROR(12/Tabla1[[#This Row],[Meses de stock]],0)</f>
        <v>14.971061093247588</v>
      </c>
      <c r="O456" s="5" t="e">
        <f>VLOOKUP(Tabla1[[#This Row],[Código del producto]],'ABC Ventas'!$A:$E,5,0)</f>
        <v>#DIV/0!</v>
      </c>
      <c r="P456" s="5" t="e">
        <f>VLOOKUP(Tabla1[[#This Row],[Código del producto]],'ABC Stock'!$A:$E,5,0)</f>
        <v>#DIV/0!</v>
      </c>
      <c r="Q4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7" spans="1:17" x14ac:dyDescent="0.2">
      <c r="A457" s="1">
        <v>1076</v>
      </c>
      <c r="B457" s="1" t="s">
        <v>291</v>
      </c>
      <c r="C457" s="1" t="s">
        <v>8</v>
      </c>
      <c r="D457" s="1" t="s">
        <v>3</v>
      </c>
      <c r="E457" s="11">
        <v>424</v>
      </c>
      <c r="F457" s="3">
        <v>40</v>
      </c>
      <c r="G457" s="11">
        <f>Tabla1[[#This Row],[Stock en unidades]]*Tabla1[[#This Row],[Costo unitario]]</f>
        <v>16960</v>
      </c>
      <c r="H457" s="1">
        <v>2020</v>
      </c>
      <c r="I457" s="1" t="s">
        <v>257</v>
      </c>
      <c r="J457" s="1">
        <v>933</v>
      </c>
      <c r="K457" s="3">
        <v>50008.800000000003</v>
      </c>
      <c r="L457" s="12">
        <f>Tabla1[[#This Row],[Venta prom 12 meses en UN]]*Tabla1[[#This Row],[Costo unitario]]</f>
        <v>37320</v>
      </c>
      <c r="M457" s="29">
        <f>IFERROR(Tabla1[[#This Row],[Stock en unidades]]/Tabla1[[#This Row],[Venta prom 12 meses en UN]],0)</f>
        <v>0.45444801714898175</v>
      </c>
      <c r="N457" s="12">
        <f>IFERROR(12/Tabla1[[#This Row],[Meses de stock]],0)</f>
        <v>26.40566037735849</v>
      </c>
      <c r="O457" s="5" t="e">
        <f>VLOOKUP(Tabla1[[#This Row],[Código del producto]],'ABC Ventas'!$A:$E,5,0)</f>
        <v>#DIV/0!</v>
      </c>
      <c r="P457" s="5" t="e">
        <f>VLOOKUP(Tabla1[[#This Row],[Código del producto]],'ABC Stock'!$A:$E,5,0)</f>
        <v>#DIV/0!</v>
      </c>
      <c r="Q4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8" spans="1:17" x14ac:dyDescent="0.2">
      <c r="A458" s="1">
        <v>1077</v>
      </c>
      <c r="B458" s="1" t="s">
        <v>357</v>
      </c>
      <c r="C458" s="1" t="s">
        <v>8</v>
      </c>
      <c r="D458" s="1" t="s">
        <v>3</v>
      </c>
      <c r="E458" s="11">
        <v>161</v>
      </c>
      <c r="F458" s="3">
        <v>6.23</v>
      </c>
      <c r="G458" s="11">
        <f>Tabla1[[#This Row],[Stock en unidades]]*Tabla1[[#This Row],[Costo unitario]]</f>
        <v>1003.0300000000001</v>
      </c>
      <c r="H458" s="1">
        <v>2020</v>
      </c>
      <c r="I458" s="1" t="s">
        <v>256</v>
      </c>
      <c r="J458" s="1">
        <v>147</v>
      </c>
      <c r="K458" s="3">
        <v>1437.8217000000002</v>
      </c>
      <c r="L458" s="12">
        <f>Tabla1[[#This Row],[Venta prom 12 meses en UN]]*Tabla1[[#This Row],[Costo unitario]]</f>
        <v>915.81000000000006</v>
      </c>
      <c r="M458" s="29">
        <f>IFERROR(Tabla1[[#This Row],[Stock en unidades]]/Tabla1[[#This Row],[Venta prom 12 meses en UN]],0)</f>
        <v>1.0952380952380953</v>
      </c>
      <c r="N458" s="12">
        <f>IFERROR(12/Tabla1[[#This Row],[Meses de stock]],0)</f>
        <v>10.956521739130434</v>
      </c>
      <c r="O458" s="5" t="e">
        <f>VLOOKUP(Tabla1[[#This Row],[Código del producto]],'ABC Ventas'!$A:$E,5,0)</f>
        <v>#DIV/0!</v>
      </c>
      <c r="P458" s="5" t="e">
        <f>VLOOKUP(Tabla1[[#This Row],[Código del producto]],'ABC Stock'!$A:$E,5,0)</f>
        <v>#DIV/0!</v>
      </c>
      <c r="Q4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59" spans="1:17" x14ac:dyDescent="0.2">
      <c r="A459" s="1">
        <v>1077</v>
      </c>
      <c r="B459" s="1" t="s">
        <v>357</v>
      </c>
      <c r="C459" s="1" t="s">
        <v>8</v>
      </c>
      <c r="D459" s="1" t="s">
        <v>3</v>
      </c>
      <c r="E459" s="11">
        <v>357</v>
      </c>
      <c r="F459" s="3">
        <v>5.5</v>
      </c>
      <c r="G459" s="11">
        <f>Tabla1[[#This Row],[Stock en unidades]]*Tabla1[[#This Row],[Costo unitario]]</f>
        <v>1963.5</v>
      </c>
      <c r="H459" s="1">
        <v>2020</v>
      </c>
      <c r="I459" s="1" t="s">
        <v>256</v>
      </c>
      <c r="J459" s="1">
        <v>138</v>
      </c>
      <c r="K459" s="3">
        <v>1214.4000000000001</v>
      </c>
      <c r="L459" s="12">
        <f>Tabla1[[#This Row],[Venta prom 12 meses en UN]]*Tabla1[[#This Row],[Costo unitario]]</f>
        <v>759</v>
      </c>
      <c r="M459" s="29">
        <f>IFERROR(Tabla1[[#This Row],[Stock en unidades]]/Tabla1[[#This Row],[Venta prom 12 meses en UN]],0)</f>
        <v>2.5869565217391304</v>
      </c>
      <c r="N459" s="12">
        <f>IFERROR(12/Tabla1[[#This Row],[Meses de stock]],0)</f>
        <v>4.6386554621848743</v>
      </c>
      <c r="O459" s="5" t="e">
        <f>VLOOKUP(Tabla1[[#This Row],[Código del producto]],'ABC Ventas'!$A:$E,5,0)</f>
        <v>#DIV/0!</v>
      </c>
      <c r="P459" s="5" t="e">
        <f>VLOOKUP(Tabla1[[#This Row],[Código del producto]],'ABC Stock'!$A:$E,5,0)</f>
        <v>#DIV/0!</v>
      </c>
      <c r="Q4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0" spans="1:17" x14ac:dyDescent="0.2">
      <c r="A460" s="1">
        <v>1077</v>
      </c>
      <c r="B460" s="1" t="s">
        <v>357</v>
      </c>
      <c r="C460" s="1" t="s">
        <v>8</v>
      </c>
      <c r="D460" s="1" t="s">
        <v>3</v>
      </c>
      <c r="E460" s="11">
        <v>234</v>
      </c>
      <c r="F460" s="3">
        <v>2.94</v>
      </c>
      <c r="G460" s="11">
        <f>Tabla1[[#This Row],[Stock en unidades]]*Tabla1[[#This Row],[Costo unitario]]</f>
        <v>687.96</v>
      </c>
      <c r="H460" s="1">
        <v>2019</v>
      </c>
      <c r="I460" s="1" t="s">
        <v>307</v>
      </c>
      <c r="J460" s="1">
        <v>146</v>
      </c>
      <c r="K460" s="3">
        <v>613.81320000000005</v>
      </c>
      <c r="L460" s="12">
        <f>Tabla1[[#This Row],[Venta prom 12 meses en UN]]*Tabla1[[#This Row],[Costo unitario]]</f>
        <v>429.24</v>
      </c>
      <c r="M460" s="29">
        <f>IFERROR(Tabla1[[#This Row],[Stock en unidades]]/Tabla1[[#This Row],[Venta prom 12 meses en UN]],0)</f>
        <v>1.6027397260273972</v>
      </c>
      <c r="N460" s="12">
        <f>IFERROR(12/Tabla1[[#This Row],[Meses de stock]],0)</f>
        <v>7.4871794871794872</v>
      </c>
      <c r="O460" s="5" t="e">
        <f>VLOOKUP(Tabla1[[#This Row],[Código del producto]],'ABC Ventas'!$A:$E,5,0)</f>
        <v>#DIV/0!</v>
      </c>
      <c r="P460" s="5" t="e">
        <f>VLOOKUP(Tabla1[[#This Row],[Código del producto]],'ABC Stock'!$A:$E,5,0)</f>
        <v>#DIV/0!</v>
      </c>
      <c r="Q4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1" spans="1:17" x14ac:dyDescent="0.2">
      <c r="A461" s="1">
        <v>1077</v>
      </c>
      <c r="B461" s="1" t="s">
        <v>357</v>
      </c>
      <c r="C461" s="1" t="s">
        <v>8</v>
      </c>
      <c r="D461" s="1" t="s">
        <v>3</v>
      </c>
      <c r="E461" s="11">
        <v>0</v>
      </c>
      <c r="F461" s="3">
        <v>5.07</v>
      </c>
      <c r="G461" s="11">
        <f>Tabla1[[#This Row],[Stock en unidades]]*Tabla1[[#This Row],[Costo unitario]]</f>
        <v>0</v>
      </c>
      <c r="H461" s="1">
        <v>2020</v>
      </c>
      <c r="I461" s="1" t="s">
        <v>257</v>
      </c>
      <c r="J461" s="1">
        <v>49</v>
      </c>
      <c r="K461" s="3">
        <v>454.62690000000003</v>
      </c>
      <c r="L461" s="12">
        <f>Tabla1[[#This Row],[Venta prom 12 meses en UN]]*Tabla1[[#This Row],[Costo unitario]]</f>
        <v>248.43</v>
      </c>
      <c r="M461" s="29">
        <f>IFERROR(Tabla1[[#This Row],[Stock en unidades]]/Tabla1[[#This Row],[Venta prom 12 meses en UN]],0)</f>
        <v>0</v>
      </c>
      <c r="N461" s="12">
        <f>IFERROR(12/Tabla1[[#This Row],[Meses de stock]],0)</f>
        <v>0</v>
      </c>
      <c r="O461" s="5" t="e">
        <f>VLOOKUP(Tabla1[[#This Row],[Código del producto]],'ABC Ventas'!$A:$E,5,0)</f>
        <v>#DIV/0!</v>
      </c>
      <c r="P461" s="5" t="e">
        <f>VLOOKUP(Tabla1[[#This Row],[Código del producto]],'ABC Stock'!$A:$E,5,0)</f>
        <v>#DIV/0!</v>
      </c>
      <c r="Q4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2" spans="1:17" x14ac:dyDescent="0.2">
      <c r="A462" s="1">
        <v>1077</v>
      </c>
      <c r="B462" s="1" t="s">
        <v>357</v>
      </c>
      <c r="C462" s="1" t="s">
        <v>8</v>
      </c>
      <c r="D462" s="1" t="s">
        <v>3</v>
      </c>
      <c r="E462" s="11">
        <v>490</v>
      </c>
      <c r="F462" s="3">
        <v>6.71</v>
      </c>
      <c r="G462" s="11">
        <f>Tabla1[[#This Row],[Stock en unidades]]*Tabla1[[#This Row],[Costo unitario]]</f>
        <v>3287.9</v>
      </c>
      <c r="H462" s="1">
        <v>2020</v>
      </c>
      <c r="I462" s="1" t="s">
        <v>258</v>
      </c>
      <c r="J462" s="1">
        <v>35</v>
      </c>
      <c r="K462" s="3">
        <v>387.5025</v>
      </c>
      <c r="L462" s="12">
        <f>Tabla1[[#This Row],[Venta prom 12 meses en UN]]*Tabla1[[#This Row],[Costo unitario]]</f>
        <v>234.85</v>
      </c>
      <c r="M462" s="29">
        <f>IFERROR(Tabla1[[#This Row],[Stock en unidades]]/Tabla1[[#This Row],[Venta prom 12 meses en UN]],0)</f>
        <v>14</v>
      </c>
      <c r="N462" s="12">
        <f>IFERROR(12/Tabla1[[#This Row],[Meses de stock]],0)</f>
        <v>0.8571428571428571</v>
      </c>
      <c r="O462" s="5" t="e">
        <f>VLOOKUP(Tabla1[[#This Row],[Código del producto]],'ABC Ventas'!$A:$E,5,0)</f>
        <v>#DIV/0!</v>
      </c>
      <c r="P462" s="5" t="e">
        <f>VLOOKUP(Tabla1[[#This Row],[Código del producto]],'ABC Stock'!$A:$E,5,0)</f>
        <v>#DIV/0!</v>
      </c>
      <c r="Q46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63" spans="1:17" x14ac:dyDescent="0.2">
      <c r="A463" s="1">
        <v>1077</v>
      </c>
      <c r="B463" s="1" t="s">
        <v>357</v>
      </c>
      <c r="C463" s="1" t="s">
        <v>8</v>
      </c>
      <c r="D463" s="1" t="s">
        <v>3</v>
      </c>
      <c r="E463" s="11">
        <v>130</v>
      </c>
      <c r="F463" s="3">
        <v>6.43</v>
      </c>
      <c r="G463" s="11">
        <f>Tabla1[[#This Row],[Stock en unidades]]*Tabla1[[#This Row],[Costo unitario]]</f>
        <v>835.9</v>
      </c>
      <c r="H463" s="1">
        <v>2020</v>
      </c>
      <c r="I463" s="1" t="s">
        <v>256</v>
      </c>
      <c r="J463" s="1">
        <v>32.5</v>
      </c>
      <c r="K463" s="3">
        <v>340.62924999999996</v>
      </c>
      <c r="L463" s="12">
        <f>Tabla1[[#This Row],[Venta prom 12 meses en UN]]*Tabla1[[#This Row],[Costo unitario]]</f>
        <v>208.97499999999999</v>
      </c>
      <c r="M463" s="29">
        <f>IFERROR(Tabla1[[#This Row],[Stock en unidades]]/Tabla1[[#This Row],[Venta prom 12 meses en UN]],0)</f>
        <v>4</v>
      </c>
      <c r="N463" s="12">
        <f>IFERROR(12/Tabla1[[#This Row],[Meses de stock]],0)</f>
        <v>3</v>
      </c>
      <c r="O463" s="5" t="e">
        <f>VLOOKUP(Tabla1[[#This Row],[Código del producto]],'ABC Ventas'!$A:$E,5,0)</f>
        <v>#DIV/0!</v>
      </c>
      <c r="P463" s="5" t="e">
        <f>VLOOKUP(Tabla1[[#This Row],[Código del producto]],'ABC Stock'!$A:$E,5,0)</f>
        <v>#DIV/0!</v>
      </c>
      <c r="Q46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64" spans="1:17" x14ac:dyDescent="0.2">
      <c r="A464" s="1">
        <v>1078</v>
      </c>
      <c r="B464" s="1" t="s">
        <v>358</v>
      </c>
      <c r="C464" s="1" t="s">
        <v>8</v>
      </c>
      <c r="D464" s="1" t="s">
        <v>3</v>
      </c>
      <c r="E464" s="11">
        <v>393</v>
      </c>
      <c r="F464" s="3">
        <v>5.37</v>
      </c>
      <c r="G464" s="11">
        <f>Tabla1[[#This Row],[Stock en unidades]]*Tabla1[[#This Row],[Costo unitario]]</f>
        <v>2110.41</v>
      </c>
      <c r="H464" s="1">
        <v>2019</v>
      </c>
      <c r="I464" s="1" t="s">
        <v>256</v>
      </c>
      <c r="J464" s="1">
        <v>149</v>
      </c>
      <c r="K464" s="3">
        <v>1304.2119</v>
      </c>
      <c r="L464" s="12">
        <f>Tabla1[[#This Row],[Venta prom 12 meses en UN]]*Tabla1[[#This Row],[Costo unitario]]</f>
        <v>800.13</v>
      </c>
      <c r="M464" s="29">
        <f>IFERROR(Tabla1[[#This Row],[Stock en unidades]]/Tabla1[[#This Row],[Venta prom 12 meses en UN]],0)</f>
        <v>2.6375838926174495</v>
      </c>
      <c r="N464" s="12">
        <f>IFERROR(12/Tabla1[[#This Row],[Meses de stock]],0)</f>
        <v>4.5496183206106871</v>
      </c>
      <c r="O464" s="5" t="e">
        <f>VLOOKUP(Tabla1[[#This Row],[Código del producto]],'ABC Ventas'!$A:$E,5,0)</f>
        <v>#DIV/0!</v>
      </c>
      <c r="P464" s="5" t="e">
        <f>VLOOKUP(Tabla1[[#This Row],[Código del producto]],'ABC Stock'!$A:$E,5,0)</f>
        <v>#DIV/0!</v>
      </c>
      <c r="Q4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5" spans="1:17" x14ac:dyDescent="0.2">
      <c r="A465" s="1">
        <v>1078</v>
      </c>
      <c r="B465" s="1" t="s">
        <v>358</v>
      </c>
      <c r="C465" s="1" t="s">
        <v>8</v>
      </c>
      <c r="D465" s="1" t="s">
        <v>3</v>
      </c>
      <c r="E465" s="11">
        <v>334</v>
      </c>
      <c r="F465" s="3">
        <v>3.5</v>
      </c>
      <c r="G465" s="11">
        <f>Tabla1[[#This Row],[Stock en unidades]]*Tabla1[[#This Row],[Costo unitario]]</f>
        <v>1169</v>
      </c>
      <c r="H465" s="1">
        <v>2020</v>
      </c>
      <c r="I465" s="1" t="s">
        <v>257</v>
      </c>
      <c r="J465" s="1">
        <v>135</v>
      </c>
      <c r="K465" s="3">
        <v>628.42499999999995</v>
      </c>
      <c r="L465" s="12">
        <f>Tabla1[[#This Row],[Venta prom 12 meses en UN]]*Tabla1[[#This Row],[Costo unitario]]</f>
        <v>472.5</v>
      </c>
      <c r="M465" s="29">
        <f>IFERROR(Tabla1[[#This Row],[Stock en unidades]]/Tabla1[[#This Row],[Venta prom 12 meses en UN]],0)</f>
        <v>2.4740740740740739</v>
      </c>
      <c r="N465" s="12">
        <f>IFERROR(12/Tabla1[[#This Row],[Meses de stock]],0)</f>
        <v>4.8502994011976055</v>
      </c>
      <c r="O465" s="5" t="e">
        <f>VLOOKUP(Tabla1[[#This Row],[Código del producto]],'ABC Ventas'!$A:$E,5,0)</f>
        <v>#DIV/0!</v>
      </c>
      <c r="P465" s="5" t="e">
        <f>VLOOKUP(Tabla1[[#This Row],[Código del producto]],'ABC Stock'!$A:$E,5,0)</f>
        <v>#DIV/0!</v>
      </c>
      <c r="Q4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6" spans="1:17" x14ac:dyDescent="0.2">
      <c r="A466" s="1">
        <v>1078</v>
      </c>
      <c r="B466" s="1" t="s">
        <v>358</v>
      </c>
      <c r="C466" s="1" t="s">
        <v>8</v>
      </c>
      <c r="D466" s="1" t="s">
        <v>3</v>
      </c>
      <c r="E466" s="11">
        <v>25</v>
      </c>
      <c r="F466" s="3">
        <v>2.21</v>
      </c>
      <c r="G466" s="11">
        <f>Tabla1[[#This Row],[Stock en unidades]]*Tabla1[[#This Row],[Costo unitario]]</f>
        <v>55.25</v>
      </c>
      <c r="H466" s="1">
        <v>2019</v>
      </c>
      <c r="I466" s="1" t="s">
        <v>310</v>
      </c>
      <c r="J466" s="1">
        <v>139</v>
      </c>
      <c r="K466" s="3">
        <v>531.43870000000004</v>
      </c>
      <c r="L466" s="12">
        <f>Tabla1[[#This Row],[Venta prom 12 meses en UN]]*Tabla1[[#This Row],[Costo unitario]]</f>
        <v>307.19</v>
      </c>
      <c r="M466" s="29">
        <f>IFERROR(Tabla1[[#This Row],[Stock en unidades]]/Tabla1[[#This Row],[Venta prom 12 meses en UN]],0)</f>
        <v>0.17985611510791366</v>
      </c>
      <c r="N466" s="12">
        <f>IFERROR(12/Tabla1[[#This Row],[Meses de stock]],0)</f>
        <v>66.72</v>
      </c>
      <c r="O466" s="5" t="e">
        <f>VLOOKUP(Tabla1[[#This Row],[Código del producto]],'ABC Ventas'!$A:$E,5,0)</f>
        <v>#DIV/0!</v>
      </c>
      <c r="P466" s="5" t="e">
        <f>VLOOKUP(Tabla1[[#This Row],[Código del producto]],'ABC Stock'!$A:$E,5,0)</f>
        <v>#DIV/0!</v>
      </c>
      <c r="Q4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67" spans="1:17" x14ac:dyDescent="0.2">
      <c r="A467" s="1">
        <v>1078</v>
      </c>
      <c r="B467" s="1" t="s">
        <v>358</v>
      </c>
      <c r="C467" s="1" t="s">
        <v>8</v>
      </c>
      <c r="D467" s="1" t="s">
        <v>3</v>
      </c>
      <c r="E467" s="11">
        <v>336</v>
      </c>
      <c r="F467" s="3">
        <v>4.8600000000000003</v>
      </c>
      <c r="G467" s="11">
        <f>Tabla1[[#This Row],[Stock en unidades]]*Tabla1[[#This Row],[Costo unitario]]</f>
        <v>1632.96</v>
      </c>
      <c r="H467" s="1">
        <v>2020</v>
      </c>
      <c r="I467" s="1" t="s">
        <v>257</v>
      </c>
      <c r="J467" s="1">
        <v>83.9</v>
      </c>
      <c r="K467" s="3">
        <v>521.92512000000011</v>
      </c>
      <c r="L467" s="12">
        <f>Tabla1[[#This Row],[Venta prom 12 meses en UN]]*Tabla1[[#This Row],[Costo unitario]]</f>
        <v>407.75400000000008</v>
      </c>
      <c r="M467" s="29">
        <f>IFERROR(Tabla1[[#This Row],[Stock en unidades]]/Tabla1[[#This Row],[Venta prom 12 meses en UN]],0)</f>
        <v>4.0047675804529197</v>
      </c>
      <c r="N467" s="12">
        <f>IFERROR(12/Tabla1[[#This Row],[Meses de stock]],0)</f>
        <v>2.9964285714285719</v>
      </c>
      <c r="O467" s="5" t="e">
        <f>VLOOKUP(Tabla1[[#This Row],[Código del producto]],'ABC Ventas'!$A:$E,5,0)</f>
        <v>#DIV/0!</v>
      </c>
      <c r="P467" s="5" t="e">
        <f>VLOOKUP(Tabla1[[#This Row],[Código del producto]],'ABC Stock'!$A:$E,5,0)</f>
        <v>#DIV/0!</v>
      </c>
      <c r="Q46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68" spans="1:17" x14ac:dyDescent="0.2">
      <c r="A468" s="1">
        <v>1078</v>
      </c>
      <c r="B468" s="1" t="s">
        <v>358</v>
      </c>
      <c r="C468" s="1" t="s">
        <v>8</v>
      </c>
      <c r="D468" s="1" t="s">
        <v>3</v>
      </c>
      <c r="E468" s="11">
        <v>296</v>
      </c>
      <c r="F468" s="3">
        <v>4.63</v>
      </c>
      <c r="G468" s="11">
        <f>Tabla1[[#This Row],[Stock en unidades]]*Tabla1[[#This Row],[Costo unitario]]</f>
        <v>1370.48</v>
      </c>
      <c r="H468" s="1">
        <v>2020</v>
      </c>
      <c r="I468" s="1" t="s">
        <v>258</v>
      </c>
      <c r="J468" s="1">
        <v>74</v>
      </c>
      <c r="K468" s="3">
        <v>455.68459999999999</v>
      </c>
      <c r="L468" s="12">
        <f>Tabla1[[#This Row],[Venta prom 12 meses en UN]]*Tabla1[[#This Row],[Costo unitario]]</f>
        <v>342.62</v>
      </c>
      <c r="M468" s="29">
        <f>IFERROR(Tabla1[[#This Row],[Stock en unidades]]/Tabla1[[#This Row],[Venta prom 12 meses en UN]],0)</f>
        <v>4</v>
      </c>
      <c r="N468" s="12">
        <f>IFERROR(12/Tabla1[[#This Row],[Meses de stock]],0)</f>
        <v>3</v>
      </c>
      <c r="O468" s="5" t="e">
        <f>VLOOKUP(Tabla1[[#This Row],[Código del producto]],'ABC Ventas'!$A:$E,5,0)</f>
        <v>#DIV/0!</v>
      </c>
      <c r="P468" s="5" t="e">
        <f>VLOOKUP(Tabla1[[#This Row],[Código del producto]],'ABC Stock'!$A:$E,5,0)</f>
        <v>#DIV/0!</v>
      </c>
      <c r="Q46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69" spans="1:17" x14ac:dyDescent="0.2">
      <c r="A469" s="1">
        <v>1078</v>
      </c>
      <c r="B469" s="1" t="s">
        <v>358</v>
      </c>
      <c r="C469" s="1" t="s">
        <v>8</v>
      </c>
      <c r="D469" s="1" t="s">
        <v>3</v>
      </c>
      <c r="E469" s="11">
        <v>1386</v>
      </c>
      <c r="F469" s="3">
        <v>1.96</v>
      </c>
      <c r="G469" s="11">
        <f>Tabla1[[#This Row],[Stock en unidades]]*Tabla1[[#This Row],[Costo unitario]]</f>
        <v>2716.56</v>
      </c>
      <c r="H469" s="1">
        <v>2019</v>
      </c>
      <c r="I469" s="1" t="s">
        <v>257</v>
      </c>
      <c r="J469" s="1">
        <v>145</v>
      </c>
      <c r="K469" s="3">
        <v>397.88</v>
      </c>
      <c r="L469" s="12">
        <f>Tabla1[[#This Row],[Venta prom 12 meses en UN]]*Tabla1[[#This Row],[Costo unitario]]</f>
        <v>284.2</v>
      </c>
      <c r="M469" s="29">
        <f>IFERROR(Tabla1[[#This Row],[Stock en unidades]]/Tabla1[[#This Row],[Venta prom 12 meses en UN]],0)</f>
        <v>9.5586206896551715</v>
      </c>
      <c r="N469" s="12">
        <f>IFERROR(12/Tabla1[[#This Row],[Meses de stock]],0)</f>
        <v>1.2554112554112555</v>
      </c>
      <c r="O469" s="5" t="e">
        <f>VLOOKUP(Tabla1[[#This Row],[Código del producto]],'ABC Ventas'!$A:$E,5,0)</f>
        <v>#DIV/0!</v>
      </c>
      <c r="P469" s="5" t="e">
        <f>VLOOKUP(Tabla1[[#This Row],[Código del producto]],'ABC Stock'!$A:$E,5,0)</f>
        <v>#DIV/0!</v>
      </c>
      <c r="Q46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70" spans="1:17" x14ac:dyDescent="0.2">
      <c r="A470" s="1">
        <v>1079</v>
      </c>
      <c r="B470" s="1" t="s">
        <v>222</v>
      </c>
      <c r="C470" s="1" t="s">
        <v>8</v>
      </c>
      <c r="D470" s="1" t="s">
        <v>3</v>
      </c>
      <c r="E470" s="11">
        <v>1</v>
      </c>
      <c r="F470" s="3">
        <v>7.97</v>
      </c>
      <c r="G470" s="11">
        <f>Tabla1[[#This Row],[Stock en unidades]]*Tabla1[[#This Row],[Costo unitario]]</f>
        <v>7.97</v>
      </c>
      <c r="H470" s="1">
        <v>2019</v>
      </c>
      <c r="I470" s="1" t="s">
        <v>305</v>
      </c>
      <c r="J470" s="1">
        <v>133</v>
      </c>
      <c r="K470" s="3">
        <v>1621.8153</v>
      </c>
      <c r="L470" s="12">
        <f>Tabla1[[#This Row],[Venta prom 12 meses en UN]]*Tabla1[[#This Row],[Costo unitario]]</f>
        <v>1060.01</v>
      </c>
      <c r="M470" s="29">
        <f>IFERROR(Tabla1[[#This Row],[Stock en unidades]]/Tabla1[[#This Row],[Venta prom 12 meses en UN]],0)</f>
        <v>7.5187969924812026E-3</v>
      </c>
      <c r="N470" s="12">
        <f>IFERROR(12/Tabla1[[#This Row],[Meses de stock]],0)</f>
        <v>1596</v>
      </c>
      <c r="O470" s="5" t="e">
        <f>VLOOKUP(Tabla1[[#This Row],[Código del producto]],'ABC Ventas'!$A:$E,5,0)</f>
        <v>#DIV/0!</v>
      </c>
      <c r="P470" s="5" t="e">
        <f>VLOOKUP(Tabla1[[#This Row],[Código del producto]],'ABC Stock'!$A:$E,5,0)</f>
        <v>#DIV/0!</v>
      </c>
      <c r="Q4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1" spans="1:17" x14ac:dyDescent="0.2">
      <c r="A471" s="1">
        <v>1079</v>
      </c>
      <c r="B471" s="1" t="s">
        <v>222</v>
      </c>
      <c r="C471" s="1" t="s">
        <v>8</v>
      </c>
      <c r="D471" s="1" t="s">
        <v>3</v>
      </c>
      <c r="E471" s="11">
        <v>200</v>
      </c>
      <c r="F471" s="3">
        <v>3.92</v>
      </c>
      <c r="G471" s="11">
        <f>Tabla1[[#This Row],[Stock en unidades]]*Tabla1[[#This Row],[Costo unitario]]</f>
        <v>784</v>
      </c>
      <c r="H471" s="1">
        <v>2019</v>
      </c>
      <c r="I471" s="1" t="s">
        <v>312</v>
      </c>
      <c r="J471" s="1">
        <v>136</v>
      </c>
      <c r="K471" s="3">
        <v>991.60320000000002</v>
      </c>
      <c r="L471" s="12">
        <f>Tabla1[[#This Row],[Venta prom 12 meses en UN]]*Tabla1[[#This Row],[Costo unitario]]</f>
        <v>533.12</v>
      </c>
      <c r="M471" s="29">
        <f>IFERROR(Tabla1[[#This Row],[Stock en unidades]]/Tabla1[[#This Row],[Venta prom 12 meses en UN]],0)</f>
        <v>1.4705882352941178</v>
      </c>
      <c r="N471" s="12">
        <f>IFERROR(12/Tabla1[[#This Row],[Meses de stock]],0)</f>
        <v>8.16</v>
      </c>
      <c r="O471" s="5" t="e">
        <f>VLOOKUP(Tabla1[[#This Row],[Código del producto]],'ABC Ventas'!$A:$E,5,0)</f>
        <v>#DIV/0!</v>
      </c>
      <c r="P471" s="5" t="e">
        <f>VLOOKUP(Tabla1[[#This Row],[Código del producto]],'ABC Stock'!$A:$E,5,0)</f>
        <v>#DIV/0!</v>
      </c>
      <c r="Q4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2" spans="1:17" x14ac:dyDescent="0.2">
      <c r="A472" s="1">
        <v>1079</v>
      </c>
      <c r="B472" s="1" t="s">
        <v>222</v>
      </c>
      <c r="C472" s="1" t="s">
        <v>8</v>
      </c>
      <c r="D472" s="1" t="s">
        <v>3</v>
      </c>
      <c r="E472" s="11">
        <v>32</v>
      </c>
      <c r="F472" s="3">
        <v>3.61</v>
      </c>
      <c r="G472" s="11">
        <f>Tabla1[[#This Row],[Stock en unidades]]*Tabla1[[#This Row],[Costo unitario]]</f>
        <v>115.52</v>
      </c>
      <c r="H472" s="1">
        <v>2020</v>
      </c>
      <c r="I472" s="1" t="s">
        <v>257</v>
      </c>
      <c r="J472" s="1">
        <v>116</v>
      </c>
      <c r="K472" s="3">
        <v>778.89359999999999</v>
      </c>
      <c r="L472" s="12">
        <f>Tabla1[[#This Row],[Venta prom 12 meses en UN]]*Tabla1[[#This Row],[Costo unitario]]</f>
        <v>418.76</v>
      </c>
      <c r="M472" s="29">
        <f>IFERROR(Tabla1[[#This Row],[Stock en unidades]]/Tabla1[[#This Row],[Venta prom 12 meses en UN]],0)</f>
        <v>0.27586206896551724</v>
      </c>
      <c r="N472" s="12">
        <f>IFERROR(12/Tabla1[[#This Row],[Meses de stock]],0)</f>
        <v>43.5</v>
      </c>
      <c r="O472" s="5" t="e">
        <f>VLOOKUP(Tabla1[[#This Row],[Código del producto]],'ABC Ventas'!$A:$E,5,0)</f>
        <v>#DIV/0!</v>
      </c>
      <c r="P472" s="5" t="e">
        <f>VLOOKUP(Tabla1[[#This Row],[Código del producto]],'ABC Stock'!$A:$E,5,0)</f>
        <v>#DIV/0!</v>
      </c>
      <c r="Q4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3" spans="1:17" x14ac:dyDescent="0.2">
      <c r="A473" s="1">
        <v>1079</v>
      </c>
      <c r="B473" s="1" t="s">
        <v>222</v>
      </c>
      <c r="C473" s="1" t="s">
        <v>8</v>
      </c>
      <c r="D473" s="1" t="s">
        <v>3</v>
      </c>
      <c r="E473" s="11">
        <v>0</v>
      </c>
      <c r="F473" s="3">
        <v>3.9</v>
      </c>
      <c r="G473" s="11">
        <f>Tabla1[[#This Row],[Stock en unidades]]*Tabla1[[#This Row],[Costo unitario]]</f>
        <v>0</v>
      </c>
      <c r="H473" s="1">
        <v>2020</v>
      </c>
      <c r="I473" s="1" t="s">
        <v>257</v>
      </c>
      <c r="J473" s="1">
        <v>130</v>
      </c>
      <c r="K473" s="3">
        <v>654.03</v>
      </c>
      <c r="L473" s="12">
        <f>Tabla1[[#This Row],[Venta prom 12 meses en UN]]*Tabla1[[#This Row],[Costo unitario]]</f>
        <v>507</v>
      </c>
      <c r="M473" s="29">
        <f>IFERROR(Tabla1[[#This Row],[Stock en unidades]]/Tabla1[[#This Row],[Venta prom 12 meses en UN]],0)</f>
        <v>0</v>
      </c>
      <c r="N473" s="12">
        <f>IFERROR(12/Tabla1[[#This Row],[Meses de stock]],0)</f>
        <v>0</v>
      </c>
      <c r="O473" s="5" t="e">
        <f>VLOOKUP(Tabla1[[#This Row],[Código del producto]],'ABC Ventas'!$A:$E,5,0)</f>
        <v>#DIV/0!</v>
      </c>
      <c r="P473" s="5" t="e">
        <f>VLOOKUP(Tabla1[[#This Row],[Código del producto]],'ABC Stock'!$A:$E,5,0)</f>
        <v>#DIV/0!</v>
      </c>
      <c r="Q4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4" spans="1:17" x14ac:dyDescent="0.2">
      <c r="A474" s="1">
        <v>1079</v>
      </c>
      <c r="B474" s="1" t="s">
        <v>222</v>
      </c>
      <c r="C474" s="1" t="s">
        <v>8</v>
      </c>
      <c r="D474" s="1" t="s">
        <v>3</v>
      </c>
      <c r="E474" s="11">
        <v>590</v>
      </c>
      <c r="F474" s="3">
        <v>3.45</v>
      </c>
      <c r="G474" s="11">
        <f>Tabla1[[#This Row],[Stock en unidades]]*Tabla1[[#This Row],[Costo unitario]]</f>
        <v>2035.5</v>
      </c>
      <c r="H474" s="1">
        <v>2020</v>
      </c>
      <c r="I474" s="1" t="s">
        <v>258</v>
      </c>
      <c r="J474" s="1">
        <v>62</v>
      </c>
      <c r="K474" s="3">
        <v>352.935</v>
      </c>
      <c r="L474" s="12">
        <f>Tabla1[[#This Row],[Venta prom 12 meses en UN]]*Tabla1[[#This Row],[Costo unitario]]</f>
        <v>213.9</v>
      </c>
      <c r="M474" s="29">
        <f>IFERROR(Tabla1[[#This Row],[Stock en unidades]]/Tabla1[[#This Row],[Venta prom 12 meses en UN]],0)</f>
        <v>9.5161290322580641</v>
      </c>
      <c r="N474" s="12">
        <f>IFERROR(12/Tabla1[[#This Row],[Meses de stock]],0)</f>
        <v>1.2610169491525425</v>
      </c>
      <c r="O474" s="5" t="e">
        <f>VLOOKUP(Tabla1[[#This Row],[Código del producto]],'ABC Ventas'!$A:$E,5,0)</f>
        <v>#DIV/0!</v>
      </c>
      <c r="P474" s="5" t="e">
        <f>VLOOKUP(Tabla1[[#This Row],[Código del producto]],'ABC Stock'!$A:$E,5,0)</f>
        <v>#DIV/0!</v>
      </c>
      <c r="Q47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75" spans="1:17" x14ac:dyDescent="0.2">
      <c r="A475" s="1">
        <v>1079</v>
      </c>
      <c r="B475" s="1" t="s">
        <v>222</v>
      </c>
      <c r="C475" s="1" t="s">
        <v>8</v>
      </c>
      <c r="D475" s="1" t="s">
        <v>3</v>
      </c>
      <c r="E475" s="11">
        <v>619</v>
      </c>
      <c r="F475" s="3">
        <v>3.47</v>
      </c>
      <c r="G475" s="11">
        <f>Tabla1[[#This Row],[Stock en unidades]]*Tabla1[[#This Row],[Costo unitario]]</f>
        <v>2147.9300000000003</v>
      </c>
      <c r="H475" s="1">
        <v>2020</v>
      </c>
      <c r="I475" s="1" t="s">
        <v>257</v>
      </c>
      <c r="J475" s="1">
        <v>68.7</v>
      </c>
      <c r="K475" s="3">
        <v>297.98624999999998</v>
      </c>
      <c r="L475" s="12">
        <f>Tabla1[[#This Row],[Venta prom 12 meses en UN]]*Tabla1[[#This Row],[Costo unitario]]</f>
        <v>238.38900000000001</v>
      </c>
      <c r="M475" s="29">
        <f>IFERROR(Tabla1[[#This Row],[Stock en unidades]]/Tabla1[[#This Row],[Venta prom 12 meses en UN]],0)</f>
        <v>9.0101892285298391</v>
      </c>
      <c r="N475" s="12">
        <f>IFERROR(12/Tabla1[[#This Row],[Meses de stock]],0)</f>
        <v>1.3318255250403879</v>
      </c>
      <c r="O475" s="5" t="e">
        <f>VLOOKUP(Tabla1[[#This Row],[Código del producto]],'ABC Ventas'!$A:$E,5,0)</f>
        <v>#DIV/0!</v>
      </c>
      <c r="P475" s="5" t="e">
        <f>VLOOKUP(Tabla1[[#This Row],[Código del producto]],'ABC Stock'!$A:$E,5,0)</f>
        <v>#DIV/0!</v>
      </c>
      <c r="Q4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76" spans="1:17" x14ac:dyDescent="0.2">
      <c r="A476" s="1">
        <v>1080</v>
      </c>
      <c r="B476" s="1" t="s">
        <v>359</v>
      </c>
      <c r="C476" s="1" t="s">
        <v>8</v>
      </c>
      <c r="D476" s="1" t="s">
        <v>3</v>
      </c>
      <c r="E476" s="11">
        <v>440</v>
      </c>
      <c r="F476" s="3">
        <v>7.04</v>
      </c>
      <c r="G476" s="11">
        <f>Tabla1[[#This Row],[Stock en unidades]]*Tabla1[[#This Row],[Costo unitario]]</f>
        <v>3097.6</v>
      </c>
      <c r="H476" s="1">
        <v>2019</v>
      </c>
      <c r="I476" s="1" t="s">
        <v>258</v>
      </c>
      <c r="J476" s="1">
        <v>73.3</v>
      </c>
      <c r="K476" s="3">
        <v>877.25440000000003</v>
      </c>
      <c r="L476" s="12">
        <f>Tabla1[[#This Row],[Venta prom 12 meses en UN]]*Tabla1[[#This Row],[Costo unitario]]</f>
        <v>516.03200000000004</v>
      </c>
      <c r="M476" s="29">
        <f>IFERROR(Tabla1[[#This Row],[Stock en unidades]]/Tabla1[[#This Row],[Venta prom 12 meses en UN]],0)</f>
        <v>6.0027285129604371</v>
      </c>
      <c r="N476" s="12">
        <f>IFERROR(12/Tabla1[[#This Row],[Meses de stock]],0)</f>
        <v>1.999090909090909</v>
      </c>
      <c r="O476" s="5" t="e">
        <f>VLOOKUP(Tabla1[[#This Row],[Código del producto]],'ABC Ventas'!$A:$E,5,0)</f>
        <v>#DIV/0!</v>
      </c>
      <c r="P476" s="5" t="e">
        <f>VLOOKUP(Tabla1[[#This Row],[Código del producto]],'ABC Stock'!$A:$E,5,0)</f>
        <v>#DIV/0!</v>
      </c>
      <c r="Q47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77" spans="1:17" x14ac:dyDescent="0.2">
      <c r="A477" s="1">
        <v>1080</v>
      </c>
      <c r="B477" s="1" t="s">
        <v>359</v>
      </c>
      <c r="C477" s="1" t="s">
        <v>8</v>
      </c>
      <c r="D477" s="1" t="s">
        <v>3</v>
      </c>
      <c r="E477" s="11">
        <v>0</v>
      </c>
      <c r="F477" s="3">
        <v>6.29</v>
      </c>
      <c r="G477" s="11">
        <f>Tabla1[[#This Row],[Stock en unidades]]*Tabla1[[#This Row],[Costo unitario]]</f>
        <v>0</v>
      </c>
      <c r="H477" s="1">
        <v>2020</v>
      </c>
      <c r="I477" s="1" t="s">
        <v>258</v>
      </c>
      <c r="J477" s="1">
        <v>52</v>
      </c>
      <c r="K477" s="3">
        <v>565.84839999999997</v>
      </c>
      <c r="L477" s="12">
        <f>Tabla1[[#This Row],[Venta prom 12 meses en UN]]*Tabla1[[#This Row],[Costo unitario]]</f>
        <v>327.08</v>
      </c>
      <c r="M477" s="29">
        <f>IFERROR(Tabla1[[#This Row],[Stock en unidades]]/Tabla1[[#This Row],[Venta prom 12 meses en UN]],0)</f>
        <v>0</v>
      </c>
      <c r="N477" s="12">
        <f>IFERROR(12/Tabla1[[#This Row],[Meses de stock]],0)</f>
        <v>0</v>
      </c>
      <c r="O477" s="5" t="e">
        <f>VLOOKUP(Tabla1[[#This Row],[Código del producto]],'ABC Ventas'!$A:$E,5,0)</f>
        <v>#DIV/0!</v>
      </c>
      <c r="P477" s="5" t="e">
        <f>VLOOKUP(Tabla1[[#This Row],[Código del producto]],'ABC Stock'!$A:$E,5,0)</f>
        <v>#DIV/0!</v>
      </c>
      <c r="Q4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8" spans="1:17" x14ac:dyDescent="0.2">
      <c r="A478" s="1">
        <v>1080</v>
      </c>
      <c r="B478" s="1" t="s">
        <v>359</v>
      </c>
      <c r="C478" s="1" t="s">
        <v>8</v>
      </c>
      <c r="D478" s="1" t="s">
        <v>3</v>
      </c>
      <c r="E478" s="11">
        <v>93</v>
      </c>
      <c r="F478" s="3">
        <v>3.71</v>
      </c>
      <c r="G478" s="11">
        <f>Tabla1[[#This Row],[Stock en unidades]]*Tabla1[[#This Row],[Costo unitario]]</f>
        <v>345.03</v>
      </c>
      <c r="H478" s="1">
        <v>2020</v>
      </c>
      <c r="I478" s="1" t="s">
        <v>258</v>
      </c>
      <c r="J478" s="1">
        <v>92.2</v>
      </c>
      <c r="K478" s="3">
        <v>478.88679999999999</v>
      </c>
      <c r="L478" s="12">
        <f>Tabla1[[#This Row],[Venta prom 12 meses en UN]]*Tabla1[[#This Row],[Costo unitario]]</f>
        <v>342.06200000000001</v>
      </c>
      <c r="M478" s="29">
        <f>IFERROR(Tabla1[[#This Row],[Stock en unidades]]/Tabla1[[#This Row],[Venta prom 12 meses en UN]],0)</f>
        <v>1.0086767895878526</v>
      </c>
      <c r="N478" s="12">
        <f>IFERROR(12/Tabla1[[#This Row],[Meses de stock]],0)</f>
        <v>11.896774193548387</v>
      </c>
      <c r="O478" s="5" t="e">
        <f>VLOOKUP(Tabla1[[#This Row],[Código del producto]],'ABC Ventas'!$A:$E,5,0)</f>
        <v>#DIV/0!</v>
      </c>
      <c r="P478" s="5" t="e">
        <f>VLOOKUP(Tabla1[[#This Row],[Código del producto]],'ABC Stock'!$A:$E,5,0)</f>
        <v>#DIV/0!</v>
      </c>
      <c r="Q4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79" spans="1:17" x14ac:dyDescent="0.2">
      <c r="A479" s="1">
        <v>1080</v>
      </c>
      <c r="B479" s="1" t="s">
        <v>359</v>
      </c>
      <c r="C479" s="1" t="s">
        <v>8</v>
      </c>
      <c r="D479" s="1" t="s">
        <v>3</v>
      </c>
      <c r="E479" s="11">
        <v>482</v>
      </c>
      <c r="F479" s="3">
        <v>1.64</v>
      </c>
      <c r="G479" s="11">
        <f>Tabla1[[#This Row],[Stock en unidades]]*Tabla1[[#This Row],[Costo unitario]]</f>
        <v>790.4799999999999</v>
      </c>
      <c r="H479" s="1">
        <v>2020</v>
      </c>
      <c r="I479" s="1" t="s">
        <v>258</v>
      </c>
      <c r="J479" s="1">
        <v>147</v>
      </c>
      <c r="K479" s="3">
        <v>373.67399999999992</v>
      </c>
      <c r="L479" s="12">
        <f>Tabla1[[#This Row],[Venta prom 12 meses en UN]]*Tabla1[[#This Row],[Costo unitario]]</f>
        <v>241.07999999999998</v>
      </c>
      <c r="M479" s="29">
        <f>IFERROR(Tabla1[[#This Row],[Stock en unidades]]/Tabla1[[#This Row],[Venta prom 12 meses en UN]],0)</f>
        <v>3.2789115646258504</v>
      </c>
      <c r="N479" s="12">
        <f>IFERROR(12/Tabla1[[#This Row],[Meses de stock]],0)</f>
        <v>3.6597510373443982</v>
      </c>
      <c r="O479" s="5" t="e">
        <f>VLOOKUP(Tabla1[[#This Row],[Código del producto]],'ABC Ventas'!$A:$E,5,0)</f>
        <v>#DIV/0!</v>
      </c>
      <c r="P479" s="5" t="e">
        <f>VLOOKUP(Tabla1[[#This Row],[Código del producto]],'ABC Stock'!$A:$E,5,0)</f>
        <v>#DIV/0!</v>
      </c>
      <c r="Q4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80" spans="1:17" x14ac:dyDescent="0.2">
      <c r="A480" s="1">
        <v>1080</v>
      </c>
      <c r="B480" s="1" t="s">
        <v>359</v>
      </c>
      <c r="C480" s="1" t="s">
        <v>8</v>
      </c>
      <c r="D480" s="1" t="s">
        <v>3</v>
      </c>
      <c r="E480" s="11">
        <v>943</v>
      </c>
      <c r="F480" s="3">
        <v>1.62</v>
      </c>
      <c r="G480" s="11">
        <f>Tabla1[[#This Row],[Stock en unidades]]*Tabla1[[#This Row],[Costo unitario]]</f>
        <v>1527.66</v>
      </c>
      <c r="H480" s="1">
        <v>2020</v>
      </c>
      <c r="I480" s="1" t="s">
        <v>257</v>
      </c>
      <c r="J480" s="1">
        <v>144</v>
      </c>
      <c r="K480" s="3">
        <v>307.92960000000005</v>
      </c>
      <c r="L480" s="12">
        <f>Tabla1[[#This Row],[Venta prom 12 meses en UN]]*Tabla1[[#This Row],[Costo unitario]]</f>
        <v>233.28000000000003</v>
      </c>
      <c r="M480" s="29">
        <f>IFERROR(Tabla1[[#This Row],[Stock en unidades]]/Tabla1[[#This Row],[Venta prom 12 meses en UN]],0)</f>
        <v>6.5486111111111107</v>
      </c>
      <c r="N480" s="12">
        <f>IFERROR(12/Tabla1[[#This Row],[Meses de stock]],0)</f>
        <v>1.8324496288441146</v>
      </c>
      <c r="O480" s="5" t="e">
        <f>VLOOKUP(Tabla1[[#This Row],[Código del producto]],'ABC Ventas'!$A:$E,5,0)</f>
        <v>#DIV/0!</v>
      </c>
      <c r="P480" s="5" t="e">
        <f>VLOOKUP(Tabla1[[#This Row],[Código del producto]],'ABC Stock'!$A:$E,5,0)</f>
        <v>#DIV/0!</v>
      </c>
      <c r="Q48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81" spans="1:17" x14ac:dyDescent="0.2">
      <c r="A481" s="1">
        <v>1080</v>
      </c>
      <c r="B481" s="1" t="s">
        <v>359</v>
      </c>
      <c r="C481" s="1" t="s">
        <v>8</v>
      </c>
      <c r="D481" s="1" t="s">
        <v>3</v>
      </c>
      <c r="E481" s="11">
        <v>94</v>
      </c>
      <c r="F481" s="3">
        <v>2.44</v>
      </c>
      <c r="G481" s="11">
        <f>Tabla1[[#This Row],[Stock en unidades]]*Tabla1[[#This Row],[Costo unitario]]</f>
        <v>229.35999999999999</v>
      </c>
      <c r="H481" s="1">
        <v>2020</v>
      </c>
      <c r="I481" s="1" t="s">
        <v>256</v>
      </c>
      <c r="J481" s="1">
        <v>86</v>
      </c>
      <c r="K481" s="3">
        <v>289.57920000000001</v>
      </c>
      <c r="L481" s="12">
        <f>Tabla1[[#This Row],[Venta prom 12 meses en UN]]*Tabla1[[#This Row],[Costo unitario]]</f>
        <v>209.84</v>
      </c>
      <c r="M481" s="29">
        <f>IFERROR(Tabla1[[#This Row],[Stock en unidades]]/Tabla1[[#This Row],[Venta prom 12 meses en UN]],0)</f>
        <v>1.0930232558139534</v>
      </c>
      <c r="N481" s="12">
        <f>IFERROR(12/Tabla1[[#This Row],[Meses de stock]],0)</f>
        <v>10.978723404255319</v>
      </c>
      <c r="O481" s="5" t="e">
        <f>VLOOKUP(Tabla1[[#This Row],[Código del producto]],'ABC Ventas'!$A:$E,5,0)</f>
        <v>#DIV/0!</v>
      </c>
      <c r="P481" s="5" t="e">
        <f>VLOOKUP(Tabla1[[#This Row],[Código del producto]],'ABC Stock'!$A:$E,5,0)</f>
        <v>#DIV/0!</v>
      </c>
      <c r="Q4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2" spans="1:17" x14ac:dyDescent="0.2">
      <c r="A482" s="1">
        <v>1081</v>
      </c>
      <c r="B482" s="1" t="s">
        <v>161</v>
      </c>
      <c r="C482" s="1" t="s">
        <v>8</v>
      </c>
      <c r="D482" s="1" t="s">
        <v>3</v>
      </c>
      <c r="E482" s="11">
        <v>21</v>
      </c>
      <c r="F482" s="3">
        <v>7.96</v>
      </c>
      <c r="G482" s="11">
        <f>Tabla1[[#This Row],[Stock en unidades]]*Tabla1[[#This Row],[Costo unitario]]</f>
        <v>167.16</v>
      </c>
      <c r="H482" s="1">
        <v>2019</v>
      </c>
      <c r="I482" s="1" t="s">
        <v>312</v>
      </c>
      <c r="J482" s="1">
        <v>127</v>
      </c>
      <c r="K482" s="3">
        <v>1617.4719999999998</v>
      </c>
      <c r="L482" s="12">
        <f>Tabla1[[#This Row],[Venta prom 12 meses en UN]]*Tabla1[[#This Row],[Costo unitario]]</f>
        <v>1010.92</v>
      </c>
      <c r="M482" s="29">
        <f>IFERROR(Tabla1[[#This Row],[Stock en unidades]]/Tabla1[[#This Row],[Venta prom 12 meses en UN]],0)</f>
        <v>0.16535433070866143</v>
      </c>
      <c r="N482" s="12">
        <f>IFERROR(12/Tabla1[[#This Row],[Meses de stock]],0)</f>
        <v>72.571428571428569</v>
      </c>
      <c r="O482" s="5" t="e">
        <f>VLOOKUP(Tabla1[[#This Row],[Código del producto]],'ABC Ventas'!$A:$E,5,0)</f>
        <v>#DIV/0!</v>
      </c>
      <c r="P482" s="5" t="e">
        <f>VLOOKUP(Tabla1[[#This Row],[Código del producto]],'ABC Stock'!$A:$E,5,0)</f>
        <v>#DIV/0!</v>
      </c>
      <c r="Q4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3" spans="1:17" x14ac:dyDescent="0.2">
      <c r="A483" s="1">
        <v>1081</v>
      </c>
      <c r="B483" s="1" t="s">
        <v>161</v>
      </c>
      <c r="C483" s="1" t="s">
        <v>8</v>
      </c>
      <c r="D483" s="1" t="s">
        <v>3</v>
      </c>
      <c r="E483" s="11">
        <v>170</v>
      </c>
      <c r="F483" s="3">
        <v>7.42</v>
      </c>
      <c r="G483" s="11">
        <f>Tabla1[[#This Row],[Stock en unidades]]*Tabla1[[#This Row],[Costo unitario]]</f>
        <v>1261.4000000000001</v>
      </c>
      <c r="H483" s="1">
        <v>2019</v>
      </c>
      <c r="I483" s="1" t="s">
        <v>256</v>
      </c>
      <c r="J483" s="1">
        <v>137</v>
      </c>
      <c r="K483" s="3">
        <v>1443.4867999999999</v>
      </c>
      <c r="L483" s="12">
        <f>Tabla1[[#This Row],[Venta prom 12 meses en UN]]*Tabla1[[#This Row],[Costo unitario]]</f>
        <v>1016.54</v>
      </c>
      <c r="M483" s="29">
        <f>IFERROR(Tabla1[[#This Row],[Stock en unidades]]/Tabla1[[#This Row],[Venta prom 12 meses en UN]],0)</f>
        <v>1.2408759124087592</v>
      </c>
      <c r="N483" s="12">
        <f>IFERROR(12/Tabla1[[#This Row],[Meses de stock]],0)</f>
        <v>9.670588235294117</v>
      </c>
      <c r="O483" s="5" t="e">
        <f>VLOOKUP(Tabla1[[#This Row],[Código del producto]],'ABC Ventas'!$A:$E,5,0)</f>
        <v>#DIV/0!</v>
      </c>
      <c r="P483" s="5" t="e">
        <f>VLOOKUP(Tabla1[[#This Row],[Código del producto]],'ABC Stock'!$A:$E,5,0)</f>
        <v>#DIV/0!</v>
      </c>
      <c r="Q4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4" spans="1:17" x14ac:dyDescent="0.2">
      <c r="A484" s="1">
        <v>1081</v>
      </c>
      <c r="B484" s="1" t="s">
        <v>161</v>
      </c>
      <c r="C484" s="1" t="s">
        <v>8</v>
      </c>
      <c r="D484" s="1" t="s">
        <v>3</v>
      </c>
      <c r="E484" s="11">
        <v>115</v>
      </c>
      <c r="F484" s="3">
        <v>4.76</v>
      </c>
      <c r="G484" s="11">
        <f>Tabla1[[#This Row],[Stock en unidades]]*Tabla1[[#This Row],[Costo unitario]]</f>
        <v>547.4</v>
      </c>
      <c r="H484" s="1">
        <v>2019</v>
      </c>
      <c r="I484" s="1" t="s">
        <v>311</v>
      </c>
      <c r="J484" s="1">
        <v>99</v>
      </c>
      <c r="K484" s="3">
        <v>777.54599999999994</v>
      </c>
      <c r="L484" s="12">
        <f>Tabla1[[#This Row],[Venta prom 12 meses en UN]]*Tabla1[[#This Row],[Costo unitario]]</f>
        <v>471.23999999999995</v>
      </c>
      <c r="M484" s="29">
        <f>IFERROR(Tabla1[[#This Row],[Stock en unidades]]/Tabla1[[#This Row],[Venta prom 12 meses en UN]],0)</f>
        <v>1.1616161616161615</v>
      </c>
      <c r="N484" s="12">
        <f>IFERROR(12/Tabla1[[#This Row],[Meses de stock]],0)</f>
        <v>10.330434782608696</v>
      </c>
      <c r="O484" s="5" t="e">
        <f>VLOOKUP(Tabla1[[#This Row],[Código del producto]],'ABC Ventas'!$A:$E,5,0)</f>
        <v>#DIV/0!</v>
      </c>
      <c r="P484" s="5" t="e">
        <f>VLOOKUP(Tabla1[[#This Row],[Código del producto]],'ABC Stock'!$A:$E,5,0)</f>
        <v>#DIV/0!</v>
      </c>
      <c r="Q4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5" spans="1:17" x14ac:dyDescent="0.2">
      <c r="A485" s="1">
        <v>1081</v>
      </c>
      <c r="B485" s="1" t="s">
        <v>161</v>
      </c>
      <c r="C485" s="1" t="s">
        <v>8</v>
      </c>
      <c r="D485" s="1" t="s">
        <v>3</v>
      </c>
      <c r="E485" s="11">
        <v>546</v>
      </c>
      <c r="F485" s="3">
        <v>6.16</v>
      </c>
      <c r="G485" s="11">
        <f>Tabla1[[#This Row],[Stock en unidades]]*Tabla1[[#This Row],[Costo unitario]]</f>
        <v>3363.36</v>
      </c>
      <c r="H485" s="1">
        <v>2019</v>
      </c>
      <c r="I485" s="1" t="s">
        <v>256</v>
      </c>
      <c r="J485" s="1">
        <v>42</v>
      </c>
      <c r="K485" s="3">
        <v>432.06240000000003</v>
      </c>
      <c r="L485" s="12">
        <f>Tabla1[[#This Row],[Venta prom 12 meses en UN]]*Tabla1[[#This Row],[Costo unitario]]</f>
        <v>258.72000000000003</v>
      </c>
      <c r="M485" s="29">
        <f>IFERROR(Tabla1[[#This Row],[Stock en unidades]]/Tabla1[[#This Row],[Venta prom 12 meses en UN]],0)</f>
        <v>13</v>
      </c>
      <c r="N485" s="12">
        <f>IFERROR(12/Tabla1[[#This Row],[Meses de stock]],0)</f>
        <v>0.92307692307692313</v>
      </c>
      <c r="O485" s="5" t="e">
        <f>VLOOKUP(Tabla1[[#This Row],[Código del producto]],'ABC Ventas'!$A:$E,5,0)</f>
        <v>#DIV/0!</v>
      </c>
      <c r="P485" s="5" t="e">
        <f>VLOOKUP(Tabla1[[#This Row],[Código del producto]],'ABC Stock'!$A:$E,5,0)</f>
        <v>#DIV/0!</v>
      </c>
      <c r="Q48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86" spans="1:17" x14ac:dyDescent="0.2">
      <c r="A486" s="1">
        <v>1081</v>
      </c>
      <c r="B486" s="1" t="s">
        <v>161</v>
      </c>
      <c r="C486" s="1" t="s">
        <v>8</v>
      </c>
      <c r="D486" s="1" t="s">
        <v>3</v>
      </c>
      <c r="E486" s="11">
        <v>589</v>
      </c>
      <c r="F486" s="3">
        <v>5.75</v>
      </c>
      <c r="G486" s="11">
        <f>Tabla1[[#This Row],[Stock en unidades]]*Tabla1[[#This Row],[Costo unitario]]</f>
        <v>3386.75</v>
      </c>
      <c r="H486" s="1">
        <v>2020</v>
      </c>
      <c r="I486" s="1" t="s">
        <v>258</v>
      </c>
      <c r="J486" s="1">
        <v>45.3</v>
      </c>
      <c r="K486" s="3">
        <v>393.31724999999989</v>
      </c>
      <c r="L486" s="12">
        <f>Tabla1[[#This Row],[Venta prom 12 meses en UN]]*Tabla1[[#This Row],[Costo unitario]]</f>
        <v>260.47499999999997</v>
      </c>
      <c r="M486" s="29">
        <f>IFERROR(Tabla1[[#This Row],[Stock en unidades]]/Tabla1[[#This Row],[Venta prom 12 meses en UN]],0)</f>
        <v>13.002207505518765</v>
      </c>
      <c r="N486" s="12">
        <f>IFERROR(12/Tabla1[[#This Row],[Meses de stock]],0)</f>
        <v>0.92292020373514427</v>
      </c>
      <c r="O486" s="5" t="e">
        <f>VLOOKUP(Tabla1[[#This Row],[Código del producto]],'ABC Ventas'!$A:$E,5,0)</f>
        <v>#DIV/0!</v>
      </c>
      <c r="P486" s="5" t="e">
        <f>VLOOKUP(Tabla1[[#This Row],[Código del producto]],'ABC Stock'!$A:$E,5,0)</f>
        <v>#DIV/0!</v>
      </c>
      <c r="Q4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487" spans="1:17" x14ac:dyDescent="0.2">
      <c r="A487" s="1">
        <v>1081</v>
      </c>
      <c r="B487" s="1" t="s">
        <v>161</v>
      </c>
      <c r="C487" s="1" t="s">
        <v>8</v>
      </c>
      <c r="D487" s="1" t="s">
        <v>3</v>
      </c>
      <c r="E487" s="11">
        <v>0</v>
      </c>
      <c r="F487" s="3">
        <v>1.41</v>
      </c>
      <c r="G487" s="11">
        <f>Tabla1[[#This Row],[Stock en unidades]]*Tabla1[[#This Row],[Costo unitario]]</f>
        <v>0</v>
      </c>
      <c r="H487" s="1">
        <v>2019</v>
      </c>
      <c r="I487" s="1" t="s">
        <v>312</v>
      </c>
      <c r="J487" s="1">
        <v>136</v>
      </c>
      <c r="K487" s="3">
        <v>324.07439999999997</v>
      </c>
      <c r="L487" s="12">
        <f>Tabla1[[#This Row],[Venta prom 12 meses en UN]]*Tabla1[[#This Row],[Costo unitario]]</f>
        <v>191.76</v>
      </c>
      <c r="M487" s="29">
        <f>IFERROR(Tabla1[[#This Row],[Stock en unidades]]/Tabla1[[#This Row],[Venta prom 12 meses en UN]],0)</f>
        <v>0</v>
      </c>
      <c r="N487" s="12">
        <f>IFERROR(12/Tabla1[[#This Row],[Meses de stock]],0)</f>
        <v>0</v>
      </c>
      <c r="O487" s="5" t="e">
        <f>VLOOKUP(Tabla1[[#This Row],[Código del producto]],'ABC Ventas'!$A:$E,5,0)</f>
        <v>#DIV/0!</v>
      </c>
      <c r="P487" s="5" t="e">
        <f>VLOOKUP(Tabla1[[#This Row],[Código del producto]],'ABC Stock'!$A:$E,5,0)</f>
        <v>#DIV/0!</v>
      </c>
      <c r="Q4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8" spans="1:17" x14ac:dyDescent="0.2">
      <c r="A488" s="1">
        <v>1082</v>
      </c>
      <c r="B488" s="1" t="s">
        <v>159</v>
      </c>
      <c r="C488" s="1" t="s">
        <v>8</v>
      </c>
      <c r="D488" s="1" t="s">
        <v>3</v>
      </c>
      <c r="E488" s="11">
        <v>48</v>
      </c>
      <c r="F488" s="3">
        <v>55</v>
      </c>
      <c r="G488" s="11">
        <f>Tabla1[[#This Row],[Stock en unidades]]*Tabla1[[#This Row],[Costo unitario]]</f>
        <v>2640</v>
      </c>
      <c r="H488" s="1">
        <v>2019</v>
      </c>
      <c r="I488" s="1" t="s">
        <v>306</v>
      </c>
      <c r="J488" s="1">
        <v>965</v>
      </c>
      <c r="K488" s="3">
        <v>97127.25</v>
      </c>
      <c r="L488" s="12">
        <f>Tabla1[[#This Row],[Venta prom 12 meses en UN]]*Tabla1[[#This Row],[Costo unitario]]</f>
        <v>53075</v>
      </c>
      <c r="M488" s="29">
        <f>IFERROR(Tabla1[[#This Row],[Stock en unidades]]/Tabla1[[#This Row],[Venta prom 12 meses en UN]],0)</f>
        <v>4.9740932642487044E-2</v>
      </c>
      <c r="N488" s="12">
        <f>IFERROR(12/Tabla1[[#This Row],[Meses de stock]],0)</f>
        <v>241.25</v>
      </c>
      <c r="O488" s="5" t="e">
        <f>VLOOKUP(Tabla1[[#This Row],[Código del producto]],'ABC Ventas'!$A:$E,5,0)</f>
        <v>#DIV/0!</v>
      </c>
      <c r="P488" s="5" t="e">
        <f>VLOOKUP(Tabla1[[#This Row],[Código del producto]],'ABC Stock'!$A:$E,5,0)</f>
        <v>#DIV/0!</v>
      </c>
      <c r="Q4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89" spans="1:17" x14ac:dyDescent="0.2">
      <c r="A489" s="1">
        <v>1082</v>
      </c>
      <c r="B489" s="1" t="s">
        <v>159</v>
      </c>
      <c r="C489" s="1" t="s">
        <v>8</v>
      </c>
      <c r="D489" s="1" t="s">
        <v>3</v>
      </c>
      <c r="E489" s="11">
        <v>472</v>
      </c>
      <c r="F489" s="3">
        <v>78</v>
      </c>
      <c r="G489" s="11">
        <f>Tabla1[[#This Row],[Stock en unidades]]*Tabla1[[#This Row],[Costo unitario]]</f>
        <v>36816</v>
      </c>
      <c r="H489" s="1">
        <v>2020</v>
      </c>
      <c r="I489" s="1" t="s">
        <v>256</v>
      </c>
      <c r="J489" s="1">
        <v>656</v>
      </c>
      <c r="K489" s="3">
        <v>77775.360000000001</v>
      </c>
      <c r="L489" s="12">
        <f>Tabla1[[#This Row],[Venta prom 12 meses en UN]]*Tabla1[[#This Row],[Costo unitario]]</f>
        <v>51168</v>
      </c>
      <c r="M489" s="29">
        <f>IFERROR(Tabla1[[#This Row],[Stock en unidades]]/Tabla1[[#This Row],[Venta prom 12 meses en UN]],0)</f>
        <v>0.71951219512195119</v>
      </c>
      <c r="N489" s="12">
        <f>IFERROR(12/Tabla1[[#This Row],[Meses de stock]],0)</f>
        <v>16.677966101694917</v>
      </c>
      <c r="O489" s="5" t="e">
        <f>VLOOKUP(Tabla1[[#This Row],[Código del producto]],'ABC Ventas'!$A:$E,5,0)</f>
        <v>#DIV/0!</v>
      </c>
      <c r="P489" s="5" t="e">
        <f>VLOOKUP(Tabla1[[#This Row],[Código del producto]],'ABC Stock'!$A:$E,5,0)</f>
        <v>#DIV/0!</v>
      </c>
      <c r="Q4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0" spans="1:17" x14ac:dyDescent="0.2">
      <c r="A490" s="1">
        <v>1082</v>
      </c>
      <c r="B490" s="1" t="s">
        <v>159</v>
      </c>
      <c r="C490" s="1" t="s">
        <v>8</v>
      </c>
      <c r="D490" s="1" t="s">
        <v>3</v>
      </c>
      <c r="E490" s="11">
        <v>0</v>
      </c>
      <c r="F490" s="3">
        <v>51</v>
      </c>
      <c r="G490" s="11">
        <f>Tabla1[[#This Row],[Stock en unidades]]*Tabla1[[#This Row],[Costo unitario]]</f>
        <v>0</v>
      </c>
      <c r="H490" s="1">
        <v>2019</v>
      </c>
      <c r="I490" s="1" t="s">
        <v>257</v>
      </c>
      <c r="J490" s="1">
        <v>981</v>
      </c>
      <c r="K490" s="3">
        <v>61538.13</v>
      </c>
      <c r="L490" s="12">
        <f>Tabla1[[#This Row],[Venta prom 12 meses en UN]]*Tabla1[[#This Row],[Costo unitario]]</f>
        <v>50031</v>
      </c>
      <c r="M490" s="29">
        <f>IFERROR(Tabla1[[#This Row],[Stock en unidades]]/Tabla1[[#This Row],[Venta prom 12 meses en UN]],0)</f>
        <v>0</v>
      </c>
      <c r="N490" s="12">
        <f>IFERROR(12/Tabla1[[#This Row],[Meses de stock]],0)</f>
        <v>0</v>
      </c>
      <c r="O490" s="5" t="e">
        <f>VLOOKUP(Tabla1[[#This Row],[Código del producto]],'ABC Ventas'!$A:$E,5,0)</f>
        <v>#DIV/0!</v>
      </c>
      <c r="P490" s="5" t="e">
        <f>VLOOKUP(Tabla1[[#This Row],[Código del producto]],'ABC Stock'!$A:$E,5,0)</f>
        <v>#DIV/0!</v>
      </c>
      <c r="Q4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1" spans="1:17" x14ac:dyDescent="0.2">
      <c r="A491" s="1">
        <v>1082</v>
      </c>
      <c r="B491" s="1" t="s">
        <v>159</v>
      </c>
      <c r="C491" s="1" t="s">
        <v>8</v>
      </c>
      <c r="D491" s="1" t="s">
        <v>3</v>
      </c>
      <c r="E491" s="11">
        <v>947</v>
      </c>
      <c r="F491" s="3">
        <v>67</v>
      </c>
      <c r="G491" s="11">
        <f>Tabla1[[#This Row],[Stock en unidades]]*Tabla1[[#This Row],[Costo unitario]]</f>
        <v>63449</v>
      </c>
      <c r="H491" s="1">
        <v>2019</v>
      </c>
      <c r="I491" s="1" t="s">
        <v>310</v>
      </c>
      <c r="J491" s="1">
        <v>624</v>
      </c>
      <c r="K491" s="3">
        <v>58113.120000000003</v>
      </c>
      <c r="L491" s="12">
        <f>Tabla1[[#This Row],[Venta prom 12 meses en UN]]*Tabla1[[#This Row],[Costo unitario]]</f>
        <v>41808</v>
      </c>
      <c r="M491" s="29">
        <f>IFERROR(Tabla1[[#This Row],[Stock en unidades]]/Tabla1[[#This Row],[Venta prom 12 meses en UN]],0)</f>
        <v>1.5176282051282051</v>
      </c>
      <c r="N491" s="12">
        <f>IFERROR(12/Tabla1[[#This Row],[Meses de stock]],0)</f>
        <v>7.907074973600845</v>
      </c>
      <c r="O491" s="5" t="e">
        <f>VLOOKUP(Tabla1[[#This Row],[Código del producto]],'ABC Ventas'!$A:$E,5,0)</f>
        <v>#DIV/0!</v>
      </c>
      <c r="P491" s="5" t="e">
        <f>VLOOKUP(Tabla1[[#This Row],[Código del producto]],'ABC Stock'!$A:$E,5,0)</f>
        <v>#DIV/0!</v>
      </c>
      <c r="Q4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2" spans="1:17" x14ac:dyDescent="0.2">
      <c r="A492" s="1">
        <v>1082</v>
      </c>
      <c r="B492" s="1" t="s">
        <v>159</v>
      </c>
      <c r="C492" s="1" t="s">
        <v>8</v>
      </c>
      <c r="D492" s="1" t="s">
        <v>3</v>
      </c>
      <c r="E492" s="11">
        <v>1</v>
      </c>
      <c r="F492" s="3">
        <v>53</v>
      </c>
      <c r="G492" s="11">
        <f>Tabla1[[#This Row],[Stock en unidades]]*Tabla1[[#This Row],[Costo unitario]]</f>
        <v>53</v>
      </c>
      <c r="H492" s="1">
        <v>2020</v>
      </c>
      <c r="I492" s="1" t="s">
        <v>258</v>
      </c>
      <c r="J492" s="1">
        <v>773</v>
      </c>
      <c r="K492" s="3">
        <v>49572.49</v>
      </c>
      <c r="L492" s="12">
        <f>Tabla1[[#This Row],[Venta prom 12 meses en UN]]*Tabla1[[#This Row],[Costo unitario]]</f>
        <v>40969</v>
      </c>
      <c r="M492" s="29">
        <f>IFERROR(Tabla1[[#This Row],[Stock en unidades]]/Tabla1[[#This Row],[Venta prom 12 meses en UN]],0)</f>
        <v>1.29366106080207E-3</v>
      </c>
      <c r="N492" s="12">
        <f>IFERROR(12/Tabla1[[#This Row],[Meses de stock]],0)</f>
        <v>9276</v>
      </c>
      <c r="O492" s="5" t="e">
        <f>VLOOKUP(Tabla1[[#This Row],[Código del producto]],'ABC Ventas'!$A:$E,5,0)</f>
        <v>#DIV/0!</v>
      </c>
      <c r="P492" s="5" t="e">
        <f>VLOOKUP(Tabla1[[#This Row],[Código del producto]],'ABC Stock'!$A:$E,5,0)</f>
        <v>#DIV/0!</v>
      </c>
      <c r="Q4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3" spans="1:17" x14ac:dyDescent="0.2">
      <c r="A493" s="1">
        <v>1082</v>
      </c>
      <c r="B493" s="1" t="s">
        <v>159</v>
      </c>
      <c r="C493" s="1" t="s">
        <v>8</v>
      </c>
      <c r="D493" s="1" t="s">
        <v>3</v>
      </c>
      <c r="E493" s="11">
        <v>157</v>
      </c>
      <c r="F493" s="3">
        <v>53</v>
      </c>
      <c r="G493" s="11">
        <f>Tabla1[[#This Row],[Stock en unidades]]*Tabla1[[#This Row],[Costo unitario]]</f>
        <v>8321</v>
      </c>
      <c r="H493" s="1">
        <v>2019</v>
      </c>
      <c r="I493" s="1" t="s">
        <v>256</v>
      </c>
      <c r="J493" s="1">
        <v>532</v>
      </c>
      <c r="K493" s="3">
        <v>43985.760000000002</v>
      </c>
      <c r="L493" s="12">
        <f>Tabla1[[#This Row],[Venta prom 12 meses en UN]]*Tabla1[[#This Row],[Costo unitario]]</f>
        <v>28196</v>
      </c>
      <c r="M493" s="29">
        <f>IFERROR(Tabla1[[#This Row],[Stock en unidades]]/Tabla1[[#This Row],[Venta prom 12 meses en UN]],0)</f>
        <v>0.29511278195488722</v>
      </c>
      <c r="N493" s="12">
        <f>IFERROR(12/Tabla1[[#This Row],[Meses de stock]],0)</f>
        <v>40.662420382165607</v>
      </c>
      <c r="O493" s="5" t="e">
        <f>VLOOKUP(Tabla1[[#This Row],[Código del producto]],'ABC Ventas'!$A:$E,5,0)</f>
        <v>#DIV/0!</v>
      </c>
      <c r="P493" s="5" t="e">
        <f>VLOOKUP(Tabla1[[#This Row],[Código del producto]],'ABC Stock'!$A:$E,5,0)</f>
        <v>#DIV/0!</v>
      </c>
      <c r="Q4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4" spans="1:17" x14ac:dyDescent="0.2">
      <c r="A494" s="1">
        <v>1083</v>
      </c>
      <c r="B494" s="1" t="s">
        <v>202</v>
      </c>
      <c r="C494" s="1" t="s">
        <v>8</v>
      </c>
      <c r="D494" s="1" t="s">
        <v>3</v>
      </c>
      <c r="E494" s="11">
        <v>611</v>
      </c>
      <c r="F494" s="3">
        <v>6.73</v>
      </c>
      <c r="G494" s="11">
        <f>Tabla1[[#This Row],[Stock en unidades]]*Tabla1[[#This Row],[Costo unitario]]</f>
        <v>4112.0300000000007</v>
      </c>
      <c r="H494" s="1">
        <v>2019</v>
      </c>
      <c r="I494" s="1" t="s">
        <v>308</v>
      </c>
      <c r="J494" s="1">
        <v>97</v>
      </c>
      <c r="K494" s="3">
        <v>1148.9456</v>
      </c>
      <c r="L494" s="12">
        <f>Tabla1[[#This Row],[Venta prom 12 meses en UN]]*Tabla1[[#This Row],[Costo unitario]]</f>
        <v>652.81000000000006</v>
      </c>
      <c r="M494" s="29">
        <f>IFERROR(Tabla1[[#This Row],[Stock en unidades]]/Tabla1[[#This Row],[Venta prom 12 meses en UN]],0)</f>
        <v>6.2989690721649483</v>
      </c>
      <c r="N494" s="12">
        <f>IFERROR(12/Tabla1[[#This Row],[Meses de stock]],0)</f>
        <v>1.9050736497545009</v>
      </c>
      <c r="O494" s="5" t="e">
        <f>VLOOKUP(Tabla1[[#This Row],[Código del producto]],'ABC Ventas'!$A:$E,5,0)</f>
        <v>#DIV/0!</v>
      </c>
      <c r="P494" s="5" t="e">
        <f>VLOOKUP(Tabla1[[#This Row],[Código del producto]],'ABC Stock'!$A:$E,5,0)</f>
        <v>#DIV/0!</v>
      </c>
      <c r="Q4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95" spans="1:17" x14ac:dyDescent="0.2">
      <c r="A495" s="1">
        <v>1083</v>
      </c>
      <c r="B495" s="1" t="s">
        <v>202</v>
      </c>
      <c r="C495" s="1" t="s">
        <v>8</v>
      </c>
      <c r="D495" s="1" t="s">
        <v>3</v>
      </c>
      <c r="E495" s="11">
        <v>336</v>
      </c>
      <c r="F495" s="3">
        <v>6.75</v>
      </c>
      <c r="G495" s="11">
        <f>Tabla1[[#This Row],[Stock en unidades]]*Tabla1[[#This Row],[Costo unitario]]</f>
        <v>2268</v>
      </c>
      <c r="H495" s="1">
        <v>2019</v>
      </c>
      <c r="I495" s="1" t="s">
        <v>257</v>
      </c>
      <c r="J495" s="1">
        <v>83.8</v>
      </c>
      <c r="K495" s="3">
        <v>972.91800000000001</v>
      </c>
      <c r="L495" s="12">
        <f>Tabla1[[#This Row],[Venta prom 12 meses en UN]]*Tabla1[[#This Row],[Costo unitario]]</f>
        <v>565.65</v>
      </c>
      <c r="M495" s="29">
        <f>IFERROR(Tabla1[[#This Row],[Stock en unidades]]/Tabla1[[#This Row],[Venta prom 12 meses en UN]],0)</f>
        <v>4.0095465393794747</v>
      </c>
      <c r="N495" s="12">
        <f>IFERROR(12/Tabla1[[#This Row],[Meses de stock]],0)</f>
        <v>2.9928571428571429</v>
      </c>
      <c r="O495" s="5" t="e">
        <f>VLOOKUP(Tabla1[[#This Row],[Código del producto]],'ABC Ventas'!$A:$E,5,0)</f>
        <v>#DIV/0!</v>
      </c>
      <c r="P495" s="5" t="e">
        <f>VLOOKUP(Tabla1[[#This Row],[Código del producto]],'ABC Stock'!$A:$E,5,0)</f>
        <v>#DIV/0!</v>
      </c>
      <c r="Q49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496" spans="1:17" x14ac:dyDescent="0.2">
      <c r="A496" s="1">
        <v>1083</v>
      </c>
      <c r="B496" s="1" t="s">
        <v>202</v>
      </c>
      <c r="C496" s="1" t="s">
        <v>8</v>
      </c>
      <c r="D496" s="1" t="s">
        <v>3</v>
      </c>
      <c r="E496" s="11">
        <v>493</v>
      </c>
      <c r="F496" s="3">
        <v>7.02</v>
      </c>
      <c r="G496" s="11">
        <f>Tabla1[[#This Row],[Stock en unidades]]*Tabla1[[#This Row],[Costo unitario]]</f>
        <v>3460.8599999999997</v>
      </c>
      <c r="H496" s="1">
        <v>2020</v>
      </c>
      <c r="I496" s="1" t="s">
        <v>257</v>
      </c>
      <c r="J496" s="1">
        <v>49.3</v>
      </c>
      <c r="K496" s="3">
        <v>564.12018</v>
      </c>
      <c r="L496" s="12">
        <f>Tabla1[[#This Row],[Venta prom 12 meses en UN]]*Tabla1[[#This Row],[Costo unitario]]</f>
        <v>346.08599999999996</v>
      </c>
      <c r="M496" s="29">
        <f>IFERROR(Tabla1[[#This Row],[Stock en unidades]]/Tabla1[[#This Row],[Venta prom 12 meses en UN]],0)</f>
        <v>10</v>
      </c>
      <c r="N496" s="12">
        <f>IFERROR(12/Tabla1[[#This Row],[Meses de stock]],0)</f>
        <v>1.2</v>
      </c>
      <c r="O496" s="5" t="e">
        <f>VLOOKUP(Tabla1[[#This Row],[Código del producto]],'ABC Ventas'!$A:$E,5,0)</f>
        <v>#DIV/0!</v>
      </c>
      <c r="P496" s="5" t="e">
        <f>VLOOKUP(Tabla1[[#This Row],[Código del producto]],'ABC Stock'!$A:$E,5,0)</f>
        <v>#DIV/0!</v>
      </c>
      <c r="Q4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97" spans="1:17" x14ac:dyDescent="0.2">
      <c r="A497" s="1">
        <v>1083</v>
      </c>
      <c r="B497" s="1" t="s">
        <v>202</v>
      </c>
      <c r="C497" s="1" t="s">
        <v>8</v>
      </c>
      <c r="D497" s="1" t="s">
        <v>3</v>
      </c>
      <c r="E497" s="11">
        <v>0</v>
      </c>
      <c r="F497" s="3">
        <v>5.18</v>
      </c>
      <c r="G497" s="11">
        <f>Tabla1[[#This Row],[Stock en unidades]]*Tabla1[[#This Row],[Costo unitario]]</f>
        <v>0</v>
      </c>
      <c r="H497" s="1">
        <v>2019</v>
      </c>
      <c r="I497" s="1" t="s">
        <v>257</v>
      </c>
      <c r="J497" s="1">
        <v>54.7</v>
      </c>
      <c r="K497" s="3">
        <v>396.68440000000004</v>
      </c>
      <c r="L497" s="12">
        <f>Tabla1[[#This Row],[Venta prom 12 meses en UN]]*Tabla1[[#This Row],[Costo unitario]]</f>
        <v>283.346</v>
      </c>
      <c r="M497" s="29">
        <f>IFERROR(Tabla1[[#This Row],[Stock en unidades]]/Tabla1[[#This Row],[Venta prom 12 meses en UN]],0)</f>
        <v>0</v>
      </c>
      <c r="N497" s="12">
        <f>IFERROR(12/Tabla1[[#This Row],[Meses de stock]],0)</f>
        <v>0</v>
      </c>
      <c r="O497" s="5" t="e">
        <f>VLOOKUP(Tabla1[[#This Row],[Código del producto]],'ABC Ventas'!$A:$E,5,0)</f>
        <v>#DIV/0!</v>
      </c>
      <c r="P497" s="5" t="e">
        <f>VLOOKUP(Tabla1[[#This Row],[Código del producto]],'ABC Stock'!$A:$E,5,0)</f>
        <v>#DIV/0!</v>
      </c>
      <c r="Q4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498" spans="1:17" x14ac:dyDescent="0.2">
      <c r="A498" s="1">
        <v>1083</v>
      </c>
      <c r="B498" s="1" t="s">
        <v>202</v>
      </c>
      <c r="C498" s="1" t="s">
        <v>8</v>
      </c>
      <c r="D498" s="1" t="s">
        <v>3</v>
      </c>
      <c r="E498" s="11">
        <v>295</v>
      </c>
      <c r="F498" s="3">
        <v>5.72</v>
      </c>
      <c r="G498" s="11">
        <f>Tabla1[[#This Row],[Stock en unidades]]*Tabla1[[#This Row],[Costo unitario]]</f>
        <v>1687.3999999999999</v>
      </c>
      <c r="H498" s="1">
        <v>2020</v>
      </c>
      <c r="I498" s="1" t="s">
        <v>258</v>
      </c>
      <c r="J498" s="1">
        <v>36.799999999999997</v>
      </c>
      <c r="K498" s="3">
        <v>269.43487999999996</v>
      </c>
      <c r="L498" s="12">
        <f>Tabla1[[#This Row],[Venta prom 12 meses en UN]]*Tabla1[[#This Row],[Costo unitario]]</f>
        <v>210.49599999999998</v>
      </c>
      <c r="M498" s="29">
        <f>IFERROR(Tabla1[[#This Row],[Stock en unidades]]/Tabla1[[#This Row],[Venta prom 12 meses en UN]],0)</f>
        <v>8.0163043478260878</v>
      </c>
      <c r="N498" s="12">
        <f>IFERROR(12/Tabla1[[#This Row],[Meses de stock]],0)</f>
        <v>1.4969491525423728</v>
      </c>
      <c r="O498" s="5" t="e">
        <f>VLOOKUP(Tabla1[[#This Row],[Código del producto]],'ABC Ventas'!$A:$E,5,0)</f>
        <v>#DIV/0!</v>
      </c>
      <c r="P498" s="5" t="e">
        <f>VLOOKUP(Tabla1[[#This Row],[Código del producto]],'ABC Stock'!$A:$E,5,0)</f>
        <v>#DIV/0!</v>
      </c>
      <c r="Q49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499" spans="1:17" x14ac:dyDescent="0.2">
      <c r="A499" s="1">
        <v>1083</v>
      </c>
      <c r="B499" s="1" t="s">
        <v>202</v>
      </c>
      <c r="C499" s="1" t="s">
        <v>8</v>
      </c>
      <c r="D499" s="1" t="s">
        <v>3</v>
      </c>
      <c r="E499" s="11">
        <v>1172</v>
      </c>
      <c r="F499" s="3">
        <v>1.23</v>
      </c>
      <c r="G499" s="11">
        <f>Tabla1[[#This Row],[Stock en unidades]]*Tabla1[[#This Row],[Costo unitario]]</f>
        <v>1441.56</v>
      </c>
      <c r="H499" s="1">
        <v>2019</v>
      </c>
      <c r="I499" s="1" t="s">
        <v>258</v>
      </c>
      <c r="J499" s="1">
        <v>102</v>
      </c>
      <c r="K499" s="3">
        <v>229.59180000000001</v>
      </c>
      <c r="L499" s="12">
        <f>Tabla1[[#This Row],[Venta prom 12 meses en UN]]*Tabla1[[#This Row],[Costo unitario]]</f>
        <v>125.46</v>
      </c>
      <c r="M499" s="29">
        <f>IFERROR(Tabla1[[#This Row],[Stock en unidades]]/Tabla1[[#This Row],[Venta prom 12 meses en UN]],0)</f>
        <v>11.490196078431373</v>
      </c>
      <c r="N499" s="12">
        <f>IFERROR(12/Tabla1[[#This Row],[Meses de stock]],0)</f>
        <v>1.0443686006825939</v>
      </c>
      <c r="O499" s="5" t="e">
        <f>VLOOKUP(Tabla1[[#This Row],[Código del producto]],'ABC Ventas'!$A:$E,5,0)</f>
        <v>#DIV/0!</v>
      </c>
      <c r="P499" s="5" t="e">
        <f>VLOOKUP(Tabla1[[#This Row],[Código del producto]],'ABC Stock'!$A:$E,5,0)</f>
        <v>#DIV/0!</v>
      </c>
      <c r="Q49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00" spans="1:17" x14ac:dyDescent="0.2">
      <c r="A500" s="1">
        <v>1084</v>
      </c>
      <c r="B500" s="1" t="s">
        <v>142</v>
      </c>
      <c r="C500" s="1" t="s">
        <v>8</v>
      </c>
      <c r="D500" s="1" t="s">
        <v>3</v>
      </c>
      <c r="E500" s="11">
        <v>114</v>
      </c>
      <c r="F500" s="3">
        <v>4.07</v>
      </c>
      <c r="G500" s="11">
        <f>Tabla1[[#This Row],[Stock en unidades]]*Tabla1[[#This Row],[Costo unitario]]</f>
        <v>463.98</v>
      </c>
      <c r="H500" s="1">
        <v>2019</v>
      </c>
      <c r="I500" s="1" t="s">
        <v>256</v>
      </c>
      <c r="J500" s="1">
        <v>141</v>
      </c>
      <c r="K500" s="3">
        <v>941.1468000000001</v>
      </c>
      <c r="L500" s="12">
        <f>Tabla1[[#This Row],[Venta prom 12 meses en UN]]*Tabla1[[#This Row],[Costo unitario]]</f>
        <v>573.87</v>
      </c>
      <c r="M500" s="29">
        <f>IFERROR(Tabla1[[#This Row],[Stock en unidades]]/Tabla1[[#This Row],[Venta prom 12 meses en UN]],0)</f>
        <v>0.80851063829787229</v>
      </c>
      <c r="N500" s="12">
        <f>IFERROR(12/Tabla1[[#This Row],[Meses de stock]],0)</f>
        <v>14.842105263157896</v>
      </c>
      <c r="O500" s="5" t="e">
        <f>VLOOKUP(Tabla1[[#This Row],[Código del producto]],'ABC Ventas'!$A:$E,5,0)</f>
        <v>#DIV/0!</v>
      </c>
      <c r="P500" s="5" t="e">
        <f>VLOOKUP(Tabla1[[#This Row],[Código del producto]],'ABC Stock'!$A:$E,5,0)</f>
        <v>#DIV/0!</v>
      </c>
      <c r="Q5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1" spans="1:17" x14ac:dyDescent="0.2">
      <c r="A501" s="1">
        <v>1084</v>
      </c>
      <c r="B501" s="1" t="s">
        <v>142</v>
      </c>
      <c r="C501" s="1" t="s">
        <v>8</v>
      </c>
      <c r="D501" s="1" t="s">
        <v>3</v>
      </c>
      <c r="E501" s="11">
        <v>311</v>
      </c>
      <c r="F501" s="3">
        <v>2.33</v>
      </c>
      <c r="G501" s="11">
        <f>Tabla1[[#This Row],[Stock en unidades]]*Tabla1[[#This Row],[Costo unitario]]</f>
        <v>724.63</v>
      </c>
      <c r="H501" s="1">
        <v>2019</v>
      </c>
      <c r="I501" s="1" t="s">
        <v>257</v>
      </c>
      <c r="J501" s="1">
        <v>144</v>
      </c>
      <c r="K501" s="3">
        <v>630.77759999999989</v>
      </c>
      <c r="L501" s="12">
        <f>Tabla1[[#This Row],[Venta prom 12 meses en UN]]*Tabla1[[#This Row],[Costo unitario]]</f>
        <v>335.52</v>
      </c>
      <c r="M501" s="29">
        <f>IFERROR(Tabla1[[#This Row],[Stock en unidades]]/Tabla1[[#This Row],[Venta prom 12 meses en UN]],0)</f>
        <v>2.1597222222222223</v>
      </c>
      <c r="N501" s="12">
        <f>IFERROR(12/Tabla1[[#This Row],[Meses de stock]],0)</f>
        <v>5.5562700964630221</v>
      </c>
      <c r="O501" s="5" t="e">
        <f>VLOOKUP(Tabla1[[#This Row],[Código del producto]],'ABC Ventas'!$A:$E,5,0)</f>
        <v>#DIV/0!</v>
      </c>
      <c r="P501" s="5" t="e">
        <f>VLOOKUP(Tabla1[[#This Row],[Código del producto]],'ABC Stock'!$A:$E,5,0)</f>
        <v>#DIV/0!</v>
      </c>
      <c r="Q5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2" spans="1:17" x14ac:dyDescent="0.2">
      <c r="A502" s="1">
        <v>1084</v>
      </c>
      <c r="B502" s="1" t="s">
        <v>142</v>
      </c>
      <c r="C502" s="1" t="s">
        <v>8</v>
      </c>
      <c r="D502" s="1" t="s">
        <v>3</v>
      </c>
      <c r="E502" s="11">
        <v>684</v>
      </c>
      <c r="F502" s="3">
        <v>5.78</v>
      </c>
      <c r="G502" s="11">
        <f>Tabla1[[#This Row],[Stock en unidades]]*Tabla1[[#This Row],[Costo unitario]]</f>
        <v>3953.52</v>
      </c>
      <c r="H502" s="1">
        <v>2020</v>
      </c>
      <c r="I502" s="1" t="s">
        <v>258</v>
      </c>
      <c r="J502" s="1">
        <v>68.400000000000006</v>
      </c>
      <c r="K502" s="3">
        <v>616.74912000000006</v>
      </c>
      <c r="L502" s="12">
        <f>Tabla1[[#This Row],[Venta prom 12 meses en UN]]*Tabla1[[#This Row],[Costo unitario]]</f>
        <v>395.35200000000003</v>
      </c>
      <c r="M502" s="29">
        <f>IFERROR(Tabla1[[#This Row],[Stock en unidades]]/Tabla1[[#This Row],[Venta prom 12 meses en UN]],0)</f>
        <v>10</v>
      </c>
      <c r="N502" s="12">
        <f>IFERROR(12/Tabla1[[#This Row],[Meses de stock]],0)</f>
        <v>1.2</v>
      </c>
      <c r="O502" s="5" t="e">
        <f>VLOOKUP(Tabla1[[#This Row],[Código del producto]],'ABC Ventas'!$A:$E,5,0)</f>
        <v>#DIV/0!</v>
      </c>
      <c r="P502" s="5" t="e">
        <f>VLOOKUP(Tabla1[[#This Row],[Código del producto]],'ABC Stock'!$A:$E,5,0)</f>
        <v>#DIV/0!</v>
      </c>
      <c r="Q50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03" spans="1:17" x14ac:dyDescent="0.2">
      <c r="A503" s="1">
        <v>1084</v>
      </c>
      <c r="B503" s="1" t="s">
        <v>142</v>
      </c>
      <c r="C503" s="1" t="s">
        <v>8</v>
      </c>
      <c r="D503" s="1" t="s">
        <v>3</v>
      </c>
      <c r="E503" s="11">
        <v>155</v>
      </c>
      <c r="F503" s="3">
        <v>2.44</v>
      </c>
      <c r="G503" s="11">
        <f>Tabla1[[#This Row],[Stock en unidades]]*Tabla1[[#This Row],[Costo unitario]]</f>
        <v>378.2</v>
      </c>
      <c r="H503" s="1">
        <v>2020</v>
      </c>
      <c r="I503" s="1" t="s">
        <v>256</v>
      </c>
      <c r="J503" s="1">
        <v>111</v>
      </c>
      <c r="K503" s="3">
        <v>417.09359999999992</v>
      </c>
      <c r="L503" s="12">
        <f>Tabla1[[#This Row],[Venta prom 12 meses en UN]]*Tabla1[[#This Row],[Costo unitario]]</f>
        <v>270.83999999999997</v>
      </c>
      <c r="M503" s="29">
        <f>IFERROR(Tabla1[[#This Row],[Stock en unidades]]/Tabla1[[#This Row],[Venta prom 12 meses en UN]],0)</f>
        <v>1.3963963963963963</v>
      </c>
      <c r="N503" s="12">
        <f>IFERROR(12/Tabla1[[#This Row],[Meses de stock]],0)</f>
        <v>8.5935483870967744</v>
      </c>
      <c r="O503" s="5" t="e">
        <f>VLOOKUP(Tabla1[[#This Row],[Código del producto]],'ABC Ventas'!$A:$E,5,0)</f>
        <v>#DIV/0!</v>
      </c>
      <c r="P503" s="5" t="e">
        <f>VLOOKUP(Tabla1[[#This Row],[Código del producto]],'ABC Stock'!$A:$E,5,0)</f>
        <v>#DIV/0!</v>
      </c>
      <c r="Q5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4" spans="1:17" x14ac:dyDescent="0.2">
      <c r="A504" s="1">
        <v>1084</v>
      </c>
      <c r="B504" s="1" t="s">
        <v>142</v>
      </c>
      <c r="C504" s="1" t="s">
        <v>8</v>
      </c>
      <c r="D504" s="1" t="s">
        <v>3</v>
      </c>
      <c r="E504" s="11">
        <v>1019</v>
      </c>
      <c r="F504" s="3">
        <v>2.72</v>
      </c>
      <c r="G504" s="11">
        <f>Tabla1[[#This Row],[Stock en unidades]]*Tabla1[[#This Row],[Costo unitario]]</f>
        <v>2771.6800000000003</v>
      </c>
      <c r="H504" s="1">
        <v>2020</v>
      </c>
      <c r="I504" s="1" t="s">
        <v>257</v>
      </c>
      <c r="J504" s="1">
        <v>92.6</v>
      </c>
      <c r="K504" s="3">
        <v>385.36416000000003</v>
      </c>
      <c r="L504" s="12">
        <f>Tabla1[[#This Row],[Venta prom 12 meses en UN]]*Tabla1[[#This Row],[Costo unitario]]</f>
        <v>251.87200000000001</v>
      </c>
      <c r="M504" s="29">
        <f>IFERROR(Tabla1[[#This Row],[Stock en unidades]]/Tabla1[[#This Row],[Venta prom 12 meses en UN]],0)</f>
        <v>11.004319654427647</v>
      </c>
      <c r="N504" s="12">
        <f>IFERROR(12/Tabla1[[#This Row],[Meses de stock]],0)</f>
        <v>1.0904808635917564</v>
      </c>
      <c r="O504" s="5" t="e">
        <f>VLOOKUP(Tabla1[[#This Row],[Código del producto]],'ABC Ventas'!$A:$E,5,0)</f>
        <v>#DIV/0!</v>
      </c>
      <c r="P504" s="5" t="e">
        <f>VLOOKUP(Tabla1[[#This Row],[Código del producto]],'ABC Stock'!$A:$E,5,0)</f>
        <v>#DIV/0!</v>
      </c>
      <c r="Q50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05" spans="1:17" x14ac:dyDescent="0.2">
      <c r="A505" s="1">
        <v>1084</v>
      </c>
      <c r="B505" s="1" t="s">
        <v>142</v>
      </c>
      <c r="C505" s="1" t="s">
        <v>8</v>
      </c>
      <c r="D505" s="1" t="s">
        <v>3</v>
      </c>
      <c r="E505" s="11">
        <v>101</v>
      </c>
      <c r="F505" s="3">
        <v>1.3</v>
      </c>
      <c r="G505" s="11">
        <f>Tabla1[[#This Row],[Stock en unidades]]*Tabla1[[#This Row],[Costo unitario]]</f>
        <v>131.30000000000001</v>
      </c>
      <c r="H505" s="1">
        <v>2020</v>
      </c>
      <c r="I505" s="1" t="s">
        <v>257</v>
      </c>
      <c r="J505" s="1">
        <v>120</v>
      </c>
      <c r="K505" s="3">
        <v>258.95999999999998</v>
      </c>
      <c r="L505" s="12">
        <f>Tabla1[[#This Row],[Venta prom 12 meses en UN]]*Tabla1[[#This Row],[Costo unitario]]</f>
        <v>156</v>
      </c>
      <c r="M505" s="29">
        <f>IFERROR(Tabla1[[#This Row],[Stock en unidades]]/Tabla1[[#This Row],[Venta prom 12 meses en UN]],0)</f>
        <v>0.84166666666666667</v>
      </c>
      <c r="N505" s="12">
        <f>IFERROR(12/Tabla1[[#This Row],[Meses de stock]],0)</f>
        <v>14.257425742574258</v>
      </c>
      <c r="O505" s="5" t="e">
        <f>VLOOKUP(Tabla1[[#This Row],[Código del producto]],'ABC Ventas'!$A:$E,5,0)</f>
        <v>#DIV/0!</v>
      </c>
      <c r="P505" s="5" t="e">
        <f>VLOOKUP(Tabla1[[#This Row],[Código del producto]],'ABC Stock'!$A:$E,5,0)</f>
        <v>#DIV/0!</v>
      </c>
      <c r="Q5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6" spans="1:17" x14ac:dyDescent="0.2">
      <c r="A506" s="1">
        <v>1085</v>
      </c>
      <c r="B506" s="1" t="s">
        <v>205</v>
      </c>
      <c r="C506" s="1" t="s">
        <v>8</v>
      </c>
      <c r="D506" s="1" t="s">
        <v>3</v>
      </c>
      <c r="E506" s="11">
        <v>335</v>
      </c>
      <c r="F506" s="3">
        <v>4.25</v>
      </c>
      <c r="G506" s="11">
        <f>Tabla1[[#This Row],[Stock en unidades]]*Tabla1[[#This Row],[Costo unitario]]</f>
        <v>1423.75</v>
      </c>
      <c r="H506" s="1">
        <v>2019</v>
      </c>
      <c r="I506" s="1" t="s">
        <v>312</v>
      </c>
      <c r="J506" s="1">
        <v>137</v>
      </c>
      <c r="K506" s="3">
        <v>949.0675</v>
      </c>
      <c r="L506" s="12">
        <f>Tabla1[[#This Row],[Venta prom 12 meses en UN]]*Tabla1[[#This Row],[Costo unitario]]</f>
        <v>582.25</v>
      </c>
      <c r="M506" s="29">
        <f>IFERROR(Tabla1[[#This Row],[Stock en unidades]]/Tabla1[[#This Row],[Venta prom 12 meses en UN]],0)</f>
        <v>2.4452554744525545</v>
      </c>
      <c r="N506" s="12">
        <f>IFERROR(12/Tabla1[[#This Row],[Meses de stock]],0)</f>
        <v>4.9074626865671647</v>
      </c>
      <c r="O506" s="5" t="e">
        <f>VLOOKUP(Tabla1[[#This Row],[Código del producto]],'ABC Ventas'!$A:$E,5,0)</f>
        <v>#DIV/0!</v>
      </c>
      <c r="P506" s="5" t="e">
        <f>VLOOKUP(Tabla1[[#This Row],[Código del producto]],'ABC Stock'!$A:$E,5,0)</f>
        <v>#DIV/0!</v>
      </c>
      <c r="Q5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7" spans="1:17" x14ac:dyDescent="0.2">
      <c r="A507" s="1">
        <v>1085</v>
      </c>
      <c r="B507" s="1" t="s">
        <v>205</v>
      </c>
      <c r="C507" s="1" t="s">
        <v>8</v>
      </c>
      <c r="D507" s="1" t="s">
        <v>3</v>
      </c>
      <c r="E507" s="11">
        <v>378</v>
      </c>
      <c r="F507" s="3">
        <v>7.15</v>
      </c>
      <c r="G507" s="11">
        <f>Tabla1[[#This Row],[Stock en unidades]]*Tabla1[[#This Row],[Costo unitario]]</f>
        <v>2702.7000000000003</v>
      </c>
      <c r="H507" s="1">
        <v>2020</v>
      </c>
      <c r="I507" s="1" t="s">
        <v>257</v>
      </c>
      <c r="J507" s="1">
        <v>75.599999999999994</v>
      </c>
      <c r="K507" s="3">
        <v>718.91819999999996</v>
      </c>
      <c r="L507" s="12">
        <f>Tabla1[[#This Row],[Venta prom 12 meses en UN]]*Tabla1[[#This Row],[Costo unitario]]</f>
        <v>540.54</v>
      </c>
      <c r="M507" s="29">
        <f>IFERROR(Tabla1[[#This Row],[Stock en unidades]]/Tabla1[[#This Row],[Venta prom 12 meses en UN]],0)</f>
        <v>5</v>
      </c>
      <c r="N507" s="12">
        <f>IFERROR(12/Tabla1[[#This Row],[Meses de stock]],0)</f>
        <v>2.4</v>
      </c>
      <c r="O507" s="5" t="e">
        <f>VLOOKUP(Tabla1[[#This Row],[Código del producto]],'ABC Ventas'!$A:$E,5,0)</f>
        <v>#DIV/0!</v>
      </c>
      <c r="P507" s="5" t="e">
        <f>VLOOKUP(Tabla1[[#This Row],[Código del producto]],'ABC Stock'!$A:$E,5,0)</f>
        <v>#DIV/0!</v>
      </c>
      <c r="Q5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08" spans="1:17" x14ac:dyDescent="0.2">
      <c r="A508" s="1">
        <v>1085</v>
      </c>
      <c r="B508" s="1" t="s">
        <v>205</v>
      </c>
      <c r="C508" s="1" t="s">
        <v>8</v>
      </c>
      <c r="D508" s="1" t="s">
        <v>3</v>
      </c>
      <c r="E508" s="11">
        <v>329</v>
      </c>
      <c r="F508" s="3">
        <v>3.61</v>
      </c>
      <c r="G508" s="11">
        <f>Tabla1[[#This Row],[Stock en unidades]]*Tabla1[[#This Row],[Costo unitario]]</f>
        <v>1187.69</v>
      </c>
      <c r="H508" s="1">
        <v>2020</v>
      </c>
      <c r="I508" s="1" t="s">
        <v>256</v>
      </c>
      <c r="J508" s="1">
        <v>144</v>
      </c>
      <c r="K508" s="3">
        <v>712.18079999999998</v>
      </c>
      <c r="L508" s="12">
        <f>Tabla1[[#This Row],[Venta prom 12 meses en UN]]*Tabla1[[#This Row],[Costo unitario]]</f>
        <v>519.84</v>
      </c>
      <c r="M508" s="29">
        <f>IFERROR(Tabla1[[#This Row],[Stock en unidades]]/Tabla1[[#This Row],[Venta prom 12 meses en UN]],0)</f>
        <v>2.2847222222222223</v>
      </c>
      <c r="N508" s="12">
        <f>IFERROR(12/Tabla1[[#This Row],[Meses de stock]],0)</f>
        <v>5.2522796352583585</v>
      </c>
      <c r="O508" s="5" t="e">
        <f>VLOOKUP(Tabla1[[#This Row],[Código del producto]],'ABC Ventas'!$A:$E,5,0)</f>
        <v>#DIV/0!</v>
      </c>
      <c r="P508" s="5" t="e">
        <f>VLOOKUP(Tabla1[[#This Row],[Código del producto]],'ABC Stock'!$A:$E,5,0)</f>
        <v>#DIV/0!</v>
      </c>
      <c r="Q5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09" spans="1:17" x14ac:dyDescent="0.2">
      <c r="A509" s="1">
        <v>1085</v>
      </c>
      <c r="B509" s="1" t="s">
        <v>205</v>
      </c>
      <c r="C509" s="1" t="s">
        <v>8</v>
      </c>
      <c r="D509" s="1" t="s">
        <v>3</v>
      </c>
      <c r="E509" s="11">
        <v>114</v>
      </c>
      <c r="F509" s="3">
        <v>6.85</v>
      </c>
      <c r="G509" s="11">
        <f>Tabla1[[#This Row],[Stock en unidades]]*Tabla1[[#This Row],[Costo unitario]]</f>
        <v>780.9</v>
      </c>
      <c r="H509" s="1">
        <v>2020</v>
      </c>
      <c r="I509" s="1" t="s">
        <v>257</v>
      </c>
      <c r="J509" s="1">
        <v>37.799999999999997</v>
      </c>
      <c r="K509" s="3">
        <v>344.37689999999998</v>
      </c>
      <c r="L509" s="12">
        <f>Tabla1[[#This Row],[Venta prom 12 meses en UN]]*Tabla1[[#This Row],[Costo unitario]]</f>
        <v>258.92999999999995</v>
      </c>
      <c r="M509" s="29">
        <f>IFERROR(Tabla1[[#This Row],[Stock en unidades]]/Tabla1[[#This Row],[Venta prom 12 meses en UN]],0)</f>
        <v>3.0158730158730163</v>
      </c>
      <c r="N509" s="12">
        <f>IFERROR(12/Tabla1[[#This Row],[Meses de stock]],0)</f>
        <v>3.9789473684210521</v>
      </c>
      <c r="O509" s="5" t="e">
        <f>VLOOKUP(Tabla1[[#This Row],[Código del producto]],'ABC Ventas'!$A:$E,5,0)</f>
        <v>#DIV/0!</v>
      </c>
      <c r="P509" s="5" t="e">
        <f>VLOOKUP(Tabla1[[#This Row],[Código del producto]],'ABC Stock'!$A:$E,5,0)</f>
        <v>#DIV/0!</v>
      </c>
      <c r="Q50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10" spans="1:17" x14ac:dyDescent="0.2">
      <c r="A510" s="1">
        <v>1085</v>
      </c>
      <c r="B510" s="1" t="s">
        <v>205</v>
      </c>
      <c r="C510" s="1" t="s">
        <v>8</v>
      </c>
      <c r="D510" s="1" t="s">
        <v>3</v>
      </c>
      <c r="E510" s="11">
        <v>436</v>
      </c>
      <c r="F510" s="3">
        <v>1.03</v>
      </c>
      <c r="G510" s="11">
        <f>Tabla1[[#This Row],[Stock en unidades]]*Tabla1[[#This Row],[Costo unitario]]</f>
        <v>449.08</v>
      </c>
      <c r="H510" s="1">
        <v>2020</v>
      </c>
      <c r="I510" s="1" t="s">
        <v>256</v>
      </c>
      <c r="J510" s="1">
        <v>125</v>
      </c>
      <c r="K510" s="3">
        <v>157.07499999999999</v>
      </c>
      <c r="L510" s="12">
        <f>Tabla1[[#This Row],[Venta prom 12 meses en UN]]*Tabla1[[#This Row],[Costo unitario]]</f>
        <v>128.75</v>
      </c>
      <c r="M510" s="29">
        <f>IFERROR(Tabla1[[#This Row],[Stock en unidades]]/Tabla1[[#This Row],[Venta prom 12 meses en UN]],0)</f>
        <v>3.488</v>
      </c>
      <c r="N510" s="12">
        <f>IFERROR(12/Tabla1[[#This Row],[Meses de stock]],0)</f>
        <v>3.4403669724770642</v>
      </c>
      <c r="O510" s="5" t="e">
        <f>VLOOKUP(Tabla1[[#This Row],[Código del producto]],'ABC Ventas'!$A:$E,5,0)</f>
        <v>#DIV/0!</v>
      </c>
      <c r="P510" s="5" t="e">
        <f>VLOOKUP(Tabla1[[#This Row],[Código del producto]],'ABC Stock'!$A:$E,5,0)</f>
        <v>#DIV/0!</v>
      </c>
      <c r="Q51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11" spans="1:17" x14ac:dyDescent="0.2">
      <c r="A511" s="1">
        <v>1085</v>
      </c>
      <c r="B511" s="1" t="s">
        <v>205</v>
      </c>
      <c r="C511" s="1" t="s">
        <v>8</v>
      </c>
      <c r="D511" s="1" t="s">
        <v>3</v>
      </c>
      <c r="E511" s="11">
        <v>431</v>
      </c>
      <c r="F511" s="3">
        <v>1.84</v>
      </c>
      <c r="G511" s="11">
        <f>Tabla1[[#This Row],[Stock en unidades]]*Tabla1[[#This Row],[Costo unitario]]</f>
        <v>793.04000000000008</v>
      </c>
      <c r="H511" s="1">
        <v>2019</v>
      </c>
      <c r="I511" s="1" t="s">
        <v>310</v>
      </c>
      <c r="J511" s="1">
        <v>55</v>
      </c>
      <c r="K511" s="3">
        <v>140.66800000000001</v>
      </c>
      <c r="L511" s="12">
        <f>Tabla1[[#This Row],[Venta prom 12 meses en UN]]*Tabla1[[#This Row],[Costo unitario]]</f>
        <v>101.2</v>
      </c>
      <c r="M511" s="29">
        <f>IFERROR(Tabla1[[#This Row],[Stock en unidades]]/Tabla1[[#This Row],[Venta prom 12 meses en UN]],0)</f>
        <v>7.836363636363636</v>
      </c>
      <c r="N511" s="12">
        <f>IFERROR(12/Tabla1[[#This Row],[Meses de stock]],0)</f>
        <v>1.531322505800464</v>
      </c>
      <c r="O511" s="5" t="e">
        <f>VLOOKUP(Tabla1[[#This Row],[Código del producto]],'ABC Ventas'!$A:$E,5,0)</f>
        <v>#DIV/0!</v>
      </c>
      <c r="P511" s="5" t="e">
        <f>VLOOKUP(Tabla1[[#This Row],[Código del producto]],'ABC Stock'!$A:$E,5,0)</f>
        <v>#DIV/0!</v>
      </c>
      <c r="Q51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12" spans="1:17" x14ac:dyDescent="0.2">
      <c r="A512" s="1">
        <v>1086</v>
      </c>
      <c r="B512" s="1" t="s">
        <v>360</v>
      </c>
      <c r="C512" s="1" t="s">
        <v>8</v>
      </c>
      <c r="D512" s="1" t="s">
        <v>3</v>
      </c>
      <c r="E512" s="11">
        <v>86</v>
      </c>
      <c r="F512" s="3">
        <v>7.86</v>
      </c>
      <c r="G512" s="11">
        <f>Tabla1[[#This Row],[Stock en unidades]]*Tabla1[[#This Row],[Costo unitario]]</f>
        <v>675.96</v>
      </c>
      <c r="H512" s="1">
        <v>2020</v>
      </c>
      <c r="I512" s="1" t="s">
        <v>258</v>
      </c>
      <c r="J512" s="1">
        <v>144</v>
      </c>
      <c r="K512" s="3">
        <v>2025.9936000000002</v>
      </c>
      <c r="L512" s="12">
        <f>Tabla1[[#This Row],[Venta prom 12 meses en UN]]*Tabla1[[#This Row],[Costo unitario]]</f>
        <v>1131.8400000000001</v>
      </c>
      <c r="M512" s="29">
        <f>IFERROR(Tabla1[[#This Row],[Stock en unidades]]/Tabla1[[#This Row],[Venta prom 12 meses en UN]],0)</f>
        <v>0.59722222222222221</v>
      </c>
      <c r="N512" s="12">
        <f>IFERROR(12/Tabla1[[#This Row],[Meses de stock]],0)</f>
        <v>20.093023255813954</v>
      </c>
      <c r="O512" s="5" t="e">
        <f>VLOOKUP(Tabla1[[#This Row],[Código del producto]],'ABC Ventas'!$A:$E,5,0)</f>
        <v>#DIV/0!</v>
      </c>
      <c r="P512" s="5" t="e">
        <f>VLOOKUP(Tabla1[[#This Row],[Código del producto]],'ABC Stock'!$A:$E,5,0)</f>
        <v>#DIV/0!</v>
      </c>
      <c r="Q5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13" spans="1:17" x14ac:dyDescent="0.2">
      <c r="A513" s="1">
        <v>1086</v>
      </c>
      <c r="B513" s="1" t="s">
        <v>360</v>
      </c>
      <c r="C513" s="1" t="s">
        <v>8</v>
      </c>
      <c r="D513" s="1" t="s">
        <v>3</v>
      </c>
      <c r="E513" s="11">
        <v>509</v>
      </c>
      <c r="F513" s="3">
        <v>3.09</v>
      </c>
      <c r="G513" s="11">
        <f>Tabla1[[#This Row],[Stock en unidades]]*Tabla1[[#This Row],[Costo unitario]]</f>
        <v>1572.81</v>
      </c>
      <c r="H513" s="1">
        <v>2020</v>
      </c>
      <c r="I513" s="1" t="s">
        <v>257</v>
      </c>
      <c r="J513" s="1">
        <v>124</v>
      </c>
      <c r="K513" s="3">
        <v>567.07679999999993</v>
      </c>
      <c r="L513" s="12">
        <f>Tabla1[[#This Row],[Venta prom 12 meses en UN]]*Tabla1[[#This Row],[Costo unitario]]</f>
        <v>383.15999999999997</v>
      </c>
      <c r="M513" s="29">
        <f>IFERROR(Tabla1[[#This Row],[Stock en unidades]]/Tabla1[[#This Row],[Venta prom 12 meses en UN]],0)</f>
        <v>4.104838709677419</v>
      </c>
      <c r="N513" s="12">
        <f>IFERROR(12/Tabla1[[#This Row],[Meses de stock]],0)</f>
        <v>2.9233791748526525</v>
      </c>
      <c r="O513" s="5" t="e">
        <f>VLOOKUP(Tabla1[[#This Row],[Código del producto]],'ABC Ventas'!$A:$E,5,0)</f>
        <v>#DIV/0!</v>
      </c>
      <c r="P513" s="5" t="e">
        <f>VLOOKUP(Tabla1[[#This Row],[Código del producto]],'ABC Stock'!$A:$E,5,0)</f>
        <v>#DIV/0!</v>
      </c>
      <c r="Q51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14" spans="1:17" x14ac:dyDescent="0.2">
      <c r="A514" s="1">
        <v>1086</v>
      </c>
      <c r="B514" s="1" t="s">
        <v>360</v>
      </c>
      <c r="C514" s="1" t="s">
        <v>8</v>
      </c>
      <c r="D514" s="1" t="s">
        <v>3</v>
      </c>
      <c r="E514" s="11">
        <v>554</v>
      </c>
      <c r="F514" s="3">
        <v>3.7</v>
      </c>
      <c r="G514" s="11">
        <f>Tabla1[[#This Row],[Stock en unidades]]*Tabla1[[#This Row],[Costo unitario]]</f>
        <v>2049.8000000000002</v>
      </c>
      <c r="H514" s="1">
        <v>2020</v>
      </c>
      <c r="I514" s="1" t="s">
        <v>258</v>
      </c>
      <c r="J514" s="1">
        <v>69</v>
      </c>
      <c r="K514" s="3">
        <v>451.88099999999997</v>
      </c>
      <c r="L514" s="12">
        <f>Tabla1[[#This Row],[Venta prom 12 meses en UN]]*Tabla1[[#This Row],[Costo unitario]]</f>
        <v>255.3</v>
      </c>
      <c r="M514" s="29">
        <f>IFERROR(Tabla1[[#This Row],[Stock en unidades]]/Tabla1[[#This Row],[Venta prom 12 meses en UN]],0)</f>
        <v>8.0289855072463769</v>
      </c>
      <c r="N514" s="12">
        <f>IFERROR(12/Tabla1[[#This Row],[Meses de stock]],0)</f>
        <v>1.4945848375451263</v>
      </c>
      <c r="O514" s="5" t="e">
        <f>VLOOKUP(Tabla1[[#This Row],[Código del producto]],'ABC Ventas'!$A:$E,5,0)</f>
        <v>#DIV/0!</v>
      </c>
      <c r="P514" s="5" t="e">
        <f>VLOOKUP(Tabla1[[#This Row],[Código del producto]],'ABC Stock'!$A:$E,5,0)</f>
        <v>#DIV/0!</v>
      </c>
      <c r="Q5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15" spans="1:17" x14ac:dyDescent="0.2">
      <c r="A515" s="1">
        <v>1086</v>
      </c>
      <c r="B515" s="1" t="s">
        <v>360</v>
      </c>
      <c r="C515" s="1" t="s">
        <v>8</v>
      </c>
      <c r="D515" s="1" t="s">
        <v>3</v>
      </c>
      <c r="E515" s="11">
        <v>390</v>
      </c>
      <c r="F515" s="3">
        <v>2.4500000000000002</v>
      </c>
      <c r="G515" s="11">
        <f>Tabla1[[#This Row],[Stock en unidades]]*Tabla1[[#This Row],[Costo unitario]]</f>
        <v>955.50000000000011</v>
      </c>
      <c r="H515" s="1">
        <v>2020</v>
      </c>
      <c r="I515" s="1" t="s">
        <v>258</v>
      </c>
      <c r="J515" s="1">
        <v>84</v>
      </c>
      <c r="K515" s="3">
        <v>349.86</v>
      </c>
      <c r="L515" s="12">
        <f>Tabla1[[#This Row],[Venta prom 12 meses en UN]]*Tabla1[[#This Row],[Costo unitario]]</f>
        <v>205.8</v>
      </c>
      <c r="M515" s="29">
        <f>IFERROR(Tabla1[[#This Row],[Stock en unidades]]/Tabla1[[#This Row],[Venta prom 12 meses en UN]],0)</f>
        <v>4.6428571428571432</v>
      </c>
      <c r="N515" s="12">
        <f>IFERROR(12/Tabla1[[#This Row],[Meses de stock]],0)</f>
        <v>2.5846153846153843</v>
      </c>
      <c r="O515" s="5" t="e">
        <f>VLOOKUP(Tabla1[[#This Row],[Código del producto]],'ABC Ventas'!$A:$E,5,0)</f>
        <v>#DIV/0!</v>
      </c>
      <c r="P515" s="5" t="e">
        <f>VLOOKUP(Tabla1[[#This Row],[Código del producto]],'ABC Stock'!$A:$E,5,0)</f>
        <v>#DIV/0!</v>
      </c>
      <c r="Q5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16" spans="1:17" x14ac:dyDescent="0.2">
      <c r="A516" s="1">
        <v>1086</v>
      </c>
      <c r="B516" s="1" t="s">
        <v>360</v>
      </c>
      <c r="C516" s="1" t="s">
        <v>8</v>
      </c>
      <c r="D516" s="1" t="s">
        <v>3</v>
      </c>
      <c r="E516" s="11">
        <v>917</v>
      </c>
      <c r="F516" s="3">
        <v>2.39</v>
      </c>
      <c r="G516" s="11">
        <f>Tabla1[[#This Row],[Stock en unidades]]*Tabla1[[#This Row],[Costo unitario]]</f>
        <v>2191.63</v>
      </c>
      <c r="H516" s="1">
        <v>2019</v>
      </c>
      <c r="I516" s="1" t="s">
        <v>305</v>
      </c>
      <c r="J516" s="1">
        <v>76.400000000000006</v>
      </c>
      <c r="K516" s="3">
        <v>310.41320000000007</v>
      </c>
      <c r="L516" s="12">
        <f>Tabla1[[#This Row],[Venta prom 12 meses en UN]]*Tabla1[[#This Row],[Costo unitario]]</f>
        <v>182.59600000000003</v>
      </c>
      <c r="M516" s="29">
        <f>IFERROR(Tabla1[[#This Row],[Stock en unidades]]/Tabla1[[#This Row],[Venta prom 12 meses en UN]],0)</f>
        <v>12.002617801047119</v>
      </c>
      <c r="N516" s="12">
        <f>IFERROR(12/Tabla1[[#This Row],[Meses de stock]],0)</f>
        <v>0.99978189749182123</v>
      </c>
      <c r="O516" s="5" t="e">
        <f>VLOOKUP(Tabla1[[#This Row],[Código del producto]],'ABC Ventas'!$A:$E,5,0)</f>
        <v>#DIV/0!</v>
      </c>
      <c r="P516" s="5" t="e">
        <f>VLOOKUP(Tabla1[[#This Row],[Código del producto]],'ABC Stock'!$A:$E,5,0)</f>
        <v>#DIV/0!</v>
      </c>
      <c r="Q5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17" spans="1:17" x14ac:dyDescent="0.2">
      <c r="A517" s="1">
        <v>1086</v>
      </c>
      <c r="B517" s="1" t="s">
        <v>360</v>
      </c>
      <c r="C517" s="1" t="s">
        <v>8</v>
      </c>
      <c r="D517" s="1" t="s">
        <v>3</v>
      </c>
      <c r="E517" s="11">
        <v>67</v>
      </c>
      <c r="F517" s="3">
        <v>1.91</v>
      </c>
      <c r="G517" s="11">
        <f>Tabla1[[#This Row],[Stock en unidades]]*Tabla1[[#This Row],[Costo unitario]]</f>
        <v>127.97</v>
      </c>
      <c r="H517" s="1">
        <v>2019</v>
      </c>
      <c r="I517" s="1" t="s">
        <v>257</v>
      </c>
      <c r="J517" s="1">
        <v>77</v>
      </c>
      <c r="K517" s="3">
        <v>266.19669999999996</v>
      </c>
      <c r="L517" s="12">
        <f>Tabla1[[#This Row],[Venta prom 12 meses en UN]]*Tabla1[[#This Row],[Costo unitario]]</f>
        <v>147.07</v>
      </c>
      <c r="M517" s="29">
        <f>IFERROR(Tabla1[[#This Row],[Stock en unidades]]/Tabla1[[#This Row],[Venta prom 12 meses en UN]],0)</f>
        <v>0.87012987012987009</v>
      </c>
      <c r="N517" s="12">
        <f>IFERROR(12/Tabla1[[#This Row],[Meses de stock]],0)</f>
        <v>13.791044776119403</v>
      </c>
      <c r="O517" s="5" t="e">
        <f>VLOOKUP(Tabla1[[#This Row],[Código del producto]],'ABC Ventas'!$A:$E,5,0)</f>
        <v>#DIV/0!</v>
      </c>
      <c r="P517" s="5" t="e">
        <f>VLOOKUP(Tabla1[[#This Row],[Código del producto]],'ABC Stock'!$A:$E,5,0)</f>
        <v>#DIV/0!</v>
      </c>
      <c r="Q5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18" spans="1:17" x14ac:dyDescent="0.2">
      <c r="A518" s="1">
        <v>1087</v>
      </c>
      <c r="B518" s="1" t="s">
        <v>287</v>
      </c>
      <c r="C518" s="1" t="s">
        <v>8</v>
      </c>
      <c r="D518" s="1" t="s">
        <v>3</v>
      </c>
      <c r="E518" s="11">
        <v>497</v>
      </c>
      <c r="F518" s="3">
        <v>57</v>
      </c>
      <c r="G518" s="11">
        <f>Tabla1[[#This Row],[Stock en unidades]]*Tabla1[[#This Row],[Costo unitario]]</f>
        <v>28329</v>
      </c>
      <c r="H518" s="1">
        <v>2019</v>
      </c>
      <c r="I518" s="1" t="s">
        <v>312</v>
      </c>
      <c r="J518" s="1">
        <v>963</v>
      </c>
      <c r="K518" s="3">
        <v>79591.95</v>
      </c>
      <c r="L518" s="12">
        <f>Tabla1[[#This Row],[Venta prom 12 meses en UN]]*Tabla1[[#This Row],[Costo unitario]]</f>
        <v>54891</v>
      </c>
      <c r="M518" s="29">
        <f>IFERROR(Tabla1[[#This Row],[Stock en unidades]]/Tabla1[[#This Row],[Venta prom 12 meses en UN]],0)</f>
        <v>0.51609553478712356</v>
      </c>
      <c r="N518" s="12">
        <f>IFERROR(12/Tabla1[[#This Row],[Meses de stock]],0)</f>
        <v>23.251509054325957</v>
      </c>
      <c r="O518" s="5" t="e">
        <f>VLOOKUP(Tabla1[[#This Row],[Código del producto]],'ABC Ventas'!$A:$E,5,0)</f>
        <v>#DIV/0!</v>
      </c>
      <c r="P518" s="5" t="e">
        <f>VLOOKUP(Tabla1[[#This Row],[Código del producto]],'ABC Stock'!$A:$E,5,0)</f>
        <v>#DIV/0!</v>
      </c>
      <c r="Q5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19" spans="1:17" x14ac:dyDescent="0.2">
      <c r="A519" s="1">
        <v>1087</v>
      </c>
      <c r="B519" s="1" t="s">
        <v>287</v>
      </c>
      <c r="C519" s="1" t="s">
        <v>8</v>
      </c>
      <c r="D519" s="1" t="s">
        <v>3</v>
      </c>
      <c r="E519" s="11">
        <v>23</v>
      </c>
      <c r="F519" s="3">
        <v>53</v>
      </c>
      <c r="G519" s="11">
        <f>Tabla1[[#This Row],[Stock en unidades]]*Tabla1[[#This Row],[Costo unitario]]</f>
        <v>1219</v>
      </c>
      <c r="H519" s="1">
        <v>2020</v>
      </c>
      <c r="I519" s="1" t="s">
        <v>257</v>
      </c>
      <c r="J519" s="1">
        <v>784</v>
      </c>
      <c r="K519" s="3">
        <v>52355.519999999997</v>
      </c>
      <c r="L519" s="12">
        <f>Tabla1[[#This Row],[Venta prom 12 meses en UN]]*Tabla1[[#This Row],[Costo unitario]]</f>
        <v>41552</v>
      </c>
      <c r="M519" s="29">
        <f>IFERROR(Tabla1[[#This Row],[Stock en unidades]]/Tabla1[[#This Row],[Venta prom 12 meses en UN]],0)</f>
        <v>2.9336734693877552E-2</v>
      </c>
      <c r="N519" s="12">
        <f>IFERROR(12/Tabla1[[#This Row],[Meses de stock]],0)</f>
        <v>409.04347826086956</v>
      </c>
      <c r="O519" s="5" t="e">
        <f>VLOOKUP(Tabla1[[#This Row],[Código del producto]],'ABC Ventas'!$A:$E,5,0)</f>
        <v>#DIV/0!</v>
      </c>
      <c r="P519" s="5" t="e">
        <f>VLOOKUP(Tabla1[[#This Row],[Código del producto]],'ABC Stock'!$A:$E,5,0)</f>
        <v>#DIV/0!</v>
      </c>
      <c r="Q5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0" spans="1:17" x14ac:dyDescent="0.2">
      <c r="A520" s="1">
        <v>1087</v>
      </c>
      <c r="B520" s="1" t="s">
        <v>287</v>
      </c>
      <c r="C520" s="1" t="s">
        <v>8</v>
      </c>
      <c r="D520" s="1" t="s">
        <v>3</v>
      </c>
      <c r="E520" s="11">
        <v>778</v>
      </c>
      <c r="F520" s="3">
        <v>36</v>
      </c>
      <c r="G520" s="11">
        <f>Tabla1[[#This Row],[Stock en unidades]]*Tabla1[[#This Row],[Costo unitario]]</f>
        <v>28008</v>
      </c>
      <c r="H520" s="1">
        <v>2020</v>
      </c>
      <c r="I520" s="1" t="s">
        <v>257</v>
      </c>
      <c r="J520" s="1">
        <v>820</v>
      </c>
      <c r="K520" s="3">
        <v>47822.400000000001</v>
      </c>
      <c r="L520" s="12">
        <f>Tabla1[[#This Row],[Venta prom 12 meses en UN]]*Tabla1[[#This Row],[Costo unitario]]</f>
        <v>29520</v>
      </c>
      <c r="M520" s="29">
        <f>IFERROR(Tabla1[[#This Row],[Stock en unidades]]/Tabla1[[#This Row],[Venta prom 12 meses en UN]],0)</f>
        <v>0.948780487804878</v>
      </c>
      <c r="N520" s="12">
        <f>IFERROR(12/Tabla1[[#This Row],[Meses de stock]],0)</f>
        <v>12.647814910025707</v>
      </c>
      <c r="O520" s="5" t="e">
        <f>VLOOKUP(Tabla1[[#This Row],[Código del producto]],'ABC Ventas'!$A:$E,5,0)</f>
        <v>#DIV/0!</v>
      </c>
      <c r="P520" s="5" t="e">
        <f>VLOOKUP(Tabla1[[#This Row],[Código del producto]],'ABC Stock'!$A:$E,5,0)</f>
        <v>#DIV/0!</v>
      </c>
      <c r="Q5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1" spans="1:17" x14ac:dyDescent="0.2">
      <c r="A521" s="1">
        <v>1087</v>
      </c>
      <c r="B521" s="1" t="s">
        <v>287</v>
      </c>
      <c r="C521" s="1" t="s">
        <v>8</v>
      </c>
      <c r="D521" s="1" t="s">
        <v>3</v>
      </c>
      <c r="E521" s="11">
        <v>149</v>
      </c>
      <c r="F521" s="3">
        <v>32</v>
      </c>
      <c r="G521" s="11">
        <f>Tabla1[[#This Row],[Stock en unidades]]*Tabla1[[#This Row],[Costo unitario]]</f>
        <v>4768</v>
      </c>
      <c r="H521" s="1">
        <v>2020</v>
      </c>
      <c r="I521" s="1" t="s">
        <v>256</v>
      </c>
      <c r="J521" s="1">
        <v>763</v>
      </c>
      <c r="K521" s="3">
        <v>40530.559999999998</v>
      </c>
      <c r="L521" s="12">
        <f>Tabla1[[#This Row],[Venta prom 12 meses en UN]]*Tabla1[[#This Row],[Costo unitario]]</f>
        <v>24416</v>
      </c>
      <c r="M521" s="29">
        <f>IFERROR(Tabla1[[#This Row],[Stock en unidades]]/Tabla1[[#This Row],[Venta prom 12 meses en UN]],0)</f>
        <v>0.19528178243774574</v>
      </c>
      <c r="N521" s="12">
        <f>IFERROR(12/Tabla1[[#This Row],[Meses de stock]],0)</f>
        <v>61.449664429530202</v>
      </c>
      <c r="O521" s="5" t="e">
        <f>VLOOKUP(Tabla1[[#This Row],[Código del producto]],'ABC Ventas'!$A:$E,5,0)</f>
        <v>#DIV/0!</v>
      </c>
      <c r="P521" s="5" t="e">
        <f>VLOOKUP(Tabla1[[#This Row],[Código del producto]],'ABC Stock'!$A:$E,5,0)</f>
        <v>#DIV/0!</v>
      </c>
      <c r="Q5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2" spans="1:17" x14ac:dyDescent="0.2">
      <c r="A522" s="1">
        <v>1087</v>
      </c>
      <c r="B522" s="1" t="s">
        <v>287</v>
      </c>
      <c r="C522" s="1" t="s">
        <v>8</v>
      </c>
      <c r="D522" s="1" t="s">
        <v>3</v>
      </c>
      <c r="E522" s="11">
        <v>365</v>
      </c>
      <c r="F522" s="3">
        <v>57</v>
      </c>
      <c r="G522" s="11">
        <f>Tabla1[[#This Row],[Stock en unidades]]*Tabla1[[#This Row],[Costo unitario]]</f>
        <v>20805</v>
      </c>
      <c r="H522" s="1">
        <v>2020</v>
      </c>
      <c r="I522" s="1" t="s">
        <v>256</v>
      </c>
      <c r="J522" s="1">
        <v>334</v>
      </c>
      <c r="K522" s="3">
        <v>30841.56</v>
      </c>
      <c r="L522" s="12">
        <f>Tabla1[[#This Row],[Venta prom 12 meses en UN]]*Tabla1[[#This Row],[Costo unitario]]</f>
        <v>19038</v>
      </c>
      <c r="M522" s="29">
        <f>IFERROR(Tabla1[[#This Row],[Stock en unidades]]/Tabla1[[#This Row],[Venta prom 12 meses en UN]],0)</f>
        <v>1.0928143712574849</v>
      </c>
      <c r="N522" s="12">
        <f>IFERROR(12/Tabla1[[#This Row],[Meses de stock]],0)</f>
        <v>10.980821917808219</v>
      </c>
      <c r="O522" s="5" t="e">
        <f>VLOOKUP(Tabla1[[#This Row],[Código del producto]],'ABC Ventas'!$A:$E,5,0)</f>
        <v>#DIV/0!</v>
      </c>
      <c r="P522" s="5" t="e">
        <f>VLOOKUP(Tabla1[[#This Row],[Código del producto]],'ABC Stock'!$A:$E,5,0)</f>
        <v>#DIV/0!</v>
      </c>
      <c r="Q5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3" spans="1:17" x14ac:dyDescent="0.2">
      <c r="A523" s="1">
        <v>1087</v>
      </c>
      <c r="B523" s="1" t="s">
        <v>287</v>
      </c>
      <c r="C523" s="1" t="s">
        <v>8</v>
      </c>
      <c r="D523" s="1" t="s">
        <v>3</v>
      </c>
      <c r="E523" s="11">
        <v>1368</v>
      </c>
      <c r="F523" s="3">
        <v>40</v>
      </c>
      <c r="G523" s="11">
        <f>Tabla1[[#This Row],[Stock en unidades]]*Tabla1[[#This Row],[Costo unitario]]</f>
        <v>54720</v>
      </c>
      <c r="H523" s="1">
        <v>2020</v>
      </c>
      <c r="I523" s="1" t="s">
        <v>258</v>
      </c>
      <c r="J523" s="1">
        <v>373</v>
      </c>
      <c r="K523" s="3">
        <v>18351.599999999999</v>
      </c>
      <c r="L523" s="12">
        <f>Tabla1[[#This Row],[Venta prom 12 meses en UN]]*Tabla1[[#This Row],[Costo unitario]]</f>
        <v>14920</v>
      </c>
      <c r="M523" s="29">
        <f>IFERROR(Tabla1[[#This Row],[Stock en unidades]]/Tabla1[[#This Row],[Venta prom 12 meses en UN]],0)</f>
        <v>3.6675603217158175</v>
      </c>
      <c r="N523" s="12">
        <f>IFERROR(12/Tabla1[[#This Row],[Meses de stock]],0)</f>
        <v>3.2719298245614037</v>
      </c>
      <c r="O523" s="5" t="e">
        <f>VLOOKUP(Tabla1[[#This Row],[Código del producto]],'ABC Ventas'!$A:$E,5,0)</f>
        <v>#DIV/0!</v>
      </c>
      <c r="P523" s="5" t="e">
        <f>VLOOKUP(Tabla1[[#This Row],[Código del producto]],'ABC Stock'!$A:$E,5,0)</f>
        <v>#DIV/0!</v>
      </c>
      <c r="Q5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24" spans="1:17" x14ac:dyDescent="0.2">
      <c r="A524" s="1">
        <v>1088</v>
      </c>
      <c r="B524" s="1" t="s">
        <v>361</v>
      </c>
      <c r="C524" s="1" t="s">
        <v>8</v>
      </c>
      <c r="D524" s="1" t="s">
        <v>3</v>
      </c>
      <c r="E524" s="11">
        <v>66</v>
      </c>
      <c r="F524" s="3">
        <v>5.77</v>
      </c>
      <c r="G524" s="11">
        <f>Tabla1[[#This Row],[Stock en unidades]]*Tabla1[[#This Row],[Costo unitario]]</f>
        <v>380.82</v>
      </c>
      <c r="H524" s="1">
        <v>2019</v>
      </c>
      <c r="I524" s="1" t="s">
        <v>257</v>
      </c>
      <c r="J524" s="1">
        <v>81</v>
      </c>
      <c r="K524" s="3">
        <v>789.85529999999983</v>
      </c>
      <c r="L524" s="12">
        <f>Tabla1[[#This Row],[Venta prom 12 meses en UN]]*Tabla1[[#This Row],[Costo unitario]]</f>
        <v>467.36999999999995</v>
      </c>
      <c r="M524" s="29">
        <f>IFERROR(Tabla1[[#This Row],[Stock en unidades]]/Tabla1[[#This Row],[Venta prom 12 meses en UN]],0)</f>
        <v>0.81481481481481477</v>
      </c>
      <c r="N524" s="12">
        <f>IFERROR(12/Tabla1[[#This Row],[Meses de stock]],0)</f>
        <v>14.727272727272728</v>
      </c>
      <c r="O524" s="5" t="e">
        <f>VLOOKUP(Tabla1[[#This Row],[Código del producto]],'ABC Ventas'!$A:$E,5,0)</f>
        <v>#DIV/0!</v>
      </c>
      <c r="P524" s="5" t="e">
        <f>VLOOKUP(Tabla1[[#This Row],[Código del producto]],'ABC Stock'!$A:$E,5,0)</f>
        <v>#DIV/0!</v>
      </c>
      <c r="Q5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5" spans="1:17" x14ac:dyDescent="0.2">
      <c r="A525" s="1">
        <v>1088</v>
      </c>
      <c r="B525" s="1" t="s">
        <v>361</v>
      </c>
      <c r="C525" s="1" t="s">
        <v>8</v>
      </c>
      <c r="D525" s="1" t="s">
        <v>3</v>
      </c>
      <c r="E525" s="11">
        <v>57</v>
      </c>
      <c r="F525" s="3">
        <v>3.98</v>
      </c>
      <c r="G525" s="11">
        <f>Tabla1[[#This Row],[Stock en unidades]]*Tabla1[[#This Row],[Costo unitario]]</f>
        <v>226.85999999999999</v>
      </c>
      <c r="H525" s="1">
        <v>2019</v>
      </c>
      <c r="I525" s="1" t="s">
        <v>256</v>
      </c>
      <c r="J525" s="1">
        <v>120</v>
      </c>
      <c r="K525" s="3">
        <v>716.4</v>
      </c>
      <c r="L525" s="12">
        <f>Tabla1[[#This Row],[Venta prom 12 meses en UN]]*Tabla1[[#This Row],[Costo unitario]]</f>
        <v>477.6</v>
      </c>
      <c r="M525" s="29">
        <f>IFERROR(Tabla1[[#This Row],[Stock en unidades]]/Tabla1[[#This Row],[Venta prom 12 meses en UN]],0)</f>
        <v>0.47499999999999998</v>
      </c>
      <c r="N525" s="12">
        <f>IFERROR(12/Tabla1[[#This Row],[Meses de stock]],0)</f>
        <v>25.263157894736842</v>
      </c>
      <c r="O525" s="5" t="e">
        <f>VLOOKUP(Tabla1[[#This Row],[Código del producto]],'ABC Ventas'!$A:$E,5,0)</f>
        <v>#DIV/0!</v>
      </c>
      <c r="P525" s="5" t="e">
        <f>VLOOKUP(Tabla1[[#This Row],[Código del producto]],'ABC Stock'!$A:$E,5,0)</f>
        <v>#DIV/0!</v>
      </c>
      <c r="Q5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6" spans="1:17" x14ac:dyDescent="0.2">
      <c r="A526" s="1">
        <v>1088</v>
      </c>
      <c r="B526" s="1" t="s">
        <v>361</v>
      </c>
      <c r="C526" s="1" t="s">
        <v>8</v>
      </c>
      <c r="D526" s="1" t="s">
        <v>3</v>
      </c>
      <c r="E526" s="11">
        <v>486</v>
      </c>
      <c r="F526" s="3">
        <v>7.32</v>
      </c>
      <c r="G526" s="11">
        <f>Tabla1[[#This Row],[Stock en unidades]]*Tabla1[[#This Row],[Costo unitario]]</f>
        <v>3557.52</v>
      </c>
      <c r="H526" s="1">
        <v>2019</v>
      </c>
      <c r="I526" s="1" t="s">
        <v>309</v>
      </c>
      <c r="J526" s="1">
        <v>69.400000000000006</v>
      </c>
      <c r="K526" s="3">
        <v>685.81079999999997</v>
      </c>
      <c r="L526" s="12">
        <f>Tabla1[[#This Row],[Venta prom 12 meses en UN]]*Tabla1[[#This Row],[Costo unitario]]</f>
        <v>508.00800000000004</v>
      </c>
      <c r="M526" s="29">
        <f>IFERROR(Tabla1[[#This Row],[Stock en unidades]]/Tabla1[[#This Row],[Venta prom 12 meses en UN]],0)</f>
        <v>7.0028818443804033</v>
      </c>
      <c r="N526" s="12">
        <f>IFERROR(12/Tabla1[[#This Row],[Meses de stock]],0)</f>
        <v>1.7135802469135804</v>
      </c>
      <c r="O526" s="5" t="e">
        <f>VLOOKUP(Tabla1[[#This Row],[Código del producto]],'ABC Ventas'!$A:$E,5,0)</f>
        <v>#DIV/0!</v>
      </c>
      <c r="P526" s="5" t="e">
        <f>VLOOKUP(Tabla1[[#This Row],[Código del producto]],'ABC Stock'!$A:$E,5,0)</f>
        <v>#DIV/0!</v>
      </c>
      <c r="Q5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27" spans="1:17" x14ac:dyDescent="0.2">
      <c r="A527" s="1">
        <v>1088</v>
      </c>
      <c r="B527" s="1" t="s">
        <v>361</v>
      </c>
      <c r="C527" s="1" t="s">
        <v>8</v>
      </c>
      <c r="D527" s="1" t="s">
        <v>3</v>
      </c>
      <c r="E527" s="11">
        <v>242</v>
      </c>
      <c r="F527" s="3">
        <v>4.29</v>
      </c>
      <c r="G527" s="11">
        <f>Tabla1[[#This Row],[Stock en unidades]]*Tabla1[[#This Row],[Costo unitario]]</f>
        <v>1038.18</v>
      </c>
      <c r="H527" s="1">
        <v>2020</v>
      </c>
      <c r="I527" s="1" t="s">
        <v>256</v>
      </c>
      <c r="J527" s="1">
        <v>88</v>
      </c>
      <c r="K527" s="3">
        <v>494.55119999999994</v>
      </c>
      <c r="L527" s="12">
        <f>Tabla1[[#This Row],[Venta prom 12 meses en UN]]*Tabla1[[#This Row],[Costo unitario]]</f>
        <v>377.52</v>
      </c>
      <c r="M527" s="29">
        <f>IFERROR(Tabla1[[#This Row],[Stock en unidades]]/Tabla1[[#This Row],[Venta prom 12 meses en UN]],0)</f>
        <v>2.75</v>
      </c>
      <c r="N527" s="12">
        <f>IFERROR(12/Tabla1[[#This Row],[Meses de stock]],0)</f>
        <v>4.3636363636363633</v>
      </c>
      <c r="O527" s="5" t="e">
        <f>VLOOKUP(Tabla1[[#This Row],[Código del producto]],'ABC Ventas'!$A:$E,5,0)</f>
        <v>#DIV/0!</v>
      </c>
      <c r="P527" s="5" t="e">
        <f>VLOOKUP(Tabla1[[#This Row],[Código del producto]],'ABC Stock'!$A:$E,5,0)</f>
        <v>#DIV/0!</v>
      </c>
      <c r="Q5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28" spans="1:17" x14ac:dyDescent="0.2">
      <c r="A528" s="1">
        <v>1088</v>
      </c>
      <c r="B528" s="1" t="s">
        <v>361</v>
      </c>
      <c r="C528" s="1" t="s">
        <v>8</v>
      </c>
      <c r="D528" s="1" t="s">
        <v>3</v>
      </c>
      <c r="E528" s="11">
        <v>407</v>
      </c>
      <c r="F528" s="3">
        <v>2.36</v>
      </c>
      <c r="G528" s="11">
        <f>Tabla1[[#This Row],[Stock en unidades]]*Tabla1[[#This Row],[Costo unitario]]</f>
        <v>960.52</v>
      </c>
      <c r="H528" s="1">
        <v>2020</v>
      </c>
      <c r="I528" s="1" t="s">
        <v>258</v>
      </c>
      <c r="J528" s="1">
        <v>87</v>
      </c>
      <c r="K528" s="3">
        <v>369.57599999999996</v>
      </c>
      <c r="L528" s="12">
        <f>Tabla1[[#This Row],[Venta prom 12 meses en UN]]*Tabla1[[#This Row],[Costo unitario]]</f>
        <v>205.32</v>
      </c>
      <c r="M528" s="29">
        <f>IFERROR(Tabla1[[#This Row],[Stock en unidades]]/Tabla1[[#This Row],[Venta prom 12 meses en UN]],0)</f>
        <v>4.6781609195402298</v>
      </c>
      <c r="N528" s="12">
        <f>IFERROR(12/Tabla1[[#This Row],[Meses de stock]],0)</f>
        <v>2.5651105651105652</v>
      </c>
      <c r="O528" s="5" t="e">
        <f>VLOOKUP(Tabla1[[#This Row],[Código del producto]],'ABC Ventas'!$A:$E,5,0)</f>
        <v>#DIV/0!</v>
      </c>
      <c r="P528" s="5" t="e">
        <f>VLOOKUP(Tabla1[[#This Row],[Código del producto]],'ABC Stock'!$A:$E,5,0)</f>
        <v>#DIV/0!</v>
      </c>
      <c r="Q52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29" spans="1:17" x14ac:dyDescent="0.2">
      <c r="A529" s="1">
        <v>1088</v>
      </c>
      <c r="B529" s="1" t="s">
        <v>361</v>
      </c>
      <c r="C529" s="1" t="s">
        <v>8</v>
      </c>
      <c r="D529" s="1" t="s">
        <v>3</v>
      </c>
      <c r="E529" s="11">
        <v>164</v>
      </c>
      <c r="F529" s="3">
        <v>5.97</v>
      </c>
      <c r="G529" s="11">
        <f>Tabla1[[#This Row],[Stock en unidades]]*Tabla1[[#This Row],[Costo unitario]]</f>
        <v>979.07999999999993</v>
      </c>
      <c r="H529" s="1">
        <v>2020</v>
      </c>
      <c r="I529" s="1" t="s">
        <v>256</v>
      </c>
      <c r="J529" s="1">
        <v>40.799999999999997</v>
      </c>
      <c r="K529" s="3">
        <v>306.90575999999999</v>
      </c>
      <c r="L529" s="12">
        <f>Tabla1[[#This Row],[Venta prom 12 meses en UN]]*Tabla1[[#This Row],[Costo unitario]]</f>
        <v>243.57599999999996</v>
      </c>
      <c r="M529" s="29">
        <f>IFERROR(Tabla1[[#This Row],[Stock en unidades]]/Tabla1[[#This Row],[Venta prom 12 meses en UN]],0)</f>
        <v>4.0196078431372548</v>
      </c>
      <c r="N529" s="12">
        <f>IFERROR(12/Tabla1[[#This Row],[Meses de stock]],0)</f>
        <v>2.9853658536585366</v>
      </c>
      <c r="O529" s="5" t="e">
        <f>VLOOKUP(Tabla1[[#This Row],[Código del producto]],'ABC Ventas'!$A:$E,5,0)</f>
        <v>#DIV/0!</v>
      </c>
      <c r="P529" s="5" t="e">
        <f>VLOOKUP(Tabla1[[#This Row],[Código del producto]],'ABC Stock'!$A:$E,5,0)</f>
        <v>#DIV/0!</v>
      </c>
      <c r="Q5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30" spans="1:17" x14ac:dyDescent="0.2">
      <c r="A530" s="1">
        <v>1089</v>
      </c>
      <c r="B530" s="1" t="s">
        <v>362</v>
      </c>
      <c r="C530" s="1" t="s">
        <v>8</v>
      </c>
      <c r="D530" s="1" t="s">
        <v>3</v>
      </c>
      <c r="E530" s="11">
        <v>402</v>
      </c>
      <c r="F530" s="3">
        <v>55</v>
      </c>
      <c r="G530" s="11">
        <f>Tabla1[[#This Row],[Stock en unidades]]*Tabla1[[#This Row],[Costo unitario]]</f>
        <v>22110</v>
      </c>
      <c r="H530" s="1">
        <v>2019</v>
      </c>
      <c r="I530" s="1" t="s">
        <v>312</v>
      </c>
      <c r="J530" s="1">
        <v>494</v>
      </c>
      <c r="K530" s="3">
        <v>49449.4</v>
      </c>
      <c r="L530" s="12">
        <f>Tabla1[[#This Row],[Venta prom 12 meses en UN]]*Tabla1[[#This Row],[Costo unitario]]</f>
        <v>27170</v>
      </c>
      <c r="M530" s="29">
        <f>IFERROR(Tabla1[[#This Row],[Stock en unidades]]/Tabla1[[#This Row],[Venta prom 12 meses en UN]],0)</f>
        <v>0.81376518218623484</v>
      </c>
      <c r="N530" s="12">
        <f>IFERROR(12/Tabla1[[#This Row],[Meses de stock]],0)</f>
        <v>14.746268656716417</v>
      </c>
      <c r="O530" s="5" t="e">
        <f>VLOOKUP(Tabla1[[#This Row],[Código del producto]],'ABC Ventas'!$A:$E,5,0)</f>
        <v>#DIV/0!</v>
      </c>
      <c r="P530" s="5" t="e">
        <f>VLOOKUP(Tabla1[[#This Row],[Código del producto]],'ABC Stock'!$A:$E,5,0)</f>
        <v>#DIV/0!</v>
      </c>
      <c r="Q5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1" spans="1:17" x14ac:dyDescent="0.2">
      <c r="A531" s="1">
        <v>1089</v>
      </c>
      <c r="B531" s="1" t="s">
        <v>362</v>
      </c>
      <c r="C531" s="1" t="s">
        <v>8</v>
      </c>
      <c r="D531" s="1" t="s">
        <v>3</v>
      </c>
      <c r="E531" s="11">
        <v>1024</v>
      </c>
      <c r="F531" s="3">
        <v>45</v>
      </c>
      <c r="G531" s="11">
        <f>Tabla1[[#This Row],[Stock en unidades]]*Tabla1[[#This Row],[Costo unitario]]</f>
        <v>46080</v>
      </c>
      <c r="H531" s="1">
        <v>2020</v>
      </c>
      <c r="I531" s="1" t="s">
        <v>256</v>
      </c>
      <c r="J531" s="1">
        <v>635</v>
      </c>
      <c r="K531" s="3">
        <v>45434.25</v>
      </c>
      <c r="L531" s="12">
        <f>Tabla1[[#This Row],[Venta prom 12 meses en UN]]*Tabla1[[#This Row],[Costo unitario]]</f>
        <v>28575</v>
      </c>
      <c r="M531" s="29">
        <f>IFERROR(Tabla1[[#This Row],[Stock en unidades]]/Tabla1[[#This Row],[Venta prom 12 meses en UN]],0)</f>
        <v>1.6125984251968504</v>
      </c>
      <c r="N531" s="12">
        <f>IFERROR(12/Tabla1[[#This Row],[Meses de stock]],0)</f>
        <v>7.44140625</v>
      </c>
      <c r="O531" s="5" t="e">
        <f>VLOOKUP(Tabla1[[#This Row],[Código del producto]],'ABC Ventas'!$A:$E,5,0)</f>
        <v>#DIV/0!</v>
      </c>
      <c r="P531" s="5" t="e">
        <f>VLOOKUP(Tabla1[[#This Row],[Código del producto]],'ABC Stock'!$A:$E,5,0)</f>
        <v>#DIV/0!</v>
      </c>
      <c r="Q5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2" spans="1:17" x14ac:dyDescent="0.2">
      <c r="A532" s="1">
        <v>1089</v>
      </c>
      <c r="B532" s="1" t="s">
        <v>362</v>
      </c>
      <c r="C532" s="1" t="s">
        <v>8</v>
      </c>
      <c r="D532" s="1" t="s">
        <v>3</v>
      </c>
      <c r="E532" s="11">
        <v>152</v>
      </c>
      <c r="F532" s="3">
        <v>50</v>
      </c>
      <c r="G532" s="11">
        <f>Tabla1[[#This Row],[Stock en unidades]]*Tabla1[[#This Row],[Costo unitario]]</f>
        <v>7600</v>
      </c>
      <c r="H532" s="1">
        <v>2019</v>
      </c>
      <c r="I532" s="1" t="s">
        <v>257</v>
      </c>
      <c r="J532" s="1">
        <v>602</v>
      </c>
      <c r="K532" s="3">
        <v>40033</v>
      </c>
      <c r="L532" s="12">
        <f>Tabla1[[#This Row],[Venta prom 12 meses en UN]]*Tabla1[[#This Row],[Costo unitario]]</f>
        <v>30100</v>
      </c>
      <c r="M532" s="29">
        <f>IFERROR(Tabla1[[#This Row],[Stock en unidades]]/Tabla1[[#This Row],[Venta prom 12 meses en UN]],0)</f>
        <v>0.25249169435215946</v>
      </c>
      <c r="N532" s="12">
        <f>IFERROR(12/Tabla1[[#This Row],[Meses de stock]],0)</f>
        <v>47.526315789473685</v>
      </c>
      <c r="O532" s="5" t="e">
        <f>VLOOKUP(Tabla1[[#This Row],[Código del producto]],'ABC Ventas'!$A:$E,5,0)</f>
        <v>#DIV/0!</v>
      </c>
      <c r="P532" s="5" t="e">
        <f>VLOOKUP(Tabla1[[#This Row],[Código del producto]],'ABC Stock'!$A:$E,5,0)</f>
        <v>#DIV/0!</v>
      </c>
      <c r="Q5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3" spans="1:17" x14ac:dyDescent="0.2">
      <c r="A533" s="1">
        <v>1089</v>
      </c>
      <c r="B533" s="1" t="s">
        <v>362</v>
      </c>
      <c r="C533" s="1" t="s">
        <v>8</v>
      </c>
      <c r="D533" s="1" t="s">
        <v>3</v>
      </c>
      <c r="E533" s="11">
        <v>306</v>
      </c>
      <c r="F533" s="3">
        <v>61</v>
      </c>
      <c r="G533" s="11">
        <f>Tabla1[[#This Row],[Stock en unidades]]*Tabla1[[#This Row],[Costo unitario]]</f>
        <v>18666</v>
      </c>
      <c r="H533" s="1">
        <v>2020</v>
      </c>
      <c r="I533" s="1" t="s">
        <v>257</v>
      </c>
      <c r="J533" s="1">
        <v>377</v>
      </c>
      <c r="K533" s="3">
        <v>40014.78</v>
      </c>
      <c r="L533" s="12">
        <f>Tabla1[[#This Row],[Venta prom 12 meses en UN]]*Tabla1[[#This Row],[Costo unitario]]</f>
        <v>22997</v>
      </c>
      <c r="M533" s="29">
        <f>IFERROR(Tabla1[[#This Row],[Stock en unidades]]/Tabla1[[#This Row],[Venta prom 12 meses en UN]],0)</f>
        <v>0.81167108753315653</v>
      </c>
      <c r="N533" s="12">
        <f>IFERROR(12/Tabla1[[#This Row],[Meses de stock]],0)</f>
        <v>14.784313725490195</v>
      </c>
      <c r="O533" s="5" t="e">
        <f>VLOOKUP(Tabla1[[#This Row],[Código del producto]],'ABC Ventas'!$A:$E,5,0)</f>
        <v>#DIV/0!</v>
      </c>
      <c r="P533" s="5" t="e">
        <f>VLOOKUP(Tabla1[[#This Row],[Código del producto]],'ABC Stock'!$A:$E,5,0)</f>
        <v>#DIV/0!</v>
      </c>
      <c r="Q5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4" spans="1:17" x14ac:dyDescent="0.2">
      <c r="A534" s="1">
        <v>1089</v>
      </c>
      <c r="B534" s="1" t="s">
        <v>362</v>
      </c>
      <c r="C534" s="1" t="s">
        <v>8</v>
      </c>
      <c r="D534" s="1" t="s">
        <v>3</v>
      </c>
      <c r="E534" s="11">
        <v>826</v>
      </c>
      <c r="F534" s="3">
        <v>58</v>
      </c>
      <c r="G534" s="11">
        <f>Tabla1[[#This Row],[Stock en unidades]]*Tabla1[[#This Row],[Costo unitario]]</f>
        <v>47908</v>
      </c>
      <c r="H534" s="1">
        <v>2019</v>
      </c>
      <c r="I534" s="1" t="s">
        <v>306</v>
      </c>
      <c r="J534" s="1">
        <v>532</v>
      </c>
      <c r="K534" s="3">
        <v>39804.239999999998</v>
      </c>
      <c r="L534" s="12">
        <f>Tabla1[[#This Row],[Venta prom 12 meses en UN]]*Tabla1[[#This Row],[Costo unitario]]</f>
        <v>30856</v>
      </c>
      <c r="M534" s="29">
        <f>IFERROR(Tabla1[[#This Row],[Stock en unidades]]/Tabla1[[#This Row],[Venta prom 12 meses en UN]],0)</f>
        <v>1.5526315789473684</v>
      </c>
      <c r="N534" s="12">
        <f>IFERROR(12/Tabla1[[#This Row],[Meses de stock]],0)</f>
        <v>7.7288135593220346</v>
      </c>
      <c r="O534" s="5" t="e">
        <f>VLOOKUP(Tabla1[[#This Row],[Código del producto]],'ABC Ventas'!$A:$E,5,0)</f>
        <v>#DIV/0!</v>
      </c>
      <c r="P534" s="5" t="e">
        <f>VLOOKUP(Tabla1[[#This Row],[Código del producto]],'ABC Stock'!$A:$E,5,0)</f>
        <v>#DIV/0!</v>
      </c>
      <c r="Q5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5" spans="1:17" x14ac:dyDescent="0.2">
      <c r="A535" s="1">
        <v>1089</v>
      </c>
      <c r="B535" s="1" t="s">
        <v>362</v>
      </c>
      <c r="C535" s="1" t="s">
        <v>8</v>
      </c>
      <c r="D535" s="1" t="s">
        <v>3</v>
      </c>
      <c r="E535" s="11">
        <v>1197</v>
      </c>
      <c r="F535" s="3">
        <v>37</v>
      </c>
      <c r="G535" s="11">
        <f>Tabla1[[#This Row],[Stock en unidades]]*Tabla1[[#This Row],[Costo unitario]]</f>
        <v>44289</v>
      </c>
      <c r="H535" s="1">
        <v>2020</v>
      </c>
      <c r="I535" s="1" t="s">
        <v>256</v>
      </c>
      <c r="J535" s="1">
        <v>791</v>
      </c>
      <c r="K535" s="3">
        <v>35413.07</v>
      </c>
      <c r="L535" s="12">
        <f>Tabla1[[#This Row],[Venta prom 12 meses en UN]]*Tabla1[[#This Row],[Costo unitario]]</f>
        <v>29267</v>
      </c>
      <c r="M535" s="29">
        <f>IFERROR(Tabla1[[#This Row],[Stock en unidades]]/Tabla1[[#This Row],[Venta prom 12 meses en UN]],0)</f>
        <v>1.5132743362831858</v>
      </c>
      <c r="N535" s="12">
        <f>IFERROR(12/Tabla1[[#This Row],[Meses de stock]],0)</f>
        <v>7.9298245614035094</v>
      </c>
      <c r="O535" s="5" t="e">
        <f>VLOOKUP(Tabla1[[#This Row],[Código del producto]],'ABC Ventas'!$A:$E,5,0)</f>
        <v>#DIV/0!</v>
      </c>
      <c r="P535" s="5" t="e">
        <f>VLOOKUP(Tabla1[[#This Row],[Código del producto]],'ABC Stock'!$A:$E,5,0)</f>
        <v>#DIV/0!</v>
      </c>
      <c r="Q5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6" spans="1:17" x14ac:dyDescent="0.2">
      <c r="A536" s="1">
        <v>1090</v>
      </c>
      <c r="B536" s="1" t="s">
        <v>363</v>
      </c>
      <c r="C536" s="1" t="s">
        <v>8</v>
      </c>
      <c r="D536" s="1" t="s">
        <v>3</v>
      </c>
      <c r="E536" s="11">
        <v>24</v>
      </c>
      <c r="F536" s="3">
        <v>6.35</v>
      </c>
      <c r="G536" s="11">
        <f>Tabla1[[#This Row],[Stock en unidades]]*Tabla1[[#This Row],[Costo unitario]]</f>
        <v>152.39999999999998</v>
      </c>
      <c r="H536" s="1">
        <v>2019</v>
      </c>
      <c r="I536" s="1" t="s">
        <v>307</v>
      </c>
      <c r="J536" s="1">
        <v>109</v>
      </c>
      <c r="K536" s="3">
        <v>1225.1055000000001</v>
      </c>
      <c r="L536" s="12">
        <f>Tabla1[[#This Row],[Venta prom 12 meses en UN]]*Tabla1[[#This Row],[Costo unitario]]</f>
        <v>692.15</v>
      </c>
      <c r="M536" s="29">
        <f>IFERROR(Tabla1[[#This Row],[Stock en unidades]]/Tabla1[[#This Row],[Venta prom 12 meses en UN]],0)</f>
        <v>0.22018348623853212</v>
      </c>
      <c r="N536" s="12">
        <f>IFERROR(12/Tabla1[[#This Row],[Meses de stock]],0)</f>
        <v>54.5</v>
      </c>
      <c r="O536" s="5" t="e">
        <f>VLOOKUP(Tabla1[[#This Row],[Código del producto]],'ABC Ventas'!$A:$E,5,0)</f>
        <v>#DIV/0!</v>
      </c>
      <c r="P536" s="5" t="e">
        <f>VLOOKUP(Tabla1[[#This Row],[Código del producto]],'ABC Stock'!$A:$E,5,0)</f>
        <v>#DIV/0!</v>
      </c>
      <c r="Q5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37" spans="1:17" x14ac:dyDescent="0.2">
      <c r="A537" s="1">
        <v>1090</v>
      </c>
      <c r="B537" s="1" t="s">
        <v>363</v>
      </c>
      <c r="C537" s="1" t="s">
        <v>8</v>
      </c>
      <c r="D537" s="1" t="s">
        <v>3</v>
      </c>
      <c r="E537" s="11">
        <v>855</v>
      </c>
      <c r="F537" s="3">
        <v>4.68</v>
      </c>
      <c r="G537" s="11">
        <f>Tabla1[[#This Row],[Stock en unidades]]*Tabla1[[#This Row],[Costo unitario]]</f>
        <v>4001.3999999999996</v>
      </c>
      <c r="H537" s="1">
        <v>2019</v>
      </c>
      <c r="I537" s="1" t="s">
        <v>310</v>
      </c>
      <c r="J537" s="1">
        <v>95</v>
      </c>
      <c r="K537" s="3">
        <v>537.96600000000001</v>
      </c>
      <c r="L537" s="12">
        <f>Tabla1[[#This Row],[Venta prom 12 meses en UN]]*Tabla1[[#This Row],[Costo unitario]]</f>
        <v>444.59999999999997</v>
      </c>
      <c r="M537" s="29">
        <f>IFERROR(Tabla1[[#This Row],[Stock en unidades]]/Tabla1[[#This Row],[Venta prom 12 meses en UN]],0)</f>
        <v>9</v>
      </c>
      <c r="N537" s="12">
        <f>IFERROR(12/Tabla1[[#This Row],[Meses de stock]],0)</f>
        <v>1.3333333333333333</v>
      </c>
      <c r="O537" s="5" t="e">
        <f>VLOOKUP(Tabla1[[#This Row],[Código del producto]],'ABC Ventas'!$A:$E,5,0)</f>
        <v>#DIV/0!</v>
      </c>
      <c r="P537" s="5" t="e">
        <f>VLOOKUP(Tabla1[[#This Row],[Código del producto]],'ABC Stock'!$A:$E,5,0)</f>
        <v>#DIV/0!</v>
      </c>
      <c r="Q53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38" spans="1:17" x14ac:dyDescent="0.2">
      <c r="A538" s="1">
        <v>1090</v>
      </c>
      <c r="B538" s="1" t="s">
        <v>363</v>
      </c>
      <c r="C538" s="1" t="s">
        <v>8</v>
      </c>
      <c r="D538" s="1" t="s">
        <v>3</v>
      </c>
      <c r="E538" s="11">
        <v>774</v>
      </c>
      <c r="F538" s="3">
        <v>1.72</v>
      </c>
      <c r="G538" s="11">
        <f>Tabla1[[#This Row],[Stock en unidades]]*Tabla1[[#This Row],[Costo unitario]]</f>
        <v>1331.28</v>
      </c>
      <c r="H538" s="1">
        <v>2019</v>
      </c>
      <c r="I538" s="1" t="s">
        <v>308</v>
      </c>
      <c r="J538" s="1">
        <v>133</v>
      </c>
      <c r="K538" s="3">
        <v>400.33</v>
      </c>
      <c r="L538" s="12">
        <f>Tabla1[[#This Row],[Venta prom 12 meses en UN]]*Tabla1[[#This Row],[Costo unitario]]</f>
        <v>228.76</v>
      </c>
      <c r="M538" s="29">
        <f>IFERROR(Tabla1[[#This Row],[Stock en unidades]]/Tabla1[[#This Row],[Venta prom 12 meses en UN]],0)</f>
        <v>5.8195488721804507</v>
      </c>
      <c r="N538" s="12">
        <f>IFERROR(12/Tabla1[[#This Row],[Meses de stock]],0)</f>
        <v>2.0620155038759691</v>
      </c>
      <c r="O538" s="5" t="e">
        <f>VLOOKUP(Tabla1[[#This Row],[Código del producto]],'ABC Ventas'!$A:$E,5,0)</f>
        <v>#DIV/0!</v>
      </c>
      <c r="P538" s="5" t="e">
        <f>VLOOKUP(Tabla1[[#This Row],[Código del producto]],'ABC Stock'!$A:$E,5,0)</f>
        <v>#DIV/0!</v>
      </c>
      <c r="Q53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39" spans="1:17" x14ac:dyDescent="0.2">
      <c r="A539" s="1">
        <v>1090</v>
      </c>
      <c r="B539" s="1" t="s">
        <v>363</v>
      </c>
      <c r="C539" s="1" t="s">
        <v>8</v>
      </c>
      <c r="D539" s="1" t="s">
        <v>3</v>
      </c>
      <c r="E539" s="11">
        <v>0</v>
      </c>
      <c r="F539" s="3">
        <v>5.29</v>
      </c>
      <c r="G539" s="11">
        <f>Tabla1[[#This Row],[Stock en unidades]]*Tabla1[[#This Row],[Costo unitario]]</f>
        <v>0</v>
      </c>
      <c r="H539" s="1">
        <v>2019</v>
      </c>
      <c r="I539" s="1" t="s">
        <v>306</v>
      </c>
      <c r="J539" s="1">
        <v>58.2</v>
      </c>
      <c r="K539" s="3">
        <v>394.08384000000007</v>
      </c>
      <c r="L539" s="12">
        <f>Tabla1[[#This Row],[Venta prom 12 meses en UN]]*Tabla1[[#This Row],[Costo unitario]]</f>
        <v>307.87800000000004</v>
      </c>
      <c r="M539" s="29">
        <f>IFERROR(Tabla1[[#This Row],[Stock en unidades]]/Tabla1[[#This Row],[Venta prom 12 meses en UN]],0)</f>
        <v>0</v>
      </c>
      <c r="N539" s="12">
        <f>IFERROR(12/Tabla1[[#This Row],[Meses de stock]],0)</f>
        <v>0</v>
      </c>
      <c r="O539" s="5" t="e">
        <f>VLOOKUP(Tabla1[[#This Row],[Código del producto]],'ABC Ventas'!$A:$E,5,0)</f>
        <v>#DIV/0!</v>
      </c>
      <c r="P539" s="5" t="e">
        <f>VLOOKUP(Tabla1[[#This Row],[Código del producto]],'ABC Stock'!$A:$E,5,0)</f>
        <v>#DIV/0!</v>
      </c>
      <c r="Q5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40" spans="1:17" x14ac:dyDescent="0.2">
      <c r="A540" s="1">
        <v>1090</v>
      </c>
      <c r="B540" s="1" t="s">
        <v>363</v>
      </c>
      <c r="C540" s="1" t="s">
        <v>8</v>
      </c>
      <c r="D540" s="1" t="s">
        <v>3</v>
      </c>
      <c r="E540" s="11">
        <v>445</v>
      </c>
      <c r="F540" s="3">
        <v>6.27</v>
      </c>
      <c r="G540" s="11">
        <f>Tabla1[[#This Row],[Stock en unidades]]*Tabla1[[#This Row],[Costo unitario]]</f>
        <v>2790.1499999999996</v>
      </c>
      <c r="H540" s="1">
        <v>2020</v>
      </c>
      <c r="I540" s="1" t="s">
        <v>258</v>
      </c>
      <c r="J540" s="1">
        <v>24.7</v>
      </c>
      <c r="K540" s="3">
        <v>252.43646999999993</v>
      </c>
      <c r="L540" s="12">
        <f>Tabla1[[#This Row],[Venta prom 12 meses en UN]]*Tabla1[[#This Row],[Costo unitario]]</f>
        <v>154.86899999999997</v>
      </c>
      <c r="M540" s="29">
        <f>IFERROR(Tabla1[[#This Row],[Stock en unidades]]/Tabla1[[#This Row],[Venta prom 12 meses en UN]],0)</f>
        <v>18.016194331983804</v>
      </c>
      <c r="N540" s="12">
        <f>IFERROR(12/Tabla1[[#This Row],[Meses de stock]],0)</f>
        <v>0.66606741573033712</v>
      </c>
      <c r="O540" s="5" t="e">
        <f>VLOOKUP(Tabla1[[#This Row],[Código del producto]],'ABC Ventas'!$A:$E,5,0)</f>
        <v>#DIV/0!</v>
      </c>
      <c r="P540" s="5" t="e">
        <f>VLOOKUP(Tabla1[[#This Row],[Código del producto]],'ABC Stock'!$A:$E,5,0)</f>
        <v>#DIV/0!</v>
      </c>
      <c r="Q5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41" spans="1:17" x14ac:dyDescent="0.2">
      <c r="A541" s="1">
        <v>1090</v>
      </c>
      <c r="B541" s="1" t="s">
        <v>363</v>
      </c>
      <c r="C541" s="1" t="s">
        <v>8</v>
      </c>
      <c r="D541" s="1" t="s">
        <v>3</v>
      </c>
      <c r="E541" s="11">
        <v>74</v>
      </c>
      <c r="F541" s="3">
        <v>1.1200000000000001</v>
      </c>
      <c r="G541" s="11">
        <f>Tabla1[[#This Row],[Stock en unidades]]*Tabla1[[#This Row],[Costo unitario]]</f>
        <v>82.88000000000001</v>
      </c>
      <c r="H541" s="1">
        <v>2020</v>
      </c>
      <c r="I541" s="1" t="s">
        <v>257</v>
      </c>
      <c r="J541" s="1">
        <v>127</v>
      </c>
      <c r="K541" s="3">
        <v>201.98080000000002</v>
      </c>
      <c r="L541" s="12">
        <f>Tabla1[[#This Row],[Venta prom 12 meses en UN]]*Tabla1[[#This Row],[Costo unitario]]</f>
        <v>142.24</v>
      </c>
      <c r="M541" s="29">
        <f>IFERROR(Tabla1[[#This Row],[Stock en unidades]]/Tabla1[[#This Row],[Venta prom 12 meses en UN]],0)</f>
        <v>0.58267716535433067</v>
      </c>
      <c r="N541" s="12">
        <f>IFERROR(12/Tabla1[[#This Row],[Meses de stock]],0)</f>
        <v>20.594594594594597</v>
      </c>
      <c r="O541" s="5" t="e">
        <f>VLOOKUP(Tabla1[[#This Row],[Código del producto]],'ABC Ventas'!$A:$E,5,0)</f>
        <v>#DIV/0!</v>
      </c>
      <c r="P541" s="5" t="e">
        <f>VLOOKUP(Tabla1[[#This Row],[Código del producto]],'ABC Stock'!$A:$E,5,0)</f>
        <v>#DIV/0!</v>
      </c>
      <c r="Q5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42" spans="1:17" x14ac:dyDescent="0.2">
      <c r="A542" s="1">
        <v>1091</v>
      </c>
      <c r="B542" s="1" t="s">
        <v>188</v>
      </c>
      <c r="C542" s="1" t="s">
        <v>8</v>
      </c>
      <c r="D542" s="1" t="s">
        <v>3</v>
      </c>
      <c r="E542" s="11">
        <v>1281</v>
      </c>
      <c r="F542" s="3">
        <v>5.28</v>
      </c>
      <c r="G542" s="11">
        <f>Tabla1[[#This Row],[Stock en unidades]]*Tabla1[[#This Row],[Costo unitario]]</f>
        <v>6763.68</v>
      </c>
      <c r="H542" s="1">
        <v>2020</v>
      </c>
      <c r="I542" s="1" t="s">
        <v>256</v>
      </c>
      <c r="J542" s="1">
        <v>98.5</v>
      </c>
      <c r="K542" s="3">
        <v>967.3488000000001</v>
      </c>
      <c r="L542" s="12">
        <f>Tabla1[[#This Row],[Venta prom 12 meses en UN]]*Tabla1[[#This Row],[Costo unitario]]</f>
        <v>520.08000000000004</v>
      </c>
      <c r="M542" s="29">
        <f>IFERROR(Tabla1[[#This Row],[Stock en unidades]]/Tabla1[[#This Row],[Venta prom 12 meses en UN]],0)</f>
        <v>13.00507614213198</v>
      </c>
      <c r="N542" s="12">
        <f>IFERROR(12/Tabla1[[#This Row],[Meses de stock]],0)</f>
        <v>0.92271662763466045</v>
      </c>
      <c r="O542" s="5" t="e">
        <f>VLOOKUP(Tabla1[[#This Row],[Código del producto]],'ABC Ventas'!$A:$E,5,0)</f>
        <v>#DIV/0!</v>
      </c>
      <c r="P542" s="5" t="e">
        <f>VLOOKUP(Tabla1[[#This Row],[Código del producto]],'ABC Stock'!$A:$E,5,0)</f>
        <v>#DIV/0!</v>
      </c>
      <c r="Q5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43" spans="1:17" x14ac:dyDescent="0.2">
      <c r="A543" s="1">
        <v>1091</v>
      </c>
      <c r="B543" s="1" t="s">
        <v>188</v>
      </c>
      <c r="C543" s="1" t="s">
        <v>8</v>
      </c>
      <c r="D543" s="1" t="s">
        <v>3</v>
      </c>
      <c r="E543" s="11">
        <v>605</v>
      </c>
      <c r="F543" s="3">
        <v>7.06</v>
      </c>
      <c r="G543" s="11">
        <f>Tabla1[[#This Row],[Stock en unidades]]*Tabla1[[#This Row],[Costo unitario]]</f>
        <v>4271.3</v>
      </c>
      <c r="H543" s="1">
        <v>2020</v>
      </c>
      <c r="I543" s="1" t="s">
        <v>256</v>
      </c>
      <c r="J543" s="1">
        <v>75.599999999999994</v>
      </c>
      <c r="K543" s="3">
        <v>736.55567999999982</v>
      </c>
      <c r="L543" s="12">
        <f>Tabla1[[#This Row],[Venta prom 12 meses en UN]]*Tabla1[[#This Row],[Costo unitario]]</f>
        <v>533.73599999999988</v>
      </c>
      <c r="M543" s="29">
        <f>IFERROR(Tabla1[[#This Row],[Stock en unidades]]/Tabla1[[#This Row],[Venta prom 12 meses en UN]],0)</f>
        <v>8.0026455026455032</v>
      </c>
      <c r="N543" s="12">
        <f>IFERROR(12/Tabla1[[#This Row],[Meses de stock]],0)</f>
        <v>1.4995041322314049</v>
      </c>
      <c r="O543" s="5" t="e">
        <f>VLOOKUP(Tabla1[[#This Row],[Código del producto]],'ABC Ventas'!$A:$E,5,0)</f>
        <v>#DIV/0!</v>
      </c>
      <c r="P543" s="5" t="e">
        <f>VLOOKUP(Tabla1[[#This Row],[Código del producto]],'ABC Stock'!$A:$E,5,0)</f>
        <v>#DIV/0!</v>
      </c>
      <c r="Q54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44" spans="1:17" x14ac:dyDescent="0.2">
      <c r="A544" s="1">
        <v>1091</v>
      </c>
      <c r="B544" s="1" t="s">
        <v>188</v>
      </c>
      <c r="C544" s="1" t="s">
        <v>8</v>
      </c>
      <c r="D544" s="1" t="s">
        <v>3</v>
      </c>
      <c r="E544" s="11">
        <v>873</v>
      </c>
      <c r="F544" s="3">
        <v>3.41</v>
      </c>
      <c r="G544" s="11">
        <f>Tabla1[[#This Row],[Stock en unidades]]*Tabla1[[#This Row],[Costo unitario]]</f>
        <v>2976.9300000000003</v>
      </c>
      <c r="H544" s="1">
        <v>2019</v>
      </c>
      <c r="I544" s="1" t="s">
        <v>308</v>
      </c>
      <c r="J544" s="1">
        <v>118</v>
      </c>
      <c r="K544" s="3">
        <v>655.87940000000003</v>
      </c>
      <c r="L544" s="12">
        <f>Tabla1[[#This Row],[Venta prom 12 meses en UN]]*Tabla1[[#This Row],[Costo unitario]]</f>
        <v>402.38</v>
      </c>
      <c r="M544" s="29">
        <f>IFERROR(Tabla1[[#This Row],[Stock en unidades]]/Tabla1[[#This Row],[Venta prom 12 meses en UN]],0)</f>
        <v>7.398305084745763</v>
      </c>
      <c r="N544" s="12">
        <f>IFERROR(12/Tabla1[[#This Row],[Meses de stock]],0)</f>
        <v>1.6219931271477663</v>
      </c>
      <c r="O544" s="5" t="e">
        <f>VLOOKUP(Tabla1[[#This Row],[Código del producto]],'ABC Ventas'!$A:$E,5,0)</f>
        <v>#DIV/0!</v>
      </c>
      <c r="P544" s="5" t="e">
        <f>VLOOKUP(Tabla1[[#This Row],[Código del producto]],'ABC Stock'!$A:$E,5,0)</f>
        <v>#DIV/0!</v>
      </c>
      <c r="Q5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45" spans="1:17" x14ac:dyDescent="0.2">
      <c r="A545" s="1">
        <v>1091</v>
      </c>
      <c r="B545" s="1" t="s">
        <v>188</v>
      </c>
      <c r="C545" s="1" t="s">
        <v>8</v>
      </c>
      <c r="D545" s="1" t="s">
        <v>3</v>
      </c>
      <c r="E545" s="11">
        <v>524</v>
      </c>
      <c r="F545" s="3">
        <v>1.89</v>
      </c>
      <c r="G545" s="11">
        <f>Tabla1[[#This Row],[Stock en unidades]]*Tabla1[[#This Row],[Costo unitario]]</f>
        <v>990.3599999999999</v>
      </c>
      <c r="H545" s="1">
        <v>2020</v>
      </c>
      <c r="I545" s="1" t="s">
        <v>258</v>
      </c>
      <c r="J545" s="1">
        <v>87.3</v>
      </c>
      <c r="K545" s="3">
        <v>298.64456999999999</v>
      </c>
      <c r="L545" s="12">
        <f>Tabla1[[#This Row],[Venta prom 12 meses en UN]]*Tabla1[[#This Row],[Costo unitario]]</f>
        <v>164.99699999999999</v>
      </c>
      <c r="M545" s="29">
        <f>IFERROR(Tabla1[[#This Row],[Stock en unidades]]/Tabla1[[#This Row],[Venta prom 12 meses en UN]],0)</f>
        <v>6.002290950744559</v>
      </c>
      <c r="N545" s="12">
        <f>IFERROR(12/Tabla1[[#This Row],[Meses de stock]],0)</f>
        <v>1.999236641221374</v>
      </c>
      <c r="O545" s="5" t="e">
        <f>VLOOKUP(Tabla1[[#This Row],[Código del producto]],'ABC Ventas'!$A:$E,5,0)</f>
        <v>#DIV/0!</v>
      </c>
      <c r="P545" s="5" t="e">
        <f>VLOOKUP(Tabla1[[#This Row],[Código del producto]],'ABC Stock'!$A:$E,5,0)</f>
        <v>#DIV/0!</v>
      </c>
      <c r="Q5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46" spans="1:17" x14ac:dyDescent="0.2">
      <c r="A546" s="1">
        <v>1091</v>
      </c>
      <c r="B546" s="1" t="s">
        <v>188</v>
      </c>
      <c r="C546" s="1" t="s">
        <v>8</v>
      </c>
      <c r="D546" s="1" t="s">
        <v>3</v>
      </c>
      <c r="E546" s="11">
        <v>1167</v>
      </c>
      <c r="F546" s="3">
        <v>1.81</v>
      </c>
      <c r="G546" s="11">
        <f>Tabla1[[#This Row],[Stock en unidades]]*Tabla1[[#This Row],[Costo unitario]]</f>
        <v>2112.27</v>
      </c>
      <c r="H546" s="1">
        <v>2020</v>
      </c>
      <c r="I546" s="1" t="s">
        <v>256</v>
      </c>
      <c r="J546" s="1">
        <v>83.3</v>
      </c>
      <c r="K546" s="3">
        <v>197.51263</v>
      </c>
      <c r="L546" s="12">
        <f>Tabla1[[#This Row],[Venta prom 12 meses en UN]]*Tabla1[[#This Row],[Costo unitario]]</f>
        <v>150.773</v>
      </c>
      <c r="M546" s="29">
        <f>IFERROR(Tabla1[[#This Row],[Stock en unidades]]/Tabla1[[#This Row],[Venta prom 12 meses en UN]],0)</f>
        <v>14.009603841536615</v>
      </c>
      <c r="N546" s="12">
        <f>IFERROR(12/Tabla1[[#This Row],[Meses de stock]],0)</f>
        <v>0.85655526992287911</v>
      </c>
      <c r="O546" s="5" t="e">
        <f>VLOOKUP(Tabla1[[#This Row],[Código del producto]],'ABC Ventas'!$A:$E,5,0)</f>
        <v>#DIV/0!</v>
      </c>
      <c r="P546" s="5" t="e">
        <f>VLOOKUP(Tabla1[[#This Row],[Código del producto]],'ABC Stock'!$A:$E,5,0)</f>
        <v>#DIV/0!</v>
      </c>
      <c r="Q5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47" spans="1:17" x14ac:dyDescent="0.2">
      <c r="A547" s="1">
        <v>1091</v>
      </c>
      <c r="B547" s="1" t="s">
        <v>188</v>
      </c>
      <c r="C547" s="1" t="s">
        <v>8</v>
      </c>
      <c r="D547" s="1" t="s">
        <v>3</v>
      </c>
      <c r="E547" s="11">
        <v>196</v>
      </c>
      <c r="F547" s="3">
        <v>1.81</v>
      </c>
      <c r="G547" s="11">
        <f>Tabla1[[#This Row],[Stock en unidades]]*Tabla1[[#This Row],[Costo unitario]]</f>
        <v>354.76</v>
      </c>
      <c r="H547" s="1">
        <v>2019</v>
      </c>
      <c r="I547" s="1" t="s">
        <v>258</v>
      </c>
      <c r="J547" s="1">
        <v>76</v>
      </c>
      <c r="K547" s="3">
        <v>182.95480000000001</v>
      </c>
      <c r="L547" s="12">
        <f>Tabla1[[#This Row],[Venta prom 12 meses en UN]]*Tabla1[[#This Row],[Costo unitario]]</f>
        <v>137.56</v>
      </c>
      <c r="M547" s="29">
        <f>IFERROR(Tabla1[[#This Row],[Stock en unidades]]/Tabla1[[#This Row],[Venta prom 12 meses en UN]],0)</f>
        <v>2.5789473684210527</v>
      </c>
      <c r="N547" s="12">
        <f>IFERROR(12/Tabla1[[#This Row],[Meses de stock]],0)</f>
        <v>4.6530612244897958</v>
      </c>
      <c r="O547" s="5" t="e">
        <f>VLOOKUP(Tabla1[[#This Row],[Código del producto]],'ABC Ventas'!$A:$E,5,0)</f>
        <v>#DIV/0!</v>
      </c>
      <c r="P547" s="5" t="e">
        <f>VLOOKUP(Tabla1[[#This Row],[Código del producto]],'ABC Stock'!$A:$E,5,0)</f>
        <v>#DIV/0!</v>
      </c>
      <c r="Q5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48" spans="1:17" x14ac:dyDescent="0.2">
      <c r="A548" s="1">
        <v>1092</v>
      </c>
      <c r="B548" s="1" t="s">
        <v>364</v>
      </c>
      <c r="C548" s="1" t="s">
        <v>8</v>
      </c>
      <c r="D548" s="1" t="s">
        <v>3</v>
      </c>
      <c r="E548" s="11">
        <v>92</v>
      </c>
      <c r="F548" s="3">
        <v>66</v>
      </c>
      <c r="G548" s="11">
        <f>Tabla1[[#This Row],[Stock en unidades]]*Tabla1[[#This Row],[Costo unitario]]</f>
        <v>6072</v>
      </c>
      <c r="H548" s="1">
        <v>2019</v>
      </c>
      <c r="I548" s="1" t="s">
        <v>309</v>
      </c>
      <c r="J548" s="1">
        <v>882</v>
      </c>
      <c r="K548" s="3">
        <v>78004.08</v>
      </c>
      <c r="L548" s="12">
        <f>Tabla1[[#This Row],[Venta prom 12 meses en UN]]*Tabla1[[#This Row],[Costo unitario]]</f>
        <v>58212</v>
      </c>
      <c r="M548" s="29">
        <f>IFERROR(Tabla1[[#This Row],[Stock en unidades]]/Tabla1[[#This Row],[Venta prom 12 meses en UN]],0)</f>
        <v>0.10430839002267574</v>
      </c>
      <c r="N548" s="12">
        <f>IFERROR(12/Tabla1[[#This Row],[Meses de stock]],0)</f>
        <v>115.04347826086956</v>
      </c>
      <c r="O548" s="5" t="e">
        <f>VLOOKUP(Tabla1[[#This Row],[Código del producto]],'ABC Ventas'!$A:$E,5,0)</f>
        <v>#DIV/0!</v>
      </c>
      <c r="P548" s="5" t="e">
        <f>VLOOKUP(Tabla1[[#This Row],[Código del producto]],'ABC Stock'!$A:$E,5,0)</f>
        <v>#DIV/0!</v>
      </c>
      <c r="Q5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49" spans="1:17" x14ac:dyDescent="0.2">
      <c r="A549" s="1">
        <v>1092</v>
      </c>
      <c r="B549" s="1" t="s">
        <v>364</v>
      </c>
      <c r="C549" s="1" t="s">
        <v>8</v>
      </c>
      <c r="D549" s="1" t="s">
        <v>3</v>
      </c>
      <c r="E549" s="11">
        <v>441</v>
      </c>
      <c r="F549" s="3">
        <v>62</v>
      </c>
      <c r="G549" s="11">
        <f>Tabla1[[#This Row],[Stock en unidades]]*Tabla1[[#This Row],[Costo unitario]]</f>
        <v>27342</v>
      </c>
      <c r="H549" s="1">
        <v>2019</v>
      </c>
      <c r="I549" s="1" t="s">
        <v>307</v>
      </c>
      <c r="J549" s="1">
        <v>861</v>
      </c>
      <c r="K549" s="3">
        <v>65659.86</v>
      </c>
      <c r="L549" s="12">
        <f>Tabla1[[#This Row],[Venta prom 12 meses en UN]]*Tabla1[[#This Row],[Costo unitario]]</f>
        <v>53382</v>
      </c>
      <c r="M549" s="29">
        <f>IFERROR(Tabla1[[#This Row],[Stock en unidades]]/Tabla1[[#This Row],[Venta prom 12 meses en UN]],0)</f>
        <v>0.51219512195121952</v>
      </c>
      <c r="N549" s="12">
        <f>IFERROR(12/Tabla1[[#This Row],[Meses de stock]],0)</f>
        <v>23.428571428571427</v>
      </c>
      <c r="O549" s="5" t="e">
        <f>VLOOKUP(Tabla1[[#This Row],[Código del producto]],'ABC Ventas'!$A:$E,5,0)</f>
        <v>#DIV/0!</v>
      </c>
      <c r="P549" s="5" t="e">
        <f>VLOOKUP(Tabla1[[#This Row],[Código del producto]],'ABC Stock'!$A:$E,5,0)</f>
        <v>#DIV/0!</v>
      </c>
      <c r="Q5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0" spans="1:17" x14ac:dyDescent="0.2">
      <c r="A550" s="1">
        <v>1092</v>
      </c>
      <c r="B550" s="1" t="s">
        <v>364</v>
      </c>
      <c r="C550" s="1" t="s">
        <v>8</v>
      </c>
      <c r="D550" s="1" t="s">
        <v>3</v>
      </c>
      <c r="E550" s="11">
        <v>819</v>
      </c>
      <c r="F550" s="3">
        <v>31</v>
      </c>
      <c r="G550" s="11">
        <f>Tabla1[[#This Row],[Stock en unidades]]*Tabla1[[#This Row],[Costo unitario]]</f>
        <v>25389</v>
      </c>
      <c r="H550" s="1">
        <v>2019</v>
      </c>
      <c r="I550" s="1" t="s">
        <v>311</v>
      </c>
      <c r="J550" s="1">
        <v>932</v>
      </c>
      <c r="K550" s="3">
        <v>49116.4</v>
      </c>
      <c r="L550" s="12">
        <f>Tabla1[[#This Row],[Venta prom 12 meses en UN]]*Tabla1[[#This Row],[Costo unitario]]</f>
        <v>28892</v>
      </c>
      <c r="M550" s="29">
        <f>IFERROR(Tabla1[[#This Row],[Stock en unidades]]/Tabla1[[#This Row],[Venta prom 12 meses en UN]],0)</f>
        <v>0.878755364806867</v>
      </c>
      <c r="N550" s="12">
        <f>IFERROR(12/Tabla1[[#This Row],[Meses de stock]],0)</f>
        <v>13.655677655677655</v>
      </c>
      <c r="O550" s="5" t="e">
        <f>VLOOKUP(Tabla1[[#This Row],[Código del producto]],'ABC Ventas'!$A:$E,5,0)</f>
        <v>#DIV/0!</v>
      </c>
      <c r="P550" s="5" t="e">
        <f>VLOOKUP(Tabla1[[#This Row],[Código del producto]],'ABC Stock'!$A:$E,5,0)</f>
        <v>#DIV/0!</v>
      </c>
      <c r="Q5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1" spans="1:17" x14ac:dyDescent="0.2">
      <c r="A551" s="1">
        <v>1092</v>
      </c>
      <c r="B551" s="1" t="s">
        <v>364</v>
      </c>
      <c r="C551" s="1" t="s">
        <v>8</v>
      </c>
      <c r="D551" s="1" t="s">
        <v>3</v>
      </c>
      <c r="E551" s="11">
        <v>420</v>
      </c>
      <c r="F551" s="3">
        <v>56</v>
      </c>
      <c r="G551" s="11">
        <f>Tabla1[[#This Row],[Stock en unidades]]*Tabla1[[#This Row],[Costo unitario]]</f>
        <v>23520</v>
      </c>
      <c r="H551" s="1">
        <v>2019</v>
      </c>
      <c r="I551" s="1" t="s">
        <v>310</v>
      </c>
      <c r="J551" s="1">
        <v>528</v>
      </c>
      <c r="K551" s="3">
        <v>48787.199999999997</v>
      </c>
      <c r="L551" s="12">
        <f>Tabla1[[#This Row],[Venta prom 12 meses en UN]]*Tabla1[[#This Row],[Costo unitario]]</f>
        <v>29568</v>
      </c>
      <c r="M551" s="29">
        <f>IFERROR(Tabla1[[#This Row],[Stock en unidades]]/Tabla1[[#This Row],[Venta prom 12 meses en UN]],0)</f>
        <v>0.79545454545454541</v>
      </c>
      <c r="N551" s="12">
        <f>IFERROR(12/Tabla1[[#This Row],[Meses de stock]],0)</f>
        <v>15.085714285714287</v>
      </c>
      <c r="O551" s="5" t="e">
        <f>VLOOKUP(Tabla1[[#This Row],[Código del producto]],'ABC Ventas'!$A:$E,5,0)</f>
        <v>#DIV/0!</v>
      </c>
      <c r="P551" s="5" t="e">
        <f>VLOOKUP(Tabla1[[#This Row],[Código del producto]],'ABC Stock'!$A:$E,5,0)</f>
        <v>#DIV/0!</v>
      </c>
      <c r="Q5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2" spans="1:17" x14ac:dyDescent="0.2">
      <c r="A552" s="1">
        <v>1092</v>
      </c>
      <c r="B552" s="1" t="s">
        <v>364</v>
      </c>
      <c r="C552" s="1" t="s">
        <v>8</v>
      </c>
      <c r="D552" s="1" t="s">
        <v>3</v>
      </c>
      <c r="E552" s="11">
        <v>1469</v>
      </c>
      <c r="F552" s="3">
        <v>56</v>
      </c>
      <c r="G552" s="11">
        <f>Tabla1[[#This Row],[Stock en unidades]]*Tabla1[[#This Row],[Costo unitario]]</f>
        <v>82264</v>
      </c>
      <c r="H552" s="1">
        <v>2020</v>
      </c>
      <c r="I552" s="1" t="s">
        <v>258</v>
      </c>
      <c r="J552" s="1">
        <v>454</v>
      </c>
      <c r="K552" s="3">
        <v>46525.919999999998</v>
      </c>
      <c r="L552" s="12">
        <f>Tabla1[[#This Row],[Venta prom 12 meses en UN]]*Tabla1[[#This Row],[Costo unitario]]</f>
        <v>25424</v>
      </c>
      <c r="M552" s="29">
        <f>IFERROR(Tabla1[[#This Row],[Stock en unidades]]/Tabla1[[#This Row],[Venta prom 12 meses en UN]],0)</f>
        <v>3.2356828193832601</v>
      </c>
      <c r="N552" s="12">
        <f>IFERROR(12/Tabla1[[#This Row],[Meses de stock]],0)</f>
        <v>3.708645336963921</v>
      </c>
      <c r="O552" s="5" t="e">
        <f>VLOOKUP(Tabla1[[#This Row],[Código del producto]],'ABC Ventas'!$A:$E,5,0)</f>
        <v>#DIV/0!</v>
      </c>
      <c r="P552" s="5" t="e">
        <f>VLOOKUP(Tabla1[[#This Row],[Código del producto]],'ABC Stock'!$A:$E,5,0)</f>
        <v>#DIV/0!</v>
      </c>
      <c r="Q55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53" spans="1:17" x14ac:dyDescent="0.2">
      <c r="A553" s="1">
        <v>1092</v>
      </c>
      <c r="B553" s="1" t="s">
        <v>364</v>
      </c>
      <c r="C553" s="1" t="s">
        <v>8</v>
      </c>
      <c r="D553" s="1" t="s">
        <v>3</v>
      </c>
      <c r="E553" s="11">
        <v>117</v>
      </c>
      <c r="F553" s="3">
        <v>39</v>
      </c>
      <c r="G553" s="11">
        <f>Tabla1[[#This Row],[Stock en unidades]]*Tabla1[[#This Row],[Costo unitario]]</f>
        <v>4563</v>
      </c>
      <c r="H553" s="1">
        <v>2019</v>
      </c>
      <c r="I553" s="1" t="s">
        <v>256</v>
      </c>
      <c r="J553" s="1">
        <v>814</v>
      </c>
      <c r="K553" s="3">
        <v>38412.660000000003</v>
      </c>
      <c r="L553" s="12">
        <f>Tabla1[[#This Row],[Venta prom 12 meses en UN]]*Tabla1[[#This Row],[Costo unitario]]</f>
        <v>31746</v>
      </c>
      <c r="M553" s="29">
        <f>IFERROR(Tabla1[[#This Row],[Stock en unidades]]/Tabla1[[#This Row],[Venta prom 12 meses en UN]],0)</f>
        <v>0.14373464373464373</v>
      </c>
      <c r="N553" s="12">
        <f>IFERROR(12/Tabla1[[#This Row],[Meses de stock]],0)</f>
        <v>83.487179487179489</v>
      </c>
      <c r="O553" s="5" t="e">
        <f>VLOOKUP(Tabla1[[#This Row],[Código del producto]],'ABC Ventas'!$A:$E,5,0)</f>
        <v>#DIV/0!</v>
      </c>
      <c r="P553" s="5" t="e">
        <f>VLOOKUP(Tabla1[[#This Row],[Código del producto]],'ABC Stock'!$A:$E,5,0)</f>
        <v>#DIV/0!</v>
      </c>
      <c r="Q5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4" spans="1:17" x14ac:dyDescent="0.2">
      <c r="A554" s="1">
        <v>1093</v>
      </c>
      <c r="B554" s="1" t="s">
        <v>85</v>
      </c>
      <c r="C554" s="1" t="s">
        <v>8</v>
      </c>
      <c r="D554" s="1" t="s">
        <v>3</v>
      </c>
      <c r="E554" s="11">
        <v>109</v>
      </c>
      <c r="F554" s="3">
        <v>7.85</v>
      </c>
      <c r="G554" s="11">
        <f>Tabla1[[#This Row],[Stock en unidades]]*Tabla1[[#This Row],[Costo unitario]]</f>
        <v>855.65</v>
      </c>
      <c r="H554" s="1">
        <v>2020</v>
      </c>
      <c r="I554" s="1" t="s">
        <v>258</v>
      </c>
      <c r="J554" s="1">
        <v>133</v>
      </c>
      <c r="K554" s="3">
        <v>1910.6115</v>
      </c>
      <c r="L554" s="12">
        <f>Tabla1[[#This Row],[Venta prom 12 meses en UN]]*Tabla1[[#This Row],[Costo unitario]]</f>
        <v>1044.05</v>
      </c>
      <c r="M554" s="29">
        <f>IFERROR(Tabla1[[#This Row],[Stock en unidades]]/Tabla1[[#This Row],[Venta prom 12 meses en UN]],0)</f>
        <v>0.81954887218045114</v>
      </c>
      <c r="N554" s="12">
        <f>IFERROR(12/Tabla1[[#This Row],[Meses de stock]],0)</f>
        <v>14.642201834862385</v>
      </c>
      <c r="O554" s="5" t="e">
        <f>VLOOKUP(Tabla1[[#This Row],[Código del producto]],'ABC Ventas'!$A:$E,5,0)</f>
        <v>#DIV/0!</v>
      </c>
      <c r="P554" s="5" t="e">
        <f>VLOOKUP(Tabla1[[#This Row],[Código del producto]],'ABC Stock'!$A:$E,5,0)</f>
        <v>#DIV/0!</v>
      </c>
      <c r="Q5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5" spans="1:17" x14ac:dyDescent="0.2">
      <c r="A555" s="1">
        <v>1093</v>
      </c>
      <c r="B555" s="1" t="s">
        <v>85</v>
      </c>
      <c r="C555" s="1" t="s">
        <v>8</v>
      </c>
      <c r="D555" s="1" t="s">
        <v>3</v>
      </c>
      <c r="E555" s="11">
        <v>6</v>
      </c>
      <c r="F555" s="3">
        <v>7.12</v>
      </c>
      <c r="G555" s="11">
        <f>Tabla1[[#This Row],[Stock en unidades]]*Tabla1[[#This Row],[Costo unitario]]</f>
        <v>42.72</v>
      </c>
      <c r="H555" s="1">
        <v>2019</v>
      </c>
      <c r="I555" s="1" t="s">
        <v>307</v>
      </c>
      <c r="J555" s="1">
        <v>81</v>
      </c>
      <c r="K555" s="3">
        <v>980.42400000000009</v>
      </c>
      <c r="L555" s="12">
        <f>Tabla1[[#This Row],[Venta prom 12 meses en UN]]*Tabla1[[#This Row],[Costo unitario]]</f>
        <v>576.72</v>
      </c>
      <c r="M555" s="29">
        <f>IFERROR(Tabla1[[#This Row],[Stock en unidades]]/Tabla1[[#This Row],[Venta prom 12 meses en UN]],0)</f>
        <v>7.407407407407407E-2</v>
      </c>
      <c r="N555" s="12">
        <f>IFERROR(12/Tabla1[[#This Row],[Meses de stock]],0)</f>
        <v>162</v>
      </c>
      <c r="O555" s="5" t="e">
        <f>VLOOKUP(Tabla1[[#This Row],[Código del producto]],'ABC Ventas'!$A:$E,5,0)</f>
        <v>#DIV/0!</v>
      </c>
      <c r="P555" s="5" t="e">
        <f>VLOOKUP(Tabla1[[#This Row],[Código del producto]],'ABC Stock'!$A:$E,5,0)</f>
        <v>#DIV/0!</v>
      </c>
      <c r="Q5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6" spans="1:17" x14ac:dyDescent="0.2">
      <c r="A556" s="1">
        <v>1093</v>
      </c>
      <c r="B556" s="1" t="s">
        <v>85</v>
      </c>
      <c r="C556" s="1" t="s">
        <v>8</v>
      </c>
      <c r="D556" s="1" t="s">
        <v>3</v>
      </c>
      <c r="E556" s="11">
        <v>594</v>
      </c>
      <c r="F556" s="3">
        <v>4.22</v>
      </c>
      <c r="G556" s="11">
        <f>Tabla1[[#This Row],[Stock en unidades]]*Tabla1[[#This Row],[Costo unitario]]</f>
        <v>2506.6799999999998</v>
      </c>
      <c r="H556" s="1">
        <v>2020</v>
      </c>
      <c r="I556" s="1" t="s">
        <v>256</v>
      </c>
      <c r="J556" s="1">
        <v>146</v>
      </c>
      <c r="K556" s="3">
        <v>800.95600000000002</v>
      </c>
      <c r="L556" s="12">
        <f>Tabla1[[#This Row],[Venta prom 12 meses en UN]]*Tabla1[[#This Row],[Costo unitario]]</f>
        <v>616.12</v>
      </c>
      <c r="M556" s="29">
        <f>IFERROR(Tabla1[[#This Row],[Stock en unidades]]/Tabla1[[#This Row],[Venta prom 12 meses en UN]],0)</f>
        <v>4.0684931506849313</v>
      </c>
      <c r="N556" s="12">
        <f>IFERROR(12/Tabla1[[#This Row],[Meses de stock]],0)</f>
        <v>2.9494949494949498</v>
      </c>
      <c r="O556" s="5" t="e">
        <f>VLOOKUP(Tabla1[[#This Row],[Código del producto]],'ABC Ventas'!$A:$E,5,0)</f>
        <v>#DIV/0!</v>
      </c>
      <c r="P556" s="5" t="e">
        <f>VLOOKUP(Tabla1[[#This Row],[Código del producto]],'ABC Stock'!$A:$E,5,0)</f>
        <v>#DIV/0!</v>
      </c>
      <c r="Q55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57" spans="1:17" x14ac:dyDescent="0.2">
      <c r="A557" s="1">
        <v>1093</v>
      </c>
      <c r="B557" s="1" t="s">
        <v>85</v>
      </c>
      <c r="C557" s="1" t="s">
        <v>8</v>
      </c>
      <c r="D557" s="1" t="s">
        <v>3</v>
      </c>
      <c r="E557" s="11">
        <v>82</v>
      </c>
      <c r="F557" s="3">
        <v>5</v>
      </c>
      <c r="G557" s="11">
        <f>Tabla1[[#This Row],[Stock en unidades]]*Tabla1[[#This Row],[Costo unitario]]</f>
        <v>410</v>
      </c>
      <c r="H557" s="1">
        <v>2019</v>
      </c>
      <c r="I557" s="1" t="s">
        <v>309</v>
      </c>
      <c r="J557" s="1">
        <v>81.7</v>
      </c>
      <c r="K557" s="3">
        <v>596.41</v>
      </c>
      <c r="L557" s="12">
        <f>Tabla1[[#This Row],[Venta prom 12 meses en UN]]*Tabla1[[#This Row],[Costo unitario]]</f>
        <v>408.5</v>
      </c>
      <c r="M557" s="29">
        <f>IFERROR(Tabla1[[#This Row],[Stock en unidades]]/Tabla1[[#This Row],[Venta prom 12 meses en UN]],0)</f>
        <v>1.003671970624235</v>
      </c>
      <c r="N557" s="12">
        <f>IFERROR(12/Tabla1[[#This Row],[Meses de stock]],0)</f>
        <v>11.956097560975611</v>
      </c>
      <c r="O557" s="5" t="e">
        <f>VLOOKUP(Tabla1[[#This Row],[Código del producto]],'ABC Ventas'!$A:$E,5,0)</f>
        <v>#DIV/0!</v>
      </c>
      <c r="P557" s="5" t="e">
        <f>VLOOKUP(Tabla1[[#This Row],[Código del producto]],'ABC Stock'!$A:$E,5,0)</f>
        <v>#DIV/0!</v>
      </c>
      <c r="Q5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58" spans="1:17" x14ac:dyDescent="0.2">
      <c r="A558" s="1">
        <v>1093</v>
      </c>
      <c r="B558" s="1" t="s">
        <v>85</v>
      </c>
      <c r="C558" s="1" t="s">
        <v>8</v>
      </c>
      <c r="D558" s="1" t="s">
        <v>3</v>
      </c>
      <c r="E558" s="11">
        <v>846</v>
      </c>
      <c r="F558" s="3">
        <v>2.48</v>
      </c>
      <c r="G558" s="11">
        <f>Tabla1[[#This Row],[Stock en unidades]]*Tabla1[[#This Row],[Costo unitario]]</f>
        <v>2098.08</v>
      </c>
      <c r="H558" s="1">
        <v>2020</v>
      </c>
      <c r="I558" s="1" t="s">
        <v>258</v>
      </c>
      <c r="J558" s="1">
        <v>84.6</v>
      </c>
      <c r="K558" s="3">
        <v>383.94864000000001</v>
      </c>
      <c r="L558" s="12">
        <f>Tabla1[[#This Row],[Venta prom 12 meses en UN]]*Tabla1[[#This Row],[Costo unitario]]</f>
        <v>209.80799999999999</v>
      </c>
      <c r="M558" s="29">
        <f>IFERROR(Tabla1[[#This Row],[Stock en unidades]]/Tabla1[[#This Row],[Venta prom 12 meses en UN]],0)</f>
        <v>10</v>
      </c>
      <c r="N558" s="12">
        <f>IFERROR(12/Tabla1[[#This Row],[Meses de stock]],0)</f>
        <v>1.2</v>
      </c>
      <c r="O558" s="5" t="e">
        <f>VLOOKUP(Tabla1[[#This Row],[Código del producto]],'ABC Ventas'!$A:$E,5,0)</f>
        <v>#DIV/0!</v>
      </c>
      <c r="P558" s="5" t="e">
        <f>VLOOKUP(Tabla1[[#This Row],[Código del producto]],'ABC Stock'!$A:$E,5,0)</f>
        <v>#DIV/0!</v>
      </c>
      <c r="Q55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59" spans="1:17" x14ac:dyDescent="0.2">
      <c r="A559" s="1">
        <v>1093</v>
      </c>
      <c r="B559" s="1" t="s">
        <v>85</v>
      </c>
      <c r="C559" s="1" t="s">
        <v>8</v>
      </c>
      <c r="D559" s="1" t="s">
        <v>3</v>
      </c>
      <c r="E559" s="11">
        <v>432</v>
      </c>
      <c r="F559" s="3">
        <v>28.5</v>
      </c>
      <c r="G559" s="11">
        <f>Tabla1[[#This Row],[Stock en unidades]]*Tabla1[[#This Row],[Costo unitario]]</f>
        <v>12312</v>
      </c>
      <c r="H559" s="1">
        <v>2020</v>
      </c>
      <c r="I559" s="1" t="s">
        <v>256</v>
      </c>
      <c r="J559" s="1">
        <v>0</v>
      </c>
      <c r="K559" s="3">
        <v>0</v>
      </c>
      <c r="L559" s="12">
        <f>Tabla1[[#This Row],[Venta prom 12 meses en UN]]*Tabla1[[#This Row],[Costo unitario]]</f>
        <v>0</v>
      </c>
      <c r="M559" s="29">
        <f>IFERROR(Tabla1[[#This Row],[Stock en unidades]]/Tabla1[[#This Row],[Venta prom 12 meses en UN]],0)</f>
        <v>0</v>
      </c>
      <c r="N559" s="12">
        <f>IFERROR(12/Tabla1[[#This Row],[Meses de stock]],0)</f>
        <v>0</v>
      </c>
      <c r="O559" s="5" t="e">
        <f>VLOOKUP(Tabla1[[#This Row],[Código del producto]],'ABC Ventas'!$A:$E,5,0)</f>
        <v>#DIV/0!</v>
      </c>
      <c r="P559" s="5" t="e">
        <f>VLOOKUP(Tabla1[[#This Row],[Código del producto]],'ABC Stock'!$A:$E,5,0)</f>
        <v>#DIV/0!</v>
      </c>
      <c r="Q55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560" spans="1:17" x14ac:dyDescent="0.2">
      <c r="A560" s="1">
        <v>1094</v>
      </c>
      <c r="B560" s="1" t="s">
        <v>365</v>
      </c>
      <c r="C560" s="1" t="s">
        <v>8</v>
      </c>
      <c r="D560" s="1" t="s">
        <v>3</v>
      </c>
      <c r="E560" s="11">
        <v>196</v>
      </c>
      <c r="F560" s="3">
        <v>7.4</v>
      </c>
      <c r="G560" s="11">
        <f>Tabla1[[#This Row],[Stock en unidades]]*Tabla1[[#This Row],[Costo unitario]]</f>
        <v>1450.4</v>
      </c>
      <c r="H560" s="1">
        <v>2020</v>
      </c>
      <c r="I560" s="1" t="s">
        <v>256</v>
      </c>
      <c r="J560" s="1">
        <v>97.9</v>
      </c>
      <c r="K560" s="3">
        <v>1043.2224000000001</v>
      </c>
      <c r="L560" s="12">
        <f>Tabla1[[#This Row],[Venta prom 12 meses en UN]]*Tabla1[[#This Row],[Costo unitario]]</f>
        <v>724.46</v>
      </c>
      <c r="M560" s="29">
        <f>IFERROR(Tabla1[[#This Row],[Stock en unidades]]/Tabla1[[#This Row],[Venta prom 12 meses en UN]],0)</f>
        <v>2.0020429009193053</v>
      </c>
      <c r="N560" s="12">
        <f>IFERROR(12/Tabla1[[#This Row],[Meses de stock]],0)</f>
        <v>5.9938775510204083</v>
      </c>
      <c r="O560" s="5" t="e">
        <f>VLOOKUP(Tabla1[[#This Row],[Código del producto]],'ABC Ventas'!$A:$E,5,0)</f>
        <v>#DIV/0!</v>
      </c>
      <c r="P560" s="5" t="e">
        <f>VLOOKUP(Tabla1[[#This Row],[Código del producto]],'ABC Stock'!$A:$E,5,0)</f>
        <v>#DIV/0!</v>
      </c>
      <c r="Q5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61" spans="1:17" x14ac:dyDescent="0.2">
      <c r="A561" s="1">
        <v>1094</v>
      </c>
      <c r="B561" s="1" t="s">
        <v>365</v>
      </c>
      <c r="C561" s="1" t="s">
        <v>8</v>
      </c>
      <c r="D561" s="1" t="s">
        <v>3</v>
      </c>
      <c r="E561" s="11">
        <v>453</v>
      </c>
      <c r="F561" s="3">
        <v>4.45</v>
      </c>
      <c r="G561" s="11">
        <f>Tabla1[[#This Row],[Stock en unidades]]*Tabla1[[#This Row],[Costo unitario]]</f>
        <v>2015.8500000000001</v>
      </c>
      <c r="H561" s="1">
        <v>2019</v>
      </c>
      <c r="I561" s="1" t="s">
        <v>312</v>
      </c>
      <c r="J561" s="1">
        <v>75.400000000000006</v>
      </c>
      <c r="K561" s="3">
        <v>550.26920000000007</v>
      </c>
      <c r="L561" s="12">
        <f>Tabla1[[#This Row],[Venta prom 12 meses en UN]]*Tabla1[[#This Row],[Costo unitario]]</f>
        <v>335.53000000000003</v>
      </c>
      <c r="M561" s="29">
        <f>IFERROR(Tabla1[[#This Row],[Stock en unidades]]/Tabla1[[#This Row],[Venta prom 12 meses en UN]],0)</f>
        <v>6.0079575596816968</v>
      </c>
      <c r="N561" s="12">
        <f>IFERROR(12/Tabla1[[#This Row],[Meses de stock]],0)</f>
        <v>1.9973509933774838</v>
      </c>
      <c r="O561" s="5" t="e">
        <f>VLOOKUP(Tabla1[[#This Row],[Código del producto]],'ABC Ventas'!$A:$E,5,0)</f>
        <v>#DIV/0!</v>
      </c>
      <c r="P561" s="5" t="e">
        <f>VLOOKUP(Tabla1[[#This Row],[Código del producto]],'ABC Stock'!$A:$E,5,0)</f>
        <v>#DIV/0!</v>
      </c>
      <c r="Q56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62" spans="1:17" x14ac:dyDescent="0.2">
      <c r="A562" s="1">
        <v>1094</v>
      </c>
      <c r="B562" s="1" t="s">
        <v>365</v>
      </c>
      <c r="C562" s="1" t="s">
        <v>8</v>
      </c>
      <c r="D562" s="1" t="s">
        <v>3</v>
      </c>
      <c r="E562" s="11">
        <v>101</v>
      </c>
      <c r="F562" s="3">
        <v>3.51</v>
      </c>
      <c r="G562" s="11">
        <f>Tabla1[[#This Row],[Stock en unidades]]*Tabla1[[#This Row],[Costo unitario]]</f>
        <v>354.51</v>
      </c>
      <c r="H562" s="1">
        <v>2019</v>
      </c>
      <c r="I562" s="1" t="s">
        <v>258</v>
      </c>
      <c r="J562" s="1">
        <v>80</v>
      </c>
      <c r="K562" s="3">
        <v>497.01599999999991</v>
      </c>
      <c r="L562" s="12">
        <f>Tabla1[[#This Row],[Venta prom 12 meses en UN]]*Tabla1[[#This Row],[Costo unitario]]</f>
        <v>280.79999999999995</v>
      </c>
      <c r="M562" s="29">
        <f>IFERROR(Tabla1[[#This Row],[Stock en unidades]]/Tabla1[[#This Row],[Venta prom 12 meses en UN]],0)</f>
        <v>1.2625</v>
      </c>
      <c r="N562" s="12">
        <f>IFERROR(12/Tabla1[[#This Row],[Meses de stock]],0)</f>
        <v>9.5049504950495045</v>
      </c>
      <c r="O562" s="5" t="e">
        <f>VLOOKUP(Tabla1[[#This Row],[Código del producto]],'ABC Ventas'!$A:$E,5,0)</f>
        <v>#DIV/0!</v>
      </c>
      <c r="P562" s="5" t="e">
        <f>VLOOKUP(Tabla1[[#This Row],[Código del producto]],'ABC Stock'!$A:$E,5,0)</f>
        <v>#DIV/0!</v>
      </c>
      <c r="Q5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63" spans="1:17" x14ac:dyDescent="0.2">
      <c r="A563" s="1">
        <v>1094</v>
      </c>
      <c r="B563" s="1" t="s">
        <v>365</v>
      </c>
      <c r="C563" s="1" t="s">
        <v>8</v>
      </c>
      <c r="D563" s="1" t="s">
        <v>3</v>
      </c>
      <c r="E563" s="11">
        <v>93</v>
      </c>
      <c r="F563" s="3">
        <v>2.0499999999999998</v>
      </c>
      <c r="G563" s="11">
        <f>Tabla1[[#This Row],[Stock en unidades]]*Tabla1[[#This Row],[Costo unitario]]</f>
        <v>190.64999999999998</v>
      </c>
      <c r="H563" s="1">
        <v>2020</v>
      </c>
      <c r="I563" s="1" t="s">
        <v>258</v>
      </c>
      <c r="J563" s="1">
        <v>134</v>
      </c>
      <c r="K563" s="3">
        <v>420.291</v>
      </c>
      <c r="L563" s="12">
        <f>Tabla1[[#This Row],[Venta prom 12 meses en UN]]*Tabla1[[#This Row],[Costo unitario]]</f>
        <v>274.7</v>
      </c>
      <c r="M563" s="29">
        <f>IFERROR(Tabla1[[#This Row],[Stock en unidades]]/Tabla1[[#This Row],[Venta prom 12 meses en UN]],0)</f>
        <v>0.69402985074626866</v>
      </c>
      <c r="N563" s="12">
        <f>IFERROR(12/Tabla1[[#This Row],[Meses de stock]],0)</f>
        <v>17.29032258064516</v>
      </c>
      <c r="O563" s="5" t="e">
        <f>VLOOKUP(Tabla1[[#This Row],[Código del producto]],'ABC Ventas'!$A:$E,5,0)</f>
        <v>#DIV/0!</v>
      </c>
      <c r="P563" s="5" t="e">
        <f>VLOOKUP(Tabla1[[#This Row],[Código del producto]],'ABC Stock'!$A:$E,5,0)</f>
        <v>#DIV/0!</v>
      </c>
      <c r="Q5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64" spans="1:17" x14ac:dyDescent="0.2">
      <c r="A564" s="1">
        <v>1094</v>
      </c>
      <c r="B564" s="1" t="s">
        <v>365</v>
      </c>
      <c r="C564" s="1" t="s">
        <v>8</v>
      </c>
      <c r="D564" s="1" t="s">
        <v>3</v>
      </c>
      <c r="E564" s="11">
        <v>36</v>
      </c>
      <c r="F564" s="3">
        <v>6.64</v>
      </c>
      <c r="G564" s="11">
        <f>Tabla1[[#This Row],[Stock en unidades]]*Tabla1[[#This Row],[Costo unitario]]</f>
        <v>239.04</v>
      </c>
      <c r="H564" s="1">
        <v>2019</v>
      </c>
      <c r="I564" s="1" t="s">
        <v>309</v>
      </c>
      <c r="J564" s="1">
        <v>35.1</v>
      </c>
      <c r="K564" s="3">
        <v>328.62023999999997</v>
      </c>
      <c r="L564" s="12">
        <f>Tabla1[[#This Row],[Venta prom 12 meses en UN]]*Tabla1[[#This Row],[Costo unitario]]</f>
        <v>233.06399999999999</v>
      </c>
      <c r="M564" s="29">
        <f>IFERROR(Tabla1[[#This Row],[Stock en unidades]]/Tabla1[[#This Row],[Venta prom 12 meses en UN]],0)</f>
        <v>1.0256410256410255</v>
      </c>
      <c r="N564" s="12">
        <f>IFERROR(12/Tabla1[[#This Row],[Meses de stock]],0)</f>
        <v>11.700000000000001</v>
      </c>
      <c r="O564" s="5" t="e">
        <f>VLOOKUP(Tabla1[[#This Row],[Código del producto]],'ABC Ventas'!$A:$E,5,0)</f>
        <v>#DIV/0!</v>
      </c>
      <c r="P564" s="5" t="e">
        <f>VLOOKUP(Tabla1[[#This Row],[Código del producto]],'ABC Stock'!$A:$E,5,0)</f>
        <v>#DIV/0!</v>
      </c>
      <c r="Q5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65" spans="1:17" x14ac:dyDescent="0.2">
      <c r="A565" s="1">
        <v>1094</v>
      </c>
      <c r="B565" s="1" t="s">
        <v>365</v>
      </c>
      <c r="C565" s="1" t="s">
        <v>8</v>
      </c>
      <c r="D565" s="1" t="s">
        <v>3</v>
      </c>
      <c r="E565" s="11">
        <v>220</v>
      </c>
      <c r="F565" s="3">
        <v>3.7</v>
      </c>
      <c r="G565" s="11">
        <f>Tabla1[[#This Row],[Stock en unidades]]*Tabla1[[#This Row],[Costo unitario]]</f>
        <v>814</v>
      </c>
      <c r="H565" s="1">
        <v>2019</v>
      </c>
      <c r="I565" s="1" t="s">
        <v>305</v>
      </c>
      <c r="J565" s="1">
        <v>51</v>
      </c>
      <c r="K565" s="3">
        <v>320.79000000000002</v>
      </c>
      <c r="L565" s="12">
        <f>Tabla1[[#This Row],[Venta prom 12 meses en UN]]*Tabla1[[#This Row],[Costo unitario]]</f>
        <v>188.70000000000002</v>
      </c>
      <c r="M565" s="29">
        <f>IFERROR(Tabla1[[#This Row],[Stock en unidades]]/Tabla1[[#This Row],[Venta prom 12 meses en UN]],0)</f>
        <v>4.3137254901960782</v>
      </c>
      <c r="N565" s="12">
        <f>IFERROR(12/Tabla1[[#This Row],[Meses de stock]],0)</f>
        <v>2.7818181818181817</v>
      </c>
      <c r="O565" s="5" t="e">
        <f>VLOOKUP(Tabla1[[#This Row],[Código del producto]],'ABC Ventas'!$A:$E,5,0)</f>
        <v>#DIV/0!</v>
      </c>
      <c r="P565" s="5" t="e">
        <f>VLOOKUP(Tabla1[[#This Row],[Código del producto]],'ABC Stock'!$A:$E,5,0)</f>
        <v>#DIV/0!</v>
      </c>
      <c r="Q56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66" spans="1:17" x14ac:dyDescent="0.2">
      <c r="A566" s="1">
        <v>1095</v>
      </c>
      <c r="B566" s="1" t="s">
        <v>366</v>
      </c>
      <c r="C566" s="1" t="s">
        <v>8</v>
      </c>
      <c r="D566" s="1" t="s">
        <v>3</v>
      </c>
      <c r="E566" s="11">
        <v>98</v>
      </c>
      <c r="F566" s="3">
        <v>4.45</v>
      </c>
      <c r="G566" s="11">
        <f>Tabla1[[#This Row],[Stock en unidades]]*Tabla1[[#This Row],[Costo unitario]]</f>
        <v>436.1</v>
      </c>
      <c r="H566" s="1">
        <v>2019</v>
      </c>
      <c r="I566" s="1" t="s">
        <v>311</v>
      </c>
      <c r="J566" s="1">
        <v>136</v>
      </c>
      <c r="K566" s="3">
        <v>1119.6200000000001</v>
      </c>
      <c r="L566" s="12">
        <f>Tabla1[[#This Row],[Venta prom 12 meses en UN]]*Tabla1[[#This Row],[Costo unitario]]</f>
        <v>605.20000000000005</v>
      </c>
      <c r="M566" s="29">
        <f>IFERROR(Tabla1[[#This Row],[Stock en unidades]]/Tabla1[[#This Row],[Venta prom 12 meses en UN]],0)</f>
        <v>0.72058823529411764</v>
      </c>
      <c r="N566" s="12">
        <f>IFERROR(12/Tabla1[[#This Row],[Meses de stock]],0)</f>
        <v>16.653061224489797</v>
      </c>
      <c r="O566" s="5" t="e">
        <f>VLOOKUP(Tabla1[[#This Row],[Código del producto]],'ABC Ventas'!$A:$E,5,0)</f>
        <v>#DIV/0!</v>
      </c>
      <c r="P566" s="5" t="e">
        <f>VLOOKUP(Tabla1[[#This Row],[Código del producto]],'ABC Stock'!$A:$E,5,0)</f>
        <v>#DIV/0!</v>
      </c>
      <c r="Q5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67" spans="1:17" x14ac:dyDescent="0.2">
      <c r="A567" s="1">
        <v>1095</v>
      </c>
      <c r="B567" s="1" t="s">
        <v>366</v>
      </c>
      <c r="C567" s="1" t="s">
        <v>8</v>
      </c>
      <c r="D567" s="1" t="s">
        <v>3</v>
      </c>
      <c r="E567" s="11">
        <v>1460</v>
      </c>
      <c r="F567" s="3">
        <v>6.19</v>
      </c>
      <c r="G567" s="11">
        <f>Tabla1[[#This Row],[Stock en unidades]]*Tabla1[[#This Row],[Costo unitario]]</f>
        <v>9037.4000000000015</v>
      </c>
      <c r="H567" s="1">
        <v>2020</v>
      </c>
      <c r="I567" s="1" t="s">
        <v>256</v>
      </c>
      <c r="J567" s="1">
        <v>81.099999999999994</v>
      </c>
      <c r="K567" s="3">
        <v>622.49116000000004</v>
      </c>
      <c r="L567" s="12">
        <f>Tabla1[[#This Row],[Venta prom 12 meses en UN]]*Tabla1[[#This Row],[Costo unitario]]</f>
        <v>502.00900000000001</v>
      </c>
      <c r="M567" s="29">
        <f>IFERROR(Tabla1[[#This Row],[Stock en unidades]]/Tabla1[[#This Row],[Venta prom 12 meses en UN]],0)</f>
        <v>18.002466091245378</v>
      </c>
      <c r="N567" s="12">
        <f>IFERROR(12/Tabla1[[#This Row],[Meses de stock]],0)</f>
        <v>0.66657534246575334</v>
      </c>
      <c r="O567" s="5" t="e">
        <f>VLOOKUP(Tabla1[[#This Row],[Código del producto]],'ABC Ventas'!$A:$E,5,0)</f>
        <v>#DIV/0!</v>
      </c>
      <c r="P567" s="5" t="e">
        <f>VLOOKUP(Tabla1[[#This Row],[Código del producto]],'ABC Stock'!$A:$E,5,0)</f>
        <v>#DIV/0!</v>
      </c>
      <c r="Q5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68" spans="1:17" x14ac:dyDescent="0.2">
      <c r="A568" s="1">
        <v>1095</v>
      </c>
      <c r="B568" s="1" t="s">
        <v>366</v>
      </c>
      <c r="C568" s="1" t="s">
        <v>8</v>
      </c>
      <c r="D568" s="1" t="s">
        <v>3</v>
      </c>
      <c r="E568" s="11">
        <v>0</v>
      </c>
      <c r="F568" s="3">
        <v>3.3</v>
      </c>
      <c r="G568" s="11">
        <f>Tabla1[[#This Row],[Stock en unidades]]*Tabla1[[#This Row],[Costo unitario]]</f>
        <v>0</v>
      </c>
      <c r="H568" s="1">
        <v>2019</v>
      </c>
      <c r="I568" s="1" t="s">
        <v>257</v>
      </c>
      <c r="J568" s="1">
        <v>96</v>
      </c>
      <c r="K568" s="3">
        <v>548.06399999999996</v>
      </c>
      <c r="L568" s="12">
        <f>Tabla1[[#This Row],[Venta prom 12 meses en UN]]*Tabla1[[#This Row],[Costo unitario]]</f>
        <v>316.79999999999995</v>
      </c>
      <c r="M568" s="29">
        <f>IFERROR(Tabla1[[#This Row],[Stock en unidades]]/Tabla1[[#This Row],[Venta prom 12 meses en UN]],0)</f>
        <v>0</v>
      </c>
      <c r="N568" s="12">
        <f>IFERROR(12/Tabla1[[#This Row],[Meses de stock]],0)</f>
        <v>0</v>
      </c>
      <c r="O568" s="5" t="e">
        <f>VLOOKUP(Tabla1[[#This Row],[Código del producto]],'ABC Ventas'!$A:$E,5,0)</f>
        <v>#DIV/0!</v>
      </c>
      <c r="P568" s="5" t="e">
        <f>VLOOKUP(Tabla1[[#This Row],[Código del producto]],'ABC Stock'!$A:$E,5,0)</f>
        <v>#DIV/0!</v>
      </c>
      <c r="Q5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69" spans="1:17" x14ac:dyDescent="0.2">
      <c r="A569" s="1">
        <v>1095</v>
      </c>
      <c r="B569" s="1" t="s">
        <v>366</v>
      </c>
      <c r="C569" s="1" t="s">
        <v>8</v>
      </c>
      <c r="D569" s="1" t="s">
        <v>3</v>
      </c>
      <c r="E569" s="11">
        <v>426</v>
      </c>
      <c r="F569" s="3">
        <v>4.8600000000000003</v>
      </c>
      <c r="G569" s="11">
        <f>Tabla1[[#This Row],[Stock en unidades]]*Tabla1[[#This Row],[Costo unitario]]</f>
        <v>2070.36</v>
      </c>
      <c r="H569" s="1">
        <v>2019</v>
      </c>
      <c r="I569" s="1" t="s">
        <v>304</v>
      </c>
      <c r="J569" s="1">
        <v>60.8</v>
      </c>
      <c r="K569" s="3">
        <v>466.87103999999999</v>
      </c>
      <c r="L569" s="12">
        <f>Tabla1[[#This Row],[Venta prom 12 meses en UN]]*Tabla1[[#This Row],[Costo unitario]]</f>
        <v>295.488</v>
      </c>
      <c r="M569" s="29">
        <f>IFERROR(Tabla1[[#This Row],[Stock en unidades]]/Tabla1[[#This Row],[Venta prom 12 meses en UN]],0)</f>
        <v>7.0065789473684212</v>
      </c>
      <c r="N569" s="12">
        <f>IFERROR(12/Tabla1[[#This Row],[Meses de stock]],0)</f>
        <v>1.7126760563380281</v>
      </c>
      <c r="O569" s="5" t="e">
        <f>VLOOKUP(Tabla1[[#This Row],[Código del producto]],'ABC Ventas'!$A:$E,5,0)</f>
        <v>#DIV/0!</v>
      </c>
      <c r="P569" s="5" t="e">
        <f>VLOOKUP(Tabla1[[#This Row],[Código del producto]],'ABC Stock'!$A:$E,5,0)</f>
        <v>#DIV/0!</v>
      </c>
      <c r="Q56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70" spans="1:17" x14ac:dyDescent="0.2">
      <c r="A570" s="1">
        <v>1095</v>
      </c>
      <c r="B570" s="1" t="s">
        <v>366</v>
      </c>
      <c r="C570" s="1" t="s">
        <v>8</v>
      </c>
      <c r="D570" s="1" t="s">
        <v>3</v>
      </c>
      <c r="E570" s="11">
        <v>141</v>
      </c>
      <c r="F570" s="3">
        <v>3.55</v>
      </c>
      <c r="G570" s="11">
        <f>Tabla1[[#This Row],[Stock en unidades]]*Tabla1[[#This Row],[Costo unitario]]</f>
        <v>500.54999999999995</v>
      </c>
      <c r="H570" s="1">
        <v>2019</v>
      </c>
      <c r="I570" s="1" t="s">
        <v>258</v>
      </c>
      <c r="J570" s="1">
        <v>71</v>
      </c>
      <c r="K570" s="3">
        <v>418.40299999999996</v>
      </c>
      <c r="L570" s="12">
        <f>Tabla1[[#This Row],[Venta prom 12 meses en UN]]*Tabla1[[#This Row],[Costo unitario]]</f>
        <v>252.04999999999998</v>
      </c>
      <c r="M570" s="29">
        <f>IFERROR(Tabla1[[#This Row],[Stock en unidades]]/Tabla1[[#This Row],[Venta prom 12 meses en UN]],0)</f>
        <v>1.9859154929577465</v>
      </c>
      <c r="N570" s="12">
        <f>IFERROR(12/Tabla1[[#This Row],[Meses de stock]],0)</f>
        <v>6.042553191489362</v>
      </c>
      <c r="O570" s="5" t="e">
        <f>VLOOKUP(Tabla1[[#This Row],[Código del producto]],'ABC Ventas'!$A:$E,5,0)</f>
        <v>#DIV/0!</v>
      </c>
      <c r="P570" s="5" t="e">
        <f>VLOOKUP(Tabla1[[#This Row],[Código del producto]],'ABC Stock'!$A:$E,5,0)</f>
        <v>#DIV/0!</v>
      </c>
      <c r="Q5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71" spans="1:17" x14ac:dyDescent="0.2">
      <c r="A571" s="1">
        <v>1095</v>
      </c>
      <c r="B571" s="1" t="s">
        <v>366</v>
      </c>
      <c r="C571" s="1" t="s">
        <v>8</v>
      </c>
      <c r="D571" s="1" t="s">
        <v>3</v>
      </c>
      <c r="E571" s="11">
        <v>556</v>
      </c>
      <c r="F571" s="3">
        <v>2.4900000000000002</v>
      </c>
      <c r="G571" s="11">
        <f>Tabla1[[#This Row],[Stock en unidades]]*Tabla1[[#This Row],[Costo unitario]]</f>
        <v>1384.44</v>
      </c>
      <c r="H571" s="1">
        <v>2020</v>
      </c>
      <c r="I571" s="1" t="s">
        <v>258</v>
      </c>
      <c r="J571" s="1">
        <v>79.3</v>
      </c>
      <c r="K571" s="3">
        <v>308.03292000000005</v>
      </c>
      <c r="L571" s="12">
        <f>Tabla1[[#This Row],[Venta prom 12 meses en UN]]*Tabla1[[#This Row],[Costo unitario]]</f>
        <v>197.45700000000002</v>
      </c>
      <c r="M571" s="29">
        <f>IFERROR(Tabla1[[#This Row],[Stock en unidades]]/Tabla1[[#This Row],[Venta prom 12 meses en UN]],0)</f>
        <v>7.0113493064312742</v>
      </c>
      <c r="N571" s="12">
        <f>IFERROR(12/Tabla1[[#This Row],[Meses de stock]],0)</f>
        <v>1.7115107913669063</v>
      </c>
      <c r="O571" s="5" t="e">
        <f>VLOOKUP(Tabla1[[#This Row],[Código del producto]],'ABC Ventas'!$A:$E,5,0)</f>
        <v>#DIV/0!</v>
      </c>
      <c r="P571" s="5" t="e">
        <f>VLOOKUP(Tabla1[[#This Row],[Código del producto]],'ABC Stock'!$A:$E,5,0)</f>
        <v>#DIV/0!</v>
      </c>
      <c r="Q5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72" spans="1:17" x14ac:dyDescent="0.2">
      <c r="A572" s="1">
        <v>1096</v>
      </c>
      <c r="B572" s="1" t="s">
        <v>105</v>
      </c>
      <c r="C572" s="1" t="s">
        <v>8</v>
      </c>
      <c r="D572" s="1" t="s">
        <v>3</v>
      </c>
      <c r="E572" s="11">
        <v>219</v>
      </c>
      <c r="F572" s="3">
        <v>6.09</v>
      </c>
      <c r="G572" s="11">
        <f>Tabla1[[#This Row],[Stock en unidades]]*Tabla1[[#This Row],[Costo unitario]]</f>
        <v>1333.71</v>
      </c>
      <c r="H572" s="1">
        <v>2019</v>
      </c>
      <c r="I572" s="1" t="s">
        <v>310</v>
      </c>
      <c r="J572" s="1">
        <v>114</v>
      </c>
      <c r="K572" s="3">
        <v>1159.4141999999999</v>
      </c>
      <c r="L572" s="12">
        <f>Tabla1[[#This Row],[Venta prom 12 meses en UN]]*Tabla1[[#This Row],[Costo unitario]]</f>
        <v>694.26</v>
      </c>
      <c r="M572" s="29">
        <f>IFERROR(Tabla1[[#This Row],[Stock en unidades]]/Tabla1[[#This Row],[Venta prom 12 meses en UN]],0)</f>
        <v>1.9210526315789473</v>
      </c>
      <c r="N572" s="12">
        <f>IFERROR(12/Tabla1[[#This Row],[Meses de stock]],0)</f>
        <v>6.2465753424657535</v>
      </c>
      <c r="O572" s="5" t="e">
        <f>VLOOKUP(Tabla1[[#This Row],[Código del producto]],'ABC Ventas'!$A:$E,5,0)</f>
        <v>#DIV/0!</v>
      </c>
      <c r="P572" s="5" t="e">
        <f>VLOOKUP(Tabla1[[#This Row],[Código del producto]],'ABC Stock'!$A:$E,5,0)</f>
        <v>#DIV/0!</v>
      </c>
      <c r="Q5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73" spans="1:17" x14ac:dyDescent="0.2">
      <c r="A573" s="1">
        <v>1096</v>
      </c>
      <c r="B573" s="1" t="s">
        <v>105</v>
      </c>
      <c r="C573" s="1" t="s">
        <v>8</v>
      </c>
      <c r="D573" s="1" t="s">
        <v>3</v>
      </c>
      <c r="E573" s="11">
        <v>522</v>
      </c>
      <c r="F573" s="3">
        <v>5.56</v>
      </c>
      <c r="G573" s="11">
        <f>Tabla1[[#This Row],[Stock en unidades]]*Tabla1[[#This Row],[Costo unitario]]</f>
        <v>2902.3199999999997</v>
      </c>
      <c r="H573" s="1">
        <v>2020</v>
      </c>
      <c r="I573" s="1" t="s">
        <v>258</v>
      </c>
      <c r="J573" s="1">
        <v>131</v>
      </c>
      <c r="K573" s="3">
        <v>1107.1071999999999</v>
      </c>
      <c r="L573" s="12">
        <f>Tabla1[[#This Row],[Venta prom 12 meses en UN]]*Tabla1[[#This Row],[Costo unitario]]</f>
        <v>728.3599999999999</v>
      </c>
      <c r="M573" s="29">
        <f>IFERROR(Tabla1[[#This Row],[Stock en unidades]]/Tabla1[[#This Row],[Venta prom 12 meses en UN]],0)</f>
        <v>3.9847328244274811</v>
      </c>
      <c r="N573" s="12">
        <f>IFERROR(12/Tabla1[[#This Row],[Meses de stock]],0)</f>
        <v>3.0114942528735629</v>
      </c>
      <c r="O573" s="5" t="e">
        <f>VLOOKUP(Tabla1[[#This Row],[Código del producto]],'ABC Ventas'!$A:$E,5,0)</f>
        <v>#DIV/0!</v>
      </c>
      <c r="P573" s="5" t="e">
        <f>VLOOKUP(Tabla1[[#This Row],[Código del producto]],'ABC Stock'!$A:$E,5,0)</f>
        <v>#DIV/0!</v>
      </c>
      <c r="Q57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74" spans="1:17" x14ac:dyDescent="0.2">
      <c r="A574" s="1">
        <v>1096</v>
      </c>
      <c r="B574" s="1" t="s">
        <v>105</v>
      </c>
      <c r="C574" s="1" t="s">
        <v>8</v>
      </c>
      <c r="D574" s="1" t="s">
        <v>3</v>
      </c>
      <c r="E574" s="11">
        <v>54</v>
      </c>
      <c r="F574" s="3">
        <v>4.54</v>
      </c>
      <c r="G574" s="11">
        <f>Tabla1[[#This Row],[Stock en unidades]]*Tabla1[[#This Row],[Costo unitario]]</f>
        <v>245.16</v>
      </c>
      <c r="H574" s="1">
        <v>2019</v>
      </c>
      <c r="I574" s="1" t="s">
        <v>307</v>
      </c>
      <c r="J574" s="1">
        <v>142</v>
      </c>
      <c r="K574" s="3">
        <v>908.99879999999985</v>
      </c>
      <c r="L574" s="12">
        <f>Tabla1[[#This Row],[Venta prom 12 meses en UN]]*Tabla1[[#This Row],[Costo unitario]]</f>
        <v>644.67999999999995</v>
      </c>
      <c r="M574" s="29">
        <f>IFERROR(Tabla1[[#This Row],[Stock en unidades]]/Tabla1[[#This Row],[Venta prom 12 meses en UN]],0)</f>
        <v>0.38028169014084506</v>
      </c>
      <c r="N574" s="12">
        <f>IFERROR(12/Tabla1[[#This Row],[Meses de stock]],0)</f>
        <v>31.555555555555557</v>
      </c>
      <c r="O574" s="5" t="e">
        <f>VLOOKUP(Tabla1[[#This Row],[Código del producto]],'ABC Ventas'!$A:$E,5,0)</f>
        <v>#DIV/0!</v>
      </c>
      <c r="P574" s="5" t="e">
        <f>VLOOKUP(Tabla1[[#This Row],[Código del producto]],'ABC Stock'!$A:$E,5,0)</f>
        <v>#DIV/0!</v>
      </c>
      <c r="Q5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75" spans="1:17" x14ac:dyDescent="0.2">
      <c r="A575" s="1">
        <v>1096</v>
      </c>
      <c r="B575" s="1" t="s">
        <v>105</v>
      </c>
      <c r="C575" s="1" t="s">
        <v>8</v>
      </c>
      <c r="D575" s="1" t="s">
        <v>3</v>
      </c>
      <c r="E575" s="11">
        <v>379</v>
      </c>
      <c r="F575" s="3">
        <v>5.79</v>
      </c>
      <c r="G575" s="11">
        <f>Tabla1[[#This Row],[Stock en unidades]]*Tabla1[[#This Row],[Costo unitario]]</f>
        <v>2194.41</v>
      </c>
      <c r="H575" s="1">
        <v>2019</v>
      </c>
      <c r="I575" s="1" t="s">
        <v>306</v>
      </c>
      <c r="J575" s="1">
        <v>63.1</v>
      </c>
      <c r="K575" s="3">
        <v>544.37000999999998</v>
      </c>
      <c r="L575" s="12">
        <f>Tabla1[[#This Row],[Venta prom 12 meses en UN]]*Tabla1[[#This Row],[Costo unitario]]</f>
        <v>365.34899999999999</v>
      </c>
      <c r="M575" s="29">
        <f>IFERROR(Tabla1[[#This Row],[Stock en unidades]]/Tabla1[[#This Row],[Venta prom 12 meses en UN]],0)</f>
        <v>6.0063391442155307</v>
      </c>
      <c r="N575" s="12">
        <f>IFERROR(12/Tabla1[[#This Row],[Meses de stock]],0)</f>
        <v>1.9978891820580476</v>
      </c>
      <c r="O575" s="5" t="e">
        <f>VLOOKUP(Tabla1[[#This Row],[Código del producto]],'ABC Ventas'!$A:$E,5,0)</f>
        <v>#DIV/0!</v>
      </c>
      <c r="P575" s="5" t="e">
        <f>VLOOKUP(Tabla1[[#This Row],[Código del producto]],'ABC Stock'!$A:$E,5,0)</f>
        <v>#DIV/0!</v>
      </c>
      <c r="Q5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76" spans="1:17" x14ac:dyDescent="0.2">
      <c r="A576" s="1">
        <v>1096</v>
      </c>
      <c r="B576" s="1" t="s">
        <v>105</v>
      </c>
      <c r="C576" s="1" t="s">
        <v>8</v>
      </c>
      <c r="D576" s="1" t="s">
        <v>3</v>
      </c>
      <c r="E576" s="11">
        <v>115</v>
      </c>
      <c r="F576" s="3">
        <v>3.08</v>
      </c>
      <c r="G576" s="11">
        <f>Tabla1[[#This Row],[Stock en unidades]]*Tabla1[[#This Row],[Costo unitario]]</f>
        <v>354.2</v>
      </c>
      <c r="H576" s="1">
        <v>2019</v>
      </c>
      <c r="I576" s="1" t="s">
        <v>308</v>
      </c>
      <c r="J576" s="1">
        <v>135</v>
      </c>
      <c r="K576" s="3">
        <v>515.5920000000001</v>
      </c>
      <c r="L576" s="12">
        <f>Tabla1[[#This Row],[Venta prom 12 meses en UN]]*Tabla1[[#This Row],[Costo unitario]]</f>
        <v>415.8</v>
      </c>
      <c r="M576" s="29">
        <f>IFERROR(Tabla1[[#This Row],[Stock en unidades]]/Tabla1[[#This Row],[Venta prom 12 meses en UN]],0)</f>
        <v>0.85185185185185186</v>
      </c>
      <c r="N576" s="12">
        <f>IFERROR(12/Tabla1[[#This Row],[Meses de stock]],0)</f>
        <v>14.086956521739131</v>
      </c>
      <c r="O576" s="5" t="e">
        <f>VLOOKUP(Tabla1[[#This Row],[Código del producto]],'ABC Ventas'!$A:$E,5,0)</f>
        <v>#DIV/0!</v>
      </c>
      <c r="P576" s="5" t="e">
        <f>VLOOKUP(Tabla1[[#This Row],[Código del producto]],'ABC Stock'!$A:$E,5,0)</f>
        <v>#DIV/0!</v>
      </c>
      <c r="Q5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77" spans="1:17" x14ac:dyDescent="0.2">
      <c r="A577" s="1">
        <v>1096</v>
      </c>
      <c r="B577" s="1" t="s">
        <v>105</v>
      </c>
      <c r="C577" s="1" t="s">
        <v>8</v>
      </c>
      <c r="D577" s="1" t="s">
        <v>3</v>
      </c>
      <c r="E577" s="11">
        <v>977</v>
      </c>
      <c r="F577" s="3">
        <v>5.36</v>
      </c>
      <c r="G577" s="11">
        <f>Tabla1[[#This Row],[Stock en unidades]]*Tabla1[[#This Row],[Costo unitario]]</f>
        <v>5236.72</v>
      </c>
      <c r="H577" s="1">
        <v>2019</v>
      </c>
      <c r="I577" s="1" t="s">
        <v>257</v>
      </c>
      <c r="J577" s="1">
        <v>65.099999999999994</v>
      </c>
      <c r="K577" s="3">
        <v>460.59551999999996</v>
      </c>
      <c r="L577" s="12">
        <f>Tabla1[[#This Row],[Venta prom 12 meses en UN]]*Tabla1[[#This Row],[Costo unitario]]</f>
        <v>348.93599999999998</v>
      </c>
      <c r="M577" s="29">
        <f>IFERROR(Tabla1[[#This Row],[Stock en unidades]]/Tabla1[[#This Row],[Venta prom 12 meses en UN]],0)</f>
        <v>15.007680491551461</v>
      </c>
      <c r="N577" s="12">
        <f>IFERROR(12/Tabla1[[#This Row],[Meses de stock]],0)</f>
        <v>0.79959058341862832</v>
      </c>
      <c r="O577" s="5" t="e">
        <f>VLOOKUP(Tabla1[[#This Row],[Código del producto]],'ABC Ventas'!$A:$E,5,0)</f>
        <v>#DIV/0!</v>
      </c>
      <c r="P577" s="5" t="e">
        <f>VLOOKUP(Tabla1[[#This Row],[Código del producto]],'ABC Stock'!$A:$E,5,0)</f>
        <v>#DIV/0!</v>
      </c>
      <c r="Q57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78" spans="1:17" x14ac:dyDescent="0.2">
      <c r="A578" s="1">
        <v>1097</v>
      </c>
      <c r="B578" s="1" t="s">
        <v>367</v>
      </c>
      <c r="C578" s="1" t="s">
        <v>8</v>
      </c>
      <c r="D578" s="1" t="s">
        <v>3</v>
      </c>
      <c r="E578" s="11">
        <v>1388</v>
      </c>
      <c r="F578" s="3">
        <v>63</v>
      </c>
      <c r="G578" s="11">
        <f>Tabla1[[#This Row],[Stock en unidades]]*Tabla1[[#This Row],[Costo unitario]]</f>
        <v>87444</v>
      </c>
      <c r="H578" s="1">
        <v>2020</v>
      </c>
      <c r="I578" s="1" t="s">
        <v>257</v>
      </c>
      <c r="J578" s="1">
        <v>600</v>
      </c>
      <c r="K578" s="3">
        <v>46872</v>
      </c>
      <c r="L578" s="12">
        <f>Tabla1[[#This Row],[Venta prom 12 meses en UN]]*Tabla1[[#This Row],[Costo unitario]]</f>
        <v>37800</v>
      </c>
      <c r="M578" s="29">
        <f>IFERROR(Tabla1[[#This Row],[Stock en unidades]]/Tabla1[[#This Row],[Venta prom 12 meses en UN]],0)</f>
        <v>2.3133333333333335</v>
      </c>
      <c r="N578" s="12">
        <f>IFERROR(12/Tabla1[[#This Row],[Meses de stock]],0)</f>
        <v>5.1873198847262243</v>
      </c>
      <c r="O578" s="5" t="e">
        <f>VLOOKUP(Tabla1[[#This Row],[Código del producto]],'ABC Ventas'!$A:$E,5,0)</f>
        <v>#N/A</v>
      </c>
      <c r="P578" s="5" t="e">
        <f>VLOOKUP(Tabla1[[#This Row],[Código del producto]],'ABC Stock'!$A:$E,5,0)</f>
        <v>#N/A</v>
      </c>
      <c r="Q5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79" spans="1:17" x14ac:dyDescent="0.2">
      <c r="A579" s="1">
        <v>1097</v>
      </c>
      <c r="B579" s="1" t="s">
        <v>367</v>
      </c>
      <c r="C579" s="1" t="s">
        <v>8</v>
      </c>
      <c r="D579" s="1" t="s">
        <v>3</v>
      </c>
      <c r="E579" s="11">
        <v>222</v>
      </c>
      <c r="F579" s="3">
        <v>80</v>
      </c>
      <c r="G579" s="11">
        <f>Tabla1[[#This Row],[Stock en unidades]]*Tabla1[[#This Row],[Costo unitario]]</f>
        <v>17760</v>
      </c>
      <c r="H579" s="1">
        <v>2020</v>
      </c>
      <c r="I579" s="1" t="s">
        <v>257</v>
      </c>
      <c r="J579" s="1">
        <v>358</v>
      </c>
      <c r="K579" s="3">
        <v>39809.599999999999</v>
      </c>
      <c r="L579" s="12">
        <f>Tabla1[[#This Row],[Venta prom 12 meses en UN]]*Tabla1[[#This Row],[Costo unitario]]</f>
        <v>28640</v>
      </c>
      <c r="M579" s="29">
        <f>IFERROR(Tabla1[[#This Row],[Stock en unidades]]/Tabla1[[#This Row],[Venta prom 12 meses en UN]],0)</f>
        <v>0.62011173184357538</v>
      </c>
      <c r="N579" s="12">
        <f>IFERROR(12/Tabla1[[#This Row],[Meses de stock]],0)</f>
        <v>19.351351351351354</v>
      </c>
      <c r="O579" s="5" t="e">
        <f>VLOOKUP(Tabla1[[#This Row],[Código del producto]],'ABC Ventas'!$A:$E,5,0)</f>
        <v>#N/A</v>
      </c>
      <c r="P579" s="5" t="e">
        <f>VLOOKUP(Tabla1[[#This Row],[Código del producto]],'ABC Stock'!$A:$E,5,0)</f>
        <v>#N/A</v>
      </c>
      <c r="Q5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0" spans="1:17" x14ac:dyDescent="0.2">
      <c r="A580" s="1">
        <v>1097</v>
      </c>
      <c r="B580" s="1" t="s">
        <v>367</v>
      </c>
      <c r="C580" s="1" t="s">
        <v>8</v>
      </c>
      <c r="D580" s="1" t="s">
        <v>3</v>
      </c>
      <c r="E580" s="11">
        <v>1046</v>
      </c>
      <c r="F580" s="3">
        <v>48</v>
      </c>
      <c r="G580" s="11">
        <f>Tabla1[[#This Row],[Stock en unidades]]*Tabla1[[#This Row],[Costo unitario]]</f>
        <v>50208</v>
      </c>
      <c r="H580" s="1">
        <v>2020</v>
      </c>
      <c r="I580" s="1" t="s">
        <v>257</v>
      </c>
      <c r="J580" s="1">
        <v>418</v>
      </c>
      <c r="K580" s="3">
        <v>37720.32</v>
      </c>
      <c r="L580" s="12">
        <f>Tabla1[[#This Row],[Venta prom 12 meses en UN]]*Tabla1[[#This Row],[Costo unitario]]</f>
        <v>20064</v>
      </c>
      <c r="M580" s="29">
        <f>IFERROR(Tabla1[[#This Row],[Stock en unidades]]/Tabla1[[#This Row],[Venta prom 12 meses en UN]],0)</f>
        <v>2.5023923444976077</v>
      </c>
      <c r="N580" s="12">
        <f>IFERROR(12/Tabla1[[#This Row],[Meses de stock]],0)</f>
        <v>4.7954110898661568</v>
      </c>
      <c r="O580" s="5" t="e">
        <f>VLOOKUP(Tabla1[[#This Row],[Código del producto]],'ABC Ventas'!$A:$E,5,0)</f>
        <v>#N/A</v>
      </c>
      <c r="P580" s="5" t="e">
        <f>VLOOKUP(Tabla1[[#This Row],[Código del producto]],'ABC Stock'!$A:$E,5,0)</f>
        <v>#N/A</v>
      </c>
      <c r="Q5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1" spans="1:17" x14ac:dyDescent="0.2">
      <c r="A581" s="1">
        <v>1097</v>
      </c>
      <c r="B581" s="1" t="s">
        <v>367</v>
      </c>
      <c r="C581" s="1" t="s">
        <v>8</v>
      </c>
      <c r="D581" s="1" t="s">
        <v>3</v>
      </c>
      <c r="E581" s="11">
        <v>850</v>
      </c>
      <c r="F581" s="3">
        <v>80</v>
      </c>
      <c r="G581" s="11">
        <f>Tabla1[[#This Row],[Stock en unidades]]*Tabla1[[#This Row],[Costo unitario]]</f>
        <v>68000</v>
      </c>
      <c r="H581" s="1">
        <v>2020</v>
      </c>
      <c r="I581" s="1" t="s">
        <v>258</v>
      </c>
      <c r="J581" s="1">
        <v>338</v>
      </c>
      <c r="K581" s="3">
        <v>33259.199999999997</v>
      </c>
      <c r="L581" s="12">
        <f>Tabla1[[#This Row],[Venta prom 12 meses en UN]]*Tabla1[[#This Row],[Costo unitario]]</f>
        <v>27040</v>
      </c>
      <c r="M581" s="29">
        <f>IFERROR(Tabla1[[#This Row],[Stock en unidades]]/Tabla1[[#This Row],[Venta prom 12 meses en UN]],0)</f>
        <v>2.5147928994082842</v>
      </c>
      <c r="N581" s="12">
        <f>IFERROR(12/Tabla1[[#This Row],[Meses de stock]],0)</f>
        <v>4.7717647058823527</v>
      </c>
      <c r="O581" s="5" t="e">
        <f>VLOOKUP(Tabla1[[#This Row],[Código del producto]],'ABC Ventas'!$A:$E,5,0)</f>
        <v>#N/A</v>
      </c>
      <c r="P581" s="5" t="e">
        <f>VLOOKUP(Tabla1[[#This Row],[Código del producto]],'ABC Stock'!$A:$E,5,0)</f>
        <v>#N/A</v>
      </c>
      <c r="Q5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2" spans="1:17" x14ac:dyDescent="0.2">
      <c r="A582" s="1">
        <v>1097</v>
      </c>
      <c r="B582" s="1" t="s">
        <v>367</v>
      </c>
      <c r="C582" s="1" t="s">
        <v>8</v>
      </c>
      <c r="D582" s="1" t="s">
        <v>3</v>
      </c>
      <c r="E582" s="11">
        <v>291</v>
      </c>
      <c r="F582" s="3">
        <v>35</v>
      </c>
      <c r="G582" s="11">
        <f>Tabla1[[#This Row],[Stock en unidades]]*Tabla1[[#This Row],[Costo unitario]]</f>
        <v>10185</v>
      </c>
      <c r="H582" s="1">
        <v>2020</v>
      </c>
      <c r="I582" s="1" t="s">
        <v>256</v>
      </c>
      <c r="J582" s="1">
        <v>347</v>
      </c>
      <c r="K582" s="3">
        <v>19432</v>
      </c>
      <c r="L582" s="12">
        <f>Tabla1[[#This Row],[Venta prom 12 meses en UN]]*Tabla1[[#This Row],[Costo unitario]]</f>
        <v>12145</v>
      </c>
      <c r="M582" s="29">
        <f>IFERROR(Tabla1[[#This Row],[Stock en unidades]]/Tabla1[[#This Row],[Venta prom 12 meses en UN]],0)</f>
        <v>0.83861671469740628</v>
      </c>
      <c r="N582" s="12">
        <f>IFERROR(12/Tabla1[[#This Row],[Meses de stock]],0)</f>
        <v>14.309278350515465</v>
      </c>
      <c r="O582" s="5" t="e">
        <f>VLOOKUP(Tabla1[[#This Row],[Código del producto]],'ABC Ventas'!$A:$E,5,0)</f>
        <v>#N/A</v>
      </c>
      <c r="P582" s="5" t="e">
        <f>VLOOKUP(Tabla1[[#This Row],[Código del producto]],'ABC Stock'!$A:$E,5,0)</f>
        <v>#N/A</v>
      </c>
      <c r="Q5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3" spans="1:17" x14ac:dyDescent="0.2">
      <c r="A583" s="1">
        <v>1097</v>
      </c>
      <c r="B583" s="1" t="s">
        <v>367</v>
      </c>
      <c r="C583" s="1" t="s">
        <v>8</v>
      </c>
      <c r="D583" s="1" t="s">
        <v>3</v>
      </c>
      <c r="E583" s="11">
        <v>812</v>
      </c>
      <c r="F583" s="3">
        <v>37</v>
      </c>
      <c r="G583" s="11">
        <f>Tabla1[[#This Row],[Stock en unidades]]*Tabla1[[#This Row],[Costo unitario]]</f>
        <v>30044</v>
      </c>
      <c r="H583" s="1">
        <v>2020</v>
      </c>
      <c r="I583" s="1" t="s">
        <v>256</v>
      </c>
      <c r="J583" s="1">
        <v>333</v>
      </c>
      <c r="K583" s="3">
        <v>17988.66</v>
      </c>
      <c r="L583" s="12">
        <f>Tabla1[[#This Row],[Venta prom 12 meses en UN]]*Tabla1[[#This Row],[Costo unitario]]</f>
        <v>12321</v>
      </c>
      <c r="M583" s="29">
        <f>IFERROR(Tabla1[[#This Row],[Stock en unidades]]/Tabla1[[#This Row],[Venta prom 12 meses en UN]],0)</f>
        <v>2.4384384384384385</v>
      </c>
      <c r="N583" s="12">
        <f>IFERROR(12/Tabla1[[#This Row],[Meses de stock]],0)</f>
        <v>4.9211822660098523</v>
      </c>
      <c r="O583" s="5" t="e">
        <f>VLOOKUP(Tabla1[[#This Row],[Código del producto]],'ABC Ventas'!$A:$E,5,0)</f>
        <v>#N/A</v>
      </c>
      <c r="P583" s="5" t="e">
        <f>VLOOKUP(Tabla1[[#This Row],[Código del producto]],'ABC Stock'!$A:$E,5,0)</f>
        <v>#N/A</v>
      </c>
      <c r="Q5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4" spans="1:17" x14ac:dyDescent="0.2">
      <c r="A584" s="1">
        <v>1098</v>
      </c>
      <c r="B584" s="1" t="s">
        <v>368</v>
      </c>
      <c r="C584" s="1" t="s">
        <v>8</v>
      </c>
      <c r="D584" s="1" t="s">
        <v>3</v>
      </c>
      <c r="E584" s="11">
        <v>171</v>
      </c>
      <c r="F584" s="3">
        <v>6.23</v>
      </c>
      <c r="G584" s="11">
        <f>Tabla1[[#This Row],[Stock en unidades]]*Tabla1[[#This Row],[Costo unitario]]</f>
        <v>1065.3300000000002</v>
      </c>
      <c r="H584" s="1">
        <v>2019</v>
      </c>
      <c r="I584" s="1" t="s">
        <v>304</v>
      </c>
      <c r="J584" s="1">
        <v>79</v>
      </c>
      <c r="K584" s="3">
        <v>930.20130000000006</v>
      </c>
      <c r="L584" s="12">
        <f>Tabla1[[#This Row],[Venta prom 12 meses en UN]]*Tabla1[[#This Row],[Costo unitario]]</f>
        <v>492.17</v>
      </c>
      <c r="M584" s="29">
        <f>IFERROR(Tabla1[[#This Row],[Stock en unidades]]/Tabla1[[#This Row],[Venta prom 12 meses en UN]],0)</f>
        <v>2.1645569620253164</v>
      </c>
      <c r="N584" s="12">
        <f>IFERROR(12/Tabla1[[#This Row],[Meses de stock]],0)</f>
        <v>5.5438596491228074</v>
      </c>
      <c r="O584" s="5" t="e">
        <f>VLOOKUP(Tabla1[[#This Row],[Código del producto]],'ABC Ventas'!$A:$E,5,0)</f>
        <v>#DIV/0!</v>
      </c>
      <c r="P584" s="5" t="e">
        <f>VLOOKUP(Tabla1[[#This Row],[Código del producto]],'ABC Stock'!$A:$E,5,0)</f>
        <v>#DIV/0!</v>
      </c>
      <c r="Q5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85" spans="1:17" x14ac:dyDescent="0.2">
      <c r="A585" s="1">
        <v>1098</v>
      </c>
      <c r="B585" s="1" t="s">
        <v>368</v>
      </c>
      <c r="C585" s="1" t="s">
        <v>8</v>
      </c>
      <c r="D585" s="1" t="s">
        <v>3</v>
      </c>
      <c r="E585" s="11">
        <v>728</v>
      </c>
      <c r="F585" s="3">
        <v>6.11</v>
      </c>
      <c r="G585" s="11">
        <f>Tabla1[[#This Row],[Stock en unidades]]*Tabla1[[#This Row],[Costo unitario]]</f>
        <v>4448.08</v>
      </c>
      <c r="H585" s="1">
        <v>2019</v>
      </c>
      <c r="I585" s="1" t="s">
        <v>309</v>
      </c>
      <c r="J585" s="1">
        <v>56</v>
      </c>
      <c r="K585" s="3">
        <v>615.88800000000003</v>
      </c>
      <c r="L585" s="12">
        <f>Tabla1[[#This Row],[Venta prom 12 meses en UN]]*Tabla1[[#This Row],[Costo unitario]]</f>
        <v>342.16</v>
      </c>
      <c r="M585" s="29">
        <f>IFERROR(Tabla1[[#This Row],[Stock en unidades]]/Tabla1[[#This Row],[Venta prom 12 meses en UN]],0)</f>
        <v>13</v>
      </c>
      <c r="N585" s="12">
        <f>IFERROR(12/Tabla1[[#This Row],[Meses de stock]],0)</f>
        <v>0.92307692307692313</v>
      </c>
      <c r="O585" s="5" t="e">
        <f>VLOOKUP(Tabla1[[#This Row],[Código del producto]],'ABC Ventas'!$A:$E,5,0)</f>
        <v>#DIV/0!</v>
      </c>
      <c r="P585" s="5" t="e">
        <f>VLOOKUP(Tabla1[[#This Row],[Código del producto]],'ABC Stock'!$A:$E,5,0)</f>
        <v>#DIV/0!</v>
      </c>
      <c r="Q58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86" spans="1:17" x14ac:dyDescent="0.2">
      <c r="A586" s="1">
        <v>1098</v>
      </c>
      <c r="B586" s="1" t="s">
        <v>368</v>
      </c>
      <c r="C586" s="1" t="s">
        <v>8</v>
      </c>
      <c r="D586" s="1" t="s">
        <v>3</v>
      </c>
      <c r="E586" s="11">
        <v>689</v>
      </c>
      <c r="F586" s="3">
        <v>2.44</v>
      </c>
      <c r="G586" s="11">
        <f>Tabla1[[#This Row],[Stock en unidades]]*Tabla1[[#This Row],[Costo unitario]]</f>
        <v>1681.1599999999999</v>
      </c>
      <c r="H586" s="1">
        <v>2019</v>
      </c>
      <c r="I586" s="1" t="s">
        <v>310</v>
      </c>
      <c r="J586" s="1">
        <v>136</v>
      </c>
      <c r="K586" s="3">
        <v>530.94399999999996</v>
      </c>
      <c r="L586" s="12">
        <f>Tabla1[[#This Row],[Venta prom 12 meses en UN]]*Tabla1[[#This Row],[Costo unitario]]</f>
        <v>331.84</v>
      </c>
      <c r="M586" s="29">
        <f>IFERROR(Tabla1[[#This Row],[Stock en unidades]]/Tabla1[[#This Row],[Venta prom 12 meses en UN]],0)</f>
        <v>5.0661764705882355</v>
      </c>
      <c r="N586" s="12">
        <f>IFERROR(12/Tabla1[[#This Row],[Meses de stock]],0)</f>
        <v>2.3686502177068216</v>
      </c>
      <c r="O586" s="5" t="e">
        <f>VLOOKUP(Tabla1[[#This Row],[Código del producto]],'ABC Ventas'!$A:$E,5,0)</f>
        <v>#DIV/0!</v>
      </c>
      <c r="P586" s="5" t="e">
        <f>VLOOKUP(Tabla1[[#This Row],[Código del producto]],'ABC Stock'!$A:$E,5,0)</f>
        <v>#DIV/0!</v>
      </c>
      <c r="Q5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87" spans="1:17" x14ac:dyDescent="0.2">
      <c r="A587" s="1">
        <v>1098</v>
      </c>
      <c r="B587" s="1" t="s">
        <v>368</v>
      </c>
      <c r="C587" s="1" t="s">
        <v>8</v>
      </c>
      <c r="D587" s="1" t="s">
        <v>3</v>
      </c>
      <c r="E587" s="11">
        <v>917</v>
      </c>
      <c r="F587" s="3">
        <v>5.39</v>
      </c>
      <c r="G587" s="11">
        <f>Tabla1[[#This Row],[Stock en unidades]]*Tabla1[[#This Row],[Costo unitario]]</f>
        <v>4942.63</v>
      </c>
      <c r="H587" s="1">
        <v>2020</v>
      </c>
      <c r="I587" s="1" t="s">
        <v>256</v>
      </c>
      <c r="J587" s="1">
        <v>53.9</v>
      </c>
      <c r="K587" s="3">
        <v>525.84300999999994</v>
      </c>
      <c r="L587" s="12">
        <f>Tabla1[[#This Row],[Venta prom 12 meses en UN]]*Tabla1[[#This Row],[Costo unitario]]</f>
        <v>290.52099999999996</v>
      </c>
      <c r="M587" s="29">
        <f>IFERROR(Tabla1[[#This Row],[Stock en unidades]]/Tabla1[[#This Row],[Venta prom 12 meses en UN]],0)</f>
        <v>17.012987012987015</v>
      </c>
      <c r="N587" s="12">
        <f>IFERROR(12/Tabla1[[#This Row],[Meses de stock]],0)</f>
        <v>0.70534351145038165</v>
      </c>
      <c r="O587" s="5" t="e">
        <f>VLOOKUP(Tabla1[[#This Row],[Código del producto]],'ABC Ventas'!$A:$E,5,0)</f>
        <v>#DIV/0!</v>
      </c>
      <c r="P587" s="5" t="e">
        <f>VLOOKUP(Tabla1[[#This Row],[Código del producto]],'ABC Stock'!$A:$E,5,0)</f>
        <v>#DIV/0!</v>
      </c>
      <c r="Q5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88" spans="1:17" x14ac:dyDescent="0.2">
      <c r="A588" s="1">
        <v>1098</v>
      </c>
      <c r="B588" s="1" t="s">
        <v>368</v>
      </c>
      <c r="C588" s="1" t="s">
        <v>8</v>
      </c>
      <c r="D588" s="1" t="s">
        <v>3</v>
      </c>
      <c r="E588" s="11">
        <v>385</v>
      </c>
      <c r="F588" s="3">
        <v>7.84</v>
      </c>
      <c r="G588" s="11">
        <f>Tabla1[[#This Row],[Stock en unidades]]*Tabla1[[#This Row],[Costo unitario]]</f>
        <v>3018.4</v>
      </c>
      <c r="H588" s="1">
        <v>2020</v>
      </c>
      <c r="I588" s="1" t="s">
        <v>257</v>
      </c>
      <c r="J588" s="1">
        <v>35</v>
      </c>
      <c r="K588" s="3">
        <v>441.78399999999993</v>
      </c>
      <c r="L588" s="12">
        <f>Tabla1[[#This Row],[Venta prom 12 meses en UN]]*Tabla1[[#This Row],[Costo unitario]]</f>
        <v>274.39999999999998</v>
      </c>
      <c r="M588" s="29">
        <f>IFERROR(Tabla1[[#This Row],[Stock en unidades]]/Tabla1[[#This Row],[Venta prom 12 meses en UN]],0)</f>
        <v>11</v>
      </c>
      <c r="N588" s="12">
        <f>IFERROR(12/Tabla1[[#This Row],[Meses de stock]],0)</f>
        <v>1.0909090909090908</v>
      </c>
      <c r="O588" s="5" t="e">
        <f>VLOOKUP(Tabla1[[#This Row],[Código del producto]],'ABC Ventas'!$A:$E,5,0)</f>
        <v>#DIV/0!</v>
      </c>
      <c r="P588" s="5" t="e">
        <f>VLOOKUP(Tabla1[[#This Row],[Código del producto]],'ABC Stock'!$A:$E,5,0)</f>
        <v>#DIV/0!</v>
      </c>
      <c r="Q5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89" spans="1:17" x14ac:dyDescent="0.2">
      <c r="A589" s="1">
        <v>1098</v>
      </c>
      <c r="B589" s="1" t="s">
        <v>368</v>
      </c>
      <c r="C589" s="1" t="s">
        <v>8</v>
      </c>
      <c r="D589" s="1" t="s">
        <v>3</v>
      </c>
      <c r="E589" s="11">
        <v>340</v>
      </c>
      <c r="F589" s="3">
        <v>1.85</v>
      </c>
      <c r="G589" s="11">
        <f>Tabla1[[#This Row],[Stock en unidades]]*Tabla1[[#This Row],[Costo unitario]]</f>
        <v>629</v>
      </c>
      <c r="H589" s="1">
        <v>2020</v>
      </c>
      <c r="I589" s="1" t="s">
        <v>256</v>
      </c>
      <c r="J589" s="1">
        <v>127</v>
      </c>
      <c r="K589" s="3">
        <v>411.16250000000002</v>
      </c>
      <c r="L589" s="12">
        <f>Tabla1[[#This Row],[Venta prom 12 meses en UN]]*Tabla1[[#This Row],[Costo unitario]]</f>
        <v>234.95000000000002</v>
      </c>
      <c r="M589" s="29">
        <f>IFERROR(Tabla1[[#This Row],[Stock en unidades]]/Tabla1[[#This Row],[Venta prom 12 meses en UN]],0)</f>
        <v>2.6771653543307088</v>
      </c>
      <c r="N589" s="12">
        <f>IFERROR(12/Tabla1[[#This Row],[Meses de stock]],0)</f>
        <v>4.4823529411764707</v>
      </c>
      <c r="O589" s="5" t="e">
        <f>VLOOKUP(Tabla1[[#This Row],[Código del producto]],'ABC Ventas'!$A:$E,5,0)</f>
        <v>#DIV/0!</v>
      </c>
      <c r="P589" s="5" t="e">
        <f>VLOOKUP(Tabla1[[#This Row],[Código del producto]],'ABC Stock'!$A:$E,5,0)</f>
        <v>#DIV/0!</v>
      </c>
      <c r="Q5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90" spans="1:17" x14ac:dyDescent="0.2">
      <c r="A590" s="1">
        <v>1099</v>
      </c>
      <c r="B590" s="1" t="s">
        <v>129</v>
      </c>
      <c r="C590" s="1" t="s">
        <v>8</v>
      </c>
      <c r="D590" s="1" t="s">
        <v>3</v>
      </c>
      <c r="E590" s="11">
        <v>86</v>
      </c>
      <c r="F590" s="3">
        <v>7.8</v>
      </c>
      <c r="G590" s="11">
        <f>Tabla1[[#This Row],[Stock en unidades]]*Tabla1[[#This Row],[Costo unitario]]</f>
        <v>670.8</v>
      </c>
      <c r="H590" s="1">
        <v>2019</v>
      </c>
      <c r="I590" s="1" t="s">
        <v>310</v>
      </c>
      <c r="J590" s="1">
        <v>117</v>
      </c>
      <c r="K590" s="3">
        <v>1560.546</v>
      </c>
      <c r="L590" s="12">
        <f>Tabla1[[#This Row],[Venta prom 12 meses en UN]]*Tabla1[[#This Row],[Costo unitario]]</f>
        <v>912.6</v>
      </c>
      <c r="M590" s="29">
        <f>IFERROR(Tabla1[[#This Row],[Stock en unidades]]/Tabla1[[#This Row],[Venta prom 12 meses en UN]],0)</f>
        <v>0.7350427350427351</v>
      </c>
      <c r="N590" s="12">
        <f>IFERROR(12/Tabla1[[#This Row],[Meses de stock]],0)</f>
        <v>16.325581395348838</v>
      </c>
      <c r="O590" s="5" t="e">
        <f>VLOOKUP(Tabla1[[#This Row],[Código del producto]],'ABC Ventas'!$A:$E,5,0)</f>
        <v>#DIV/0!</v>
      </c>
      <c r="P590" s="5" t="e">
        <f>VLOOKUP(Tabla1[[#This Row],[Código del producto]],'ABC Stock'!$A:$E,5,0)</f>
        <v>#DIV/0!</v>
      </c>
      <c r="Q5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91" spans="1:17" x14ac:dyDescent="0.2">
      <c r="A591" s="1">
        <v>1099</v>
      </c>
      <c r="B591" s="1" t="s">
        <v>129</v>
      </c>
      <c r="C591" s="1" t="s">
        <v>8</v>
      </c>
      <c r="D591" s="1" t="s">
        <v>3</v>
      </c>
      <c r="E591" s="11">
        <v>624</v>
      </c>
      <c r="F591" s="3">
        <v>7.09</v>
      </c>
      <c r="G591" s="11">
        <f>Tabla1[[#This Row],[Stock en unidades]]*Tabla1[[#This Row],[Costo unitario]]</f>
        <v>4424.16</v>
      </c>
      <c r="H591" s="1">
        <v>2019</v>
      </c>
      <c r="I591" s="1" t="s">
        <v>307</v>
      </c>
      <c r="J591" s="1">
        <v>78</v>
      </c>
      <c r="K591" s="3">
        <v>884.83199999999999</v>
      </c>
      <c r="L591" s="12">
        <f>Tabla1[[#This Row],[Venta prom 12 meses en UN]]*Tabla1[[#This Row],[Costo unitario]]</f>
        <v>553.02</v>
      </c>
      <c r="M591" s="29">
        <f>IFERROR(Tabla1[[#This Row],[Stock en unidades]]/Tabla1[[#This Row],[Venta prom 12 meses en UN]],0)</f>
        <v>8</v>
      </c>
      <c r="N591" s="12">
        <f>IFERROR(12/Tabla1[[#This Row],[Meses de stock]],0)</f>
        <v>1.5</v>
      </c>
      <c r="O591" s="5" t="e">
        <f>VLOOKUP(Tabla1[[#This Row],[Código del producto]],'ABC Ventas'!$A:$E,5,0)</f>
        <v>#DIV/0!</v>
      </c>
      <c r="P591" s="5" t="e">
        <f>VLOOKUP(Tabla1[[#This Row],[Código del producto]],'ABC Stock'!$A:$E,5,0)</f>
        <v>#DIV/0!</v>
      </c>
      <c r="Q59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92" spans="1:17" x14ac:dyDescent="0.2">
      <c r="A592" s="1">
        <v>1099</v>
      </c>
      <c r="B592" s="1" t="s">
        <v>129</v>
      </c>
      <c r="C592" s="1" t="s">
        <v>8</v>
      </c>
      <c r="D592" s="1" t="s">
        <v>3</v>
      </c>
      <c r="E592" s="11">
        <v>1261</v>
      </c>
      <c r="F592" s="3">
        <v>4.1500000000000004</v>
      </c>
      <c r="G592" s="11">
        <f>Tabla1[[#This Row],[Stock en unidades]]*Tabla1[[#This Row],[Costo unitario]]</f>
        <v>5233.1500000000005</v>
      </c>
      <c r="H592" s="1">
        <v>2019</v>
      </c>
      <c r="I592" s="1" t="s">
        <v>305</v>
      </c>
      <c r="J592" s="1">
        <v>97</v>
      </c>
      <c r="K592" s="3">
        <v>660.18200000000002</v>
      </c>
      <c r="L592" s="12">
        <f>Tabla1[[#This Row],[Venta prom 12 meses en UN]]*Tabla1[[#This Row],[Costo unitario]]</f>
        <v>402.55</v>
      </c>
      <c r="M592" s="29">
        <f>IFERROR(Tabla1[[#This Row],[Stock en unidades]]/Tabla1[[#This Row],[Venta prom 12 meses en UN]],0)</f>
        <v>13</v>
      </c>
      <c r="N592" s="12">
        <f>IFERROR(12/Tabla1[[#This Row],[Meses de stock]],0)</f>
        <v>0.92307692307692313</v>
      </c>
      <c r="O592" s="5" t="e">
        <f>VLOOKUP(Tabla1[[#This Row],[Código del producto]],'ABC Ventas'!$A:$E,5,0)</f>
        <v>#DIV/0!</v>
      </c>
      <c r="P592" s="5" t="e">
        <f>VLOOKUP(Tabla1[[#This Row],[Código del producto]],'ABC Stock'!$A:$E,5,0)</f>
        <v>#DIV/0!</v>
      </c>
      <c r="Q59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93" spans="1:17" x14ac:dyDescent="0.2">
      <c r="A593" s="1">
        <v>1099</v>
      </c>
      <c r="B593" s="1" t="s">
        <v>129</v>
      </c>
      <c r="C593" s="1" t="s">
        <v>8</v>
      </c>
      <c r="D593" s="1" t="s">
        <v>3</v>
      </c>
      <c r="E593" s="11">
        <v>197</v>
      </c>
      <c r="F593" s="3">
        <v>3.58</v>
      </c>
      <c r="G593" s="11">
        <f>Tabla1[[#This Row],[Stock en unidades]]*Tabla1[[#This Row],[Costo unitario]]</f>
        <v>705.26</v>
      </c>
      <c r="H593" s="1">
        <v>2019</v>
      </c>
      <c r="I593" s="1" t="s">
        <v>305</v>
      </c>
      <c r="J593" s="1">
        <v>93</v>
      </c>
      <c r="K593" s="3">
        <v>559.33920000000001</v>
      </c>
      <c r="L593" s="12">
        <f>Tabla1[[#This Row],[Venta prom 12 meses en UN]]*Tabla1[[#This Row],[Costo unitario]]</f>
        <v>332.94</v>
      </c>
      <c r="M593" s="29">
        <f>IFERROR(Tabla1[[#This Row],[Stock en unidades]]/Tabla1[[#This Row],[Venta prom 12 meses en UN]],0)</f>
        <v>2.118279569892473</v>
      </c>
      <c r="N593" s="12">
        <f>IFERROR(12/Tabla1[[#This Row],[Meses de stock]],0)</f>
        <v>5.6649746192893407</v>
      </c>
      <c r="O593" s="5" t="e">
        <f>VLOOKUP(Tabla1[[#This Row],[Código del producto]],'ABC Ventas'!$A:$E,5,0)</f>
        <v>#DIV/0!</v>
      </c>
      <c r="P593" s="5" t="e">
        <f>VLOOKUP(Tabla1[[#This Row],[Código del producto]],'ABC Stock'!$A:$E,5,0)</f>
        <v>#DIV/0!</v>
      </c>
      <c r="Q5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94" spans="1:17" x14ac:dyDescent="0.2">
      <c r="A594" s="1">
        <v>1099</v>
      </c>
      <c r="B594" s="1" t="s">
        <v>129</v>
      </c>
      <c r="C594" s="1" t="s">
        <v>8</v>
      </c>
      <c r="D594" s="1" t="s">
        <v>3</v>
      </c>
      <c r="E594" s="11">
        <v>620</v>
      </c>
      <c r="F594" s="3">
        <v>3.62</v>
      </c>
      <c r="G594" s="11">
        <f>Tabla1[[#This Row],[Stock en unidades]]*Tabla1[[#This Row],[Costo unitario]]</f>
        <v>2244.4</v>
      </c>
      <c r="H594" s="1">
        <v>2019</v>
      </c>
      <c r="I594" s="1" t="s">
        <v>305</v>
      </c>
      <c r="J594" s="1">
        <v>77.5</v>
      </c>
      <c r="K594" s="3">
        <v>440.46350000000001</v>
      </c>
      <c r="L594" s="12">
        <f>Tabla1[[#This Row],[Venta prom 12 meses en UN]]*Tabla1[[#This Row],[Costo unitario]]</f>
        <v>280.55</v>
      </c>
      <c r="M594" s="29">
        <f>IFERROR(Tabla1[[#This Row],[Stock en unidades]]/Tabla1[[#This Row],[Venta prom 12 meses en UN]],0)</f>
        <v>8</v>
      </c>
      <c r="N594" s="12">
        <f>IFERROR(12/Tabla1[[#This Row],[Meses de stock]],0)</f>
        <v>1.5</v>
      </c>
      <c r="O594" s="5" t="e">
        <f>VLOOKUP(Tabla1[[#This Row],[Código del producto]],'ABC Ventas'!$A:$E,5,0)</f>
        <v>#DIV/0!</v>
      </c>
      <c r="P594" s="5" t="e">
        <f>VLOOKUP(Tabla1[[#This Row],[Código del producto]],'ABC Stock'!$A:$E,5,0)</f>
        <v>#DIV/0!</v>
      </c>
      <c r="Q5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595" spans="1:17" x14ac:dyDescent="0.2">
      <c r="A595" s="1">
        <v>1099</v>
      </c>
      <c r="B595" s="1" t="s">
        <v>129</v>
      </c>
      <c r="C595" s="1" t="s">
        <v>8</v>
      </c>
      <c r="D595" s="1" t="s">
        <v>3</v>
      </c>
      <c r="E595" s="11">
        <v>1043</v>
      </c>
      <c r="F595" s="3">
        <v>2</v>
      </c>
      <c r="G595" s="11">
        <f>Tabla1[[#This Row],[Stock en unidades]]*Tabla1[[#This Row],[Costo unitario]]</f>
        <v>2086</v>
      </c>
      <c r="H595" s="1">
        <v>2020</v>
      </c>
      <c r="I595" s="1" t="s">
        <v>256</v>
      </c>
      <c r="J595" s="1">
        <v>74.5</v>
      </c>
      <c r="K595" s="3">
        <v>256.27999999999997</v>
      </c>
      <c r="L595" s="12">
        <f>Tabla1[[#This Row],[Venta prom 12 meses en UN]]*Tabla1[[#This Row],[Costo unitario]]</f>
        <v>149</v>
      </c>
      <c r="M595" s="29">
        <f>IFERROR(Tabla1[[#This Row],[Stock en unidades]]/Tabla1[[#This Row],[Venta prom 12 meses en UN]],0)</f>
        <v>14</v>
      </c>
      <c r="N595" s="12">
        <f>IFERROR(12/Tabla1[[#This Row],[Meses de stock]],0)</f>
        <v>0.8571428571428571</v>
      </c>
      <c r="O595" s="5" t="e">
        <f>VLOOKUP(Tabla1[[#This Row],[Código del producto]],'ABC Ventas'!$A:$E,5,0)</f>
        <v>#DIV/0!</v>
      </c>
      <c r="P595" s="5" t="e">
        <f>VLOOKUP(Tabla1[[#This Row],[Código del producto]],'ABC Stock'!$A:$E,5,0)</f>
        <v>#DIV/0!</v>
      </c>
      <c r="Q59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596" spans="1:17" x14ac:dyDescent="0.2">
      <c r="A596" s="1">
        <v>1100</v>
      </c>
      <c r="B596" s="1" t="s">
        <v>369</v>
      </c>
      <c r="C596" s="1" t="s">
        <v>8</v>
      </c>
      <c r="D596" s="1" t="s">
        <v>3</v>
      </c>
      <c r="E596" s="11">
        <v>249</v>
      </c>
      <c r="F596" s="3">
        <v>4.3099999999999996</v>
      </c>
      <c r="G596" s="11">
        <f>Tabla1[[#This Row],[Stock en unidades]]*Tabla1[[#This Row],[Costo unitario]]</f>
        <v>1073.1899999999998</v>
      </c>
      <c r="H596" s="1">
        <v>2020</v>
      </c>
      <c r="I596" s="1" t="s">
        <v>256</v>
      </c>
      <c r="J596" s="1">
        <v>104</v>
      </c>
      <c r="K596" s="3">
        <v>762.00799999999992</v>
      </c>
      <c r="L596" s="12">
        <f>Tabla1[[#This Row],[Venta prom 12 meses en UN]]*Tabla1[[#This Row],[Costo unitario]]</f>
        <v>448.23999999999995</v>
      </c>
      <c r="M596" s="29">
        <f>IFERROR(Tabla1[[#This Row],[Stock en unidades]]/Tabla1[[#This Row],[Venta prom 12 meses en UN]],0)</f>
        <v>2.3942307692307692</v>
      </c>
      <c r="N596" s="12">
        <f>IFERROR(12/Tabla1[[#This Row],[Meses de stock]],0)</f>
        <v>5.0120481927710845</v>
      </c>
      <c r="O596" s="5" t="e">
        <f>VLOOKUP(Tabla1[[#This Row],[Código del producto]],'ABC Ventas'!$A:$E,5,0)</f>
        <v>#DIV/0!</v>
      </c>
      <c r="P596" s="5" t="e">
        <f>VLOOKUP(Tabla1[[#This Row],[Código del producto]],'ABC Stock'!$A:$E,5,0)</f>
        <v>#DIV/0!</v>
      </c>
      <c r="Q5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97" spans="1:17" x14ac:dyDescent="0.2">
      <c r="A597" s="1">
        <v>1100</v>
      </c>
      <c r="B597" s="1" t="s">
        <v>369</v>
      </c>
      <c r="C597" s="1" t="s">
        <v>8</v>
      </c>
      <c r="D597" s="1" t="s">
        <v>3</v>
      </c>
      <c r="E597" s="11">
        <v>205</v>
      </c>
      <c r="F597" s="3">
        <v>7.54</v>
      </c>
      <c r="G597" s="11">
        <f>Tabla1[[#This Row],[Stock en unidades]]*Tabla1[[#This Row],[Costo unitario]]</f>
        <v>1545.7</v>
      </c>
      <c r="H597" s="1">
        <v>2019</v>
      </c>
      <c r="I597" s="1" t="s">
        <v>257</v>
      </c>
      <c r="J597" s="1">
        <v>68.099999999999994</v>
      </c>
      <c r="K597" s="3">
        <v>693.18989999999985</v>
      </c>
      <c r="L597" s="12">
        <f>Tabla1[[#This Row],[Venta prom 12 meses en UN]]*Tabla1[[#This Row],[Costo unitario]]</f>
        <v>513.47399999999993</v>
      </c>
      <c r="M597" s="29">
        <f>IFERROR(Tabla1[[#This Row],[Stock en unidades]]/Tabla1[[#This Row],[Venta prom 12 meses en UN]],0)</f>
        <v>3.0102790014684291</v>
      </c>
      <c r="N597" s="12">
        <f>IFERROR(12/Tabla1[[#This Row],[Meses de stock]],0)</f>
        <v>3.9863414634146337</v>
      </c>
      <c r="O597" s="5" t="e">
        <f>VLOOKUP(Tabla1[[#This Row],[Código del producto]],'ABC Ventas'!$A:$E,5,0)</f>
        <v>#DIV/0!</v>
      </c>
      <c r="P597" s="5" t="e">
        <f>VLOOKUP(Tabla1[[#This Row],[Código del producto]],'ABC Stock'!$A:$E,5,0)</f>
        <v>#DIV/0!</v>
      </c>
      <c r="Q59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598" spans="1:17" x14ac:dyDescent="0.2">
      <c r="A598" s="1">
        <v>1100</v>
      </c>
      <c r="B598" s="1" t="s">
        <v>369</v>
      </c>
      <c r="C598" s="1" t="s">
        <v>8</v>
      </c>
      <c r="D598" s="1" t="s">
        <v>3</v>
      </c>
      <c r="E598" s="11">
        <v>27</v>
      </c>
      <c r="F598" s="3">
        <v>2.31</v>
      </c>
      <c r="G598" s="11">
        <f>Tabla1[[#This Row],[Stock en unidades]]*Tabla1[[#This Row],[Costo unitario]]</f>
        <v>62.370000000000005</v>
      </c>
      <c r="H598" s="1">
        <v>2019</v>
      </c>
      <c r="I598" s="1" t="s">
        <v>307</v>
      </c>
      <c r="J598" s="1">
        <v>94</v>
      </c>
      <c r="K598" s="3">
        <v>360.45240000000007</v>
      </c>
      <c r="L598" s="12">
        <f>Tabla1[[#This Row],[Venta prom 12 meses en UN]]*Tabla1[[#This Row],[Costo unitario]]</f>
        <v>217.14000000000001</v>
      </c>
      <c r="M598" s="29">
        <f>IFERROR(Tabla1[[#This Row],[Stock en unidades]]/Tabla1[[#This Row],[Venta prom 12 meses en UN]],0)</f>
        <v>0.28723404255319152</v>
      </c>
      <c r="N598" s="12">
        <f>IFERROR(12/Tabla1[[#This Row],[Meses de stock]],0)</f>
        <v>41.777777777777771</v>
      </c>
      <c r="O598" s="5" t="e">
        <f>VLOOKUP(Tabla1[[#This Row],[Código del producto]],'ABC Ventas'!$A:$E,5,0)</f>
        <v>#DIV/0!</v>
      </c>
      <c r="P598" s="5" t="e">
        <f>VLOOKUP(Tabla1[[#This Row],[Código del producto]],'ABC Stock'!$A:$E,5,0)</f>
        <v>#DIV/0!</v>
      </c>
      <c r="Q5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599" spans="1:17" x14ac:dyDescent="0.2">
      <c r="A599" s="1">
        <v>1100</v>
      </c>
      <c r="B599" s="1" t="s">
        <v>369</v>
      </c>
      <c r="C599" s="1" t="s">
        <v>8</v>
      </c>
      <c r="D599" s="1" t="s">
        <v>3</v>
      </c>
      <c r="E599" s="11">
        <v>1507</v>
      </c>
      <c r="F599" s="3">
        <v>2.11</v>
      </c>
      <c r="G599" s="11">
        <f>Tabla1[[#This Row],[Stock en unidades]]*Tabla1[[#This Row],[Costo unitario]]</f>
        <v>3179.77</v>
      </c>
      <c r="H599" s="1">
        <v>2019</v>
      </c>
      <c r="I599" s="1" t="s">
        <v>306</v>
      </c>
      <c r="J599" s="1">
        <v>83.7</v>
      </c>
      <c r="K599" s="3">
        <v>314.36045999999999</v>
      </c>
      <c r="L599" s="12">
        <f>Tabla1[[#This Row],[Venta prom 12 meses en UN]]*Tabla1[[#This Row],[Costo unitario]]</f>
        <v>176.607</v>
      </c>
      <c r="M599" s="29">
        <f>IFERROR(Tabla1[[#This Row],[Stock en unidades]]/Tabla1[[#This Row],[Venta prom 12 meses en UN]],0)</f>
        <v>18.004778972520906</v>
      </c>
      <c r="N599" s="12">
        <f>IFERROR(12/Tabla1[[#This Row],[Meses de stock]],0)</f>
        <v>0.66648971466489726</v>
      </c>
      <c r="O599" s="5" t="e">
        <f>VLOOKUP(Tabla1[[#This Row],[Código del producto]],'ABC Ventas'!$A:$E,5,0)</f>
        <v>#DIV/0!</v>
      </c>
      <c r="P599" s="5" t="e">
        <f>VLOOKUP(Tabla1[[#This Row],[Código del producto]],'ABC Stock'!$A:$E,5,0)</f>
        <v>#DIV/0!</v>
      </c>
      <c r="Q59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00" spans="1:17" x14ac:dyDescent="0.2">
      <c r="A600" s="1">
        <v>1100</v>
      </c>
      <c r="B600" s="1" t="s">
        <v>369</v>
      </c>
      <c r="C600" s="1" t="s">
        <v>8</v>
      </c>
      <c r="D600" s="1" t="s">
        <v>3</v>
      </c>
      <c r="E600" s="11">
        <v>481</v>
      </c>
      <c r="F600" s="3">
        <v>1.88</v>
      </c>
      <c r="G600" s="11">
        <f>Tabla1[[#This Row],[Stock en unidades]]*Tabla1[[#This Row],[Costo unitario]]</f>
        <v>904.28</v>
      </c>
      <c r="H600" s="1">
        <v>2019</v>
      </c>
      <c r="I600" s="1" t="s">
        <v>311</v>
      </c>
      <c r="J600" s="1">
        <v>104</v>
      </c>
      <c r="K600" s="3">
        <v>269.81759999999997</v>
      </c>
      <c r="L600" s="12">
        <f>Tabla1[[#This Row],[Venta prom 12 meses en UN]]*Tabla1[[#This Row],[Costo unitario]]</f>
        <v>195.51999999999998</v>
      </c>
      <c r="M600" s="29">
        <f>IFERROR(Tabla1[[#This Row],[Stock en unidades]]/Tabla1[[#This Row],[Venta prom 12 meses en UN]],0)</f>
        <v>4.625</v>
      </c>
      <c r="N600" s="12">
        <f>IFERROR(12/Tabla1[[#This Row],[Meses de stock]],0)</f>
        <v>2.5945945945945947</v>
      </c>
      <c r="O600" s="5" t="e">
        <f>VLOOKUP(Tabla1[[#This Row],[Código del producto]],'ABC Ventas'!$A:$E,5,0)</f>
        <v>#DIV/0!</v>
      </c>
      <c r="P600" s="5" t="e">
        <f>VLOOKUP(Tabla1[[#This Row],[Código del producto]],'ABC Stock'!$A:$E,5,0)</f>
        <v>#DIV/0!</v>
      </c>
      <c r="Q60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01" spans="1:17" x14ac:dyDescent="0.2">
      <c r="A601" s="1">
        <v>1100</v>
      </c>
      <c r="B601" s="1" t="s">
        <v>369</v>
      </c>
      <c r="C601" s="1" t="s">
        <v>8</v>
      </c>
      <c r="D601" s="1" t="s">
        <v>3</v>
      </c>
      <c r="E601" s="11">
        <v>27</v>
      </c>
      <c r="F601" s="3">
        <v>2.12</v>
      </c>
      <c r="G601" s="11">
        <f>Tabla1[[#This Row],[Stock en unidades]]*Tabla1[[#This Row],[Costo unitario]]</f>
        <v>57.24</v>
      </c>
      <c r="H601" s="1">
        <v>2019</v>
      </c>
      <c r="I601" s="1" t="s">
        <v>256</v>
      </c>
      <c r="J601" s="1">
        <v>98</v>
      </c>
      <c r="K601" s="3">
        <v>261.77760000000001</v>
      </c>
      <c r="L601" s="12">
        <f>Tabla1[[#This Row],[Venta prom 12 meses en UN]]*Tabla1[[#This Row],[Costo unitario]]</f>
        <v>207.76000000000002</v>
      </c>
      <c r="M601" s="29">
        <f>IFERROR(Tabla1[[#This Row],[Stock en unidades]]/Tabla1[[#This Row],[Venta prom 12 meses en UN]],0)</f>
        <v>0.27551020408163263</v>
      </c>
      <c r="N601" s="12">
        <f>IFERROR(12/Tabla1[[#This Row],[Meses de stock]],0)</f>
        <v>43.555555555555557</v>
      </c>
      <c r="O601" s="5" t="e">
        <f>VLOOKUP(Tabla1[[#This Row],[Código del producto]],'ABC Ventas'!$A:$E,5,0)</f>
        <v>#DIV/0!</v>
      </c>
      <c r="P601" s="5" t="e">
        <f>VLOOKUP(Tabla1[[#This Row],[Código del producto]],'ABC Stock'!$A:$E,5,0)</f>
        <v>#DIV/0!</v>
      </c>
      <c r="Q6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02" spans="1:17" x14ac:dyDescent="0.2">
      <c r="A602" s="1">
        <v>1101</v>
      </c>
      <c r="B602" s="1" t="s">
        <v>212</v>
      </c>
      <c r="C602" s="1" t="s">
        <v>8</v>
      </c>
      <c r="D602" s="1" t="s">
        <v>3</v>
      </c>
      <c r="E602" s="11">
        <v>10</v>
      </c>
      <c r="F602" s="3">
        <v>7.8</v>
      </c>
      <c r="G602" s="11">
        <f>Tabla1[[#This Row],[Stock en unidades]]*Tabla1[[#This Row],[Costo unitario]]</f>
        <v>78</v>
      </c>
      <c r="H602" s="1">
        <v>2020</v>
      </c>
      <c r="I602" s="1" t="s">
        <v>256</v>
      </c>
      <c r="J602" s="1">
        <v>88</v>
      </c>
      <c r="K602" s="3">
        <v>1269.8399999999999</v>
      </c>
      <c r="L602" s="12">
        <f>Tabla1[[#This Row],[Venta prom 12 meses en UN]]*Tabla1[[#This Row],[Costo unitario]]</f>
        <v>686.4</v>
      </c>
      <c r="M602" s="29">
        <f>IFERROR(Tabla1[[#This Row],[Stock en unidades]]/Tabla1[[#This Row],[Venta prom 12 meses en UN]],0)</f>
        <v>0.11363636363636363</v>
      </c>
      <c r="N602" s="12">
        <f>IFERROR(12/Tabla1[[#This Row],[Meses de stock]],0)</f>
        <v>105.60000000000001</v>
      </c>
      <c r="O602" s="5" t="e">
        <f>VLOOKUP(Tabla1[[#This Row],[Código del producto]],'ABC Ventas'!$A:$E,5,0)</f>
        <v>#DIV/0!</v>
      </c>
      <c r="P602" s="5" t="e">
        <f>VLOOKUP(Tabla1[[#This Row],[Código del producto]],'ABC Stock'!$A:$E,5,0)</f>
        <v>#DIV/0!</v>
      </c>
      <c r="Q6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03" spans="1:17" x14ac:dyDescent="0.2">
      <c r="A603" s="1">
        <v>1101</v>
      </c>
      <c r="B603" s="1" t="s">
        <v>212</v>
      </c>
      <c r="C603" s="1" t="s">
        <v>8</v>
      </c>
      <c r="D603" s="1" t="s">
        <v>3</v>
      </c>
      <c r="E603" s="11">
        <v>96</v>
      </c>
      <c r="F603" s="3">
        <v>6.65</v>
      </c>
      <c r="G603" s="11">
        <f>Tabla1[[#This Row],[Stock en unidades]]*Tabla1[[#This Row],[Costo unitario]]</f>
        <v>638.40000000000009</v>
      </c>
      <c r="H603" s="1">
        <v>2020</v>
      </c>
      <c r="I603" s="1" t="s">
        <v>258</v>
      </c>
      <c r="J603" s="1">
        <v>125</v>
      </c>
      <c r="K603" s="3">
        <v>1022.4375</v>
      </c>
      <c r="L603" s="12">
        <f>Tabla1[[#This Row],[Venta prom 12 meses en UN]]*Tabla1[[#This Row],[Costo unitario]]</f>
        <v>831.25</v>
      </c>
      <c r="M603" s="29">
        <f>IFERROR(Tabla1[[#This Row],[Stock en unidades]]/Tabla1[[#This Row],[Venta prom 12 meses en UN]],0)</f>
        <v>0.76800000000000002</v>
      </c>
      <c r="N603" s="12">
        <f>IFERROR(12/Tabla1[[#This Row],[Meses de stock]],0)</f>
        <v>15.625</v>
      </c>
      <c r="O603" s="5" t="e">
        <f>VLOOKUP(Tabla1[[#This Row],[Código del producto]],'ABC Ventas'!$A:$E,5,0)</f>
        <v>#DIV/0!</v>
      </c>
      <c r="P603" s="5" t="e">
        <f>VLOOKUP(Tabla1[[#This Row],[Código del producto]],'ABC Stock'!$A:$E,5,0)</f>
        <v>#DIV/0!</v>
      </c>
      <c r="Q6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04" spans="1:17" x14ac:dyDescent="0.2">
      <c r="A604" s="1">
        <v>1101</v>
      </c>
      <c r="B604" s="1" t="s">
        <v>212</v>
      </c>
      <c r="C604" s="1" t="s">
        <v>8</v>
      </c>
      <c r="D604" s="1" t="s">
        <v>3</v>
      </c>
      <c r="E604" s="11">
        <v>1689</v>
      </c>
      <c r="F604" s="3">
        <v>6.5</v>
      </c>
      <c r="G604" s="11">
        <f>Tabla1[[#This Row],[Stock en unidades]]*Tabla1[[#This Row],[Costo unitario]]</f>
        <v>10978.5</v>
      </c>
      <c r="H604" s="1">
        <v>2020</v>
      </c>
      <c r="I604" s="1" t="s">
        <v>257</v>
      </c>
      <c r="J604" s="1">
        <v>93.8</v>
      </c>
      <c r="K604" s="3">
        <v>932.84099999999989</v>
      </c>
      <c r="L604" s="12">
        <f>Tabla1[[#This Row],[Venta prom 12 meses en UN]]*Tabla1[[#This Row],[Costo unitario]]</f>
        <v>609.69999999999993</v>
      </c>
      <c r="M604" s="29">
        <f>IFERROR(Tabla1[[#This Row],[Stock en unidades]]/Tabla1[[#This Row],[Venta prom 12 meses en UN]],0)</f>
        <v>18.00639658848614</v>
      </c>
      <c r="N604" s="12">
        <f>IFERROR(12/Tabla1[[#This Row],[Meses de stock]],0)</f>
        <v>0.66642984014209594</v>
      </c>
      <c r="O604" s="5" t="e">
        <f>VLOOKUP(Tabla1[[#This Row],[Código del producto]],'ABC Ventas'!$A:$E,5,0)</f>
        <v>#DIV/0!</v>
      </c>
      <c r="P604" s="5" t="e">
        <f>VLOOKUP(Tabla1[[#This Row],[Código del producto]],'ABC Stock'!$A:$E,5,0)</f>
        <v>#DIV/0!</v>
      </c>
      <c r="Q60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05" spans="1:17" x14ac:dyDescent="0.2">
      <c r="A605" s="1">
        <v>1101</v>
      </c>
      <c r="B605" s="1" t="s">
        <v>212</v>
      </c>
      <c r="C605" s="1" t="s">
        <v>8</v>
      </c>
      <c r="D605" s="1" t="s">
        <v>3</v>
      </c>
      <c r="E605" s="11">
        <v>773</v>
      </c>
      <c r="F605" s="3">
        <v>7.23</v>
      </c>
      <c r="G605" s="11">
        <f>Tabla1[[#This Row],[Stock en unidades]]*Tabla1[[#This Row],[Costo unitario]]</f>
        <v>5588.79</v>
      </c>
      <c r="H605" s="1">
        <v>2020</v>
      </c>
      <c r="I605" s="1" t="s">
        <v>256</v>
      </c>
      <c r="J605" s="1">
        <v>70.2</v>
      </c>
      <c r="K605" s="3">
        <v>746.09262000000001</v>
      </c>
      <c r="L605" s="12">
        <f>Tabla1[[#This Row],[Venta prom 12 meses en UN]]*Tabla1[[#This Row],[Costo unitario]]</f>
        <v>507.54600000000005</v>
      </c>
      <c r="M605" s="29">
        <f>IFERROR(Tabla1[[#This Row],[Stock en unidades]]/Tabla1[[#This Row],[Venta prom 12 meses en UN]],0)</f>
        <v>11.011396011396011</v>
      </c>
      <c r="N605" s="12">
        <f>IFERROR(12/Tabla1[[#This Row],[Meses de stock]],0)</f>
        <v>1.0897800776196638</v>
      </c>
      <c r="O605" s="5" t="e">
        <f>VLOOKUP(Tabla1[[#This Row],[Código del producto]],'ABC Ventas'!$A:$E,5,0)</f>
        <v>#DIV/0!</v>
      </c>
      <c r="P605" s="5" t="e">
        <f>VLOOKUP(Tabla1[[#This Row],[Código del producto]],'ABC Stock'!$A:$E,5,0)</f>
        <v>#DIV/0!</v>
      </c>
      <c r="Q60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06" spans="1:17" x14ac:dyDescent="0.2">
      <c r="A606" s="1">
        <v>1101</v>
      </c>
      <c r="B606" s="1" t="s">
        <v>212</v>
      </c>
      <c r="C606" s="1" t="s">
        <v>8</v>
      </c>
      <c r="D606" s="1" t="s">
        <v>3</v>
      </c>
      <c r="E606" s="11">
        <v>254</v>
      </c>
      <c r="F606" s="3">
        <v>2.64</v>
      </c>
      <c r="G606" s="11">
        <f>Tabla1[[#This Row],[Stock en unidades]]*Tabla1[[#This Row],[Costo unitario]]</f>
        <v>670.56000000000006</v>
      </c>
      <c r="H606" s="1">
        <v>2019</v>
      </c>
      <c r="I606" s="1" t="s">
        <v>308</v>
      </c>
      <c r="J606" s="1">
        <v>109</v>
      </c>
      <c r="K606" s="3">
        <v>379.84320000000002</v>
      </c>
      <c r="L606" s="12">
        <f>Tabla1[[#This Row],[Venta prom 12 meses en UN]]*Tabla1[[#This Row],[Costo unitario]]</f>
        <v>287.76</v>
      </c>
      <c r="M606" s="29">
        <f>IFERROR(Tabla1[[#This Row],[Stock en unidades]]/Tabla1[[#This Row],[Venta prom 12 meses en UN]],0)</f>
        <v>2.330275229357798</v>
      </c>
      <c r="N606" s="12">
        <f>IFERROR(12/Tabla1[[#This Row],[Meses de stock]],0)</f>
        <v>5.149606299212599</v>
      </c>
      <c r="O606" s="5" t="e">
        <f>VLOOKUP(Tabla1[[#This Row],[Código del producto]],'ABC Ventas'!$A:$E,5,0)</f>
        <v>#DIV/0!</v>
      </c>
      <c r="P606" s="5" t="e">
        <f>VLOOKUP(Tabla1[[#This Row],[Código del producto]],'ABC Stock'!$A:$E,5,0)</f>
        <v>#DIV/0!</v>
      </c>
      <c r="Q6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07" spans="1:17" x14ac:dyDescent="0.2">
      <c r="A607" s="1">
        <v>1101</v>
      </c>
      <c r="B607" s="1" t="s">
        <v>212</v>
      </c>
      <c r="C607" s="1" t="s">
        <v>8</v>
      </c>
      <c r="D607" s="1" t="s">
        <v>3</v>
      </c>
      <c r="E607" s="11">
        <v>941</v>
      </c>
      <c r="F607" s="3">
        <v>2.5499999999999998</v>
      </c>
      <c r="G607" s="11">
        <f>Tabla1[[#This Row],[Stock en unidades]]*Tabla1[[#This Row],[Costo unitario]]</f>
        <v>2399.5499999999997</v>
      </c>
      <c r="H607" s="1">
        <v>2020</v>
      </c>
      <c r="I607" s="1" t="s">
        <v>256</v>
      </c>
      <c r="J607" s="1">
        <v>78.400000000000006</v>
      </c>
      <c r="K607" s="3">
        <v>321.87119999999999</v>
      </c>
      <c r="L607" s="12">
        <f>Tabla1[[#This Row],[Venta prom 12 meses en UN]]*Tabla1[[#This Row],[Costo unitario]]</f>
        <v>199.92</v>
      </c>
      <c r="M607" s="29">
        <f>IFERROR(Tabla1[[#This Row],[Stock en unidades]]/Tabla1[[#This Row],[Venta prom 12 meses en UN]],0)</f>
        <v>12.002551020408163</v>
      </c>
      <c r="N607" s="12">
        <f>IFERROR(12/Tabla1[[#This Row],[Meses de stock]],0)</f>
        <v>0.99978746014877795</v>
      </c>
      <c r="O607" s="5" t="e">
        <f>VLOOKUP(Tabla1[[#This Row],[Código del producto]],'ABC Ventas'!$A:$E,5,0)</f>
        <v>#DIV/0!</v>
      </c>
      <c r="P607" s="5" t="e">
        <f>VLOOKUP(Tabla1[[#This Row],[Código del producto]],'ABC Stock'!$A:$E,5,0)</f>
        <v>#DIV/0!</v>
      </c>
      <c r="Q60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08" spans="1:17" x14ac:dyDescent="0.2">
      <c r="A608" s="1">
        <v>1102</v>
      </c>
      <c r="B608" s="1" t="s">
        <v>370</v>
      </c>
      <c r="C608" s="1" t="s">
        <v>8</v>
      </c>
      <c r="D608" s="1" t="s">
        <v>3</v>
      </c>
      <c r="E608" s="11">
        <v>18</v>
      </c>
      <c r="F608" s="3">
        <v>7.18</v>
      </c>
      <c r="G608" s="11">
        <f>Tabla1[[#This Row],[Stock en unidades]]*Tabla1[[#This Row],[Costo unitario]]</f>
        <v>129.24</v>
      </c>
      <c r="H608" s="1">
        <v>2020</v>
      </c>
      <c r="I608" s="1" t="s">
        <v>256</v>
      </c>
      <c r="J608" s="1">
        <v>88</v>
      </c>
      <c r="K608" s="3">
        <v>960.39679999999998</v>
      </c>
      <c r="L608" s="12">
        <f>Tabla1[[#This Row],[Venta prom 12 meses en UN]]*Tabla1[[#This Row],[Costo unitario]]</f>
        <v>631.83999999999992</v>
      </c>
      <c r="M608" s="29">
        <f>IFERROR(Tabla1[[#This Row],[Stock en unidades]]/Tabla1[[#This Row],[Venta prom 12 meses en UN]],0)</f>
        <v>0.20454545454545456</v>
      </c>
      <c r="N608" s="12">
        <f>IFERROR(12/Tabla1[[#This Row],[Meses de stock]],0)</f>
        <v>58.666666666666664</v>
      </c>
      <c r="O608" s="5" t="e">
        <f>VLOOKUP(Tabla1[[#This Row],[Código del producto]],'ABC Ventas'!$A:$E,5,0)</f>
        <v>#DIV/0!</v>
      </c>
      <c r="P608" s="5" t="e">
        <f>VLOOKUP(Tabla1[[#This Row],[Código del producto]],'ABC Stock'!$A:$E,5,0)</f>
        <v>#DIV/0!</v>
      </c>
      <c r="Q6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09" spans="1:17" x14ac:dyDescent="0.2">
      <c r="A609" s="1">
        <v>1102</v>
      </c>
      <c r="B609" s="1" t="s">
        <v>370</v>
      </c>
      <c r="C609" s="1" t="s">
        <v>8</v>
      </c>
      <c r="D609" s="1" t="s">
        <v>3</v>
      </c>
      <c r="E609" s="11">
        <v>62</v>
      </c>
      <c r="F609" s="3">
        <v>6.76</v>
      </c>
      <c r="G609" s="11">
        <f>Tabla1[[#This Row],[Stock en unidades]]*Tabla1[[#This Row],[Costo unitario]]</f>
        <v>419.12</v>
      </c>
      <c r="H609" s="1">
        <v>2020</v>
      </c>
      <c r="I609" s="1" t="s">
        <v>257</v>
      </c>
      <c r="J609" s="1">
        <v>61.5</v>
      </c>
      <c r="K609" s="3">
        <v>731.70240000000001</v>
      </c>
      <c r="L609" s="12">
        <f>Tabla1[[#This Row],[Venta prom 12 meses en UN]]*Tabla1[[#This Row],[Costo unitario]]</f>
        <v>415.74</v>
      </c>
      <c r="M609" s="29">
        <f>IFERROR(Tabla1[[#This Row],[Stock en unidades]]/Tabla1[[#This Row],[Venta prom 12 meses en UN]],0)</f>
        <v>1.0081300813008129</v>
      </c>
      <c r="N609" s="12">
        <f>IFERROR(12/Tabla1[[#This Row],[Meses de stock]],0)</f>
        <v>11.903225806451614</v>
      </c>
      <c r="O609" s="5" t="e">
        <f>VLOOKUP(Tabla1[[#This Row],[Código del producto]],'ABC Ventas'!$A:$E,5,0)</f>
        <v>#DIV/0!</v>
      </c>
      <c r="P609" s="5" t="e">
        <f>VLOOKUP(Tabla1[[#This Row],[Código del producto]],'ABC Stock'!$A:$E,5,0)</f>
        <v>#DIV/0!</v>
      </c>
      <c r="Q6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0" spans="1:17" x14ac:dyDescent="0.2">
      <c r="A610" s="1">
        <v>1102</v>
      </c>
      <c r="B610" s="1" t="s">
        <v>370</v>
      </c>
      <c r="C610" s="1" t="s">
        <v>8</v>
      </c>
      <c r="D610" s="1" t="s">
        <v>3</v>
      </c>
      <c r="E610" s="11">
        <v>8</v>
      </c>
      <c r="F610" s="3">
        <v>4.09</v>
      </c>
      <c r="G610" s="11">
        <f>Tabla1[[#This Row],[Stock en unidades]]*Tabla1[[#This Row],[Costo unitario]]</f>
        <v>32.72</v>
      </c>
      <c r="H610" s="1">
        <v>2019</v>
      </c>
      <c r="I610" s="1" t="s">
        <v>309</v>
      </c>
      <c r="J610" s="1">
        <v>99</v>
      </c>
      <c r="K610" s="3">
        <v>599.26679999999988</v>
      </c>
      <c r="L610" s="12">
        <f>Tabla1[[#This Row],[Venta prom 12 meses en UN]]*Tabla1[[#This Row],[Costo unitario]]</f>
        <v>404.90999999999997</v>
      </c>
      <c r="M610" s="29">
        <f>IFERROR(Tabla1[[#This Row],[Stock en unidades]]/Tabla1[[#This Row],[Venta prom 12 meses en UN]],0)</f>
        <v>8.0808080808080815E-2</v>
      </c>
      <c r="N610" s="12">
        <f>IFERROR(12/Tabla1[[#This Row],[Meses de stock]],0)</f>
        <v>148.5</v>
      </c>
      <c r="O610" s="5" t="e">
        <f>VLOOKUP(Tabla1[[#This Row],[Código del producto]],'ABC Ventas'!$A:$E,5,0)</f>
        <v>#DIV/0!</v>
      </c>
      <c r="P610" s="5" t="e">
        <f>VLOOKUP(Tabla1[[#This Row],[Código del producto]],'ABC Stock'!$A:$E,5,0)</f>
        <v>#DIV/0!</v>
      </c>
      <c r="Q6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1" spans="1:17" x14ac:dyDescent="0.2">
      <c r="A611" s="1">
        <v>1102</v>
      </c>
      <c r="B611" s="1" t="s">
        <v>370</v>
      </c>
      <c r="C611" s="1" t="s">
        <v>8</v>
      </c>
      <c r="D611" s="1" t="s">
        <v>3</v>
      </c>
      <c r="E611" s="11">
        <v>110</v>
      </c>
      <c r="F611" s="3">
        <v>5.26</v>
      </c>
      <c r="G611" s="11">
        <f>Tabla1[[#This Row],[Stock en unidades]]*Tabla1[[#This Row],[Costo unitario]]</f>
        <v>578.6</v>
      </c>
      <c r="H611" s="1">
        <v>2020</v>
      </c>
      <c r="I611" s="1" t="s">
        <v>257</v>
      </c>
      <c r="J611" s="1">
        <v>61</v>
      </c>
      <c r="K611" s="3">
        <v>574.33940000000007</v>
      </c>
      <c r="L611" s="12">
        <f>Tabla1[[#This Row],[Venta prom 12 meses en UN]]*Tabla1[[#This Row],[Costo unitario]]</f>
        <v>320.86</v>
      </c>
      <c r="M611" s="29">
        <f>IFERROR(Tabla1[[#This Row],[Stock en unidades]]/Tabla1[[#This Row],[Venta prom 12 meses en UN]],0)</f>
        <v>1.8032786885245902</v>
      </c>
      <c r="N611" s="12">
        <f>IFERROR(12/Tabla1[[#This Row],[Meses de stock]],0)</f>
        <v>6.6545454545454543</v>
      </c>
      <c r="O611" s="5" t="e">
        <f>VLOOKUP(Tabla1[[#This Row],[Código del producto]],'ABC Ventas'!$A:$E,5,0)</f>
        <v>#DIV/0!</v>
      </c>
      <c r="P611" s="5" t="e">
        <f>VLOOKUP(Tabla1[[#This Row],[Código del producto]],'ABC Stock'!$A:$E,5,0)</f>
        <v>#DIV/0!</v>
      </c>
      <c r="Q6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2" spans="1:17" x14ac:dyDescent="0.2">
      <c r="A612" s="1">
        <v>1102</v>
      </c>
      <c r="B612" s="1" t="s">
        <v>370</v>
      </c>
      <c r="C612" s="1" t="s">
        <v>8</v>
      </c>
      <c r="D612" s="1" t="s">
        <v>3</v>
      </c>
      <c r="E612" s="11">
        <v>1418</v>
      </c>
      <c r="F612" s="3">
        <v>3.99</v>
      </c>
      <c r="G612" s="11">
        <f>Tabla1[[#This Row],[Stock en unidades]]*Tabla1[[#This Row],[Costo unitario]]</f>
        <v>5657.8200000000006</v>
      </c>
      <c r="H612" s="1">
        <v>2020</v>
      </c>
      <c r="I612" s="1" t="s">
        <v>258</v>
      </c>
      <c r="J612" s="1">
        <v>88.6</v>
      </c>
      <c r="K612" s="3">
        <v>470.17362000000003</v>
      </c>
      <c r="L612" s="12">
        <f>Tabla1[[#This Row],[Venta prom 12 meses en UN]]*Tabla1[[#This Row],[Costo unitario]]</f>
        <v>353.51400000000001</v>
      </c>
      <c r="M612" s="29">
        <f>IFERROR(Tabla1[[#This Row],[Stock en unidades]]/Tabla1[[#This Row],[Venta prom 12 meses en UN]],0)</f>
        <v>16.004514672686231</v>
      </c>
      <c r="N612" s="12">
        <f>IFERROR(12/Tabla1[[#This Row],[Meses de stock]],0)</f>
        <v>0.74978843441466858</v>
      </c>
      <c r="O612" s="5" t="e">
        <f>VLOOKUP(Tabla1[[#This Row],[Código del producto]],'ABC Ventas'!$A:$E,5,0)</f>
        <v>#DIV/0!</v>
      </c>
      <c r="P612" s="5" t="e">
        <f>VLOOKUP(Tabla1[[#This Row],[Código del producto]],'ABC Stock'!$A:$E,5,0)</f>
        <v>#DIV/0!</v>
      </c>
      <c r="Q6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13" spans="1:17" x14ac:dyDescent="0.2">
      <c r="A613" s="1">
        <v>1102</v>
      </c>
      <c r="B613" s="1" t="s">
        <v>370</v>
      </c>
      <c r="C613" s="1" t="s">
        <v>8</v>
      </c>
      <c r="D613" s="1" t="s">
        <v>3</v>
      </c>
      <c r="E613" s="11">
        <v>860</v>
      </c>
      <c r="F613" s="3">
        <v>4.8099999999999996</v>
      </c>
      <c r="G613" s="11">
        <f>Tabla1[[#This Row],[Stock en unidades]]*Tabla1[[#This Row],[Costo unitario]]</f>
        <v>4136.5999999999995</v>
      </c>
      <c r="H613" s="1">
        <v>2020</v>
      </c>
      <c r="I613" s="1" t="s">
        <v>257</v>
      </c>
      <c r="J613" s="1">
        <v>57.3</v>
      </c>
      <c r="K613" s="3">
        <v>380.34593999999993</v>
      </c>
      <c r="L613" s="12">
        <f>Tabla1[[#This Row],[Venta prom 12 meses en UN]]*Tabla1[[#This Row],[Costo unitario]]</f>
        <v>275.61299999999994</v>
      </c>
      <c r="M613" s="29">
        <f>IFERROR(Tabla1[[#This Row],[Stock en unidades]]/Tabla1[[#This Row],[Venta prom 12 meses en UN]],0)</f>
        <v>15.008726003490402</v>
      </c>
      <c r="N613" s="12">
        <f>IFERROR(12/Tabla1[[#This Row],[Meses de stock]],0)</f>
        <v>0.79953488372093018</v>
      </c>
      <c r="O613" s="5" t="e">
        <f>VLOOKUP(Tabla1[[#This Row],[Código del producto]],'ABC Ventas'!$A:$E,5,0)</f>
        <v>#DIV/0!</v>
      </c>
      <c r="P613" s="5" t="e">
        <f>VLOOKUP(Tabla1[[#This Row],[Código del producto]],'ABC Stock'!$A:$E,5,0)</f>
        <v>#DIV/0!</v>
      </c>
      <c r="Q61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14" spans="1:17" x14ac:dyDescent="0.2">
      <c r="A614" s="1">
        <v>1103</v>
      </c>
      <c r="B614" s="1" t="s">
        <v>371</v>
      </c>
      <c r="C614" s="1" t="s">
        <v>8</v>
      </c>
      <c r="D614" s="1" t="s">
        <v>3</v>
      </c>
      <c r="E614" s="11">
        <v>1512</v>
      </c>
      <c r="F614" s="3">
        <v>68</v>
      </c>
      <c r="G614" s="11">
        <f>Tabla1[[#This Row],[Stock en unidades]]*Tabla1[[#This Row],[Costo unitario]]</f>
        <v>102816</v>
      </c>
      <c r="H614" s="1">
        <v>2020</v>
      </c>
      <c r="I614" s="1" t="s">
        <v>257</v>
      </c>
      <c r="J614" s="1">
        <v>793</v>
      </c>
      <c r="K614" s="3">
        <v>101377.12</v>
      </c>
      <c r="L614" s="12">
        <f>Tabla1[[#This Row],[Venta prom 12 meses en UN]]*Tabla1[[#This Row],[Costo unitario]]</f>
        <v>53924</v>
      </c>
      <c r="M614" s="29">
        <f>IFERROR(Tabla1[[#This Row],[Stock en unidades]]/Tabla1[[#This Row],[Venta prom 12 meses en UN]],0)</f>
        <v>1.9066834804539723</v>
      </c>
      <c r="N614" s="12">
        <f>IFERROR(12/Tabla1[[#This Row],[Meses de stock]],0)</f>
        <v>6.2936507936507935</v>
      </c>
      <c r="O614" s="5" t="e">
        <f>VLOOKUP(Tabla1[[#This Row],[Código del producto]],'ABC Ventas'!$A:$E,5,0)</f>
        <v>#DIV/0!</v>
      </c>
      <c r="P614" s="5" t="e">
        <f>VLOOKUP(Tabla1[[#This Row],[Código del producto]],'ABC Stock'!$A:$E,5,0)</f>
        <v>#DIV/0!</v>
      </c>
      <c r="Q6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5" spans="1:17" x14ac:dyDescent="0.2">
      <c r="A615" s="1">
        <v>1103</v>
      </c>
      <c r="B615" s="1" t="s">
        <v>371</v>
      </c>
      <c r="C615" s="1" t="s">
        <v>8</v>
      </c>
      <c r="D615" s="1" t="s">
        <v>3</v>
      </c>
      <c r="E615" s="11">
        <v>433</v>
      </c>
      <c r="F615" s="3">
        <v>55</v>
      </c>
      <c r="G615" s="11">
        <f>Tabla1[[#This Row],[Stock en unidades]]*Tabla1[[#This Row],[Costo unitario]]</f>
        <v>23815</v>
      </c>
      <c r="H615" s="1">
        <v>2020</v>
      </c>
      <c r="I615" s="1" t="s">
        <v>258</v>
      </c>
      <c r="J615" s="1">
        <v>617</v>
      </c>
      <c r="K615" s="3">
        <v>61083</v>
      </c>
      <c r="L615" s="12">
        <f>Tabla1[[#This Row],[Venta prom 12 meses en UN]]*Tabla1[[#This Row],[Costo unitario]]</f>
        <v>33935</v>
      </c>
      <c r="M615" s="29">
        <f>IFERROR(Tabla1[[#This Row],[Stock en unidades]]/Tabla1[[#This Row],[Venta prom 12 meses en UN]],0)</f>
        <v>0.70178282009724469</v>
      </c>
      <c r="N615" s="12">
        <f>IFERROR(12/Tabla1[[#This Row],[Meses de stock]],0)</f>
        <v>17.099307159353351</v>
      </c>
      <c r="O615" s="5" t="e">
        <f>VLOOKUP(Tabla1[[#This Row],[Código del producto]],'ABC Ventas'!$A:$E,5,0)</f>
        <v>#DIV/0!</v>
      </c>
      <c r="P615" s="5" t="e">
        <f>VLOOKUP(Tabla1[[#This Row],[Código del producto]],'ABC Stock'!$A:$E,5,0)</f>
        <v>#DIV/0!</v>
      </c>
      <c r="Q6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6" spans="1:17" x14ac:dyDescent="0.2">
      <c r="A616" s="1">
        <v>1103</v>
      </c>
      <c r="B616" s="1" t="s">
        <v>371</v>
      </c>
      <c r="C616" s="1" t="s">
        <v>8</v>
      </c>
      <c r="D616" s="1" t="s">
        <v>3</v>
      </c>
      <c r="E616" s="11">
        <v>159</v>
      </c>
      <c r="F616" s="3">
        <v>52</v>
      </c>
      <c r="G616" s="11">
        <f>Tabla1[[#This Row],[Stock en unidades]]*Tabla1[[#This Row],[Costo unitario]]</f>
        <v>8268</v>
      </c>
      <c r="H616" s="1">
        <v>2019</v>
      </c>
      <c r="I616" s="1" t="s">
        <v>306</v>
      </c>
      <c r="J616" s="1">
        <v>878</v>
      </c>
      <c r="K616" s="3">
        <v>54787.199999999997</v>
      </c>
      <c r="L616" s="12">
        <f>Tabla1[[#This Row],[Venta prom 12 meses en UN]]*Tabla1[[#This Row],[Costo unitario]]</f>
        <v>45656</v>
      </c>
      <c r="M616" s="29">
        <f>IFERROR(Tabla1[[#This Row],[Stock en unidades]]/Tabla1[[#This Row],[Venta prom 12 meses en UN]],0)</f>
        <v>0.18109339407744876</v>
      </c>
      <c r="N616" s="12">
        <f>IFERROR(12/Tabla1[[#This Row],[Meses de stock]],0)</f>
        <v>66.264150943396217</v>
      </c>
      <c r="O616" s="5" t="e">
        <f>VLOOKUP(Tabla1[[#This Row],[Código del producto]],'ABC Ventas'!$A:$E,5,0)</f>
        <v>#DIV/0!</v>
      </c>
      <c r="P616" s="5" t="e">
        <f>VLOOKUP(Tabla1[[#This Row],[Código del producto]],'ABC Stock'!$A:$E,5,0)</f>
        <v>#DIV/0!</v>
      </c>
      <c r="Q6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7" spans="1:17" x14ac:dyDescent="0.2">
      <c r="A617" s="1">
        <v>1103</v>
      </c>
      <c r="B617" s="1" t="s">
        <v>371</v>
      </c>
      <c r="C617" s="1" t="s">
        <v>8</v>
      </c>
      <c r="D617" s="1" t="s">
        <v>3</v>
      </c>
      <c r="E617" s="11">
        <v>113</v>
      </c>
      <c r="F617" s="3">
        <v>55</v>
      </c>
      <c r="G617" s="11">
        <f>Tabla1[[#This Row],[Stock en unidades]]*Tabla1[[#This Row],[Costo unitario]]</f>
        <v>6215</v>
      </c>
      <c r="H617" s="1">
        <v>2019</v>
      </c>
      <c r="I617" s="1" t="s">
        <v>257</v>
      </c>
      <c r="J617" s="1">
        <v>535</v>
      </c>
      <c r="K617" s="3">
        <v>39723.75</v>
      </c>
      <c r="L617" s="12">
        <f>Tabla1[[#This Row],[Venta prom 12 meses en UN]]*Tabla1[[#This Row],[Costo unitario]]</f>
        <v>29425</v>
      </c>
      <c r="M617" s="29">
        <f>IFERROR(Tabla1[[#This Row],[Stock en unidades]]/Tabla1[[#This Row],[Venta prom 12 meses en UN]],0)</f>
        <v>0.21121495327102804</v>
      </c>
      <c r="N617" s="12">
        <f>IFERROR(12/Tabla1[[#This Row],[Meses de stock]],0)</f>
        <v>56.814159292035399</v>
      </c>
      <c r="O617" s="5" t="e">
        <f>VLOOKUP(Tabla1[[#This Row],[Código del producto]],'ABC Ventas'!$A:$E,5,0)</f>
        <v>#DIV/0!</v>
      </c>
      <c r="P617" s="5" t="e">
        <f>VLOOKUP(Tabla1[[#This Row],[Código del producto]],'ABC Stock'!$A:$E,5,0)</f>
        <v>#DIV/0!</v>
      </c>
      <c r="Q6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8" spans="1:17" x14ac:dyDescent="0.2">
      <c r="A618" s="1">
        <v>1103</v>
      </c>
      <c r="B618" s="1" t="s">
        <v>371</v>
      </c>
      <c r="C618" s="1" t="s">
        <v>8</v>
      </c>
      <c r="D618" s="1" t="s">
        <v>3</v>
      </c>
      <c r="E618" s="11">
        <v>1510</v>
      </c>
      <c r="F618" s="3">
        <v>30</v>
      </c>
      <c r="G618" s="11">
        <f>Tabla1[[#This Row],[Stock en unidades]]*Tabla1[[#This Row],[Costo unitario]]</f>
        <v>45300</v>
      </c>
      <c r="H618" s="1">
        <v>2020</v>
      </c>
      <c r="I618" s="1" t="s">
        <v>256</v>
      </c>
      <c r="J618" s="1">
        <v>632</v>
      </c>
      <c r="K618" s="3">
        <v>32800.800000000003</v>
      </c>
      <c r="L618" s="12">
        <f>Tabla1[[#This Row],[Venta prom 12 meses en UN]]*Tabla1[[#This Row],[Costo unitario]]</f>
        <v>18960</v>
      </c>
      <c r="M618" s="29">
        <f>IFERROR(Tabla1[[#This Row],[Stock en unidades]]/Tabla1[[#This Row],[Venta prom 12 meses en UN]],0)</f>
        <v>2.3892405063291138</v>
      </c>
      <c r="N618" s="12">
        <f>IFERROR(12/Tabla1[[#This Row],[Meses de stock]],0)</f>
        <v>5.0225165562913912</v>
      </c>
      <c r="O618" s="5" t="e">
        <f>VLOOKUP(Tabla1[[#This Row],[Código del producto]],'ABC Ventas'!$A:$E,5,0)</f>
        <v>#DIV/0!</v>
      </c>
      <c r="P618" s="5" t="e">
        <f>VLOOKUP(Tabla1[[#This Row],[Código del producto]],'ABC Stock'!$A:$E,5,0)</f>
        <v>#DIV/0!</v>
      </c>
      <c r="Q6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19" spans="1:17" x14ac:dyDescent="0.2">
      <c r="A619" s="1">
        <v>1103</v>
      </c>
      <c r="B619" s="1" t="s">
        <v>371</v>
      </c>
      <c r="C619" s="1" t="s">
        <v>8</v>
      </c>
      <c r="D619" s="1" t="s">
        <v>3</v>
      </c>
      <c r="E619" s="11">
        <v>519</v>
      </c>
      <c r="F619" s="3">
        <v>50</v>
      </c>
      <c r="G619" s="11">
        <f>Tabla1[[#This Row],[Stock en unidades]]*Tabla1[[#This Row],[Costo unitario]]</f>
        <v>25950</v>
      </c>
      <c r="H619" s="1">
        <v>2019</v>
      </c>
      <c r="I619" s="1" t="s">
        <v>305</v>
      </c>
      <c r="J619" s="1">
        <v>382</v>
      </c>
      <c r="K619" s="3">
        <v>26549</v>
      </c>
      <c r="L619" s="12">
        <f>Tabla1[[#This Row],[Venta prom 12 meses en UN]]*Tabla1[[#This Row],[Costo unitario]]</f>
        <v>19100</v>
      </c>
      <c r="M619" s="29">
        <f>IFERROR(Tabla1[[#This Row],[Stock en unidades]]/Tabla1[[#This Row],[Venta prom 12 meses en UN]],0)</f>
        <v>1.3586387434554974</v>
      </c>
      <c r="N619" s="12">
        <f>IFERROR(12/Tabla1[[#This Row],[Meses de stock]],0)</f>
        <v>8.8323699421965323</v>
      </c>
      <c r="O619" s="5" t="e">
        <f>VLOOKUP(Tabla1[[#This Row],[Código del producto]],'ABC Ventas'!$A:$E,5,0)</f>
        <v>#DIV/0!</v>
      </c>
      <c r="P619" s="5" t="e">
        <f>VLOOKUP(Tabla1[[#This Row],[Código del producto]],'ABC Stock'!$A:$E,5,0)</f>
        <v>#DIV/0!</v>
      </c>
      <c r="Q6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20" spans="1:17" x14ac:dyDescent="0.2">
      <c r="A620" s="1">
        <v>1104</v>
      </c>
      <c r="B620" s="1" t="s">
        <v>87</v>
      </c>
      <c r="C620" s="1" t="s">
        <v>8</v>
      </c>
      <c r="D620" s="1" t="s">
        <v>3</v>
      </c>
      <c r="E620" s="11">
        <v>512</v>
      </c>
      <c r="F620" s="3">
        <v>5.76</v>
      </c>
      <c r="G620" s="11">
        <f>Tabla1[[#This Row],[Stock en unidades]]*Tabla1[[#This Row],[Costo unitario]]</f>
        <v>2949.12</v>
      </c>
      <c r="H620" s="1">
        <v>2019</v>
      </c>
      <c r="I620" s="1" t="s">
        <v>311</v>
      </c>
      <c r="J620" s="1">
        <v>85.2</v>
      </c>
      <c r="K620" s="3">
        <v>657.60767999999996</v>
      </c>
      <c r="L620" s="12">
        <f>Tabla1[[#This Row],[Venta prom 12 meses en UN]]*Tabla1[[#This Row],[Costo unitario]]</f>
        <v>490.75200000000001</v>
      </c>
      <c r="M620" s="29">
        <f>IFERROR(Tabla1[[#This Row],[Stock en unidades]]/Tabla1[[#This Row],[Venta prom 12 meses en UN]],0)</f>
        <v>6.009389671361502</v>
      </c>
      <c r="N620" s="12">
        <f>IFERROR(12/Tabla1[[#This Row],[Meses de stock]],0)</f>
        <v>1.9968750000000002</v>
      </c>
      <c r="O620" s="5" t="e">
        <f>VLOOKUP(Tabla1[[#This Row],[Código del producto]],'ABC Ventas'!$A:$E,5,0)</f>
        <v>#DIV/0!</v>
      </c>
      <c r="P620" s="5" t="e">
        <f>VLOOKUP(Tabla1[[#This Row],[Código del producto]],'ABC Stock'!$A:$E,5,0)</f>
        <v>#DIV/0!</v>
      </c>
      <c r="Q6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21" spans="1:17" x14ac:dyDescent="0.2">
      <c r="A621" s="1">
        <v>1104</v>
      </c>
      <c r="B621" s="1" t="s">
        <v>87</v>
      </c>
      <c r="C621" s="1" t="s">
        <v>8</v>
      </c>
      <c r="D621" s="1" t="s">
        <v>3</v>
      </c>
      <c r="E621" s="11">
        <v>340</v>
      </c>
      <c r="F621" s="3">
        <v>7.94</v>
      </c>
      <c r="G621" s="11">
        <f>Tabla1[[#This Row],[Stock en unidades]]*Tabla1[[#This Row],[Costo unitario]]</f>
        <v>2699.6</v>
      </c>
      <c r="H621" s="1">
        <v>2019</v>
      </c>
      <c r="I621" s="1" t="s">
        <v>311</v>
      </c>
      <c r="J621" s="1">
        <v>42.4</v>
      </c>
      <c r="K621" s="3">
        <v>481.41807999999997</v>
      </c>
      <c r="L621" s="12">
        <f>Tabla1[[#This Row],[Venta prom 12 meses en UN]]*Tabla1[[#This Row],[Costo unitario]]</f>
        <v>336.65600000000001</v>
      </c>
      <c r="M621" s="29">
        <f>IFERROR(Tabla1[[#This Row],[Stock en unidades]]/Tabla1[[#This Row],[Venta prom 12 meses en UN]],0)</f>
        <v>8.018867924528303</v>
      </c>
      <c r="N621" s="12">
        <f>IFERROR(12/Tabla1[[#This Row],[Meses de stock]],0)</f>
        <v>1.496470588235294</v>
      </c>
      <c r="O621" s="5" t="e">
        <f>VLOOKUP(Tabla1[[#This Row],[Código del producto]],'ABC Ventas'!$A:$E,5,0)</f>
        <v>#DIV/0!</v>
      </c>
      <c r="P621" s="5" t="e">
        <f>VLOOKUP(Tabla1[[#This Row],[Código del producto]],'ABC Stock'!$A:$E,5,0)</f>
        <v>#DIV/0!</v>
      </c>
      <c r="Q62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22" spans="1:17" x14ac:dyDescent="0.2">
      <c r="A622" s="1">
        <v>1104</v>
      </c>
      <c r="B622" s="1" t="s">
        <v>87</v>
      </c>
      <c r="C622" s="1" t="s">
        <v>8</v>
      </c>
      <c r="D622" s="1" t="s">
        <v>3</v>
      </c>
      <c r="E622" s="11">
        <v>995</v>
      </c>
      <c r="F622" s="3">
        <v>4.2699999999999996</v>
      </c>
      <c r="G622" s="11">
        <f>Tabla1[[#This Row],[Stock en unidades]]*Tabla1[[#This Row],[Costo unitario]]</f>
        <v>4248.6499999999996</v>
      </c>
      <c r="H622" s="1">
        <v>2019</v>
      </c>
      <c r="I622" s="1" t="s">
        <v>256</v>
      </c>
      <c r="J622" s="1">
        <v>66.3</v>
      </c>
      <c r="K622" s="3">
        <v>399.17240999999996</v>
      </c>
      <c r="L622" s="12">
        <f>Tabla1[[#This Row],[Venta prom 12 meses en UN]]*Tabla1[[#This Row],[Costo unitario]]</f>
        <v>283.10099999999994</v>
      </c>
      <c r="M622" s="29">
        <f>IFERROR(Tabla1[[#This Row],[Stock en unidades]]/Tabla1[[#This Row],[Venta prom 12 meses en UN]],0)</f>
        <v>15.007541478129713</v>
      </c>
      <c r="N622" s="12">
        <f>IFERROR(12/Tabla1[[#This Row],[Meses de stock]],0)</f>
        <v>0.79959798994974873</v>
      </c>
      <c r="O622" s="5" t="e">
        <f>VLOOKUP(Tabla1[[#This Row],[Código del producto]],'ABC Ventas'!$A:$E,5,0)</f>
        <v>#DIV/0!</v>
      </c>
      <c r="P622" s="5" t="e">
        <f>VLOOKUP(Tabla1[[#This Row],[Código del producto]],'ABC Stock'!$A:$E,5,0)</f>
        <v>#DIV/0!</v>
      </c>
      <c r="Q6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23" spans="1:17" x14ac:dyDescent="0.2">
      <c r="A623" s="1">
        <v>1104</v>
      </c>
      <c r="B623" s="1" t="s">
        <v>87</v>
      </c>
      <c r="C623" s="1" t="s">
        <v>8</v>
      </c>
      <c r="D623" s="1" t="s">
        <v>3</v>
      </c>
      <c r="E623" s="11">
        <v>81</v>
      </c>
      <c r="F623" s="3">
        <v>5.63</v>
      </c>
      <c r="G623" s="11">
        <f>Tabla1[[#This Row],[Stock en unidades]]*Tabla1[[#This Row],[Costo unitario]]</f>
        <v>456.03</v>
      </c>
      <c r="H623" s="1">
        <v>2020</v>
      </c>
      <c r="I623" s="1" t="s">
        <v>256</v>
      </c>
      <c r="J623" s="1">
        <v>40.1</v>
      </c>
      <c r="K623" s="3">
        <v>275.43086</v>
      </c>
      <c r="L623" s="12">
        <f>Tabla1[[#This Row],[Venta prom 12 meses en UN]]*Tabla1[[#This Row],[Costo unitario]]</f>
        <v>225.76300000000001</v>
      </c>
      <c r="M623" s="29">
        <f>IFERROR(Tabla1[[#This Row],[Stock en unidades]]/Tabla1[[#This Row],[Venta prom 12 meses en UN]],0)</f>
        <v>2.0199501246882794</v>
      </c>
      <c r="N623" s="12">
        <f>IFERROR(12/Tabla1[[#This Row],[Meses de stock]],0)</f>
        <v>5.9407407407407407</v>
      </c>
      <c r="O623" s="5" t="e">
        <f>VLOOKUP(Tabla1[[#This Row],[Código del producto]],'ABC Ventas'!$A:$E,5,0)</f>
        <v>#DIV/0!</v>
      </c>
      <c r="P623" s="5" t="e">
        <f>VLOOKUP(Tabla1[[#This Row],[Código del producto]],'ABC Stock'!$A:$E,5,0)</f>
        <v>#DIV/0!</v>
      </c>
      <c r="Q6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24" spans="1:17" x14ac:dyDescent="0.2">
      <c r="A624" s="1">
        <v>1104</v>
      </c>
      <c r="B624" s="1" t="s">
        <v>87</v>
      </c>
      <c r="C624" s="1" t="s">
        <v>8</v>
      </c>
      <c r="D624" s="1" t="s">
        <v>3</v>
      </c>
      <c r="E624" s="11">
        <v>338</v>
      </c>
      <c r="F624" s="3">
        <v>6.98</v>
      </c>
      <c r="G624" s="11">
        <f>Tabla1[[#This Row],[Stock en unidades]]*Tabla1[[#This Row],[Costo unitario]]</f>
        <v>2359.2400000000002</v>
      </c>
      <c r="H624" s="1">
        <v>2019</v>
      </c>
      <c r="I624" s="1" t="s">
        <v>258</v>
      </c>
      <c r="J624" s="1">
        <v>24.1</v>
      </c>
      <c r="K624" s="3">
        <v>247.28046000000003</v>
      </c>
      <c r="L624" s="12">
        <f>Tabla1[[#This Row],[Venta prom 12 meses en UN]]*Tabla1[[#This Row],[Costo unitario]]</f>
        <v>168.21800000000002</v>
      </c>
      <c r="M624" s="29">
        <f>IFERROR(Tabla1[[#This Row],[Stock en unidades]]/Tabla1[[#This Row],[Venta prom 12 meses en UN]],0)</f>
        <v>14.024896265560166</v>
      </c>
      <c r="N624" s="12">
        <f>IFERROR(12/Tabla1[[#This Row],[Meses de stock]],0)</f>
        <v>0.85562130177514795</v>
      </c>
      <c r="O624" s="5" t="e">
        <f>VLOOKUP(Tabla1[[#This Row],[Código del producto]],'ABC Ventas'!$A:$E,5,0)</f>
        <v>#DIV/0!</v>
      </c>
      <c r="P624" s="5" t="e">
        <f>VLOOKUP(Tabla1[[#This Row],[Código del producto]],'ABC Stock'!$A:$E,5,0)</f>
        <v>#DIV/0!</v>
      </c>
      <c r="Q6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25" spans="1:17" x14ac:dyDescent="0.2">
      <c r="A625" s="1">
        <v>1104</v>
      </c>
      <c r="B625" s="1" t="s">
        <v>87</v>
      </c>
      <c r="C625" s="1" t="s">
        <v>8</v>
      </c>
      <c r="D625" s="1" t="s">
        <v>3</v>
      </c>
      <c r="E625" s="11">
        <v>564</v>
      </c>
      <c r="F625" s="3">
        <v>1.79</v>
      </c>
      <c r="G625" s="11">
        <f>Tabla1[[#This Row],[Stock en unidades]]*Tabla1[[#This Row],[Costo unitario]]</f>
        <v>1009.5600000000001</v>
      </c>
      <c r="H625" s="1">
        <v>2019</v>
      </c>
      <c r="I625" s="1" t="s">
        <v>307</v>
      </c>
      <c r="J625" s="1">
        <v>50</v>
      </c>
      <c r="K625" s="3">
        <v>150.36000000000001</v>
      </c>
      <c r="L625" s="12">
        <f>Tabla1[[#This Row],[Venta prom 12 meses en UN]]*Tabla1[[#This Row],[Costo unitario]]</f>
        <v>89.5</v>
      </c>
      <c r="M625" s="29">
        <f>IFERROR(Tabla1[[#This Row],[Stock en unidades]]/Tabla1[[#This Row],[Venta prom 12 meses en UN]],0)</f>
        <v>11.28</v>
      </c>
      <c r="N625" s="12">
        <f>IFERROR(12/Tabla1[[#This Row],[Meses de stock]],0)</f>
        <v>1.0638297872340425</v>
      </c>
      <c r="O625" s="5" t="e">
        <f>VLOOKUP(Tabla1[[#This Row],[Código del producto]],'ABC Ventas'!$A:$E,5,0)</f>
        <v>#DIV/0!</v>
      </c>
      <c r="P625" s="5" t="e">
        <f>VLOOKUP(Tabla1[[#This Row],[Código del producto]],'ABC Stock'!$A:$E,5,0)</f>
        <v>#DIV/0!</v>
      </c>
      <c r="Q6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26" spans="1:17" x14ac:dyDescent="0.2">
      <c r="A626" s="1">
        <v>1105</v>
      </c>
      <c r="B626" s="1" t="s">
        <v>372</v>
      </c>
      <c r="C626" s="1" t="s">
        <v>8</v>
      </c>
      <c r="D626" s="1" t="s">
        <v>3</v>
      </c>
      <c r="E626" s="11">
        <v>880</v>
      </c>
      <c r="F626" s="3">
        <v>5.12</v>
      </c>
      <c r="G626" s="11">
        <f>Tabla1[[#This Row],[Stock en unidades]]*Tabla1[[#This Row],[Costo unitario]]</f>
        <v>4505.6000000000004</v>
      </c>
      <c r="H626" s="1">
        <v>2019</v>
      </c>
      <c r="I626" s="1" t="s">
        <v>312</v>
      </c>
      <c r="J626" s="1">
        <v>88</v>
      </c>
      <c r="K626" s="3">
        <v>815.5136</v>
      </c>
      <c r="L626" s="12">
        <f>Tabla1[[#This Row],[Venta prom 12 meses en UN]]*Tabla1[[#This Row],[Costo unitario]]</f>
        <v>450.56</v>
      </c>
      <c r="M626" s="29">
        <f>IFERROR(Tabla1[[#This Row],[Stock en unidades]]/Tabla1[[#This Row],[Venta prom 12 meses en UN]],0)</f>
        <v>10</v>
      </c>
      <c r="N626" s="12">
        <f>IFERROR(12/Tabla1[[#This Row],[Meses de stock]],0)</f>
        <v>1.2</v>
      </c>
      <c r="O626" s="5" t="e">
        <f>VLOOKUP(Tabla1[[#This Row],[Código del producto]],'ABC Ventas'!$A:$E,5,0)</f>
        <v>#DIV/0!</v>
      </c>
      <c r="P626" s="5" t="e">
        <f>VLOOKUP(Tabla1[[#This Row],[Código del producto]],'ABC Stock'!$A:$E,5,0)</f>
        <v>#DIV/0!</v>
      </c>
      <c r="Q6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27" spans="1:17" x14ac:dyDescent="0.2">
      <c r="A627" s="1">
        <v>1105</v>
      </c>
      <c r="B627" s="1" t="s">
        <v>372</v>
      </c>
      <c r="C627" s="1" t="s">
        <v>8</v>
      </c>
      <c r="D627" s="1" t="s">
        <v>3</v>
      </c>
      <c r="E627" s="11">
        <v>12</v>
      </c>
      <c r="F627" s="3">
        <v>6.52</v>
      </c>
      <c r="G627" s="11">
        <f>Tabla1[[#This Row],[Stock en unidades]]*Tabla1[[#This Row],[Costo unitario]]</f>
        <v>78.239999999999995</v>
      </c>
      <c r="H627" s="1">
        <v>2019</v>
      </c>
      <c r="I627" s="1" t="s">
        <v>309</v>
      </c>
      <c r="J627" s="1">
        <v>74</v>
      </c>
      <c r="K627" s="3">
        <v>738.19439999999986</v>
      </c>
      <c r="L627" s="12">
        <f>Tabla1[[#This Row],[Venta prom 12 meses en UN]]*Tabla1[[#This Row],[Costo unitario]]</f>
        <v>482.47999999999996</v>
      </c>
      <c r="M627" s="29">
        <f>IFERROR(Tabla1[[#This Row],[Stock en unidades]]/Tabla1[[#This Row],[Venta prom 12 meses en UN]],0)</f>
        <v>0.16216216216216217</v>
      </c>
      <c r="N627" s="12">
        <f>IFERROR(12/Tabla1[[#This Row],[Meses de stock]],0)</f>
        <v>74</v>
      </c>
      <c r="O627" s="5" t="e">
        <f>VLOOKUP(Tabla1[[#This Row],[Código del producto]],'ABC Ventas'!$A:$E,5,0)</f>
        <v>#DIV/0!</v>
      </c>
      <c r="P627" s="5" t="e">
        <f>VLOOKUP(Tabla1[[#This Row],[Código del producto]],'ABC Stock'!$A:$E,5,0)</f>
        <v>#DIV/0!</v>
      </c>
      <c r="Q6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28" spans="1:17" x14ac:dyDescent="0.2">
      <c r="A628" s="1">
        <v>1105</v>
      </c>
      <c r="B628" s="1" t="s">
        <v>372</v>
      </c>
      <c r="C628" s="1" t="s">
        <v>8</v>
      </c>
      <c r="D628" s="1" t="s">
        <v>3</v>
      </c>
      <c r="E628" s="11">
        <v>786</v>
      </c>
      <c r="F628" s="3">
        <v>7.55</v>
      </c>
      <c r="G628" s="11">
        <f>Tabla1[[#This Row],[Stock en unidades]]*Tabla1[[#This Row],[Costo unitario]]</f>
        <v>5934.3</v>
      </c>
      <c r="H628" s="1">
        <v>2019</v>
      </c>
      <c r="I628" s="1" t="s">
        <v>307</v>
      </c>
      <c r="J628" s="1">
        <v>60.4</v>
      </c>
      <c r="K628" s="3">
        <v>556.34439999999995</v>
      </c>
      <c r="L628" s="12">
        <f>Tabla1[[#This Row],[Venta prom 12 meses en UN]]*Tabla1[[#This Row],[Costo unitario]]</f>
        <v>456.02</v>
      </c>
      <c r="M628" s="29">
        <f>IFERROR(Tabla1[[#This Row],[Stock en unidades]]/Tabla1[[#This Row],[Venta prom 12 meses en UN]],0)</f>
        <v>13.013245033112582</v>
      </c>
      <c r="N628" s="12">
        <f>IFERROR(12/Tabla1[[#This Row],[Meses de stock]],0)</f>
        <v>0.9221374045801527</v>
      </c>
      <c r="O628" s="5" t="e">
        <f>VLOOKUP(Tabla1[[#This Row],[Código del producto]],'ABC Ventas'!$A:$E,5,0)</f>
        <v>#DIV/0!</v>
      </c>
      <c r="P628" s="5" t="e">
        <f>VLOOKUP(Tabla1[[#This Row],[Código del producto]],'ABC Stock'!$A:$E,5,0)</f>
        <v>#DIV/0!</v>
      </c>
      <c r="Q62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29" spans="1:17" x14ac:dyDescent="0.2">
      <c r="A629" s="1">
        <v>1105</v>
      </c>
      <c r="B629" s="1" t="s">
        <v>372</v>
      </c>
      <c r="C629" s="1" t="s">
        <v>8</v>
      </c>
      <c r="D629" s="1" t="s">
        <v>3</v>
      </c>
      <c r="E629" s="11">
        <v>328</v>
      </c>
      <c r="F629" s="3">
        <v>3.72</v>
      </c>
      <c r="G629" s="11">
        <f>Tabla1[[#This Row],[Stock en unidades]]*Tabla1[[#This Row],[Costo unitario]]</f>
        <v>1220.1600000000001</v>
      </c>
      <c r="H629" s="1">
        <v>2019</v>
      </c>
      <c r="I629" s="1" t="s">
        <v>305</v>
      </c>
      <c r="J629" s="1">
        <v>88</v>
      </c>
      <c r="K629" s="3">
        <v>543.41759999999999</v>
      </c>
      <c r="L629" s="12">
        <f>Tabla1[[#This Row],[Venta prom 12 meses en UN]]*Tabla1[[#This Row],[Costo unitario]]</f>
        <v>327.36</v>
      </c>
      <c r="M629" s="29">
        <f>IFERROR(Tabla1[[#This Row],[Stock en unidades]]/Tabla1[[#This Row],[Venta prom 12 meses en UN]],0)</f>
        <v>3.7272727272727271</v>
      </c>
      <c r="N629" s="12">
        <f>IFERROR(12/Tabla1[[#This Row],[Meses de stock]],0)</f>
        <v>3.2195121951219514</v>
      </c>
      <c r="O629" s="5" t="e">
        <f>VLOOKUP(Tabla1[[#This Row],[Código del producto]],'ABC Ventas'!$A:$E,5,0)</f>
        <v>#DIV/0!</v>
      </c>
      <c r="P629" s="5" t="e">
        <f>VLOOKUP(Tabla1[[#This Row],[Código del producto]],'ABC Stock'!$A:$E,5,0)</f>
        <v>#DIV/0!</v>
      </c>
      <c r="Q6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30" spans="1:17" x14ac:dyDescent="0.2">
      <c r="A630" s="1">
        <v>1105</v>
      </c>
      <c r="B630" s="1" t="s">
        <v>372</v>
      </c>
      <c r="C630" s="1" t="s">
        <v>8</v>
      </c>
      <c r="D630" s="1" t="s">
        <v>3</v>
      </c>
      <c r="E630" s="11">
        <v>491</v>
      </c>
      <c r="F630" s="3">
        <v>6.04</v>
      </c>
      <c r="G630" s="11">
        <f>Tabla1[[#This Row],[Stock en unidades]]*Tabla1[[#This Row],[Costo unitario]]</f>
        <v>2965.64</v>
      </c>
      <c r="H630" s="1">
        <v>2020</v>
      </c>
      <c r="I630" s="1" t="s">
        <v>258</v>
      </c>
      <c r="J630" s="1">
        <v>44.6</v>
      </c>
      <c r="K630" s="3">
        <v>377.13760000000002</v>
      </c>
      <c r="L630" s="12">
        <f>Tabla1[[#This Row],[Venta prom 12 meses en UN]]*Tabla1[[#This Row],[Costo unitario]]</f>
        <v>269.38400000000001</v>
      </c>
      <c r="M630" s="29">
        <f>IFERROR(Tabla1[[#This Row],[Stock en unidades]]/Tabla1[[#This Row],[Venta prom 12 meses en UN]],0)</f>
        <v>11.008968609865471</v>
      </c>
      <c r="N630" s="12">
        <f>IFERROR(12/Tabla1[[#This Row],[Meses de stock]],0)</f>
        <v>1.090020366598778</v>
      </c>
      <c r="O630" s="5" t="e">
        <f>VLOOKUP(Tabla1[[#This Row],[Código del producto]],'ABC Ventas'!$A:$E,5,0)</f>
        <v>#DIV/0!</v>
      </c>
      <c r="P630" s="5" t="e">
        <f>VLOOKUP(Tabla1[[#This Row],[Código del producto]],'ABC Stock'!$A:$E,5,0)</f>
        <v>#DIV/0!</v>
      </c>
      <c r="Q63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31" spans="1:17" x14ac:dyDescent="0.2">
      <c r="A631" s="1">
        <v>1105</v>
      </c>
      <c r="B631" s="1" t="s">
        <v>372</v>
      </c>
      <c r="C631" s="1" t="s">
        <v>8</v>
      </c>
      <c r="D631" s="1" t="s">
        <v>3</v>
      </c>
      <c r="E631" s="11">
        <v>678</v>
      </c>
      <c r="F631" s="3">
        <v>2.9</v>
      </c>
      <c r="G631" s="11">
        <f>Tabla1[[#This Row],[Stock en unidades]]*Tabla1[[#This Row],[Costo unitario]]</f>
        <v>1966.2</v>
      </c>
      <c r="H631" s="1">
        <v>2019</v>
      </c>
      <c r="I631" s="1" t="s">
        <v>309</v>
      </c>
      <c r="J631" s="1">
        <v>56.5</v>
      </c>
      <c r="K631" s="3">
        <v>201.53549999999998</v>
      </c>
      <c r="L631" s="12">
        <f>Tabla1[[#This Row],[Venta prom 12 meses en UN]]*Tabla1[[#This Row],[Costo unitario]]</f>
        <v>163.85</v>
      </c>
      <c r="M631" s="29">
        <f>IFERROR(Tabla1[[#This Row],[Stock en unidades]]/Tabla1[[#This Row],[Venta prom 12 meses en UN]],0)</f>
        <v>12</v>
      </c>
      <c r="N631" s="12">
        <f>IFERROR(12/Tabla1[[#This Row],[Meses de stock]],0)</f>
        <v>1</v>
      </c>
      <c r="O631" s="5" t="e">
        <f>VLOOKUP(Tabla1[[#This Row],[Código del producto]],'ABC Ventas'!$A:$E,5,0)</f>
        <v>#DIV/0!</v>
      </c>
      <c r="P631" s="5" t="e">
        <f>VLOOKUP(Tabla1[[#This Row],[Código del producto]],'ABC Stock'!$A:$E,5,0)</f>
        <v>#DIV/0!</v>
      </c>
      <c r="Q63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32" spans="1:17" x14ac:dyDescent="0.2">
      <c r="A632" s="1">
        <v>1106</v>
      </c>
      <c r="B632" s="1" t="s">
        <v>373</v>
      </c>
      <c r="C632" s="1" t="s">
        <v>8</v>
      </c>
      <c r="D632" s="1" t="s">
        <v>3</v>
      </c>
      <c r="E632" s="11">
        <v>497</v>
      </c>
      <c r="F632" s="3">
        <v>5.64</v>
      </c>
      <c r="G632" s="11">
        <f>Tabla1[[#This Row],[Stock en unidades]]*Tabla1[[#This Row],[Costo unitario]]</f>
        <v>2803.08</v>
      </c>
      <c r="H632" s="1">
        <v>2020</v>
      </c>
      <c r="I632" s="1" t="s">
        <v>257</v>
      </c>
      <c r="J632" s="1">
        <v>103</v>
      </c>
      <c r="K632" s="3">
        <v>946.89959999999996</v>
      </c>
      <c r="L632" s="12">
        <f>Tabla1[[#This Row],[Venta prom 12 meses en UN]]*Tabla1[[#This Row],[Costo unitario]]</f>
        <v>580.91999999999996</v>
      </c>
      <c r="M632" s="29">
        <f>IFERROR(Tabla1[[#This Row],[Stock en unidades]]/Tabla1[[#This Row],[Venta prom 12 meses en UN]],0)</f>
        <v>4.825242718446602</v>
      </c>
      <c r="N632" s="12">
        <f>IFERROR(12/Tabla1[[#This Row],[Meses de stock]],0)</f>
        <v>2.4869215291750502</v>
      </c>
      <c r="O632" s="5" t="e">
        <f>VLOOKUP(Tabla1[[#This Row],[Código del producto]],'ABC Ventas'!$A:$E,5,0)</f>
        <v>#DIV/0!</v>
      </c>
      <c r="P632" s="5" t="e">
        <f>VLOOKUP(Tabla1[[#This Row],[Código del producto]],'ABC Stock'!$A:$E,5,0)</f>
        <v>#DIV/0!</v>
      </c>
      <c r="Q6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33" spans="1:17" x14ac:dyDescent="0.2">
      <c r="A633" s="1">
        <v>1106</v>
      </c>
      <c r="B633" s="1" t="s">
        <v>373</v>
      </c>
      <c r="C633" s="1" t="s">
        <v>8</v>
      </c>
      <c r="D633" s="1" t="s">
        <v>3</v>
      </c>
      <c r="E633" s="11">
        <v>513</v>
      </c>
      <c r="F633" s="3">
        <v>3.74</v>
      </c>
      <c r="G633" s="11">
        <f>Tabla1[[#This Row],[Stock en unidades]]*Tabla1[[#This Row],[Costo unitario]]</f>
        <v>1918.6200000000001</v>
      </c>
      <c r="H633" s="1">
        <v>2020</v>
      </c>
      <c r="I633" s="1" t="s">
        <v>258</v>
      </c>
      <c r="J633" s="1">
        <v>132</v>
      </c>
      <c r="K633" s="3">
        <v>928.11839999999995</v>
      </c>
      <c r="L633" s="12">
        <f>Tabla1[[#This Row],[Venta prom 12 meses en UN]]*Tabla1[[#This Row],[Costo unitario]]</f>
        <v>493.68</v>
      </c>
      <c r="M633" s="29">
        <f>IFERROR(Tabla1[[#This Row],[Stock en unidades]]/Tabla1[[#This Row],[Venta prom 12 meses en UN]],0)</f>
        <v>3.8863636363636362</v>
      </c>
      <c r="N633" s="12">
        <f>IFERROR(12/Tabla1[[#This Row],[Meses de stock]],0)</f>
        <v>3.0877192982456143</v>
      </c>
      <c r="O633" s="5" t="e">
        <f>VLOOKUP(Tabla1[[#This Row],[Código del producto]],'ABC Ventas'!$A:$E,5,0)</f>
        <v>#DIV/0!</v>
      </c>
      <c r="P633" s="5" t="e">
        <f>VLOOKUP(Tabla1[[#This Row],[Código del producto]],'ABC Stock'!$A:$E,5,0)</f>
        <v>#DIV/0!</v>
      </c>
      <c r="Q6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34" spans="1:17" x14ac:dyDescent="0.2">
      <c r="A634" s="1">
        <v>1106</v>
      </c>
      <c r="B634" s="1" t="s">
        <v>373</v>
      </c>
      <c r="C634" s="1" t="s">
        <v>8</v>
      </c>
      <c r="D634" s="1" t="s">
        <v>3</v>
      </c>
      <c r="E634" s="11">
        <v>409</v>
      </c>
      <c r="F634" s="3">
        <v>6.35</v>
      </c>
      <c r="G634" s="11">
        <f>Tabla1[[#This Row],[Stock en unidades]]*Tabla1[[#This Row],[Costo unitario]]</f>
        <v>2597.1499999999996</v>
      </c>
      <c r="H634" s="1">
        <v>2019</v>
      </c>
      <c r="I634" s="1" t="s">
        <v>258</v>
      </c>
      <c r="J634" s="1">
        <v>68.099999999999994</v>
      </c>
      <c r="K634" s="3">
        <v>769.73429999999996</v>
      </c>
      <c r="L634" s="12">
        <f>Tabla1[[#This Row],[Venta prom 12 meses en UN]]*Tabla1[[#This Row],[Costo unitario]]</f>
        <v>432.43499999999995</v>
      </c>
      <c r="M634" s="29">
        <f>IFERROR(Tabla1[[#This Row],[Stock en unidades]]/Tabla1[[#This Row],[Venta prom 12 meses en UN]],0)</f>
        <v>6.0058737151248174</v>
      </c>
      <c r="N634" s="12">
        <f>IFERROR(12/Tabla1[[#This Row],[Meses de stock]],0)</f>
        <v>1.9980440097799508</v>
      </c>
      <c r="O634" s="5" t="e">
        <f>VLOOKUP(Tabla1[[#This Row],[Código del producto]],'ABC Ventas'!$A:$E,5,0)</f>
        <v>#DIV/0!</v>
      </c>
      <c r="P634" s="5" t="e">
        <f>VLOOKUP(Tabla1[[#This Row],[Código del producto]],'ABC Stock'!$A:$E,5,0)</f>
        <v>#DIV/0!</v>
      </c>
      <c r="Q6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35" spans="1:17" x14ac:dyDescent="0.2">
      <c r="A635" s="1">
        <v>1106</v>
      </c>
      <c r="B635" s="1" t="s">
        <v>373</v>
      </c>
      <c r="C635" s="1" t="s">
        <v>8</v>
      </c>
      <c r="D635" s="1" t="s">
        <v>3</v>
      </c>
      <c r="E635" s="11">
        <v>315</v>
      </c>
      <c r="F635" s="3">
        <v>2.69</v>
      </c>
      <c r="G635" s="11">
        <f>Tabla1[[#This Row],[Stock en unidades]]*Tabla1[[#This Row],[Costo unitario]]</f>
        <v>847.35</v>
      </c>
      <c r="H635" s="1">
        <v>2019</v>
      </c>
      <c r="I635" s="1" t="s">
        <v>311</v>
      </c>
      <c r="J635" s="1">
        <v>148</v>
      </c>
      <c r="K635" s="3">
        <v>640.97320000000002</v>
      </c>
      <c r="L635" s="12">
        <f>Tabla1[[#This Row],[Venta prom 12 meses en UN]]*Tabla1[[#This Row],[Costo unitario]]</f>
        <v>398.12</v>
      </c>
      <c r="M635" s="29">
        <f>IFERROR(Tabla1[[#This Row],[Stock en unidades]]/Tabla1[[#This Row],[Venta prom 12 meses en UN]],0)</f>
        <v>2.1283783783783785</v>
      </c>
      <c r="N635" s="12">
        <f>IFERROR(12/Tabla1[[#This Row],[Meses de stock]],0)</f>
        <v>5.6380952380952376</v>
      </c>
      <c r="O635" s="5" t="e">
        <f>VLOOKUP(Tabla1[[#This Row],[Código del producto]],'ABC Ventas'!$A:$E,5,0)</f>
        <v>#DIV/0!</v>
      </c>
      <c r="P635" s="5" t="e">
        <f>VLOOKUP(Tabla1[[#This Row],[Código del producto]],'ABC Stock'!$A:$E,5,0)</f>
        <v>#DIV/0!</v>
      </c>
      <c r="Q6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36" spans="1:17" x14ac:dyDescent="0.2">
      <c r="A636" s="1">
        <v>1106</v>
      </c>
      <c r="B636" s="1" t="s">
        <v>373</v>
      </c>
      <c r="C636" s="1" t="s">
        <v>8</v>
      </c>
      <c r="D636" s="1" t="s">
        <v>3</v>
      </c>
      <c r="E636" s="11">
        <v>468</v>
      </c>
      <c r="F636" s="3">
        <v>3.09</v>
      </c>
      <c r="G636" s="11">
        <f>Tabla1[[#This Row],[Stock en unidades]]*Tabla1[[#This Row],[Costo unitario]]</f>
        <v>1446.12</v>
      </c>
      <c r="H636" s="1">
        <v>2020</v>
      </c>
      <c r="I636" s="1" t="s">
        <v>256</v>
      </c>
      <c r="J636" s="1">
        <v>90</v>
      </c>
      <c r="K636" s="3">
        <v>467.20799999999997</v>
      </c>
      <c r="L636" s="12">
        <f>Tabla1[[#This Row],[Venta prom 12 meses en UN]]*Tabla1[[#This Row],[Costo unitario]]</f>
        <v>278.09999999999997</v>
      </c>
      <c r="M636" s="29">
        <f>IFERROR(Tabla1[[#This Row],[Stock en unidades]]/Tabla1[[#This Row],[Venta prom 12 meses en UN]],0)</f>
        <v>5.2</v>
      </c>
      <c r="N636" s="12">
        <f>IFERROR(12/Tabla1[[#This Row],[Meses de stock]],0)</f>
        <v>2.3076923076923075</v>
      </c>
      <c r="O636" s="5" t="e">
        <f>VLOOKUP(Tabla1[[#This Row],[Código del producto]],'ABC Ventas'!$A:$E,5,0)</f>
        <v>#DIV/0!</v>
      </c>
      <c r="P636" s="5" t="e">
        <f>VLOOKUP(Tabla1[[#This Row],[Código del producto]],'ABC Stock'!$A:$E,5,0)</f>
        <v>#DIV/0!</v>
      </c>
      <c r="Q63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37" spans="1:17" x14ac:dyDescent="0.2">
      <c r="A637" s="1">
        <v>1106</v>
      </c>
      <c r="B637" s="1" t="s">
        <v>373</v>
      </c>
      <c r="C637" s="1" t="s">
        <v>8</v>
      </c>
      <c r="D637" s="1" t="s">
        <v>3</v>
      </c>
      <c r="E637" s="11">
        <v>144</v>
      </c>
      <c r="F637" s="3">
        <v>1.74</v>
      </c>
      <c r="G637" s="11">
        <f>Tabla1[[#This Row],[Stock en unidades]]*Tabla1[[#This Row],[Costo unitario]]</f>
        <v>250.56</v>
      </c>
      <c r="H637" s="1">
        <v>2019</v>
      </c>
      <c r="I637" s="1" t="s">
        <v>258</v>
      </c>
      <c r="J637" s="1">
        <v>128</v>
      </c>
      <c r="K637" s="3">
        <v>371.94239999999996</v>
      </c>
      <c r="L637" s="12">
        <f>Tabla1[[#This Row],[Venta prom 12 meses en UN]]*Tabla1[[#This Row],[Costo unitario]]</f>
        <v>222.72</v>
      </c>
      <c r="M637" s="29">
        <f>IFERROR(Tabla1[[#This Row],[Stock en unidades]]/Tabla1[[#This Row],[Venta prom 12 meses en UN]],0)</f>
        <v>1.125</v>
      </c>
      <c r="N637" s="12">
        <f>IFERROR(12/Tabla1[[#This Row],[Meses de stock]],0)</f>
        <v>10.666666666666666</v>
      </c>
      <c r="O637" s="5" t="e">
        <f>VLOOKUP(Tabla1[[#This Row],[Código del producto]],'ABC Ventas'!$A:$E,5,0)</f>
        <v>#DIV/0!</v>
      </c>
      <c r="P637" s="5" t="e">
        <f>VLOOKUP(Tabla1[[#This Row],[Código del producto]],'ABC Stock'!$A:$E,5,0)</f>
        <v>#DIV/0!</v>
      </c>
      <c r="Q6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38" spans="1:17" x14ac:dyDescent="0.2">
      <c r="A638" s="1">
        <v>1107</v>
      </c>
      <c r="B638" s="1" t="s">
        <v>75</v>
      </c>
      <c r="C638" s="1" t="s">
        <v>8</v>
      </c>
      <c r="D638" s="1" t="s">
        <v>3</v>
      </c>
      <c r="E638" s="11">
        <v>276</v>
      </c>
      <c r="F638" s="3">
        <v>7.63</v>
      </c>
      <c r="G638" s="11">
        <f>Tabla1[[#This Row],[Stock en unidades]]*Tabla1[[#This Row],[Costo unitario]]</f>
        <v>2105.88</v>
      </c>
      <c r="H638" s="1">
        <v>2020</v>
      </c>
      <c r="I638" s="1" t="s">
        <v>257</v>
      </c>
      <c r="J638" s="1">
        <v>92</v>
      </c>
      <c r="K638" s="3">
        <v>1081.0184000000002</v>
      </c>
      <c r="L638" s="12">
        <f>Tabla1[[#This Row],[Venta prom 12 meses en UN]]*Tabla1[[#This Row],[Costo unitario]]</f>
        <v>701.96</v>
      </c>
      <c r="M638" s="29">
        <f>IFERROR(Tabla1[[#This Row],[Stock en unidades]]/Tabla1[[#This Row],[Venta prom 12 meses en UN]],0)</f>
        <v>3</v>
      </c>
      <c r="N638" s="12">
        <f>IFERROR(12/Tabla1[[#This Row],[Meses de stock]],0)</f>
        <v>4</v>
      </c>
      <c r="O638" s="5" t="e">
        <f>VLOOKUP(Tabla1[[#This Row],[Código del producto]],'ABC Ventas'!$A:$E,5,0)</f>
        <v>#DIV/0!</v>
      </c>
      <c r="P638" s="5" t="e">
        <f>VLOOKUP(Tabla1[[#This Row],[Código del producto]],'ABC Stock'!$A:$E,5,0)</f>
        <v>#DIV/0!</v>
      </c>
      <c r="Q63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39" spans="1:17" x14ac:dyDescent="0.2">
      <c r="A639" s="1">
        <v>1107</v>
      </c>
      <c r="B639" s="1" t="s">
        <v>75</v>
      </c>
      <c r="C639" s="1" t="s">
        <v>8</v>
      </c>
      <c r="D639" s="1" t="s">
        <v>3</v>
      </c>
      <c r="E639" s="11">
        <v>772</v>
      </c>
      <c r="F639" s="3">
        <v>5.74</v>
      </c>
      <c r="G639" s="11">
        <f>Tabla1[[#This Row],[Stock en unidades]]*Tabla1[[#This Row],[Costo unitario]]</f>
        <v>4431.28</v>
      </c>
      <c r="H639" s="1">
        <v>2020</v>
      </c>
      <c r="I639" s="1" t="s">
        <v>257</v>
      </c>
      <c r="J639" s="1">
        <v>48.2</v>
      </c>
      <c r="K639" s="3">
        <v>489.70236000000006</v>
      </c>
      <c r="L639" s="12">
        <f>Tabla1[[#This Row],[Venta prom 12 meses en UN]]*Tabla1[[#This Row],[Costo unitario]]</f>
        <v>276.66800000000001</v>
      </c>
      <c r="M639" s="29">
        <f>IFERROR(Tabla1[[#This Row],[Stock en unidades]]/Tabla1[[#This Row],[Venta prom 12 meses en UN]],0)</f>
        <v>16.016597510373444</v>
      </c>
      <c r="N639" s="12">
        <f>IFERROR(12/Tabla1[[#This Row],[Meses de stock]],0)</f>
        <v>0.74922279792746116</v>
      </c>
      <c r="O639" s="5" t="e">
        <f>VLOOKUP(Tabla1[[#This Row],[Código del producto]],'ABC Ventas'!$A:$E,5,0)</f>
        <v>#DIV/0!</v>
      </c>
      <c r="P639" s="5" t="e">
        <f>VLOOKUP(Tabla1[[#This Row],[Código del producto]],'ABC Stock'!$A:$E,5,0)</f>
        <v>#DIV/0!</v>
      </c>
      <c r="Q63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40" spans="1:17" x14ac:dyDescent="0.2">
      <c r="A640" s="1">
        <v>1107</v>
      </c>
      <c r="B640" s="1" t="s">
        <v>75</v>
      </c>
      <c r="C640" s="1" t="s">
        <v>8</v>
      </c>
      <c r="D640" s="1" t="s">
        <v>3</v>
      </c>
      <c r="E640" s="11">
        <v>574</v>
      </c>
      <c r="F640" s="3">
        <v>2.13</v>
      </c>
      <c r="G640" s="11">
        <f>Tabla1[[#This Row],[Stock en unidades]]*Tabla1[[#This Row],[Costo unitario]]</f>
        <v>1222.6199999999999</v>
      </c>
      <c r="H640" s="1">
        <v>2019</v>
      </c>
      <c r="I640" s="1" t="s">
        <v>307</v>
      </c>
      <c r="J640" s="1">
        <v>117</v>
      </c>
      <c r="K640" s="3">
        <v>451.07009999999997</v>
      </c>
      <c r="L640" s="12">
        <f>Tabla1[[#This Row],[Venta prom 12 meses en UN]]*Tabla1[[#This Row],[Costo unitario]]</f>
        <v>249.20999999999998</v>
      </c>
      <c r="M640" s="29">
        <f>IFERROR(Tabla1[[#This Row],[Stock en unidades]]/Tabla1[[#This Row],[Venta prom 12 meses en UN]],0)</f>
        <v>4.9059829059829063</v>
      </c>
      <c r="N640" s="12">
        <f>IFERROR(12/Tabla1[[#This Row],[Meses de stock]],0)</f>
        <v>2.4459930313588849</v>
      </c>
      <c r="O640" s="5" t="e">
        <f>VLOOKUP(Tabla1[[#This Row],[Código del producto]],'ABC Ventas'!$A:$E,5,0)</f>
        <v>#DIV/0!</v>
      </c>
      <c r="P640" s="5" t="e">
        <f>VLOOKUP(Tabla1[[#This Row],[Código del producto]],'ABC Stock'!$A:$E,5,0)</f>
        <v>#DIV/0!</v>
      </c>
      <c r="Q64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41" spans="1:17" x14ac:dyDescent="0.2">
      <c r="A641" s="1">
        <v>1107</v>
      </c>
      <c r="B641" s="1" t="s">
        <v>75</v>
      </c>
      <c r="C641" s="1" t="s">
        <v>8</v>
      </c>
      <c r="D641" s="1" t="s">
        <v>3</v>
      </c>
      <c r="E641" s="11">
        <v>1331</v>
      </c>
      <c r="F641" s="3">
        <v>2.67</v>
      </c>
      <c r="G641" s="11">
        <f>Tabla1[[#This Row],[Stock en unidades]]*Tabla1[[#This Row],[Costo unitario]]</f>
        <v>3553.77</v>
      </c>
      <c r="H641" s="1">
        <v>2020</v>
      </c>
      <c r="I641" s="1" t="s">
        <v>258</v>
      </c>
      <c r="J641" s="1">
        <v>88.7</v>
      </c>
      <c r="K641" s="3">
        <v>412.08245999999997</v>
      </c>
      <c r="L641" s="12">
        <f>Tabla1[[#This Row],[Venta prom 12 meses en UN]]*Tabla1[[#This Row],[Costo unitario]]</f>
        <v>236.82900000000001</v>
      </c>
      <c r="M641" s="29">
        <f>IFERROR(Tabla1[[#This Row],[Stock en unidades]]/Tabla1[[#This Row],[Venta prom 12 meses en UN]],0)</f>
        <v>15.005636978579481</v>
      </c>
      <c r="N641" s="12">
        <f>IFERROR(12/Tabla1[[#This Row],[Meses de stock]],0)</f>
        <v>0.79969947407963937</v>
      </c>
      <c r="O641" s="5" t="e">
        <f>VLOOKUP(Tabla1[[#This Row],[Código del producto]],'ABC Ventas'!$A:$E,5,0)</f>
        <v>#DIV/0!</v>
      </c>
      <c r="P641" s="5" t="e">
        <f>VLOOKUP(Tabla1[[#This Row],[Código del producto]],'ABC Stock'!$A:$E,5,0)</f>
        <v>#DIV/0!</v>
      </c>
      <c r="Q64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42" spans="1:17" x14ac:dyDescent="0.2">
      <c r="A642" s="1">
        <v>1107</v>
      </c>
      <c r="B642" s="1" t="s">
        <v>75</v>
      </c>
      <c r="C642" s="1" t="s">
        <v>8</v>
      </c>
      <c r="D642" s="1" t="s">
        <v>3</v>
      </c>
      <c r="E642" s="11">
        <v>565</v>
      </c>
      <c r="F642" s="3">
        <v>5.49</v>
      </c>
      <c r="G642" s="11">
        <f>Tabla1[[#This Row],[Stock en unidades]]*Tabla1[[#This Row],[Costo unitario]]</f>
        <v>3101.85</v>
      </c>
      <c r="H642" s="1">
        <v>2019</v>
      </c>
      <c r="I642" s="1" t="s">
        <v>256</v>
      </c>
      <c r="J642" s="1">
        <v>35.299999999999997</v>
      </c>
      <c r="K642" s="3">
        <v>292.63346999999999</v>
      </c>
      <c r="L642" s="12">
        <f>Tabla1[[#This Row],[Venta prom 12 meses en UN]]*Tabla1[[#This Row],[Costo unitario]]</f>
        <v>193.797</v>
      </c>
      <c r="M642" s="29">
        <f>IFERROR(Tabla1[[#This Row],[Stock en unidades]]/Tabla1[[#This Row],[Venta prom 12 meses en UN]],0)</f>
        <v>16.005665722379604</v>
      </c>
      <c r="N642" s="12">
        <f>IFERROR(12/Tabla1[[#This Row],[Meses de stock]],0)</f>
        <v>0.74973451327433627</v>
      </c>
      <c r="O642" s="5" t="e">
        <f>VLOOKUP(Tabla1[[#This Row],[Código del producto]],'ABC Ventas'!$A:$E,5,0)</f>
        <v>#DIV/0!</v>
      </c>
      <c r="P642" s="5" t="e">
        <f>VLOOKUP(Tabla1[[#This Row],[Código del producto]],'ABC Stock'!$A:$E,5,0)</f>
        <v>#DIV/0!</v>
      </c>
      <c r="Q6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43" spans="1:17" x14ac:dyDescent="0.2">
      <c r="A643" s="1">
        <v>1107</v>
      </c>
      <c r="B643" s="1" t="s">
        <v>75</v>
      </c>
      <c r="C643" s="1" t="s">
        <v>8</v>
      </c>
      <c r="D643" s="1" t="s">
        <v>3</v>
      </c>
      <c r="E643" s="11">
        <v>189</v>
      </c>
      <c r="F643" s="3">
        <v>1.41</v>
      </c>
      <c r="G643" s="11">
        <f>Tabla1[[#This Row],[Stock en unidades]]*Tabla1[[#This Row],[Costo unitario]]</f>
        <v>266.49</v>
      </c>
      <c r="H643" s="1">
        <v>2020</v>
      </c>
      <c r="I643" s="1" t="s">
        <v>256</v>
      </c>
      <c r="J643" s="1">
        <v>83</v>
      </c>
      <c r="K643" s="3">
        <v>149.79839999999999</v>
      </c>
      <c r="L643" s="12">
        <f>Tabla1[[#This Row],[Venta prom 12 meses en UN]]*Tabla1[[#This Row],[Costo unitario]]</f>
        <v>117.02999999999999</v>
      </c>
      <c r="M643" s="29">
        <f>IFERROR(Tabla1[[#This Row],[Stock en unidades]]/Tabla1[[#This Row],[Venta prom 12 meses en UN]],0)</f>
        <v>2.2771084337349397</v>
      </c>
      <c r="N643" s="12">
        <f>IFERROR(12/Tabla1[[#This Row],[Meses de stock]],0)</f>
        <v>5.2698412698412698</v>
      </c>
      <c r="O643" s="5" t="e">
        <f>VLOOKUP(Tabla1[[#This Row],[Código del producto]],'ABC Ventas'!$A:$E,5,0)</f>
        <v>#DIV/0!</v>
      </c>
      <c r="P643" s="5" t="e">
        <f>VLOOKUP(Tabla1[[#This Row],[Código del producto]],'ABC Stock'!$A:$E,5,0)</f>
        <v>#DIV/0!</v>
      </c>
      <c r="Q6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44" spans="1:17" x14ac:dyDescent="0.2">
      <c r="A644" s="1">
        <v>1108</v>
      </c>
      <c r="B644" s="1" t="s">
        <v>374</v>
      </c>
      <c r="C644" s="1" t="s">
        <v>8</v>
      </c>
      <c r="D644" s="1" t="s">
        <v>3</v>
      </c>
      <c r="E644" s="11">
        <v>129</v>
      </c>
      <c r="F644" s="3">
        <v>7.56</v>
      </c>
      <c r="G644" s="11">
        <f>Tabla1[[#This Row],[Stock en unidades]]*Tabla1[[#This Row],[Costo unitario]]</f>
        <v>975.2399999999999</v>
      </c>
      <c r="H644" s="1">
        <v>2019</v>
      </c>
      <c r="I644" s="1" t="s">
        <v>310</v>
      </c>
      <c r="J644" s="1">
        <v>111</v>
      </c>
      <c r="K644" s="3">
        <v>1325.8728000000001</v>
      </c>
      <c r="L644" s="12">
        <f>Tabla1[[#This Row],[Venta prom 12 meses en UN]]*Tabla1[[#This Row],[Costo unitario]]</f>
        <v>839.16</v>
      </c>
      <c r="M644" s="29">
        <f>IFERROR(Tabla1[[#This Row],[Stock en unidades]]/Tabla1[[#This Row],[Venta prom 12 meses en UN]],0)</f>
        <v>1.1621621621621621</v>
      </c>
      <c r="N644" s="12">
        <f>IFERROR(12/Tabla1[[#This Row],[Meses de stock]],0)</f>
        <v>10.325581395348838</v>
      </c>
      <c r="O644" s="5" t="e">
        <f>VLOOKUP(Tabla1[[#This Row],[Código del producto]],'ABC Ventas'!$A:$E,5,0)</f>
        <v>#DIV/0!</v>
      </c>
      <c r="P644" s="5" t="e">
        <f>VLOOKUP(Tabla1[[#This Row],[Código del producto]],'ABC Stock'!$A:$E,5,0)</f>
        <v>#DIV/0!</v>
      </c>
      <c r="Q6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45" spans="1:17" x14ac:dyDescent="0.2">
      <c r="A645" s="1">
        <v>1108</v>
      </c>
      <c r="B645" s="1" t="s">
        <v>374</v>
      </c>
      <c r="C645" s="1" t="s">
        <v>8</v>
      </c>
      <c r="D645" s="1" t="s">
        <v>3</v>
      </c>
      <c r="E645" s="11">
        <v>706</v>
      </c>
      <c r="F645" s="3">
        <v>3.97</v>
      </c>
      <c r="G645" s="11">
        <f>Tabla1[[#This Row],[Stock en unidades]]*Tabla1[[#This Row],[Costo unitario]]</f>
        <v>2802.82</v>
      </c>
      <c r="H645" s="1">
        <v>2019</v>
      </c>
      <c r="I645" s="1" t="s">
        <v>257</v>
      </c>
      <c r="J645" s="1">
        <v>50.4</v>
      </c>
      <c r="K645" s="3">
        <v>316.13903999999997</v>
      </c>
      <c r="L645" s="12">
        <f>Tabla1[[#This Row],[Venta prom 12 meses en UN]]*Tabla1[[#This Row],[Costo unitario]]</f>
        <v>200.08799999999999</v>
      </c>
      <c r="M645" s="29">
        <f>IFERROR(Tabla1[[#This Row],[Stock en unidades]]/Tabla1[[#This Row],[Venta prom 12 meses en UN]],0)</f>
        <v>14.007936507936508</v>
      </c>
      <c r="N645" s="12">
        <f>IFERROR(12/Tabla1[[#This Row],[Meses de stock]],0)</f>
        <v>0.85665722379603404</v>
      </c>
      <c r="O645" s="5" t="e">
        <f>VLOOKUP(Tabla1[[#This Row],[Código del producto]],'ABC Ventas'!$A:$E,5,0)</f>
        <v>#DIV/0!</v>
      </c>
      <c r="P645" s="5" t="e">
        <f>VLOOKUP(Tabla1[[#This Row],[Código del producto]],'ABC Stock'!$A:$E,5,0)</f>
        <v>#DIV/0!</v>
      </c>
      <c r="Q64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46" spans="1:17" x14ac:dyDescent="0.2">
      <c r="A646" s="1">
        <v>1108</v>
      </c>
      <c r="B646" s="1" t="s">
        <v>374</v>
      </c>
      <c r="C646" s="1" t="s">
        <v>8</v>
      </c>
      <c r="D646" s="1" t="s">
        <v>3</v>
      </c>
      <c r="E646" s="11">
        <v>583</v>
      </c>
      <c r="F646" s="3">
        <v>3.95</v>
      </c>
      <c r="G646" s="11">
        <f>Tabla1[[#This Row],[Stock en unidades]]*Tabla1[[#This Row],[Costo unitario]]</f>
        <v>2302.85</v>
      </c>
      <c r="H646" s="1">
        <v>2020</v>
      </c>
      <c r="I646" s="1" t="s">
        <v>256</v>
      </c>
      <c r="J646" s="1">
        <v>41.6</v>
      </c>
      <c r="K646" s="3">
        <v>308.92160000000001</v>
      </c>
      <c r="L646" s="12">
        <f>Tabla1[[#This Row],[Venta prom 12 meses en UN]]*Tabla1[[#This Row],[Costo unitario]]</f>
        <v>164.32000000000002</v>
      </c>
      <c r="M646" s="29">
        <f>IFERROR(Tabla1[[#This Row],[Stock en unidades]]/Tabla1[[#This Row],[Venta prom 12 meses en UN]],0)</f>
        <v>14.014423076923077</v>
      </c>
      <c r="N646" s="12">
        <f>IFERROR(12/Tabla1[[#This Row],[Meses de stock]],0)</f>
        <v>0.85626072041166379</v>
      </c>
      <c r="O646" s="5" t="e">
        <f>VLOOKUP(Tabla1[[#This Row],[Código del producto]],'ABC Ventas'!$A:$E,5,0)</f>
        <v>#DIV/0!</v>
      </c>
      <c r="P646" s="5" t="e">
        <f>VLOOKUP(Tabla1[[#This Row],[Código del producto]],'ABC Stock'!$A:$E,5,0)</f>
        <v>#DIV/0!</v>
      </c>
      <c r="Q6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47" spans="1:17" x14ac:dyDescent="0.2">
      <c r="A647" s="1">
        <v>1108</v>
      </c>
      <c r="B647" s="1" t="s">
        <v>374</v>
      </c>
      <c r="C647" s="1" t="s">
        <v>8</v>
      </c>
      <c r="D647" s="1" t="s">
        <v>3</v>
      </c>
      <c r="E647" s="11">
        <v>129</v>
      </c>
      <c r="F647" s="3">
        <v>4.7300000000000004</v>
      </c>
      <c r="G647" s="11">
        <f>Tabla1[[#This Row],[Stock en unidades]]*Tabla1[[#This Row],[Costo unitario]]</f>
        <v>610.17000000000007</v>
      </c>
      <c r="H647" s="1">
        <v>2020</v>
      </c>
      <c r="I647" s="1" t="s">
        <v>256</v>
      </c>
      <c r="J647" s="1">
        <v>42.8</v>
      </c>
      <c r="K647" s="3">
        <v>289.49492000000004</v>
      </c>
      <c r="L647" s="12">
        <f>Tabla1[[#This Row],[Venta prom 12 meses en UN]]*Tabla1[[#This Row],[Costo unitario]]</f>
        <v>202.44400000000002</v>
      </c>
      <c r="M647" s="29">
        <f>IFERROR(Tabla1[[#This Row],[Stock en unidades]]/Tabla1[[#This Row],[Venta prom 12 meses en UN]],0)</f>
        <v>3.0140186915887854</v>
      </c>
      <c r="N647" s="12">
        <f>IFERROR(12/Tabla1[[#This Row],[Meses de stock]],0)</f>
        <v>3.9813953488372089</v>
      </c>
      <c r="O647" s="5" t="e">
        <f>VLOOKUP(Tabla1[[#This Row],[Código del producto]],'ABC Ventas'!$A:$E,5,0)</f>
        <v>#DIV/0!</v>
      </c>
      <c r="P647" s="5" t="e">
        <f>VLOOKUP(Tabla1[[#This Row],[Código del producto]],'ABC Stock'!$A:$E,5,0)</f>
        <v>#DIV/0!</v>
      </c>
      <c r="Q64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48" spans="1:17" x14ac:dyDescent="0.2">
      <c r="A648" s="1">
        <v>1108</v>
      </c>
      <c r="B648" s="1" t="s">
        <v>374</v>
      </c>
      <c r="C648" s="1" t="s">
        <v>8</v>
      </c>
      <c r="D648" s="1" t="s">
        <v>3</v>
      </c>
      <c r="E648" s="11">
        <v>191</v>
      </c>
      <c r="F648" s="3">
        <v>2.0099999999999998</v>
      </c>
      <c r="G648" s="11">
        <f>Tabla1[[#This Row],[Stock en unidades]]*Tabla1[[#This Row],[Costo unitario]]</f>
        <v>383.90999999999997</v>
      </c>
      <c r="H648" s="1">
        <v>2020</v>
      </c>
      <c r="I648" s="1" t="s">
        <v>256</v>
      </c>
      <c r="J648" s="1">
        <v>70</v>
      </c>
      <c r="K648" s="3">
        <v>192.75899999999999</v>
      </c>
      <c r="L648" s="12">
        <f>Tabla1[[#This Row],[Venta prom 12 meses en UN]]*Tabla1[[#This Row],[Costo unitario]]</f>
        <v>140.69999999999999</v>
      </c>
      <c r="M648" s="29">
        <f>IFERROR(Tabla1[[#This Row],[Stock en unidades]]/Tabla1[[#This Row],[Venta prom 12 meses en UN]],0)</f>
        <v>2.7285714285714286</v>
      </c>
      <c r="N648" s="12">
        <f>IFERROR(12/Tabla1[[#This Row],[Meses de stock]],0)</f>
        <v>4.3979057591623034</v>
      </c>
      <c r="O648" s="5" t="e">
        <f>VLOOKUP(Tabla1[[#This Row],[Código del producto]],'ABC Ventas'!$A:$E,5,0)</f>
        <v>#DIV/0!</v>
      </c>
      <c r="P648" s="5" t="e">
        <f>VLOOKUP(Tabla1[[#This Row],[Código del producto]],'ABC Stock'!$A:$E,5,0)</f>
        <v>#DIV/0!</v>
      </c>
      <c r="Q6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49" spans="1:17" x14ac:dyDescent="0.2">
      <c r="A649" s="1">
        <v>1108</v>
      </c>
      <c r="B649" s="1" t="s">
        <v>374</v>
      </c>
      <c r="C649" s="1" t="s">
        <v>8</v>
      </c>
      <c r="D649" s="1" t="s">
        <v>3</v>
      </c>
      <c r="E649" s="11">
        <v>177</v>
      </c>
      <c r="F649" s="3">
        <v>1.75</v>
      </c>
      <c r="G649" s="11">
        <f>Tabla1[[#This Row],[Stock en unidades]]*Tabla1[[#This Row],[Costo unitario]]</f>
        <v>309.75</v>
      </c>
      <c r="H649" s="1">
        <v>2019</v>
      </c>
      <c r="I649" s="1" t="s">
        <v>258</v>
      </c>
      <c r="J649" s="1">
        <v>63</v>
      </c>
      <c r="K649" s="3">
        <v>174.19499999999999</v>
      </c>
      <c r="L649" s="12">
        <f>Tabla1[[#This Row],[Venta prom 12 meses en UN]]*Tabla1[[#This Row],[Costo unitario]]</f>
        <v>110.25</v>
      </c>
      <c r="M649" s="29">
        <f>IFERROR(Tabla1[[#This Row],[Stock en unidades]]/Tabla1[[#This Row],[Venta prom 12 meses en UN]],0)</f>
        <v>2.8095238095238093</v>
      </c>
      <c r="N649" s="12">
        <f>IFERROR(12/Tabla1[[#This Row],[Meses de stock]],0)</f>
        <v>4.2711864406779663</v>
      </c>
      <c r="O649" s="5" t="e">
        <f>VLOOKUP(Tabla1[[#This Row],[Código del producto]],'ABC Ventas'!$A:$E,5,0)</f>
        <v>#DIV/0!</v>
      </c>
      <c r="P649" s="5" t="e">
        <f>VLOOKUP(Tabla1[[#This Row],[Código del producto]],'ABC Stock'!$A:$E,5,0)</f>
        <v>#DIV/0!</v>
      </c>
      <c r="Q6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50" spans="1:17" x14ac:dyDescent="0.2">
      <c r="A650" s="1">
        <v>1109</v>
      </c>
      <c r="B650" s="1" t="s">
        <v>273</v>
      </c>
      <c r="C650" s="1" t="s">
        <v>8</v>
      </c>
      <c r="D650" s="1" t="s">
        <v>3</v>
      </c>
      <c r="E650" s="11">
        <v>144</v>
      </c>
      <c r="F650" s="3">
        <v>6.62</v>
      </c>
      <c r="G650" s="11">
        <f>Tabla1[[#This Row],[Stock en unidades]]*Tabla1[[#This Row],[Costo unitario]]</f>
        <v>953.28</v>
      </c>
      <c r="H650" s="1">
        <v>2020</v>
      </c>
      <c r="I650" s="1" t="s">
        <v>258</v>
      </c>
      <c r="J650" s="1">
        <v>71.900000000000006</v>
      </c>
      <c r="K650" s="3">
        <v>680.64854000000003</v>
      </c>
      <c r="L650" s="12">
        <f>Tabla1[[#This Row],[Venta prom 12 meses en UN]]*Tabla1[[#This Row],[Costo unitario]]</f>
        <v>475.97800000000007</v>
      </c>
      <c r="M650" s="29">
        <f>IFERROR(Tabla1[[#This Row],[Stock en unidades]]/Tabla1[[#This Row],[Venta prom 12 meses en UN]],0)</f>
        <v>2.0027816411682893</v>
      </c>
      <c r="N650" s="12">
        <f>IFERROR(12/Tabla1[[#This Row],[Meses de stock]],0)</f>
        <v>5.9916666666666671</v>
      </c>
      <c r="O650" s="5" t="e">
        <f>VLOOKUP(Tabla1[[#This Row],[Código del producto]],'ABC Ventas'!$A:$E,5,0)</f>
        <v>#DIV/0!</v>
      </c>
      <c r="P650" s="5" t="e">
        <f>VLOOKUP(Tabla1[[#This Row],[Código del producto]],'ABC Stock'!$A:$E,5,0)</f>
        <v>#DIV/0!</v>
      </c>
      <c r="Q6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51" spans="1:17" x14ac:dyDescent="0.2">
      <c r="A651" s="1">
        <v>1109</v>
      </c>
      <c r="B651" s="1" t="s">
        <v>273</v>
      </c>
      <c r="C651" s="1" t="s">
        <v>8</v>
      </c>
      <c r="D651" s="1" t="s">
        <v>3</v>
      </c>
      <c r="E651" s="11">
        <v>771</v>
      </c>
      <c r="F651" s="3">
        <v>7.06</v>
      </c>
      <c r="G651" s="11">
        <f>Tabla1[[#This Row],[Stock en unidades]]*Tabla1[[#This Row],[Costo unitario]]</f>
        <v>5443.2599999999993</v>
      </c>
      <c r="H651" s="1">
        <v>2019</v>
      </c>
      <c r="I651" s="1" t="s">
        <v>304</v>
      </c>
      <c r="J651" s="1">
        <v>45.3</v>
      </c>
      <c r="K651" s="3">
        <v>438.15066000000002</v>
      </c>
      <c r="L651" s="12">
        <f>Tabla1[[#This Row],[Venta prom 12 meses en UN]]*Tabla1[[#This Row],[Costo unitario]]</f>
        <v>319.81799999999998</v>
      </c>
      <c r="M651" s="29">
        <f>IFERROR(Tabla1[[#This Row],[Stock en unidades]]/Tabla1[[#This Row],[Venta prom 12 meses en UN]],0)</f>
        <v>17.019867549668874</v>
      </c>
      <c r="N651" s="12">
        <f>IFERROR(12/Tabla1[[#This Row],[Meses de stock]],0)</f>
        <v>0.70505836575875491</v>
      </c>
      <c r="O651" s="5" t="e">
        <f>VLOOKUP(Tabla1[[#This Row],[Código del producto]],'ABC Ventas'!$A:$E,5,0)</f>
        <v>#DIV/0!</v>
      </c>
      <c r="P651" s="5" t="e">
        <f>VLOOKUP(Tabla1[[#This Row],[Código del producto]],'ABC Stock'!$A:$E,5,0)</f>
        <v>#DIV/0!</v>
      </c>
      <c r="Q65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52" spans="1:17" x14ac:dyDescent="0.2">
      <c r="A652" s="1">
        <v>1109</v>
      </c>
      <c r="B652" s="1" t="s">
        <v>273</v>
      </c>
      <c r="C652" s="1" t="s">
        <v>8</v>
      </c>
      <c r="D652" s="1" t="s">
        <v>3</v>
      </c>
      <c r="E652" s="11">
        <v>1385</v>
      </c>
      <c r="F652" s="3">
        <v>2.29</v>
      </c>
      <c r="G652" s="11">
        <f>Tabla1[[#This Row],[Stock en unidades]]*Tabla1[[#This Row],[Costo unitario]]</f>
        <v>3171.65</v>
      </c>
      <c r="H652" s="1">
        <v>2020</v>
      </c>
      <c r="I652" s="1" t="s">
        <v>256</v>
      </c>
      <c r="J652" s="1">
        <v>98.9</v>
      </c>
      <c r="K652" s="3">
        <v>409.93061</v>
      </c>
      <c r="L652" s="12">
        <f>Tabla1[[#This Row],[Venta prom 12 meses en UN]]*Tabla1[[#This Row],[Costo unitario]]</f>
        <v>226.48100000000002</v>
      </c>
      <c r="M652" s="29">
        <f>IFERROR(Tabla1[[#This Row],[Stock en unidades]]/Tabla1[[#This Row],[Venta prom 12 meses en UN]],0)</f>
        <v>14.004044489383215</v>
      </c>
      <c r="N652" s="12">
        <f>IFERROR(12/Tabla1[[#This Row],[Meses de stock]],0)</f>
        <v>0.85689530685920579</v>
      </c>
      <c r="O652" s="5" t="e">
        <f>VLOOKUP(Tabla1[[#This Row],[Código del producto]],'ABC Ventas'!$A:$E,5,0)</f>
        <v>#DIV/0!</v>
      </c>
      <c r="P652" s="5" t="e">
        <f>VLOOKUP(Tabla1[[#This Row],[Código del producto]],'ABC Stock'!$A:$E,5,0)</f>
        <v>#DIV/0!</v>
      </c>
      <c r="Q65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53" spans="1:17" x14ac:dyDescent="0.2">
      <c r="A653" s="1">
        <v>1109</v>
      </c>
      <c r="B653" s="1" t="s">
        <v>273</v>
      </c>
      <c r="C653" s="1" t="s">
        <v>8</v>
      </c>
      <c r="D653" s="1" t="s">
        <v>3</v>
      </c>
      <c r="E653" s="11">
        <v>247</v>
      </c>
      <c r="F653" s="3">
        <v>2.57</v>
      </c>
      <c r="G653" s="11">
        <f>Tabla1[[#This Row],[Stock en unidades]]*Tabla1[[#This Row],[Costo unitario]]</f>
        <v>634.79</v>
      </c>
      <c r="H653" s="1">
        <v>2020</v>
      </c>
      <c r="I653" s="1" t="s">
        <v>257</v>
      </c>
      <c r="J653" s="1">
        <v>82.3</v>
      </c>
      <c r="K653" s="3">
        <v>393.41045999999994</v>
      </c>
      <c r="L653" s="12">
        <f>Tabla1[[#This Row],[Venta prom 12 meses en UN]]*Tabla1[[#This Row],[Costo unitario]]</f>
        <v>211.51099999999997</v>
      </c>
      <c r="M653" s="29">
        <f>IFERROR(Tabla1[[#This Row],[Stock en unidades]]/Tabla1[[#This Row],[Venta prom 12 meses en UN]],0)</f>
        <v>3.0012150668286757</v>
      </c>
      <c r="N653" s="12">
        <f>IFERROR(12/Tabla1[[#This Row],[Meses de stock]],0)</f>
        <v>3.9983805668016195</v>
      </c>
      <c r="O653" s="5" t="e">
        <f>VLOOKUP(Tabla1[[#This Row],[Código del producto]],'ABC Ventas'!$A:$E,5,0)</f>
        <v>#DIV/0!</v>
      </c>
      <c r="P653" s="5" t="e">
        <f>VLOOKUP(Tabla1[[#This Row],[Código del producto]],'ABC Stock'!$A:$E,5,0)</f>
        <v>#DIV/0!</v>
      </c>
      <c r="Q65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54" spans="1:17" x14ac:dyDescent="0.2">
      <c r="A654" s="1">
        <v>1109</v>
      </c>
      <c r="B654" s="1" t="s">
        <v>273</v>
      </c>
      <c r="C654" s="1" t="s">
        <v>8</v>
      </c>
      <c r="D654" s="1" t="s">
        <v>3</v>
      </c>
      <c r="E654" s="11">
        <v>1306</v>
      </c>
      <c r="F654" s="3">
        <v>3.4</v>
      </c>
      <c r="G654" s="11">
        <f>Tabla1[[#This Row],[Stock en unidades]]*Tabla1[[#This Row],[Costo unitario]]</f>
        <v>4440.3999999999996</v>
      </c>
      <c r="H654" s="1">
        <v>2019</v>
      </c>
      <c r="I654" s="1" t="s">
        <v>257</v>
      </c>
      <c r="J654" s="1">
        <v>81.599999999999994</v>
      </c>
      <c r="K654" s="3">
        <v>355.1232</v>
      </c>
      <c r="L654" s="12">
        <f>Tabla1[[#This Row],[Venta prom 12 meses en UN]]*Tabla1[[#This Row],[Costo unitario]]</f>
        <v>277.44</v>
      </c>
      <c r="M654" s="29">
        <f>IFERROR(Tabla1[[#This Row],[Stock en unidades]]/Tabla1[[#This Row],[Venta prom 12 meses en UN]],0)</f>
        <v>16.004901960784316</v>
      </c>
      <c r="N654" s="12">
        <f>IFERROR(12/Tabla1[[#This Row],[Meses de stock]],0)</f>
        <v>0.74977029096477787</v>
      </c>
      <c r="O654" s="5" t="e">
        <f>VLOOKUP(Tabla1[[#This Row],[Código del producto]],'ABC Ventas'!$A:$E,5,0)</f>
        <v>#DIV/0!</v>
      </c>
      <c r="P654" s="5" t="e">
        <f>VLOOKUP(Tabla1[[#This Row],[Código del producto]],'ABC Stock'!$A:$E,5,0)</f>
        <v>#DIV/0!</v>
      </c>
      <c r="Q65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55" spans="1:17" x14ac:dyDescent="0.2">
      <c r="A655" s="1">
        <v>1109</v>
      </c>
      <c r="B655" s="1" t="s">
        <v>273</v>
      </c>
      <c r="C655" s="1" t="s">
        <v>8</v>
      </c>
      <c r="D655" s="1" t="s">
        <v>3</v>
      </c>
      <c r="E655" s="11">
        <v>719</v>
      </c>
      <c r="F655" s="3">
        <v>1.62</v>
      </c>
      <c r="G655" s="11">
        <f>Tabla1[[#This Row],[Stock en unidades]]*Tabla1[[#This Row],[Costo unitario]]</f>
        <v>1164.78</v>
      </c>
      <c r="H655" s="1">
        <v>2020</v>
      </c>
      <c r="I655" s="1" t="s">
        <v>257</v>
      </c>
      <c r="J655" s="1">
        <v>78</v>
      </c>
      <c r="K655" s="3">
        <v>176.90400000000002</v>
      </c>
      <c r="L655" s="12">
        <f>Tabla1[[#This Row],[Venta prom 12 meses en UN]]*Tabla1[[#This Row],[Costo unitario]]</f>
        <v>126.36000000000001</v>
      </c>
      <c r="M655" s="29">
        <f>IFERROR(Tabla1[[#This Row],[Stock en unidades]]/Tabla1[[#This Row],[Venta prom 12 meses en UN]],0)</f>
        <v>9.2179487179487172</v>
      </c>
      <c r="N655" s="12">
        <f>IFERROR(12/Tabla1[[#This Row],[Meses de stock]],0)</f>
        <v>1.3018080667593881</v>
      </c>
      <c r="O655" s="5" t="e">
        <f>VLOOKUP(Tabla1[[#This Row],[Código del producto]],'ABC Ventas'!$A:$E,5,0)</f>
        <v>#DIV/0!</v>
      </c>
      <c r="P655" s="5" t="e">
        <f>VLOOKUP(Tabla1[[#This Row],[Código del producto]],'ABC Stock'!$A:$E,5,0)</f>
        <v>#DIV/0!</v>
      </c>
      <c r="Q6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56" spans="1:17" x14ac:dyDescent="0.2">
      <c r="A656" s="1">
        <v>1110</v>
      </c>
      <c r="B656" s="1" t="s">
        <v>267</v>
      </c>
      <c r="C656" s="1" t="s">
        <v>8</v>
      </c>
      <c r="D656" s="1" t="s">
        <v>3</v>
      </c>
      <c r="E656" s="11">
        <v>897</v>
      </c>
      <c r="F656" s="3">
        <v>7.91</v>
      </c>
      <c r="G656" s="11">
        <f>Tabla1[[#This Row],[Stock en unidades]]*Tabla1[[#This Row],[Costo unitario]]</f>
        <v>7095.27</v>
      </c>
      <c r="H656" s="1">
        <v>2019</v>
      </c>
      <c r="I656" s="1" t="s">
        <v>257</v>
      </c>
      <c r="J656" s="1">
        <v>81.5</v>
      </c>
      <c r="K656" s="3">
        <v>1037.9106499999998</v>
      </c>
      <c r="L656" s="12">
        <f>Tabla1[[#This Row],[Venta prom 12 meses en UN]]*Tabla1[[#This Row],[Costo unitario]]</f>
        <v>644.66499999999996</v>
      </c>
      <c r="M656" s="29">
        <f>IFERROR(Tabla1[[#This Row],[Stock en unidades]]/Tabla1[[#This Row],[Venta prom 12 meses en UN]],0)</f>
        <v>11.006134969325153</v>
      </c>
      <c r="N656" s="12">
        <f>IFERROR(12/Tabla1[[#This Row],[Meses de stock]],0)</f>
        <v>1.0903010033444815</v>
      </c>
      <c r="O656" s="5" t="e">
        <f>VLOOKUP(Tabla1[[#This Row],[Código del producto]],'ABC Ventas'!$A:$E,5,0)</f>
        <v>#DIV/0!</v>
      </c>
      <c r="P656" s="5" t="e">
        <f>VLOOKUP(Tabla1[[#This Row],[Código del producto]],'ABC Stock'!$A:$E,5,0)</f>
        <v>#DIV/0!</v>
      </c>
      <c r="Q65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57" spans="1:17" x14ac:dyDescent="0.2">
      <c r="A657" s="1">
        <v>1110</v>
      </c>
      <c r="B657" s="1" t="s">
        <v>267</v>
      </c>
      <c r="C657" s="1" t="s">
        <v>8</v>
      </c>
      <c r="D657" s="1" t="s">
        <v>3</v>
      </c>
      <c r="E657" s="11">
        <v>435</v>
      </c>
      <c r="F657" s="3">
        <v>6.64</v>
      </c>
      <c r="G657" s="11">
        <f>Tabla1[[#This Row],[Stock en unidades]]*Tabla1[[#This Row],[Costo unitario]]</f>
        <v>2888.3999999999996</v>
      </c>
      <c r="H657" s="1">
        <v>2019</v>
      </c>
      <c r="I657" s="1" t="s">
        <v>306</v>
      </c>
      <c r="J657" s="1">
        <v>86.9</v>
      </c>
      <c r="K657" s="3">
        <v>796.28207999999995</v>
      </c>
      <c r="L657" s="12">
        <f>Tabla1[[#This Row],[Venta prom 12 meses en UN]]*Tabla1[[#This Row],[Costo unitario]]</f>
        <v>577.01599999999996</v>
      </c>
      <c r="M657" s="29">
        <f>IFERROR(Tabla1[[#This Row],[Stock en unidades]]/Tabla1[[#This Row],[Venta prom 12 meses en UN]],0)</f>
        <v>5.0057537399309551</v>
      </c>
      <c r="N657" s="12">
        <f>IFERROR(12/Tabla1[[#This Row],[Meses de stock]],0)</f>
        <v>2.3972413793103446</v>
      </c>
      <c r="O657" s="5" t="e">
        <f>VLOOKUP(Tabla1[[#This Row],[Código del producto]],'ABC Ventas'!$A:$E,5,0)</f>
        <v>#DIV/0!</v>
      </c>
      <c r="P657" s="5" t="e">
        <f>VLOOKUP(Tabla1[[#This Row],[Código del producto]],'ABC Stock'!$A:$E,5,0)</f>
        <v>#DIV/0!</v>
      </c>
      <c r="Q6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58" spans="1:17" x14ac:dyDescent="0.2">
      <c r="A658" s="1">
        <v>1110</v>
      </c>
      <c r="B658" s="1" t="s">
        <v>267</v>
      </c>
      <c r="C658" s="1" t="s">
        <v>8</v>
      </c>
      <c r="D658" s="1" t="s">
        <v>3</v>
      </c>
      <c r="E658" s="11">
        <v>162</v>
      </c>
      <c r="F658" s="3">
        <v>1.87</v>
      </c>
      <c r="G658" s="11">
        <f>Tabla1[[#This Row],[Stock en unidades]]*Tabla1[[#This Row],[Costo unitario]]</f>
        <v>302.94</v>
      </c>
      <c r="H658" s="1">
        <v>2019</v>
      </c>
      <c r="I658" s="1" t="s">
        <v>305</v>
      </c>
      <c r="J658" s="1">
        <v>98</v>
      </c>
      <c r="K658" s="3">
        <v>317.03980000000001</v>
      </c>
      <c r="L658" s="12">
        <f>Tabla1[[#This Row],[Venta prom 12 meses en UN]]*Tabla1[[#This Row],[Costo unitario]]</f>
        <v>183.26000000000002</v>
      </c>
      <c r="M658" s="29">
        <f>IFERROR(Tabla1[[#This Row],[Stock en unidades]]/Tabla1[[#This Row],[Venta prom 12 meses en UN]],0)</f>
        <v>1.653061224489796</v>
      </c>
      <c r="N658" s="12">
        <f>IFERROR(12/Tabla1[[#This Row],[Meses de stock]],0)</f>
        <v>7.2592592592592586</v>
      </c>
      <c r="O658" s="5" t="e">
        <f>VLOOKUP(Tabla1[[#This Row],[Código del producto]],'ABC Ventas'!$A:$E,5,0)</f>
        <v>#DIV/0!</v>
      </c>
      <c r="P658" s="5" t="e">
        <f>VLOOKUP(Tabla1[[#This Row],[Código del producto]],'ABC Stock'!$A:$E,5,0)</f>
        <v>#DIV/0!</v>
      </c>
      <c r="Q6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59" spans="1:17" x14ac:dyDescent="0.2">
      <c r="A659" s="1">
        <v>1110</v>
      </c>
      <c r="B659" s="1" t="s">
        <v>267</v>
      </c>
      <c r="C659" s="1" t="s">
        <v>8</v>
      </c>
      <c r="D659" s="1" t="s">
        <v>3</v>
      </c>
      <c r="E659" s="11">
        <v>38</v>
      </c>
      <c r="F659" s="3">
        <v>2.0299999999999998</v>
      </c>
      <c r="G659" s="11">
        <f>Tabla1[[#This Row],[Stock en unidades]]*Tabla1[[#This Row],[Costo unitario]]</f>
        <v>77.139999999999986</v>
      </c>
      <c r="H659" s="1">
        <v>2019</v>
      </c>
      <c r="I659" s="1" t="s">
        <v>257</v>
      </c>
      <c r="J659" s="1">
        <v>98</v>
      </c>
      <c r="K659" s="3">
        <v>240.71739999999997</v>
      </c>
      <c r="L659" s="12">
        <f>Tabla1[[#This Row],[Venta prom 12 meses en UN]]*Tabla1[[#This Row],[Costo unitario]]</f>
        <v>198.93999999999997</v>
      </c>
      <c r="M659" s="29">
        <f>IFERROR(Tabla1[[#This Row],[Stock en unidades]]/Tabla1[[#This Row],[Venta prom 12 meses en UN]],0)</f>
        <v>0.38775510204081631</v>
      </c>
      <c r="N659" s="12">
        <f>IFERROR(12/Tabla1[[#This Row],[Meses de stock]],0)</f>
        <v>30.947368421052634</v>
      </c>
      <c r="O659" s="5" t="e">
        <f>VLOOKUP(Tabla1[[#This Row],[Código del producto]],'ABC Ventas'!$A:$E,5,0)</f>
        <v>#DIV/0!</v>
      </c>
      <c r="P659" s="5" t="e">
        <f>VLOOKUP(Tabla1[[#This Row],[Código del producto]],'ABC Stock'!$A:$E,5,0)</f>
        <v>#DIV/0!</v>
      </c>
      <c r="Q6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60" spans="1:17" x14ac:dyDescent="0.2">
      <c r="A660" s="1">
        <v>1110</v>
      </c>
      <c r="B660" s="1" t="s">
        <v>267</v>
      </c>
      <c r="C660" s="1" t="s">
        <v>8</v>
      </c>
      <c r="D660" s="1" t="s">
        <v>3</v>
      </c>
      <c r="E660" s="11">
        <v>128</v>
      </c>
      <c r="F660" s="3">
        <v>3.98</v>
      </c>
      <c r="G660" s="11">
        <f>Tabla1[[#This Row],[Stock en unidades]]*Tabla1[[#This Row],[Costo unitario]]</f>
        <v>509.44</v>
      </c>
      <c r="H660" s="1">
        <v>2019</v>
      </c>
      <c r="I660" s="1" t="s">
        <v>308</v>
      </c>
      <c r="J660" s="1">
        <v>42.4</v>
      </c>
      <c r="K660" s="3">
        <v>226.12767999999997</v>
      </c>
      <c r="L660" s="12">
        <f>Tabla1[[#This Row],[Venta prom 12 meses en UN]]*Tabla1[[#This Row],[Costo unitario]]</f>
        <v>168.75199999999998</v>
      </c>
      <c r="M660" s="29">
        <f>IFERROR(Tabla1[[#This Row],[Stock en unidades]]/Tabla1[[#This Row],[Venta prom 12 meses en UN]],0)</f>
        <v>3.0188679245283021</v>
      </c>
      <c r="N660" s="12">
        <f>IFERROR(12/Tabla1[[#This Row],[Meses de stock]],0)</f>
        <v>3.9749999999999996</v>
      </c>
      <c r="O660" s="5" t="e">
        <f>VLOOKUP(Tabla1[[#This Row],[Código del producto]],'ABC Ventas'!$A:$E,5,0)</f>
        <v>#DIV/0!</v>
      </c>
      <c r="P660" s="5" t="e">
        <f>VLOOKUP(Tabla1[[#This Row],[Código del producto]],'ABC Stock'!$A:$E,5,0)</f>
        <v>#DIV/0!</v>
      </c>
      <c r="Q6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61" spans="1:17" x14ac:dyDescent="0.2">
      <c r="A661" s="1">
        <v>1110</v>
      </c>
      <c r="B661" s="1" t="s">
        <v>267</v>
      </c>
      <c r="C661" s="1" t="s">
        <v>8</v>
      </c>
      <c r="D661" s="1" t="s">
        <v>3</v>
      </c>
      <c r="E661" s="11">
        <v>593</v>
      </c>
      <c r="F661" s="3">
        <v>1.96</v>
      </c>
      <c r="G661" s="11">
        <f>Tabla1[[#This Row],[Stock en unidades]]*Tabla1[[#This Row],[Costo unitario]]</f>
        <v>1162.28</v>
      </c>
      <c r="H661" s="1">
        <v>2019</v>
      </c>
      <c r="I661" s="1" t="s">
        <v>310</v>
      </c>
      <c r="J661" s="1">
        <v>77</v>
      </c>
      <c r="K661" s="3">
        <v>182.61320000000001</v>
      </c>
      <c r="L661" s="12">
        <f>Tabla1[[#This Row],[Venta prom 12 meses en UN]]*Tabla1[[#This Row],[Costo unitario]]</f>
        <v>150.91999999999999</v>
      </c>
      <c r="M661" s="29">
        <f>IFERROR(Tabla1[[#This Row],[Stock en unidades]]/Tabla1[[#This Row],[Venta prom 12 meses en UN]],0)</f>
        <v>7.7012987012987013</v>
      </c>
      <c r="N661" s="12">
        <f>IFERROR(12/Tabla1[[#This Row],[Meses de stock]],0)</f>
        <v>1.5581787521079258</v>
      </c>
      <c r="O661" s="5" t="e">
        <f>VLOOKUP(Tabla1[[#This Row],[Código del producto]],'ABC Ventas'!$A:$E,5,0)</f>
        <v>#DIV/0!</v>
      </c>
      <c r="P661" s="5" t="e">
        <f>VLOOKUP(Tabla1[[#This Row],[Código del producto]],'ABC Stock'!$A:$E,5,0)</f>
        <v>#DIV/0!</v>
      </c>
      <c r="Q66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62" spans="1:17" x14ac:dyDescent="0.2">
      <c r="A662" s="1">
        <v>1111</v>
      </c>
      <c r="B662" s="1" t="s">
        <v>94</v>
      </c>
      <c r="C662" s="1" t="s">
        <v>8</v>
      </c>
      <c r="D662" s="1" t="s">
        <v>3</v>
      </c>
      <c r="E662" s="11">
        <v>1</v>
      </c>
      <c r="F662" s="3">
        <v>5.81</v>
      </c>
      <c r="G662" s="11">
        <f>Tabla1[[#This Row],[Stock en unidades]]*Tabla1[[#This Row],[Costo unitario]]</f>
        <v>5.81</v>
      </c>
      <c r="H662" s="1">
        <v>2019</v>
      </c>
      <c r="I662" s="1" t="s">
        <v>258</v>
      </c>
      <c r="J662" s="1">
        <v>111</v>
      </c>
      <c r="K662" s="3">
        <v>1225.329</v>
      </c>
      <c r="L662" s="12">
        <f>Tabla1[[#This Row],[Venta prom 12 meses en UN]]*Tabla1[[#This Row],[Costo unitario]]</f>
        <v>644.91</v>
      </c>
      <c r="M662" s="29">
        <f>IFERROR(Tabla1[[#This Row],[Stock en unidades]]/Tabla1[[#This Row],[Venta prom 12 meses en UN]],0)</f>
        <v>9.0090090090090089E-3</v>
      </c>
      <c r="N662" s="12">
        <f>IFERROR(12/Tabla1[[#This Row],[Meses de stock]],0)</f>
        <v>1332</v>
      </c>
      <c r="O662" s="5" t="e">
        <f>VLOOKUP(Tabla1[[#This Row],[Código del producto]],'ABC Ventas'!$A:$E,5,0)</f>
        <v>#DIV/0!</v>
      </c>
      <c r="P662" s="5" t="e">
        <f>VLOOKUP(Tabla1[[#This Row],[Código del producto]],'ABC Stock'!$A:$E,5,0)</f>
        <v>#DIV/0!</v>
      </c>
      <c r="Q6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63" spans="1:17" x14ac:dyDescent="0.2">
      <c r="A663" s="1">
        <v>1111</v>
      </c>
      <c r="B663" s="1" t="s">
        <v>94</v>
      </c>
      <c r="C663" s="1" t="s">
        <v>8</v>
      </c>
      <c r="D663" s="1" t="s">
        <v>3</v>
      </c>
      <c r="E663" s="11">
        <v>93</v>
      </c>
      <c r="F663" s="3">
        <v>3.59</v>
      </c>
      <c r="G663" s="11">
        <f>Tabla1[[#This Row],[Stock en unidades]]*Tabla1[[#This Row],[Costo unitario]]</f>
        <v>333.87</v>
      </c>
      <c r="H663" s="1">
        <v>2020</v>
      </c>
      <c r="I663" s="1" t="s">
        <v>257</v>
      </c>
      <c r="J663" s="1">
        <v>117</v>
      </c>
      <c r="K663" s="3">
        <v>726.65190000000007</v>
      </c>
      <c r="L663" s="12">
        <f>Tabla1[[#This Row],[Venta prom 12 meses en UN]]*Tabla1[[#This Row],[Costo unitario]]</f>
        <v>420.03</v>
      </c>
      <c r="M663" s="29">
        <f>IFERROR(Tabla1[[#This Row],[Stock en unidades]]/Tabla1[[#This Row],[Venta prom 12 meses en UN]],0)</f>
        <v>0.79487179487179482</v>
      </c>
      <c r="N663" s="12">
        <f>IFERROR(12/Tabla1[[#This Row],[Meses de stock]],0)</f>
        <v>15.096774193548388</v>
      </c>
      <c r="O663" s="5" t="e">
        <f>VLOOKUP(Tabla1[[#This Row],[Código del producto]],'ABC Ventas'!$A:$E,5,0)</f>
        <v>#DIV/0!</v>
      </c>
      <c r="P663" s="5" t="e">
        <f>VLOOKUP(Tabla1[[#This Row],[Código del producto]],'ABC Stock'!$A:$E,5,0)</f>
        <v>#DIV/0!</v>
      </c>
      <c r="Q6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64" spans="1:17" x14ac:dyDescent="0.2">
      <c r="A664" s="1">
        <v>1111</v>
      </c>
      <c r="B664" s="1" t="s">
        <v>94</v>
      </c>
      <c r="C664" s="1" t="s">
        <v>8</v>
      </c>
      <c r="D664" s="1" t="s">
        <v>3</v>
      </c>
      <c r="E664" s="11">
        <v>912</v>
      </c>
      <c r="F664" s="3">
        <v>4.4800000000000004</v>
      </c>
      <c r="G664" s="11">
        <f>Tabla1[[#This Row],[Stock en unidades]]*Tabla1[[#This Row],[Costo unitario]]</f>
        <v>4085.76</v>
      </c>
      <c r="H664" s="1">
        <v>2020</v>
      </c>
      <c r="I664" s="1" t="s">
        <v>256</v>
      </c>
      <c r="J664" s="1">
        <v>82.9</v>
      </c>
      <c r="K664" s="3">
        <v>638.79424000000006</v>
      </c>
      <c r="L664" s="12">
        <f>Tabla1[[#This Row],[Venta prom 12 meses en UN]]*Tabla1[[#This Row],[Costo unitario]]</f>
        <v>371.39200000000005</v>
      </c>
      <c r="M664" s="29">
        <f>IFERROR(Tabla1[[#This Row],[Stock en unidades]]/Tabla1[[#This Row],[Venta prom 12 meses en UN]],0)</f>
        <v>11.00120627261761</v>
      </c>
      <c r="N664" s="12">
        <f>IFERROR(12/Tabla1[[#This Row],[Meses de stock]],0)</f>
        <v>1.0907894736842108</v>
      </c>
      <c r="O664" s="5" t="e">
        <f>VLOOKUP(Tabla1[[#This Row],[Código del producto]],'ABC Ventas'!$A:$E,5,0)</f>
        <v>#DIV/0!</v>
      </c>
      <c r="P664" s="5" t="e">
        <f>VLOOKUP(Tabla1[[#This Row],[Código del producto]],'ABC Stock'!$A:$E,5,0)</f>
        <v>#DIV/0!</v>
      </c>
      <c r="Q66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65" spans="1:17" x14ac:dyDescent="0.2">
      <c r="A665" s="1">
        <v>1111</v>
      </c>
      <c r="B665" s="1" t="s">
        <v>94</v>
      </c>
      <c r="C665" s="1" t="s">
        <v>8</v>
      </c>
      <c r="D665" s="1" t="s">
        <v>3</v>
      </c>
      <c r="E665" s="11">
        <v>1272</v>
      </c>
      <c r="F665" s="3">
        <v>5.99</v>
      </c>
      <c r="G665" s="11">
        <f>Tabla1[[#This Row],[Stock en unidades]]*Tabla1[[#This Row],[Costo unitario]]</f>
        <v>7619.2800000000007</v>
      </c>
      <c r="H665" s="1">
        <v>2019</v>
      </c>
      <c r="I665" s="1" t="s">
        <v>310</v>
      </c>
      <c r="J665" s="1">
        <v>84.8</v>
      </c>
      <c r="K665" s="3">
        <v>609.54239999999993</v>
      </c>
      <c r="L665" s="12">
        <f>Tabla1[[#This Row],[Venta prom 12 meses en UN]]*Tabla1[[#This Row],[Costo unitario]]</f>
        <v>507.952</v>
      </c>
      <c r="M665" s="29">
        <f>IFERROR(Tabla1[[#This Row],[Stock en unidades]]/Tabla1[[#This Row],[Venta prom 12 meses en UN]],0)</f>
        <v>15</v>
      </c>
      <c r="N665" s="12">
        <f>IFERROR(12/Tabla1[[#This Row],[Meses de stock]],0)</f>
        <v>0.8</v>
      </c>
      <c r="O665" s="5" t="e">
        <f>VLOOKUP(Tabla1[[#This Row],[Código del producto]],'ABC Ventas'!$A:$E,5,0)</f>
        <v>#DIV/0!</v>
      </c>
      <c r="P665" s="5" t="e">
        <f>VLOOKUP(Tabla1[[#This Row],[Código del producto]],'ABC Stock'!$A:$E,5,0)</f>
        <v>#DIV/0!</v>
      </c>
      <c r="Q66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66" spans="1:17" x14ac:dyDescent="0.2">
      <c r="A666" s="1">
        <v>1111</v>
      </c>
      <c r="B666" s="1" t="s">
        <v>94</v>
      </c>
      <c r="C666" s="1" t="s">
        <v>8</v>
      </c>
      <c r="D666" s="1" t="s">
        <v>3</v>
      </c>
      <c r="E666" s="11">
        <v>451</v>
      </c>
      <c r="F666" s="3">
        <v>3.97</v>
      </c>
      <c r="G666" s="11">
        <f>Tabla1[[#This Row],[Stock en unidades]]*Tabla1[[#This Row],[Costo unitario]]</f>
        <v>1790.47</v>
      </c>
      <c r="H666" s="1">
        <v>2020</v>
      </c>
      <c r="I666" s="1" t="s">
        <v>258</v>
      </c>
      <c r="J666" s="1">
        <v>64.3</v>
      </c>
      <c r="K666" s="3">
        <v>408.43360000000001</v>
      </c>
      <c r="L666" s="12">
        <f>Tabla1[[#This Row],[Venta prom 12 meses en UN]]*Tabla1[[#This Row],[Costo unitario]]</f>
        <v>255.27100000000002</v>
      </c>
      <c r="M666" s="29">
        <f>IFERROR(Tabla1[[#This Row],[Stock en unidades]]/Tabla1[[#This Row],[Venta prom 12 meses en UN]],0)</f>
        <v>7.0139968895800937</v>
      </c>
      <c r="N666" s="12">
        <f>IFERROR(12/Tabla1[[#This Row],[Meses de stock]],0)</f>
        <v>1.7108647450110863</v>
      </c>
      <c r="O666" s="5" t="e">
        <f>VLOOKUP(Tabla1[[#This Row],[Código del producto]],'ABC Ventas'!$A:$E,5,0)</f>
        <v>#DIV/0!</v>
      </c>
      <c r="P666" s="5" t="e">
        <f>VLOOKUP(Tabla1[[#This Row],[Código del producto]],'ABC Stock'!$A:$E,5,0)</f>
        <v>#DIV/0!</v>
      </c>
      <c r="Q6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67" spans="1:17" x14ac:dyDescent="0.2">
      <c r="A667" s="1">
        <v>1111</v>
      </c>
      <c r="B667" s="1" t="s">
        <v>94</v>
      </c>
      <c r="C667" s="1" t="s">
        <v>8</v>
      </c>
      <c r="D667" s="1" t="s">
        <v>3</v>
      </c>
      <c r="E667" s="11">
        <v>315</v>
      </c>
      <c r="F667" s="3">
        <v>2.58</v>
      </c>
      <c r="G667" s="11">
        <f>Tabla1[[#This Row],[Stock en unidades]]*Tabla1[[#This Row],[Costo unitario]]</f>
        <v>812.7</v>
      </c>
      <c r="H667" s="1">
        <v>2020</v>
      </c>
      <c r="I667" s="1" t="s">
        <v>257</v>
      </c>
      <c r="J667" s="1">
        <v>78.599999999999994</v>
      </c>
      <c r="K667" s="3">
        <v>365.01839999999999</v>
      </c>
      <c r="L667" s="12">
        <f>Tabla1[[#This Row],[Venta prom 12 meses en UN]]*Tabla1[[#This Row],[Costo unitario]]</f>
        <v>202.78799999999998</v>
      </c>
      <c r="M667" s="29">
        <f>IFERROR(Tabla1[[#This Row],[Stock en unidades]]/Tabla1[[#This Row],[Venta prom 12 meses en UN]],0)</f>
        <v>4.0076335877862599</v>
      </c>
      <c r="N667" s="12">
        <f>IFERROR(12/Tabla1[[#This Row],[Meses de stock]],0)</f>
        <v>2.9942857142857142</v>
      </c>
      <c r="O667" s="5" t="e">
        <f>VLOOKUP(Tabla1[[#This Row],[Código del producto]],'ABC Ventas'!$A:$E,5,0)</f>
        <v>#DIV/0!</v>
      </c>
      <c r="P667" s="5" t="e">
        <f>VLOOKUP(Tabla1[[#This Row],[Código del producto]],'ABC Stock'!$A:$E,5,0)</f>
        <v>#DIV/0!</v>
      </c>
      <c r="Q66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68" spans="1:17" x14ac:dyDescent="0.2">
      <c r="A668" s="1">
        <v>1112</v>
      </c>
      <c r="B668" s="1" t="s">
        <v>298</v>
      </c>
      <c r="C668" s="1" t="s">
        <v>8</v>
      </c>
      <c r="D668" s="1" t="s">
        <v>3</v>
      </c>
      <c r="E668" s="11">
        <v>829</v>
      </c>
      <c r="F668" s="3">
        <v>5.41</v>
      </c>
      <c r="G668" s="11">
        <f>Tabla1[[#This Row],[Stock en unidades]]*Tabla1[[#This Row],[Costo unitario]]</f>
        <v>4484.8900000000003</v>
      </c>
      <c r="H668" s="1">
        <v>2020</v>
      </c>
      <c r="I668" s="1" t="s">
        <v>257</v>
      </c>
      <c r="J668" s="1">
        <v>75.3</v>
      </c>
      <c r="K668" s="3">
        <v>529.58489999999995</v>
      </c>
      <c r="L668" s="12">
        <f>Tabla1[[#This Row],[Venta prom 12 meses en UN]]*Tabla1[[#This Row],[Costo unitario]]</f>
        <v>407.37299999999999</v>
      </c>
      <c r="M668" s="29">
        <f>IFERROR(Tabla1[[#This Row],[Stock en unidades]]/Tabla1[[#This Row],[Venta prom 12 meses en UN]],0)</f>
        <v>11.009296148738381</v>
      </c>
      <c r="N668" s="12">
        <f>IFERROR(12/Tabla1[[#This Row],[Meses de stock]],0)</f>
        <v>1.0899879372738237</v>
      </c>
      <c r="O668" s="5" t="e">
        <f>VLOOKUP(Tabla1[[#This Row],[Código del producto]],'ABC Ventas'!$A:$E,5,0)</f>
        <v>#DIV/0!</v>
      </c>
      <c r="P668" s="5" t="e">
        <f>VLOOKUP(Tabla1[[#This Row],[Código del producto]],'ABC Stock'!$A:$E,5,0)</f>
        <v>#DIV/0!</v>
      </c>
      <c r="Q66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69" spans="1:17" x14ac:dyDescent="0.2">
      <c r="A669" s="1">
        <v>1112</v>
      </c>
      <c r="B669" s="1" t="s">
        <v>298</v>
      </c>
      <c r="C669" s="1" t="s">
        <v>8</v>
      </c>
      <c r="D669" s="1" t="s">
        <v>3</v>
      </c>
      <c r="E669" s="11">
        <v>869</v>
      </c>
      <c r="F669" s="3">
        <v>2.88</v>
      </c>
      <c r="G669" s="11">
        <f>Tabla1[[#This Row],[Stock en unidades]]*Tabla1[[#This Row],[Costo unitario]]</f>
        <v>2502.7199999999998</v>
      </c>
      <c r="H669" s="1">
        <v>2019</v>
      </c>
      <c r="I669" s="1" t="s">
        <v>309</v>
      </c>
      <c r="J669" s="1">
        <v>96.5</v>
      </c>
      <c r="K669" s="3">
        <v>339.06240000000003</v>
      </c>
      <c r="L669" s="12">
        <f>Tabla1[[#This Row],[Venta prom 12 meses en UN]]*Tabla1[[#This Row],[Costo unitario]]</f>
        <v>277.92</v>
      </c>
      <c r="M669" s="29">
        <f>IFERROR(Tabla1[[#This Row],[Stock en unidades]]/Tabla1[[#This Row],[Venta prom 12 meses en UN]],0)</f>
        <v>9.0051813471502591</v>
      </c>
      <c r="N669" s="12">
        <f>IFERROR(12/Tabla1[[#This Row],[Meses de stock]],0)</f>
        <v>1.332566168009206</v>
      </c>
      <c r="O669" s="5" t="e">
        <f>VLOOKUP(Tabla1[[#This Row],[Código del producto]],'ABC Ventas'!$A:$E,5,0)</f>
        <v>#DIV/0!</v>
      </c>
      <c r="P669" s="5" t="e">
        <f>VLOOKUP(Tabla1[[#This Row],[Código del producto]],'ABC Stock'!$A:$E,5,0)</f>
        <v>#DIV/0!</v>
      </c>
      <c r="Q66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70" spans="1:17" x14ac:dyDescent="0.2">
      <c r="A670" s="1">
        <v>1112</v>
      </c>
      <c r="B670" s="1" t="s">
        <v>298</v>
      </c>
      <c r="C670" s="1" t="s">
        <v>8</v>
      </c>
      <c r="D670" s="1" t="s">
        <v>3</v>
      </c>
      <c r="E670" s="11">
        <v>186</v>
      </c>
      <c r="F670" s="3">
        <v>5.83</v>
      </c>
      <c r="G670" s="11">
        <f>Tabla1[[#This Row],[Stock en unidades]]*Tabla1[[#This Row],[Costo unitario]]</f>
        <v>1084.3800000000001</v>
      </c>
      <c r="H670" s="1">
        <v>2020</v>
      </c>
      <c r="I670" s="1" t="s">
        <v>256</v>
      </c>
      <c r="J670" s="1">
        <v>46.3</v>
      </c>
      <c r="K670" s="3">
        <v>337.41125</v>
      </c>
      <c r="L670" s="12">
        <f>Tabla1[[#This Row],[Venta prom 12 meses en UN]]*Tabla1[[#This Row],[Costo unitario]]</f>
        <v>269.92899999999997</v>
      </c>
      <c r="M670" s="29">
        <f>IFERROR(Tabla1[[#This Row],[Stock en unidades]]/Tabla1[[#This Row],[Venta prom 12 meses en UN]],0)</f>
        <v>4.0172786177105833</v>
      </c>
      <c r="N670" s="12">
        <f>IFERROR(12/Tabla1[[#This Row],[Meses de stock]],0)</f>
        <v>2.9870967741935481</v>
      </c>
      <c r="O670" s="5" t="e">
        <f>VLOOKUP(Tabla1[[#This Row],[Código del producto]],'ABC Ventas'!$A:$E,5,0)</f>
        <v>#DIV/0!</v>
      </c>
      <c r="P670" s="5" t="e">
        <f>VLOOKUP(Tabla1[[#This Row],[Código del producto]],'ABC Stock'!$A:$E,5,0)</f>
        <v>#DIV/0!</v>
      </c>
      <c r="Q67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71" spans="1:17" x14ac:dyDescent="0.2">
      <c r="A671" s="1">
        <v>1112</v>
      </c>
      <c r="B671" s="1" t="s">
        <v>298</v>
      </c>
      <c r="C671" s="1" t="s">
        <v>8</v>
      </c>
      <c r="D671" s="1" t="s">
        <v>3</v>
      </c>
      <c r="E671" s="11">
        <v>163</v>
      </c>
      <c r="F671" s="3">
        <v>1.65</v>
      </c>
      <c r="G671" s="11">
        <f>Tabla1[[#This Row],[Stock en unidades]]*Tabla1[[#This Row],[Costo unitario]]</f>
        <v>268.95</v>
      </c>
      <c r="H671" s="1">
        <v>2019</v>
      </c>
      <c r="I671" s="1" t="s">
        <v>312</v>
      </c>
      <c r="J671" s="1">
        <v>137</v>
      </c>
      <c r="K671" s="3">
        <v>275.78100000000001</v>
      </c>
      <c r="L671" s="12">
        <f>Tabla1[[#This Row],[Venta prom 12 meses en UN]]*Tabla1[[#This Row],[Costo unitario]]</f>
        <v>226.04999999999998</v>
      </c>
      <c r="M671" s="29">
        <f>IFERROR(Tabla1[[#This Row],[Stock en unidades]]/Tabla1[[#This Row],[Venta prom 12 meses en UN]],0)</f>
        <v>1.1897810218978102</v>
      </c>
      <c r="N671" s="12">
        <f>IFERROR(12/Tabla1[[#This Row],[Meses de stock]],0)</f>
        <v>10.085889570552148</v>
      </c>
      <c r="O671" s="5" t="e">
        <f>VLOOKUP(Tabla1[[#This Row],[Código del producto]],'ABC Ventas'!$A:$E,5,0)</f>
        <v>#DIV/0!</v>
      </c>
      <c r="P671" s="5" t="e">
        <f>VLOOKUP(Tabla1[[#This Row],[Código del producto]],'ABC Stock'!$A:$E,5,0)</f>
        <v>#DIV/0!</v>
      </c>
      <c r="Q6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72" spans="1:17" x14ac:dyDescent="0.2">
      <c r="A672" s="1">
        <v>1112</v>
      </c>
      <c r="B672" s="1" t="s">
        <v>298</v>
      </c>
      <c r="C672" s="1" t="s">
        <v>8</v>
      </c>
      <c r="D672" s="1" t="s">
        <v>3</v>
      </c>
      <c r="E672" s="11">
        <v>91</v>
      </c>
      <c r="F672" s="3">
        <v>3.18</v>
      </c>
      <c r="G672" s="11">
        <f>Tabla1[[#This Row],[Stock en unidades]]*Tabla1[[#This Row],[Costo unitario]]</f>
        <v>289.38</v>
      </c>
      <c r="H672" s="1">
        <v>2020</v>
      </c>
      <c r="I672" s="1" t="s">
        <v>258</v>
      </c>
      <c r="J672" s="1">
        <v>45.2</v>
      </c>
      <c r="K672" s="3">
        <v>234.28968000000003</v>
      </c>
      <c r="L672" s="12">
        <f>Tabla1[[#This Row],[Venta prom 12 meses en UN]]*Tabla1[[#This Row],[Costo unitario]]</f>
        <v>143.73600000000002</v>
      </c>
      <c r="M672" s="29">
        <f>IFERROR(Tabla1[[#This Row],[Stock en unidades]]/Tabla1[[#This Row],[Venta prom 12 meses en UN]],0)</f>
        <v>2.0132743362831858</v>
      </c>
      <c r="N672" s="12">
        <f>IFERROR(12/Tabla1[[#This Row],[Meses de stock]],0)</f>
        <v>5.9604395604395606</v>
      </c>
      <c r="O672" s="5" t="e">
        <f>VLOOKUP(Tabla1[[#This Row],[Código del producto]],'ABC Ventas'!$A:$E,5,0)</f>
        <v>#DIV/0!</v>
      </c>
      <c r="P672" s="5" t="e">
        <f>VLOOKUP(Tabla1[[#This Row],[Código del producto]],'ABC Stock'!$A:$E,5,0)</f>
        <v>#DIV/0!</v>
      </c>
      <c r="Q6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73" spans="1:17" x14ac:dyDescent="0.2">
      <c r="A673" s="1">
        <v>1112</v>
      </c>
      <c r="B673" s="1" t="s">
        <v>298</v>
      </c>
      <c r="C673" s="1" t="s">
        <v>8</v>
      </c>
      <c r="D673" s="1" t="s">
        <v>3</v>
      </c>
      <c r="E673" s="11">
        <v>339</v>
      </c>
      <c r="F673" s="3">
        <v>42.1</v>
      </c>
      <c r="G673" s="11">
        <f>Tabla1[[#This Row],[Stock en unidades]]*Tabla1[[#This Row],[Costo unitario]]</f>
        <v>14271.9</v>
      </c>
      <c r="H673" s="1">
        <v>2019</v>
      </c>
      <c r="I673" s="1" t="s">
        <v>306</v>
      </c>
      <c r="J673" s="1">
        <v>0</v>
      </c>
      <c r="K673" s="3">
        <v>0</v>
      </c>
      <c r="L673" s="12">
        <f>Tabla1[[#This Row],[Venta prom 12 meses en UN]]*Tabla1[[#This Row],[Costo unitario]]</f>
        <v>0</v>
      </c>
      <c r="M673" s="29">
        <f>IFERROR(Tabla1[[#This Row],[Stock en unidades]]/Tabla1[[#This Row],[Venta prom 12 meses en UN]],0)</f>
        <v>0</v>
      </c>
      <c r="N673" s="12">
        <f>IFERROR(12/Tabla1[[#This Row],[Meses de stock]],0)</f>
        <v>0</v>
      </c>
      <c r="O673" s="5" t="e">
        <f>VLOOKUP(Tabla1[[#This Row],[Código del producto]],'ABC Ventas'!$A:$E,5,0)</f>
        <v>#DIV/0!</v>
      </c>
      <c r="P673" s="5" t="e">
        <f>VLOOKUP(Tabla1[[#This Row],[Código del producto]],'ABC Stock'!$A:$E,5,0)</f>
        <v>#DIV/0!</v>
      </c>
      <c r="Q67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674" spans="1:17" x14ac:dyDescent="0.2">
      <c r="A674" s="1">
        <v>1113</v>
      </c>
      <c r="B674" s="1" t="s">
        <v>375</v>
      </c>
      <c r="C674" s="1" t="s">
        <v>8</v>
      </c>
      <c r="D674" s="1" t="s">
        <v>3</v>
      </c>
      <c r="E674" s="11">
        <v>189</v>
      </c>
      <c r="F674" s="3">
        <v>5.86</v>
      </c>
      <c r="G674" s="11">
        <f>Tabla1[[#This Row],[Stock en unidades]]*Tabla1[[#This Row],[Costo unitario]]</f>
        <v>1107.54</v>
      </c>
      <c r="H674" s="1">
        <v>2020</v>
      </c>
      <c r="I674" s="1" t="s">
        <v>257</v>
      </c>
      <c r="J674" s="1">
        <v>62.8</v>
      </c>
      <c r="K674" s="3">
        <v>599.85303999999996</v>
      </c>
      <c r="L674" s="12">
        <f>Tabla1[[#This Row],[Venta prom 12 meses en UN]]*Tabla1[[#This Row],[Costo unitario]]</f>
        <v>368.00799999999998</v>
      </c>
      <c r="M674" s="29">
        <f>IFERROR(Tabla1[[#This Row],[Stock en unidades]]/Tabla1[[#This Row],[Venta prom 12 meses en UN]],0)</f>
        <v>3.0095541401273889</v>
      </c>
      <c r="N674" s="12">
        <f>IFERROR(12/Tabla1[[#This Row],[Meses de stock]],0)</f>
        <v>3.9873015873015869</v>
      </c>
      <c r="O674" s="5" t="e">
        <f>VLOOKUP(Tabla1[[#This Row],[Código del producto]],'ABC Ventas'!$A:$E,5,0)</f>
        <v>#DIV/0!</v>
      </c>
      <c r="P674" s="5" t="e">
        <f>VLOOKUP(Tabla1[[#This Row],[Código del producto]],'ABC Stock'!$A:$E,5,0)</f>
        <v>#DIV/0!</v>
      </c>
      <c r="Q67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75" spans="1:17" x14ac:dyDescent="0.2">
      <c r="A675" s="1">
        <v>1113</v>
      </c>
      <c r="B675" s="1" t="s">
        <v>375</v>
      </c>
      <c r="C675" s="1" t="s">
        <v>8</v>
      </c>
      <c r="D675" s="1" t="s">
        <v>3</v>
      </c>
      <c r="E675" s="11">
        <v>740</v>
      </c>
      <c r="F675" s="3">
        <v>5.4</v>
      </c>
      <c r="G675" s="11">
        <f>Tabla1[[#This Row],[Stock en unidades]]*Tabla1[[#This Row],[Costo unitario]]</f>
        <v>3996.0000000000005</v>
      </c>
      <c r="H675" s="1">
        <v>2020</v>
      </c>
      <c r="I675" s="1" t="s">
        <v>258</v>
      </c>
      <c r="J675" s="1">
        <v>67.2</v>
      </c>
      <c r="K675" s="3">
        <v>529.80480000000011</v>
      </c>
      <c r="L675" s="12">
        <f>Tabla1[[#This Row],[Venta prom 12 meses en UN]]*Tabla1[[#This Row],[Costo unitario]]</f>
        <v>362.88000000000005</v>
      </c>
      <c r="M675" s="29">
        <f>IFERROR(Tabla1[[#This Row],[Stock en unidades]]/Tabla1[[#This Row],[Venta prom 12 meses en UN]],0)</f>
        <v>11.011904761904761</v>
      </c>
      <c r="N675" s="12">
        <f>IFERROR(12/Tabla1[[#This Row],[Meses de stock]],0)</f>
        <v>1.0897297297297299</v>
      </c>
      <c r="O675" s="5" t="e">
        <f>VLOOKUP(Tabla1[[#This Row],[Código del producto]],'ABC Ventas'!$A:$E,5,0)</f>
        <v>#DIV/0!</v>
      </c>
      <c r="P675" s="5" t="e">
        <f>VLOOKUP(Tabla1[[#This Row],[Código del producto]],'ABC Stock'!$A:$E,5,0)</f>
        <v>#DIV/0!</v>
      </c>
      <c r="Q6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76" spans="1:17" x14ac:dyDescent="0.2">
      <c r="A676" s="1">
        <v>1113</v>
      </c>
      <c r="B676" s="1" t="s">
        <v>375</v>
      </c>
      <c r="C676" s="1" t="s">
        <v>8</v>
      </c>
      <c r="D676" s="1" t="s">
        <v>3</v>
      </c>
      <c r="E676" s="11">
        <v>91</v>
      </c>
      <c r="F676" s="3">
        <v>7.56</v>
      </c>
      <c r="G676" s="11">
        <f>Tabla1[[#This Row],[Stock en unidades]]*Tabla1[[#This Row],[Costo unitario]]</f>
        <v>687.95999999999992</v>
      </c>
      <c r="H676" s="1">
        <v>2019</v>
      </c>
      <c r="I676" s="1" t="s">
        <v>309</v>
      </c>
      <c r="J676" s="1">
        <v>45.5</v>
      </c>
      <c r="K676" s="3">
        <v>450.61379999999997</v>
      </c>
      <c r="L676" s="12">
        <f>Tabla1[[#This Row],[Venta prom 12 meses en UN]]*Tabla1[[#This Row],[Costo unitario]]</f>
        <v>343.97999999999996</v>
      </c>
      <c r="M676" s="29">
        <f>IFERROR(Tabla1[[#This Row],[Stock en unidades]]/Tabla1[[#This Row],[Venta prom 12 meses en UN]],0)</f>
        <v>2</v>
      </c>
      <c r="N676" s="12">
        <f>IFERROR(12/Tabla1[[#This Row],[Meses de stock]],0)</f>
        <v>6</v>
      </c>
      <c r="O676" s="5" t="e">
        <f>VLOOKUP(Tabla1[[#This Row],[Código del producto]],'ABC Ventas'!$A:$E,5,0)</f>
        <v>#DIV/0!</v>
      </c>
      <c r="P676" s="5" t="e">
        <f>VLOOKUP(Tabla1[[#This Row],[Código del producto]],'ABC Stock'!$A:$E,5,0)</f>
        <v>#DIV/0!</v>
      </c>
      <c r="Q6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77" spans="1:17" x14ac:dyDescent="0.2">
      <c r="A677" s="1">
        <v>1113</v>
      </c>
      <c r="B677" s="1" t="s">
        <v>375</v>
      </c>
      <c r="C677" s="1" t="s">
        <v>8</v>
      </c>
      <c r="D677" s="1" t="s">
        <v>3</v>
      </c>
      <c r="E677" s="11">
        <v>51</v>
      </c>
      <c r="F677" s="3">
        <v>1.74</v>
      </c>
      <c r="G677" s="11">
        <f>Tabla1[[#This Row],[Stock en unidades]]*Tabla1[[#This Row],[Costo unitario]]</f>
        <v>88.74</v>
      </c>
      <c r="H677" s="1">
        <v>2020</v>
      </c>
      <c r="I677" s="1" t="s">
        <v>257</v>
      </c>
      <c r="J677" s="1">
        <v>143</v>
      </c>
      <c r="K677" s="3">
        <v>422.99400000000003</v>
      </c>
      <c r="L677" s="12">
        <f>Tabla1[[#This Row],[Venta prom 12 meses en UN]]*Tabla1[[#This Row],[Costo unitario]]</f>
        <v>248.82</v>
      </c>
      <c r="M677" s="29">
        <f>IFERROR(Tabla1[[#This Row],[Stock en unidades]]/Tabla1[[#This Row],[Venta prom 12 meses en UN]],0)</f>
        <v>0.35664335664335667</v>
      </c>
      <c r="N677" s="12">
        <f>IFERROR(12/Tabla1[[#This Row],[Meses de stock]],0)</f>
        <v>33.647058823529406</v>
      </c>
      <c r="O677" s="5" t="e">
        <f>VLOOKUP(Tabla1[[#This Row],[Código del producto]],'ABC Ventas'!$A:$E,5,0)</f>
        <v>#DIV/0!</v>
      </c>
      <c r="P677" s="5" t="e">
        <f>VLOOKUP(Tabla1[[#This Row],[Código del producto]],'ABC Stock'!$A:$E,5,0)</f>
        <v>#DIV/0!</v>
      </c>
      <c r="Q6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78" spans="1:17" x14ac:dyDescent="0.2">
      <c r="A678" s="1">
        <v>1113</v>
      </c>
      <c r="B678" s="1" t="s">
        <v>375</v>
      </c>
      <c r="C678" s="1" t="s">
        <v>8</v>
      </c>
      <c r="D678" s="1" t="s">
        <v>3</v>
      </c>
      <c r="E678" s="11">
        <v>199</v>
      </c>
      <c r="F678" s="3">
        <v>2.72</v>
      </c>
      <c r="G678" s="11">
        <f>Tabla1[[#This Row],[Stock en unidades]]*Tabla1[[#This Row],[Costo unitario]]</f>
        <v>541.28000000000009</v>
      </c>
      <c r="H678" s="1">
        <v>2019</v>
      </c>
      <c r="I678" s="1" t="s">
        <v>304</v>
      </c>
      <c r="J678" s="1">
        <v>66.3</v>
      </c>
      <c r="K678" s="3">
        <v>257.88048000000003</v>
      </c>
      <c r="L678" s="12">
        <f>Tabla1[[#This Row],[Venta prom 12 meses en UN]]*Tabla1[[#This Row],[Costo unitario]]</f>
        <v>180.33600000000001</v>
      </c>
      <c r="M678" s="29">
        <f>IFERROR(Tabla1[[#This Row],[Stock en unidades]]/Tabla1[[#This Row],[Venta prom 12 meses en UN]],0)</f>
        <v>3.0015082956259427</v>
      </c>
      <c r="N678" s="12">
        <f>IFERROR(12/Tabla1[[#This Row],[Meses de stock]],0)</f>
        <v>3.9979899497487437</v>
      </c>
      <c r="O678" s="5" t="e">
        <f>VLOOKUP(Tabla1[[#This Row],[Código del producto]],'ABC Ventas'!$A:$E,5,0)</f>
        <v>#DIV/0!</v>
      </c>
      <c r="P678" s="5" t="e">
        <f>VLOOKUP(Tabla1[[#This Row],[Código del producto]],'ABC Stock'!$A:$E,5,0)</f>
        <v>#DIV/0!</v>
      </c>
      <c r="Q6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79" spans="1:17" x14ac:dyDescent="0.2">
      <c r="A679" s="1">
        <v>1113</v>
      </c>
      <c r="B679" s="1" t="s">
        <v>375</v>
      </c>
      <c r="C679" s="1" t="s">
        <v>8</v>
      </c>
      <c r="D679" s="1" t="s">
        <v>3</v>
      </c>
      <c r="E679" s="11">
        <v>943</v>
      </c>
      <c r="F679" s="3">
        <v>1.28</v>
      </c>
      <c r="G679" s="11">
        <f>Tabla1[[#This Row],[Stock en unidades]]*Tabla1[[#This Row],[Costo unitario]]</f>
        <v>1207.04</v>
      </c>
      <c r="H679" s="1">
        <v>2020</v>
      </c>
      <c r="I679" s="1" t="s">
        <v>257</v>
      </c>
      <c r="J679" s="1">
        <v>109</v>
      </c>
      <c r="K679" s="3">
        <v>253.92640000000003</v>
      </c>
      <c r="L679" s="12">
        <f>Tabla1[[#This Row],[Venta prom 12 meses en UN]]*Tabla1[[#This Row],[Costo unitario]]</f>
        <v>139.52000000000001</v>
      </c>
      <c r="M679" s="29">
        <f>IFERROR(Tabla1[[#This Row],[Stock en unidades]]/Tabla1[[#This Row],[Venta prom 12 meses en UN]],0)</f>
        <v>8.6513761467889907</v>
      </c>
      <c r="N679" s="12">
        <f>IFERROR(12/Tabla1[[#This Row],[Meses de stock]],0)</f>
        <v>1.3870625662778366</v>
      </c>
      <c r="O679" s="5" t="e">
        <f>VLOOKUP(Tabla1[[#This Row],[Código del producto]],'ABC Ventas'!$A:$E,5,0)</f>
        <v>#DIV/0!</v>
      </c>
      <c r="P679" s="5" t="e">
        <f>VLOOKUP(Tabla1[[#This Row],[Código del producto]],'ABC Stock'!$A:$E,5,0)</f>
        <v>#DIV/0!</v>
      </c>
      <c r="Q67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80" spans="1:17" x14ac:dyDescent="0.2">
      <c r="A680" s="1">
        <v>1114</v>
      </c>
      <c r="B680" s="1" t="s">
        <v>376</v>
      </c>
      <c r="C680" s="1" t="s">
        <v>8</v>
      </c>
      <c r="D680" s="1" t="s">
        <v>3</v>
      </c>
      <c r="E680" s="11">
        <v>352</v>
      </c>
      <c r="F680" s="3">
        <v>67</v>
      </c>
      <c r="G680" s="11">
        <f>Tabla1[[#This Row],[Stock en unidades]]*Tabla1[[#This Row],[Costo unitario]]</f>
        <v>23584</v>
      </c>
      <c r="H680" s="1">
        <v>2020</v>
      </c>
      <c r="I680" s="1" t="s">
        <v>257</v>
      </c>
      <c r="J680" s="1">
        <v>976</v>
      </c>
      <c r="K680" s="3">
        <v>122936.96000000001</v>
      </c>
      <c r="L680" s="12">
        <f>Tabla1[[#This Row],[Venta prom 12 meses en UN]]*Tabla1[[#This Row],[Costo unitario]]</f>
        <v>65392</v>
      </c>
      <c r="M680" s="29">
        <f>IFERROR(Tabla1[[#This Row],[Stock en unidades]]/Tabla1[[#This Row],[Venta prom 12 meses en UN]],0)</f>
        <v>0.36065573770491804</v>
      </c>
      <c r="N680" s="12">
        <f>IFERROR(12/Tabla1[[#This Row],[Meses de stock]],0)</f>
        <v>33.272727272727273</v>
      </c>
      <c r="O680" s="5" t="e">
        <f>VLOOKUP(Tabla1[[#This Row],[Código del producto]],'ABC Ventas'!$A:$E,5,0)</f>
        <v>#DIV/0!</v>
      </c>
      <c r="P680" s="5" t="e">
        <f>VLOOKUP(Tabla1[[#This Row],[Código del producto]],'ABC Stock'!$A:$E,5,0)</f>
        <v>#DIV/0!</v>
      </c>
      <c r="Q6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1" spans="1:17" x14ac:dyDescent="0.2">
      <c r="A681" s="1">
        <v>1114</v>
      </c>
      <c r="B681" s="1" t="s">
        <v>376</v>
      </c>
      <c r="C681" s="1" t="s">
        <v>8</v>
      </c>
      <c r="D681" s="1" t="s">
        <v>3</v>
      </c>
      <c r="E681" s="11">
        <v>1381</v>
      </c>
      <c r="F681" s="3">
        <v>73</v>
      </c>
      <c r="G681" s="11">
        <f>Tabla1[[#This Row],[Stock en unidades]]*Tabla1[[#This Row],[Costo unitario]]</f>
        <v>100813</v>
      </c>
      <c r="H681" s="1">
        <v>2019</v>
      </c>
      <c r="I681" s="1" t="s">
        <v>309</v>
      </c>
      <c r="J681" s="1">
        <v>898</v>
      </c>
      <c r="K681" s="3">
        <v>120619.36</v>
      </c>
      <c r="L681" s="12">
        <f>Tabla1[[#This Row],[Venta prom 12 meses en UN]]*Tabla1[[#This Row],[Costo unitario]]</f>
        <v>65554</v>
      </c>
      <c r="M681" s="29">
        <f>IFERROR(Tabla1[[#This Row],[Stock en unidades]]/Tabla1[[#This Row],[Venta prom 12 meses en UN]],0)</f>
        <v>1.5378619153674833</v>
      </c>
      <c r="N681" s="12">
        <f>IFERROR(12/Tabla1[[#This Row],[Meses de stock]],0)</f>
        <v>7.8030412744388125</v>
      </c>
      <c r="O681" s="5" t="e">
        <f>VLOOKUP(Tabla1[[#This Row],[Código del producto]],'ABC Ventas'!$A:$E,5,0)</f>
        <v>#DIV/0!</v>
      </c>
      <c r="P681" s="5" t="e">
        <f>VLOOKUP(Tabla1[[#This Row],[Código del producto]],'ABC Stock'!$A:$E,5,0)</f>
        <v>#DIV/0!</v>
      </c>
      <c r="Q6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2" spans="1:17" x14ac:dyDescent="0.2">
      <c r="A682" s="1">
        <v>1114</v>
      </c>
      <c r="B682" s="1" t="s">
        <v>376</v>
      </c>
      <c r="C682" s="1" t="s">
        <v>8</v>
      </c>
      <c r="D682" s="1" t="s">
        <v>3</v>
      </c>
      <c r="E682" s="11">
        <v>932</v>
      </c>
      <c r="F682" s="3">
        <v>78</v>
      </c>
      <c r="G682" s="11">
        <f>Tabla1[[#This Row],[Stock en unidades]]*Tabla1[[#This Row],[Costo unitario]]</f>
        <v>72696</v>
      </c>
      <c r="H682" s="1">
        <v>2019</v>
      </c>
      <c r="I682" s="1" t="s">
        <v>305</v>
      </c>
      <c r="J682" s="1">
        <v>473</v>
      </c>
      <c r="K682" s="3">
        <v>54603.12</v>
      </c>
      <c r="L682" s="12">
        <f>Tabla1[[#This Row],[Venta prom 12 meses en UN]]*Tabla1[[#This Row],[Costo unitario]]</f>
        <v>36894</v>
      </c>
      <c r="M682" s="29">
        <f>IFERROR(Tabla1[[#This Row],[Stock en unidades]]/Tabla1[[#This Row],[Venta prom 12 meses en UN]],0)</f>
        <v>1.970401691331924</v>
      </c>
      <c r="N682" s="12">
        <f>IFERROR(12/Tabla1[[#This Row],[Meses de stock]],0)</f>
        <v>6.0901287553648062</v>
      </c>
      <c r="O682" s="5" t="e">
        <f>VLOOKUP(Tabla1[[#This Row],[Código del producto]],'ABC Ventas'!$A:$E,5,0)</f>
        <v>#DIV/0!</v>
      </c>
      <c r="P682" s="5" t="e">
        <f>VLOOKUP(Tabla1[[#This Row],[Código del producto]],'ABC Stock'!$A:$E,5,0)</f>
        <v>#DIV/0!</v>
      </c>
      <c r="Q6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3" spans="1:17" x14ac:dyDescent="0.2">
      <c r="A683" s="1">
        <v>1114</v>
      </c>
      <c r="B683" s="1" t="s">
        <v>376</v>
      </c>
      <c r="C683" s="1" t="s">
        <v>8</v>
      </c>
      <c r="D683" s="1" t="s">
        <v>3</v>
      </c>
      <c r="E683" s="11">
        <v>1167</v>
      </c>
      <c r="F683" s="3">
        <v>33</v>
      </c>
      <c r="G683" s="11">
        <f>Tabla1[[#This Row],[Stock en unidades]]*Tabla1[[#This Row],[Costo unitario]]</f>
        <v>38511</v>
      </c>
      <c r="H683" s="1">
        <v>2019</v>
      </c>
      <c r="I683" s="1" t="s">
        <v>305</v>
      </c>
      <c r="J683" s="1">
        <v>703</v>
      </c>
      <c r="K683" s="3">
        <v>38510.339999999997</v>
      </c>
      <c r="L683" s="12">
        <f>Tabla1[[#This Row],[Venta prom 12 meses en UN]]*Tabla1[[#This Row],[Costo unitario]]</f>
        <v>23199</v>
      </c>
      <c r="M683" s="29">
        <f>IFERROR(Tabla1[[#This Row],[Stock en unidades]]/Tabla1[[#This Row],[Venta prom 12 meses en UN]],0)</f>
        <v>1.6600284495021338</v>
      </c>
      <c r="N683" s="12">
        <f>IFERROR(12/Tabla1[[#This Row],[Meses de stock]],0)</f>
        <v>7.2287917737789202</v>
      </c>
      <c r="O683" s="5" t="e">
        <f>VLOOKUP(Tabla1[[#This Row],[Código del producto]],'ABC Ventas'!$A:$E,5,0)</f>
        <v>#DIV/0!</v>
      </c>
      <c r="P683" s="5" t="e">
        <f>VLOOKUP(Tabla1[[#This Row],[Código del producto]],'ABC Stock'!$A:$E,5,0)</f>
        <v>#DIV/0!</v>
      </c>
      <c r="Q6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4" spans="1:17" x14ac:dyDescent="0.2">
      <c r="A684" s="1">
        <v>1114</v>
      </c>
      <c r="B684" s="1" t="s">
        <v>376</v>
      </c>
      <c r="C684" s="1" t="s">
        <v>8</v>
      </c>
      <c r="D684" s="1" t="s">
        <v>3</v>
      </c>
      <c r="E684" s="11">
        <v>320</v>
      </c>
      <c r="F684" s="3">
        <v>30</v>
      </c>
      <c r="G684" s="11">
        <f>Tabla1[[#This Row],[Stock en unidades]]*Tabla1[[#This Row],[Costo unitario]]</f>
        <v>9600</v>
      </c>
      <c r="H684" s="1">
        <v>2020</v>
      </c>
      <c r="I684" s="1" t="s">
        <v>256</v>
      </c>
      <c r="J684" s="1">
        <v>570</v>
      </c>
      <c r="K684" s="3">
        <v>21717</v>
      </c>
      <c r="L684" s="12">
        <f>Tabla1[[#This Row],[Venta prom 12 meses en UN]]*Tabla1[[#This Row],[Costo unitario]]</f>
        <v>17100</v>
      </c>
      <c r="M684" s="29">
        <f>IFERROR(Tabla1[[#This Row],[Stock en unidades]]/Tabla1[[#This Row],[Venta prom 12 meses en UN]],0)</f>
        <v>0.56140350877192979</v>
      </c>
      <c r="N684" s="12">
        <f>IFERROR(12/Tabla1[[#This Row],[Meses de stock]],0)</f>
        <v>21.375</v>
      </c>
      <c r="O684" s="5" t="e">
        <f>VLOOKUP(Tabla1[[#This Row],[Código del producto]],'ABC Ventas'!$A:$E,5,0)</f>
        <v>#DIV/0!</v>
      </c>
      <c r="P684" s="5" t="e">
        <f>VLOOKUP(Tabla1[[#This Row],[Código del producto]],'ABC Stock'!$A:$E,5,0)</f>
        <v>#DIV/0!</v>
      </c>
      <c r="Q6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5" spans="1:17" x14ac:dyDescent="0.2">
      <c r="A685" s="1">
        <v>1114</v>
      </c>
      <c r="B685" s="1" t="s">
        <v>376</v>
      </c>
      <c r="C685" s="1" t="s">
        <v>8</v>
      </c>
      <c r="D685" s="1" t="s">
        <v>3</v>
      </c>
      <c r="E685" s="11">
        <v>115</v>
      </c>
      <c r="F685" s="3">
        <v>35</v>
      </c>
      <c r="G685" s="11">
        <f>Tabla1[[#This Row],[Stock en unidades]]*Tabla1[[#This Row],[Costo unitario]]</f>
        <v>4025</v>
      </c>
      <c r="H685" s="1">
        <v>2019</v>
      </c>
      <c r="I685" s="1" t="s">
        <v>310</v>
      </c>
      <c r="J685" s="1">
        <v>313</v>
      </c>
      <c r="K685" s="3">
        <v>20376.3</v>
      </c>
      <c r="L685" s="12">
        <f>Tabla1[[#This Row],[Venta prom 12 meses en UN]]*Tabla1[[#This Row],[Costo unitario]]</f>
        <v>10955</v>
      </c>
      <c r="M685" s="29">
        <f>IFERROR(Tabla1[[#This Row],[Stock en unidades]]/Tabla1[[#This Row],[Venta prom 12 meses en UN]],0)</f>
        <v>0.36741214057507987</v>
      </c>
      <c r="N685" s="12">
        <f>IFERROR(12/Tabla1[[#This Row],[Meses de stock]],0)</f>
        <v>32.660869565217389</v>
      </c>
      <c r="O685" s="5" t="e">
        <f>VLOOKUP(Tabla1[[#This Row],[Código del producto]],'ABC Ventas'!$A:$E,5,0)</f>
        <v>#DIV/0!</v>
      </c>
      <c r="P685" s="5" t="e">
        <f>VLOOKUP(Tabla1[[#This Row],[Código del producto]],'ABC Stock'!$A:$E,5,0)</f>
        <v>#DIV/0!</v>
      </c>
      <c r="Q6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6" spans="1:17" x14ac:dyDescent="0.2">
      <c r="A686" s="1">
        <v>1115</v>
      </c>
      <c r="B686" s="1" t="s">
        <v>377</v>
      </c>
      <c r="C686" s="1" t="s">
        <v>8</v>
      </c>
      <c r="D686" s="1" t="s">
        <v>3</v>
      </c>
      <c r="E686" s="11">
        <v>2</v>
      </c>
      <c r="F686" s="3">
        <v>7.81</v>
      </c>
      <c r="G686" s="11">
        <f>Tabla1[[#This Row],[Stock en unidades]]*Tabla1[[#This Row],[Costo unitario]]</f>
        <v>15.62</v>
      </c>
      <c r="H686" s="1">
        <v>2020</v>
      </c>
      <c r="I686" s="1" t="s">
        <v>257</v>
      </c>
      <c r="J686" s="1">
        <v>106</v>
      </c>
      <c r="K686" s="3">
        <v>1556.3768</v>
      </c>
      <c r="L686" s="12">
        <f>Tabla1[[#This Row],[Venta prom 12 meses en UN]]*Tabla1[[#This Row],[Costo unitario]]</f>
        <v>827.86</v>
      </c>
      <c r="M686" s="29">
        <f>IFERROR(Tabla1[[#This Row],[Stock en unidades]]/Tabla1[[#This Row],[Venta prom 12 meses en UN]],0)</f>
        <v>1.8867924528301886E-2</v>
      </c>
      <c r="N686" s="12">
        <f>IFERROR(12/Tabla1[[#This Row],[Meses de stock]],0)</f>
        <v>636</v>
      </c>
      <c r="O686" s="5" t="e">
        <f>VLOOKUP(Tabla1[[#This Row],[Código del producto]],'ABC Ventas'!$A:$E,5,0)</f>
        <v>#DIV/0!</v>
      </c>
      <c r="P686" s="5" t="e">
        <f>VLOOKUP(Tabla1[[#This Row],[Código del producto]],'ABC Stock'!$A:$E,5,0)</f>
        <v>#DIV/0!</v>
      </c>
      <c r="Q6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87" spans="1:17" x14ac:dyDescent="0.2">
      <c r="A687" s="1">
        <v>1115</v>
      </c>
      <c r="B687" s="1" t="s">
        <v>377</v>
      </c>
      <c r="C687" s="1" t="s">
        <v>8</v>
      </c>
      <c r="D687" s="1" t="s">
        <v>3</v>
      </c>
      <c r="E687" s="11">
        <v>1317</v>
      </c>
      <c r="F687" s="3">
        <v>1.49</v>
      </c>
      <c r="G687" s="11">
        <f>Tabla1[[#This Row],[Stock en unidades]]*Tabla1[[#This Row],[Costo unitario]]</f>
        <v>1962.33</v>
      </c>
      <c r="H687" s="1">
        <v>2020</v>
      </c>
      <c r="I687" s="1" t="s">
        <v>257</v>
      </c>
      <c r="J687" s="1">
        <v>137</v>
      </c>
      <c r="K687" s="3">
        <v>387.84699999999998</v>
      </c>
      <c r="L687" s="12">
        <f>Tabla1[[#This Row],[Venta prom 12 meses en UN]]*Tabla1[[#This Row],[Costo unitario]]</f>
        <v>204.13</v>
      </c>
      <c r="M687" s="29">
        <f>IFERROR(Tabla1[[#This Row],[Stock en unidades]]/Tabla1[[#This Row],[Venta prom 12 meses en UN]],0)</f>
        <v>9.6131386861313874</v>
      </c>
      <c r="N687" s="12">
        <f>IFERROR(12/Tabla1[[#This Row],[Meses de stock]],0)</f>
        <v>1.2482915717539862</v>
      </c>
      <c r="O687" s="5" t="e">
        <f>VLOOKUP(Tabla1[[#This Row],[Código del producto]],'ABC Ventas'!$A:$E,5,0)</f>
        <v>#DIV/0!</v>
      </c>
      <c r="P687" s="5" t="e">
        <f>VLOOKUP(Tabla1[[#This Row],[Código del producto]],'ABC Stock'!$A:$E,5,0)</f>
        <v>#DIV/0!</v>
      </c>
      <c r="Q68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88" spans="1:17" x14ac:dyDescent="0.2">
      <c r="A688" s="1">
        <v>1115</v>
      </c>
      <c r="B688" s="1" t="s">
        <v>377</v>
      </c>
      <c r="C688" s="1" t="s">
        <v>8</v>
      </c>
      <c r="D688" s="1" t="s">
        <v>3</v>
      </c>
      <c r="E688" s="11">
        <v>249</v>
      </c>
      <c r="F688" s="3">
        <v>6.2</v>
      </c>
      <c r="G688" s="11">
        <f>Tabla1[[#This Row],[Stock en unidades]]*Tabla1[[#This Row],[Costo unitario]]</f>
        <v>1543.8</v>
      </c>
      <c r="H688" s="1">
        <v>2019</v>
      </c>
      <c r="I688" s="1" t="s">
        <v>258</v>
      </c>
      <c r="J688" s="1">
        <v>31.1</v>
      </c>
      <c r="K688" s="3">
        <v>364.42980000000006</v>
      </c>
      <c r="L688" s="12">
        <f>Tabla1[[#This Row],[Venta prom 12 meses en UN]]*Tabla1[[#This Row],[Costo unitario]]</f>
        <v>192.82000000000002</v>
      </c>
      <c r="M688" s="29">
        <f>IFERROR(Tabla1[[#This Row],[Stock en unidades]]/Tabla1[[#This Row],[Venta prom 12 meses en UN]],0)</f>
        <v>8.0064308681672021</v>
      </c>
      <c r="N688" s="12">
        <f>IFERROR(12/Tabla1[[#This Row],[Meses de stock]],0)</f>
        <v>1.4987951807228916</v>
      </c>
      <c r="O688" s="5" t="e">
        <f>VLOOKUP(Tabla1[[#This Row],[Código del producto]],'ABC Ventas'!$A:$E,5,0)</f>
        <v>#DIV/0!</v>
      </c>
      <c r="P688" s="5" t="e">
        <f>VLOOKUP(Tabla1[[#This Row],[Código del producto]],'ABC Stock'!$A:$E,5,0)</f>
        <v>#DIV/0!</v>
      </c>
      <c r="Q6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89" spans="1:17" x14ac:dyDescent="0.2">
      <c r="A689" s="1">
        <v>1115</v>
      </c>
      <c r="B689" s="1" t="s">
        <v>377</v>
      </c>
      <c r="C689" s="1" t="s">
        <v>8</v>
      </c>
      <c r="D689" s="1" t="s">
        <v>3</v>
      </c>
      <c r="E689" s="11">
        <v>670</v>
      </c>
      <c r="F689" s="3">
        <v>5.27</v>
      </c>
      <c r="G689" s="11">
        <f>Tabla1[[#This Row],[Stock en unidades]]*Tabla1[[#This Row],[Costo unitario]]</f>
        <v>3530.8999999999996</v>
      </c>
      <c r="H689" s="1">
        <v>2019</v>
      </c>
      <c r="I689" s="1" t="s">
        <v>308</v>
      </c>
      <c r="J689" s="1">
        <v>37.200000000000003</v>
      </c>
      <c r="K689" s="3">
        <v>294.06600000000003</v>
      </c>
      <c r="L689" s="12">
        <f>Tabla1[[#This Row],[Venta prom 12 meses en UN]]*Tabla1[[#This Row],[Costo unitario]]</f>
        <v>196.04400000000001</v>
      </c>
      <c r="M689" s="29">
        <f>IFERROR(Tabla1[[#This Row],[Stock en unidades]]/Tabla1[[#This Row],[Venta prom 12 meses en UN]],0)</f>
        <v>18.01075268817204</v>
      </c>
      <c r="N689" s="12">
        <f>IFERROR(12/Tabla1[[#This Row],[Meses de stock]],0)</f>
        <v>0.666268656716418</v>
      </c>
      <c r="O689" s="5" t="e">
        <f>VLOOKUP(Tabla1[[#This Row],[Código del producto]],'ABC Ventas'!$A:$E,5,0)</f>
        <v>#DIV/0!</v>
      </c>
      <c r="P689" s="5" t="e">
        <f>VLOOKUP(Tabla1[[#This Row],[Código del producto]],'ABC Stock'!$A:$E,5,0)</f>
        <v>#DIV/0!</v>
      </c>
      <c r="Q68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90" spans="1:17" x14ac:dyDescent="0.2">
      <c r="A690" s="1">
        <v>1115</v>
      </c>
      <c r="B690" s="1" t="s">
        <v>377</v>
      </c>
      <c r="C690" s="1" t="s">
        <v>8</v>
      </c>
      <c r="D690" s="1" t="s">
        <v>3</v>
      </c>
      <c r="E690" s="11">
        <v>70</v>
      </c>
      <c r="F690" s="3">
        <v>1.31</v>
      </c>
      <c r="G690" s="11">
        <f>Tabla1[[#This Row],[Stock en unidades]]*Tabla1[[#This Row],[Costo unitario]]</f>
        <v>91.7</v>
      </c>
      <c r="H690" s="1">
        <v>2020</v>
      </c>
      <c r="I690" s="1" t="s">
        <v>257</v>
      </c>
      <c r="J690" s="1">
        <v>132</v>
      </c>
      <c r="K690" s="3">
        <v>278.40120000000002</v>
      </c>
      <c r="L690" s="12">
        <f>Tabla1[[#This Row],[Venta prom 12 meses en UN]]*Tabla1[[#This Row],[Costo unitario]]</f>
        <v>172.92000000000002</v>
      </c>
      <c r="M690" s="29">
        <f>IFERROR(Tabla1[[#This Row],[Stock en unidades]]/Tabla1[[#This Row],[Venta prom 12 meses en UN]],0)</f>
        <v>0.53030303030303028</v>
      </c>
      <c r="N690" s="12">
        <f>IFERROR(12/Tabla1[[#This Row],[Meses de stock]],0)</f>
        <v>22.62857142857143</v>
      </c>
      <c r="O690" s="5" t="e">
        <f>VLOOKUP(Tabla1[[#This Row],[Código del producto]],'ABC Ventas'!$A:$E,5,0)</f>
        <v>#DIV/0!</v>
      </c>
      <c r="P690" s="5" t="e">
        <f>VLOOKUP(Tabla1[[#This Row],[Código del producto]],'ABC Stock'!$A:$E,5,0)</f>
        <v>#DIV/0!</v>
      </c>
      <c r="Q6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91" spans="1:17" x14ac:dyDescent="0.2">
      <c r="A691" s="1">
        <v>1115</v>
      </c>
      <c r="B691" s="1" t="s">
        <v>377</v>
      </c>
      <c r="C691" s="1" t="s">
        <v>8</v>
      </c>
      <c r="D691" s="1" t="s">
        <v>3</v>
      </c>
      <c r="E691" s="11">
        <v>305</v>
      </c>
      <c r="F691" s="3">
        <v>6.31</v>
      </c>
      <c r="G691" s="11">
        <f>Tabla1[[#This Row],[Stock en unidades]]*Tabla1[[#This Row],[Costo unitario]]</f>
        <v>1924.55</v>
      </c>
      <c r="H691" s="1">
        <v>2019</v>
      </c>
      <c r="I691" s="1" t="s">
        <v>311</v>
      </c>
      <c r="J691" s="1">
        <v>25.4</v>
      </c>
      <c r="K691" s="3">
        <v>270.86305999999996</v>
      </c>
      <c r="L691" s="12">
        <f>Tabla1[[#This Row],[Venta prom 12 meses en UN]]*Tabla1[[#This Row],[Costo unitario]]</f>
        <v>160.27399999999997</v>
      </c>
      <c r="M691" s="29">
        <f>IFERROR(Tabla1[[#This Row],[Stock en unidades]]/Tabla1[[#This Row],[Venta prom 12 meses en UN]],0)</f>
        <v>12.007874015748031</v>
      </c>
      <c r="N691" s="12">
        <f>IFERROR(12/Tabla1[[#This Row],[Meses de stock]],0)</f>
        <v>0.999344262295082</v>
      </c>
      <c r="O691" s="5" t="e">
        <f>VLOOKUP(Tabla1[[#This Row],[Código del producto]],'ABC Ventas'!$A:$E,5,0)</f>
        <v>#DIV/0!</v>
      </c>
      <c r="P691" s="5" t="e">
        <f>VLOOKUP(Tabla1[[#This Row],[Código del producto]],'ABC Stock'!$A:$E,5,0)</f>
        <v>#DIV/0!</v>
      </c>
      <c r="Q6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92" spans="1:17" x14ac:dyDescent="0.2">
      <c r="A692" s="1">
        <v>1116</v>
      </c>
      <c r="B692" s="1" t="s">
        <v>262</v>
      </c>
      <c r="C692" s="1" t="s">
        <v>8</v>
      </c>
      <c r="D692" s="1" t="s">
        <v>3</v>
      </c>
      <c r="E692" s="11">
        <v>22</v>
      </c>
      <c r="F692" s="3">
        <v>4.2300000000000004</v>
      </c>
      <c r="G692" s="11">
        <f>Tabla1[[#This Row],[Stock en unidades]]*Tabla1[[#This Row],[Costo unitario]]</f>
        <v>93.06</v>
      </c>
      <c r="H692" s="1">
        <v>2020</v>
      </c>
      <c r="I692" s="1" t="s">
        <v>256</v>
      </c>
      <c r="J692" s="1">
        <v>87</v>
      </c>
      <c r="K692" s="3">
        <v>518.89409999999998</v>
      </c>
      <c r="L692" s="12">
        <f>Tabla1[[#This Row],[Venta prom 12 meses en UN]]*Tabla1[[#This Row],[Costo unitario]]</f>
        <v>368.01000000000005</v>
      </c>
      <c r="M692" s="29">
        <f>IFERROR(Tabla1[[#This Row],[Stock en unidades]]/Tabla1[[#This Row],[Venta prom 12 meses en UN]],0)</f>
        <v>0.25287356321839083</v>
      </c>
      <c r="N692" s="12">
        <f>IFERROR(12/Tabla1[[#This Row],[Meses de stock]],0)</f>
        <v>47.454545454545453</v>
      </c>
      <c r="O692" s="5" t="e">
        <f>VLOOKUP(Tabla1[[#This Row],[Código del producto]],'ABC Ventas'!$A:$E,5,0)</f>
        <v>#DIV/0!</v>
      </c>
      <c r="P692" s="5" t="e">
        <f>VLOOKUP(Tabla1[[#This Row],[Código del producto]],'ABC Stock'!$A:$E,5,0)</f>
        <v>#DIV/0!</v>
      </c>
      <c r="Q6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93" spans="1:17" x14ac:dyDescent="0.2">
      <c r="A693" s="1">
        <v>1116</v>
      </c>
      <c r="B693" s="1" t="s">
        <v>262</v>
      </c>
      <c r="C693" s="1" t="s">
        <v>8</v>
      </c>
      <c r="D693" s="1" t="s">
        <v>3</v>
      </c>
      <c r="E693" s="11">
        <v>418</v>
      </c>
      <c r="F693" s="3">
        <v>6.9</v>
      </c>
      <c r="G693" s="11">
        <f>Tabla1[[#This Row],[Stock en unidades]]*Tabla1[[#This Row],[Costo unitario]]</f>
        <v>2884.2000000000003</v>
      </c>
      <c r="H693" s="1">
        <v>2020</v>
      </c>
      <c r="I693" s="1" t="s">
        <v>258</v>
      </c>
      <c r="J693" s="1">
        <v>38</v>
      </c>
      <c r="K693" s="3">
        <v>359.214</v>
      </c>
      <c r="L693" s="12">
        <f>Tabla1[[#This Row],[Venta prom 12 meses en UN]]*Tabla1[[#This Row],[Costo unitario]]</f>
        <v>262.2</v>
      </c>
      <c r="M693" s="29">
        <f>IFERROR(Tabla1[[#This Row],[Stock en unidades]]/Tabla1[[#This Row],[Venta prom 12 meses en UN]],0)</f>
        <v>11</v>
      </c>
      <c r="N693" s="12">
        <f>IFERROR(12/Tabla1[[#This Row],[Meses de stock]],0)</f>
        <v>1.0909090909090908</v>
      </c>
      <c r="O693" s="5" t="e">
        <f>VLOOKUP(Tabla1[[#This Row],[Código del producto]],'ABC Ventas'!$A:$E,5,0)</f>
        <v>#DIV/0!</v>
      </c>
      <c r="P693" s="5" t="e">
        <f>VLOOKUP(Tabla1[[#This Row],[Código del producto]],'ABC Stock'!$A:$E,5,0)</f>
        <v>#DIV/0!</v>
      </c>
      <c r="Q6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694" spans="1:17" x14ac:dyDescent="0.2">
      <c r="A694" s="1">
        <v>1116</v>
      </c>
      <c r="B694" s="1" t="s">
        <v>262</v>
      </c>
      <c r="C694" s="1" t="s">
        <v>8</v>
      </c>
      <c r="D694" s="1" t="s">
        <v>3</v>
      </c>
      <c r="E694" s="11">
        <v>358</v>
      </c>
      <c r="F694" s="3">
        <v>1.81</v>
      </c>
      <c r="G694" s="11">
        <f>Tabla1[[#This Row],[Stock en unidades]]*Tabla1[[#This Row],[Costo unitario]]</f>
        <v>647.98</v>
      </c>
      <c r="H694" s="1">
        <v>2019</v>
      </c>
      <c r="I694" s="1" t="s">
        <v>256</v>
      </c>
      <c r="J694" s="1">
        <v>86</v>
      </c>
      <c r="K694" s="3">
        <v>278.63139999999999</v>
      </c>
      <c r="L694" s="12">
        <f>Tabla1[[#This Row],[Venta prom 12 meses en UN]]*Tabla1[[#This Row],[Costo unitario]]</f>
        <v>155.66</v>
      </c>
      <c r="M694" s="29">
        <f>IFERROR(Tabla1[[#This Row],[Stock en unidades]]/Tabla1[[#This Row],[Venta prom 12 meses en UN]],0)</f>
        <v>4.1627906976744189</v>
      </c>
      <c r="N694" s="12">
        <f>IFERROR(12/Tabla1[[#This Row],[Meses de stock]],0)</f>
        <v>2.8826815642458099</v>
      </c>
      <c r="O694" s="5" t="e">
        <f>VLOOKUP(Tabla1[[#This Row],[Código del producto]],'ABC Ventas'!$A:$E,5,0)</f>
        <v>#DIV/0!</v>
      </c>
      <c r="P694" s="5" t="e">
        <f>VLOOKUP(Tabla1[[#This Row],[Código del producto]],'ABC Stock'!$A:$E,5,0)</f>
        <v>#DIV/0!</v>
      </c>
      <c r="Q69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95" spans="1:17" x14ac:dyDescent="0.2">
      <c r="A695" s="1">
        <v>1116</v>
      </c>
      <c r="B695" s="1" t="s">
        <v>262</v>
      </c>
      <c r="C695" s="1" t="s">
        <v>8</v>
      </c>
      <c r="D695" s="1" t="s">
        <v>3</v>
      </c>
      <c r="E695" s="11">
        <v>398</v>
      </c>
      <c r="F695" s="3">
        <v>1.38</v>
      </c>
      <c r="G695" s="11">
        <f>Tabla1[[#This Row],[Stock en unidades]]*Tabla1[[#This Row],[Costo unitario]]</f>
        <v>549.24</v>
      </c>
      <c r="H695" s="1">
        <v>2019</v>
      </c>
      <c r="I695" s="1" t="s">
        <v>308</v>
      </c>
      <c r="J695" s="1">
        <v>114</v>
      </c>
      <c r="K695" s="3">
        <v>235.98</v>
      </c>
      <c r="L695" s="12">
        <f>Tabla1[[#This Row],[Venta prom 12 meses en UN]]*Tabla1[[#This Row],[Costo unitario]]</f>
        <v>157.32</v>
      </c>
      <c r="M695" s="29">
        <f>IFERROR(Tabla1[[#This Row],[Stock en unidades]]/Tabla1[[#This Row],[Venta prom 12 meses en UN]],0)</f>
        <v>3.4912280701754388</v>
      </c>
      <c r="N695" s="12">
        <f>IFERROR(12/Tabla1[[#This Row],[Meses de stock]],0)</f>
        <v>3.437185929648241</v>
      </c>
      <c r="O695" s="5" t="e">
        <f>VLOOKUP(Tabla1[[#This Row],[Código del producto]],'ABC Ventas'!$A:$E,5,0)</f>
        <v>#DIV/0!</v>
      </c>
      <c r="P695" s="5" t="e">
        <f>VLOOKUP(Tabla1[[#This Row],[Código del producto]],'ABC Stock'!$A:$E,5,0)</f>
        <v>#DIV/0!</v>
      </c>
      <c r="Q69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696" spans="1:17" x14ac:dyDescent="0.2">
      <c r="A696" s="1">
        <v>1116</v>
      </c>
      <c r="B696" s="1" t="s">
        <v>262</v>
      </c>
      <c r="C696" s="1" t="s">
        <v>8</v>
      </c>
      <c r="D696" s="1" t="s">
        <v>3</v>
      </c>
      <c r="E696" s="11">
        <v>317</v>
      </c>
      <c r="F696" s="3">
        <v>7.97</v>
      </c>
      <c r="G696" s="11">
        <f>Tabla1[[#This Row],[Stock en unidades]]*Tabla1[[#This Row],[Costo unitario]]</f>
        <v>2526.4899999999998</v>
      </c>
      <c r="H696" s="1">
        <v>2020</v>
      </c>
      <c r="I696" s="1" t="s">
        <v>257</v>
      </c>
      <c r="J696" s="1">
        <v>18.600000000000001</v>
      </c>
      <c r="K696" s="3">
        <v>194.19702000000001</v>
      </c>
      <c r="L696" s="12">
        <f>Tabla1[[#This Row],[Venta prom 12 meses en UN]]*Tabla1[[#This Row],[Costo unitario]]</f>
        <v>148.24200000000002</v>
      </c>
      <c r="M696" s="29">
        <f>IFERROR(Tabla1[[#This Row],[Stock en unidades]]/Tabla1[[#This Row],[Venta prom 12 meses en UN]],0)</f>
        <v>17.043010752688172</v>
      </c>
      <c r="N696" s="12">
        <f>IFERROR(12/Tabla1[[#This Row],[Meses de stock]],0)</f>
        <v>0.70410094637223974</v>
      </c>
      <c r="O696" s="5" t="e">
        <f>VLOOKUP(Tabla1[[#This Row],[Código del producto]],'ABC Ventas'!$A:$E,5,0)</f>
        <v>#DIV/0!</v>
      </c>
      <c r="P696" s="5" t="e">
        <f>VLOOKUP(Tabla1[[#This Row],[Código del producto]],'ABC Stock'!$A:$E,5,0)</f>
        <v>#DIV/0!</v>
      </c>
      <c r="Q69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697" spans="1:17" x14ac:dyDescent="0.2">
      <c r="A697" s="1">
        <v>1116</v>
      </c>
      <c r="B697" s="1" t="s">
        <v>262</v>
      </c>
      <c r="C697" s="1" t="s">
        <v>8</v>
      </c>
      <c r="D697" s="1" t="s">
        <v>3</v>
      </c>
      <c r="E697" s="11">
        <v>681</v>
      </c>
      <c r="F697" s="3">
        <v>46.3</v>
      </c>
      <c r="G697" s="11">
        <f>Tabla1[[#This Row],[Stock en unidades]]*Tabla1[[#This Row],[Costo unitario]]</f>
        <v>31530.3</v>
      </c>
      <c r="H697" s="1">
        <v>2019</v>
      </c>
      <c r="I697" s="1" t="s">
        <v>304</v>
      </c>
      <c r="J697" s="1">
        <v>0</v>
      </c>
      <c r="K697" s="3">
        <v>0</v>
      </c>
      <c r="L697" s="12">
        <f>Tabla1[[#This Row],[Venta prom 12 meses en UN]]*Tabla1[[#This Row],[Costo unitario]]</f>
        <v>0</v>
      </c>
      <c r="M697" s="29">
        <f>IFERROR(Tabla1[[#This Row],[Stock en unidades]]/Tabla1[[#This Row],[Venta prom 12 meses en UN]],0)</f>
        <v>0</v>
      </c>
      <c r="N697" s="12">
        <f>IFERROR(12/Tabla1[[#This Row],[Meses de stock]],0)</f>
        <v>0</v>
      </c>
      <c r="O697" s="5" t="e">
        <f>VLOOKUP(Tabla1[[#This Row],[Código del producto]],'ABC Ventas'!$A:$E,5,0)</f>
        <v>#DIV/0!</v>
      </c>
      <c r="P697" s="5" t="e">
        <f>VLOOKUP(Tabla1[[#This Row],[Código del producto]],'ABC Stock'!$A:$E,5,0)</f>
        <v>#DIV/0!</v>
      </c>
      <c r="Q69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698" spans="1:17" x14ac:dyDescent="0.2">
      <c r="A698" s="1">
        <v>1117</v>
      </c>
      <c r="B698" s="1" t="s">
        <v>184</v>
      </c>
      <c r="C698" s="1" t="s">
        <v>8</v>
      </c>
      <c r="D698" s="1" t="s">
        <v>3</v>
      </c>
      <c r="E698" s="11">
        <v>1397</v>
      </c>
      <c r="F698" s="3">
        <v>78</v>
      </c>
      <c r="G698" s="11">
        <f>Tabla1[[#This Row],[Stock en unidades]]*Tabla1[[#This Row],[Costo unitario]]</f>
        <v>108966</v>
      </c>
      <c r="H698" s="1">
        <v>2020</v>
      </c>
      <c r="I698" s="1" t="s">
        <v>258</v>
      </c>
      <c r="J698" s="1">
        <v>974</v>
      </c>
      <c r="K698" s="3">
        <v>118516.32</v>
      </c>
      <c r="L698" s="12">
        <f>Tabla1[[#This Row],[Venta prom 12 meses en UN]]*Tabla1[[#This Row],[Costo unitario]]</f>
        <v>75972</v>
      </c>
      <c r="M698" s="29">
        <f>IFERROR(Tabla1[[#This Row],[Stock en unidades]]/Tabla1[[#This Row],[Venta prom 12 meses en UN]],0)</f>
        <v>1.4342915811088295</v>
      </c>
      <c r="N698" s="12">
        <f>IFERROR(12/Tabla1[[#This Row],[Meses de stock]],0)</f>
        <v>8.3664996420901936</v>
      </c>
      <c r="O698" s="5" t="e">
        <f>VLOOKUP(Tabla1[[#This Row],[Código del producto]],'ABC Ventas'!$A:$E,5,0)</f>
        <v>#DIV/0!</v>
      </c>
      <c r="P698" s="5" t="e">
        <f>VLOOKUP(Tabla1[[#This Row],[Código del producto]],'ABC Stock'!$A:$E,5,0)</f>
        <v>#DIV/0!</v>
      </c>
      <c r="Q6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699" spans="1:17" x14ac:dyDescent="0.2">
      <c r="A699" s="1">
        <v>1117</v>
      </c>
      <c r="B699" s="1" t="s">
        <v>184</v>
      </c>
      <c r="C699" s="1" t="s">
        <v>8</v>
      </c>
      <c r="D699" s="1" t="s">
        <v>3</v>
      </c>
      <c r="E699" s="11">
        <v>535</v>
      </c>
      <c r="F699" s="3">
        <v>39</v>
      </c>
      <c r="G699" s="11">
        <f>Tabla1[[#This Row],[Stock en unidades]]*Tabla1[[#This Row],[Costo unitario]]</f>
        <v>20865</v>
      </c>
      <c r="H699" s="1">
        <v>2019</v>
      </c>
      <c r="I699" s="1" t="s">
        <v>256</v>
      </c>
      <c r="J699" s="1">
        <v>877</v>
      </c>
      <c r="K699" s="3">
        <v>59513.22</v>
      </c>
      <c r="L699" s="12">
        <f>Tabla1[[#This Row],[Venta prom 12 meses en UN]]*Tabla1[[#This Row],[Costo unitario]]</f>
        <v>34203</v>
      </c>
      <c r="M699" s="29">
        <f>IFERROR(Tabla1[[#This Row],[Stock en unidades]]/Tabla1[[#This Row],[Venta prom 12 meses en UN]],0)</f>
        <v>0.61003420752565563</v>
      </c>
      <c r="N699" s="12">
        <f>IFERROR(12/Tabla1[[#This Row],[Meses de stock]],0)</f>
        <v>19.671028037383177</v>
      </c>
      <c r="O699" s="5" t="e">
        <f>VLOOKUP(Tabla1[[#This Row],[Código del producto]],'ABC Ventas'!$A:$E,5,0)</f>
        <v>#DIV/0!</v>
      </c>
      <c r="P699" s="5" t="e">
        <f>VLOOKUP(Tabla1[[#This Row],[Código del producto]],'ABC Stock'!$A:$E,5,0)</f>
        <v>#DIV/0!</v>
      </c>
      <c r="Q6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00" spans="1:17" x14ac:dyDescent="0.2">
      <c r="A700" s="1">
        <v>1117</v>
      </c>
      <c r="B700" s="1" t="s">
        <v>184</v>
      </c>
      <c r="C700" s="1" t="s">
        <v>8</v>
      </c>
      <c r="D700" s="1" t="s">
        <v>3</v>
      </c>
      <c r="E700" s="11">
        <v>1111</v>
      </c>
      <c r="F700" s="3">
        <v>73</v>
      </c>
      <c r="G700" s="11">
        <f>Tabla1[[#This Row],[Stock en unidades]]*Tabla1[[#This Row],[Costo unitario]]</f>
        <v>81103</v>
      </c>
      <c r="H700" s="1">
        <v>2019</v>
      </c>
      <c r="I700" s="1" t="s">
        <v>310</v>
      </c>
      <c r="J700" s="1">
        <v>360</v>
      </c>
      <c r="K700" s="3">
        <v>38106</v>
      </c>
      <c r="L700" s="12">
        <f>Tabla1[[#This Row],[Venta prom 12 meses en UN]]*Tabla1[[#This Row],[Costo unitario]]</f>
        <v>26280</v>
      </c>
      <c r="M700" s="29">
        <f>IFERROR(Tabla1[[#This Row],[Stock en unidades]]/Tabla1[[#This Row],[Venta prom 12 meses en UN]],0)</f>
        <v>3.0861111111111112</v>
      </c>
      <c r="N700" s="12">
        <f>IFERROR(12/Tabla1[[#This Row],[Meses de stock]],0)</f>
        <v>3.8883888388838881</v>
      </c>
      <c r="O700" s="5" t="e">
        <f>VLOOKUP(Tabla1[[#This Row],[Código del producto]],'ABC Ventas'!$A:$E,5,0)</f>
        <v>#DIV/0!</v>
      </c>
      <c r="P700" s="5" t="e">
        <f>VLOOKUP(Tabla1[[#This Row],[Código del producto]],'ABC Stock'!$A:$E,5,0)</f>
        <v>#DIV/0!</v>
      </c>
      <c r="Q70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01" spans="1:17" x14ac:dyDescent="0.2">
      <c r="A701" s="1">
        <v>1117</v>
      </c>
      <c r="B701" s="1" t="s">
        <v>184</v>
      </c>
      <c r="C701" s="1" t="s">
        <v>8</v>
      </c>
      <c r="D701" s="1" t="s">
        <v>3</v>
      </c>
      <c r="E701" s="11">
        <v>78</v>
      </c>
      <c r="F701" s="3">
        <v>33</v>
      </c>
      <c r="G701" s="11">
        <f>Tabla1[[#This Row],[Stock en unidades]]*Tabla1[[#This Row],[Costo unitario]]</f>
        <v>2574</v>
      </c>
      <c r="H701" s="1">
        <v>2020</v>
      </c>
      <c r="I701" s="1" t="s">
        <v>256</v>
      </c>
      <c r="J701" s="1">
        <v>667</v>
      </c>
      <c r="K701" s="3">
        <v>34337.160000000003</v>
      </c>
      <c r="L701" s="12">
        <f>Tabla1[[#This Row],[Venta prom 12 meses en UN]]*Tabla1[[#This Row],[Costo unitario]]</f>
        <v>22011</v>
      </c>
      <c r="M701" s="29">
        <f>IFERROR(Tabla1[[#This Row],[Stock en unidades]]/Tabla1[[#This Row],[Venta prom 12 meses en UN]],0)</f>
        <v>0.11694152923538231</v>
      </c>
      <c r="N701" s="12">
        <f>IFERROR(12/Tabla1[[#This Row],[Meses de stock]],0)</f>
        <v>102.61538461538461</v>
      </c>
      <c r="O701" s="5" t="e">
        <f>VLOOKUP(Tabla1[[#This Row],[Código del producto]],'ABC Ventas'!$A:$E,5,0)</f>
        <v>#DIV/0!</v>
      </c>
      <c r="P701" s="5" t="e">
        <f>VLOOKUP(Tabla1[[#This Row],[Código del producto]],'ABC Stock'!$A:$E,5,0)</f>
        <v>#DIV/0!</v>
      </c>
      <c r="Q7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02" spans="1:17" x14ac:dyDescent="0.2">
      <c r="A702" s="1">
        <v>1117</v>
      </c>
      <c r="B702" s="1" t="s">
        <v>184</v>
      </c>
      <c r="C702" s="1" t="s">
        <v>8</v>
      </c>
      <c r="D702" s="1" t="s">
        <v>3</v>
      </c>
      <c r="E702" s="11">
        <v>179</v>
      </c>
      <c r="F702" s="3">
        <v>36</v>
      </c>
      <c r="G702" s="11">
        <f>Tabla1[[#This Row],[Stock en unidades]]*Tabla1[[#This Row],[Costo unitario]]</f>
        <v>6444</v>
      </c>
      <c r="H702" s="1">
        <v>2020</v>
      </c>
      <c r="I702" s="1" t="s">
        <v>256</v>
      </c>
      <c r="J702" s="1">
        <v>545</v>
      </c>
      <c r="K702" s="3">
        <v>23936.400000000001</v>
      </c>
      <c r="L702" s="12">
        <f>Tabla1[[#This Row],[Venta prom 12 meses en UN]]*Tabla1[[#This Row],[Costo unitario]]</f>
        <v>19620</v>
      </c>
      <c r="M702" s="29">
        <f>IFERROR(Tabla1[[#This Row],[Stock en unidades]]/Tabla1[[#This Row],[Venta prom 12 meses en UN]],0)</f>
        <v>0.32844036697247708</v>
      </c>
      <c r="N702" s="12">
        <f>IFERROR(12/Tabla1[[#This Row],[Meses de stock]],0)</f>
        <v>36.536312849162009</v>
      </c>
      <c r="O702" s="5" t="e">
        <f>VLOOKUP(Tabla1[[#This Row],[Código del producto]],'ABC Ventas'!$A:$E,5,0)</f>
        <v>#DIV/0!</v>
      </c>
      <c r="P702" s="5" t="e">
        <f>VLOOKUP(Tabla1[[#This Row],[Código del producto]],'ABC Stock'!$A:$E,5,0)</f>
        <v>#DIV/0!</v>
      </c>
      <c r="Q7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03" spans="1:17" x14ac:dyDescent="0.2">
      <c r="A703" s="1">
        <v>1117</v>
      </c>
      <c r="B703" s="1" t="s">
        <v>184</v>
      </c>
      <c r="C703" s="1" t="s">
        <v>8</v>
      </c>
      <c r="D703" s="1" t="s">
        <v>3</v>
      </c>
      <c r="E703" s="11">
        <v>733</v>
      </c>
      <c r="F703" s="3">
        <v>31</v>
      </c>
      <c r="G703" s="11">
        <f>Tabla1[[#This Row],[Stock en unidades]]*Tabla1[[#This Row],[Costo unitario]]</f>
        <v>22723</v>
      </c>
      <c r="H703" s="1">
        <v>2019</v>
      </c>
      <c r="I703" s="1" t="s">
        <v>309</v>
      </c>
      <c r="J703" s="1">
        <v>377</v>
      </c>
      <c r="K703" s="3">
        <v>19166.68</v>
      </c>
      <c r="L703" s="12">
        <f>Tabla1[[#This Row],[Venta prom 12 meses en UN]]*Tabla1[[#This Row],[Costo unitario]]</f>
        <v>11687</v>
      </c>
      <c r="M703" s="29">
        <f>IFERROR(Tabla1[[#This Row],[Stock en unidades]]/Tabla1[[#This Row],[Venta prom 12 meses en UN]],0)</f>
        <v>1.9442970822281167</v>
      </c>
      <c r="N703" s="12">
        <f>IFERROR(12/Tabla1[[#This Row],[Meses de stock]],0)</f>
        <v>6.1718963165075031</v>
      </c>
      <c r="O703" s="5" t="e">
        <f>VLOOKUP(Tabla1[[#This Row],[Código del producto]],'ABC Ventas'!$A:$E,5,0)</f>
        <v>#DIV/0!</v>
      </c>
      <c r="P703" s="5" t="e">
        <f>VLOOKUP(Tabla1[[#This Row],[Código del producto]],'ABC Stock'!$A:$E,5,0)</f>
        <v>#DIV/0!</v>
      </c>
      <c r="Q7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04" spans="1:17" x14ac:dyDescent="0.2">
      <c r="A704" s="1">
        <v>1118</v>
      </c>
      <c r="B704" s="1" t="s">
        <v>268</v>
      </c>
      <c r="C704" s="1" t="s">
        <v>8</v>
      </c>
      <c r="D704" s="1" t="s">
        <v>3</v>
      </c>
      <c r="E704" s="11">
        <v>843</v>
      </c>
      <c r="F704" s="3">
        <v>6.18</v>
      </c>
      <c r="G704" s="11">
        <f>Tabla1[[#This Row],[Stock en unidades]]*Tabla1[[#This Row],[Costo unitario]]</f>
        <v>5209.74</v>
      </c>
      <c r="H704" s="1">
        <v>2020</v>
      </c>
      <c r="I704" s="1" t="s">
        <v>257</v>
      </c>
      <c r="J704" s="1">
        <v>60.2</v>
      </c>
      <c r="K704" s="3">
        <v>532.01148000000001</v>
      </c>
      <c r="L704" s="12">
        <f>Tabla1[[#This Row],[Venta prom 12 meses en UN]]*Tabla1[[#This Row],[Costo unitario]]</f>
        <v>372.036</v>
      </c>
      <c r="M704" s="29">
        <f>IFERROR(Tabla1[[#This Row],[Stock en unidades]]/Tabla1[[#This Row],[Venta prom 12 meses en UN]],0)</f>
        <v>14.003322259136212</v>
      </c>
      <c r="N704" s="12">
        <f>IFERROR(12/Tabla1[[#This Row],[Meses de stock]],0)</f>
        <v>0.85693950177935951</v>
      </c>
      <c r="O704" s="5" t="e">
        <f>VLOOKUP(Tabla1[[#This Row],[Código del producto]],'ABC Ventas'!$A:$E,5,0)</f>
        <v>#DIV/0!</v>
      </c>
      <c r="P704" s="5" t="e">
        <f>VLOOKUP(Tabla1[[#This Row],[Código del producto]],'ABC Stock'!$A:$E,5,0)</f>
        <v>#DIV/0!</v>
      </c>
      <c r="Q70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05" spans="1:17" x14ac:dyDescent="0.2">
      <c r="A705" s="1">
        <v>1118</v>
      </c>
      <c r="B705" s="1" t="s">
        <v>268</v>
      </c>
      <c r="C705" s="1" t="s">
        <v>8</v>
      </c>
      <c r="D705" s="1" t="s">
        <v>3</v>
      </c>
      <c r="E705" s="11">
        <v>997</v>
      </c>
      <c r="F705" s="3">
        <v>3.98</v>
      </c>
      <c r="G705" s="11">
        <f>Tabla1[[#This Row],[Stock en unidades]]*Tabla1[[#This Row],[Costo unitario]]</f>
        <v>3968.06</v>
      </c>
      <c r="H705" s="1">
        <v>2020</v>
      </c>
      <c r="I705" s="1" t="s">
        <v>256</v>
      </c>
      <c r="J705" s="1">
        <v>58.6</v>
      </c>
      <c r="K705" s="3">
        <v>422.14268000000004</v>
      </c>
      <c r="L705" s="12">
        <f>Tabla1[[#This Row],[Venta prom 12 meses en UN]]*Tabla1[[#This Row],[Costo unitario]]</f>
        <v>233.22800000000001</v>
      </c>
      <c r="M705" s="29">
        <f>IFERROR(Tabla1[[#This Row],[Stock en unidades]]/Tabla1[[#This Row],[Venta prom 12 meses en UN]],0)</f>
        <v>17.013651877133107</v>
      </c>
      <c r="N705" s="12">
        <f>IFERROR(12/Tabla1[[#This Row],[Meses de stock]],0)</f>
        <v>0.70531594784353058</v>
      </c>
      <c r="O705" s="5" t="e">
        <f>VLOOKUP(Tabla1[[#This Row],[Código del producto]],'ABC Ventas'!$A:$E,5,0)</f>
        <v>#DIV/0!</v>
      </c>
      <c r="P705" s="5" t="e">
        <f>VLOOKUP(Tabla1[[#This Row],[Código del producto]],'ABC Stock'!$A:$E,5,0)</f>
        <v>#DIV/0!</v>
      </c>
      <c r="Q70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06" spans="1:17" x14ac:dyDescent="0.2">
      <c r="A706" s="1">
        <v>1118</v>
      </c>
      <c r="B706" s="1" t="s">
        <v>268</v>
      </c>
      <c r="C706" s="1" t="s">
        <v>8</v>
      </c>
      <c r="D706" s="1" t="s">
        <v>3</v>
      </c>
      <c r="E706" s="11">
        <v>1252</v>
      </c>
      <c r="F706" s="3">
        <v>3.23</v>
      </c>
      <c r="G706" s="11">
        <f>Tabla1[[#This Row],[Stock en unidades]]*Tabla1[[#This Row],[Costo unitario]]</f>
        <v>4043.96</v>
      </c>
      <c r="H706" s="1">
        <v>2019</v>
      </c>
      <c r="I706" s="1" t="s">
        <v>306</v>
      </c>
      <c r="J706" s="1">
        <v>78.2</v>
      </c>
      <c r="K706" s="3">
        <v>356.14626000000004</v>
      </c>
      <c r="L706" s="12">
        <f>Tabla1[[#This Row],[Venta prom 12 meses en UN]]*Tabla1[[#This Row],[Costo unitario]]</f>
        <v>252.58600000000001</v>
      </c>
      <c r="M706" s="29">
        <f>IFERROR(Tabla1[[#This Row],[Stock en unidades]]/Tabla1[[#This Row],[Venta prom 12 meses en UN]],0)</f>
        <v>16.010230179028131</v>
      </c>
      <c r="N706" s="12">
        <f>IFERROR(12/Tabla1[[#This Row],[Meses de stock]],0)</f>
        <v>0.74952076677316304</v>
      </c>
      <c r="O706" s="5" t="e">
        <f>VLOOKUP(Tabla1[[#This Row],[Código del producto]],'ABC Ventas'!$A:$E,5,0)</f>
        <v>#DIV/0!</v>
      </c>
      <c r="P706" s="5" t="e">
        <f>VLOOKUP(Tabla1[[#This Row],[Código del producto]],'ABC Stock'!$A:$E,5,0)</f>
        <v>#DIV/0!</v>
      </c>
      <c r="Q70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07" spans="1:17" x14ac:dyDescent="0.2">
      <c r="A707" s="1">
        <v>1118</v>
      </c>
      <c r="B707" s="1" t="s">
        <v>268</v>
      </c>
      <c r="C707" s="1" t="s">
        <v>8</v>
      </c>
      <c r="D707" s="1" t="s">
        <v>3</v>
      </c>
      <c r="E707" s="11">
        <v>393</v>
      </c>
      <c r="F707" s="3">
        <v>1.75</v>
      </c>
      <c r="G707" s="11">
        <f>Tabla1[[#This Row],[Stock en unidades]]*Tabla1[[#This Row],[Costo unitario]]</f>
        <v>687.75</v>
      </c>
      <c r="H707" s="1">
        <v>2020</v>
      </c>
      <c r="I707" s="1" t="s">
        <v>257</v>
      </c>
      <c r="J707" s="1">
        <v>118</v>
      </c>
      <c r="K707" s="3">
        <v>342.79</v>
      </c>
      <c r="L707" s="12">
        <f>Tabla1[[#This Row],[Venta prom 12 meses en UN]]*Tabla1[[#This Row],[Costo unitario]]</f>
        <v>206.5</v>
      </c>
      <c r="M707" s="29">
        <f>IFERROR(Tabla1[[#This Row],[Stock en unidades]]/Tabla1[[#This Row],[Venta prom 12 meses en UN]],0)</f>
        <v>3.3305084745762712</v>
      </c>
      <c r="N707" s="12">
        <f>IFERROR(12/Tabla1[[#This Row],[Meses de stock]],0)</f>
        <v>3.6030534351145036</v>
      </c>
      <c r="O707" s="5" t="e">
        <f>VLOOKUP(Tabla1[[#This Row],[Código del producto]],'ABC Ventas'!$A:$E,5,0)</f>
        <v>#DIV/0!</v>
      </c>
      <c r="P707" s="5" t="e">
        <f>VLOOKUP(Tabla1[[#This Row],[Código del producto]],'ABC Stock'!$A:$E,5,0)</f>
        <v>#DIV/0!</v>
      </c>
      <c r="Q7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08" spans="1:17" x14ac:dyDescent="0.2">
      <c r="A708" s="1">
        <v>1118</v>
      </c>
      <c r="B708" s="1" t="s">
        <v>268</v>
      </c>
      <c r="C708" s="1" t="s">
        <v>8</v>
      </c>
      <c r="D708" s="1" t="s">
        <v>3</v>
      </c>
      <c r="E708" s="11">
        <v>128</v>
      </c>
      <c r="F708" s="3">
        <v>1.95</v>
      </c>
      <c r="G708" s="11">
        <f>Tabla1[[#This Row],[Stock en unidades]]*Tabla1[[#This Row],[Costo unitario]]</f>
        <v>249.6</v>
      </c>
      <c r="H708" s="1">
        <v>2019</v>
      </c>
      <c r="I708" s="1" t="s">
        <v>308</v>
      </c>
      <c r="J708" s="1">
        <v>95</v>
      </c>
      <c r="K708" s="3">
        <v>272.3175</v>
      </c>
      <c r="L708" s="12">
        <f>Tabla1[[#This Row],[Venta prom 12 meses en UN]]*Tabla1[[#This Row],[Costo unitario]]</f>
        <v>185.25</v>
      </c>
      <c r="M708" s="29">
        <f>IFERROR(Tabla1[[#This Row],[Stock en unidades]]/Tabla1[[#This Row],[Venta prom 12 meses en UN]],0)</f>
        <v>1.3473684210526315</v>
      </c>
      <c r="N708" s="12">
        <f>IFERROR(12/Tabla1[[#This Row],[Meses de stock]],0)</f>
        <v>8.90625</v>
      </c>
      <c r="O708" s="5" t="e">
        <f>VLOOKUP(Tabla1[[#This Row],[Código del producto]],'ABC Ventas'!$A:$E,5,0)</f>
        <v>#DIV/0!</v>
      </c>
      <c r="P708" s="5" t="e">
        <f>VLOOKUP(Tabla1[[#This Row],[Código del producto]],'ABC Stock'!$A:$E,5,0)</f>
        <v>#DIV/0!</v>
      </c>
      <c r="Q7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09" spans="1:17" x14ac:dyDescent="0.2">
      <c r="A709" s="1">
        <v>1118</v>
      </c>
      <c r="B709" s="1" t="s">
        <v>268</v>
      </c>
      <c r="C709" s="1" t="s">
        <v>8</v>
      </c>
      <c r="D709" s="1" t="s">
        <v>3</v>
      </c>
      <c r="E709" s="11">
        <v>208</v>
      </c>
      <c r="F709" s="3">
        <v>1.01</v>
      </c>
      <c r="G709" s="11">
        <f>Tabla1[[#This Row],[Stock en unidades]]*Tabla1[[#This Row],[Costo unitario]]</f>
        <v>210.08</v>
      </c>
      <c r="H709" s="1">
        <v>2019</v>
      </c>
      <c r="I709" s="1" t="s">
        <v>256</v>
      </c>
      <c r="J709" s="1">
        <v>147</v>
      </c>
      <c r="K709" s="3">
        <v>222.70500000000001</v>
      </c>
      <c r="L709" s="12">
        <f>Tabla1[[#This Row],[Venta prom 12 meses en UN]]*Tabla1[[#This Row],[Costo unitario]]</f>
        <v>148.47</v>
      </c>
      <c r="M709" s="29">
        <f>IFERROR(Tabla1[[#This Row],[Stock en unidades]]/Tabla1[[#This Row],[Venta prom 12 meses en UN]],0)</f>
        <v>1.4149659863945578</v>
      </c>
      <c r="N709" s="12">
        <f>IFERROR(12/Tabla1[[#This Row],[Meses de stock]],0)</f>
        <v>8.4807692307692299</v>
      </c>
      <c r="O709" s="5" t="e">
        <f>VLOOKUP(Tabla1[[#This Row],[Código del producto]],'ABC Ventas'!$A:$E,5,0)</f>
        <v>#DIV/0!</v>
      </c>
      <c r="P709" s="5" t="e">
        <f>VLOOKUP(Tabla1[[#This Row],[Código del producto]],'ABC Stock'!$A:$E,5,0)</f>
        <v>#DIV/0!</v>
      </c>
      <c r="Q7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0" spans="1:17" x14ac:dyDescent="0.2">
      <c r="A710" s="1">
        <v>1119</v>
      </c>
      <c r="B710" s="1" t="s">
        <v>88</v>
      </c>
      <c r="C710" s="1" t="s">
        <v>8</v>
      </c>
      <c r="D710" s="1" t="s">
        <v>3</v>
      </c>
      <c r="E710" s="11">
        <v>67</v>
      </c>
      <c r="F710" s="3">
        <v>4.92</v>
      </c>
      <c r="G710" s="11">
        <f>Tabla1[[#This Row],[Stock en unidades]]*Tabla1[[#This Row],[Costo unitario]]</f>
        <v>329.64</v>
      </c>
      <c r="H710" s="1">
        <v>2020</v>
      </c>
      <c r="I710" s="1" t="s">
        <v>257</v>
      </c>
      <c r="J710" s="1">
        <v>90</v>
      </c>
      <c r="K710" s="3">
        <v>761.6160000000001</v>
      </c>
      <c r="L710" s="12">
        <f>Tabla1[[#This Row],[Venta prom 12 meses en UN]]*Tabla1[[#This Row],[Costo unitario]]</f>
        <v>442.8</v>
      </c>
      <c r="M710" s="29">
        <f>IFERROR(Tabla1[[#This Row],[Stock en unidades]]/Tabla1[[#This Row],[Venta prom 12 meses en UN]],0)</f>
        <v>0.74444444444444446</v>
      </c>
      <c r="N710" s="12">
        <f>IFERROR(12/Tabla1[[#This Row],[Meses de stock]],0)</f>
        <v>16.119402985074625</v>
      </c>
      <c r="O710" s="5" t="e">
        <f>VLOOKUP(Tabla1[[#This Row],[Código del producto]],'ABC Ventas'!$A:$E,5,0)</f>
        <v>#DIV/0!</v>
      </c>
      <c r="P710" s="5" t="e">
        <f>VLOOKUP(Tabla1[[#This Row],[Código del producto]],'ABC Stock'!$A:$E,5,0)</f>
        <v>#DIV/0!</v>
      </c>
      <c r="Q7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1" spans="1:17" x14ac:dyDescent="0.2">
      <c r="A711" s="1">
        <v>1119</v>
      </c>
      <c r="B711" s="1" t="s">
        <v>88</v>
      </c>
      <c r="C711" s="1" t="s">
        <v>8</v>
      </c>
      <c r="D711" s="1" t="s">
        <v>3</v>
      </c>
      <c r="E711" s="11">
        <v>149</v>
      </c>
      <c r="F711" s="3">
        <v>1.96</v>
      </c>
      <c r="G711" s="11">
        <f>Tabla1[[#This Row],[Stock en unidades]]*Tabla1[[#This Row],[Costo unitario]]</f>
        <v>292.04000000000002</v>
      </c>
      <c r="H711" s="1">
        <v>2019</v>
      </c>
      <c r="I711" s="1" t="s">
        <v>258</v>
      </c>
      <c r="J711" s="1">
        <v>125</v>
      </c>
      <c r="K711" s="3">
        <v>357.7</v>
      </c>
      <c r="L711" s="12">
        <f>Tabla1[[#This Row],[Venta prom 12 meses en UN]]*Tabla1[[#This Row],[Costo unitario]]</f>
        <v>245</v>
      </c>
      <c r="M711" s="29">
        <f>IFERROR(Tabla1[[#This Row],[Stock en unidades]]/Tabla1[[#This Row],[Venta prom 12 meses en UN]],0)</f>
        <v>1.1919999999999999</v>
      </c>
      <c r="N711" s="12">
        <f>IFERROR(12/Tabla1[[#This Row],[Meses de stock]],0)</f>
        <v>10.067114093959733</v>
      </c>
      <c r="O711" s="5" t="e">
        <f>VLOOKUP(Tabla1[[#This Row],[Código del producto]],'ABC Ventas'!$A:$E,5,0)</f>
        <v>#DIV/0!</v>
      </c>
      <c r="P711" s="5" t="e">
        <f>VLOOKUP(Tabla1[[#This Row],[Código del producto]],'ABC Stock'!$A:$E,5,0)</f>
        <v>#DIV/0!</v>
      </c>
      <c r="Q7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2" spans="1:17" x14ac:dyDescent="0.2">
      <c r="A712" s="1">
        <v>1119</v>
      </c>
      <c r="B712" s="1" t="s">
        <v>88</v>
      </c>
      <c r="C712" s="1" t="s">
        <v>8</v>
      </c>
      <c r="D712" s="1" t="s">
        <v>3</v>
      </c>
      <c r="E712" s="11">
        <v>630</v>
      </c>
      <c r="F712" s="3">
        <v>2.8</v>
      </c>
      <c r="G712" s="11">
        <f>Tabla1[[#This Row],[Stock en unidades]]*Tabla1[[#This Row],[Costo unitario]]</f>
        <v>1764</v>
      </c>
      <c r="H712" s="1">
        <v>2020</v>
      </c>
      <c r="I712" s="1" t="s">
        <v>257</v>
      </c>
      <c r="J712" s="1">
        <v>67</v>
      </c>
      <c r="K712" s="3">
        <v>302.036</v>
      </c>
      <c r="L712" s="12">
        <f>Tabla1[[#This Row],[Venta prom 12 meses en UN]]*Tabla1[[#This Row],[Costo unitario]]</f>
        <v>187.6</v>
      </c>
      <c r="M712" s="29">
        <f>IFERROR(Tabla1[[#This Row],[Stock en unidades]]/Tabla1[[#This Row],[Venta prom 12 meses en UN]],0)</f>
        <v>9.4029850746268657</v>
      </c>
      <c r="N712" s="12">
        <f>IFERROR(12/Tabla1[[#This Row],[Meses de stock]],0)</f>
        <v>1.2761904761904761</v>
      </c>
      <c r="O712" s="5" t="e">
        <f>VLOOKUP(Tabla1[[#This Row],[Código del producto]],'ABC Ventas'!$A:$E,5,0)</f>
        <v>#DIV/0!</v>
      </c>
      <c r="P712" s="5" t="e">
        <f>VLOOKUP(Tabla1[[#This Row],[Código del producto]],'ABC Stock'!$A:$E,5,0)</f>
        <v>#DIV/0!</v>
      </c>
      <c r="Q71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13" spans="1:17" x14ac:dyDescent="0.2">
      <c r="A713" s="1">
        <v>1119</v>
      </c>
      <c r="B713" s="1" t="s">
        <v>88</v>
      </c>
      <c r="C713" s="1" t="s">
        <v>8</v>
      </c>
      <c r="D713" s="1" t="s">
        <v>3</v>
      </c>
      <c r="E713" s="11">
        <v>142</v>
      </c>
      <c r="F713" s="3">
        <v>2.74</v>
      </c>
      <c r="G713" s="11">
        <f>Tabla1[[#This Row],[Stock en unidades]]*Tabla1[[#This Row],[Costo unitario]]</f>
        <v>389.08000000000004</v>
      </c>
      <c r="H713" s="1">
        <v>2019</v>
      </c>
      <c r="I713" s="1" t="s">
        <v>304</v>
      </c>
      <c r="J713" s="1">
        <v>58</v>
      </c>
      <c r="K713" s="3">
        <v>255.86120000000003</v>
      </c>
      <c r="L713" s="12">
        <f>Tabla1[[#This Row],[Venta prom 12 meses en UN]]*Tabla1[[#This Row],[Costo unitario]]</f>
        <v>158.92000000000002</v>
      </c>
      <c r="M713" s="29">
        <f>IFERROR(Tabla1[[#This Row],[Stock en unidades]]/Tabla1[[#This Row],[Venta prom 12 meses en UN]],0)</f>
        <v>2.4482758620689653</v>
      </c>
      <c r="N713" s="12">
        <f>IFERROR(12/Tabla1[[#This Row],[Meses de stock]],0)</f>
        <v>4.9014084507042259</v>
      </c>
      <c r="O713" s="5" t="e">
        <f>VLOOKUP(Tabla1[[#This Row],[Código del producto]],'ABC Ventas'!$A:$E,5,0)</f>
        <v>#DIV/0!</v>
      </c>
      <c r="P713" s="5" t="e">
        <f>VLOOKUP(Tabla1[[#This Row],[Código del producto]],'ABC Stock'!$A:$E,5,0)</f>
        <v>#DIV/0!</v>
      </c>
      <c r="Q7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4" spans="1:17" x14ac:dyDescent="0.2">
      <c r="A714" s="1">
        <v>1119</v>
      </c>
      <c r="B714" s="1" t="s">
        <v>88</v>
      </c>
      <c r="C714" s="1" t="s">
        <v>8</v>
      </c>
      <c r="D714" s="1" t="s">
        <v>3</v>
      </c>
      <c r="E714" s="11">
        <v>202</v>
      </c>
      <c r="F714" s="3">
        <v>1.93</v>
      </c>
      <c r="G714" s="11">
        <f>Tabla1[[#This Row],[Stock en unidades]]*Tabla1[[#This Row],[Costo unitario]]</f>
        <v>389.86</v>
      </c>
      <c r="H714" s="1">
        <v>2020</v>
      </c>
      <c r="I714" s="1" t="s">
        <v>258</v>
      </c>
      <c r="J714" s="1">
        <v>82</v>
      </c>
      <c r="K714" s="3">
        <v>232.64219999999997</v>
      </c>
      <c r="L714" s="12">
        <f>Tabla1[[#This Row],[Venta prom 12 meses en UN]]*Tabla1[[#This Row],[Costo unitario]]</f>
        <v>158.26</v>
      </c>
      <c r="M714" s="29">
        <f>IFERROR(Tabla1[[#This Row],[Stock en unidades]]/Tabla1[[#This Row],[Venta prom 12 meses en UN]],0)</f>
        <v>2.4634146341463414</v>
      </c>
      <c r="N714" s="12">
        <f>IFERROR(12/Tabla1[[#This Row],[Meses de stock]],0)</f>
        <v>4.8712871287128712</v>
      </c>
      <c r="O714" s="5" t="e">
        <f>VLOOKUP(Tabla1[[#This Row],[Código del producto]],'ABC Ventas'!$A:$E,5,0)</f>
        <v>#DIV/0!</v>
      </c>
      <c r="P714" s="5" t="e">
        <f>VLOOKUP(Tabla1[[#This Row],[Código del producto]],'ABC Stock'!$A:$E,5,0)</f>
        <v>#DIV/0!</v>
      </c>
      <c r="Q7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5" spans="1:17" x14ac:dyDescent="0.2">
      <c r="A715" s="1">
        <v>1119</v>
      </c>
      <c r="B715" s="1" t="s">
        <v>88</v>
      </c>
      <c r="C715" s="1" t="s">
        <v>8</v>
      </c>
      <c r="D715" s="1" t="s">
        <v>3</v>
      </c>
      <c r="E715" s="11">
        <v>1290</v>
      </c>
      <c r="F715" s="3">
        <v>1.18</v>
      </c>
      <c r="G715" s="11">
        <f>Tabla1[[#This Row],[Stock en unidades]]*Tabla1[[#This Row],[Costo unitario]]</f>
        <v>1522.1999999999998</v>
      </c>
      <c r="H715" s="1">
        <v>2019</v>
      </c>
      <c r="I715" s="1" t="s">
        <v>256</v>
      </c>
      <c r="J715" s="1">
        <v>96</v>
      </c>
      <c r="K715" s="3">
        <v>178.98240000000001</v>
      </c>
      <c r="L715" s="12">
        <f>Tabla1[[#This Row],[Venta prom 12 meses en UN]]*Tabla1[[#This Row],[Costo unitario]]</f>
        <v>113.28</v>
      </c>
      <c r="M715" s="29">
        <f>IFERROR(Tabla1[[#This Row],[Stock en unidades]]/Tabla1[[#This Row],[Venta prom 12 meses en UN]],0)</f>
        <v>13.4375</v>
      </c>
      <c r="N715" s="12">
        <f>IFERROR(12/Tabla1[[#This Row],[Meses de stock]],0)</f>
        <v>0.89302325581395348</v>
      </c>
      <c r="O715" s="5" t="e">
        <f>VLOOKUP(Tabla1[[#This Row],[Código del producto]],'ABC Ventas'!$A:$E,5,0)</f>
        <v>#DIV/0!</v>
      </c>
      <c r="P715" s="5" t="e">
        <f>VLOOKUP(Tabla1[[#This Row],[Código del producto]],'ABC Stock'!$A:$E,5,0)</f>
        <v>#DIV/0!</v>
      </c>
      <c r="Q71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16" spans="1:17" x14ac:dyDescent="0.2">
      <c r="A716" s="1">
        <v>1120</v>
      </c>
      <c r="B716" s="1" t="s">
        <v>378</v>
      </c>
      <c r="C716" s="1" t="s">
        <v>8</v>
      </c>
      <c r="D716" s="1" t="s">
        <v>3</v>
      </c>
      <c r="E716" s="11">
        <v>13</v>
      </c>
      <c r="F716" s="3">
        <v>5.77</v>
      </c>
      <c r="G716" s="11">
        <f>Tabla1[[#This Row],[Stock en unidades]]*Tabla1[[#This Row],[Costo unitario]]</f>
        <v>75.009999999999991</v>
      </c>
      <c r="H716" s="1">
        <v>2019</v>
      </c>
      <c r="I716" s="1" t="s">
        <v>309</v>
      </c>
      <c r="J716" s="1">
        <v>128</v>
      </c>
      <c r="K716" s="3">
        <v>1248.1663999999998</v>
      </c>
      <c r="L716" s="12">
        <f>Tabla1[[#This Row],[Venta prom 12 meses en UN]]*Tabla1[[#This Row],[Costo unitario]]</f>
        <v>738.56</v>
      </c>
      <c r="M716" s="29">
        <f>IFERROR(Tabla1[[#This Row],[Stock en unidades]]/Tabla1[[#This Row],[Venta prom 12 meses en UN]],0)</f>
        <v>0.1015625</v>
      </c>
      <c r="N716" s="12">
        <f>IFERROR(12/Tabla1[[#This Row],[Meses de stock]],0)</f>
        <v>118.15384615384616</v>
      </c>
      <c r="O716" s="5" t="e">
        <f>VLOOKUP(Tabla1[[#This Row],[Código del producto]],'ABC Ventas'!$A:$E,5,0)</f>
        <v>#DIV/0!</v>
      </c>
      <c r="P716" s="5" t="e">
        <f>VLOOKUP(Tabla1[[#This Row],[Código del producto]],'ABC Stock'!$A:$E,5,0)</f>
        <v>#DIV/0!</v>
      </c>
      <c r="Q7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7" spans="1:17" x14ac:dyDescent="0.2">
      <c r="A717" s="1">
        <v>1120</v>
      </c>
      <c r="B717" s="1" t="s">
        <v>378</v>
      </c>
      <c r="C717" s="1" t="s">
        <v>8</v>
      </c>
      <c r="D717" s="1" t="s">
        <v>3</v>
      </c>
      <c r="E717" s="11">
        <v>169</v>
      </c>
      <c r="F717" s="3">
        <v>5.44</v>
      </c>
      <c r="G717" s="11">
        <f>Tabla1[[#This Row],[Stock en unidades]]*Tabla1[[#This Row],[Costo unitario]]</f>
        <v>919.36</v>
      </c>
      <c r="H717" s="1">
        <v>2020</v>
      </c>
      <c r="I717" s="1" t="s">
        <v>257</v>
      </c>
      <c r="J717" s="1">
        <v>84.4</v>
      </c>
      <c r="K717" s="3">
        <v>739.20896000000005</v>
      </c>
      <c r="L717" s="12">
        <f>Tabla1[[#This Row],[Venta prom 12 meses en UN]]*Tabla1[[#This Row],[Costo unitario]]</f>
        <v>459.13600000000008</v>
      </c>
      <c r="M717" s="29">
        <f>IFERROR(Tabla1[[#This Row],[Stock en unidades]]/Tabla1[[#This Row],[Venta prom 12 meses en UN]],0)</f>
        <v>2.0023696682464456</v>
      </c>
      <c r="N717" s="12">
        <f>IFERROR(12/Tabla1[[#This Row],[Meses de stock]],0)</f>
        <v>5.992899408284023</v>
      </c>
      <c r="O717" s="5" t="e">
        <f>VLOOKUP(Tabla1[[#This Row],[Código del producto]],'ABC Ventas'!$A:$E,5,0)</f>
        <v>#DIV/0!</v>
      </c>
      <c r="P717" s="5" t="e">
        <f>VLOOKUP(Tabla1[[#This Row],[Código del producto]],'ABC Stock'!$A:$E,5,0)</f>
        <v>#DIV/0!</v>
      </c>
      <c r="Q7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8" spans="1:17" x14ac:dyDescent="0.2">
      <c r="A718" s="1">
        <v>1120</v>
      </c>
      <c r="B718" s="1" t="s">
        <v>378</v>
      </c>
      <c r="C718" s="1" t="s">
        <v>8</v>
      </c>
      <c r="D718" s="1" t="s">
        <v>3</v>
      </c>
      <c r="E718" s="11">
        <v>63</v>
      </c>
      <c r="F718" s="3">
        <v>6.6</v>
      </c>
      <c r="G718" s="11">
        <f>Tabla1[[#This Row],[Stock en unidades]]*Tabla1[[#This Row],[Costo unitario]]</f>
        <v>415.79999999999995</v>
      </c>
      <c r="H718" s="1">
        <v>2019</v>
      </c>
      <c r="I718" s="1" t="s">
        <v>306</v>
      </c>
      <c r="J718" s="1">
        <v>62.3</v>
      </c>
      <c r="K718" s="3">
        <v>649.6644</v>
      </c>
      <c r="L718" s="12">
        <f>Tabla1[[#This Row],[Venta prom 12 meses en UN]]*Tabla1[[#This Row],[Costo unitario]]</f>
        <v>411.17999999999995</v>
      </c>
      <c r="M718" s="29">
        <f>IFERROR(Tabla1[[#This Row],[Stock en unidades]]/Tabla1[[#This Row],[Venta prom 12 meses en UN]],0)</f>
        <v>1.0112359550561798</v>
      </c>
      <c r="N718" s="12">
        <f>IFERROR(12/Tabla1[[#This Row],[Meses de stock]],0)</f>
        <v>11.866666666666667</v>
      </c>
      <c r="O718" s="5" t="e">
        <f>VLOOKUP(Tabla1[[#This Row],[Código del producto]],'ABC Ventas'!$A:$E,5,0)</f>
        <v>#DIV/0!</v>
      </c>
      <c r="P718" s="5" t="e">
        <f>VLOOKUP(Tabla1[[#This Row],[Código del producto]],'ABC Stock'!$A:$E,5,0)</f>
        <v>#DIV/0!</v>
      </c>
      <c r="Q7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19" spans="1:17" x14ac:dyDescent="0.2">
      <c r="A719" s="1">
        <v>1120</v>
      </c>
      <c r="B719" s="1" t="s">
        <v>378</v>
      </c>
      <c r="C719" s="1" t="s">
        <v>8</v>
      </c>
      <c r="D719" s="1" t="s">
        <v>3</v>
      </c>
      <c r="E719" s="11">
        <v>611</v>
      </c>
      <c r="F719" s="3">
        <v>4.63</v>
      </c>
      <c r="G719" s="11">
        <f>Tabla1[[#This Row],[Stock en unidades]]*Tabla1[[#This Row],[Costo unitario]]</f>
        <v>2828.93</v>
      </c>
      <c r="H719" s="1">
        <v>2019</v>
      </c>
      <c r="I719" s="1" t="s">
        <v>308</v>
      </c>
      <c r="J719" s="1">
        <v>61.1</v>
      </c>
      <c r="K719" s="3">
        <v>421.51056999999992</v>
      </c>
      <c r="L719" s="12">
        <f>Tabla1[[#This Row],[Venta prom 12 meses en UN]]*Tabla1[[#This Row],[Costo unitario]]</f>
        <v>282.89299999999997</v>
      </c>
      <c r="M719" s="29">
        <f>IFERROR(Tabla1[[#This Row],[Stock en unidades]]/Tabla1[[#This Row],[Venta prom 12 meses en UN]],0)</f>
        <v>10</v>
      </c>
      <c r="N719" s="12">
        <f>IFERROR(12/Tabla1[[#This Row],[Meses de stock]],0)</f>
        <v>1.2</v>
      </c>
      <c r="O719" s="5" t="e">
        <f>VLOOKUP(Tabla1[[#This Row],[Código del producto]],'ABC Ventas'!$A:$E,5,0)</f>
        <v>#DIV/0!</v>
      </c>
      <c r="P719" s="5" t="e">
        <f>VLOOKUP(Tabla1[[#This Row],[Código del producto]],'ABC Stock'!$A:$E,5,0)</f>
        <v>#DIV/0!</v>
      </c>
      <c r="Q71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20" spans="1:17" x14ac:dyDescent="0.2">
      <c r="A720" s="1">
        <v>1120</v>
      </c>
      <c r="B720" s="1" t="s">
        <v>378</v>
      </c>
      <c r="C720" s="1" t="s">
        <v>8</v>
      </c>
      <c r="D720" s="1" t="s">
        <v>3</v>
      </c>
      <c r="E720" s="11">
        <v>439</v>
      </c>
      <c r="F720" s="3">
        <v>3.5</v>
      </c>
      <c r="G720" s="11">
        <f>Tabla1[[#This Row],[Stock en unidades]]*Tabla1[[#This Row],[Costo unitario]]</f>
        <v>1536.5</v>
      </c>
      <c r="H720" s="1">
        <v>2020</v>
      </c>
      <c r="I720" s="1" t="s">
        <v>257</v>
      </c>
      <c r="J720" s="1">
        <v>73</v>
      </c>
      <c r="K720" s="3">
        <v>365.36500000000001</v>
      </c>
      <c r="L720" s="12">
        <f>Tabla1[[#This Row],[Venta prom 12 meses en UN]]*Tabla1[[#This Row],[Costo unitario]]</f>
        <v>255.5</v>
      </c>
      <c r="M720" s="29">
        <f>IFERROR(Tabla1[[#This Row],[Stock en unidades]]/Tabla1[[#This Row],[Venta prom 12 meses en UN]],0)</f>
        <v>6.0136986301369859</v>
      </c>
      <c r="N720" s="12">
        <f>IFERROR(12/Tabla1[[#This Row],[Meses de stock]],0)</f>
        <v>1.9954441913439638</v>
      </c>
      <c r="O720" s="5" t="e">
        <f>VLOOKUP(Tabla1[[#This Row],[Código del producto]],'ABC Ventas'!$A:$E,5,0)</f>
        <v>#DIV/0!</v>
      </c>
      <c r="P720" s="5" t="e">
        <f>VLOOKUP(Tabla1[[#This Row],[Código del producto]],'ABC Stock'!$A:$E,5,0)</f>
        <v>#DIV/0!</v>
      </c>
      <c r="Q7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21" spans="1:17" x14ac:dyDescent="0.2">
      <c r="A721" s="1">
        <v>1120</v>
      </c>
      <c r="B721" s="1" t="s">
        <v>378</v>
      </c>
      <c r="C721" s="1" t="s">
        <v>8</v>
      </c>
      <c r="D721" s="1" t="s">
        <v>3</v>
      </c>
      <c r="E721" s="11">
        <v>452</v>
      </c>
      <c r="F721" s="3">
        <v>4.28</v>
      </c>
      <c r="G721" s="11">
        <f>Tabla1[[#This Row],[Stock en unidades]]*Tabla1[[#This Row],[Costo unitario]]</f>
        <v>1934.5600000000002</v>
      </c>
      <c r="H721" s="1">
        <v>2020</v>
      </c>
      <c r="I721" s="1" t="s">
        <v>257</v>
      </c>
      <c r="J721" s="1">
        <v>45.2</v>
      </c>
      <c r="K721" s="3">
        <v>338.548</v>
      </c>
      <c r="L721" s="12">
        <f>Tabla1[[#This Row],[Venta prom 12 meses en UN]]*Tabla1[[#This Row],[Costo unitario]]</f>
        <v>193.45600000000002</v>
      </c>
      <c r="M721" s="29">
        <f>IFERROR(Tabla1[[#This Row],[Stock en unidades]]/Tabla1[[#This Row],[Venta prom 12 meses en UN]],0)</f>
        <v>10</v>
      </c>
      <c r="N721" s="12">
        <f>IFERROR(12/Tabla1[[#This Row],[Meses de stock]],0)</f>
        <v>1.2</v>
      </c>
      <c r="O721" s="5" t="e">
        <f>VLOOKUP(Tabla1[[#This Row],[Código del producto]],'ABC Ventas'!$A:$E,5,0)</f>
        <v>#DIV/0!</v>
      </c>
      <c r="P721" s="5" t="e">
        <f>VLOOKUP(Tabla1[[#This Row],[Código del producto]],'ABC Stock'!$A:$E,5,0)</f>
        <v>#DIV/0!</v>
      </c>
      <c r="Q72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22" spans="1:17" x14ac:dyDescent="0.2">
      <c r="A722" s="1">
        <v>1121</v>
      </c>
      <c r="B722" s="1" t="s">
        <v>146</v>
      </c>
      <c r="C722" s="1" t="s">
        <v>8</v>
      </c>
      <c r="D722" s="1" t="s">
        <v>3</v>
      </c>
      <c r="E722" s="11">
        <v>369</v>
      </c>
      <c r="F722" s="3">
        <v>4.2699999999999996</v>
      </c>
      <c r="G722" s="11">
        <f>Tabla1[[#This Row],[Stock en unidades]]*Tabla1[[#This Row],[Costo unitario]]</f>
        <v>1575.6299999999999</v>
      </c>
      <c r="H722" s="1">
        <v>2020</v>
      </c>
      <c r="I722" s="1" t="s">
        <v>256</v>
      </c>
      <c r="J722" s="1">
        <v>92.2</v>
      </c>
      <c r="K722" s="3">
        <v>692.90143999999998</v>
      </c>
      <c r="L722" s="12">
        <f>Tabla1[[#This Row],[Venta prom 12 meses en UN]]*Tabla1[[#This Row],[Costo unitario]]</f>
        <v>393.69399999999996</v>
      </c>
      <c r="M722" s="29">
        <f>IFERROR(Tabla1[[#This Row],[Stock en unidades]]/Tabla1[[#This Row],[Venta prom 12 meses en UN]],0)</f>
        <v>4.0021691973969631</v>
      </c>
      <c r="N722" s="12">
        <f>IFERROR(12/Tabla1[[#This Row],[Meses de stock]],0)</f>
        <v>2.9983739837398375</v>
      </c>
      <c r="O722" s="5" t="e">
        <f>VLOOKUP(Tabla1[[#This Row],[Código del producto]],'ABC Ventas'!$A:$E,5,0)</f>
        <v>#DIV/0!</v>
      </c>
      <c r="P722" s="5" t="e">
        <f>VLOOKUP(Tabla1[[#This Row],[Código del producto]],'ABC Stock'!$A:$E,5,0)</f>
        <v>#DIV/0!</v>
      </c>
      <c r="Q7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23" spans="1:17" x14ac:dyDescent="0.2">
      <c r="A723" s="1">
        <v>1121</v>
      </c>
      <c r="B723" s="1" t="s">
        <v>146</v>
      </c>
      <c r="C723" s="1" t="s">
        <v>8</v>
      </c>
      <c r="D723" s="1" t="s">
        <v>3</v>
      </c>
      <c r="E723" s="11">
        <v>258</v>
      </c>
      <c r="F723" s="3">
        <v>6.65</v>
      </c>
      <c r="G723" s="11">
        <f>Tabla1[[#This Row],[Stock en unidades]]*Tabla1[[#This Row],[Costo unitario]]</f>
        <v>1715.7</v>
      </c>
      <c r="H723" s="1">
        <v>2020</v>
      </c>
      <c r="I723" s="1" t="s">
        <v>257</v>
      </c>
      <c r="J723" s="1">
        <v>64.3</v>
      </c>
      <c r="K723" s="3">
        <v>662.7722500000001</v>
      </c>
      <c r="L723" s="12">
        <f>Tabla1[[#This Row],[Venta prom 12 meses en UN]]*Tabla1[[#This Row],[Costo unitario]]</f>
        <v>427.59500000000003</v>
      </c>
      <c r="M723" s="29">
        <f>IFERROR(Tabla1[[#This Row],[Stock en unidades]]/Tabla1[[#This Row],[Venta prom 12 meses en UN]],0)</f>
        <v>4.0124416796267495</v>
      </c>
      <c r="N723" s="12">
        <f>IFERROR(12/Tabla1[[#This Row],[Meses de stock]],0)</f>
        <v>2.9906976744186049</v>
      </c>
      <c r="O723" s="5" t="e">
        <f>VLOOKUP(Tabla1[[#This Row],[Código del producto]],'ABC Ventas'!$A:$E,5,0)</f>
        <v>#DIV/0!</v>
      </c>
      <c r="P723" s="5" t="e">
        <f>VLOOKUP(Tabla1[[#This Row],[Código del producto]],'ABC Stock'!$A:$E,5,0)</f>
        <v>#DIV/0!</v>
      </c>
      <c r="Q7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24" spans="1:17" x14ac:dyDescent="0.2">
      <c r="A724" s="1">
        <v>1121</v>
      </c>
      <c r="B724" s="1" t="s">
        <v>146</v>
      </c>
      <c r="C724" s="1" t="s">
        <v>8</v>
      </c>
      <c r="D724" s="1" t="s">
        <v>3</v>
      </c>
      <c r="E724" s="11">
        <v>50</v>
      </c>
      <c r="F724" s="3">
        <v>4.79</v>
      </c>
      <c r="G724" s="11">
        <f>Tabla1[[#This Row],[Stock en unidades]]*Tabla1[[#This Row],[Costo unitario]]</f>
        <v>239.5</v>
      </c>
      <c r="H724" s="1">
        <v>2020</v>
      </c>
      <c r="I724" s="1" t="s">
        <v>257</v>
      </c>
      <c r="J724" s="1">
        <v>49.4</v>
      </c>
      <c r="K724" s="3">
        <v>373.86908000000005</v>
      </c>
      <c r="L724" s="12">
        <f>Tabla1[[#This Row],[Venta prom 12 meses en UN]]*Tabla1[[#This Row],[Costo unitario]]</f>
        <v>236.626</v>
      </c>
      <c r="M724" s="29">
        <f>IFERROR(Tabla1[[#This Row],[Stock en unidades]]/Tabla1[[#This Row],[Venta prom 12 meses en UN]],0)</f>
        <v>1.0121457489878543</v>
      </c>
      <c r="N724" s="12">
        <f>IFERROR(12/Tabla1[[#This Row],[Meses de stock]],0)</f>
        <v>11.856</v>
      </c>
      <c r="O724" s="5" t="e">
        <f>VLOOKUP(Tabla1[[#This Row],[Código del producto]],'ABC Ventas'!$A:$E,5,0)</f>
        <v>#DIV/0!</v>
      </c>
      <c r="P724" s="5" t="e">
        <f>VLOOKUP(Tabla1[[#This Row],[Código del producto]],'ABC Stock'!$A:$E,5,0)</f>
        <v>#DIV/0!</v>
      </c>
      <c r="Q7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25" spans="1:17" x14ac:dyDescent="0.2">
      <c r="A725" s="1">
        <v>1121</v>
      </c>
      <c r="B725" s="1" t="s">
        <v>146</v>
      </c>
      <c r="C725" s="1" t="s">
        <v>8</v>
      </c>
      <c r="D725" s="1" t="s">
        <v>3</v>
      </c>
      <c r="E725" s="11">
        <v>85</v>
      </c>
      <c r="F725" s="3">
        <v>1.78</v>
      </c>
      <c r="G725" s="11">
        <f>Tabla1[[#This Row],[Stock en unidades]]*Tabla1[[#This Row],[Costo unitario]]</f>
        <v>151.30000000000001</v>
      </c>
      <c r="H725" s="1">
        <v>2019</v>
      </c>
      <c r="I725" s="1" t="s">
        <v>305</v>
      </c>
      <c r="J725" s="1">
        <v>135</v>
      </c>
      <c r="K725" s="3">
        <v>331.61400000000003</v>
      </c>
      <c r="L725" s="12">
        <f>Tabla1[[#This Row],[Venta prom 12 meses en UN]]*Tabla1[[#This Row],[Costo unitario]]</f>
        <v>240.3</v>
      </c>
      <c r="M725" s="29">
        <f>IFERROR(Tabla1[[#This Row],[Stock en unidades]]/Tabla1[[#This Row],[Venta prom 12 meses en UN]],0)</f>
        <v>0.62962962962962965</v>
      </c>
      <c r="N725" s="12">
        <f>IFERROR(12/Tabla1[[#This Row],[Meses de stock]],0)</f>
        <v>19.058823529411764</v>
      </c>
      <c r="O725" s="5" t="e">
        <f>VLOOKUP(Tabla1[[#This Row],[Código del producto]],'ABC Ventas'!$A:$E,5,0)</f>
        <v>#DIV/0!</v>
      </c>
      <c r="P725" s="5" t="e">
        <f>VLOOKUP(Tabla1[[#This Row],[Código del producto]],'ABC Stock'!$A:$E,5,0)</f>
        <v>#DIV/0!</v>
      </c>
      <c r="Q7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26" spans="1:17" x14ac:dyDescent="0.2">
      <c r="A726" s="1">
        <v>1121</v>
      </c>
      <c r="B726" s="1" t="s">
        <v>146</v>
      </c>
      <c r="C726" s="1" t="s">
        <v>8</v>
      </c>
      <c r="D726" s="1" t="s">
        <v>3</v>
      </c>
      <c r="E726" s="11">
        <v>71</v>
      </c>
      <c r="F726" s="3">
        <v>1.95</v>
      </c>
      <c r="G726" s="11">
        <f>Tabla1[[#This Row],[Stock en unidades]]*Tabla1[[#This Row],[Costo unitario]]</f>
        <v>138.44999999999999</v>
      </c>
      <c r="H726" s="1">
        <v>2019</v>
      </c>
      <c r="I726" s="1" t="s">
        <v>307</v>
      </c>
      <c r="J726" s="1">
        <v>129</v>
      </c>
      <c r="K726" s="3">
        <v>316.95299999999997</v>
      </c>
      <c r="L726" s="12">
        <f>Tabla1[[#This Row],[Venta prom 12 meses en UN]]*Tabla1[[#This Row],[Costo unitario]]</f>
        <v>251.54999999999998</v>
      </c>
      <c r="M726" s="29">
        <f>IFERROR(Tabla1[[#This Row],[Stock en unidades]]/Tabla1[[#This Row],[Venta prom 12 meses en UN]],0)</f>
        <v>0.55038759689922478</v>
      </c>
      <c r="N726" s="12">
        <f>IFERROR(12/Tabla1[[#This Row],[Meses de stock]],0)</f>
        <v>21.802816901408452</v>
      </c>
      <c r="O726" s="5" t="e">
        <f>VLOOKUP(Tabla1[[#This Row],[Código del producto]],'ABC Ventas'!$A:$E,5,0)</f>
        <v>#DIV/0!</v>
      </c>
      <c r="P726" s="5" t="e">
        <f>VLOOKUP(Tabla1[[#This Row],[Código del producto]],'ABC Stock'!$A:$E,5,0)</f>
        <v>#DIV/0!</v>
      </c>
      <c r="Q7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27" spans="1:17" x14ac:dyDescent="0.2">
      <c r="A727" s="1">
        <v>1121</v>
      </c>
      <c r="B727" s="1" t="s">
        <v>146</v>
      </c>
      <c r="C727" s="1" t="s">
        <v>8</v>
      </c>
      <c r="D727" s="1" t="s">
        <v>3</v>
      </c>
      <c r="E727" s="11">
        <v>662</v>
      </c>
      <c r="F727" s="3">
        <v>39.5</v>
      </c>
      <c r="G727" s="11">
        <f>Tabla1[[#This Row],[Stock en unidades]]*Tabla1[[#This Row],[Costo unitario]]</f>
        <v>26149</v>
      </c>
      <c r="H727" s="1">
        <v>2020</v>
      </c>
      <c r="I727" s="1" t="s">
        <v>256</v>
      </c>
      <c r="J727" s="1">
        <v>0</v>
      </c>
      <c r="K727" s="3">
        <v>0</v>
      </c>
      <c r="L727" s="12">
        <f>Tabla1[[#This Row],[Venta prom 12 meses en UN]]*Tabla1[[#This Row],[Costo unitario]]</f>
        <v>0</v>
      </c>
      <c r="M727" s="29">
        <f>IFERROR(Tabla1[[#This Row],[Stock en unidades]]/Tabla1[[#This Row],[Venta prom 12 meses en UN]],0)</f>
        <v>0</v>
      </c>
      <c r="N727" s="12">
        <f>IFERROR(12/Tabla1[[#This Row],[Meses de stock]],0)</f>
        <v>0</v>
      </c>
      <c r="O727" s="5" t="e">
        <f>VLOOKUP(Tabla1[[#This Row],[Código del producto]],'ABC Ventas'!$A:$E,5,0)</f>
        <v>#DIV/0!</v>
      </c>
      <c r="P727" s="5" t="e">
        <f>VLOOKUP(Tabla1[[#This Row],[Código del producto]],'ABC Stock'!$A:$E,5,0)</f>
        <v>#DIV/0!</v>
      </c>
      <c r="Q72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728" spans="1:17" x14ac:dyDescent="0.2">
      <c r="A728" s="1">
        <v>1122</v>
      </c>
      <c r="B728" s="1" t="s">
        <v>213</v>
      </c>
      <c r="C728" s="1" t="s">
        <v>8</v>
      </c>
      <c r="D728" s="1" t="s">
        <v>3</v>
      </c>
      <c r="E728" s="11">
        <v>105</v>
      </c>
      <c r="F728" s="3">
        <v>69</v>
      </c>
      <c r="G728" s="11">
        <f>Tabla1[[#This Row],[Stock en unidades]]*Tabla1[[#This Row],[Costo unitario]]</f>
        <v>7245</v>
      </c>
      <c r="H728" s="1">
        <v>2020</v>
      </c>
      <c r="I728" s="1" t="s">
        <v>258</v>
      </c>
      <c r="J728" s="1">
        <v>809</v>
      </c>
      <c r="K728" s="3">
        <v>90430.02</v>
      </c>
      <c r="L728" s="12">
        <f>Tabla1[[#This Row],[Venta prom 12 meses en UN]]*Tabla1[[#This Row],[Costo unitario]]</f>
        <v>55821</v>
      </c>
      <c r="M728" s="29">
        <f>IFERROR(Tabla1[[#This Row],[Stock en unidades]]/Tabla1[[#This Row],[Venta prom 12 meses en UN]],0)</f>
        <v>0.12978986402966625</v>
      </c>
      <c r="N728" s="12">
        <f>IFERROR(12/Tabla1[[#This Row],[Meses de stock]],0)</f>
        <v>92.45714285714287</v>
      </c>
      <c r="O728" s="5" t="e">
        <f>VLOOKUP(Tabla1[[#This Row],[Código del producto]],'ABC Ventas'!$A:$E,5,0)</f>
        <v>#DIV/0!</v>
      </c>
      <c r="P728" s="5" t="e">
        <f>VLOOKUP(Tabla1[[#This Row],[Código del producto]],'ABC Stock'!$A:$E,5,0)</f>
        <v>#DIV/0!</v>
      </c>
      <c r="Q7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29" spans="1:17" x14ac:dyDescent="0.2">
      <c r="A729" s="1">
        <v>1122</v>
      </c>
      <c r="B729" s="1" t="s">
        <v>213</v>
      </c>
      <c r="C729" s="1" t="s">
        <v>8</v>
      </c>
      <c r="D729" s="1" t="s">
        <v>3</v>
      </c>
      <c r="E729" s="11">
        <v>404</v>
      </c>
      <c r="F729" s="3">
        <v>64</v>
      </c>
      <c r="G729" s="11">
        <f>Tabla1[[#This Row],[Stock en unidades]]*Tabla1[[#This Row],[Costo unitario]]</f>
        <v>25856</v>
      </c>
      <c r="H729" s="1">
        <v>2019</v>
      </c>
      <c r="I729" s="1" t="s">
        <v>307</v>
      </c>
      <c r="J729" s="1">
        <v>784</v>
      </c>
      <c r="K729" s="3">
        <v>79779.839999999997</v>
      </c>
      <c r="L729" s="12">
        <f>Tabla1[[#This Row],[Venta prom 12 meses en UN]]*Tabla1[[#This Row],[Costo unitario]]</f>
        <v>50176</v>
      </c>
      <c r="M729" s="29">
        <f>IFERROR(Tabla1[[#This Row],[Stock en unidades]]/Tabla1[[#This Row],[Venta prom 12 meses en UN]],0)</f>
        <v>0.51530612244897955</v>
      </c>
      <c r="N729" s="12">
        <f>IFERROR(12/Tabla1[[#This Row],[Meses de stock]],0)</f>
        <v>23.28712871287129</v>
      </c>
      <c r="O729" s="5" t="e">
        <f>VLOOKUP(Tabla1[[#This Row],[Código del producto]],'ABC Ventas'!$A:$E,5,0)</f>
        <v>#DIV/0!</v>
      </c>
      <c r="P729" s="5" t="e">
        <f>VLOOKUP(Tabla1[[#This Row],[Código del producto]],'ABC Stock'!$A:$E,5,0)</f>
        <v>#DIV/0!</v>
      </c>
      <c r="Q7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0" spans="1:17" x14ac:dyDescent="0.2">
      <c r="A730" s="1">
        <v>1122</v>
      </c>
      <c r="B730" s="1" t="s">
        <v>213</v>
      </c>
      <c r="C730" s="1" t="s">
        <v>8</v>
      </c>
      <c r="D730" s="1" t="s">
        <v>3</v>
      </c>
      <c r="E730" s="11">
        <v>316</v>
      </c>
      <c r="F730" s="3">
        <v>71</v>
      </c>
      <c r="G730" s="11">
        <f>Tabla1[[#This Row],[Stock en unidades]]*Tabla1[[#This Row],[Costo unitario]]</f>
        <v>22436</v>
      </c>
      <c r="H730" s="1">
        <v>2020</v>
      </c>
      <c r="I730" s="1" t="s">
        <v>256</v>
      </c>
      <c r="J730" s="1">
        <v>892</v>
      </c>
      <c r="K730" s="3">
        <v>76631.72</v>
      </c>
      <c r="L730" s="12">
        <f>Tabla1[[#This Row],[Venta prom 12 meses en UN]]*Tabla1[[#This Row],[Costo unitario]]</f>
        <v>63332</v>
      </c>
      <c r="M730" s="29">
        <f>IFERROR(Tabla1[[#This Row],[Stock en unidades]]/Tabla1[[#This Row],[Venta prom 12 meses en UN]],0)</f>
        <v>0.35426008968609868</v>
      </c>
      <c r="N730" s="12">
        <f>IFERROR(12/Tabla1[[#This Row],[Meses de stock]],0)</f>
        <v>33.873417721518983</v>
      </c>
      <c r="O730" s="5" t="e">
        <f>VLOOKUP(Tabla1[[#This Row],[Código del producto]],'ABC Ventas'!$A:$E,5,0)</f>
        <v>#DIV/0!</v>
      </c>
      <c r="P730" s="5" t="e">
        <f>VLOOKUP(Tabla1[[#This Row],[Código del producto]],'ABC Stock'!$A:$E,5,0)</f>
        <v>#DIV/0!</v>
      </c>
      <c r="Q7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1" spans="1:17" x14ac:dyDescent="0.2">
      <c r="A731" s="1">
        <v>1122</v>
      </c>
      <c r="B731" s="1" t="s">
        <v>213</v>
      </c>
      <c r="C731" s="1" t="s">
        <v>8</v>
      </c>
      <c r="D731" s="1" t="s">
        <v>3</v>
      </c>
      <c r="E731" s="11">
        <v>1332</v>
      </c>
      <c r="F731" s="3">
        <v>54</v>
      </c>
      <c r="G731" s="11">
        <f>Tabla1[[#This Row],[Stock en unidades]]*Tabla1[[#This Row],[Costo unitario]]</f>
        <v>71928</v>
      </c>
      <c r="H731" s="1">
        <v>2020</v>
      </c>
      <c r="I731" s="1" t="s">
        <v>258</v>
      </c>
      <c r="J731" s="1">
        <v>786</v>
      </c>
      <c r="K731" s="3">
        <v>70457.039999999994</v>
      </c>
      <c r="L731" s="12">
        <f>Tabla1[[#This Row],[Venta prom 12 meses en UN]]*Tabla1[[#This Row],[Costo unitario]]</f>
        <v>42444</v>
      </c>
      <c r="M731" s="29">
        <f>IFERROR(Tabla1[[#This Row],[Stock en unidades]]/Tabla1[[#This Row],[Venta prom 12 meses en UN]],0)</f>
        <v>1.6946564885496183</v>
      </c>
      <c r="N731" s="12">
        <f>IFERROR(12/Tabla1[[#This Row],[Meses de stock]],0)</f>
        <v>7.0810810810810816</v>
      </c>
      <c r="O731" s="5" t="e">
        <f>VLOOKUP(Tabla1[[#This Row],[Código del producto]],'ABC Ventas'!$A:$E,5,0)</f>
        <v>#DIV/0!</v>
      </c>
      <c r="P731" s="5" t="e">
        <f>VLOOKUP(Tabla1[[#This Row],[Código del producto]],'ABC Stock'!$A:$E,5,0)</f>
        <v>#DIV/0!</v>
      </c>
      <c r="Q7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2" spans="1:17" x14ac:dyDescent="0.2">
      <c r="A732" s="1">
        <v>1122</v>
      </c>
      <c r="B732" s="1" t="s">
        <v>213</v>
      </c>
      <c r="C732" s="1" t="s">
        <v>8</v>
      </c>
      <c r="D732" s="1" t="s">
        <v>3</v>
      </c>
      <c r="E732" s="11">
        <v>1276</v>
      </c>
      <c r="F732" s="3">
        <v>76</v>
      </c>
      <c r="G732" s="11">
        <f>Tabla1[[#This Row],[Stock en unidades]]*Tabla1[[#This Row],[Costo unitario]]</f>
        <v>96976</v>
      </c>
      <c r="H732" s="1">
        <v>2019</v>
      </c>
      <c r="I732" s="1" t="s">
        <v>257</v>
      </c>
      <c r="J732" s="1">
        <v>459</v>
      </c>
      <c r="K732" s="3">
        <v>50930.64</v>
      </c>
      <c r="L732" s="12">
        <f>Tabla1[[#This Row],[Venta prom 12 meses en UN]]*Tabla1[[#This Row],[Costo unitario]]</f>
        <v>34884</v>
      </c>
      <c r="M732" s="29">
        <f>IFERROR(Tabla1[[#This Row],[Stock en unidades]]/Tabla1[[#This Row],[Venta prom 12 meses en UN]],0)</f>
        <v>2.7799564270152506</v>
      </c>
      <c r="N732" s="12">
        <f>IFERROR(12/Tabla1[[#This Row],[Meses de stock]],0)</f>
        <v>4.3166144200626961</v>
      </c>
      <c r="O732" s="5" t="e">
        <f>VLOOKUP(Tabla1[[#This Row],[Código del producto]],'ABC Ventas'!$A:$E,5,0)</f>
        <v>#DIV/0!</v>
      </c>
      <c r="P732" s="5" t="e">
        <f>VLOOKUP(Tabla1[[#This Row],[Código del producto]],'ABC Stock'!$A:$E,5,0)</f>
        <v>#DIV/0!</v>
      </c>
      <c r="Q7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3" spans="1:17" x14ac:dyDescent="0.2">
      <c r="A733" s="1">
        <v>1122</v>
      </c>
      <c r="B733" s="1" t="s">
        <v>213</v>
      </c>
      <c r="C733" s="1" t="s">
        <v>8</v>
      </c>
      <c r="D733" s="1" t="s">
        <v>3</v>
      </c>
      <c r="E733" s="11">
        <v>83</v>
      </c>
      <c r="F733" s="3">
        <v>31</v>
      </c>
      <c r="G733" s="11">
        <f>Tabla1[[#This Row],[Stock en unidades]]*Tabla1[[#This Row],[Costo unitario]]</f>
        <v>2573</v>
      </c>
      <c r="H733" s="1">
        <v>2019</v>
      </c>
      <c r="I733" s="1" t="s">
        <v>257</v>
      </c>
      <c r="J733" s="1">
        <v>917</v>
      </c>
      <c r="K733" s="3">
        <v>49462.98</v>
      </c>
      <c r="L733" s="12">
        <f>Tabla1[[#This Row],[Venta prom 12 meses en UN]]*Tabla1[[#This Row],[Costo unitario]]</f>
        <v>28427</v>
      </c>
      <c r="M733" s="29">
        <f>IFERROR(Tabla1[[#This Row],[Stock en unidades]]/Tabla1[[#This Row],[Venta prom 12 meses en UN]],0)</f>
        <v>9.0512540894220284E-2</v>
      </c>
      <c r="N733" s="12">
        <f>IFERROR(12/Tabla1[[#This Row],[Meses de stock]],0)</f>
        <v>132.57831325301206</v>
      </c>
      <c r="O733" s="5" t="e">
        <f>VLOOKUP(Tabla1[[#This Row],[Código del producto]],'ABC Ventas'!$A:$E,5,0)</f>
        <v>#DIV/0!</v>
      </c>
      <c r="P733" s="5" t="e">
        <f>VLOOKUP(Tabla1[[#This Row],[Código del producto]],'ABC Stock'!$A:$E,5,0)</f>
        <v>#DIV/0!</v>
      </c>
      <c r="Q7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4" spans="1:17" x14ac:dyDescent="0.2">
      <c r="A734" s="1">
        <v>1123</v>
      </c>
      <c r="B734" s="1" t="s">
        <v>276</v>
      </c>
      <c r="C734" s="1" t="s">
        <v>8</v>
      </c>
      <c r="D734" s="1" t="s">
        <v>3</v>
      </c>
      <c r="E734" s="11">
        <v>91</v>
      </c>
      <c r="F734" s="3">
        <v>7.49</v>
      </c>
      <c r="G734" s="11">
        <f>Tabla1[[#This Row],[Stock en unidades]]*Tabla1[[#This Row],[Costo unitario]]</f>
        <v>681.59</v>
      </c>
      <c r="H734" s="1">
        <v>2019</v>
      </c>
      <c r="I734" s="1" t="s">
        <v>311</v>
      </c>
      <c r="J734" s="1">
        <v>81</v>
      </c>
      <c r="K734" s="3">
        <v>1001.0385000000001</v>
      </c>
      <c r="L734" s="12">
        <f>Tabla1[[#This Row],[Venta prom 12 meses en UN]]*Tabla1[[#This Row],[Costo unitario]]</f>
        <v>606.69000000000005</v>
      </c>
      <c r="M734" s="29">
        <f>IFERROR(Tabla1[[#This Row],[Stock en unidades]]/Tabla1[[#This Row],[Venta prom 12 meses en UN]],0)</f>
        <v>1.1234567901234569</v>
      </c>
      <c r="N734" s="12">
        <f>IFERROR(12/Tabla1[[#This Row],[Meses de stock]],0)</f>
        <v>10.681318681318681</v>
      </c>
      <c r="O734" s="5" t="e">
        <f>VLOOKUP(Tabla1[[#This Row],[Código del producto]],'ABC Ventas'!$A:$E,5,0)</f>
        <v>#DIV/0!</v>
      </c>
      <c r="P734" s="5" t="e">
        <f>VLOOKUP(Tabla1[[#This Row],[Código del producto]],'ABC Stock'!$A:$E,5,0)</f>
        <v>#DIV/0!</v>
      </c>
      <c r="Q7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5" spans="1:17" x14ac:dyDescent="0.2">
      <c r="A735" s="1">
        <v>1123</v>
      </c>
      <c r="B735" s="1" t="s">
        <v>276</v>
      </c>
      <c r="C735" s="1" t="s">
        <v>8</v>
      </c>
      <c r="D735" s="1" t="s">
        <v>3</v>
      </c>
      <c r="E735" s="11">
        <v>539</v>
      </c>
      <c r="F735" s="3">
        <v>4.76</v>
      </c>
      <c r="G735" s="11">
        <f>Tabla1[[#This Row],[Stock en unidades]]*Tabla1[[#This Row],[Costo unitario]]</f>
        <v>2565.64</v>
      </c>
      <c r="H735" s="1">
        <v>2020</v>
      </c>
      <c r="I735" s="1" t="s">
        <v>256</v>
      </c>
      <c r="J735" s="1">
        <v>89.7</v>
      </c>
      <c r="K735" s="3">
        <v>806.97708</v>
      </c>
      <c r="L735" s="12">
        <f>Tabla1[[#This Row],[Venta prom 12 meses en UN]]*Tabla1[[#This Row],[Costo unitario]]</f>
        <v>426.97199999999998</v>
      </c>
      <c r="M735" s="29">
        <f>IFERROR(Tabla1[[#This Row],[Stock en unidades]]/Tabla1[[#This Row],[Venta prom 12 meses en UN]],0)</f>
        <v>6.0089186176142695</v>
      </c>
      <c r="N735" s="12">
        <f>IFERROR(12/Tabla1[[#This Row],[Meses de stock]],0)</f>
        <v>1.9970315398886829</v>
      </c>
      <c r="O735" s="5" t="e">
        <f>VLOOKUP(Tabla1[[#This Row],[Código del producto]],'ABC Ventas'!$A:$E,5,0)</f>
        <v>#DIV/0!</v>
      </c>
      <c r="P735" s="5" t="e">
        <f>VLOOKUP(Tabla1[[#This Row],[Código del producto]],'ABC Stock'!$A:$E,5,0)</f>
        <v>#DIV/0!</v>
      </c>
      <c r="Q73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36" spans="1:17" x14ac:dyDescent="0.2">
      <c r="A736" s="1">
        <v>1123</v>
      </c>
      <c r="B736" s="1" t="s">
        <v>276</v>
      </c>
      <c r="C736" s="1" t="s">
        <v>8</v>
      </c>
      <c r="D736" s="1" t="s">
        <v>3</v>
      </c>
      <c r="E736" s="11">
        <v>279</v>
      </c>
      <c r="F736" s="3">
        <v>4.05</v>
      </c>
      <c r="G736" s="11">
        <f>Tabla1[[#This Row],[Stock en unidades]]*Tabla1[[#This Row],[Costo unitario]]</f>
        <v>1129.95</v>
      </c>
      <c r="H736" s="1">
        <v>2019</v>
      </c>
      <c r="I736" s="1" t="s">
        <v>306</v>
      </c>
      <c r="J736" s="1">
        <v>77</v>
      </c>
      <c r="K736" s="3">
        <v>455.30099999999999</v>
      </c>
      <c r="L736" s="12">
        <f>Tabla1[[#This Row],[Venta prom 12 meses en UN]]*Tabla1[[#This Row],[Costo unitario]]</f>
        <v>311.84999999999997</v>
      </c>
      <c r="M736" s="29">
        <f>IFERROR(Tabla1[[#This Row],[Stock en unidades]]/Tabla1[[#This Row],[Venta prom 12 meses en UN]],0)</f>
        <v>3.6233766233766236</v>
      </c>
      <c r="N736" s="12">
        <f>IFERROR(12/Tabla1[[#This Row],[Meses de stock]],0)</f>
        <v>3.311827956989247</v>
      </c>
      <c r="O736" s="5" t="e">
        <f>VLOOKUP(Tabla1[[#This Row],[Código del producto]],'ABC Ventas'!$A:$E,5,0)</f>
        <v>#DIV/0!</v>
      </c>
      <c r="P736" s="5" t="e">
        <f>VLOOKUP(Tabla1[[#This Row],[Código del producto]],'ABC Stock'!$A:$E,5,0)</f>
        <v>#DIV/0!</v>
      </c>
      <c r="Q73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37" spans="1:17" x14ac:dyDescent="0.2">
      <c r="A737" s="1">
        <v>1123</v>
      </c>
      <c r="B737" s="1" t="s">
        <v>276</v>
      </c>
      <c r="C737" s="1" t="s">
        <v>8</v>
      </c>
      <c r="D737" s="1" t="s">
        <v>3</v>
      </c>
      <c r="E737" s="11">
        <v>478</v>
      </c>
      <c r="F737" s="3">
        <v>7.49</v>
      </c>
      <c r="G737" s="11">
        <f>Tabla1[[#This Row],[Stock en unidades]]*Tabla1[[#This Row],[Costo unitario]]</f>
        <v>3580.2200000000003</v>
      </c>
      <c r="H737" s="1">
        <v>2020</v>
      </c>
      <c r="I737" s="1" t="s">
        <v>258</v>
      </c>
      <c r="J737" s="1">
        <v>36.700000000000003</v>
      </c>
      <c r="K737" s="3">
        <v>404.07801000000006</v>
      </c>
      <c r="L737" s="12">
        <f>Tabla1[[#This Row],[Venta prom 12 meses en UN]]*Tabla1[[#This Row],[Costo unitario]]</f>
        <v>274.88300000000004</v>
      </c>
      <c r="M737" s="29">
        <f>IFERROR(Tabla1[[#This Row],[Stock en unidades]]/Tabla1[[#This Row],[Venta prom 12 meses en UN]],0)</f>
        <v>13.024523160762941</v>
      </c>
      <c r="N737" s="12">
        <f>IFERROR(12/Tabla1[[#This Row],[Meses de stock]],0)</f>
        <v>0.9213389121338913</v>
      </c>
      <c r="O737" s="5" t="e">
        <f>VLOOKUP(Tabla1[[#This Row],[Código del producto]],'ABC Ventas'!$A:$E,5,0)</f>
        <v>#DIV/0!</v>
      </c>
      <c r="P737" s="5" t="e">
        <f>VLOOKUP(Tabla1[[#This Row],[Código del producto]],'ABC Stock'!$A:$E,5,0)</f>
        <v>#DIV/0!</v>
      </c>
      <c r="Q73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38" spans="1:17" x14ac:dyDescent="0.2">
      <c r="A738" s="1">
        <v>1123</v>
      </c>
      <c r="B738" s="1" t="s">
        <v>276</v>
      </c>
      <c r="C738" s="1" t="s">
        <v>8</v>
      </c>
      <c r="D738" s="1" t="s">
        <v>3</v>
      </c>
      <c r="E738" s="11">
        <v>125</v>
      </c>
      <c r="F738" s="3">
        <v>1.1599999999999999</v>
      </c>
      <c r="G738" s="11">
        <f>Tabla1[[#This Row],[Stock en unidades]]*Tabla1[[#This Row],[Costo unitario]]</f>
        <v>145</v>
      </c>
      <c r="H738" s="1">
        <v>2019</v>
      </c>
      <c r="I738" s="1" t="s">
        <v>305</v>
      </c>
      <c r="J738" s="1">
        <v>125</v>
      </c>
      <c r="K738" s="3">
        <v>189.95</v>
      </c>
      <c r="L738" s="12">
        <f>Tabla1[[#This Row],[Venta prom 12 meses en UN]]*Tabla1[[#This Row],[Costo unitario]]</f>
        <v>145</v>
      </c>
      <c r="M738" s="29">
        <f>IFERROR(Tabla1[[#This Row],[Stock en unidades]]/Tabla1[[#This Row],[Venta prom 12 meses en UN]],0)</f>
        <v>1</v>
      </c>
      <c r="N738" s="12">
        <f>IFERROR(12/Tabla1[[#This Row],[Meses de stock]],0)</f>
        <v>12</v>
      </c>
      <c r="O738" s="5" t="e">
        <f>VLOOKUP(Tabla1[[#This Row],[Código del producto]],'ABC Ventas'!$A:$E,5,0)</f>
        <v>#DIV/0!</v>
      </c>
      <c r="P738" s="5" t="e">
        <f>VLOOKUP(Tabla1[[#This Row],[Código del producto]],'ABC Stock'!$A:$E,5,0)</f>
        <v>#DIV/0!</v>
      </c>
      <c r="Q7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39" spans="1:17" x14ac:dyDescent="0.2">
      <c r="A739" s="1">
        <v>1123</v>
      </c>
      <c r="B739" s="1" t="s">
        <v>276</v>
      </c>
      <c r="C739" s="1" t="s">
        <v>8</v>
      </c>
      <c r="D739" s="1" t="s">
        <v>3</v>
      </c>
      <c r="E739" s="11">
        <v>632</v>
      </c>
      <c r="F739" s="3">
        <v>1.18</v>
      </c>
      <c r="G739" s="11">
        <f>Tabla1[[#This Row],[Stock en unidades]]*Tabla1[[#This Row],[Costo unitario]]</f>
        <v>745.76</v>
      </c>
      <c r="H739" s="1">
        <v>2020</v>
      </c>
      <c r="I739" s="1" t="s">
        <v>256</v>
      </c>
      <c r="J739" s="1">
        <v>92</v>
      </c>
      <c r="K739" s="3">
        <v>143.29919999999998</v>
      </c>
      <c r="L739" s="12">
        <f>Tabla1[[#This Row],[Venta prom 12 meses en UN]]*Tabla1[[#This Row],[Costo unitario]]</f>
        <v>108.55999999999999</v>
      </c>
      <c r="M739" s="29">
        <f>IFERROR(Tabla1[[#This Row],[Stock en unidades]]/Tabla1[[#This Row],[Venta prom 12 meses en UN]],0)</f>
        <v>6.8695652173913047</v>
      </c>
      <c r="N739" s="12">
        <f>IFERROR(12/Tabla1[[#This Row],[Meses de stock]],0)</f>
        <v>1.7468354430379747</v>
      </c>
      <c r="O739" s="5" t="e">
        <f>VLOOKUP(Tabla1[[#This Row],[Código del producto]],'ABC Ventas'!$A:$E,5,0)</f>
        <v>#DIV/0!</v>
      </c>
      <c r="P739" s="5" t="e">
        <f>VLOOKUP(Tabla1[[#This Row],[Código del producto]],'ABC Stock'!$A:$E,5,0)</f>
        <v>#DIV/0!</v>
      </c>
      <c r="Q73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40" spans="1:17" x14ac:dyDescent="0.2">
      <c r="A740" s="1">
        <v>1124</v>
      </c>
      <c r="B740" s="1" t="s">
        <v>379</v>
      </c>
      <c r="C740" s="1" t="s">
        <v>8</v>
      </c>
      <c r="D740" s="1" t="s">
        <v>3</v>
      </c>
      <c r="E740" s="11">
        <v>105</v>
      </c>
      <c r="F740" s="3">
        <v>5.46</v>
      </c>
      <c r="G740" s="11">
        <f>Tabla1[[#This Row],[Stock en unidades]]*Tabla1[[#This Row],[Costo unitario]]</f>
        <v>573.29999999999995</v>
      </c>
      <c r="H740" s="1">
        <v>2020</v>
      </c>
      <c r="I740" s="1" t="s">
        <v>258</v>
      </c>
      <c r="J740" s="1">
        <v>90</v>
      </c>
      <c r="K740" s="3">
        <v>658.47599999999989</v>
      </c>
      <c r="L740" s="12">
        <f>Tabla1[[#This Row],[Venta prom 12 meses en UN]]*Tabla1[[#This Row],[Costo unitario]]</f>
        <v>491.4</v>
      </c>
      <c r="M740" s="29">
        <f>IFERROR(Tabla1[[#This Row],[Stock en unidades]]/Tabla1[[#This Row],[Venta prom 12 meses en UN]],0)</f>
        <v>1.1666666666666667</v>
      </c>
      <c r="N740" s="12">
        <f>IFERROR(12/Tabla1[[#This Row],[Meses de stock]],0)</f>
        <v>10.285714285714285</v>
      </c>
      <c r="O740" s="5" t="e">
        <f>VLOOKUP(Tabla1[[#This Row],[Código del producto]],'ABC Ventas'!$A:$E,5,0)</f>
        <v>#DIV/0!</v>
      </c>
      <c r="P740" s="5" t="e">
        <f>VLOOKUP(Tabla1[[#This Row],[Código del producto]],'ABC Stock'!$A:$E,5,0)</f>
        <v>#DIV/0!</v>
      </c>
      <c r="Q7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1" spans="1:17" x14ac:dyDescent="0.2">
      <c r="A741" s="1">
        <v>1124</v>
      </c>
      <c r="B741" s="1" t="s">
        <v>379</v>
      </c>
      <c r="C741" s="1" t="s">
        <v>8</v>
      </c>
      <c r="D741" s="1" t="s">
        <v>3</v>
      </c>
      <c r="E741" s="11">
        <v>318</v>
      </c>
      <c r="F741" s="3">
        <v>6.49</v>
      </c>
      <c r="G741" s="11">
        <f>Tabla1[[#This Row],[Stock en unidades]]*Tabla1[[#This Row],[Costo unitario]]</f>
        <v>2063.8200000000002</v>
      </c>
      <c r="H741" s="1">
        <v>2019</v>
      </c>
      <c r="I741" s="1" t="s">
        <v>306</v>
      </c>
      <c r="J741" s="1">
        <v>53</v>
      </c>
      <c r="K741" s="3">
        <v>595.06810000000007</v>
      </c>
      <c r="L741" s="12">
        <f>Tabla1[[#This Row],[Venta prom 12 meses en UN]]*Tabla1[[#This Row],[Costo unitario]]</f>
        <v>343.97</v>
      </c>
      <c r="M741" s="29">
        <f>IFERROR(Tabla1[[#This Row],[Stock en unidades]]/Tabla1[[#This Row],[Venta prom 12 meses en UN]],0)</f>
        <v>6</v>
      </c>
      <c r="N741" s="12">
        <f>IFERROR(12/Tabla1[[#This Row],[Meses de stock]],0)</f>
        <v>2</v>
      </c>
      <c r="O741" s="5" t="e">
        <f>VLOOKUP(Tabla1[[#This Row],[Código del producto]],'ABC Ventas'!$A:$E,5,0)</f>
        <v>#DIV/0!</v>
      </c>
      <c r="P741" s="5" t="e">
        <f>VLOOKUP(Tabla1[[#This Row],[Código del producto]],'ABC Stock'!$A:$E,5,0)</f>
        <v>#DIV/0!</v>
      </c>
      <c r="Q74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42" spans="1:17" x14ac:dyDescent="0.2">
      <c r="A742" s="1">
        <v>1124</v>
      </c>
      <c r="B742" s="1" t="s">
        <v>379</v>
      </c>
      <c r="C742" s="1" t="s">
        <v>8</v>
      </c>
      <c r="D742" s="1" t="s">
        <v>3</v>
      </c>
      <c r="E742" s="11">
        <v>777</v>
      </c>
      <c r="F742" s="3">
        <v>3.29</v>
      </c>
      <c r="G742" s="11">
        <f>Tabla1[[#This Row],[Stock en unidades]]*Tabla1[[#This Row],[Costo unitario]]</f>
        <v>2556.33</v>
      </c>
      <c r="H742" s="1">
        <v>2020</v>
      </c>
      <c r="I742" s="1" t="s">
        <v>258</v>
      </c>
      <c r="J742" s="1">
        <v>86.3</v>
      </c>
      <c r="K742" s="3">
        <v>411.69415000000004</v>
      </c>
      <c r="L742" s="12">
        <f>Tabla1[[#This Row],[Venta prom 12 meses en UN]]*Tabla1[[#This Row],[Costo unitario]]</f>
        <v>283.92700000000002</v>
      </c>
      <c r="M742" s="29">
        <f>IFERROR(Tabla1[[#This Row],[Stock en unidades]]/Tabla1[[#This Row],[Venta prom 12 meses en UN]],0)</f>
        <v>9.003476245654694</v>
      </c>
      <c r="N742" s="12">
        <f>IFERROR(12/Tabla1[[#This Row],[Meses de stock]],0)</f>
        <v>1.3328185328185327</v>
      </c>
      <c r="O742" s="5" t="e">
        <f>VLOOKUP(Tabla1[[#This Row],[Código del producto]],'ABC Ventas'!$A:$E,5,0)</f>
        <v>#DIV/0!</v>
      </c>
      <c r="P742" s="5" t="e">
        <f>VLOOKUP(Tabla1[[#This Row],[Código del producto]],'ABC Stock'!$A:$E,5,0)</f>
        <v>#DIV/0!</v>
      </c>
      <c r="Q74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43" spans="1:17" x14ac:dyDescent="0.2">
      <c r="A743" s="1">
        <v>1124</v>
      </c>
      <c r="B743" s="1" t="s">
        <v>379</v>
      </c>
      <c r="C743" s="1" t="s">
        <v>8</v>
      </c>
      <c r="D743" s="1" t="s">
        <v>3</v>
      </c>
      <c r="E743" s="11">
        <v>0</v>
      </c>
      <c r="F743" s="3">
        <v>4.54</v>
      </c>
      <c r="G743" s="11">
        <f>Tabla1[[#This Row],[Stock en unidades]]*Tabla1[[#This Row],[Costo unitario]]</f>
        <v>0</v>
      </c>
      <c r="H743" s="1">
        <v>2019</v>
      </c>
      <c r="I743" s="1" t="s">
        <v>306</v>
      </c>
      <c r="J743" s="1">
        <v>40.1</v>
      </c>
      <c r="K743" s="3">
        <v>327.69720000000001</v>
      </c>
      <c r="L743" s="12">
        <f>Tabla1[[#This Row],[Venta prom 12 meses en UN]]*Tabla1[[#This Row],[Costo unitario]]</f>
        <v>182.054</v>
      </c>
      <c r="M743" s="29">
        <f>IFERROR(Tabla1[[#This Row],[Stock en unidades]]/Tabla1[[#This Row],[Venta prom 12 meses en UN]],0)</f>
        <v>0</v>
      </c>
      <c r="N743" s="12">
        <f>IFERROR(12/Tabla1[[#This Row],[Meses de stock]],0)</f>
        <v>0</v>
      </c>
      <c r="O743" s="5" t="e">
        <f>VLOOKUP(Tabla1[[#This Row],[Código del producto]],'ABC Ventas'!$A:$E,5,0)</f>
        <v>#DIV/0!</v>
      </c>
      <c r="P743" s="5" t="e">
        <f>VLOOKUP(Tabla1[[#This Row],[Código del producto]],'ABC Stock'!$A:$E,5,0)</f>
        <v>#DIV/0!</v>
      </c>
      <c r="Q7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4" spans="1:17" x14ac:dyDescent="0.2">
      <c r="A744" s="1">
        <v>1124</v>
      </c>
      <c r="B744" s="1" t="s">
        <v>379</v>
      </c>
      <c r="C744" s="1" t="s">
        <v>8</v>
      </c>
      <c r="D744" s="1" t="s">
        <v>3</v>
      </c>
      <c r="E744" s="11">
        <v>71</v>
      </c>
      <c r="F744" s="3">
        <v>2.78</v>
      </c>
      <c r="G744" s="11">
        <f>Tabla1[[#This Row],[Stock en unidades]]*Tabla1[[#This Row],[Costo unitario]]</f>
        <v>197.38</v>
      </c>
      <c r="H744" s="1">
        <v>2020</v>
      </c>
      <c r="I744" s="1" t="s">
        <v>257</v>
      </c>
      <c r="J744" s="1">
        <v>62</v>
      </c>
      <c r="K744" s="3">
        <v>306.80079999999998</v>
      </c>
      <c r="L744" s="12">
        <f>Tabla1[[#This Row],[Venta prom 12 meses en UN]]*Tabla1[[#This Row],[Costo unitario]]</f>
        <v>172.35999999999999</v>
      </c>
      <c r="M744" s="29">
        <f>IFERROR(Tabla1[[#This Row],[Stock en unidades]]/Tabla1[[#This Row],[Venta prom 12 meses en UN]],0)</f>
        <v>1.1451612903225807</v>
      </c>
      <c r="N744" s="12">
        <f>IFERROR(12/Tabla1[[#This Row],[Meses de stock]],0)</f>
        <v>10.478873239436618</v>
      </c>
      <c r="O744" s="5" t="e">
        <f>VLOOKUP(Tabla1[[#This Row],[Código del producto]],'ABC Ventas'!$A:$E,5,0)</f>
        <v>#DIV/0!</v>
      </c>
      <c r="P744" s="5" t="e">
        <f>VLOOKUP(Tabla1[[#This Row],[Código del producto]],'ABC Stock'!$A:$E,5,0)</f>
        <v>#DIV/0!</v>
      </c>
      <c r="Q7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5" spans="1:17" x14ac:dyDescent="0.2">
      <c r="A745" s="1">
        <v>1124</v>
      </c>
      <c r="B745" s="1" t="s">
        <v>379</v>
      </c>
      <c r="C745" s="1" t="s">
        <v>8</v>
      </c>
      <c r="D745" s="1" t="s">
        <v>3</v>
      </c>
      <c r="E745" s="11">
        <v>134</v>
      </c>
      <c r="F745" s="3">
        <v>1.51</v>
      </c>
      <c r="G745" s="11">
        <f>Tabla1[[#This Row],[Stock en unidades]]*Tabla1[[#This Row],[Costo unitario]]</f>
        <v>202.34</v>
      </c>
      <c r="H745" s="1">
        <v>2020</v>
      </c>
      <c r="I745" s="1" t="s">
        <v>257</v>
      </c>
      <c r="J745" s="1">
        <v>97</v>
      </c>
      <c r="K745" s="3">
        <v>197.7345</v>
      </c>
      <c r="L745" s="12">
        <f>Tabla1[[#This Row],[Venta prom 12 meses en UN]]*Tabla1[[#This Row],[Costo unitario]]</f>
        <v>146.47</v>
      </c>
      <c r="M745" s="29">
        <f>IFERROR(Tabla1[[#This Row],[Stock en unidades]]/Tabla1[[#This Row],[Venta prom 12 meses en UN]],0)</f>
        <v>1.3814432989690721</v>
      </c>
      <c r="N745" s="12">
        <f>IFERROR(12/Tabla1[[#This Row],[Meses de stock]],0)</f>
        <v>8.6865671641791042</v>
      </c>
      <c r="O745" s="5" t="e">
        <f>VLOOKUP(Tabla1[[#This Row],[Código del producto]],'ABC Ventas'!$A:$E,5,0)</f>
        <v>#DIV/0!</v>
      </c>
      <c r="P745" s="5" t="e">
        <f>VLOOKUP(Tabla1[[#This Row],[Código del producto]],'ABC Stock'!$A:$E,5,0)</f>
        <v>#DIV/0!</v>
      </c>
      <c r="Q7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6" spans="1:17" x14ac:dyDescent="0.2">
      <c r="A746" s="1">
        <v>1125</v>
      </c>
      <c r="B746" s="1" t="s">
        <v>79</v>
      </c>
      <c r="C746" s="1" t="s">
        <v>8</v>
      </c>
      <c r="D746" s="1" t="s">
        <v>3</v>
      </c>
      <c r="E746" s="11">
        <v>2</v>
      </c>
      <c r="F746" s="3">
        <v>6.8</v>
      </c>
      <c r="G746" s="11">
        <f>Tabla1[[#This Row],[Stock en unidades]]*Tabla1[[#This Row],[Costo unitario]]</f>
        <v>13.6</v>
      </c>
      <c r="H746" s="1">
        <v>2020</v>
      </c>
      <c r="I746" s="1" t="s">
        <v>258</v>
      </c>
      <c r="J746" s="1">
        <v>138</v>
      </c>
      <c r="K746" s="3">
        <v>1135.4639999999999</v>
      </c>
      <c r="L746" s="12">
        <f>Tabla1[[#This Row],[Venta prom 12 meses en UN]]*Tabla1[[#This Row],[Costo unitario]]</f>
        <v>938.4</v>
      </c>
      <c r="M746" s="29">
        <f>IFERROR(Tabla1[[#This Row],[Stock en unidades]]/Tabla1[[#This Row],[Venta prom 12 meses en UN]],0)</f>
        <v>1.4492753623188406E-2</v>
      </c>
      <c r="N746" s="12">
        <f>IFERROR(12/Tabla1[[#This Row],[Meses de stock]],0)</f>
        <v>828</v>
      </c>
      <c r="O746" s="5" t="e">
        <f>VLOOKUP(Tabla1[[#This Row],[Código del producto]],'ABC Ventas'!$A:$E,5,0)</f>
        <v>#DIV/0!</v>
      </c>
      <c r="P746" s="5" t="e">
        <f>VLOOKUP(Tabla1[[#This Row],[Código del producto]],'ABC Stock'!$A:$E,5,0)</f>
        <v>#DIV/0!</v>
      </c>
      <c r="Q7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7" spans="1:17" x14ac:dyDescent="0.2">
      <c r="A747" s="1">
        <v>1125</v>
      </c>
      <c r="B747" s="1" t="s">
        <v>79</v>
      </c>
      <c r="C747" s="1" t="s">
        <v>8</v>
      </c>
      <c r="D747" s="1" t="s">
        <v>3</v>
      </c>
      <c r="E747" s="11">
        <v>143</v>
      </c>
      <c r="F747" s="3">
        <v>5.27</v>
      </c>
      <c r="G747" s="11">
        <f>Tabla1[[#This Row],[Stock en unidades]]*Tabla1[[#This Row],[Costo unitario]]</f>
        <v>753.6099999999999</v>
      </c>
      <c r="H747" s="1">
        <v>2019</v>
      </c>
      <c r="I747" s="1" t="s">
        <v>308</v>
      </c>
      <c r="J747" s="1">
        <v>128</v>
      </c>
      <c r="K747" s="3">
        <v>1038.8224</v>
      </c>
      <c r="L747" s="12">
        <f>Tabla1[[#This Row],[Venta prom 12 meses en UN]]*Tabla1[[#This Row],[Costo unitario]]</f>
        <v>674.56</v>
      </c>
      <c r="M747" s="29">
        <f>IFERROR(Tabla1[[#This Row],[Stock en unidades]]/Tabla1[[#This Row],[Venta prom 12 meses en UN]],0)</f>
        <v>1.1171875</v>
      </c>
      <c r="N747" s="12">
        <f>IFERROR(12/Tabla1[[#This Row],[Meses de stock]],0)</f>
        <v>10.741258741258742</v>
      </c>
      <c r="O747" s="5" t="e">
        <f>VLOOKUP(Tabla1[[#This Row],[Código del producto]],'ABC Ventas'!$A:$E,5,0)</f>
        <v>#DIV/0!</v>
      </c>
      <c r="P747" s="5" t="e">
        <f>VLOOKUP(Tabla1[[#This Row],[Código del producto]],'ABC Stock'!$A:$E,5,0)</f>
        <v>#DIV/0!</v>
      </c>
      <c r="Q7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8" spans="1:17" x14ac:dyDescent="0.2">
      <c r="A748" s="1">
        <v>1125</v>
      </c>
      <c r="B748" s="1" t="s">
        <v>79</v>
      </c>
      <c r="C748" s="1" t="s">
        <v>8</v>
      </c>
      <c r="D748" s="1" t="s">
        <v>3</v>
      </c>
      <c r="E748" s="11">
        <v>167</v>
      </c>
      <c r="F748" s="3">
        <v>4.37</v>
      </c>
      <c r="G748" s="11">
        <f>Tabla1[[#This Row],[Stock en unidades]]*Tabla1[[#This Row],[Costo unitario]]</f>
        <v>729.79</v>
      </c>
      <c r="H748" s="1">
        <v>2019</v>
      </c>
      <c r="I748" s="1" t="s">
        <v>304</v>
      </c>
      <c r="J748" s="1">
        <v>83.5</v>
      </c>
      <c r="K748" s="3">
        <v>602.07674999999995</v>
      </c>
      <c r="L748" s="12">
        <f>Tabla1[[#This Row],[Venta prom 12 meses en UN]]*Tabla1[[#This Row],[Costo unitario]]</f>
        <v>364.89499999999998</v>
      </c>
      <c r="M748" s="29">
        <f>IFERROR(Tabla1[[#This Row],[Stock en unidades]]/Tabla1[[#This Row],[Venta prom 12 meses en UN]],0)</f>
        <v>2</v>
      </c>
      <c r="N748" s="12">
        <f>IFERROR(12/Tabla1[[#This Row],[Meses de stock]],0)</f>
        <v>6</v>
      </c>
      <c r="O748" s="5" t="e">
        <f>VLOOKUP(Tabla1[[#This Row],[Código del producto]],'ABC Ventas'!$A:$E,5,0)</f>
        <v>#DIV/0!</v>
      </c>
      <c r="P748" s="5" t="e">
        <f>VLOOKUP(Tabla1[[#This Row],[Código del producto]],'ABC Stock'!$A:$E,5,0)</f>
        <v>#DIV/0!</v>
      </c>
      <c r="Q7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49" spans="1:17" x14ac:dyDescent="0.2">
      <c r="A749" s="1">
        <v>1125</v>
      </c>
      <c r="B749" s="1" t="s">
        <v>79</v>
      </c>
      <c r="C749" s="1" t="s">
        <v>8</v>
      </c>
      <c r="D749" s="1" t="s">
        <v>3</v>
      </c>
      <c r="E749" s="11">
        <v>1588</v>
      </c>
      <c r="F749" s="3">
        <v>4.6399999999999997</v>
      </c>
      <c r="G749" s="11">
        <f>Tabla1[[#This Row],[Stock en unidades]]*Tabla1[[#This Row],[Costo unitario]]</f>
        <v>7368.32</v>
      </c>
      <c r="H749" s="1">
        <v>2019</v>
      </c>
      <c r="I749" s="1" t="s">
        <v>309</v>
      </c>
      <c r="J749" s="1">
        <v>88.2</v>
      </c>
      <c r="K749" s="3">
        <v>495.19008000000002</v>
      </c>
      <c r="L749" s="12">
        <f>Tabla1[[#This Row],[Venta prom 12 meses en UN]]*Tabla1[[#This Row],[Costo unitario]]</f>
        <v>409.24799999999999</v>
      </c>
      <c r="M749" s="29">
        <f>IFERROR(Tabla1[[#This Row],[Stock en unidades]]/Tabla1[[#This Row],[Venta prom 12 meses en UN]],0)</f>
        <v>18.004535147392289</v>
      </c>
      <c r="N749" s="12">
        <f>IFERROR(12/Tabla1[[#This Row],[Meses de stock]],0)</f>
        <v>0.66649874055415625</v>
      </c>
      <c r="O749" s="5" t="e">
        <f>VLOOKUP(Tabla1[[#This Row],[Código del producto]],'ABC Ventas'!$A:$E,5,0)</f>
        <v>#DIV/0!</v>
      </c>
      <c r="P749" s="5" t="e">
        <f>VLOOKUP(Tabla1[[#This Row],[Código del producto]],'ABC Stock'!$A:$E,5,0)</f>
        <v>#DIV/0!</v>
      </c>
      <c r="Q74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50" spans="1:17" x14ac:dyDescent="0.2">
      <c r="A750" s="1">
        <v>1125</v>
      </c>
      <c r="B750" s="1" t="s">
        <v>79</v>
      </c>
      <c r="C750" s="1" t="s">
        <v>8</v>
      </c>
      <c r="D750" s="1" t="s">
        <v>3</v>
      </c>
      <c r="E750" s="11">
        <v>0</v>
      </c>
      <c r="F750" s="3">
        <v>2.31</v>
      </c>
      <c r="G750" s="11">
        <f>Tabla1[[#This Row],[Stock en unidades]]*Tabla1[[#This Row],[Costo unitario]]</f>
        <v>0</v>
      </c>
      <c r="H750" s="1">
        <v>2020</v>
      </c>
      <c r="I750" s="1" t="s">
        <v>258</v>
      </c>
      <c r="J750" s="1">
        <v>82</v>
      </c>
      <c r="K750" s="3">
        <v>276.55320000000006</v>
      </c>
      <c r="L750" s="12">
        <f>Tabla1[[#This Row],[Venta prom 12 meses en UN]]*Tabla1[[#This Row],[Costo unitario]]</f>
        <v>189.42000000000002</v>
      </c>
      <c r="M750" s="29">
        <f>IFERROR(Tabla1[[#This Row],[Stock en unidades]]/Tabla1[[#This Row],[Venta prom 12 meses en UN]],0)</f>
        <v>0</v>
      </c>
      <c r="N750" s="12">
        <f>IFERROR(12/Tabla1[[#This Row],[Meses de stock]],0)</f>
        <v>0</v>
      </c>
      <c r="O750" s="5" t="e">
        <f>VLOOKUP(Tabla1[[#This Row],[Código del producto]],'ABC Ventas'!$A:$E,5,0)</f>
        <v>#DIV/0!</v>
      </c>
      <c r="P750" s="5" t="e">
        <f>VLOOKUP(Tabla1[[#This Row],[Código del producto]],'ABC Stock'!$A:$E,5,0)</f>
        <v>#DIV/0!</v>
      </c>
      <c r="Q7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51" spans="1:17" x14ac:dyDescent="0.2">
      <c r="A751" s="1">
        <v>1125</v>
      </c>
      <c r="B751" s="1" t="s">
        <v>79</v>
      </c>
      <c r="C751" s="1" t="s">
        <v>8</v>
      </c>
      <c r="D751" s="1" t="s">
        <v>3</v>
      </c>
      <c r="E751" s="11">
        <v>165</v>
      </c>
      <c r="F751" s="3">
        <v>2.12</v>
      </c>
      <c r="G751" s="11">
        <f>Tabla1[[#This Row],[Stock en unidades]]*Tabla1[[#This Row],[Costo unitario]]</f>
        <v>349.8</v>
      </c>
      <c r="H751" s="1">
        <v>2020</v>
      </c>
      <c r="I751" s="1" t="s">
        <v>256</v>
      </c>
      <c r="J751" s="1">
        <v>82.3</v>
      </c>
      <c r="K751" s="3">
        <v>244.2664</v>
      </c>
      <c r="L751" s="12">
        <f>Tabla1[[#This Row],[Venta prom 12 meses en UN]]*Tabla1[[#This Row],[Costo unitario]]</f>
        <v>174.476</v>
      </c>
      <c r="M751" s="29">
        <f>IFERROR(Tabla1[[#This Row],[Stock en unidades]]/Tabla1[[#This Row],[Venta prom 12 meses en UN]],0)</f>
        <v>2.0048602673147022</v>
      </c>
      <c r="N751" s="12">
        <f>IFERROR(12/Tabla1[[#This Row],[Meses de stock]],0)</f>
        <v>5.9854545454545454</v>
      </c>
      <c r="O751" s="5" t="e">
        <f>VLOOKUP(Tabla1[[#This Row],[Código del producto]],'ABC Ventas'!$A:$E,5,0)</f>
        <v>#DIV/0!</v>
      </c>
      <c r="P751" s="5" t="e">
        <f>VLOOKUP(Tabla1[[#This Row],[Código del producto]],'ABC Stock'!$A:$E,5,0)</f>
        <v>#DIV/0!</v>
      </c>
      <c r="Q7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52" spans="1:17" x14ac:dyDescent="0.2">
      <c r="A752" s="1">
        <v>1126</v>
      </c>
      <c r="B752" s="1" t="s">
        <v>32</v>
      </c>
      <c r="C752" s="1" t="s">
        <v>8</v>
      </c>
      <c r="D752" s="1" t="s">
        <v>3</v>
      </c>
      <c r="E752" s="11">
        <v>200</v>
      </c>
      <c r="F752" s="3">
        <v>6.16</v>
      </c>
      <c r="G752" s="11">
        <f>Tabla1[[#This Row],[Stock en unidades]]*Tabla1[[#This Row],[Costo unitario]]</f>
        <v>1232</v>
      </c>
      <c r="H752" s="1">
        <v>2019</v>
      </c>
      <c r="I752" s="1" t="s">
        <v>304</v>
      </c>
      <c r="J752" s="1">
        <v>99.9</v>
      </c>
      <c r="K752" s="3">
        <v>818.46072000000004</v>
      </c>
      <c r="L752" s="12">
        <f>Tabla1[[#This Row],[Venta prom 12 meses en UN]]*Tabla1[[#This Row],[Costo unitario]]</f>
        <v>615.38400000000001</v>
      </c>
      <c r="M752" s="29">
        <f>IFERROR(Tabla1[[#This Row],[Stock en unidades]]/Tabla1[[#This Row],[Venta prom 12 meses en UN]],0)</f>
        <v>2.0020020020020017</v>
      </c>
      <c r="N752" s="12">
        <f>IFERROR(12/Tabla1[[#This Row],[Meses de stock]],0)</f>
        <v>5.9940000000000007</v>
      </c>
      <c r="O752" s="5" t="e">
        <f>VLOOKUP(Tabla1[[#This Row],[Código del producto]],'ABC Ventas'!$A:$E,5,0)</f>
        <v>#DIV/0!</v>
      </c>
      <c r="P752" s="5" t="e">
        <f>VLOOKUP(Tabla1[[#This Row],[Código del producto]],'ABC Stock'!$A:$E,5,0)</f>
        <v>#DIV/0!</v>
      </c>
      <c r="Q7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53" spans="1:17" x14ac:dyDescent="0.2">
      <c r="A753" s="1">
        <v>1126</v>
      </c>
      <c r="B753" s="1" t="s">
        <v>32</v>
      </c>
      <c r="C753" s="1" t="s">
        <v>8</v>
      </c>
      <c r="D753" s="1" t="s">
        <v>3</v>
      </c>
      <c r="E753" s="11">
        <v>443</v>
      </c>
      <c r="F753" s="3">
        <v>7.55</v>
      </c>
      <c r="G753" s="11">
        <f>Tabla1[[#This Row],[Stock en unidades]]*Tabla1[[#This Row],[Costo unitario]]</f>
        <v>3344.65</v>
      </c>
      <c r="H753" s="1">
        <v>2020</v>
      </c>
      <c r="I753" s="1" t="s">
        <v>257</v>
      </c>
      <c r="J753" s="1">
        <v>63.2</v>
      </c>
      <c r="K753" s="3">
        <v>591.67840000000001</v>
      </c>
      <c r="L753" s="12">
        <f>Tabla1[[#This Row],[Venta prom 12 meses en UN]]*Tabla1[[#This Row],[Costo unitario]]</f>
        <v>477.16</v>
      </c>
      <c r="M753" s="29">
        <f>IFERROR(Tabla1[[#This Row],[Stock en unidades]]/Tabla1[[#This Row],[Venta prom 12 meses en UN]],0)</f>
        <v>7.0094936708860756</v>
      </c>
      <c r="N753" s="12">
        <f>IFERROR(12/Tabla1[[#This Row],[Meses de stock]],0)</f>
        <v>1.7119638826185102</v>
      </c>
      <c r="O753" s="5" t="e">
        <f>VLOOKUP(Tabla1[[#This Row],[Código del producto]],'ABC Ventas'!$A:$E,5,0)</f>
        <v>#DIV/0!</v>
      </c>
      <c r="P753" s="5" t="e">
        <f>VLOOKUP(Tabla1[[#This Row],[Código del producto]],'ABC Stock'!$A:$E,5,0)</f>
        <v>#DIV/0!</v>
      </c>
      <c r="Q75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54" spans="1:17" x14ac:dyDescent="0.2">
      <c r="A754" s="1">
        <v>1126</v>
      </c>
      <c r="B754" s="1" t="s">
        <v>32</v>
      </c>
      <c r="C754" s="1" t="s">
        <v>8</v>
      </c>
      <c r="D754" s="1" t="s">
        <v>3</v>
      </c>
      <c r="E754" s="11">
        <v>1156</v>
      </c>
      <c r="F754" s="3">
        <v>2.74</v>
      </c>
      <c r="G754" s="11">
        <f>Tabla1[[#This Row],[Stock en unidades]]*Tabla1[[#This Row],[Costo unitario]]</f>
        <v>3167.44</v>
      </c>
      <c r="H754" s="1">
        <v>2019</v>
      </c>
      <c r="I754" s="1" t="s">
        <v>308</v>
      </c>
      <c r="J754" s="1">
        <v>80</v>
      </c>
      <c r="K754" s="3">
        <v>341.95200000000006</v>
      </c>
      <c r="L754" s="12">
        <f>Tabla1[[#This Row],[Venta prom 12 meses en UN]]*Tabla1[[#This Row],[Costo unitario]]</f>
        <v>219.20000000000002</v>
      </c>
      <c r="M754" s="29">
        <f>IFERROR(Tabla1[[#This Row],[Stock en unidades]]/Tabla1[[#This Row],[Venta prom 12 meses en UN]],0)</f>
        <v>14.45</v>
      </c>
      <c r="N754" s="12">
        <f>IFERROR(12/Tabla1[[#This Row],[Meses de stock]],0)</f>
        <v>0.83044982698961944</v>
      </c>
      <c r="O754" s="5" t="e">
        <f>VLOOKUP(Tabla1[[#This Row],[Código del producto]],'ABC Ventas'!$A:$E,5,0)</f>
        <v>#DIV/0!</v>
      </c>
      <c r="P754" s="5" t="e">
        <f>VLOOKUP(Tabla1[[#This Row],[Código del producto]],'ABC Stock'!$A:$E,5,0)</f>
        <v>#DIV/0!</v>
      </c>
      <c r="Q75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55" spans="1:17" x14ac:dyDescent="0.2">
      <c r="A755" s="1">
        <v>1126</v>
      </c>
      <c r="B755" s="1" t="s">
        <v>32</v>
      </c>
      <c r="C755" s="1" t="s">
        <v>8</v>
      </c>
      <c r="D755" s="1" t="s">
        <v>3</v>
      </c>
      <c r="E755" s="11">
        <v>0</v>
      </c>
      <c r="F755" s="3">
        <v>4.1399999999999997</v>
      </c>
      <c r="G755" s="11">
        <f>Tabla1[[#This Row],[Stock en unidades]]*Tabla1[[#This Row],[Costo unitario]]</f>
        <v>0</v>
      </c>
      <c r="H755" s="1">
        <v>2019</v>
      </c>
      <c r="I755" s="1" t="s">
        <v>308</v>
      </c>
      <c r="J755" s="1">
        <v>55.4</v>
      </c>
      <c r="K755" s="3">
        <v>341.74043999999992</v>
      </c>
      <c r="L755" s="12">
        <f>Tabla1[[#This Row],[Venta prom 12 meses en UN]]*Tabla1[[#This Row],[Costo unitario]]</f>
        <v>229.35599999999997</v>
      </c>
      <c r="M755" s="29">
        <f>IFERROR(Tabla1[[#This Row],[Stock en unidades]]/Tabla1[[#This Row],[Venta prom 12 meses en UN]],0)</f>
        <v>0</v>
      </c>
      <c r="N755" s="12">
        <f>IFERROR(12/Tabla1[[#This Row],[Meses de stock]],0)</f>
        <v>0</v>
      </c>
      <c r="O755" s="5" t="e">
        <f>VLOOKUP(Tabla1[[#This Row],[Código del producto]],'ABC Ventas'!$A:$E,5,0)</f>
        <v>#DIV/0!</v>
      </c>
      <c r="P755" s="5" t="e">
        <f>VLOOKUP(Tabla1[[#This Row],[Código del producto]],'ABC Stock'!$A:$E,5,0)</f>
        <v>#DIV/0!</v>
      </c>
      <c r="Q7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56" spans="1:17" x14ac:dyDescent="0.2">
      <c r="A756" s="1">
        <v>1126</v>
      </c>
      <c r="B756" s="1" t="s">
        <v>32</v>
      </c>
      <c r="C756" s="1" t="s">
        <v>8</v>
      </c>
      <c r="D756" s="1" t="s">
        <v>3</v>
      </c>
      <c r="E756" s="11">
        <v>8</v>
      </c>
      <c r="F756" s="3">
        <v>1.31</v>
      </c>
      <c r="G756" s="11">
        <f>Tabla1[[#This Row],[Stock en unidades]]*Tabla1[[#This Row],[Costo unitario]]</f>
        <v>10.48</v>
      </c>
      <c r="H756" s="1">
        <v>2019</v>
      </c>
      <c r="I756" s="1" t="s">
        <v>307</v>
      </c>
      <c r="J756" s="1">
        <v>84</v>
      </c>
      <c r="K756" s="3">
        <v>147.45359999999999</v>
      </c>
      <c r="L756" s="12">
        <f>Tabla1[[#This Row],[Venta prom 12 meses en UN]]*Tabla1[[#This Row],[Costo unitario]]</f>
        <v>110.04</v>
      </c>
      <c r="M756" s="29">
        <f>IFERROR(Tabla1[[#This Row],[Stock en unidades]]/Tabla1[[#This Row],[Venta prom 12 meses en UN]],0)</f>
        <v>9.5238095238095233E-2</v>
      </c>
      <c r="N756" s="12">
        <f>IFERROR(12/Tabla1[[#This Row],[Meses de stock]],0)</f>
        <v>126</v>
      </c>
      <c r="O756" s="5" t="e">
        <f>VLOOKUP(Tabla1[[#This Row],[Código del producto]],'ABC Ventas'!$A:$E,5,0)</f>
        <v>#DIV/0!</v>
      </c>
      <c r="P756" s="5" t="e">
        <f>VLOOKUP(Tabla1[[#This Row],[Código del producto]],'ABC Stock'!$A:$E,5,0)</f>
        <v>#DIV/0!</v>
      </c>
      <c r="Q7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57" spans="1:17" x14ac:dyDescent="0.2">
      <c r="A757" s="1">
        <v>1126</v>
      </c>
      <c r="B757" s="1" t="s">
        <v>32</v>
      </c>
      <c r="C757" s="1" t="s">
        <v>8</v>
      </c>
      <c r="D757" s="1" t="s">
        <v>3</v>
      </c>
      <c r="E757" s="11">
        <v>693</v>
      </c>
      <c r="F757" s="3">
        <v>1.32</v>
      </c>
      <c r="G757" s="11">
        <f>Tabla1[[#This Row],[Stock en unidades]]*Tabla1[[#This Row],[Costo unitario]]</f>
        <v>914.76</v>
      </c>
      <c r="H757" s="1">
        <v>2020</v>
      </c>
      <c r="I757" s="1" t="s">
        <v>257</v>
      </c>
      <c r="J757" s="1">
        <v>75</v>
      </c>
      <c r="K757" s="3">
        <v>128.69999999999999</v>
      </c>
      <c r="L757" s="12">
        <f>Tabla1[[#This Row],[Venta prom 12 meses en UN]]*Tabla1[[#This Row],[Costo unitario]]</f>
        <v>99</v>
      </c>
      <c r="M757" s="29">
        <f>IFERROR(Tabla1[[#This Row],[Stock en unidades]]/Tabla1[[#This Row],[Venta prom 12 meses en UN]],0)</f>
        <v>9.24</v>
      </c>
      <c r="N757" s="12">
        <f>IFERROR(12/Tabla1[[#This Row],[Meses de stock]],0)</f>
        <v>1.2987012987012987</v>
      </c>
      <c r="O757" s="5" t="e">
        <f>VLOOKUP(Tabla1[[#This Row],[Código del producto]],'ABC Ventas'!$A:$E,5,0)</f>
        <v>#DIV/0!</v>
      </c>
      <c r="P757" s="5" t="e">
        <f>VLOOKUP(Tabla1[[#This Row],[Código del producto]],'ABC Stock'!$A:$E,5,0)</f>
        <v>#DIV/0!</v>
      </c>
      <c r="Q75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58" spans="1:17" x14ac:dyDescent="0.2">
      <c r="A758" s="1">
        <v>1127</v>
      </c>
      <c r="B758" s="1" t="s">
        <v>127</v>
      </c>
      <c r="C758" s="1" t="s">
        <v>8</v>
      </c>
      <c r="D758" s="1" t="s">
        <v>3</v>
      </c>
      <c r="E758" s="11">
        <v>112</v>
      </c>
      <c r="F758" s="3">
        <v>7.57</v>
      </c>
      <c r="G758" s="11">
        <f>Tabla1[[#This Row],[Stock en unidades]]*Tabla1[[#This Row],[Costo unitario]]</f>
        <v>847.84</v>
      </c>
      <c r="H758" s="1">
        <v>2019</v>
      </c>
      <c r="I758" s="1" t="s">
        <v>306</v>
      </c>
      <c r="J758" s="1">
        <v>110</v>
      </c>
      <c r="K758" s="3">
        <v>1540.4949999999999</v>
      </c>
      <c r="L758" s="12">
        <f>Tabla1[[#This Row],[Venta prom 12 meses en UN]]*Tabla1[[#This Row],[Costo unitario]]</f>
        <v>832.7</v>
      </c>
      <c r="M758" s="29">
        <f>IFERROR(Tabla1[[#This Row],[Stock en unidades]]/Tabla1[[#This Row],[Venta prom 12 meses en UN]],0)</f>
        <v>1.0181818181818181</v>
      </c>
      <c r="N758" s="12">
        <f>IFERROR(12/Tabla1[[#This Row],[Meses de stock]],0)</f>
        <v>11.785714285714286</v>
      </c>
      <c r="O758" s="5" t="e">
        <f>VLOOKUP(Tabla1[[#This Row],[Código del producto]],'ABC Ventas'!$A:$E,5,0)</f>
        <v>#DIV/0!</v>
      </c>
      <c r="P758" s="5" t="e">
        <f>VLOOKUP(Tabla1[[#This Row],[Código del producto]],'ABC Stock'!$A:$E,5,0)</f>
        <v>#DIV/0!</v>
      </c>
      <c r="Q7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59" spans="1:17" x14ac:dyDescent="0.2">
      <c r="A759" s="1">
        <v>1127</v>
      </c>
      <c r="B759" s="1" t="s">
        <v>127</v>
      </c>
      <c r="C759" s="1" t="s">
        <v>8</v>
      </c>
      <c r="D759" s="1" t="s">
        <v>3</v>
      </c>
      <c r="E759" s="11">
        <v>59</v>
      </c>
      <c r="F759" s="3">
        <v>5.21</v>
      </c>
      <c r="G759" s="11">
        <f>Tabla1[[#This Row],[Stock en unidades]]*Tabla1[[#This Row],[Costo unitario]]</f>
        <v>307.39</v>
      </c>
      <c r="H759" s="1">
        <v>2020</v>
      </c>
      <c r="I759" s="1" t="s">
        <v>257</v>
      </c>
      <c r="J759" s="1">
        <v>111</v>
      </c>
      <c r="K759" s="3">
        <v>1075.6565999999998</v>
      </c>
      <c r="L759" s="12">
        <f>Tabla1[[#This Row],[Venta prom 12 meses en UN]]*Tabla1[[#This Row],[Costo unitario]]</f>
        <v>578.30999999999995</v>
      </c>
      <c r="M759" s="29">
        <f>IFERROR(Tabla1[[#This Row],[Stock en unidades]]/Tabla1[[#This Row],[Venta prom 12 meses en UN]],0)</f>
        <v>0.53153153153153154</v>
      </c>
      <c r="N759" s="12">
        <f>IFERROR(12/Tabla1[[#This Row],[Meses de stock]],0)</f>
        <v>22.576271186440678</v>
      </c>
      <c r="O759" s="5" t="e">
        <f>VLOOKUP(Tabla1[[#This Row],[Código del producto]],'ABC Ventas'!$A:$E,5,0)</f>
        <v>#DIV/0!</v>
      </c>
      <c r="P759" s="5" t="e">
        <f>VLOOKUP(Tabla1[[#This Row],[Código del producto]],'ABC Stock'!$A:$E,5,0)</f>
        <v>#DIV/0!</v>
      </c>
      <c r="Q7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0" spans="1:17" x14ac:dyDescent="0.2">
      <c r="A760" s="1">
        <v>1127</v>
      </c>
      <c r="B760" s="1" t="s">
        <v>127</v>
      </c>
      <c r="C760" s="1" t="s">
        <v>8</v>
      </c>
      <c r="D760" s="1" t="s">
        <v>3</v>
      </c>
      <c r="E760" s="11">
        <v>312</v>
      </c>
      <c r="F760" s="3">
        <v>6.74</v>
      </c>
      <c r="G760" s="11">
        <f>Tabla1[[#This Row],[Stock en unidades]]*Tabla1[[#This Row],[Costo unitario]]</f>
        <v>2102.88</v>
      </c>
      <c r="H760" s="1">
        <v>2020</v>
      </c>
      <c r="I760" s="1" t="s">
        <v>256</v>
      </c>
      <c r="J760" s="1">
        <v>78</v>
      </c>
      <c r="K760" s="3">
        <v>877.95240000000001</v>
      </c>
      <c r="L760" s="12">
        <f>Tabla1[[#This Row],[Venta prom 12 meses en UN]]*Tabla1[[#This Row],[Costo unitario]]</f>
        <v>525.72</v>
      </c>
      <c r="M760" s="29">
        <f>IFERROR(Tabla1[[#This Row],[Stock en unidades]]/Tabla1[[#This Row],[Venta prom 12 meses en UN]],0)</f>
        <v>4</v>
      </c>
      <c r="N760" s="12">
        <f>IFERROR(12/Tabla1[[#This Row],[Meses de stock]],0)</f>
        <v>3</v>
      </c>
      <c r="O760" s="5" t="e">
        <f>VLOOKUP(Tabla1[[#This Row],[Código del producto]],'ABC Ventas'!$A:$E,5,0)</f>
        <v>#DIV/0!</v>
      </c>
      <c r="P760" s="5" t="e">
        <f>VLOOKUP(Tabla1[[#This Row],[Código del producto]],'ABC Stock'!$A:$E,5,0)</f>
        <v>#DIV/0!</v>
      </c>
      <c r="Q7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61" spans="1:17" x14ac:dyDescent="0.2">
      <c r="A761" s="1">
        <v>1127</v>
      </c>
      <c r="B761" s="1" t="s">
        <v>127</v>
      </c>
      <c r="C761" s="1" t="s">
        <v>8</v>
      </c>
      <c r="D761" s="1" t="s">
        <v>3</v>
      </c>
      <c r="E761" s="11">
        <v>1331</v>
      </c>
      <c r="F761" s="3">
        <v>3.1</v>
      </c>
      <c r="G761" s="11">
        <f>Tabla1[[#This Row],[Stock en unidades]]*Tabla1[[#This Row],[Costo unitario]]</f>
        <v>4126.1000000000004</v>
      </c>
      <c r="H761" s="1">
        <v>2020</v>
      </c>
      <c r="I761" s="1" t="s">
        <v>256</v>
      </c>
      <c r="J761" s="1">
        <v>88.7</v>
      </c>
      <c r="K761" s="3">
        <v>470.19870000000003</v>
      </c>
      <c r="L761" s="12">
        <f>Tabla1[[#This Row],[Venta prom 12 meses en UN]]*Tabla1[[#This Row],[Costo unitario]]</f>
        <v>274.97000000000003</v>
      </c>
      <c r="M761" s="29">
        <f>IFERROR(Tabla1[[#This Row],[Stock en unidades]]/Tabla1[[#This Row],[Venta prom 12 meses en UN]],0)</f>
        <v>15.005636978579481</v>
      </c>
      <c r="N761" s="12">
        <f>IFERROR(12/Tabla1[[#This Row],[Meses de stock]],0)</f>
        <v>0.79969947407963937</v>
      </c>
      <c r="O761" s="5" t="e">
        <f>VLOOKUP(Tabla1[[#This Row],[Código del producto]],'ABC Ventas'!$A:$E,5,0)</f>
        <v>#DIV/0!</v>
      </c>
      <c r="P761" s="5" t="e">
        <f>VLOOKUP(Tabla1[[#This Row],[Código del producto]],'ABC Stock'!$A:$E,5,0)</f>
        <v>#DIV/0!</v>
      </c>
      <c r="Q76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62" spans="1:17" x14ac:dyDescent="0.2">
      <c r="A762" s="1">
        <v>1127</v>
      </c>
      <c r="B762" s="1" t="s">
        <v>127</v>
      </c>
      <c r="C762" s="1" t="s">
        <v>8</v>
      </c>
      <c r="D762" s="1" t="s">
        <v>3</v>
      </c>
      <c r="E762" s="11">
        <v>996</v>
      </c>
      <c r="F762" s="3">
        <v>1.95</v>
      </c>
      <c r="G762" s="11">
        <f>Tabla1[[#This Row],[Stock en unidades]]*Tabla1[[#This Row],[Costo unitario]]</f>
        <v>1942.2</v>
      </c>
      <c r="H762" s="1">
        <v>2020</v>
      </c>
      <c r="I762" s="1" t="s">
        <v>256</v>
      </c>
      <c r="J762" s="1">
        <v>114</v>
      </c>
      <c r="K762" s="3">
        <v>308.99699999999996</v>
      </c>
      <c r="L762" s="12">
        <f>Tabla1[[#This Row],[Venta prom 12 meses en UN]]*Tabla1[[#This Row],[Costo unitario]]</f>
        <v>222.29999999999998</v>
      </c>
      <c r="M762" s="29">
        <f>IFERROR(Tabla1[[#This Row],[Stock en unidades]]/Tabla1[[#This Row],[Venta prom 12 meses en UN]],0)</f>
        <v>8.7368421052631575</v>
      </c>
      <c r="N762" s="12">
        <f>IFERROR(12/Tabla1[[#This Row],[Meses de stock]],0)</f>
        <v>1.3734939759036144</v>
      </c>
      <c r="O762" s="5" t="e">
        <f>VLOOKUP(Tabla1[[#This Row],[Código del producto]],'ABC Ventas'!$A:$E,5,0)</f>
        <v>#DIV/0!</v>
      </c>
      <c r="P762" s="5" t="e">
        <f>VLOOKUP(Tabla1[[#This Row],[Código del producto]],'ABC Stock'!$A:$E,5,0)</f>
        <v>#DIV/0!</v>
      </c>
      <c r="Q76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63" spans="1:17" x14ac:dyDescent="0.2">
      <c r="A763" s="1">
        <v>1127</v>
      </c>
      <c r="B763" s="1" t="s">
        <v>127</v>
      </c>
      <c r="C763" s="1" t="s">
        <v>8</v>
      </c>
      <c r="D763" s="1" t="s">
        <v>3</v>
      </c>
      <c r="E763" s="11">
        <v>753</v>
      </c>
      <c r="F763" s="3">
        <v>35.799999999999997</v>
      </c>
      <c r="G763" s="11">
        <f>Tabla1[[#This Row],[Stock en unidades]]*Tabla1[[#This Row],[Costo unitario]]</f>
        <v>26957.399999999998</v>
      </c>
      <c r="H763" s="1">
        <v>2020</v>
      </c>
      <c r="I763" s="1" t="s">
        <v>257</v>
      </c>
      <c r="J763" s="1">
        <v>0</v>
      </c>
      <c r="K763" s="3">
        <v>0</v>
      </c>
      <c r="L763" s="12">
        <f>Tabla1[[#This Row],[Venta prom 12 meses en UN]]*Tabla1[[#This Row],[Costo unitario]]</f>
        <v>0</v>
      </c>
      <c r="M763" s="29">
        <f>IFERROR(Tabla1[[#This Row],[Stock en unidades]]/Tabla1[[#This Row],[Venta prom 12 meses en UN]],0)</f>
        <v>0</v>
      </c>
      <c r="N763" s="12">
        <f>IFERROR(12/Tabla1[[#This Row],[Meses de stock]],0)</f>
        <v>0</v>
      </c>
      <c r="O763" s="5" t="e">
        <f>VLOOKUP(Tabla1[[#This Row],[Código del producto]],'ABC Ventas'!$A:$E,5,0)</f>
        <v>#DIV/0!</v>
      </c>
      <c r="P763" s="5" t="e">
        <f>VLOOKUP(Tabla1[[#This Row],[Código del producto]],'ABC Stock'!$A:$E,5,0)</f>
        <v>#DIV/0!</v>
      </c>
      <c r="Q76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764" spans="1:17" x14ac:dyDescent="0.2">
      <c r="A764" s="1">
        <v>1128</v>
      </c>
      <c r="B764" s="1" t="s">
        <v>380</v>
      </c>
      <c r="C764" s="1" t="s">
        <v>8</v>
      </c>
      <c r="D764" s="1" t="s">
        <v>3</v>
      </c>
      <c r="E764" s="11">
        <v>101</v>
      </c>
      <c r="F764" s="3">
        <v>73</v>
      </c>
      <c r="G764" s="11">
        <f>Tabla1[[#This Row],[Stock en unidades]]*Tabla1[[#This Row],[Costo unitario]]</f>
        <v>7373</v>
      </c>
      <c r="H764" s="1">
        <v>2020</v>
      </c>
      <c r="I764" s="1" t="s">
        <v>257</v>
      </c>
      <c r="J764" s="1">
        <v>756</v>
      </c>
      <c r="K764" s="3">
        <v>77263.199999999997</v>
      </c>
      <c r="L764" s="12">
        <f>Tabla1[[#This Row],[Venta prom 12 meses en UN]]*Tabla1[[#This Row],[Costo unitario]]</f>
        <v>55188</v>
      </c>
      <c r="M764" s="29">
        <f>IFERROR(Tabla1[[#This Row],[Stock en unidades]]/Tabla1[[#This Row],[Venta prom 12 meses en UN]],0)</f>
        <v>0.1335978835978836</v>
      </c>
      <c r="N764" s="12">
        <f>IFERROR(12/Tabla1[[#This Row],[Meses de stock]],0)</f>
        <v>89.821782178217816</v>
      </c>
      <c r="O764" s="5" t="e">
        <f>VLOOKUP(Tabla1[[#This Row],[Código del producto]],'ABC Ventas'!$A:$E,5,0)</f>
        <v>#DIV/0!</v>
      </c>
      <c r="P764" s="5" t="e">
        <f>VLOOKUP(Tabla1[[#This Row],[Código del producto]],'ABC Stock'!$A:$E,5,0)</f>
        <v>#DIV/0!</v>
      </c>
      <c r="Q7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5" spans="1:17" x14ac:dyDescent="0.2">
      <c r="A765" s="1">
        <v>1128</v>
      </c>
      <c r="B765" s="1" t="s">
        <v>380</v>
      </c>
      <c r="C765" s="1" t="s">
        <v>8</v>
      </c>
      <c r="D765" s="1" t="s">
        <v>3</v>
      </c>
      <c r="E765" s="11">
        <v>0</v>
      </c>
      <c r="F765" s="3">
        <v>67</v>
      </c>
      <c r="G765" s="11">
        <f>Tabla1[[#This Row],[Stock en unidades]]*Tabla1[[#This Row],[Costo unitario]]</f>
        <v>0</v>
      </c>
      <c r="H765" s="1">
        <v>2019</v>
      </c>
      <c r="I765" s="1" t="s">
        <v>310</v>
      </c>
      <c r="J765" s="1">
        <v>745</v>
      </c>
      <c r="K765" s="3">
        <v>72376.75</v>
      </c>
      <c r="L765" s="12">
        <f>Tabla1[[#This Row],[Venta prom 12 meses en UN]]*Tabla1[[#This Row],[Costo unitario]]</f>
        <v>49915</v>
      </c>
      <c r="M765" s="29">
        <f>IFERROR(Tabla1[[#This Row],[Stock en unidades]]/Tabla1[[#This Row],[Venta prom 12 meses en UN]],0)</f>
        <v>0</v>
      </c>
      <c r="N765" s="12">
        <f>IFERROR(12/Tabla1[[#This Row],[Meses de stock]],0)</f>
        <v>0</v>
      </c>
      <c r="O765" s="5" t="e">
        <f>VLOOKUP(Tabla1[[#This Row],[Código del producto]],'ABC Ventas'!$A:$E,5,0)</f>
        <v>#DIV/0!</v>
      </c>
      <c r="P765" s="5" t="e">
        <f>VLOOKUP(Tabla1[[#This Row],[Código del producto]],'ABC Stock'!$A:$E,5,0)</f>
        <v>#DIV/0!</v>
      </c>
      <c r="Q7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6" spans="1:17" x14ac:dyDescent="0.2">
      <c r="A766" s="1">
        <v>1128</v>
      </c>
      <c r="B766" s="1" t="s">
        <v>380</v>
      </c>
      <c r="C766" s="1" t="s">
        <v>8</v>
      </c>
      <c r="D766" s="1" t="s">
        <v>3</v>
      </c>
      <c r="E766" s="11">
        <v>1234</v>
      </c>
      <c r="F766" s="3">
        <v>74</v>
      </c>
      <c r="G766" s="11">
        <f>Tabla1[[#This Row],[Stock en unidades]]*Tabla1[[#This Row],[Costo unitario]]</f>
        <v>91316</v>
      </c>
      <c r="H766" s="1">
        <v>2019</v>
      </c>
      <c r="I766" s="1" t="s">
        <v>305</v>
      </c>
      <c r="J766" s="1">
        <v>736</v>
      </c>
      <c r="K766" s="3">
        <v>65901.440000000002</v>
      </c>
      <c r="L766" s="12">
        <f>Tabla1[[#This Row],[Venta prom 12 meses en UN]]*Tabla1[[#This Row],[Costo unitario]]</f>
        <v>54464</v>
      </c>
      <c r="M766" s="29">
        <f>IFERROR(Tabla1[[#This Row],[Stock en unidades]]/Tabla1[[#This Row],[Venta prom 12 meses en UN]],0)</f>
        <v>1.6766304347826086</v>
      </c>
      <c r="N766" s="12">
        <f>IFERROR(12/Tabla1[[#This Row],[Meses de stock]],0)</f>
        <v>7.1572123176661266</v>
      </c>
      <c r="O766" s="5" t="e">
        <f>VLOOKUP(Tabla1[[#This Row],[Código del producto]],'ABC Ventas'!$A:$E,5,0)</f>
        <v>#DIV/0!</v>
      </c>
      <c r="P766" s="5" t="e">
        <f>VLOOKUP(Tabla1[[#This Row],[Código del producto]],'ABC Stock'!$A:$E,5,0)</f>
        <v>#DIV/0!</v>
      </c>
      <c r="Q7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7" spans="1:17" x14ac:dyDescent="0.2">
      <c r="A767" s="1">
        <v>1128</v>
      </c>
      <c r="B767" s="1" t="s">
        <v>380</v>
      </c>
      <c r="C767" s="1" t="s">
        <v>8</v>
      </c>
      <c r="D767" s="1" t="s">
        <v>3</v>
      </c>
      <c r="E767" s="11">
        <v>436</v>
      </c>
      <c r="F767" s="3">
        <v>51</v>
      </c>
      <c r="G767" s="11">
        <f>Tabla1[[#This Row],[Stock en unidades]]*Tabla1[[#This Row],[Costo unitario]]</f>
        <v>22236</v>
      </c>
      <c r="H767" s="1">
        <v>2020</v>
      </c>
      <c r="I767" s="1" t="s">
        <v>258</v>
      </c>
      <c r="J767" s="1">
        <v>832</v>
      </c>
      <c r="K767" s="3">
        <v>64496.639999999999</v>
      </c>
      <c r="L767" s="12">
        <f>Tabla1[[#This Row],[Venta prom 12 meses en UN]]*Tabla1[[#This Row],[Costo unitario]]</f>
        <v>42432</v>
      </c>
      <c r="M767" s="29">
        <f>IFERROR(Tabla1[[#This Row],[Stock en unidades]]/Tabla1[[#This Row],[Venta prom 12 meses en UN]],0)</f>
        <v>0.52403846153846156</v>
      </c>
      <c r="N767" s="12">
        <f>IFERROR(12/Tabla1[[#This Row],[Meses de stock]],0)</f>
        <v>22.899082568807337</v>
      </c>
      <c r="O767" s="5" t="e">
        <f>VLOOKUP(Tabla1[[#This Row],[Código del producto]],'ABC Ventas'!$A:$E,5,0)</f>
        <v>#DIV/0!</v>
      </c>
      <c r="P767" s="5" t="e">
        <f>VLOOKUP(Tabla1[[#This Row],[Código del producto]],'ABC Stock'!$A:$E,5,0)</f>
        <v>#DIV/0!</v>
      </c>
      <c r="Q7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8" spans="1:17" x14ac:dyDescent="0.2">
      <c r="A768" s="1">
        <v>1128</v>
      </c>
      <c r="B768" s="1" t="s">
        <v>380</v>
      </c>
      <c r="C768" s="1" t="s">
        <v>8</v>
      </c>
      <c r="D768" s="1" t="s">
        <v>3</v>
      </c>
      <c r="E768" s="11">
        <v>813</v>
      </c>
      <c r="F768" s="3">
        <v>35</v>
      </c>
      <c r="G768" s="11">
        <f>Tabla1[[#This Row],[Stock en unidades]]*Tabla1[[#This Row],[Costo unitario]]</f>
        <v>28455</v>
      </c>
      <c r="H768" s="1">
        <v>2020</v>
      </c>
      <c r="I768" s="1" t="s">
        <v>257</v>
      </c>
      <c r="J768" s="1">
        <v>985</v>
      </c>
      <c r="K768" s="3">
        <v>45851.75</v>
      </c>
      <c r="L768" s="12">
        <f>Tabla1[[#This Row],[Venta prom 12 meses en UN]]*Tabla1[[#This Row],[Costo unitario]]</f>
        <v>34475</v>
      </c>
      <c r="M768" s="29">
        <f>IFERROR(Tabla1[[#This Row],[Stock en unidades]]/Tabla1[[#This Row],[Venta prom 12 meses en UN]],0)</f>
        <v>0.82538071065989849</v>
      </c>
      <c r="N768" s="12">
        <f>IFERROR(12/Tabla1[[#This Row],[Meses de stock]],0)</f>
        <v>14.538745387453874</v>
      </c>
      <c r="O768" s="5" t="e">
        <f>VLOOKUP(Tabla1[[#This Row],[Código del producto]],'ABC Ventas'!$A:$E,5,0)</f>
        <v>#DIV/0!</v>
      </c>
      <c r="P768" s="5" t="e">
        <f>VLOOKUP(Tabla1[[#This Row],[Código del producto]],'ABC Stock'!$A:$E,5,0)</f>
        <v>#DIV/0!</v>
      </c>
      <c r="Q7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69" spans="1:17" x14ac:dyDescent="0.2">
      <c r="A769" s="1">
        <v>1128</v>
      </c>
      <c r="B769" s="1" t="s">
        <v>380</v>
      </c>
      <c r="C769" s="1" t="s">
        <v>8</v>
      </c>
      <c r="D769" s="1" t="s">
        <v>3</v>
      </c>
      <c r="E769" s="11">
        <v>713</v>
      </c>
      <c r="F769" s="3">
        <v>38</v>
      </c>
      <c r="G769" s="11">
        <f>Tabla1[[#This Row],[Stock en unidades]]*Tabla1[[#This Row],[Costo unitario]]</f>
        <v>27094</v>
      </c>
      <c r="H769" s="1">
        <v>2019</v>
      </c>
      <c r="I769" s="1" t="s">
        <v>306</v>
      </c>
      <c r="J769" s="1">
        <v>391</v>
      </c>
      <c r="K769" s="3">
        <v>18275.34</v>
      </c>
      <c r="L769" s="12">
        <f>Tabla1[[#This Row],[Venta prom 12 meses en UN]]*Tabla1[[#This Row],[Costo unitario]]</f>
        <v>14858</v>
      </c>
      <c r="M769" s="29">
        <f>IFERROR(Tabla1[[#This Row],[Stock en unidades]]/Tabla1[[#This Row],[Venta prom 12 meses en UN]],0)</f>
        <v>1.8235294117647058</v>
      </c>
      <c r="N769" s="12">
        <f>IFERROR(12/Tabla1[[#This Row],[Meses de stock]],0)</f>
        <v>6.580645161290323</v>
      </c>
      <c r="O769" s="5" t="e">
        <f>VLOOKUP(Tabla1[[#This Row],[Código del producto]],'ABC Ventas'!$A:$E,5,0)</f>
        <v>#DIV/0!</v>
      </c>
      <c r="P769" s="5" t="e">
        <f>VLOOKUP(Tabla1[[#This Row],[Código del producto]],'ABC Stock'!$A:$E,5,0)</f>
        <v>#DIV/0!</v>
      </c>
      <c r="Q7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0" spans="1:17" x14ac:dyDescent="0.2">
      <c r="A770" s="1">
        <v>1129</v>
      </c>
      <c r="B770" s="1" t="s">
        <v>381</v>
      </c>
      <c r="C770" s="1" t="s">
        <v>8</v>
      </c>
      <c r="D770" s="1" t="s">
        <v>3</v>
      </c>
      <c r="E770" s="11">
        <v>70</v>
      </c>
      <c r="F770" s="3">
        <v>6.54</v>
      </c>
      <c r="G770" s="11">
        <f>Tabla1[[#This Row],[Stock en unidades]]*Tabla1[[#This Row],[Costo unitario]]</f>
        <v>457.8</v>
      </c>
      <c r="H770" s="1">
        <v>2019</v>
      </c>
      <c r="I770" s="1" t="s">
        <v>306</v>
      </c>
      <c r="J770" s="1">
        <v>97</v>
      </c>
      <c r="K770" s="3">
        <v>1198.9782</v>
      </c>
      <c r="L770" s="12">
        <f>Tabla1[[#This Row],[Venta prom 12 meses en UN]]*Tabla1[[#This Row],[Costo unitario]]</f>
        <v>634.38</v>
      </c>
      <c r="M770" s="29">
        <f>IFERROR(Tabla1[[#This Row],[Stock en unidades]]/Tabla1[[#This Row],[Venta prom 12 meses en UN]],0)</f>
        <v>0.72164948453608246</v>
      </c>
      <c r="N770" s="12">
        <f>IFERROR(12/Tabla1[[#This Row],[Meses de stock]],0)</f>
        <v>16.62857142857143</v>
      </c>
      <c r="O770" s="5" t="e">
        <f>VLOOKUP(Tabla1[[#This Row],[Código del producto]],'ABC Ventas'!$A:$E,5,0)</f>
        <v>#DIV/0!</v>
      </c>
      <c r="P770" s="5" t="e">
        <f>VLOOKUP(Tabla1[[#This Row],[Código del producto]],'ABC Stock'!$A:$E,5,0)</f>
        <v>#DIV/0!</v>
      </c>
      <c r="Q7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1" spans="1:17" x14ac:dyDescent="0.2">
      <c r="A771" s="1">
        <v>1129</v>
      </c>
      <c r="B771" s="1" t="s">
        <v>381</v>
      </c>
      <c r="C771" s="1" t="s">
        <v>8</v>
      </c>
      <c r="D771" s="1" t="s">
        <v>3</v>
      </c>
      <c r="E771" s="11">
        <v>775</v>
      </c>
      <c r="F771" s="3">
        <v>4.59</v>
      </c>
      <c r="G771" s="11">
        <f>Tabla1[[#This Row],[Stock en unidades]]*Tabla1[[#This Row],[Costo unitario]]</f>
        <v>3557.25</v>
      </c>
      <c r="H771" s="1">
        <v>2019</v>
      </c>
      <c r="I771" s="1" t="s">
        <v>309</v>
      </c>
      <c r="J771" s="1">
        <v>86.1</v>
      </c>
      <c r="K771" s="3">
        <v>750.87810000000002</v>
      </c>
      <c r="L771" s="12">
        <f>Tabla1[[#This Row],[Venta prom 12 meses en UN]]*Tabla1[[#This Row],[Costo unitario]]</f>
        <v>395.19899999999996</v>
      </c>
      <c r="M771" s="29">
        <f>IFERROR(Tabla1[[#This Row],[Stock en unidades]]/Tabla1[[#This Row],[Venta prom 12 meses en UN]],0)</f>
        <v>9.0011614401858306</v>
      </c>
      <c r="N771" s="12">
        <f>IFERROR(12/Tabla1[[#This Row],[Meses de stock]],0)</f>
        <v>1.3331612903225807</v>
      </c>
      <c r="O771" s="5" t="e">
        <f>VLOOKUP(Tabla1[[#This Row],[Código del producto]],'ABC Ventas'!$A:$E,5,0)</f>
        <v>#DIV/0!</v>
      </c>
      <c r="P771" s="5" t="e">
        <f>VLOOKUP(Tabla1[[#This Row],[Código del producto]],'ABC Stock'!$A:$E,5,0)</f>
        <v>#DIV/0!</v>
      </c>
      <c r="Q7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72" spans="1:17" x14ac:dyDescent="0.2">
      <c r="A772" s="1">
        <v>1129</v>
      </c>
      <c r="B772" s="1" t="s">
        <v>381</v>
      </c>
      <c r="C772" s="1" t="s">
        <v>8</v>
      </c>
      <c r="D772" s="1" t="s">
        <v>3</v>
      </c>
      <c r="E772" s="11">
        <v>89</v>
      </c>
      <c r="F772" s="3">
        <v>4.71</v>
      </c>
      <c r="G772" s="11">
        <f>Tabla1[[#This Row],[Stock en unidades]]*Tabla1[[#This Row],[Costo unitario]]</f>
        <v>419.19</v>
      </c>
      <c r="H772" s="1">
        <v>2019</v>
      </c>
      <c r="I772" s="1" t="s">
        <v>312</v>
      </c>
      <c r="J772" s="1">
        <v>88.1</v>
      </c>
      <c r="K772" s="3">
        <v>547.73531999999989</v>
      </c>
      <c r="L772" s="12">
        <f>Tabla1[[#This Row],[Venta prom 12 meses en UN]]*Tabla1[[#This Row],[Costo unitario]]</f>
        <v>414.95099999999996</v>
      </c>
      <c r="M772" s="29">
        <f>IFERROR(Tabla1[[#This Row],[Stock en unidades]]/Tabla1[[#This Row],[Venta prom 12 meses en UN]],0)</f>
        <v>1.0102156640181612</v>
      </c>
      <c r="N772" s="12">
        <f>IFERROR(12/Tabla1[[#This Row],[Meses de stock]],0)</f>
        <v>11.878651685393258</v>
      </c>
      <c r="O772" s="5" t="e">
        <f>VLOOKUP(Tabla1[[#This Row],[Código del producto]],'ABC Ventas'!$A:$E,5,0)</f>
        <v>#DIV/0!</v>
      </c>
      <c r="P772" s="5" t="e">
        <f>VLOOKUP(Tabla1[[#This Row],[Código del producto]],'ABC Stock'!$A:$E,5,0)</f>
        <v>#DIV/0!</v>
      </c>
      <c r="Q7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3" spans="1:17" x14ac:dyDescent="0.2">
      <c r="A773" s="1">
        <v>1129</v>
      </c>
      <c r="B773" s="1" t="s">
        <v>381</v>
      </c>
      <c r="C773" s="1" t="s">
        <v>8</v>
      </c>
      <c r="D773" s="1" t="s">
        <v>3</v>
      </c>
      <c r="E773" s="11">
        <v>929</v>
      </c>
      <c r="F773" s="3">
        <v>4.29</v>
      </c>
      <c r="G773" s="11">
        <f>Tabla1[[#This Row],[Stock en unidades]]*Tabla1[[#This Row],[Costo unitario]]</f>
        <v>3985.41</v>
      </c>
      <c r="H773" s="1">
        <v>2019</v>
      </c>
      <c r="I773" s="1" t="s">
        <v>308</v>
      </c>
      <c r="J773" s="1">
        <v>77.400000000000006</v>
      </c>
      <c r="K773" s="3">
        <v>527.95314000000008</v>
      </c>
      <c r="L773" s="12">
        <f>Tabla1[[#This Row],[Venta prom 12 meses en UN]]*Tabla1[[#This Row],[Costo unitario]]</f>
        <v>332.04600000000005</v>
      </c>
      <c r="M773" s="29">
        <f>IFERROR(Tabla1[[#This Row],[Stock en unidades]]/Tabla1[[#This Row],[Venta prom 12 meses en UN]],0)</f>
        <v>12.002583979328165</v>
      </c>
      <c r="N773" s="12">
        <f>IFERROR(12/Tabla1[[#This Row],[Meses de stock]],0)</f>
        <v>0.99978471474703989</v>
      </c>
      <c r="O773" s="5" t="e">
        <f>VLOOKUP(Tabla1[[#This Row],[Código del producto]],'ABC Ventas'!$A:$E,5,0)</f>
        <v>#DIV/0!</v>
      </c>
      <c r="P773" s="5" t="e">
        <f>VLOOKUP(Tabla1[[#This Row],[Código del producto]],'ABC Stock'!$A:$E,5,0)</f>
        <v>#DIV/0!</v>
      </c>
      <c r="Q77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74" spans="1:17" x14ac:dyDescent="0.2">
      <c r="A774" s="1">
        <v>1129</v>
      </c>
      <c r="B774" s="1" t="s">
        <v>381</v>
      </c>
      <c r="C774" s="1" t="s">
        <v>8</v>
      </c>
      <c r="D774" s="1" t="s">
        <v>3</v>
      </c>
      <c r="E774" s="11">
        <v>94</v>
      </c>
      <c r="F774" s="3">
        <v>3.64</v>
      </c>
      <c r="G774" s="11">
        <f>Tabla1[[#This Row],[Stock en unidades]]*Tabla1[[#This Row],[Costo unitario]]</f>
        <v>342.16</v>
      </c>
      <c r="H774" s="1">
        <v>2019</v>
      </c>
      <c r="I774" s="1" t="s">
        <v>312</v>
      </c>
      <c r="J774" s="1">
        <v>93.3</v>
      </c>
      <c r="K774" s="3">
        <v>431.30724000000004</v>
      </c>
      <c r="L774" s="12">
        <f>Tabla1[[#This Row],[Venta prom 12 meses en UN]]*Tabla1[[#This Row],[Costo unitario]]</f>
        <v>339.61200000000002</v>
      </c>
      <c r="M774" s="29">
        <f>IFERROR(Tabla1[[#This Row],[Stock en unidades]]/Tabla1[[#This Row],[Venta prom 12 meses en UN]],0)</f>
        <v>1.007502679528403</v>
      </c>
      <c r="N774" s="12">
        <f>IFERROR(12/Tabla1[[#This Row],[Meses de stock]],0)</f>
        <v>11.910638297872341</v>
      </c>
      <c r="O774" s="5" t="e">
        <f>VLOOKUP(Tabla1[[#This Row],[Código del producto]],'ABC Ventas'!$A:$E,5,0)</f>
        <v>#DIV/0!</v>
      </c>
      <c r="P774" s="5" t="e">
        <f>VLOOKUP(Tabla1[[#This Row],[Código del producto]],'ABC Stock'!$A:$E,5,0)</f>
        <v>#DIV/0!</v>
      </c>
      <c r="Q7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5" spans="1:17" x14ac:dyDescent="0.2">
      <c r="A775" s="1">
        <v>1129</v>
      </c>
      <c r="B775" s="1" t="s">
        <v>381</v>
      </c>
      <c r="C775" s="1" t="s">
        <v>8</v>
      </c>
      <c r="D775" s="1" t="s">
        <v>3</v>
      </c>
      <c r="E775" s="11">
        <v>621</v>
      </c>
      <c r="F775" s="3">
        <v>2.04</v>
      </c>
      <c r="G775" s="11">
        <f>Tabla1[[#This Row],[Stock en unidades]]*Tabla1[[#This Row],[Costo unitario]]</f>
        <v>1266.8399999999999</v>
      </c>
      <c r="H775" s="1">
        <v>2020</v>
      </c>
      <c r="I775" s="1" t="s">
        <v>258</v>
      </c>
      <c r="J775" s="1">
        <v>113</v>
      </c>
      <c r="K775" s="3">
        <v>384.96840000000003</v>
      </c>
      <c r="L775" s="12">
        <f>Tabla1[[#This Row],[Venta prom 12 meses en UN]]*Tabla1[[#This Row],[Costo unitario]]</f>
        <v>230.52</v>
      </c>
      <c r="M775" s="29">
        <f>IFERROR(Tabla1[[#This Row],[Stock en unidades]]/Tabla1[[#This Row],[Venta prom 12 meses en UN]],0)</f>
        <v>5.4955752212389379</v>
      </c>
      <c r="N775" s="12">
        <f>IFERROR(12/Tabla1[[#This Row],[Meses de stock]],0)</f>
        <v>2.1835748792270531</v>
      </c>
      <c r="O775" s="5" t="e">
        <f>VLOOKUP(Tabla1[[#This Row],[Código del producto]],'ABC Ventas'!$A:$E,5,0)</f>
        <v>#DIV/0!</v>
      </c>
      <c r="P775" s="5" t="e">
        <f>VLOOKUP(Tabla1[[#This Row],[Código del producto]],'ABC Stock'!$A:$E,5,0)</f>
        <v>#DIV/0!</v>
      </c>
      <c r="Q77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76" spans="1:17" x14ac:dyDescent="0.2">
      <c r="A776" s="1">
        <v>1130</v>
      </c>
      <c r="B776" s="1" t="s">
        <v>91</v>
      </c>
      <c r="C776" s="1" t="s">
        <v>8</v>
      </c>
      <c r="D776" s="1" t="s">
        <v>3</v>
      </c>
      <c r="E776" s="11">
        <v>832</v>
      </c>
      <c r="F776" s="3">
        <v>76</v>
      </c>
      <c r="G776" s="11">
        <f>Tabla1[[#This Row],[Stock en unidades]]*Tabla1[[#This Row],[Costo unitario]]</f>
        <v>63232</v>
      </c>
      <c r="H776" s="1">
        <v>2019</v>
      </c>
      <c r="I776" s="1" t="s">
        <v>258</v>
      </c>
      <c r="J776" s="1">
        <v>927</v>
      </c>
      <c r="K776" s="3">
        <v>129631.67999999999</v>
      </c>
      <c r="L776" s="12">
        <f>Tabla1[[#This Row],[Venta prom 12 meses en UN]]*Tabla1[[#This Row],[Costo unitario]]</f>
        <v>70452</v>
      </c>
      <c r="M776" s="29">
        <f>IFERROR(Tabla1[[#This Row],[Stock en unidades]]/Tabla1[[#This Row],[Venta prom 12 meses en UN]],0)</f>
        <v>0.89751887810140241</v>
      </c>
      <c r="N776" s="12">
        <f>IFERROR(12/Tabla1[[#This Row],[Meses de stock]],0)</f>
        <v>13.370192307692307</v>
      </c>
      <c r="O776" s="5" t="e">
        <f>VLOOKUP(Tabla1[[#This Row],[Código del producto]],'ABC Ventas'!$A:$E,5,0)</f>
        <v>#DIV/0!</v>
      </c>
      <c r="P776" s="5" t="e">
        <f>VLOOKUP(Tabla1[[#This Row],[Código del producto]],'ABC Stock'!$A:$E,5,0)</f>
        <v>#DIV/0!</v>
      </c>
      <c r="Q7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7" spans="1:17" x14ac:dyDescent="0.2">
      <c r="A777" s="1">
        <v>1130</v>
      </c>
      <c r="B777" s="1" t="s">
        <v>91</v>
      </c>
      <c r="C777" s="1" t="s">
        <v>8</v>
      </c>
      <c r="D777" s="1" t="s">
        <v>3</v>
      </c>
      <c r="E777" s="11">
        <v>1002</v>
      </c>
      <c r="F777" s="3">
        <v>56</v>
      </c>
      <c r="G777" s="11">
        <f>Tabla1[[#This Row],[Stock en unidades]]*Tabla1[[#This Row],[Costo unitario]]</f>
        <v>56112</v>
      </c>
      <c r="H777" s="1">
        <v>2020</v>
      </c>
      <c r="I777" s="1" t="s">
        <v>257</v>
      </c>
      <c r="J777" s="1">
        <v>783</v>
      </c>
      <c r="K777" s="3">
        <v>74541.600000000006</v>
      </c>
      <c r="L777" s="12">
        <f>Tabla1[[#This Row],[Venta prom 12 meses en UN]]*Tabla1[[#This Row],[Costo unitario]]</f>
        <v>43848</v>
      </c>
      <c r="M777" s="29">
        <f>IFERROR(Tabla1[[#This Row],[Stock en unidades]]/Tabla1[[#This Row],[Venta prom 12 meses en UN]],0)</f>
        <v>1.2796934865900382</v>
      </c>
      <c r="N777" s="12">
        <f>IFERROR(12/Tabla1[[#This Row],[Meses de stock]],0)</f>
        <v>9.3772455089820372</v>
      </c>
      <c r="O777" s="5" t="e">
        <f>VLOOKUP(Tabla1[[#This Row],[Código del producto]],'ABC Ventas'!$A:$E,5,0)</f>
        <v>#DIV/0!</v>
      </c>
      <c r="P777" s="5" t="e">
        <f>VLOOKUP(Tabla1[[#This Row],[Código del producto]],'ABC Stock'!$A:$E,5,0)</f>
        <v>#DIV/0!</v>
      </c>
      <c r="Q7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8" spans="1:17" x14ac:dyDescent="0.2">
      <c r="A778" s="1">
        <v>1130</v>
      </c>
      <c r="B778" s="1" t="s">
        <v>91</v>
      </c>
      <c r="C778" s="1" t="s">
        <v>8</v>
      </c>
      <c r="D778" s="1" t="s">
        <v>3</v>
      </c>
      <c r="E778" s="11">
        <v>12</v>
      </c>
      <c r="F778" s="3">
        <v>64</v>
      </c>
      <c r="G778" s="11">
        <f>Tabla1[[#This Row],[Stock en unidades]]*Tabla1[[#This Row],[Costo unitario]]</f>
        <v>768</v>
      </c>
      <c r="H778" s="1">
        <v>2019</v>
      </c>
      <c r="I778" s="1" t="s">
        <v>257</v>
      </c>
      <c r="J778" s="1">
        <v>618</v>
      </c>
      <c r="K778" s="3">
        <v>55768.32</v>
      </c>
      <c r="L778" s="12">
        <f>Tabla1[[#This Row],[Venta prom 12 meses en UN]]*Tabla1[[#This Row],[Costo unitario]]</f>
        <v>39552</v>
      </c>
      <c r="M778" s="29">
        <f>IFERROR(Tabla1[[#This Row],[Stock en unidades]]/Tabla1[[#This Row],[Venta prom 12 meses en UN]],0)</f>
        <v>1.9417475728155338E-2</v>
      </c>
      <c r="N778" s="12">
        <f>IFERROR(12/Tabla1[[#This Row],[Meses de stock]],0)</f>
        <v>618</v>
      </c>
      <c r="O778" s="5" t="e">
        <f>VLOOKUP(Tabla1[[#This Row],[Código del producto]],'ABC Ventas'!$A:$E,5,0)</f>
        <v>#DIV/0!</v>
      </c>
      <c r="P778" s="5" t="e">
        <f>VLOOKUP(Tabla1[[#This Row],[Código del producto]],'ABC Stock'!$A:$E,5,0)</f>
        <v>#DIV/0!</v>
      </c>
      <c r="Q7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79" spans="1:17" x14ac:dyDescent="0.2">
      <c r="A779" s="1">
        <v>1130</v>
      </c>
      <c r="B779" s="1" t="s">
        <v>91</v>
      </c>
      <c r="C779" s="1" t="s">
        <v>8</v>
      </c>
      <c r="D779" s="1" t="s">
        <v>3</v>
      </c>
      <c r="E779" s="11">
        <v>335</v>
      </c>
      <c r="F779" s="3">
        <v>38</v>
      </c>
      <c r="G779" s="11">
        <f>Tabla1[[#This Row],[Stock en unidades]]*Tabla1[[#This Row],[Costo unitario]]</f>
        <v>12730</v>
      </c>
      <c r="H779" s="1">
        <v>2020</v>
      </c>
      <c r="I779" s="1" t="s">
        <v>257</v>
      </c>
      <c r="J779" s="1">
        <v>675</v>
      </c>
      <c r="K779" s="3">
        <v>47709</v>
      </c>
      <c r="L779" s="12">
        <f>Tabla1[[#This Row],[Venta prom 12 meses en UN]]*Tabla1[[#This Row],[Costo unitario]]</f>
        <v>25650</v>
      </c>
      <c r="M779" s="29">
        <f>IFERROR(Tabla1[[#This Row],[Stock en unidades]]/Tabla1[[#This Row],[Venta prom 12 meses en UN]],0)</f>
        <v>0.49629629629629629</v>
      </c>
      <c r="N779" s="12">
        <f>IFERROR(12/Tabla1[[#This Row],[Meses de stock]],0)</f>
        <v>24.17910447761194</v>
      </c>
      <c r="O779" s="5" t="e">
        <f>VLOOKUP(Tabla1[[#This Row],[Código del producto]],'ABC Ventas'!$A:$E,5,0)</f>
        <v>#DIV/0!</v>
      </c>
      <c r="P779" s="5" t="e">
        <f>VLOOKUP(Tabla1[[#This Row],[Código del producto]],'ABC Stock'!$A:$E,5,0)</f>
        <v>#DIV/0!</v>
      </c>
      <c r="Q7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0" spans="1:17" x14ac:dyDescent="0.2">
      <c r="A780" s="1">
        <v>1130</v>
      </c>
      <c r="B780" s="1" t="s">
        <v>91</v>
      </c>
      <c r="C780" s="1" t="s">
        <v>8</v>
      </c>
      <c r="D780" s="1" t="s">
        <v>3</v>
      </c>
      <c r="E780" s="11">
        <v>523</v>
      </c>
      <c r="F780" s="3">
        <v>72</v>
      </c>
      <c r="G780" s="11">
        <f>Tabla1[[#This Row],[Stock en unidades]]*Tabla1[[#This Row],[Costo unitario]]</f>
        <v>37656</v>
      </c>
      <c r="H780" s="1">
        <v>2019</v>
      </c>
      <c r="I780" s="1" t="s">
        <v>308</v>
      </c>
      <c r="J780" s="1">
        <v>455</v>
      </c>
      <c r="K780" s="3">
        <v>45864</v>
      </c>
      <c r="L780" s="12">
        <f>Tabla1[[#This Row],[Venta prom 12 meses en UN]]*Tabla1[[#This Row],[Costo unitario]]</f>
        <v>32760</v>
      </c>
      <c r="M780" s="29">
        <f>IFERROR(Tabla1[[#This Row],[Stock en unidades]]/Tabla1[[#This Row],[Venta prom 12 meses en UN]],0)</f>
        <v>1.1494505494505494</v>
      </c>
      <c r="N780" s="12">
        <f>IFERROR(12/Tabla1[[#This Row],[Meses de stock]],0)</f>
        <v>10.439770554493309</v>
      </c>
      <c r="O780" s="5" t="e">
        <f>VLOOKUP(Tabla1[[#This Row],[Código del producto]],'ABC Ventas'!$A:$E,5,0)</f>
        <v>#DIV/0!</v>
      </c>
      <c r="P780" s="5" t="e">
        <f>VLOOKUP(Tabla1[[#This Row],[Código del producto]],'ABC Stock'!$A:$E,5,0)</f>
        <v>#DIV/0!</v>
      </c>
      <c r="Q7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1" spans="1:17" x14ac:dyDescent="0.2">
      <c r="A781" s="1">
        <v>1130</v>
      </c>
      <c r="B781" s="1" t="s">
        <v>91</v>
      </c>
      <c r="C781" s="1" t="s">
        <v>8</v>
      </c>
      <c r="D781" s="1" t="s">
        <v>3</v>
      </c>
      <c r="E781" s="11">
        <v>976</v>
      </c>
      <c r="F781" s="3">
        <v>50</v>
      </c>
      <c r="G781" s="11">
        <f>Tabla1[[#This Row],[Stock en unidades]]*Tabla1[[#This Row],[Costo unitario]]</f>
        <v>48800</v>
      </c>
      <c r="H781" s="1">
        <v>2020</v>
      </c>
      <c r="I781" s="1" t="s">
        <v>256</v>
      </c>
      <c r="J781" s="1">
        <v>629</v>
      </c>
      <c r="K781" s="3">
        <v>45602.5</v>
      </c>
      <c r="L781" s="12">
        <f>Tabla1[[#This Row],[Venta prom 12 meses en UN]]*Tabla1[[#This Row],[Costo unitario]]</f>
        <v>31450</v>
      </c>
      <c r="M781" s="29">
        <f>IFERROR(Tabla1[[#This Row],[Stock en unidades]]/Tabla1[[#This Row],[Venta prom 12 meses en UN]],0)</f>
        <v>1.5516693163751987</v>
      </c>
      <c r="N781" s="12">
        <f>IFERROR(12/Tabla1[[#This Row],[Meses de stock]],0)</f>
        <v>7.7336065573770494</v>
      </c>
      <c r="O781" s="5" t="e">
        <f>VLOOKUP(Tabla1[[#This Row],[Código del producto]],'ABC Ventas'!$A:$E,5,0)</f>
        <v>#DIV/0!</v>
      </c>
      <c r="P781" s="5" t="e">
        <f>VLOOKUP(Tabla1[[#This Row],[Código del producto]],'ABC Stock'!$A:$E,5,0)</f>
        <v>#DIV/0!</v>
      </c>
      <c r="Q7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2" spans="1:17" x14ac:dyDescent="0.2">
      <c r="A782" s="1">
        <v>1131</v>
      </c>
      <c r="B782" s="1" t="s">
        <v>382</v>
      </c>
      <c r="C782" s="1" t="s">
        <v>8</v>
      </c>
      <c r="D782" s="1" t="s">
        <v>3</v>
      </c>
      <c r="E782" s="11">
        <v>47</v>
      </c>
      <c r="F782" s="3">
        <v>6.25</v>
      </c>
      <c r="G782" s="11">
        <f>Tabla1[[#This Row],[Stock en unidades]]*Tabla1[[#This Row],[Costo unitario]]</f>
        <v>293.75</v>
      </c>
      <c r="H782" s="1">
        <v>2019</v>
      </c>
      <c r="I782" s="1" t="s">
        <v>308</v>
      </c>
      <c r="J782" s="1">
        <v>147</v>
      </c>
      <c r="K782" s="3">
        <v>1341.375</v>
      </c>
      <c r="L782" s="12">
        <f>Tabla1[[#This Row],[Venta prom 12 meses en UN]]*Tabla1[[#This Row],[Costo unitario]]</f>
        <v>918.75</v>
      </c>
      <c r="M782" s="29">
        <f>IFERROR(Tabla1[[#This Row],[Stock en unidades]]/Tabla1[[#This Row],[Venta prom 12 meses en UN]],0)</f>
        <v>0.31972789115646261</v>
      </c>
      <c r="N782" s="12">
        <f>IFERROR(12/Tabla1[[#This Row],[Meses de stock]],0)</f>
        <v>37.531914893617021</v>
      </c>
      <c r="O782" s="5" t="e">
        <f>VLOOKUP(Tabla1[[#This Row],[Código del producto]],'ABC Ventas'!$A:$E,5,0)</f>
        <v>#DIV/0!</v>
      </c>
      <c r="P782" s="5" t="e">
        <f>VLOOKUP(Tabla1[[#This Row],[Código del producto]],'ABC Stock'!$A:$E,5,0)</f>
        <v>#DIV/0!</v>
      </c>
      <c r="Q7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3" spans="1:17" x14ac:dyDescent="0.2">
      <c r="A783" s="1">
        <v>1131</v>
      </c>
      <c r="B783" s="1" t="s">
        <v>382</v>
      </c>
      <c r="C783" s="1" t="s">
        <v>8</v>
      </c>
      <c r="D783" s="1" t="s">
        <v>3</v>
      </c>
      <c r="E783" s="11">
        <v>696</v>
      </c>
      <c r="F783" s="3">
        <v>5.42</v>
      </c>
      <c r="G783" s="11">
        <f>Tabla1[[#This Row],[Stock en unidades]]*Tabla1[[#This Row],[Costo unitario]]</f>
        <v>3772.32</v>
      </c>
      <c r="H783" s="1">
        <v>2020</v>
      </c>
      <c r="I783" s="1" t="s">
        <v>256</v>
      </c>
      <c r="J783" s="1">
        <v>77.3</v>
      </c>
      <c r="K783" s="3">
        <v>628.44899999999996</v>
      </c>
      <c r="L783" s="12">
        <f>Tabla1[[#This Row],[Venta prom 12 meses en UN]]*Tabla1[[#This Row],[Costo unitario]]</f>
        <v>418.96599999999995</v>
      </c>
      <c r="M783" s="29">
        <f>IFERROR(Tabla1[[#This Row],[Stock en unidades]]/Tabla1[[#This Row],[Venta prom 12 meses en UN]],0)</f>
        <v>9.0038809831824071</v>
      </c>
      <c r="N783" s="12">
        <f>IFERROR(12/Tabla1[[#This Row],[Meses de stock]],0)</f>
        <v>1.3327586206896551</v>
      </c>
      <c r="O783" s="5" t="e">
        <f>VLOOKUP(Tabla1[[#This Row],[Código del producto]],'ABC Ventas'!$A:$E,5,0)</f>
        <v>#DIV/0!</v>
      </c>
      <c r="P783" s="5" t="e">
        <f>VLOOKUP(Tabla1[[#This Row],[Código del producto]],'ABC Stock'!$A:$E,5,0)</f>
        <v>#DIV/0!</v>
      </c>
      <c r="Q7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84" spans="1:17" x14ac:dyDescent="0.2">
      <c r="A784" s="1">
        <v>1131</v>
      </c>
      <c r="B784" s="1" t="s">
        <v>382</v>
      </c>
      <c r="C784" s="1" t="s">
        <v>8</v>
      </c>
      <c r="D784" s="1" t="s">
        <v>3</v>
      </c>
      <c r="E784" s="11">
        <v>0</v>
      </c>
      <c r="F784" s="3">
        <v>4.08</v>
      </c>
      <c r="G784" s="11">
        <f>Tabla1[[#This Row],[Stock en unidades]]*Tabla1[[#This Row],[Costo unitario]]</f>
        <v>0</v>
      </c>
      <c r="H784" s="1">
        <v>2019</v>
      </c>
      <c r="I784" s="1" t="s">
        <v>312</v>
      </c>
      <c r="J784" s="1">
        <v>91.5</v>
      </c>
      <c r="K784" s="3">
        <v>507.71519999999998</v>
      </c>
      <c r="L784" s="12">
        <f>Tabla1[[#This Row],[Venta prom 12 meses en UN]]*Tabla1[[#This Row],[Costo unitario]]</f>
        <v>373.32</v>
      </c>
      <c r="M784" s="29">
        <f>IFERROR(Tabla1[[#This Row],[Stock en unidades]]/Tabla1[[#This Row],[Venta prom 12 meses en UN]],0)</f>
        <v>0</v>
      </c>
      <c r="N784" s="12">
        <f>IFERROR(12/Tabla1[[#This Row],[Meses de stock]],0)</f>
        <v>0</v>
      </c>
      <c r="O784" s="5" t="e">
        <f>VLOOKUP(Tabla1[[#This Row],[Código del producto]],'ABC Ventas'!$A:$E,5,0)</f>
        <v>#DIV/0!</v>
      </c>
      <c r="P784" s="5" t="e">
        <f>VLOOKUP(Tabla1[[#This Row],[Código del producto]],'ABC Stock'!$A:$E,5,0)</f>
        <v>#DIV/0!</v>
      </c>
      <c r="Q7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5" spans="1:17" x14ac:dyDescent="0.2">
      <c r="A785" s="1">
        <v>1131</v>
      </c>
      <c r="B785" s="1" t="s">
        <v>382</v>
      </c>
      <c r="C785" s="1" t="s">
        <v>8</v>
      </c>
      <c r="D785" s="1" t="s">
        <v>3</v>
      </c>
      <c r="E785" s="11">
        <v>183</v>
      </c>
      <c r="F785" s="3">
        <v>2.6</v>
      </c>
      <c r="G785" s="11">
        <f>Tabla1[[#This Row],[Stock en unidades]]*Tabla1[[#This Row],[Costo unitario]]</f>
        <v>475.8</v>
      </c>
      <c r="H785" s="1">
        <v>2019</v>
      </c>
      <c r="I785" s="1" t="s">
        <v>257</v>
      </c>
      <c r="J785" s="1">
        <v>119</v>
      </c>
      <c r="K785" s="3">
        <v>479.57000000000005</v>
      </c>
      <c r="L785" s="12">
        <f>Tabla1[[#This Row],[Venta prom 12 meses en UN]]*Tabla1[[#This Row],[Costo unitario]]</f>
        <v>309.40000000000003</v>
      </c>
      <c r="M785" s="29">
        <f>IFERROR(Tabla1[[#This Row],[Stock en unidades]]/Tabla1[[#This Row],[Venta prom 12 meses en UN]],0)</f>
        <v>1.5378151260504203</v>
      </c>
      <c r="N785" s="12">
        <f>IFERROR(12/Tabla1[[#This Row],[Meses de stock]],0)</f>
        <v>7.8032786885245899</v>
      </c>
      <c r="O785" s="5" t="e">
        <f>VLOOKUP(Tabla1[[#This Row],[Código del producto]],'ABC Ventas'!$A:$E,5,0)</f>
        <v>#DIV/0!</v>
      </c>
      <c r="P785" s="5" t="e">
        <f>VLOOKUP(Tabla1[[#This Row],[Código del producto]],'ABC Stock'!$A:$E,5,0)</f>
        <v>#DIV/0!</v>
      </c>
      <c r="Q7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6" spans="1:17" x14ac:dyDescent="0.2">
      <c r="A786" s="1">
        <v>1131</v>
      </c>
      <c r="B786" s="1" t="s">
        <v>382</v>
      </c>
      <c r="C786" s="1" t="s">
        <v>8</v>
      </c>
      <c r="D786" s="1" t="s">
        <v>3</v>
      </c>
      <c r="E786" s="11">
        <v>156</v>
      </c>
      <c r="F786" s="3">
        <v>3.78</v>
      </c>
      <c r="G786" s="11">
        <f>Tabla1[[#This Row],[Stock en unidades]]*Tabla1[[#This Row],[Costo unitario]]</f>
        <v>589.67999999999995</v>
      </c>
      <c r="H786" s="1">
        <v>2020</v>
      </c>
      <c r="I786" s="1" t="s">
        <v>258</v>
      </c>
      <c r="J786" s="1">
        <v>77.8</v>
      </c>
      <c r="K786" s="3">
        <v>367.6049999999999</v>
      </c>
      <c r="L786" s="12">
        <f>Tabla1[[#This Row],[Venta prom 12 meses en UN]]*Tabla1[[#This Row],[Costo unitario]]</f>
        <v>294.08399999999995</v>
      </c>
      <c r="M786" s="29">
        <f>IFERROR(Tabla1[[#This Row],[Stock en unidades]]/Tabla1[[#This Row],[Venta prom 12 meses en UN]],0)</f>
        <v>2.0051413881748075</v>
      </c>
      <c r="N786" s="12">
        <f>IFERROR(12/Tabla1[[#This Row],[Meses de stock]],0)</f>
        <v>5.9846153846153838</v>
      </c>
      <c r="O786" s="5" t="e">
        <f>VLOOKUP(Tabla1[[#This Row],[Código del producto]],'ABC Ventas'!$A:$E,5,0)</f>
        <v>#DIV/0!</v>
      </c>
      <c r="P786" s="5" t="e">
        <f>VLOOKUP(Tabla1[[#This Row],[Código del producto]],'ABC Stock'!$A:$E,5,0)</f>
        <v>#DIV/0!</v>
      </c>
      <c r="Q7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87" spans="1:17" x14ac:dyDescent="0.2">
      <c r="A787" s="1">
        <v>1131</v>
      </c>
      <c r="B787" s="1" t="s">
        <v>382</v>
      </c>
      <c r="C787" s="1" t="s">
        <v>8</v>
      </c>
      <c r="D787" s="1" t="s">
        <v>3</v>
      </c>
      <c r="E787" s="11">
        <v>1646</v>
      </c>
      <c r="F787" s="3">
        <v>2.14</v>
      </c>
      <c r="G787" s="11">
        <f>Tabla1[[#This Row],[Stock en unidades]]*Tabla1[[#This Row],[Costo unitario]]</f>
        <v>3522.44</v>
      </c>
      <c r="H787" s="1">
        <v>2020</v>
      </c>
      <c r="I787" s="1" t="s">
        <v>258</v>
      </c>
      <c r="J787" s="1">
        <v>93</v>
      </c>
      <c r="K787" s="3">
        <v>338.334</v>
      </c>
      <c r="L787" s="12">
        <f>Tabla1[[#This Row],[Venta prom 12 meses en UN]]*Tabla1[[#This Row],[Costo unitario]]</f>
        <v>199.02</v>
      </c>
      <c r="M787" s="29">
        <f>IFERROR(Tabla1[[#This Row],[Stock en unidades]]/Tabla1[[#This Row],[Venta prom 12 meses en UN]],0)</f>
        <v>17.698924731182796</v>
      </c>
      <c r="N787" s="12">
        <f>IFERROR(12/Tabla1[[#This Row],[Meses de stock]],0)</f>
        <v>0.67800729040097207</v>
      </c>
      <c r="O787" s="5" t="e">
        <f>VLOOKUP(Tabla1[[#This Row],[Código del producto]],'ABC Ventas'!$A:$E,5,0)</f>
        <v>#DIV/0!</v>
      </c>
      <c r="P787" s="5" t="e">
        <f>VLOOKUP(Tabla1[[#This Row],[Código del producto]],'ABC Stock'!$A:$E,5,0)</f>
        <v>#DIV/0!</v>
      </c>
      <c r="Q7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88" spans="1:17" x14ac:dyDescent="0.2">
      <c r="A788" s="1">
        <v>1132</v>
      </c>
      <c r="B788" s="1" t="s">
        <v>383</v>
      </c>
      <c r="C788" s="1" t="s">
        <v>8</v>
      </c>
      <c r="D788" s="1" t="s">
        <v>3</v>
      </c>
      <c r="E788" s="11">
        <v>1619</v>
      </c>
      <c r="F788" s="3">
        <v>6.59</v>
      </c>
      <c r="G788" s="11">
        <f>Tabla1[[#This Row],[Stock en unidades]]*Tabla1[[#This Row],[Costo unitario]]</f>
        <v>10669.21</v>
      </c>
      <c r="H788" s="1">
        <v>2020</v>
      </c>
      <c r="I788" s="1" t="s">
        <v>256</v>
      </c>
      <c r="J788" s="1">
        <v>89.9</v>
      </c>
      <c r="K788" s="3">
        <v>1060.46939</v>
      </c>
      <c r="L788" s="12">
        <f>Tabla1[[#This Row],[Venta prom 12 meses en UN]]*Tabla1[[#This Row],[Costo unitario]]</f>
        <v>592.44100000000003</v>
      </c>
      <c r="M788" s="29">
        <f>IFERROR(Tabla1[[#This Row],[Stock en unidades]]/Tabla1[[#This Row],[Venta prom 12 meses en UN]],0)</f>
        <v>18.008898776418242</v>
      </c>
      <c r="N788" s="12">
        <f>IFERROR(12/Tabla1[[#This Row],[Meses de stock]],0)</f>
        <v>0.66633724521309456</v>
      </c>
      <c r="O788" s="5" t="e">
        <f>VLOOKUP(Tabla1[[#This Row],[Código del producto]],'ABC Ventas'!$A:$E,5,0)</f>
        <v>#DIV/0!</v>
      </c>
      <c r="P788" s="5" t="e">
        <f>VLOOKUP(Tabla1[[#This Row],[Código del producto]],'ABC Stock'!$A:$E,5,0)</f>
        <v>#DIV/0!</v>
      </c>
      <c r="Q78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89" spans="1:17" x14ac:dyDescent="0.2">
      <c r="A789" s="1">
        <v>1132</v>
      </c>
      <c r="B789" s="1" t="s">
        <v>383</v>
      </c>
      <c r="C789" s="1" t="s">
        <v>8</v>
      </c>
      <c r="D789" s="1" t="s">
        <v>3</v>
      </c>
      <c r="E789" s="11">
        <v>569</v>
      </c>
      <c r="F789" s="3">
        <v>2.78</v>
      </c>
      <c r="G789" s="11">
        <f>Tabla1[[#This Row],[Stock en unidades]]*Tabla1[[#This Row],[Costo unitario]]</f>
        <v>1581.82</v>
      </c>
      <c r="H789" s="1">
        <v>2020</v>
      </c>
      <c r="I789" s="1" t="s">
        <v>256</v>
      </c>
      <c r="J789" s="1">
        <v>146</v>
      </c>
      <c r="K789" s="3">
        <v>637.23159999999996</v>
      </c>
      <c r="L789" s="12">
        <f>Tabla1[[#This Row],[Venta prom 12 meses en UN]]*Tabla1[[#This Row],[Costo unitario]]</f>
        <v>405.88</v>
      </c>
      <c r="M789" s="29">
        <f>IFERROR(Tabla1[[#This Row],[Stock en unidades]]/Tabla1[[#This Row],[Venta prom 12 meses en UN]],0)</f>
        <v>3.8972602739726026</v>
      </c>
      <c r="N789" s="12">
        <f>IFERROR(12/Tabla1[[#This Row],[Meses de stock]],0)</f>
        <v>3.0790861159929701</v>
      </c>
      <c r="O789" s="5" t="e">
        <f>VLOOKUP(Tabla1[[#This Row],[Código del producto]],'ABC Ventas'!$A:$E,5,0)</f>
        <v>#DIV/0!</v>
      </c>
      <c r="P789" s="5" t="e">
        <f>VLOOKUP(Tabla1[[#This Row],[Código del producto]],'ABC Stock'!$A:$E,5,0)</f>
        <v>#DIV/0!</v>
      </c>
      <c r="Q78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90" spans="1:17" x14ac:dyDescent="0.2">
      <c r="A790" s="1">
        <v>1132</v>
      </c>
      <c r="B790" s="1" t="s">
        <v>383</v>
      </c>
      <c r="C790" s="1" t="s">
        <v>8</v>
      </c>
      <c r="D790" s="1" t="s">
        <v>3</v>
      </c>
      <c r="E790" s="11">
        <v>0</v>
      </c>
      <c r="F790" s="3">
        <v>4.08</v>
      </c>
      <c r="G790" s="11">
        <f>Tabla1[[#This Row],[Stock en unidades]]*Tabla1[[#This Row],[Costo unitario]]</f>
        <v>0</v>
      </c>
      <c r="H790" s="1">
        <v>2019</v>
      </c>
      <c r="I790" s="1" t="s">
        <v>256</v>
      </c>
      <c r="J790" s="1">
        <v>88</v>
      </c>
      <c r="K790" s="3">
        <v>588.82560000000001</v>
      </c>
      <c r="L790" s="12">
        <f>Tabla1[[#This Row],[Venta prom 12 meses en UN]]*Tabla1[[#This Row],[Costo unitario]]</f>
        <v>359.04</v>
      </c>
      <c r="M790" s="29">
        <f>IFERROR(Tabla1[[#This Row],[Stock en unidades]]/Tabla1[[#This Row],[Venta prom 12 meses en UN]],0)</f>
        <v>0</v>
      </c>
      <c r="N790" s="12">
        <f>IFERROR(12/Tabla1[[#This Row],[Meses de stock]],0)</f>
        <v>0</v>
      </c>
      <c r="O790" s="5" t="e">
        <f>VLOOKUP(Tabla1[[#This Row],[Código del producto]],'ABC Ventas'!$A:$E,5,0)</f>
        <v>#DIV/0!</v>
      </c>
      <c r="P790" s="5" t="e">
        <f>VLOOKUP(Tabla1[[#This Row],[Código del producto]],'ABC Stock'!$A:$E,5,0)</f>
        <v>#DIV/0!</v>
      </c>
      <c r="Q7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91" spans="1:17" x14ac:dyDescent="0.2">
      <c r="A791" s="1">
        <v>1132</v>
      </c>
      <c r="B791" s="1" t="s">
        <v>383</v>
      </c>
      <c r="C791" s="1" t="s">
        <v>8</v>
      </c>
      <c r="D791" s="1" t="s">
        <v>3</v>
      </c>
      <c r="E791" s="11">
        <v>1162</v>
      </c>
      <c r="F791" s="3">
        <v>4.78</v>
      </c>
      <c r="G791" s="11">
        <f>Tabla1[[#This Row],[Stock en unidades]]*Tabla1[[#This Row],[Costo unitario]]</f>
        <v>5554.3600000000006</v>
      </c>
      <c r="H791" s="1">
        <v>2020</v>
      </c>
      <c r="I791" s="1" t="s">
        <v>258</v>
      </c>
      <c r="J791" s="1">
        <v>72.599999999999994</v>
      </c>
      <c r="K791" s="3">
        <v>562.18535999999995</v>
      </c>
      <c r="L791" s="12">
        <f>Tabla1[[#This Row],[Venta prom 12 meses en UN]]*Tabla1[[#This Row],[Costo unitario]]</f>
        <v>347.02799999999996</v>
      </c>
      <c r="M791" s="29">
        <f>IFERROR(Tabla1[[#This Row],[Stock en unidades]]/Tabla1[[#This Row],[Venta prom 12 meses en UN]],0)</f>
        <v>16.005509641873278</v>
      </c>
      <c r="N791" s="12">
        <f>IFERROR(12/Tabla1[[#This Row],[Meses de stock]],0)</f>
        <v>0.74974182444061965</v>
      </c>
      <c r="O791" s="5" t="e">
        <f>VLOOKUP(Tabla1[[#This Row],[Código del producto]],'ABC Ventas'!$A:$E,5,0)</f>
        <v>#DIV/0!</v>
      </c>
      <c r="P791" s="5" t="e">
        <f>VLOOKUP(Tabla1[[#This Row],[Código del producto]],'ABC Stock'!$A:$E,5,0)</f>
        <v>#DIV/0!</v>
      </c>
      <c r="Q7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92" spans="1:17" x14ac:dyDescent="0.2">
      <c r="A792" s="1">
        <v>1132</v>
      </c>
      <c r="B792" s="1" t="s">
        <v>383</v>
      </c>
      <c r="C792" s="1" t="s">
        <v>8</v>
      </c>
      <c r="D792" s="1" t="s">
        <v>3</v>
      </c>
      <c r="E792" s="11">
        <v>1000</v>
      </c>
      <c r="F792" s="3">
        <v>4.01</v>
      </c>
      <c r="G792" s="11">
        <f>Tabla1[[#This Row],[Stock en unidades]]*Tabla1[[#This Row],[Costo unitario]]</f>
        <v>4010</v>
      </c>
      <c r="H792" s="1">
        <v>2020</v>
      </c>
      <c r="I792" s="1" t="s">
        <v>256</v>
      </c>
      <c r="J792" s="1">
        <v>62.5</v>
      </c>
      <c r="K792" s="3">
        <v>380.95</v>
      </c>
      <c r="L792" s="12">
        <f>Tabla1[[#This Row],[Venta prom 12 meses en UN]]*Tabla1[[#This Row],[Costo unitario]]</f>
        <v>250.625</v>
      </c>
      <c r="M792" s="29">
        <f>IFERROR(Tabla1[[#This Row],[Stock en unidades]]/Tabla1[[#This Row],[Venta prom 12 meses en UN]],0)</f>
        <v>16</v>
      </c>
      <c r="N792" s="12">
        <f>IFERROR(12/Tabla1[[#This Row],[Meses de stock]],0)</f>
        <v>0.75</v>
      </c>
      <c r="O792" s="5" t="e">
        <f>VLOOKUP(Tabla1[[#This Row],[Código del producto]],'ABC Ventas'!$A:$E,5,0)</f>
        <v>#DIV/0!</v>
      </c>
      <c r="P792" s="5" t="e">
        <f>VLOOKUP(Tabla1[[#This Row],[Código del producto]],'ABC Stock'!$A:$E,5,0)</f>
        <v>#DIV/0!</v>
      </c>
      <c r="Q79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793" spans="1:17" x14ac:dyDescent="0.2">
      <c r="A793" s="1">
        <v>1132</v>
      </c>
      <c r="B793" s="1" t="s">
        <v>383</v>
      </c>
      <c r="C793" s="1" t="s">
        <v>8</v>
      </c>
      <c r="D793" s="1" t="s">
        <v>3</v>
      </c>
      <c r="E793" s="11">
        <v>831</v>
      </c>
      <c r="F793" s="3">
        <v>1.35</v>
      </c>
      <c r="G793" s="11">
        <f>Tabla1[[#This Row],[Stock en unidades]]*Tabla1[[#This Row],[Costo unitario]]</f>
        <v>1121.8500000000001</v>
      </c>
      <c r="H793" s="1">
        <v>2019</v>
      </c>
      <c r="I793" s="1" t="s">
        <v>304</v>
      </c>
      <c r="J793" s="1">
        <v>101</v>
      </c>
      <c r="K793" s="3">
        <v>173.16450000000003</v>
      </c>
      <c r="L793" s="12">
        <f>Tabla1[[#This Row],[Venta prom 12 meses en UN]]*Tabla1[[#This Row],[Costo unitario]]</f>
        <v>136.35000000000002</v>
      </c>
      <c r="M793" s="29">
        <f>IFERROR(Tabla1[[#This Row],[Stock en unidades]]/Tabla1[[#This Row],[Venta prom 12 meses en UN]],0)</f>
        <v>8.227722772277227</v>
      </c>
      <c r="N793" s="12">
        <f>IFERROR(12/Tabla1[[#This Row],[Meses de stock]],0)</f>
        <v>1.4584837545126355</v>
      </c>
      <c r="O793" s="5" t="e">
        <f>VLOOKUP(Tabla1[[#This Row],[Código del producto]],'ABC Ventas'!$A:$E,5,0)</f>
        <v>#DIV/0!</v>
      </c>
      <c r="P793" s="5" t="e">
        <f>VLOOKUP(Tabla1[[#This Row],[Código del producto]],'ABC Stock'!$A:$E,5,0)</f>
        <v>#DIV/0!</v>
      </c>
      <c r="Q7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794" spans="1:17" x14ac:dyDescent="0.2">
      <c r="A794" s="1">
        <v>1133</v>
      </c>
      <c r="B794" s="1" t="s">
        <v>235</v>
      </c>
      <c r="C794" s="1" t="s">
        <v>8</v>
      </c>
      <c r="D794" s="1" t="s">
        <v>3</v>
      </c>
      <c r="E794" s="11">
        <v>945</v>
      </c>
      <c r="F794" s="3">
        <v>67</v>
      </c>
      <c r="G794" s="11">
        <f>Tabla1[[#This Row],[Stock en unidades]]*Tabla1[[#This Row],[Costo unitario]]</f>
        <v>63315</v>
      </c>
      <c r="H794" s="1">
        <v>2020</v>
      </c>
      <c r="I794" s="1" t="s">
        <v>257</v>
      </c>
      <c r="J794" s="1">
        <v>902</v>
      </c>
      <c r="K794" s="3">
        <v>74333.820000000007</v>
      </c>
      <c r="L794" s="12">
        <f>Tabla1[[#This Row],[Venta prom 12 meses en UN]]*Tabla1[[#This Row],[Costo unitario]]</f>
        <v>60434</v>
      </c>
      <c r="M794" s="29">
        <f>IFERROR(Tabla1[[#This Row],[Stock en unidades]]/Tabla1[[#This Row],[Venta prom 12 meses en UN]],0)</f>
        <v>1.0476718403547671</v>
      </c>
      <c r="N794" s="12">
        <f>IFERROR(12/Tabla1[[#This Row],[Meses de stock]],0)</f>
        <v>11.453968253968254</v>
      </c>
      <c r="O794" s="5" t="e">
        <f>VLOOKUP(Tabla1[[#This Row],[Código del producto]],'ABC Ventas'!$A:$E,5,0)</f>
        <v>#DIV/0!</v>
      </c>
      <c r="P794" s="5" t="e">
        <f>VLOOKUP(Tabla1[[#This Row],[Código del producto]],'ABC Stock'!$A:$E,5,0)</f>
        <v>#DIV/0!</v>
      </c>
      <c r="Q7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95" spans="1:17" x14ac:dyDescent="0.2">
      <c r="A795" s="1">
        <v>1133</v>
      </c>
      <c r="B795" s="1" t="s">
        <v>235</v>
      </c>
      <c r="C795" s="1" t="s">
        <v>8</v>
      </c>
      <c r="D795" s="1" t="s">
        <v>3</v>
      </c>
      <c r="E795" s="11">
        <v>928</v>
      </c>
      <c r="F795" s="3">
        <v>53</v>
      </c>
      <c r="G795" s="11">
        <f>Tabla1[[#This Row],[Stock en unidades]]*Tabla1[[#This Row],[Costo unitario]]</f>
        <v>49184</v>
      </c>
      <c r="H795" s="1">
        <v>2019</v>
      </c>
      <c r="I795" s="1" t="s">
        <v>306</v>
      </c>
      <c r="J795" s="1">
        <v>716</v>
      </c>
      <c r="K795" s="3">
        <v>59957.84</v>
      </c>
      <c r="L795" s="12">
        <f>Tabla1[[#This Row],[Venta prom 12 meses en UN]]*Tabla1[[#This Row],[Costo unitario]]</f>
        <v>37948</v>
      </c>
      <c r="M795" s="29">
        <f>IFERROR(Tabla1[[#This Row],[Stock en unidades]]/Tabla1[[#This Row],[Venta prom 12 meses en UN]],0)</f>
        <v>1.2960893854748603</v>
      </c>
      <c r="N795" s="12">
        <f>IFERROR(12/Tabla1[[#This Row],[Meses de stock]],0)</f>
        <v>9.2586206896551726</v>
      </c>
      <c r="O795" s="5" t="e">
        <f>VLOOKUP(Tabla1[[#This Row],[Código del producto]],'ABC Ventas'!$A:$E,5,0)</f>
        <v>#DIV/0!</v>
      </c>
      <c r="P795" s="5" t="e">
        <f>VLOOKUP(Tabla1[[#This Row],[Código del producto]],'ABC Stock'!$A:$E,5,0)</f>
        <v>#DIV/0!</v>
      </c>
      <c r="Q7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96" spans="1:17" x14ac:dyDescent="0.2">
      <c r="A796" s="1">
        <v>1133</v>
      </c>
      <c r="B796" s="1" t="s">
        <v>235</v>
      </c>
      <c r="C796" s="1" t="s">
        <v>8</v>
      </c>
      <c r="D796" s="1" t="s">
        <v>3</v>
      </c>
      <c r="E796" s="11">
        <v>1727</v>
      </c>
      <c r="F796" s="3">
        <v>61</v>
      </c>
      <c r="G796" s="11">
        <f>Tabla1[[#This Row],[Stock en unidades]]*Tabla1[[#This Row],[Costo unitario]]</f>
        <v>105347</v>
      </c>
      <c r="H796" s="1">
        <v>2019</v>
      </c>
      <c r="I796" s="1" t="s">
        <v>308</v>
      </c>
      <c r="J796" s="1">
        <v>531</v>
      </c>
      <c r="K796" s="3">
        <v>58303.8</v>
      </c>
      <c r="L796" s="12">
        <f>Tabla1[[#This Row],[Venta prom 12 meses en UN]]*Tabla1[[#This Row],[Costo unitario]]</f>
        <v>32391</v>
      </c>
      <c r="M796" s="29">
        <f>IFERROR(Tabla1[[#This Row],[Stock en unidades]]/Tabla1[[#This Row],[Venta prom 12 meses en UN]],0)</f>
        <v>3.2523540489642184</v>
      </c>
      <c r="N796" s="12">
        <f>IFERROR(12/Tabla1[[#This Row],[Meses de stock]],0)</f>
        <v>3.6896352055587727</v>
      </c>
      <c r="O796" s="5" t="e">
        <f>VLOOKUP(Tabla1[[#This Row],[Código del producto]],'ABC Ventas'!$A:$E,5,0)</f>
        <v>#DIV/0!</v>
      </c>
      <c r="P796" s="5" t="e">
        <f>VLOOKUP(Tabla1[[#This Row],[Código del producto]],'ABC Stock'!$A:$E,5,0)</f>
        <v>#DIV/0!</v>
      </c>
      <c r="Q79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797" spans="1:17" x14ac:dyDescent="0.2">
      <c r="A797" s="1">
        <v>1133</v>
      </c>
      <c r="B797" s="1" t="s">
        <v>235</v>
      </c>
      <c r="C797" s="1" t="s">
        <v>8</v>
      </c>
      <c r="D797" s="1" t="s">
        <v>3</v>
      </c>
      <c r="E797" s="11">
        <v>934</v>
      </c>
      <c r="F797" s="3">
        <v>32</v>
      </c>
      <c r="G797" s="11">
        <f>Tabla1[[#This Row],[Stock en unidades]]*Tabla1[[#This Row],[Costo unitario]]</f>
        <v>29888</v>
      </c>
      <c r="H797" s="1">
        <v>2019</v>
      </c>
      <c r="I797" s="1" t="s">
        <v>309</v>
      </c>
      <c r="J797" s="1">
        <v>743</v>
      </c>
      <c r="K797" s="3">
        <v>40894.720000000001</v>
      </c>
      <c r="L797" s="12">
        <f>Tabla1[[#This Row],[Venta prom 12 meses en UN]]*Tabla1[[#This Row],[Costo unitario]]</f>
        <v>23776</v>
      </c>
      <c r="M797" s="29">
        <f>IFERROR(Tabla1[[#This Row],[Stock en unidades]]/Tabla1[[#This Row],[Venta prom 12 meses en UN]],0)</f>
        <v>1.2570659488559892</v>
      </c>
      <c r="N797" s="12">
        <f>IFERROR(12/Tabla1[[#This Row],[Meses de stock]],0)</f>
        <v>9.5460385438972164</v>
      </c>
      <c r="O797" s="5" t="e">
        <f>VLOOKUP(Tabla1[[#This Row],[Código del producto]],'ABC Ventas'!$A:$E,5,0)</f>
        <v>#DIV/0!</v>
      </c>
      <c r="P797" s="5" t="e">
        <f>VLOOKUP(Tabla1[[#This Row],[Código del producto]],'ABC Stock'!$A:$E,5,0)</f>
        <v>#DIV/0!</v>
      </c>
      <c r="Q7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98" spans="1:17" x14ac:dyDescent="0.2">
      <c r="A798" s="1">
        <v>1133</v>
      </c>
      <c r="B798" s="1" t="s">
        <v>235</v>
      </c>
      <c r="C798" s="1" t="s">
        <v>8</v>
      </c>
      <c r="D798" s="1" t="s">
        <v>3</v>
      </c>
      <c r="E798" s="11">
        <v>119</v>
      </c>
      <c r="F798" s="3">
        <v>52</v>
      </c>
      <c r="G798" s="11">
        <f>Tabla1[[#This Row],[Stock en unidades]]*Tabla1[[#This Row],[Costo unitario]]</f>
        <v>6188</v>
      </c>
      <c r="H798" s="1">
        <v>2020</v>
      </c>
      <c r="I798" s="1" t="s">
        <v>256</v>
      </c>
      <c r="J798" s="1">
        <v>316</v>
      </c>
      <c r="K798" s="3">
        <v>21690.240000000002</v>
      </c>
      <c r="L798" s="12">
        <f>Tabla1[[#This Row],[Venta prom 12 meses en UN]]*Tabla1[[#This Row],[Costo unitario]]</f>
        <v>16432</v>
      </c>
      <c r="M798" s="29">
        <f>IFERROR(Tabla1[[#This Row],[Stock en unidades]]/Tabla1[[#This Row],[Venta prom 12 meses en UN]],0)</f>
        <v>0.37658227848101267</v>
      </c>
      <c r="N798" s="12">
        <f>IFERROR(12/Tabla1[[#This Row],[Meses de stock]],0)</f>
        <v>31.865546218487395</v>
      </c>
      <c r="O798" s="5" t="e">
        <f>VLOOKUP(Tabla1[[#This Row],[Código del producto]],'ABC Ventas'!$A:$E,5,0)</f>
        <v>#DIV/0!</v>
      </c>
      <c r="P798" s="5" t="e">
        <f>VLOOKUP(Tabla1[[#This Row],[Código del producto]],'ABC Stock'!$A:$E,5,0)</f>
        <v>#DIV/0!</v>
      </c>
      <c r="Q7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799" spans="1:17" x14ac:dyDescent="0.2">
      <c r="A799" s="1">
        <v>1133</v>
      </c>
      <c r="B799" s="1" t="s">
        <v>235</v>
      </c>
      <c r="C799" s="1" t="s">
        <v>8</v>
      </c>
      <c r="D799" s="1" t="s">
        <v>3</v>
      </c>
      <c r="E799" s="11">
        <v>396</v>
      </c>
      <c r="F799" s="3">
        <v>39</v>
      </c>
      <c r="G799" s="11">
        <f>Tabla1[[#This Row],[Stock en unidades]]*Tabla1[[#This Row],[Costo unitario]]</f>
        <v>15444</v>
      </c>
      <c r="H799" s="1">
        <v>2019</v>
      </c>
      <c r="I799" s="1" t="s">
        <v>257</v>
      </c>
      <c r="J799" s="1">
        <v>398</v>
      </c>
      <c r="K799" s="3">
        <v>19092.060000000001</v>
      </c>
      <c r="L799" s="12">
        <f>Tabla1[[#This Row],[Venta prom 12 meses en UN]]*Tabla1[[#This Row],[Costo unitario]]</f>
        <v>15522</v>
      </c>
      <c r="M799" s="29">
        <f>IFERROR(Tabla1[[#This Row],[Stock en unidades]]/Tabla1[[#This Row],[Venta prom 12 meses en UN]],0)</f>
        <v>0.99497487437185927</v>
      </c>
      <c r="N799" s="12">
        <f>IFERROR(12/Tabla1[[#This Row],[Meses de stock]],0)</f>
        <v>12.060606060606061</v>
      </c>
      <c r="O799" s="5" t="e">
        <f>VLOOKUP(Tabla1[[#This Row],[Código del producto]],'ABC Ventas'!$A:$E,5,0)</f>
        <v>#DIV/0!</v>
      </c>
      <c r="P799" s="5" t="e">
        <f>VLOOKUP(Tabla1[[#This Row],[Código del producto]],'ABC Stock'!$A:$E,5,0)</f>
        <v>#DIV/0!</v>
      </c>
      <c r="Q7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0" spans="1:17" x14ac:dyDescent="0.2">
      <c r="A800" s="1">
        <v>1134</v>
      </c>
      <c r="B800" s="1" t="s">
        <v>9</v>
      </c>
      <c r="C800" s="1" t="s">
        <v>8</v>
      </c>
      <c r="D800" s="1" t="s">
        <v>3</v>
      </c>
      <c r="E800" s="11">
        <v>54</v>
      </c>
      <c r="F800" s="3">
        <v>6.91</v>
      </c>
      <c r="G800" s="11">
        <f>Tabla1[[#This Row],[Stock en unidades]]*Tabla1[[#This Row],[Costo unitario]]</f>
        <v>373.14</v>
      </c>
      <c r="H800" s="1">
        <v>2019</v>
      </c>
      <c r="I800" s="1" t="s">
        <v>310</v>
      </c>
      <c r="J800" s="1">
        <v>90</v>
      </c>
      <c r="K800" s="3">
        <v>1051.011</v>
      </c>
      <c r="L800" s="12">
        <f>Tabla1[[#This Row],[Venta prom 12 meses en UN]]*Tabla1[[#This Row],[Costo unitario]]</f>
        <v>621.9</v>
      </c>
      <c r="M800" s="29">
        <f>IFERROR(Tabla1[[#This Row],[Stock en unidades]]/Tabla1[[#This Row],[Venta prom 12 meses en UN]],0)</f>
        <v>0.6</v>
      </c>
      <c r="N800" s="12">
        <f>IFERROR(12/Tabla1[[#This Row],[Meses de stock]],0)</f>
        <v>20</v>
      </c>
      <c r="O800" s="5" t="e">
        <f>VLOOKUP(Tabla1[[#This Row],[Código del producto]],'ABC Ventas'!$A:$E,5,0)</f>
        <v>#DIV/0!</v>
      </c>
      <c r="P800" s="5" t="e">
        <f>VLOOKUP(Tabla1[[#This Row],[Código del producto]],'ABC Stock'!$A:$E,5,0)</f>
        <v>#DIV/0!</v>
      </c>
      <c r="Q8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1" spans="1:17" x14ac:dyDescent="0.2">
      <c r="A801" s="1">
        <v>1134</v>
      </c>
      <c r="B801" s="1" t="s">
        <v>9</v>
      </c>
      <c r="C801" s="1" t="s">
        <v>8</v>
      </c>
      <c r="D801" s="1" t="s">
        <v>3</v>
      </c>
      <c r="E801" s="11">
        <v>112</v>
      </c>
      <c r="F801" s="3">
        <v>7.23</v>
      </c>
      <c r="G801" s="11">
        <f>Tabla1[[#This Row],[Stock en unidades]]*Tabla1[[#This Row],[Costo unitario]]</f>
        <v>809.76</v>
      </c>
      <c r="H801" s="1">
        <v>2019</v>
      </c>
      <c r="I801" s="1" t="s">
        <v>310</v>
      </c>
      <c r="J801" s="1">
        <v>55.9</v>
      </c>
      <c r="K801" s="3">
        <v>569.86137000000008</v>
      </c>
      <c r="L801" s="12">
        <f>Tabla1[[#This Row],[Venta prom 12 meses en UN]]*Tabla1[[#This Row],[Costo unitario]]</f>
        <v>404.15700000000004</v>
      </c>
      <c r="M801" s="29">
        <f>IFERROR(Tabla1[[#This Row],[Stock en unidades]]/Tabla1[[#This Row],[Venta prom 12 meses en UN]],0)</f>
        <v>2.0035778175313061</v>
      </c>
      <c r="N801" s="12">
        <f>IFERROR(12/Tabla1[[#This Row],[Meses de stock]],0)</f>
        <v>5.9892857142857139</v>
      </c>
      <c r="O801" s="5" t="e">
        <f>VLOOKUP(Tabla1[[#This Row],[Código del producto]],'ABC Ventas'!$A:$E,5,0)</f>
        <v>#DIV/0!</v>
      </c>
      <c r="P801" s="5" t="e">
        <f>VLOOKUP(Tabla1[[#This Row],[Código del producto]],'ABC Stock'!$A:$E,5,0)</f>
        <v>#DIV/0!</v>
      </c>
      <c r="Q8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2" spans="1:17" x14ac:dyDescent="0.2">
      <c r="A802" s="1">
        <v>1134</v>
      </c>
      <c r="B802" s="1" t="s">
        <v>9</v>
      </c>
      <c r="C802" s="1" t="s">
        <v>8</v>
      </c>
      <c r="D802" s="1" t="s">
        <v>3</v>
      </c>
      <c r="E802" s="11">
        <v>0</v>
      </c>
      <c r="F802" s="3">
        <v>4.58</v>
      </c>
      <c r="G802" s="11">
        <f>Tabla1[[#This Row],[Stock en unidades]]*Tabla1[[#This Row],[Costo unitario]]</f>
        <v>0</v>
      </c>
      <c r="H802" s="1">
        <v>2019</v>
      </c>
      <c r="I802" s="1" t="s">
        <v>305</v>
      </c>
      <c r="J802" s="1">
        <v>95</v>
      </c>
      <c r="K802" s="3">
        <v>535.173</v>
      </c>
      <c r="L802" s="12">
        <f>Tabla1[[#This Row],[Venta prom 12 meses en UN]]*Tabla1[[#This Row],[Costo unitario]]</f>
        <v>435.1</v>
      </c>
      <c r="M802" s="29">
        <f>IFERROR(Tabla1[[#This Row],[Stock en unidades]]/Tabla1[[#This Row],[Venta prom 12 meses en UN]],0)</f>
        <v>0</v>
      </c>
      <c r="N802" s="12">
        <f>IFERROR(12/Tabla1[[#This Row],[Meses de stock]],0)</f>
        <v>0</v>
      </c>
      <c r="O802" s="5" t="e">
        <f>VLOOKUP(Tabla1[[#This Row],[Código del producto]],'ABC Ventas'!$A:$E,5,0)</f>
        <v>#DIV/0!</v>
      </c>
      <c r="P802" s="5" t="e">
        <f>VLOOKUP(Tabla1[[#This Row],[Código del producto]],'ABC Stock'!$A:$E,5,0)</f>
        <v>#DIV/0!</v>
      </c>
      <c r="Q8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3" spans="1:17" x14ac:dyDescent="0.2">
      <c r="A803" s="1">
        <v>1134</v>
      </c>
      <c r="B803" s="1" t="s">
        <v>9</v>
      </c>
      <c r="C803" s="1" t="s">
        <v>8</v>
      </c>
      <c r="D803" s="1" t="s">
        <v>3</v>
      </c>
      <c r="E803" s="11">
        <v>43</v>
      </c>
      <c r="F803" s="3">
        <v>6.34</v>
      </c>
      <c r="G803" s="11">
        <f>Tabla1[[#This Row],[Stock en unidades]]*Tabla1[[#This Row],[Costo unitario]]</f>
        <v>272.62</v>
      </c>
      <c r="H803" s="1">
        <v>2019</v>
      </c>
      <c r="I803" s="1" t="s">
        <v>305</v>
      </c>
      <c r="J803" s="1">
        <v>42.9</v>
      </c>
      <c r="K803" s="3">
        <v>454.21661999999998</v>
      </c>
      <c r="L803" s="12">
        <f>Tabla1[[#This Row],[Venta prom 12 meses en UN]]*Tabla1[[#This Row],[Costo unitario]]</f>
        <v>271.98599999999999</v>
      </c>
      <c r="M803" s="29">
        <f>IFERROR(Tabla1[[#This Row],[Stock en unidades]]/Tabla1[[#This Row],[Venta prom 12 meses en UN]],0)</f>
        <v>1.0023310023310024</v>
      </c>
      <c r="N803" s="12">
        <f>IFERROR(12/Tabla1[[#This Row],[Meses de stock]],0)</f>
        <v>11.972093023255814</v>
      </c>
      <c r="O803" s="5" t="e">
        <f>VLOOKUP(Tabla1[[#This Row],[Código del producto]],'ABC Ventas'!$A:$E,5,0)</f>
        <v>#DIV/0!</v>
      </c>
      <c r="P803" s="5" t="e">
        <f>VLOOKUP(Tabla1[[#This Row],[Código del producto]],'ABC Stock'!$A:$E,5,0)</f>
        <v>#DIV/0!</v>
      </c>
      <c r="Q8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4" spans="1:17" x14ac:dyDescent="0.2">
      <c r="A804" s="1">
        <v>1134</v>
      </c>
      <c r="B804" s="1" t="s">
        <v>9</v>
      </c>
      <c r="C804" s="1" t="s">
        <v>8</v>
      </c>
      <c r="D804" s="1" t="s">
        <v>3</v>
      </c>
      <c r="E804" s="11">
        <v>526</v>
      </c>
      <c r="F804" s="3">
        <v>4.96</v>
      </c>
      <c r="G804" s="11">
        <f>Tabla1[[#This Row],[Stock en unidades]]*Tabla1[[#This Row],[Costo unitario]]</f>
        <v>2608.96</v>
      </c>
      <c r="H804" s="1">
        <v>2020</v>
      </c>
      <c r="I804" s="1" t="s">
        <v>256</v>
      </c>
      <c r="J804" s="1">
        <v>40.4</v>
      </c>
      <c r="K804" s="3">
        <v>312.59904</v>
      </c>
      <c r="L804" s="12">
        <f>Tabla1[[#This Row],[Venta prom 12 meses en UN]]*Tabla1[[#This Row],[Costo unitario]]</f>
        <v>200.38399999999999</v>
      </c>
      <c r="M804" s="29">
        <f>IFERROR(Tabla1[[#This Row],[Stock en unidades]]/Tabla1[[#This Row],[Venta prom 12 meses en UN]],0)</f>
        <v>13.01980198019802</v>
      </c>
      <c r="N804" s="12">
        <f>IFERROR(12/Tabla1[[#This Row],[Meses de stock]],0)</f>
        <v>0.92167300380228134</v>
      </c>
      <c r="O804" s="5" t="e">
        <f>VLOOKUP(Tabla1[[#This Row],[Código del producto]],'ABC Ventas'!$A:$E,5,0)</f>
        <v>#DIV/0!</v>
      </c>
      <c r="P804" s="5" t="e">
        <f>VLOOKUP(Tabla1[[#This Row],[Código del producto]],'ABC Stock'!$A:$E,5,0)</f>
        <v>#DIV/0!</v>
      </c>
      <c r="Q80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05" spans="1:17" x14ac:dyDescent="0.2">
      <c r="A805" s="1">
        <v>1134</v>
      </c>
      <c r="B805" s="1" t="s">
        <v>9</v>
      </c>
      <c r="C805" s="1" t="s">
        <v>8</v>
      </c>
      <c r="D805" s="1" t="s">
        <v>3</v>
      </c>
      <c r="E805" s="11">
        <v>743</v>
      </c>
      <c r="F805" s="3">
        <v>1.33</v>
      </c>
      <c r="G805" s="11">
        <f>Tabla1[[#This Row],[Stock en unidades]]*Tabla1[[#This Row],[Costo unitario]]</f>
        <v>988.19</v>
      </c>
      <c r="H805" s="1">
        <v>2020</v>
      </c>
      <c r="I805" s="1" t="s">
        <v>258</v>
      </c>
      <c r="J805" s="1">
        <v>76</v>
      </c>
      <c r="K805" s="3">
        <v>126.35000000000002</v>
      </c>
      <c r="L805" s="12">
        <f>Tabla1[[#This Row],[Venta prom 12 meses en UN]]*Tabla1[[#This Row],[Costo unitario]]</f>
        <v>101.08000000000001</v>
      </c>
      <c r="M805" s="29">
        <f>IFERROR(Tabla1[[#This Row],[Stock en unidades]]/Tabla1[[#This Row],[Venta prom 12 meses en UN]],0)</f>
        <v>9.776315789473685</v>
      </c>
      <c r="N805" s="12">
        <f>IFERROR(12/Tabla1[[#This Row],[Meses de stock]],0)</f>
        <v>1.2274562584118438</v>
      </c>
      <c r="O805" s="5" t="e">
        <f>VLOOKUP(Tabla1[[#This Row],[Código del producto]],'ABC Ventas'!$A:$E,5,0)</f>
        <v>#DIV/0!</v>
      </c>
      <c r="P805" s="5" t="e">
        <f>VLOOKUP(Tabla1[[#This Row],[Código del producto]],'ABC Stock'!$A:$E,5,0)</f>
        <v>#DIV/0!</v>
      </c>
      <c r="Q80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06" spans="1:17" x14ac:dyDescent="0.2">
      <c r="A806" s="1">
        <v>1135</v>
      </c>
      <c r="B806" s="1" t="s">
        <v>293</v>
      </c>
      <c r="C806" s="1" t="s">
        <v>8</v>
      </c>
      <c r="D806" s="1" t="s">
        <v>3</v>
      </c>
      <c r="E806" s="11">
        <v>72</v>
      </c>
      <c r="F806" s="3">
        <v>7.57</v>
      </c>
      <c r="G806" s="11">
        <f>Tabla1[[#This Row],[Stock en unidades]]*Tabla1[[#This Row],[Costo unitario]]</f>
        <v>545.04</v>
      </c>
      <c r="H806" s="1">
        <v>2020</v>
      </c>
      <c r="I806" s="1" t="s">
        <v>258</v>
      </c>
      <c r="J806" s="1">
        <v>108</v>
      </c>
      <c r="K806" s="3">
        <v>1373.5008000000003</v>
      </c>
      <c r="L806" s="12">
        <f>Tabla1[[#This Row],[Venta prom 12 meses en UN]]*Tabla1[[#This Row],[Costo unitario]]</f>
        <v>817.56000000000006</v>
      </c>
      <c r="M806" s="29">
        <f>IFERROR(Tabla1[[#This Row],[Stock en unidades]]/Tabla1[[#This Row],[Venta prom 12 meses en UN]],0)</f>
        <v>0.66666666666666663</v>
      </c>
      <c r="N806" s="12">
        <f>IFERROR(12/Tabla1[[#This Row],[Meses de stock]],0)</f>
        <v>18</v>
      </c>
      <c r="O806" s="5" t="e">
        <f>VLOOKUP(Tabla1[[#This Row],[Código del producto]],'ABC Ventas'!$A:$E,5,0)</f>
        <v>#DIV/0!</v>
      </c>
      <c r="P806" s="5" t="e">
        <f>VLOOKUP(Tabla1[[#This Row],[Código del producto]],'ABC Stock'!$A:$E,5,0)</f>
        <v>#DIV/0!</v>
      </c>
      <c r="Q8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07" spans="1:17" x14ac:dyDescent="0.2">
      <c r="A807" s="1">
        <v>1135</v>
      </c>
      <c r="B807" s="1" t="s">
        <v>293</v>
      </c>
      <c r="C807" s="1" t="s">
        <v>8</v>
      </c>
      <c r="D807" s="1" t="s">
        <v>3</v>
      </c>
      <c r="E807" s="11">
        <v>1020</v>
      </c>
      <c r="F807" s="3">
        <v>8</v>
      </c>
      <c r="G807" s="11">
        <f>Tabla1[[#This Row],[Stock en unidades]]*Tabla1[[#This Row],[Costo unitario]]</f>
        <v>8160</v>
      </c>
      <c r="H807" s="1">
        <v>2020</v>
      </c>
      <c r="I807" s="1" t="s">
        <v>256</v>
      </c>
      <c r="J807" s="1">
        <v>85</v>
      </c>
      <c r="K807" s="3">
        <v>1013.2</v>
      </c>
      <c r="L807" s="12">
        <f>Tabla1[[#This Row],[Venta prom 12 meses en UN]]*Tabla1[[#This Row],[Costo unitario]]</f>
        <v>680</v>
      </c>
      <c r="M807" s="29">
        <f>IFERROR(Tabla1[[#This Row],[Stock en unidades]]/Tabla1[[#This Row],[Venta prom 12 meses en UN]],0)</f>
        <v>12</v>
      </c>
      <c r="N807" s="12">
        <f>IFERROR(12/Tabla1[[#This Row],[Meses de stock]],0)</f>
        <v>1</v>
      </c>
      <c r="O807" s="5" t="e">
        <f>VLOOKUP(Tabla1[[#This Row],[Código del producto]],'ABC Ventas'!$A:$E,5,0)</f>
        <v>#DIV/0!</v>
      </c>
      <c r="P807" s="5" t="e">
        <f>VLOOKUP(Tabla1[[#This Row],[Código del producto]],'ABC Stock'!$A:$E,5,0)</f>
        <v>#DIV/0!</v>
      </c>
      <c r="Q80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08" spans="1:17" x14ac:dyDescent="0.2">
      <c r="A808" s="1">
        <v>1135</v>
      </c>
      <c r="B808" s="1" t="s">
        <v>293</v>
      </c>
      <c r="C808" s="1" t="s">
        <v>8</v>
      </c>
      <c r="D808" s="1" t="s">
        <v>3</v>
      </c>
      <c r="E808" s="11">
        <v>1540</v>
      </c>
      <c r="F808" s="3">
        <v>4.68</v>
      </c>
      <c r="G808" s="11">
        <f>Tabla1[[#This Row],[Stock en unidades]]*Tabla1[[#This Row],[Costo unitario]]</f>
        <v>7207.2</v>
      </c>
      <c r="H808" s="1">
        <v>2020</v>
      </c>
      <c r="I808" s="1" t="s">
        <v>257</v>
      </c>
      <c r="J808" s="1">
        <v>96.2</v>
      </c>
      <c r="K808" s="3">
        <v>661.81752000000006</v>
      </c>
      <c r="L808" s="12">
        <f>Tabla1[[#This Row],[Venta prom 12 meses en UN]]*Tabla1[[#This Row],[Costo unitario]]</f>
        <v>450.21600000000001</v>
      </c>
      <c r="M808" s="29">
        <f>IFERROR(Tabla1[[#This Row],[Stock en unidades]]/Tabla1[[#This Row],[Venta prom 12 meses en UN]],0)</f>
        <v>16.008316008316008</v>
      </c>
      <c r="N808" s="12">
        <f>IFERROR(12/Tabla1[[#This Row],[Meses de stock]],0)</f>
        <v>0.74961038961038962</v>
      </c>
      <c r="O808" s="5" t="e">
        <f>VLOOKUP(Tabla1[[#This Row],[Código del producto]],'ABC Ventas'!$A:$E,5,0)</f>
        <v>#DIV/0!</v>
      </c>
      <c r="P808" s="5" t="e">
        <f>VLOOKUP(Tabla1[[#This Row],[Código del producto]],'ABC Stock'!$A:$E,5,0)</f>
        <v>#DIV/0!</v>
      </c>
      <c r="Q80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09" spans="1:17" x14ac:dyDescent="0.2">
      <c r="A809" s="1">
        <v>1135</v>
      </c>
      <c r="B809" s="1" t="s">
        <v>293</v>
      </c>
      <c r="C809" s="1" t="s">
        <v>8</v>
      </c>
      <c r="D809" s="1" t="s">
        <v>3</v>
      </c>
      <c r="E809" s="11">
        <v>496</v>
      </c>
      <c r="F809" s="3">
        <v>3.7</v>
      </c>
      <c r="G809" s="11">
        <f>Tabla1[[#This Row],[Stock en unidades]]*Tabla1[[#This Row],[Costo unitario]]</f>
        <v>1835.2</v>
      </c>
      <c r="H809" s="1">
        <v>2020</v>
      </c>
      <c r="I809" s="1" t="s">
        <v>256</v>
      </c>
      <c r="J809" s="1">
        <v>69</v>
      </c>
      <c r="K809" s="3">
        <v>467.19900000000001</v>
      </c>
      <c r="L809" s="12">
        <f>Tabla1[[#This Row],[Venta prom 12 meses en UN]]*Tabla1[[#This Row],[Costo unitario]]</f>
        <v>255.3</v>
      </c>
      <c r="M809" s="29">
        <f>IFERROR(Tabla1[[#This Row],[Stock en unidades]]/Tabla1[[#This Row],[Venta prom 12 meses en UN]],0)</f>
        <v>7.1884057971014492</v>
      </c>
      <c r="N809" s="12">
        <f>IFERROR(12/Tabla1[[#This Row],[Meses de stock]],0)</f>
        <v>1.6693548387096775</v>
      </c>
      <c r="O809" s="5" t="e">
        <f>VLOOKUP(Tabla1[[#This Row],[Código del producto]],'ABC Ventas'!$A:$E,5,0)</f>
        <v>#DIV/0!</v>
      </c>
      <c r="P809" s="5" t="e">
        <f>VLOOKUP(Tabla1[[#This Row],[Código del producto]],'ABC Stock'!$A:$E,5,0)</f>
        <v>#DIV/0!</v>
      </c>
      <c r="Q80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10" spans="1:17" x14ac:dyDescent="0.2">
      <c r="A810" s="1">
        <v>1135</v>
      </c>
      <c r="B810" s="1" t="s">
        <v>293</v>
      </c>
      <c r="C810" s="1" t="s">
        <v>8</v>
      </c>
      <c r="D810" s="1" t="s">
        <v>3</v>
      </c>
      <c r="E810" s="11">
        <v>149</v>
      </c>
      <c r="F810" s="3">
        <v>2.95</v>
      </c>
      <c r="G810" s="11">
        <f>Tabla1[[#This Row],[Stock en unidades]]*Tabla1[[#This Row],[Costo unitario]]</f>
        <v>439.55</v>
      </c>
      <c r="H810" s="1">
        <v>2019</v>
      </c>
      <c r="I810" s="1" t="s">
        <v>305</v>
      </c>
      <c r="J810" s="1">
        <v>83</v>
      </c>
      <c r="K810" s="3">
        <v>406.45100000000008</v>
      </c>
      <c r="L810" s="12">
        <f>Tabla1[[#This Row],[Venta prom 12 meses en UN]]*Tabla1[[#This Row],[Costo unitario]]</f>
        <v>244.85000000000002</v>
      </c>
      <c r="M810" s="29">
        <f>IFERROR(Tabla1[[#This Row],[Stock en unidades]]/Tabla1[[#This Row],[Venta prom 12 meses en UN]],0)</f>
        <v>1.7951807228915662</v>
      </c>
      <c r="N810" s="12">
        <f>IFERROR(12/Tabla1[[#This Row],[Meses de stock]],0)</f>
        <v>6.6845637583892623</v>
      </c>
      <c r="O810" s="5" t="e">
        <f>VLOOKUP(Tabla1[[#This Row],[Código del producto]],'ABC Ventas'!$A:$E,5,0)</f>
        <v>#DIV/0!</v>
      </c>
      <c r="P810" s="5" t="e">
        <f>VLOOKUP(Tabla1[[#This Row],[Código del producto]],'ABC Stock'!$A:$E,5,0)</f>
        <v>#DIV/0!</v>
      </c>
      <c r="Q8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11" spans="1:17" x14ac:dyDescent="0.2">
      <c r="A811" s="1">
        <v>1135</v>
      </c>
      <c r="B811" s="1" t="s">
        <v>293</v>
      </c>
      <c r="C811" s="1" t="s">
        <v>8</v>
      </c>
      <c r="D811" s="1" t="s">
        <v>3</v>
      </c>
      <c r="E811" s="11">
        <v>429</v>
      </c>
      <c r="F811" s="3">
        <v>2.73</v>
      </c>
      <c r="G811" s="11">
        <f>Tabla1[[#This Row],[Stock en unidades]]*Tabla1[[#This Row],[Costo unitario]]</f>
        <v>1171.17</v>
      </c>
      <c r="H811" s="1">
        <v>2019</v>
      </c>
      <c r="I811" s="1" t="s">
        <v>307</v>
      </c>
      <c r="J811" s="1">
        <v>71.400000000000006</v>
      </c>
      <c r="K811" s="3">
        <v>294.33222000000006</v>
      </c>
      <c r="L811" s="12">
        <f>Tabla1[[#This Row],[Venta prom 12 meses en UN]]*Tabla1[[#This Row],[Costo unitario]]</f>
        <v>194.92200000000003</v>
      </c>
      <c r="M811" s="29">
        <f>IFERROR(Tabla1[[#This Row],[Stock en unidades]]/Tabla1[[#This Row],[Venta prom 12 meses en UN]],0)</f>
        <v>6.0084033613445369</v>
      </c>
      <c r="N811" s="12">
        <f>IFERROR(12/Tabla1[[#This Row],[Meses de stock]],0)</f>
        <v>1.9972027972027975</v>
      </c>
      <c r="O811" s="5" t="e">
        <f>VLOOKUP(Tabla1[[#This Row],[Código del producto]],'ABC Ventas'!$A:$E,5,0)</f>
        <v>#DIV/0!</v>
      </c>
      <c r="P811" s="5" t="e">
        <f>VLOOKUP(Tabla1[[#This Row],[Código del producto]],'ABC Stock'!$A:$E,5,0)</f>
        <v>#DIV/0!</v>
      </c>
      <c r="Q81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12" spans="1:17" x14ac:dyDescent="0.2">
      <c r="A812" s="1">
        <v>1136</v>
      </c>
      <c r="B812" s="1" t="s">
        <v>384</v>
      </c>
      <c r="C812" s="1" t="s">
        <v>8</v>
      </c>
      <c r="D812" s="1" t="s">
        <v>3</v>
      </c>
      <c r="E812" s="11">
        <v>1230</v>
      </c>
      <c r="F812" s="3">
        <v>5.49</v>
      </c>
      <c r="G812" s="11">
        <f>Tabla1[[#This Row],[Stock en unidades]]*Tabla1[[#This Row],[Costo unitario]]</f>
        <v>6752.7</v>
      </c>
      <c r="H812" s="1">
        <v>2020</v>
      </c>
      <c r="I812" s="1" t="s">
        <v>258</v>
      </c>
      <c r="J812" s="1">
        <v>87.8</v>
      </c>
      <c r="K812" s="3">
        <v>694.11168000000009</v>
      </c>
      <c r="L812" s="12">
        <f>Tabla1[[#This Row],[Venta prom 12 meses en UN]]*Tabla1[[#This Row],[Costo unitario]]</f>
        <v>482.02199999999999</v>
      </c>
      <c r="M812" s="29">
        <f>IFERROR(Tabla1[[#This Row],[Stock en unidades]]/Tabla1[[#This Row],[Venta prom 12 meses en UN]],0)</f>
        <v>14.009111617312074</v>
      </c>
      <c r="N812" s="12">
        <f>IFERROR(12/Tabla1[[#This Row],[Meses de stock]],0)</f>
        <v>0.85658536585365841</v>
      </c>
      <c r="O812" s="5" t="e">
        <f>VLOOKUP(Tabla1[[#This Row],[Código del producto]],'ABC Ventas'!$A:$E,5,0)</f>
        <v>#DIV/0!</v>
      </c>
      <c r="P812" s="5" t="e">
        <f>VLOOKUP(Tabla1[[#This Row],[Código del producto]],'ABC Stock'!$A:$E,5,0)</f>
        <v>#DIV/0!</v>
      </c>
      <c r="Q8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13" spans="1:17" x14ac:dyDescent="0.2">
      <c r="A813" s="1">
        <v>1136</v>
      </c>
      <c r="B813" s="1" t="s">
        <v>384</v>
      </c>
      <c r="C813" s="1" t="s">
        <v>8</v>
      </c>
      <c r="D813" s="1" t="s">
        <v>3</v>
      </c>
      <c r="E813" s="11">
        <v>161</v>
      </c>
      <c r="F813" s="3">
        <v>5.07</v>
      </c>
      <c r="G813" s="11">
        <f>Tabla1[[#This Row],[Stock en unidades]]*Tabla1[[#This Row],[Costo unitario]]</f>
        <v>816.2700000000001</v>
      </c>
      <c r="H813" s="1">
        <v>2020</v>
      </c>
      <c r="I813" s="1" t="s">
        <v>257</v>
      </c>
      <c r="J813" s="1">
        <v>78</v>
      </c>
      <c r="K813" s="3">
        <v>482.46120000000002</v>
      </c>
      <c r="L813" s="12">
        <f>Tabla1[[#This Row],[Venta prom 12 meses en UN]]*Tabla1[[#This Row],[Costo unitario]]</f>
        <v>395.46000000000004</v>
      </c>
      <c r="M813" s="29">
        <f>IFERROR(Tabla1[[#This Row],[Stock en unidades]]/Tabla1[[#This Row],[Venta prom 12 meses en UN]],0)</f>
        <v>2.0641025641025643</v>
      </c>
      <c r="N813" s="12">
        <f>IFERROR(12/Tabla1[[#This Row],[Meses de stock]],0)</f>
        <v>5.8136645962732914</v>
      </c>
      <c r="O813" s="5" t="e">
        <f>VLOOKUP(Tabla1[[#This Row],[Código del producto]],'ABC Ventas'!$A:$E,5,0)</f>
        <v>#DIV/0!</v>
      </c>
      <c r="P813" s="5" t="e">
        <f>VLOOKUP(Tabla1[[#This Row],[Código del producto]],'ABC Stock'!$A:$E,5,0)</f>
        <v>#DIV/0!</v>
      </c>
      <c r="Q8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14" spans="1:17" x14ac:dyDescent="0.2">
      <c r="A814" s="1">
        <v>1136</v>
      </c>
      <c r="B814" s="1" t="s">
        <v>384</v>
      </c>
      <c r="C814" s="1" t="s">
        <v>8</v>
      </c>
      <c r="D814" s="1" t="s">
        <v>3</v>
      </c>
      <c r="E814" s="11">
        <v>495</v>
      </c>
      <c r="F814" s="3">
        <v>1.88</v>
      </c>
      <c r="G814" s="11">
        <f>Tabla1[[#This Row],[Stock en unidades]]*Tabla1[[#This Row],[Costo unitario]]</f>
        <v>930.59999999999991</v>
      </c>
      <c r="H814" s="1">
        <v>2020</v>
      </c>
      <c r="I814" s="1" t="s">
        <v>257</v>
      </c>
      <c r="J814" s="1">
        <v>132</v>
      </c>
      <c r="K814" s="3">
        <v>454.13279999999997</v>
      </c>
      <c r="L814" s="12">
        <f>Tabla1[[#This Row],[Venta prom 12 meses en UN]]*Tabla1[[#This Row],[Costo unitario]]</f>
        <v>248.16</v>
      </c>
      <c r="M814" s="29">
        <f>IFERROR(Tabla1[[#This Row],[Stock en unidades]]/Tabla1[[#This Row],[Venta prom 12 meses en UN]],0)</f>
        <v>3.75</v>
      </c>
      <c r="N814" s="12">
        <f>IFERROR(12/Tabla1[[#This Row],[Meses de stock]],0)</f>
        <v>3.2</v>
      </c>
      <c r="O814" s="5" t="e">
        <f>VLOOKUP(Tabla1[[#This Row],[Código del producto]],'ABC Ventas'!$A:$E,5,0)</f>
        <v>#DIV/0!</v>
      </c>
      <c r="P814" s="5" t="e">
        <f>VLOOKUP(Tabla1[[#This Row],[Código del producto]],'ABC Stock'!$A:$E,5,0)</f>
        <v>#DIV/0!</v>
      </c>
      <c r="Q81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15" spans="1:17" x14ac:dyDescent="0.2">
      <c r="A815" s="1">
        <v>1136</v>
      </c>
      <c r="B815" s="1" t="s">
        <v>384</v>
      </c>
      <c r="C815" s="1" t="s">
        <v>8</v>
      </c>
      <c r="D815" s="1" t="s">
        <v>3</v>
      </c>
      <c r="E815" s="11">
        <v>504</v>
      </c>
      <c r="F815" s="3">
        <v>1.85</v>
      </c>
      <c r="G815" s="11">
        <f>Tabla1[[#This Row],[Stock en unidades]]*Tabla1[[#This Row],[Costo unitario]]</f>
        <v>932.40000000000009</v>
      </c>
      <c r="H815" s="1">
        <v>2020</v>
      </c>
      <c r="I815" s="1" t="s">
        <v>256</v>
      </c>
      <c r="J815" s="1">
        <v>118</v>
      </c>
      <c r="K815" s="3">
        <v>379.84200000000004</v>
      </c>
      <c r="L815" s="12">
        <f>Tabla1[[#This Row],[Venta prom 12 meses en UN]]*Tabla1[[#This Row],[Costo unitario]]</f>
        <v>218.3</v>
      </c>
      <c r="M815" s="29">
        <f>IFERROR(Tabla1[[#This Row],[Stock en unidades]]/Tabla1[[#This Row],[Venta prom 12 meses en UN]],0)</f>
        <v>4.2711864406779663</v>
      </c>
      <c r="N815" s="12">
        <f>IFERROR(12/Tabla1[[#This Row],[Meses de stock]],0)</f>
        <v>2.8095238095238093</v>
      </c>
      <c r="O815" s="5" t="e">
        <f>VLOOKUP(Tabla1[[#This Row],[Código del producto]],'ABC Ventas'!$A:$E,5,0)</f>
        <v>#DIV/0!</v>
      </c>
      <c r="P815" s="5" t="e">
        <f>VLOOKUP(Tabla1[[#This Row],[Código del producto]],'ABC Stock'!$A:$E,5,0)</f>
        <v>#DIV/0!</v>
      </c>
      <c r="Q8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16" spans="1:17" x14ac:dyDescent="0.2">
      <c r="A816" s="1">
        <v>1136</v>
      </c>
      <c r="B816" s="1" t="s">
        <v>384</v>
      </c>
      <c r="C816" s="1" t="s">
        <v>8</v>
      </c>
      <c r="D816" s="1" t="s">
        <v>3</v>
      </c>
      <c r="E816" s="11">
        <v>1741</v>
      </c>
      <c r="F816" s="3">
        <v>2.21</v>
      </c>
      <c r="G816" s="11">
        <f>Tabla1[[#This Row],[Stock en unidades]]*Tabla1[[#This Row],[Costo unitario]]</f>
        <v>3847.61</v>
      </c>
      <c r="H816" s="1">
        <v>2019</v>
      </c>
      <c r="I816" s="1" t="s">
        <v>308</v>
      </c>
      <c r="J816" s="1">
        <v>96.7</v>
      </c>
      <c r="K816" s="3">
        <v>363.30190000000005</v>
      </c>
      <c r="L816" s="12">
        <f>Tabla1[[#This Row],[Venta prom 12 meses en UN]]*Tabla1[[#This Row],[Costo unitario]]</f>
        <v>213.70699999999999</v>
      </c>
      <c r="M816" s="29">
        <f>IFERROR(Tabla1[[#This Row],[Stock en unidades]]/Tabla1[[#This Row],[Venta prom 12 meses en UN]],0)</f>
        <v>18.004136504653566</v>
      </c>
      <c r="N816" s="12">
        <f>IFERROR(12/Tabla1[[#This Row],[Meses de stock]],0)</f>
        <v>0.6665134979896612</v>
      </c>
      <c r="O816" s="5" t="e">
        <f>VLOOKUP(Tabla1[[#This Row],[Código del producto]],'ABC Ventas'!$A:$E,5,0)</f>
        <v>#DIV/0!</v>
      </c>
      <c r="P816" s="5" t="e">
        <f>VLOOKUP(Tabla1[[#This Row],[Código del producto]],'ABC Stock'!$A:$E,5,0)</f>
        <v>#DIV/0!</v>
      </c>
      <c r="Q8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17" spans="1:17" x14ac:dyDescent="0.2">
      <c r="A817" s="1">
        <v>1136</v>
      </c>
      <c r="B817" s="1" t="s">
        <v>384</v>
      </c>
      <c r="C817" s="1" t="s">
        <v>8</v>
      </c>
      <c r="D817" s="1" t="s">
        <v>3</v>
      </c>
      <c r="E817" s="11">
        <v>680</v>
      </c>
      <c r="F817" s="3">
        <v>1.87</v>
      </c>
      <c r="G817" s="11">
        <f>Tabla1[[#This Row],[Stock en unidades]]*Tabla1[[#This Row],[Costo unitario]]</f>
        <v>1271.6000000000001</v>
      </c>
      <c r="H817" s="1">
        <v>2019</v>
      </c>
      <c r="I817" s="1" t="s">
        <v>306</v>
      </c>
      <c r="J817" s="1">
        <v>85</v>
      </c>
      <c r="K817" s="3">
        <v>227.29850000000002</v>
      </c>
      <c r="L817" s="12">
        <f>Tabla1[[#This Row],[Venta prom 12 meses en UN]]*Tabla1[[#This Row],[Costo unitario]]</f>
        <v>158.95000000000002</v>
      </c>
      <c r="M817" s="29">
        <f>IFERROR(Tabla1[[#This Row],[Stock en unidades]]/Tabla1[[#This Row],[Venta prom 12 meses en UN]],0)</f>
        <v>8</v>
      </c>
      <c r="N817" s="12">
        <f>IFERROR(12/Tabla1[[#This Row],[Meses de stock]],0)</f>
        <v>1.5</v>
      </c>
      <c r="O817" s="5" t="e">
        <f>VLOOKUP(Tabla1[[#This Row],[Código del producto]],'ABC Ventas'!$A:$E,5,0)</f>
        <v>#DIV/0!</v>
      </c>
      <c r="P817" s="5" t="e">
        <f>VLOOKUP(Tabla1[[#This Row],[Código del producto]],'ABC Stock'!$A:$E,5,0)</f>
        <v>#DIV/0!</v>
      </c>
      <c r="Q81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18" spans="1:17" x14ac:dyDescent="0.2">
      <c r="A818" s="1">
        <v>1137</v>
      </c>
      <c r="B818" s="1" t="s">
        <v>294</v>
      </c>
      <c r="C818" s="1" t="s">
        <v>8</v>
      </c>
      <c r="D818" s="1" t="s">
        <v>3</v>
      </c>
      <c r="E818" s="11">
        <v>20</v>
      </c>
      <c r="F818" s="3">
        <v>7.04</v>
      </c>
      <c r="G818" s="11">
        <f>Tabla1[[#This Row],[Stock en unidades]]*Tabla1[[#This Row],[Costo unitario]]</f>
        <v>140.80000000000001</v>
      </c>
      <c r="H818" s="1">
        <v>2020</v>
      </c>
      <c r="I818" s="1" t="s">
        <v>258</v>
      </c>
      <c r="J818" s="1">
        <v>84</v>
      </c>
      <c r="K818" s="3">
        <v>940.26240000000007</v>
      </c>
      <c r="L818" s="12">
        <f>Tabla1[[#This Row],[Venta prom 12 meses en UN]]*Tabla1[[#This Row],[Costo unitario]]</f>
        <v>591.36</v>
      </c>
      <c r="M818" s="29">
        <f>IFERROR(Tabla1[[#This Row],[Stock en unidades]]/Tabla1[[#This Row],[Venta prom 12 meses en UN]],0)</f>
        <v>0.23809523809523808</v>
      </c>
      <c r="N818" s="12">
        <f>IFERROR(12/Tabla1[[#This Row],[Meses de stock]],0)</f>
        <v>50.400000000000006</v>
      </c>
      <c r="O818" s="5" t="e">
        <f>VLOOKUP(Tabla1[[#This Row],[Código del producto]],'ABC Ventas'!$A:$E,5,0)</f>
        <v>#DIV/0!</v>
      </c>
      <c r="P818" s="5" t="e">
        <f>VLOOKUP(Tabla1[[#This Row],[Código del producto]],'ABC Stock'!$A:$E,5,0)</f>
        <v>#DIV/0!</v>
      </c>
      <c r="Q8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19" spans="1:17" x14ac:dyDescent="0.2">
      <c r="A819" s="1">
        <v>1137</v>
      </c>
      <c r="B819" s="1" t="s">
        <v>294</v>
      </c>
      <c r="C819" s="1" t="s">
        <v>8</v>
      </c>
      <c r="D819" s="1" t="s">
        <v>3</v>
      </c>
      <c r="E819" s="11">
        <v>450</v>
      </c>
      <c r="F819" s="3">
        <v>7.09</v>
      </c>
      <c r="G819" s="11">
        <f>Tabla1[[#This Row],[Stock en unidades]]*Tabla1[[#This Row],[Costo unitario]]</f>
        <v>3190.5</v>
      </c>
      <c r="H819" s="1">
        <v>2020</v>
      </c>
      <c r="I819" s="1" t="s">
        <v>256</v>
      </c>
      <c r="J819" s="1">
        <v>90</v>
      </c>
      <c r="K819" s="3">
        <v>797.625</v>
      </c>
      <c r="L819" s="12">
        <f>Tabla1[[#This Row],[Venta prom 12 meses en UN]]*Tabla1[[#This Row],[Costo unitario]]</f>
        <v>638.1</v>
      </c>
      <c r="M819" s="29">
        <f>IFERROR(Tabla1[[#This Row],[Stock en unidades]]/Tabla1[[#This Row],[Venta prom 12 meses en UN]],0)</f>
        <v>5</v>
      </c>
      <c r="N819" s="12">
        <f>IFERROR(12/Tabla1[[#This Row],[Meses de stock]],0)</f>
        <v>2.4</v>
      </c>
      <c r="O819" s="5" t="e">
        <f>VLOOKUP(Tabla1[[#This Row],[Código del producto]],'ABC Ventas'!$A:$E,5,0)</f>
        <v>#DIV/0!</v>
      </c>
      <c r="P819" s="5" t="e">
        <f>VLOOKUP(Tabla1[[#This Row],[Código del producto]],'ABC Stock'!$A:$E,5,0)</f>
        <v>#DIV/0!</v>
      </c>
      <c r="Q8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20" spans="1:17" x14ac:dyDescent="0.2">
      <c r="A820" s="1">
        <v>1137</v>
      </c>
      <c r="B820" s="1" t="s">
        <v>294</v>
      </c>
      <c r="C820" s="1" t="s">
        <v>8</v>
      </c>
      <c r="D820" s="1" t="s">
        <v>3</v>
      </c>
      <c r="E820" s="11">
        <v>240</v>
      </c>
      <c r="F820" s="3">
        <v>6.18</v>
      </c>
      <c r="G820" s="11">
        <f>Tabla1[[#This Row],[Stock en unidades]]*Tabla1[[#This Row],[Costo unitario]]</f>
        <v>1483.1999999999998</v>
      </c>
      <c r="H820" s="1">
        <v>2019</v>
      </c>
      <c r="I820" s="1" t="s">
        <v>307</v>
      </c>
      <c r="J820" s="1">
        <v>60</v>
      </c>
      <c r="K820" s="3">
        <v>667.43999999999983</v>
      </c>
      <c r="L820" s="12">
        <f>Tabla1[[#This Row],[Venta prom 12 meses en UN]]*Tabla1[[#This Row],[Costo unitario]]</f>
        <v>370.79999999999995</v>
      </c>
      <c r="M820" s="29">
        <f>IFERROR(Tabla1[[#This Row],[Stock en unidades]]/Tabla1[[#This Row],[Venta prom 12 meses en UN]],0)</f>
        <v>4</v>
      </c>
      <c r="N820" s="12">
        <f>IFERROR(12/Tabla1[[#This Row],[Meses de stock]],0)</f>
        <v>3</v>
      </c>
      <c r="O820" s="5" t="e">
        <f>VLOOKUP(Tabla1[[#This Row],[Código del producto]],'ABC Ventas'!$A:$E,5,0)</f>
        <v>#DIV/0!</v>
      </c>
      <c r="P820" s="5" t="e">
        <f>VLOOKUP(Tabla1[[#This Row],[Código del producto]],'ABC Stock'!$A:$E,5,0)</f>
        <v>#DIV/0!</v>
      </c>
      <c r="Q82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21" spans="1:17" x14ac:dyDescent="0.2">
      <c r="A821" s="1">
        <v>1137</v>
      </c>
      <c r="B821" s="1" t="s">
        <v>294</v>
      </c>
      <c r="C821" s="1" t="s">
        <v>8</v>
      </c>
      <c r="D821" s="1" t="s">
        <v>3</v>
      </c>
      <c r="E821" s="11">
        <v>6</v>
      </c>
      <c r="F821" s="3">
        <v>2.58</v>
      </c>
      <c r="G821" s="11">
        <f>Tabla1[[#This Row],[Stock en unidades]]*Tabla1[[#This Row],[Costo unitario]]</f>
        <v>15.48</v>
      </c>
      <c r="H821" s="1">
        <v>2020</v>
      </c>
      <c r="I821" s="1" t="s">
        <v>256</v>
      </c>
      <c r="J821" s="1">
        <v>145</v>
      </c>
      <c r="K821" s="3">
        <v>639.71100000000001</v>
      </c>
      <c r="L821" s="12">
        <f>Tabla1[[#This Row],[Venta prom 12 meses en UN]]*Tabla1[[#This Row],[Costo unitario]]</f>
        <v>374.1</v>
      </c>
      <c r="M821" s="29">
        <f>IFERROR(Tabla1[[#This Row],[Stock en unidades]]/Tabla1[[#This Row],[Venta prom 12 meses en UN]],0)</f>
        <v>4.1379310344827586E-2</v>
      </c>
      <c r="N821" s="12">
        <f>IFERROR(12/Tabla1[[#This Row],[Meses de stock]],0)</f>
        <v>290</v>
      </c>
      <c r="O821" s="5" t="e">
        <f>VLOOKUP(Tabla1[[#This Row],[Código del producto]],'ABC Ventas'!$A:$E,5,0)</f>
        <v>#DIV/0!</v>
      </c>
      <c r="P821" s="5" t="e">
        <f>VLOOKUP(Tabla1[[#This Row],[Código del producto]],'ABC Stock'!$A:$E,5,0)</f>
        <v>#DIV/0!</v>
      </c>
      <c r="Q8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22" spans="1:17" x14ac:dyDescent="0.2">
      <c r="A822" s="1">
        <v>1137</v>
      </c>
      <c r="B822" s="1" t="s">
        <v>294</v>
      </c>
      <c r="C822" s="1" t="s">
        <v>8</v>
      </c>
      <c r="D822" s="1" t="s">
        <v>3</v>
      </c>
      <c r="E822" s="11">
        <v>146</v>
      </c>
      <c r="F822" s="3">
        <v>3.71</v>
      </c>
      <c r="G822" s="11">
        <f>Tabla1[[#This Row],[Stock en unidades]]*Tabla1[[#This Row],[Costo unitario]]</f>
        <v>541.66</v>
      </c>
      <c r="H822" s="1">
        <v>2020</v>
      </c>
      <c r="I822" s="1" t="s">
        <v>258</v>
      </c>
      <c r="J822" s="1">
        <v>106</v>
      </c>
      <c r="K822" s="3">
        <v>578.09220000000005</v>
      </c>
      <c r="L822" s="12">
        <f>Tabla1[[#This Row],[Venta prom 12 meses en UN]]*Tabla1[[#This Row],[Costo unitario]]</f>
        <v>393.26</v>
      </c>
      <c r="M822" s="29">
        <f>IFERROR(Tabla1[[#This Row],[Stock en unidades]]/Tabla1[[#This Row],[Venta prom 12 meses en UN]],0)</f>
        <v>1.3773584905660377</v>
      </c>
      <c r="N822" s="12">
        <f>IFERROR(12/Tabla1[[#This Row],[Meses de stock]],0)</f>
        <v>8.7123287671232887</v>
      </c>
      <c r="O822" s="5" t="e">
        <f>VLOOKUP(Tabla1[[#This Row],[Código del producto]],'ABC Ventas'!$A:$E,5,0)</f>
        <v>#DIV/0!</v>
      </c>
      <c r="P822" s="5" t="e">
        <f>VLOOKUP(Tabla1[[#This Row],[Código del producto]],'ABC Stock'!$A:$E,5,0)</f>
        <v>#DIV/0!</v>
      </c>
      <c r="Q8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23" spans="1:17" x14ac:dyDescent="0.2">
      <c r="A823" s="1">
        <v>1137</v>
      </c>
      <c r="B823" s="1" t="s">
        <v>294</v>
      </c>
      <c r="C823" s="1" t="s">
        <v>8</v>
      </c>
      <c r="D823" s="1" t="s">
        <v>3</v>
      </c>
      <c r="E823" s="11">
        <v>534</v>
      </c>
      <c r="F823" s="3">
        <v>4.74</v>
      </c>
      <c r="G823" s="11">
        <f>Tabla1[[#This Row],[Stock en unidades]]*Tabla1[[#This Row],[Costo unitario]]</f>
        <v>2531.1600000000003</v>
      </c>
      <c r="H823" s="1">
        <v>2020</v>
      </c>
      <c r="I823" s="1" t="s">
        <v>256</v>
      </c>
      <c r="J823" s="1">
        <v>48.5</v>
      </c>
      <c r="K823" s="3">
        <v>388.51410000000004</v>
      </c>
      <c r="L823" s="12">
        <f>Tabla1[[#This Row],[Venta prom 12 meses en UN]]*Tabla1[[#This Row],[Costo unitario]]</f>
        <v>229.89000000000001</v>
      </c>
      <c r="M823" s="29">
        <f>IFERROR(Tabla1[[#This Row],[Stock en unidades]]/Tabla1[[#This Row],[Venta prom 12 meses en UN]],0)</f>
        <v>11.010309278350515</v>
      </c>
      <c r="N823" s="12">
        <f>IFERROR(12/Tabla1[[#This Row],[Meses de stock]],0)</f>
        <v>1.0898876404494382</v>
      </c>
      <c r="O823" s="5" t="e">
        <f>VLOOKUP(Tabla1[[#This Row],[Código del producto]],'ABC Ventas'!$A:$E,5,0)</f>
        <v>#DIV/0!</v>
      </c>
      <c r="P823" s="5" t="e">
        <f>VLOOKUP(Tabla1[[#This Row],[Código del producto]],'ABC Stock'!$A:$E,5,0)</f>
        <v>#DIV/0!</v>
      </c>
      <c r="Q8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24" spans="1:17" x14ac:dyDescent="0.2">
      <c r="A824" s="1">
        <v>1138</v>
      </c>
      <c r="B824" s="1" t="s">
        <v>385</v>
      </c>
      <c r="C824" s="1" t="s">
        <v>8</v>
      </c>
      <c r="D824" s="1" t="s">
        <v>3</v>
      </c>
      <c r="E824" s="11">
        <v>142</v>
      </c>
      <c r="F824" s="3">
        <v>3.79</v>
      </c>
      <c r="G824" s="11">
        <f>Tabla1[[#This Row],[Stock en unidades]]*Tabla1[[#This Row],[Costo unitario]]</f>
        <v>538.17999999999995</v>
      </c>
      <c r="H824" s="1">
        <v>2019</v>
      </c>
      <c r="I824" s="1" t="s">
        <v>308</v>
      </c>
      <c r="J824" s="1">
        <v>128</v>
      </c>
      <c r="K824" s="3">
        <v>776.19200000000001</v>
      </c>
      <c r="L824" s="12">
        <f>Tabla1[[#This Row],[Venta prom 12 meses en UN]]*Tabla1[[#This Row],[Costo unitario]]</f>
        <v>485.12</v>
      </c>
      <c r="M824" s="29">
        <f>IFERROR(Tabla1[[#This Row],[Stock en unidades]]/Tabla1[[#This Row],[Venta prom 12 meses en UN]],0)</f>
        <v>1.109375</v>
      </c>
      <c r="N824" s="12">
        <f>IFERROR(12/Tabla1[[#This Row],[Meses de stock]],0)</f>
        <v>10.816901408450704</v>
      </c>
      <c r="O824" s="5" t="e">
        <f>VLOOKUP(Tabla1[[#This Row],[Código del producto]],'ABC Ventas'!$A:$E,5,0)</f>
        <v>#DIV/0!</v>
      </c>
      <c r="P824" s="5" t="e">
        <f>VLOOKUP(Tabla1[[#This Row],[Código del producto]],'ABC Stock'!$A:$E,5,0)</f>
        <v>#DIV/0!</v>
      </c>
      <c r="Q8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25" spans="1:17" x14ac:dyDescent="0.2">
      <c r="A825" s="1">
        <v>1138</v>
      </c>
      <c r="B825" s="1" t="s">
        <v>385</v>
      </c>
      <c r="C825" s="1" t="s">
        <v>8</v>
      </c>
      <c r="D825" s="1" t="s">
        <v>3</v>
      </c>
      <c r="E825" s="11">
        <v>108</v>
      </c>
      <c r="F825" s="3">
        <v>3.58</v>
      </c>
      <c r="G825" s="11">
        <f>Tabla1[[#This Row],[Stock en unidades]]*Tabla1[[#This Row],[Costo unitario]]</f>
        <v>386.64</v>
      </c>
      <c r="H825" s="1">
        <v>2019</v>
      </c>
      <c r="I825" s="1" t="s">
        <v>256</v>
      </c>
      <c r="J825" s="1">
        <v>108</v>
      </c>
      <c r="K825" s="3">
        <v>552.89519999999993</v>
      </c>
      <c r="L825" s="12">
        <f>Tabla1[[#This Row],[Venta prom 12 meses en UN]]*Tabla1[[#This Row],[Costo unitario]]</f>
        <v>386.64</v>
      </c>
      <c r="M825" s="29">
        <f>IFERROR(Tabla1[[#This Row],[Stock en unidades]]/Tabla1[[#This Row],[Venta prom 12 meses en UN]],0)</f>
        <v>1</v>
      </c>
      <c r="N825" s="12">
        <f>IFERROR(12/Tabla1[[#This Row],[Meses de stock]],0)</f>
        <v>12</v>
      </c>
      <c r="O825" s="5" t="e">
        <f>VLOOKUP(Tabla1[[#This Row],[Código del producto]],'ABC Ventas'!$A:$E,5,0)</f>
        <v>#DIV/0!</v>
      </c>
      <c r="P825" s="5" t="e">
        <f>VLOOKUP(Tabla1[[#This Row],[Código del producto]],'ABC Stock'!$A:$E,5,0)</f>
        <v>#DIV/0!</v>
      </c>
      <c r="Q8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26" spans="1:17" x14ac:dyDescent="0.2">
      <c r="A826" s="1">
        <v>1138</v>
      </c>
      <c r="B826" s="1" t="s">
        <v>385</v>
      </c>
      <c r="C826" s="1" t="s">
        <v>8</v>
      </c>
      <c r="D826" s="1" t="s">
        <v>3</v>
      </c>
      <c r="E826" s="11">
        <v>289</v>
      </c>
      <c r="F826" s="3">
        <v>5.6</v>
      </c>
      <c r="G826" s="11">
        <f>Tabla1[[#This Row],[Stock en unidades]]*Tabla1[[#This Row],[Costo unitario]]</f>
        <v>1618.3999999999999</v>
      </c>
      <c r="H826" s="1">
        <v>2019</v>
      </c>
      <c r="I826" s="1" t="s">
        <v>309</v>
      </c>
      <c r="J826" s="1">
        <v>48.1</v>
      </c>
      <c r="K826" s="3">
        <v>468.68639999999999</v>
      </c>
      <c r="L826" s="12">
        <f>Tabla1[[#This Row],[Venta prom 12 meses en UN]]*Tabla1[[#This Row],[Costo unitario]]</f>
        <v>269.36</v>
      </c>
      <c r="M826" s="29">
        <f>IFERROR(Tabla1[[#This Row],[Stock en unidades]]/Tabla1[[#This Row],[Venta prom 12 meses en UN]],0)</f>
        <v>6.0083160083160081</v>
      </c>
      <c r="N826" s="12">
        <f>IFERROR(12/Tabla1[[#This Row],[Meses de stock]],0)</f>
        <v>1.9972318339100348</v>
      </c>
      <c r="O826" s="5" t="e">
        <f>VLOOKUP(Tabla1[[#This Row],[Código del producto]],'ABC Ventas'!$A:$E,5,0)</f>
        <v>#DIV/0!</v>
      </c>
      <c r="P826" s="5" t="e">
        <f>VLOOKUP(Tabla1[[#This Row],[Código del producto]],'ABC Stock'!$A:$E,5,0)</f>
        <v>#DIV/0!</v>
      </c>
      <c r="Q8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27" spans="1:17" x14ac:dyDescent="0.2">
      <c r="A827" s="1">
        <v>1138</v>
      </c>
      <c r="B827" s="1" t="s">
        <v>385</v>
      </c>
      <c r="C827" s="1" t="s">
        <v>8</v>
      </c>
      <c r="D827" s="1" t="s">
        <v>3</v>
      </c>
      <c r="E827" s="11">
        <v>109</v>
      </c>
      <c r="F827" s="3">
        <v>4.45</v>
      </c>
      <c r="G827" s="11">
        <f>Tabla1[[#This Row],[Stock en unidades]]*Tabla1[[#This Row],[Costo unitario]]</f>
        <v>485.05</v>
      </c>
      <c r="H827" s="1">
        <v>2019</v>
      </c>
      <c r="I827" s="1" t="s">
        <v>308</v>
      </c>
      <c r="J827" s="1">
        <v>85</v>
      </c>
      <c r="K827" s="3">
        <v>457.6825</v>
      </c>
      <c r="L827" s="12">
        <f>Tabla1[[#This Row],[Venta prom 12 meses en UN]]*Tabla1[[#This Row],[Costo unitario]]</f>
        <v>378.25</v>
      </c>
      <c r="M827" s="29">
        <f>IFERROR(Tabla1[[#This Row],[Stock en unidades]]/Tabla1[[#This Row],[Venta prom 12 meses en UN]],0)</f>
        <v>1.2823529411764707</v>
      </c>
      <c r="N827" s="12">
        <f>IFERROR(12/Tabla1[[#This Row],[Meses de stock]],0)</f>
        <v>9.3577981651376145</v>
      </c>
      <c r="O827" s="5" t="e">
        <f>VLOOKUP(Tabla1[[#This Row],[Código del producto]],'ABC Ventas'!$A:$E,5,0)</f>
        <v>#DIV/0!</v>
      </c>
      <c r="P827" s="5" t="e">
        <f>VLOOKUP(Tabla1[[#This Row],[Código del producto]],'ABC Stock'!$A:$E,5,0)</f>
        <v>#DIV/0!</v>
      </c>
      <c r="Q8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28" spans="1:17" x14ac:dyDescent="0.2">
      <c r="A828" s="1">
        <v>1138</v>
      </c>
      <c r="B828" s="1" t="s">
        <v>385</v>
      </c>
      <c r="C828" s="1" t="s">
        <v>8</v>
      </c>
      <c r="D828" s="1" t="s">
        <v>3</v>
      </c>
      <c r="E828" s="11">
        <v>883</v>
      </c>
      <c r="F828" s="3">
        <v>3.73</v>
      </c>
      <c r="G828" s="11">
        <f>Tabla1[[#This Row],[Stock en unidades]]*Tabla1[[#This Row],[Costo unitario]]</f>
        <v>3293.59</v>
      </c>
      <c r="H828" s="1">
        <v>2019</v>
      </c>
      <c r="I828" s="1" t="s">
        <v>311</v>
      </c>
      <c r="J828" s="1">
        <v>67.900000000000006</v>
      </c>
      <c r="K828" s="3">
        <v>374.83516000000003</v>
      </c>
      <c r="L828" s="12">
        <f>Tabla1[[#This Row],[Venta prom 12 meses en UN]]*Tabla1[[#This Row],[Costo unitario]]</f>
        <v>253.26700000000002</v>
      </c>
      <c r="M828" s="29">
        <f>IFERROR(Tabla1[[#This Row],[Stock en unidades]]/Tabla1[[#This Row],[Venta prom 12 meses en UN]],0)</f>
        <v>13.004418262150219</v>
      </c>
      <c r="N828" s="12">
        <f>IFERROR(12/Tabla1[[#This Row],[Meses de stock]],0)</f>
        <v>0.92276330690826736</v>
      </c>
      <c r="O828" s="5" t="e">
        <f>VLOOKUP(Tabla1[[#This Row],[Código del producto]],'ABC Ventas'!$A:$E,5,0)</f>
        <v>#DIV/0!</v>
      </c>
      <c r="P828" s="5" t="e">
        <f>VLOOKUP(Tabla1[[#This Row],[Código del producto]],'ABC Stock'!$A:$E,5,0)</f>
        <v>#DIV/0!</v>
      </c>
      <c r="Q82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29" spans="1:17" x14ac:dyDescent="0.2">
      <c r="A829" s="1">
        <v>1290</v>
      </c>
      <c r="B829" s="1" t="s">
        <v>120</v>
      </c>
      <c r="C829" s="1" t="s">
        <v>20</v>
      </c>
      <c r="D829" s="1" t="s">
        <v>3</v>
      </c>
      <c r="E829" s="11">
        <v>439</v>
      </c>
      <c r="F829" s="3">
        <v>33.9</v>
      </c>
      <c r="G829" s="11">
        <f>Tabla1[[#This Row],[Stock en unidades]]*Tabla1[[#This Row],[Costo unitario]]</f>
        <v>14882.099999999999</v>
      </c>
      <c r="H829" s="1">
        <v>2020</v>
      </c>
      <c r="I829" s="1" t="s">
        <v>258</v>
      </c>
      <c r="J829" s="1">
        <v>0</v>
      </c>
      <c r="K829" s="3">
        <v>0</v>
      </c>
      <c r="L829" s="12">
        <f>Tabla1[[#This Row],[Venta prom 12 meses en UN]]*Tabla1[[#This Row],[Costo unitario]]</f>
        <v>0</v>
      </c>
      <c r="M829" s="29">
        <f>IFERROR(Tabla1[[#This Row],[Stock en unidades]]/Tabla1[[#This Row],[Venta prom 12 meses en UN]],0)</f>
        <v>0</v>
      </c>
      <c r="N829" s="12">
        <f>IFERROR(12/Tabla1[[#This Row],[Meses de stock]],0)</f>
        <v>0</v>
      </c>
      <c r="O829" s="5" t="e">
        <f>VLOOKUP(Tabla1[[#This Row],[Código del producto]],'ABC Ventas'!$A:$E,5,0)</f>
        <v>#DIV/0!</v>
      </c>
      <c r="P829" s="5" t="e">
        <f>VLOOKUP(Tabla1[[#This Row],[Código del producto]],'ABC Stock'!$A:$E,5,0)</f>
        <v>#DIV/0!</v>
      </c>
      <c r="Q82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830" spans="1:17" x14ac:dyDescent="0.2">
      <c r="A830" s="1">
        <v>1139</v>
      </c>
      <c r="B830" s="1" t="s">
        <v>386</v>
      </c>
      <c r="C830" s="1" t="s">
        <v>8</v>
      </c>
      <c r="D830" s="1" t="s">
        <v>3</v>
      </c>
      <c r="E830" s="11">
        <v>2</v>
      </c>
      <c r="F830" s="3">
        <v>6.51</v>
      </c>
      <c r="G830" s="11">
        <f>Tabla1[[#This Row],[Stock en unidades]]*Tabla1[[#This Row],[Costo unitario]]</f>
        <v>13.02</v>
      </c>
      <c r="H830" s="1">
        <v>2019</v>
      </c>
      <c r="I830" s="1" t="s">
        <v>258</v>
      </c>
      <c r="J830" s="1">
        <v>142</v>
      </c>
      <c r="K830" s="3">
        <v>1229.4785999999999</v>
      </c>
      <c r="L830" s="12">
        <f>Tabla1[[#This Row],[Venta prom 12 meses en UN]]*Tabla1[[#This Row],[Costo unitario]]</f>
        <v>924.42</v>
      </c>
      <c r="M830" s="29">
        <f>IFERROR(Tabla1[[#This Row],[Stock en unidades]]/Tabla1[[#This Row],[Venta prom 12 meses en UN]],0)</f>
        <v>1.4084507042253521E-2</v>
      </c>
      <c r="N830" s="12">
        <f>IFERROR(12/Tabla1[[#This Row],[Meses de stock]],0)</f>
        <v>852</v>
      </c>
      <c r="O830" s="5" t="e">
        <f>VLOOKUP(Tabla1[[#This Row],[Código del producto]],'ABC Ventas'!$A:$E,5,0)</f>
        <v>#DIV/0!</v>
      </c>
      <c r="P830" s="5" t="e">
        <f>VLOOKUP(Tabla1[[#This Row],[Código del producto]],'ABC Stock'!$A:$E,5,0)</f>
        <v>#DIV/0!</v>
      </c>
      <c r="Q8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31" spans="1:17" x14ac:dyDescent="0.2">
      <c r="A831" s="1">
        <v>1139</v>
      </c>
      <c r="B831" s="1" t="s">
        <v>386</v>
      </c>
      <c r="C831" s="1" t="s">
        <v>8</v>
      </c>
      <c r="D831" s="1" t="s">
        <v>3</v>
      </c>
      <c r="E831" s="11">
        <v>134</v>
      </c>
      <c r="F831" s="3">
        <v>5.83</v>
      </c>
      <c r="G831" s="11">
        <f>Tabla1[[#This Row],[Stock en unidades]]*Tabla1[[#This Row],[Costo unitario]]</f>
        <v>781.22</v>
      </c>
      <c r="H831" s="1">
        <v>2019</v>
      </c>
      <c r="I831" s="1" t="s">
        <v>258</v>
      </c>
      <c r="J831" s="1">
        <v>66.8</v>
      </c>
      <c r="K831" s="3">
        <v>720.47140000000002</v>
      </c>
      <c r="L831" s="12">
        <f>Tabla1[[#This Row],[Venta prom 12 meses en UN]]*Tabla1[[#This Row],[Costo unitario]]</f>
        <v>389.44399999999996</v>
      </c>
      <c r="M831" s="29">
        <f>IFERROR(Tabla1[[#This Row],[Stock en unidades]]/Tabla1[[#This Row],[Venta prom 12 meses en UN]],0)</f>
        <v>2.0059880239520957</v>
      </c>
      <c r="N831" s="12">
        <f>IFERROR(12/Tabla1[[#This Row],[Meses de stock]],0)</f>
        <v>5.982089552238806</v>
      </c>
      <c r="O831" s="5" t="e">
        <f>VLOOKUP(Tabla1[[#This Row],[Código del producto]],'ABC Ventas'!$A:$E,5,0)</f>
        <v>#DIV/0!</v>
      </c>
      <c r="P831" s="5" t="e">
        <f>VLOOKUP(Tabla1[[#This Row],[Código del producto]],'ABC Stock'!$A:$E,5,0)</f>
        <v>#DIV/0!</v>
      </c>
      <c r="Q8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32" spans="1:17" x14ac:dyDescent="0.2">
      <c r="A832" s="1">
        <v>1139</v>
      </c>
      <c r="B832" s="1" t="s">
        <v>386</v>
      </c>
      <c r="C832" s="1" t="s">
        <v>8</v>
      </c>
      <c r="D832" s="1" t="s">
        <v>3</v>
      </c>
      <c r="E832" s="11">
        <v>274</v>
      </c>
      <c r="F832" s="3">
        <v>6.27</v>
      </c>
      <c r="G832" s="11">
        <f>Tabla1[[#This Row],[Stock en unidades]]*Tabla1[[#This Row],[Costo unitario]]</f>
        <v>1717.9799999999998</v>
      </c>
      <c r="H832" s="1">
        <v>2019</v>
      </c>
      <c r="I832" s="1" t="s">
        <v>309</v>
      </c>
      <c r="J832" s="1">
        <v>68.3</v>
      </c>
      <c r="K832" s="3">
        <v>668.05595999999991</v>
      </c>
      <c r="L832" s="12">
        <f>Tabla1[[#This Row],[Venta prom 12 meses en UN]]*Tabla1[[#This Row],[Costo unitario]]</f>
        <v>428.24099999999993</v>
      </c>
      <c r="M832" s="29">
        <f>IFERROR(Tabla1[[#This Row],[Stock en unidades]]/Tabla1[[#This Row],[Venta prom 12 meses en UN]],0)</f>
        <v>4.0117130307467059</v>
      </c>
      <c r="N832" s="12">
        <f>IFERROR(12/Tabla1[[#This Row],[Meses de stock]],0)</f>
        <v>2.9912408759124087</v>
      </c>
      <c r="O832" s="5" t="e">
        <f>VLOOKUP(Tabla1[[#This Row],[Código del producto]],'ABC Ventas'!$A:$E,5,0)</f>
        <v>#DIV/0!</v>
      </c>
      <c r="P832" s="5" t="e">
        <f>VLOOKUP(Tabla1[[#This Row],[Código del producto]],'ABC Stock'!$A:$E,5,0)</f>
        <v>#DIV/0!</v>
      </c>
      <c r="Q8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33" spans="1:17" x14ac:dyDescent="0.2">
      <c r="A833" s="1">
        <v>1139</v>
      </c>
      <c r="B833" s="1" t="s">
        <v>386</v>
      </c>
      <c r="C833" s="1" t="s">
        <v>8</v>
      </c>
      <c r="D833" s="1" t="s">
        <v>3</v>
      </c>
      <c r="E833" s="11">
        <v>434</v>
      </c>
      <c r="F833" s="3">
        <v>7.84</v>
      </c>
      <c r="G833" s="11">
        <f>Tabla1[[#This Row],[Stock en unidades]]*Tabla1[[#This Row],[Costo unitario]]</f>
        <v>3402.56</v>
      </c>
      <c r="H833" s="1">
        <v>2019</v>
      </c>
      <c r="I833" s="1" t="s">
        <v>257</v>
      </c>
      <c r="J833" s="1">
        <v>43.4</v>
      </c>
      <c r="K833" s="3">
        <v>493.37119999999993</v>
      </c>
      <c r="L833" s="12">
        <f>Tabla1[[#This Row],[Venta prom 12 meses en UN]]*Tabla1[[#This Row],[Costo unitario]]</f>
        <v>340.25599999999997</v>
      </c>
      <c r="M833" s="29">
        <f>IFERROR(Tabla1[[#This Row],[Stock en unidades]]/Tabla1[[#This Row],[Venta prom 12 meses en UN]],0)</f>
        <v>10</v>
      </c>
      <c r="N833" s="12">
        <f>IFERROR(12/Tabla1[[#This Row],[Meses de stock]],0)</f>
        <v>1.2</v>
      </c>
      <c r="O833" s="5" t="e">
        <f>VLOOKUP(Tabla1[[#This Row],[Código del producto]],'ABC Ventas'!$A:$E,5,0)</f>
        <v>#DIV/0!</v>
      </c>
      <c r="P833" s="5" t="e">
        <f>VLOOKUP(Tabla1[[#This Row],[Código del producto]],'ABC Stock'!$A:$E,5,0)</f>
        <v>#DIV/0!</v>
      </c>
      <c r="Q83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34" spans="1:17" x14ac:dyDescent="0.2">
      <c r="A834" s="1">
        <v>1139</v>
      </c>
      <c r="B834" s="1" t="s">
        <v>386</v>
      </c>
      <c r="C834" s="1" t="s">
        <v>8</v>
      </c>
      <c r="D834" s="1" t="s">
        <v>3</v>
      </c>
      <c r="E834" s="11">
        <v>8</v>
      </c>
      <c r="F834" s="3">
        <v>4.3499999999999996</v>
      </c>
      <c r="G834" s="11">
        <f>Tabla1[[#This Row],[Stock en unidades]]*Tabla1[[#This Row],[Costo unitario]]</f>
        <v>34.799999999999997</v>
      </c>
      <c r="H834" s="1">
        <v>2020</v>
      </c>
      <c r="I834" s="1" t="s">
        <v>258</v>
      </c>
      <c r="J834" s="1">
        <v>77</v>
      </c>
      <c r="K834" s="3">
        <v>411.98849999999999</v>
      </c>
      <c r="L834" s="12">
        <f>Tabla1[[#This Row],[Venta prom 12 meses en UN]]*Tabla1[[#This Row],[Costo unitario]]</f>
        <v>334.95</v>
      </c>
      <c r="M834" s="29">
        <f>IFERROR(Tabla1[[#This Row],[Stock en unidades]]/Tabla1[[#This Row],[Venta prom 12 meses en UN]],0)</f>
        <v>0.1038961038961039</v>
      </c>
      <c r="N834" s="12">
        <f>IFERROR(12/Tabla1[[#This Row],[Meses de stock]],0)</f>
        <v>115.49999999999999</v>
      </c>
      <c r="O834" s="5" t="e">
        <f>VLOOKUP(Tabla1[[#This Row],[Código del producto]],'ABC Ventas'!$A:$E,5,0)</f>
        <v>#DIV/0!</v>
      </c>
      <c r="P834" s="5" t="e">
        <f>VLOOKUP(Tabla1[[#This Row],[Código del producto]],'ABC Stock'!$A:$E,5,0)</f>
        <v>#DIV/0!</v>
      </c>
      <c r="Q8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35" spans="1:17" x14ac:dyDescent="0.2">
      <c r="A835" s="1">
        <v>1139</v>
      </c>
      <c r="B835" s="1" t="s">
        <v>386</v>
      </c>
      <c r="C835" s="1" t="s">
        <v>8</v>
      </c>
      <c r="D835" s="1" t="s">
        <v>3</v>
      </c>
      <c r="E835" s="11">
        <v>0</v>
      </c>
      <c r="F835" s="3">
        <v>1.58</v>
      </c>
      <c r="G835" s="11">
        <f>Tabla1[[#This Row],[Stock en unidades]]*Tabla1[[#This Row],[Costo unitario]]</f>
        <v>0</v>
      </c>
      <c r="H835" s="1">
        <v>2019</v>
      </c>
      <c r="I835" s="1" t="s">
        <v>309</v>
      </c>
      <c r="J835" s="1">
        <v>132</v>
      </c>
      <c r="K835" s="3">
        <v>291.98400000000004</v>
      </c>
      <c r="L835" s="12">
        <f>Tabla1[[#This Row],[Venta prom 12 meses en UN]]*Tabla1[[#This Row],[Costo unitario]]</f>
        <v>208.56</v>
      </c>
      <c r="M835" s="29">
        <f>IFERROR(Tabla1[[#This Row],[Stock en unidades]]/Tabla1[[#This Row],[Venta prom 12 meses en UN]],0)</f>
        <v>0</v>
      </c>
      <c r="N835" s="12">
        <f>IFERROR(12/Tabla1[[#This Row],[Meses de stock]],0)</f>
        <v>0</v>
      </c>
      <c r="O835" s="5" t="e">
        <f>VLOOKUP(Tabla1[[#This Row],[Código del producto]],'ABC Ventas'!$A:$E,5,0)</f>
        <v>#DIV/0!</v>
      </c>
      <c r="P835" s="5" t="e">
        <f>VLOOKUP(Tabla1[[#This Row],[Código del producto]],'ABC Stock'!$A:$E,5,0)</f>
        <v>#DIV/0!</v>
      </c>
      <c r="Q8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36" spans="1:17" x14ac:dyDescent="0.2">
      <c r="A836" s="1">
        <v>1140</v>
      </c>
      <c r="B836" s="1" t="s">
        <v>387</v>
      </c>
      <c r="C836" s="1" t="s">
        <v>8</v>
      </c>
      <c r="D836" s="1" t="s">
        <v>3</v>
      </c>
      <c r="E836" s="11">
        <v>862</v>
      </c>
      <c r="F836" s="3">
        <v>7.24</v>
      </c>
      <c r="G836" s="11">
        <f>Tabla1[[#This Row],[Stock en unidades]]*Tabla1[[#This Row],[Costo unitario]]</f>
        <v>6240.88</v>
      </c>
      <c r="H836" s="1">
        <v>2019</v>
      </c>
      <c r="I836" s="1" t="s">
        <v>305</v>
      </c>
      <c r="J836" s="1">
        <v>95.7</v>
      </c>
      <c r="K836" s="3">
        <v>921.51444000000004</v>
      </c>
      <c r="L836" s="12">
        <f>Tabla1[[#This Row],[Venta prom 12 meses en UN]]*Tabla1[[#This Row],[Costo unitario]]</f>
        <v>692.86800000000005</v>
      </c>
      <c r="M836" s="29">
        <f>IFERROR(Tabla1[[#This Row],[Stock en unidades]]/Tabla1[[#This Row],[Venta prom 12 meses en UN]],0)</f>
        <v>9.0073145245559036</v>
      </c>
      <c r="N836" s="12">
        <f>IFERROR(12/Tabla1[[#This Row],[Meses de stock]],0)</f>
        <v>1.3322505800464037</v>
      </c>
      <c r="O836" s="5" t="e">
        <f>VLOOKUP(Tabla1[[#This Row],[Código del producto]],'ABC Ventas'!$A:$E,5,0)</f>
        <v>#DIV/0!</v>
      </c>
      <c r="P836" s="5" t="e">
        <f>VLOOKUP(Tabla1[[#This Row],[Código del producto]],'ABC Stock'!$A:$E,5,0)</f>
        <v>#DIV/0!</v>
      </c>
      <c r="Q83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37" spans="1:17" x14ac:dyDescent="0.2">
      <c r="A837" s="1">
        <v>1140</v>
      </c>
      <c r="B837" s="1" t="s">
        <v>387</v>
      </c>
      <c r="C837" s="1" t="s">
        <v>8</v>
      </c>
      <c r="D837" s="1" t="s">
        <v>3</v>
      </c>
      <c r="E837" s="11">
        <v>1138</v>
      </c>
      <c r="F837" s="3">
        <v>5.15</v>
      </c>
      <c r="G837" s="11">
        <f>Tabla1[[#This Row],[Stock en unidades]]*Tabla1[[#This Row],[Costo unitario]]</f>
        <v>5860.7000000000007</v>
      </c>
      <c r="H837" s="1">
        <v>2020</v>
      </c>
      <c r="I837" s="1" t="s">
        <v>256</v>
      </c>
      <c r="J837" s="1">
        <v>87.5</v>
      </c>
      <c r="K837" s="3">
        <v>590.31875000000002</v>
      </c>
      <c r="L837" s="12">
        <f>Tabla1[[#This Row],[Venta prom 12 meses en UN]]*Tabla1[[#This Row],[Costo unitario]]</f>
        <v>450.62500000000006</v>
      </c>
      <c r="M837" s="29">
        <f>IFERROR(Tabla1[[#This Row],[Stock en unidades]]/Tabla1[[#This Row],[Venta prom 12 meses en UN]],0)</f>
        <v>13.005714285714285</v>
      </c>
      <c r="N837" s="12">
        <f>IFERROR(12/Tabla1[[#This Row],[Meses de stock]],0)</f>
        <v>0.9226713532513181</v>
      </c>
      <c r="O837" s="5" t="e">
        <f>VLOOKUP(Tabla1[[#This Row],[Código del producto]],'ABC Ventas'!$A:$E,5,0)</f>
        <v>#DIV/0!</v>
      </c>
      <c r="P837" s="5" t="e">
        <f>VLOOKUP(Tabla1[[#This Row],[Código del producto]],'ABC Stock'!$A:$E,5,0)</f>
        <v>#DIV/0!</v>
      </c>
      <c r="Q83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38" spans="1:17" x14ac:dyDescent="0.2">
      <c r="A838" s="1">
        <v>1140</v>
      </c>
      <c r="B838" s="1" t="s">
        <v>387</v>
      </c>
      <c r="C838" s="1" t="s">
        <v>8</v>
      </c>
      <c r="D838" s="1" t="s">
        <v>3</v>
      </c>
      <c r="E838" s="11">
        <v>168</v>
      </c>
      <c r="F838" s="3">
        <v>5.56</v>
      </c>
      <c r="G838" s="11">
        <f>Tabla1[[#This Row],[Stock en unidades]]*Tabla1[[#This Row],[Costo unitario]]</f>
        <v>934.07999999999993</v>
      </c>
      <c r="H838" s="1">
        <v>2019</v>
      </c>
      <c r="I838" s="1" t="s">
        <v>307</v>
      </c>
      <c r="J838" s="1">
        <v>71</v>
      </c>
      <c r="K838" s="3">
        <v>588.19240000000002</v>
      </c>
      <c r="L838" s="12">
        <f>Tabla1[[#This Row],[Venta prom 12 meses en UN]]*Tabla1[[#This Row],[Costo unitario]]</f>
        <v>394.76</v>
      </c>
      <c r="M838" s="29">
        <f>IFERROR(Tabla1[[#This Row],[Stock en unidades]]/Tabla1[[#This Row],[Venta prom 12 meses en UN]],0)</f>
        <v>2.3661971830985915</v>
      </c>
      <c r="N838" s="12">
        <f>IFERROR(12/Tabla1[[#This Row],[Meses de stock]],0)</f>
        <v>5.0714285714285712</v>
      </c>
      <c r="O838" s="5" t="e">
        <f>VLOOKUP(Tabla1[[#This Row],[Código del producto]],'ABC Ventas'!$A:$E,5,0)</f>
        <v>#DIV/0!</v>
      </c>
      <c r="P838" s="5" t="e">
        <f>VLOOKUP(Tabla1[[#This Row],[Código del producto]],'ABC Stock'!$A:$E,5,0)</f>
        <v>#DIV/0!</v>
      </c>
      <c r="Q8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39" spans="1:17" x14ac:dyDescent="0.2">
      <c r="A839" s="1">
        <v>1140</v>
      </c>
      <c r="B839" s="1" t="s">
        <v>387</v>
      </c>
      <c r="C839" s="1" t="s">
        <v>8</v>
      </c>
      <c r="D839" s="1" t="s">
        <v>3</v>
      </c>
      <c r="E839" s="11">
        <v>141</v>
      </c>
      <c r="F839" s="3">
        <v>7.01</v>
      </c>
      <c r="G839" s="11">
        <f>Tabla1[[#This Row],[Stock en unidades]]*Tabla1[[#This Row],[Costo unitario]]</f>
        <v>988.41</v>
      </c>
      <c r="H839" s="1">
        <v>2019</v>
      </c>
      <c r="I839" s="1" t="s">
        <v>310</v>
      </c>
      <c r="J839" s="1">
        <v>54</v>
      </c>
      <c r="K839" s="3">
        <v>541.31219999999996</v>
      </c>
      <c r="L839" s="12">
        <f>Tabla1[[#This Row],[Venta prom 12 meses en UN]]*Tabla1[[#This Row],[Costo unitario]]</f>
        <v>378.53999999999996</v>
      </c>
      <c r="M839" s="29">
        <f>IFERROR(Tabla1[[#This Row],[Stock en unidades]]/Tabla1[[#This Row],[Venta prom 12 meses en UN]],0)</f>
        <v>2.6111111111111112</v>
      </c>
      <c r="N839" s="12">
        <f>IFERROR(12/Tabla1[[#This Row],[Meses de stock]],0)</f>
        <v>4.5957446808510634</v>
      </c>
      <c r="O839" s="5" t="e">
        <f>VLOOKUP(Tabla1[[#This Row],[Código del producto]],'ABC Ventas'!$A:$E,5,0)</f>
        <v>#DIV/0!</v>
      </c>
      <c r="P839" s="5" t="e">
        <f>VLOOKUP(Tabla1[[#This Row],[Código del producto]],'ABC Stock'!$A:$E,5,0)</f>
        <v>#DIV/0!</v>
      </c>
      <c r="Q8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0" spans="1:17" x14ac:dyDescent="0.2">
      <c r="A840" s="1">
        <v>1140</v>
      </c>
      <c r="B840" s="1" t="s">
        <v>387</v>
      </c>
      <c r="C840" s="1" t="s">
        <v>8</v>
      </c>
      <c r="D840" s="1" t="s">
        <v>3</v>
      </c>
      <c r="E840" s="11">
        <v>533</v>
      </c>
      <c r="F840" s="3">
        <v>5.49</v>
      </c>
      <c r="G840" s="11">
        <f>Tabla1[[#This Row],[Stock en unidades]]*Tabla1[[#This Row],[Costo unitario]]</f>
        <v>2926.17</v>
      </c>
      <c r="H840" s="1">
        <v>2020</v>
      </c>
      <c r="I840" s="1" t="s">
        <v>258</v>
      </c>
      <c r="J840" s="1">
        <v>33.299999999999997</v>
      </c>
      <c r="K840" s="3">
        <v>327.24242999999996</v>
      </c>
      <c r="L840" s="12">
        <f>Tabla1[[#This Row],[Venta prom 12 meses en UN]]*Tabla1[[#This Row],[Costo unitario]]</f>
        <v>182.81699999999998</v>
      </c>
      <c r="M840" s="29">
        <f>IFERROR(Tabla1[[#This Row],[Stock en unidades]]/Tabla1[[#This Row],[Venta prom 12 meses en UN]],0)</f>
        <v>16.006006006006007</v>
      </c>
      <c r="N840" s="12">
        <f>IFERROR(12/Tabla1[[#This Row],[Meses de stock]],0)</f>
        <v>0.74971857410881793</v>
      </c>
      <c r="O840" s="5" t="e">
        <f>VLOOKUP(Tabla1[[#This Row],[Código del producto]],'ABC Ventas'!$A:$E,5,0)</f>
        <v>#DIV/0!</v>
      </c>
      <c r="P840" s="5" t="e">
        <f>VLOOKUP(Tabla1[[#This Row],[Código del producto]],'ABC Stock'!$A:$E,5,0)</f>
        <v>#DIV/0!</v>
      </c>
      <c r="Q8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41" spans="1:17" x14ac:dyDescent="0.2">
      <c r="A841" s="1">
        <v>1140</v>
      </c>
      <c r="B841" s="1" t="s">
        <v>387</v>
      </c>
      <c r="C841" s="1" t="s">
        <v>8</v>
      </c>
      <c r="D841" s="1" t="s">
        <v>3</v>
      </c>
      <c r="E841" s="11">
        <v>266</v>
      </c>
      <c r="F841" s="3">
        <v>2.69</v>
      </c>
      <c r="G841" s="11">
        <f>Tabla1[[#This Row],[Stock en unidades]]*Tabla1[[#This Row],[Costo unitario]]</f>
        <v>715.54</v>
      </c>
      <c r="H841" s="1">
        <v>2020</v>
      </c>
      <c r="I841" s="1" t="s">
        <v>257</v>
      </c>
      <c r="J841" s="1">
        <v>54</v>
      </c>
      <c r="K841" s="3">
        <v>210.62699999999998</v>
      </c>
      <c r="L841" s="12">
        <f>Tabla1[[#This Row],[Venta prom 12 meses en UN]]*Tabla1[[#This Row],[Costo unitario]]</f>
        <v>145.26</v>
      </c>
      <c r="M841" s="29">
        <f>IFERROR(Tabla1[[#This Row],[Stock en unidades]]/Tabla1[[#This Row],[Venta prom 12 meses en UN]],0)</f>
        <v>4.9259259259259256</v>
      </c>
      <c r="N841" s="12">
        <f>IFERROR(12/Tabla1[[#This Row],[Meses de stock]],0)</f>
        <v>2.4360902255639099</v>
      </c>
      <c r="O841" s="5" t="e">
        <f>VLOOKUP(Tabla1[[#This Row],[Código del producto]],'ABC Ventas'!$A:$E,5,0)</f>
        <v>#DIV/0!</v>
      </c>
      <c r="P841" s="5" t="e">
        <f>VLOOKUP(Tabla1[[#This Row],[Código del producto]],'ABC Stock'!$A:$E,5,0)</f>
        <v>#DIV/0!</v>
      </c>
      <c r="Q8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42" spans="1:17" x14ac:dyDescent="0.2">
      <c r="A842" s="1">
        <v>1141</v>
      </c>
      <c r="B842" s="1" t="s">
        <v>388</v>
      </c>
      <c r="C842" s="1" t="s">
        <v>8</v>
      </c>
      <c r="D842" s="1" t="s">
        <v>3</v>
      </c>
      <c r="E842" s="11">
        <v>787</v>
      </c>
      <c r="F842" s="3">
        <v>66</v>
      </c>
      <c r="G842" s="11">
        <f>Tabla1[[#This Row],[Stock en unidades]]*Tabla1[[#This Row],[Costo unitario]]</f>
        <v>51942</v>
      </c>
      <c r="H842" s="1">
        <v>2020</v>
      </c>
      <c r="I842" s="1" t="s">
        <v>256</v>
      </c>
      <c r="J842" s="1">
        <v>484</v>
      </c>
      <c r="K842" s="3">
        <v>52388.160000000003</v>
      </c>
      <c r="L842" s="12">
        <f>Tabla1[[#This Row],[Venta prom 12 meses en UN]]*Tabla1[[#This Row],[Costo unitario]]</f>
        <v>31944</v>
      </c>
      <c r="M842" s="29">
        <f>IFERROR(Tabla1[[#This Row],[Stock en unidades]]/Tabla1[[#This Row],[Venta prom 12 meses en UN]],0)</f>
        <v>1.6260330578512396</v>
      </c>
      <c r="N842" s="12">
        <f>IFERROR(12/Tabla1[[#This Row],[Meses de stock]],0)</f>
        <v>7.3799237611181701</v>
      </c>
      <c r="O842" s="5" t="e">
        <f>VLOOKUP(Tabla1[[#This Row],[Código del producto]],'ABC Ventas'!$A:$E,5,0)</f>
        <v>#DIV/0!</v>
      </c>
      <c r="P842" s="5" t="e">
        <f>VLOOKUP(Tabla1[[#This Row],[Código del producto]],'ABC Stock'!$A:$E,5,0)</f>
        <v>#DIV/0!</v>
      </c>
      <c r="Q8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3" spans="1:17" x14ac:dyDescent="0.2">
      <c r="A843" s="1">
        <v>1141</v>
      </c>
      <c r="B843" s="1" t="s">
        <v>388</v>
      </c>
      <c r="C843" s="1" t="s">
        <v>8</v>
      </c>
      <c r="D843" s="1" t="s">
        <v>3</v>
      </c>
      <c r="E843" s="11">
        <v>547</v>
      </c>
      <c r="F843" s="3">
        <v>45</v>
      </c>
      <c r="G843" s="11">
        <f>Tabla1[[#This Row],[Stock en unidades]]*Tabla1[[#This Row],[Costo unitario]]</f>
        <v>24615</v>
      </c>
      <c r="H843" s="1">
        <v>2020</v>
      </c>
      <c r="I843" s="1" t="s">
        <v>256</v>
      </c>
      <c r="J843" s="1">
        <v>798</v>
      </c>
      <c r="K843" s="3">
        <v>45605.7</v>
      </c>
      <c r="L843" s="12">
        <f>Tabla1[[#This Row],[Venta prom 12 meses en UN]]*Tabla1[[#This Row],[Costo unitario]]</f>
        <v>35910</v>
      </c>
      <c r="M843" s="29">
        <f>IFERROR(Tabla1[[#This Row],[Stock en unidades]]/Tabla1[[#This Row],[Venta prom 12 meses en UN]],0)</f>
        <v>0.68546365914786966</v>
      </c>
      <c r="N843" s="12">
        <f>IFERROR(12/Tabla1[[#This Row],[Meses de stock]],0)</f>
        <v>17.50639853747715</v>
      </c>
      <c r="O843" s="5" t="e">
        <f>VLOOKUP(Tabla1[[#This Row],[Código del producto]],'ABC Ventas'!$A:$E,5,0)</f>
        <v>#DIV/0!</v>
      </c>
      <c r="P843" s="5" t="e">
        <f>VLOOKUP(Tabla1[[#This Row],[Código del producto]],'ABC Stock'!$A:$E,5,0)</f>
        <v>#DIV/0!</v>
      </c>
      <c r="Q8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4" spans="1:17" x14ac:dyDescent="0.2">
      <c r="A844" s="1">
        <v>1141</v>
      </c>
      <c r="B844" s="1" t="s">
        <v>388</v>
      </c>
      <c r="C844" s="1" t="s">
        <v>8</v>
      </c>
      <c r="D844" s="1" t="s">
        <v>3</v>
      </c>
      <c r="E844" s="11">
        <v>90</v>
      </c>
      <c r="F844" s="3">
        <v>37</v>
      </c>
      <c r="G844" s="11">
        <f>Tabla1[[#This Row],[Stock en unidades]]*Tabla1[[#This Row],[Costo unitario]]</f>
        <v>3330</v>
      </c>
      <c r="H844" s="1">
        <v>2020</v>
      </c>
      <c r="I844" s="1" t="s">
        <v>258</v>
      </c>
      <c r="J844" s="1">
        <v>870</v>
      </c>
      <c r="K844" s="3">
        <v>44744.1</v>
      </c>
      <c r="L844" s="12">
        <f>Tabla1[[#This Row],[Venta prom 12 meses en UN]]*Tabla1[[#This Row],[Costo unitario]]</f>
        <v>32190</v>
      </c>
      <c r="M844" s="29">
        <f>IFERROR(Tabla1[[#This Row],[Stock en unidades]]/Tabla1[[#This Row],[Venta prom 12 meses en UN]],0)</f>
        <v>0.10344827586206896</v>
      </c>
      <c r="N844" s="12">
        <f>IFERROR(12/Tabla1[[#This Row],[Meses de stock]],0)</f>
        <v>116</v>
      </c>
      <c r="O844" s="5" t="e">
        <f>VLOOKUP(Tabla1[[#This Row],[Código del producto]],'ABC Ventas'!$A:$E,5,0)</f>
        <v>#DIV/0!</v>
      </c>
      <c r="P844" s="5" t="e">
        <f>VLOOKUP(Tabla1[[#This Row],[Código del producto]],'ABC Stock'!$A:$E,5,0)</f>
        <v>#DIV/0!</v>
      </c>
      <c r="Q8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5" spans="1:17" x14ac:dyDescent="0.2">
      <c r="A845" s="1">
        <v>1141</v>
      </c>
      <c r="B845" s="1" t="s">
        <v>388</v>
      </c>
      <c r="C845" s="1" t="s">
        <v>8</v>
      </c>
      <c r="D845" s="1" t="s">
        <v>3</v>
      </c>
      <c r="E845" s="11">
        <v>580</v>
      </c>
      <c r="F845" s="3">
        <v>50</v>
      </c>
      <c r="G845" s="11">
        <f>Tabla1[[#This Row],[Stock en unidades]]*Tabla1[[#This Row],[Costo unitario]]</f>
        <v>29000</v>
      </c>
      <c r="H845" s="1">
        <v>2019</v>
      </c>
      <c r="I845" s="1" t="s">
        <v>310</v>
      </c>
      <c r="J845" s="1">
        <v>544</v>
      </c>
      <c r="K845" s="3">
        <v>43520</v>
      </c>
      <c r="L845" s="12">
        <f>Tabla1[[#This Row],[Venta prom 12 meses en UN]]*Tabla1[[#This Row],[Costo unitario]]</f>
        <v>27200</v>
      </c>
      <c r="M845" s="29">
        <f>IFERROR(Tabla1[[#This Row],[Stock en unidades]]/Tabla1[[#This Row],[Venta prom 12 meses en UN]],0)</f>
        <v>1.0661764705882353</v>
      </c>
      <c r="N845" s="12">
        <f>IFERROR(12/Tabla1[[#This Row],[Meses de stock]],0)</f>
        <v>11.255172413793103</v>
      </c>
      <c r="O845" s="5" t="e">
        <f>VLOOKUP(Tabla1[[#This Row],[Código del producto]],'ABC Ventas'!$A:$E,5,0)</f>
        <v>#DIV/0!</v>
      </c>
      <c r="P845" s="5" t="e">
        <f>VLOOKUP(Tabla1[[#This Row],[Código del producto]],'ABC Stock'!$A:$E,5,0)</f>
        <v>#DIV/0!</v>
      </c>
      <c r="Q8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6" spans="1:17" x14ac:dyDescent="0.2">
      <c r="A846" s="1">
        <v>1141</v>
      </c>
      <c r="B846" s="1" t="s">
        <v>388</v>
      </c>
      <c r="C846" s="1" t="s">
        <v>8</v>
      </c>
      <c r="D846" s="1" t="s">
        <v>3</v>
      </c>
      <c r="E846" s="11">
        <v>200</v>
      </c>
      <c r="F846" s="3">
        <v>30</v>
      </c>
      <c r="G846" s="11">
        <f>Tabla1[[#This Row],[Stock en unidades]]*Tabla1[[#This Row],[Costo unitario]]</f>
        <v>6000</v>
      </c>
      <c r="H846" s="1">
        <v>2019</v>
      </c>
      <c r="I846" s="1" t="s">
        <v>312</v>
      </c>
      <c r="J846" s="1">
        <v>431</v>
      </c>
      <c r="K846" s="3">
        <v>20946.599999999999</v>
      </c>
      <c r="L846" s="12">
        <f>Tabla1[[#This Row],[Venta prom 12 meses en UN]]*Tabla1[[#This Row],[Costo unitario]]</f>
        <v>12930</v>
      </c>
      <c r="M846" s="29">
        <f>IFERROR(Tabla1[[#This Row],[Stock en unidades]]/Tabla1[[#This Row],[Venta prom 12 meses en UN]],0)</f>
        <v>0.46403712296983757</v>
      </c>
      <c r="N846" s="12">
        <f>IFERROR(12/Tabla1[[#This Row],[Meses de stock]],0)</f>
        <v>25.86</v>
      </c>
      <c r="O846" s="5" t="e">
        <f>VLOOKUP(Tabla1[[#This Row],[Código del producto]],'ABC Ventas'!$A:$E,5,0)</f>
        <v>#DIV/0!</v>
      </c>
      <c r="P846" s="5" t="e">
        <f>VLOOKUP(Tabla1[[#This Row],[Código del producto]],'ABC Stock'!$A:$E,5,0)</f>
        <v>#DIV/0!</v>
      </c>
      <c r="Q8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7" spans="1:17" x14ac:dyDescent="0.2">
      <c r="A847" s="1">
        <v>1141</v>
      </c>
      <c r="B847" s="1" t="s">
        <v>388</v>
      </c>
      <c r="C847" s="1" t="s">
        <v>8</v>
      </c>
      <c r="D847" s="1" t="s">
        <v>3</v>
      </c>
      <c r="E847" s="11">
        <v>418</v>
      </c>
      <c r="F847" s="3">
        <v>37</v>
      </c>
      <c r="G847" s="11">
        <f>Tabla1[[#This Row],[Stock en unidades]]*Tabla1[[#This Row],[Costo unitario]]</f>
        <v>15466</v>
      </c>
      <c r="H847" s="1">
        <v>2019</v>
      </c>
      <c r="I847" s="1" t="s">
        <v>308</v>
      </c>
      <c r="J847" s="1">
        <v>407</v>
      </c>
      <c r="K847" s="3">
        <v>19727.29</v>
      </c>
      <c r="L847" s="12">
        <f>Tabla1[[#This Row],[Venta prom 12 meses en UN]]*Tabla1[[#This Row],[Costo unitario]]</f>
        <v>15059</v>
      </c>
      <c r="M847" s="29">
        <f>IFERROR(Tabla1[[#This Row],[Stock en unidades]]/Tabla1[[#This Row],[Venta prom 12 meses en UN]],0)</f>
        <v>1.027027027027027</v>
      </c>
      <c r="N847" s="12">
        <f>IFERROR(12/Tabla1[[#This Row],[Meses de stock]],0)</f>
        <v>11.684210526315789</v>
      </c>
      <c r="O847" s="5" t="e">
        <f>VLOOKUP(Tabla1[[#This Row],[Código del producto]],'ABC Ventas'!$A:$E,5,0)</f>
        <v>#DIV/0!</v>
      </c>
      <c r="P847" s="5" t="e">
        <f>VLOOKUP(Tabla1[[#This Row],[Código del producto]],'ABC Stock'!$A:$E,5,0)</f>
        <v>#DIV/0!</v>
      </c>
      <c r="Q8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8" spans="1:17" x14ac:dyDescent="0.2">
      <c r="A848" s="1">
        <v>1142</v>
      </c>
      <c r="B848" s="1" t="s">
        <v>178</v>
      </c>
      <c r="C848" s="1" t="s">
        <v>8</v>
      </c>
      <c r="D848" s="1" t="s">
        <v>3</v>
      </c>
      <c r="E848" s="11">
        <v>1010</v>
      </c>
      <c r="F848" s="3">
        <v>77</v>
      </c>
      <c r="G848" s="11">
        <f>Tabla1[[#This Row],[Stock en unidades]]*Tabla1[[#This Row],[Costo unitario]]</f>
        <v>77770</v>
      </c>
      <c r="H848" s="1">
        <v>2020</v>
      </c>
      <c r="I848" s="1" t="s">
        <v>258</v>
      </c>
      <c r="J848" s="1">
        <v>974</v>
      </c>
      <c r="K848" s="3">
        <v>110247.06</v>
      </c>
      <c r="L848" s="12">
        <f>Tabla1[[#This Row],[Venta prom 12 meses en UN]]*Tabla1[[#This Row],[Costo unitario]]</f>
        <v>74998</v>
      </c>
      <c r="M848" s="29">
        <f>IFERROR(Tabla1[[#This Row],[Stock en unidades]]/Tabla1[[#This Row],[Venta prom 12 meses en UN]],0)</f>
        <v>1.0369609856262834</v>
      </c>
      <c r="N848" s="12">
        <f>IFERROR(12/Tabla1[[#This Row],[Meses de stock]],0)</f>
        <v>11.572277227722772</v>
      </c>
      <c r="O848" s="5" t="e">
        <f>VLOOKUP(Tabla1[[#This Row],[Código del producto]],'ABC Ventas'!$A:$E,5,0)</f>
        <v>#DIV/0!</v>
      </c>
      <c r="P848" s="5" t="e">
        <f>VLOOKUP(Tabla1[[#This Row],[Código del producto]],'ABC Stock'!$A:$E,5,0)</f>
        <v>#DIV/0!</v>
      </c>
      <c r="Q8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49" spans="1:17" x14ac:dyDescent="0.2">
      <c r="A849" s="1">
        <v>1142</v>
      </c>
      <c r="B849" s="1" t="s">
        <v>178</v>
      </c>
      <c r="C849" s="1" t="s">
        <v>8</v>
      </c>
      <c r="D849" s="1" t="s">
        <v>3</v>
      </c>
      <c r="E849" s="11">
        <v>30</v>
      </c>
      <c r="F849" s="3">
        <v>43</v>
      </c>
      <c r="G849" s="11">
        <f>Tabla1[[#This Row],[Stock en unidades]]*Tabla1[[#This Row],[Costo unitario]]</f>
        <v>1290</v>
      </c>
      <c r="H849" s="1">
        <v>2019</v>
      </c>
      <c r="I849" s="1" t="s">
        <v>308</v>
      </c>
      <c r="J849" s="1">
        <v>748</v>
      </c>
      <c r="K849" s="3">
        <v>51784.04</v>
      </c>
      <c r="L849" s="12">
        <f>Tabla1[[#This Row],[Venta prom 12 meses en UN]]*Tabla1[[#This Row],[Costo unitario]]</f>
        <v>32164</v>
      </c>
      <c r="M849" s="29">
        <f>IFERROR(Tabla1[[#This Row],[Stock en unidades]]/Tabla1[[#This Row],[Venta prom 12 meses en UN]],0)</f>
        <v>4.0106951871657755E-2</v>
      </c>
      <c r="N849" s="12">
        <f>IFERROR(12/Tabla1[[#This Row],[Meses de stock]],0)</f>
        <v>299.2</v>
      </c>
      <c r="O849" s="5" t="e">
        <f>VLOOKUP(Tabla1[[#This Row],[Código del producto]],'ABC Ventas'!$A:$E,5,0)</f>
        <v>#DIV/0!</v>
      </c>
      <c r="P849" s="5" t="e">
        <f>VLOOKUP(Tabla1[[#This Row],[Código del producto]],'ABC Stock'!$A:$E,5,0)</f>
        <v>#DIV/0!</v>
      </c>
      <c r="Q8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50" spans="1:17" x14ac:dyDescent="0.2">
      <c r="A850" s="1">
        <v>1142</v>
      </c>
      <c r="B850" s="1" t="s">
        <v>178</v>
      </c>
      <c r="C850" s="1" t="s">
        <v>8</v>
      </c>
      <c r="D850" s="1" t="s">
        <v>3</v>
      </c>
      <c r="E850" s="11">
        <v>181</v>
      </c>
      <c r="F850" s="3">
        <v>80</v>
      </c>
      <c r="G850" s="11">
        <f>Tabla1[[#This Row],[Stock en unidades]]*Tabla1[[#This Row],[Costo unitario]]</f>
        <v>14480</v>
      </c>
      <c r="H850" s="1">
        <v>2020</v>
      </c>
      <c r="I850" s="1" t="s">
        <v>257</v>
      </c>
      <c r="J850" s="1">
        <v>501</v>
      </c>
      <c r="K850" s="3">
        <v>51302.400000000001</v>
      </c>
      <c r="L850" s="12">
        <f>Tabla1[[#This Row],[Venta prom 12 meses en UN]]*Tabla1[[#This Row],[Costo unitario]]</f>
        <v>40080</v>
      </c>
      <c r="M850" s="29">
        <f>IFERROR(Tabla1[[#This Row],[Stock en unidades]]/Tabla1[[#This Row],[Venta prom 12 meses en UN]],0)</f>
        <v>0.36127744510978044</v>
      </c>
      <c r="N850" s="12">
        <f>IFERROR(12/Tabla1[[#This Row],[Meses de stock]],0)</f>
        <v>33.215469613259671</v>
      </c>
      <c r="O850" s="5" t="e">
        <f>VLOOKUP(Tabla1[[#This Row],[Código del producto]],'ABC Ventas'!$A:$E,5,0)</f>
        <v>#DIV/0!</v>
      </c>
      <c r="P850" s="5" t="e">
        <f>VLOOKUP(Tabla1[[#This Row],[Código del producto]],'ABC Stock'!$A:$E,5,0)</f>
        <v>#DIV/0!</v>
      </c>
      <c r="Q8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51" spans="1:17" x14ac:dyDescent="0.2">
      <c r="A851" s="1">
        <v>1142</v>
      </c>
      <c r="B851" s="1" t="s">
        <v>178</v>
      </c>
      <c r="C851" s="1" t="s">
        <v>8</v>
      </c>
      <c r="D851" s="1" t="s">
        <v>3</v>
      </c>
      <c r="E851" s="11">
        <v>687</v>
      </c>
      <c r="F851" s="3">
        <v>30</v>
      </c>
      <c r="G851" s="11">
        <f>Tabla1[[#This Row],[Stock en unidades]]*Tabla1[[#This Row],[Costo unitario]]</f>
        <v>20610</v>
      </c>
      <c r="H851" s="1">
        <v>2020</v>
      </c>
      <c r="I851" s="1" t="s">
        <v>257</v>
      </c>
      <c r="J851" s="1">
        <v>741</v>
      </c>
      <c r="K851" s="3">
        <v>30899.7</v>
      </c>
      <c r="L851" s="12">
        <f>Tabla1[[#This Row],[Venta prom 12 meses en UN]]*Tabla1[[#This Row],[Costo unitario]]</f>
        <v>22230</v>
      </c>
      <c r="M851" s="29">
        <f>IFERROR(Tabla1[[#This Row],[Stock en unidades]]/Tabla1[[#This Row],[Venta prom 12 meses en UN]],0)</f>
        <v>0.92712550607287447</v>
      </c>
      <c r="N851" s="12">
        <f>IFERROR(12/Tabla1[[#This Row],[Meses de stock]],0)</f>
        <v>12.943231441048034</v>
      </c>
      <c r="O851" s="5" t="e">
        <f>VLOOKUP(Tabla1[[#This Row],[Código del producto]],'ABC Ventas'!$A:$E,5,0)</f>
        <v>#DIV/0!</v>
      </c>
      <c r="P851" s="5" t="e">
        <f>VLOOKUP(Tabla1[[#This Row],[Código del producto]],'ABC Stock'!$A:$E,5,0)</f>
        <v>#DIV/0!</v>
      </c>
      <c r="Q8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52" spans="1:17" x14ac:dyDescent="0.2">
      <c r="A852" s="1">
        <v>1142</v>
      </c>
      <c r="B852" s="1" t="s">
        <v>178</v>
      </c>
      <c r="C852" s="1" t="s">
        <v>8</v>
      </c>
      <c r="D852" s="1" t="s">
        <v>3</v>
      </c>
      <c r="E852" s="11">
        <v>748</v>
      </c>
      <c r="F852" s="3">
        <v>32</v>
      </c>
      <c r="G852" s="11">
        <f>Tabla1[[#This Row],[Stock en unidades]]*Tabla1[[#This Row],[Costo unitario]]</f>
        <v>23936</v>
      </c>
      <c r="H852" s="1">
        <v>2020</v>
      </c>
      <c r="I852" s="1" t="s">
        <v>256</v>
      </c>
      <c r="J852" s="1">
        <v>711</v>
      </c>
      <c r="K852" s="3">
        <v>27984.959999999999</v>
      </c>
      <c r="L852" s="12">
        <f>Tabla1[[#This Row],[Venta prom 12 meses en UN]]*Tabla1[[#This Row],[Costo unitario]]</f>
        <v>22752</v>
      </c>
      <c r="M852" s="29">
        <f>IFERROR(Tabla1[[#This Row],[Stock en unidades]]/Tabla1[[#This Row],[Venta prom 12 meses en UN]],0)</f>
        <v>1.0520393811533053</v>
      </c>
      <c r="N852" s="12">
        <f>IFERROR(12/Tabla1[[#This Row],[Meses de stock]],0)</f>
        <v>11.406417112299463</v>
      </c>
      <c r="O852" s="5" t="e">
        <f>VLOOKUP(Tabla1[[#This Row],[Código del producto]],'ABC Ventas'!$A:$E,5,0)</f>
        <v>#DIV/0!</v>
      </c>
      <c r="P852" s="5" t="e">
        <f>VLOOKUP(Tabla1[[#This Row],[Código del producto]],'ABC Stock'!$A:$E,5,0)</f>
        <v>#DIV/0!</v>
      </c>
      <c r="Q8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53" spans="1:17" x14ac:dyDescent="0.2">
      <c r="A853" s="1">
        <v>1142</v>
      </c>
      <c r="B853" s="1" t="s">
        <v>178</v>
      </c>
      <c r="C853" s="1" t="s">
        <v>8</v>
      </c>
      <c r="D853" s="1" t="s">
        <v>3</v>
      </c>
      <c r="E853" s="11">
        <v>1073</v>
      </c>
      <c r="F853" s="3">
        <v>62</v>
      </c>
      <c r="G853" s="11">
        <f>Tabla1[[#This Row],[Stock en unidades]]*Tabla1[[#This Row],[Costo unitario]]</f>
        <v>66526</v>
      </c>
      <c r="H853" s="1">
        <v>2020</v>
      </c>
      <c r="I853" s="1" t="s">
        <v>258</v>
      </c>
      <c r="J853" s="1">
        <v>352</v>
      </c>
      <c r="K853" s="3">
        <v>26188.799999999999</v>
      </c>
      <c r="L853" s="12">
        <f>Tabla1[[#This Row],[Venta prom 12 meses en UN]]*Tabla1[[#This Row],[Costo unitario]]</f>
        <v>21824</v>
      </c>
      <c r="M853" s="29">
        <f>IFERROR(Tabla1[[#This Row],[Stock en unidades]]/Tabla1[[#This Row],[Venta prom 12 meses en UN]],0)</f>
        <v>3.0482954545454546</v>
      </c>
      <c r="N853" s="12">
        <f>IFERROR(12/Tabla1[[#This Row],[Meses de stock]],0)</f>
        <v>3.9366262814538677</v>
      </c>
      <c r="O853" s="5" t="e">
        <f>VLOOKUP(Tabla1[[#This Row],[Código del producto]],'ABC Ventas'!$A:$E,5,0)</f>
        <v>#DIV/0!</v>
      </c>
      <c r="P853" s="5" t="e">
        <f>VLOOKUP(Tabla1[[#This Row],[Código del producto]],'ABC Stock'!$A:$E,5,0)</f>
        <v>#DIV/0!</v>
      </c>
      <c r="Q85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54" spans="1:17" x14ac:dyDescent="0.2">
      <c r="A854" s="1">
        <v>1143</v>
      </c>
      <c r="B854" s="1" t="s">
        <v>389</v>
      </c>
      <c r="C854" s="1" t="s">
        <v>8</v>
      </c>
      <c r="D854" s="1" t="s">
        <v>3</v>
      </c>
      <c r="E854" s="11">
        <v>17</v>
      </c>
      <c r="F854" s="3">
        <v>4.9400000000000004</v>
      </c>
      <c r="G854" s="11">
        <f>Tabla1[[#This Row],[Stock en unidades]]*Tabla1[[#This Row],[Costo unitario]]</f>
        <v>83.98</v>
      </c>
      <c r="H854" s="1">
        <v>2019</v>
      </c>
      <c r="I854" s="1" t="s">
        <v>307</v>
      </c>
      <c r="J854" s="1">
        <v>86</v>
      </c>
      <c r="K854" s="3">
        <v>700.9860000000001</v>
      </c>
      <c r="L854" s="12">
        <f>Tabla1[[#This Row],[Venta prom 12 meses en UN]]*Tabla1[[#This Row],[Costo unitario]]</f>
        <v>424.84000000000003</v>
      </c>
      <c r="M854" s="29">
        <f>IFERROR(Tabla1[[#This Row],[Stock en unidades]]/Tabla1[[#This Row],[Venta prom 12 meses en UN]],0)</f>
        <v>0.19767441860465115</v>
      </c>
      <c r="N854" s="12">
        <f>IFERROR(12/Tabla1[[#This Row],[Meses de stock]],0)</f>
        <v>60.705882352941181</v>
      </c>
      <c r="O854" s="5" t="e">
        <f>VLOOKUP(Tabla1[[#This Row],[Código del producto]],'ABC Ventas'!$A:$E,5,0)</f>
        <v>#DIV/0!</v>
      </c>
      <c r="P854" s="5" t="e">
        <f>VLOOKUP(Tabla1[[#This Row],[Código del producto]],'ABC Stock'!$A:$E,5,0)</f>
        <v>#DIV/0!</v>
      </c>
      <c r="Q8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55" spans="1:17" x14ac:dyDescent="0.2">
      <c r="A855" s="1">
        <v>1143</v>
      </c>
      <c r="B855" s="1" t="s">
        <v>389</v>
      </c>
      <c r="C855" s="1" t="s">
        <v>8</v>
      </c>
      <c r="D855" s="1" t="s">
        <v>3</v>
      </c>
      <c r="E855" s="11">
        <v>1256</v>
      </c>
      <c r="F855" s="3">
        <v>4.5599999999999996</v>
      </c>
      <c r="G855" s="11">
        <f>Tabla1[[#This Row],[Stock en unidades]]*Tabla1[[#This Row],[Costo unitario]]</f>
        <v>5727.36</v>
      </c>
      <c r="H855" s="1">
        <v>2020</v>
      </c>
      <c r="I855" s="1" t="s">
        <v>257</v>
      </c>
      <c r="J855" s="1">
        <v>78.5</v>
      </c>
      <c r="K855" s="3">
        <v>493.98479999999995</v>
      </c>
      <c r="L855" s="12">
        <f>Tabla1[[#This Row],[Venta prom 12 meses en UN]]*Tabla1[[#This Row],[Costo unitario]]</f>
        <v>357.96</v>
      </c>
      <c r="M855" s="29">
        <f>IFERROR(Tabla1[[#This Row],[Stock en unidades]]/Tabla1[[#This Row],[Venta prom 12 meses en UN]],0)</f>
        <v>16</v>
      </c>
      <c r="N855" s="12">
        <f>IFERROR(12/Tabla1[[#This Row],[Meses de stock]],0)</f>
        <v>0.75</v>
      </c>
      <c r="O855" s="5" t="e">
        <f>VLOOKUP(Tabla1[[#This Row],[Código del producto]],'ABC Ventas'!$A:$E,5,0)</f>
        <v>#DIV/0!</v>
      </c>
      <c r="P855" s="5" t="e">
        <f>VLOOKUP(Tabla1[[#This Row],[Código del producto]],'ABC Stock'!$A:$E,5,0)</f>
        <v>#DIV/0!</v>
      </c>
      <c r="Q85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56" spans="1:17" x14ac:dyDescent="0.2">
      <c r="A856" s="1">
        <v>1143</v>
      </c>
      <c r="B856" s="1" t="s">
        <v>389</v>
      </c>
      <c r="C856" s="1" t="s">
        <v>8</v>
      </c>
      <c r="D856" s="1" t="s">
        <v>3</v>
      </c>
      <c r="E856" s="11">
        <v>33</v>
      </c>
      <c r="F856" s="3">
        <v>3.22</v>
      </c>
      <c r="G856" s="11">
        <f>Tabla1[[#This Row],[Stock en unidades]]*Tabla1[[#This Row],[Costo unitario]]</f>
        <v>106.26</v>
      </c>
      <c r="H856" s="1">
        <v>2020</v>
      </c>
      <c r="I856" s="1" t="s">
        <v>256</v>
      </c>
      <c r="J856" s="1">
        <v>77</v>
      </c>
      <c r="K856" s="3">
        <v>314.88380000000006</v>
      </c>
      <c r="L856" s="12">
        <f>Tabla1[[#This Row],[Venta prom 12 meses en UN]]*Tabla1[[#This Row],[Costo unitario]]</f>
        <v>247.94000000000003</v>
      </c>
      <c r="M856" s="29">
        <f>IFERROR(Tabla1[[#This Row],[Stock en unidades]]/Tabla1[[#This Row],[Venta prom 12 meses en UN]],0)</f>
        <v>0.42857142857142855</v>
      </c>
      <c r="N856" s="12">
        <f>IFERROR(12/Tabla1[[#This Row],[Meses de stock]],0)</f>
        <v>28</v>
      </c>
      <c r="O856" s="5" t="e">
        <f>VLOOKUP(Tabla1[[#This Row],[Código del producto]],'ABC Ventas'!$A:$E,5,0)</f>
        <v>#DIV/0!</v>
      </c>
      <c r="P856" s="5" t="e">
        <f>VLOOKUP(Tabla1[[#This Row],[Código del producto]],'ABC Stock'!$A:$E,5,0)</f>
        <v>#DIV/0!</v>
      </c>
      <c r="Q8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57" spans="1:17" x14ac:dyDescent="0.2">
      <c r="A857" s="1">
        <v>1143</v>
      </c>
      <c r="B857" s="1" t="s">
        <v>389</v>
      </c>
      <c r="C857" s="1" t="s">
        <v>8</v>
      </c>
      <c r="D857" s="1" t="s">
        <v>3</v>
      </c>
      <c r="E857" s="11">
        <v>796</v>
      </c>
      <c r="F857" s="3">
        <v>1.76</v>
      </c>
      <c r="G857" s="11">
        <f>Tabla1[[#This Row],[Stock en unidades]]*Tabla1[[#This Row],[Costo unitario]]</f>
        <v>1400.96</v>
      </c>
      <c r="H857" s="1">
        <v>2020</v>
      </c>
      <c r="I857" s="1" t="s">
        <v>256</v>
      </c>
      <c r="J857" s="1">
        <v>110</v>
      </c>
      <c r="K857" s="3">
        <v>251.68</v>
      </c>
      <c r="L857" s="12">
        <f>Tabla1[[#This Row],[Venta prom 12 meses en UN]]*Tabla1[[#This Row],[Costo unitario]]</f>
        <v>193.6</v>
      </c>
      <c r="M857" s="29">
        <f>IFERROR(Tabla1[[#This Row],[Stock en unidades]]/Tabla1[[#This Row],[Venta prom 12 meses en UN]],0)</f>
        <v>7.2363636363636363</v>
      </c>
      <c r="N857" s="12">
        <f>IFERROR(12/Tabla1[[#This Row],[Meses de stock]],0)</f>
        <v>1.6582914572864322</v>
      </c>
      <c r="O857" s="5" t="e">
        <f>VLOOKUP(Tabla1[[#This Row],[Código del producto]],'ABC Ventas'!$A:$E,5,0)</f>
        <v>#DIV/0!</v>
      </c>
      <c r="P857" s="5" t="e">
        <f>VLOOKUP(Tabla1[[#This Row],[Código del producto]],'ABC Stock'!$A:$E,5,0)</f>
        <v>#DIV/0!</v>
      </c>
      <c r="Q85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58" spans="1:17" x14ac:dyDescent="0.2">
      <c r="A858" s="1">
        <v>1143</v>
      </c>
      <c r="B858" s="1" t="s">
        <v>389</v>
      </c>
      <c r="C858" s="1" t="s">
        <v>8</v>
      </c>
      <c r="D858" s="1" t="s">
        <v>3</v>
      </c>
      <c r="E858" s="11">
        <v>203</v>
      </c>
      <c r="F858" s="3">
        <v>2.15</v>
      </c>
      <c r="G858" s="11">
        <f>Tabla1[[#This Row],[Stock en unidades]]*Tabla1[[#This Row],[Costo unitario]]</f>
        <v>436.45</v>
      </c>
      <c r="H858" s="1">
        <v>2020</v>
      </c>
      <c r="I858" s="1" t="s">
        <v>257</v>
      </c>
      <c r="J858" s="1">
        <v>62</v>
      </c>
      <c r="K858" s="3">
        <v>229.27599999999998</v>
      </c>
      <c r="L858" s="12">
        <f>Tabla1[[#This Row],[Venta prom 12 meses en UN]]*Tabla1[[#This Row],[Costo unitario]]</f>
        <v>133.29999999999998</v>
      </c>
      <c r="M858" s="29">
        <f>IFERROR(Tabla1[[#This Row],[Stock en unidades]]/Tabla1[[#This Row],[Venta prom 12 meses en UN]],0)</f>
        <v>3.274193548387097</v>
      </c>
      <c r="N858" s="12">
        <f>IFERROR(12/Tabla1[[#This Row],[Meses de stock]],0)</f>
        <v>3.6650246305418719</v>
      </c>
      <c r="O858" s="5" t="e">
        <f>VLOOKUP(Tabla1[[#This Row],[Código del producto]],'ABC Ventas'!$A:$E,5,0)</f>
        <v>#DIV/0!</v>
      </c>
      <c r="P858" s="5" t="e">
        <f>VLOOKUP(Tabla1[[#This Row],[Código del producto]],'ABC Stock'!$A:$E,5,0)</f>
        <v>#DIV/0!</v>
      </c>
      <c r="Q85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59" spans="1:17" x14ac:dyDescent="0.2">
      <c r="A859" s="1">
        <v>1143</v>
      </c>
      <c r="B859" s="1" t="s">
        <v>389</v>
      </c>
      <c r="C859" s="1" t="s">
        <v>8</v>
      </c>
      <c r="D859" s="1" t="s">
        <v>3</v>
      </c>
      <c r="E859" s="11">
        <v>682</v>
      </c>
      <c r="F859" s="3">
        <v>1.51</v>
      </c>
      <c r="G859" s="11">
        <f>Tabla1[[#This Row],[Stock en unidades]]*Tabla1[[#This Row],[Costo unitario]]</f>
        <v>1029.82</v>
      </c>
      <c r="H859" s="1">
        <v>2019</v>
      </c>
      <c r="I859" s="1" t="s">
        <v>305</v>
      </c>
      <c r="J859" s="1">
        <v>99</v>
      </c>
      <c r="K859" s="3">
        <v>197.32679999999999</v>
      </c>
      <c r="L859" s="12">
        <f>Tabla1[[#This Row],[Venta prom 12 meses en UN]]*Tabla1[[#This Row],[Costo unitario]]</f>
        <v>149.49</v>
      </c>
      <c r="M859" s="29">
        <f>IFERROR(Tabla1[[#This Row],[Stock en unidades]]/Tabla1[[#This Row],[Venta prom 12 meses en UN]],0)</f>
        <v>6.8888888888888893</v>
      </c>
      <c r="N859" s="12">
        <f>IFERROR(12/Tabla1[[#This Row],[Meses de stock]],0)</f>
        <v>1.7419354838709677</v>
      </c>
      <c r="O859" s="5" t="e">
        <f>VLOOKUP(Tabla1[[#This Row],[Código del producto]],'ABC Ventas'!$A:$E,5,0)</f>
        <v>#DIV/0!</v>
      </c>
      <c r="P859" s="5" t="e">
        <f>VLOOKUP(Tabla1[[#This Row],[Código del producto]],'ABC Stock'!$A:$E,5,0)</f>
        <v>#DIV/0!</v>
      </c>
      <c r="Q85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60" spans="1:17" x14ac:dyDescent="0.2">
      <c r="A860" s="1">
        <v>1144</v>
      </c>
      <c r="B860" s="1" t="s">
        <v>390</v>
      </c>
      <c r="C860" s="1" t="s">
        <v>8</v>
      </c>
      <c r="D860" s="1" t="s">
        <v>3</v>
      </c>
      <c r="E860" s="11">
        <v>74</v>
      </c>
      <c r="F860" s="3">
        <v>6.43</v>
      </c>
      <c r="G860" s="11">
        <f>Tabla1[[#This Row],[Stock en unidades]]*Tabla1[[#This Row],[Costo unitario]]</f>
        <v>475.82</v>
      </c>
      <c r="H860" s="1">
        <v>2019</v>
      </c>
      <c r="I860" s="1" t="s">
        <v>308</v>
      </c>
      <c r="J860" s="1">
        <v>96</v>
      </c>
      <c r="K860" s="3">
        <v>1098.7583999999999</v>
      </c>
      <c r="L860" s="12">
        <f>Tabla1[[#This Row],[Venta prom 12 meses en UN]]*Tabla1[[#This Row],[Costo unitario]]</f>
        <v>617.28</v>
      </c>
      <c r="M860" s="29">
        <f>IFERROR(Tabla1[[#This Row],[Stock en unidades]]/Tabla1[[#This Row],[Venta prom 12 meses en UN]],0)</f>
        <v>0.77083333333333337</v>
      </c>
      <c r="N860" s="12">
        <f>IFERROR(12/Tabla1[[#This Row],[Meses de stock]],0)</f>
        <v>15.567567567567567</v>
      </c>
      <c r="O860" s="5" t="e">
        <f>VLOOKUP(Tabla1[[#This Row],[Código del producto]],'ABC Ventas'!$A:$E,5,0)</f>
        <v>#DIV/0!</v>
      </c>
      <c r="P860" s="5" t="e">
        <f>VLOOKUP(Tabla1[[#This Row],[Código del producto]],'ABC Stock'!$A:$E,5,0)</f>
        <v>#DIV/0!</v>
      </c>
      <c r="Q8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1" spans="1:17" x14ac:dyDescent="0.2">
      <c r="A861" s="1">
        <v>1144</v>
      </c>
      <c r="B861" s="1" t="s">
        <v>390</v>
      </c>
      <c r="C861" s="1" t="s">
        <v>8</v>
      </c>
      <c r="D861" s="1" t="s">
        <v>3</v>
      </c>
      <c r="E861" s="11">
        <v>285</v>
      </c>
      <c r="F861" s="3">
        <v>7.89</v>
      </c>
      <c r="G861" s="11">
        <f>Tabla1[[#This Row],[Stock en unidades]]*Tabla1[[#This Row],[Costo unitario]]</f>
        <v>2248.65</v>
      </c>
      <c r="H861" s="1">
        <v>2019</v>
      </c>
      <c r="I861" s="1" t="s">
        <v>309</v>
      </c>
      <c r="J861" s="1">
        <v>71.2</v>
      </c>
      <c r="K861" s="3">
        <v>1056.12384</v>
      </c>
      <c r="L861" s="12">
        <f>Tabla1[[#This Row],[Venta prom 12 meses en UN]]*Tabla1[[#This Row],[Costo unitario]]</f>
        <v>561.76800000000003</v>
      </c>
      <c r="M861" s="29">
        <f>IFERROR(Tabla1[[#This Row],[Stock en unidades]]/Tabla1[[#This Row],[Venta prom 12 meses en UN]],0)</f>
        <v>4.0028089887640448</v>
      </c>
      <c r="N861" s="12">
        <f>IFERROR(12/Tabla1[[#This Row],[Meses de stock]],0)</f>
        <v>2.9978947368421052</v>
      </c>
      <c r="O861" s="5" t="e">
        <f>VLOOKUP(Tabla1[[#This Row],[Código del producto]],'ABC Ventas'!$A:$E,5,0)</f>
        <v>#DIV/0!</v>
      </c>
      <c r="P861" s="5" t="e">
        <f>VLOOKUP(Tabla1[[#This Row],[Código del producto]],'ABC Stock'!$A:$E,5,0)</f>
        <v>#DIV/0!</v>
      </c>
      <c r="Q86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62" spans="1:17" x14ac:dyDescent="0.2">
      <c r="A862" s="1">
        <v>1144</v>
      </c>
      <c r="B862" s="1" t="s">
        <v>390</v>
      </c>
      <c r="C862" s="1" t="s">
        <v>8</v>
      </c>
      <c r="D862" s="1" t="s">
        <v>3</v>
      </c>
      <c r="E862" s="11">
        <v>524</v>
      </c>
      <c r="F862" s="3">
        <v>2.2799999999999998</v>
      </c>
      <c r="G862" s="11">
        <f>Tabla1[[#This Row],[Stock en unidades]]*Tabla1[[#This Row],[Costo unitario]]</f>
        <v>1194.7199999999998</v>
      </c>
      <c r="H862" s="1">
        <v>2019</v>
      </c>
      <c r="I862" s="1" t="s">
        <v>311</v>
      </c>
      <c r="J862" s="1">
        <v>147</v>
      </c>
      <c r="K862" s="3">
        <v>492.68519999999995</v>
      </c>
      <c r="L862" s="12">
        <f>Tabla1[[#This Row],[Venta prom 12 meses en UN]]*Tabla1[[#This Row],[Costo unitario]]</f>
        <v>335.15999999999997</v>
      </c>
      <c r="M862" s="29">
        <f>IFERROR(Tabla1[[#This Row],[Stock en unidades]]/Tabla1[[#This Row],[Venta prom 12 meses en UN]],0)</f>
        <v>3.564625850340136</v>
      </c>
      <c r="N862" s="12">
        <f>IFERROR(12/Tabla1[[#This Row],[Meses de stock]],0)</f>
        <v>3.3664122137404582</v>
      </c>
      <c r="O862" s="5" t="e">
        <f>VLOOKUP(Tabla1[[#This Row],[Código del producto]],'ABC Ventas'!$A:$E,5,0)</f>
        <v>#DIV/0!</v>
      </c>
      <c r="P862" s="5" t="e">
        <f>VLOOKUP(Tabla1[[#This Row],[Código del producto]],'ABC Stock'!$A:$E,5,0)</f>
        <v>#DIV/0!</v>
      </c>
      <c r="Q86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63" spans="1:17" x14ac:dyDescent="0.2">
      <c r="A863" s="1">
        <v>1144</v>
      </c>
      <c r="B863" s="1" t="s">
        <v>390</v>
      </c>
      <c r="C863" s="1" t="s">
        <v>8</v>
      </c>
      <c r="D863" s="1" t="s">
        <v>3</v>
      </c>
      <c r="E863" s="11">
        <v>125</v>
      </c>
      <c r="F863" s="3">
        <v>3.78</v>
      </c>
      <c r="G863" s="11">
        <f>Tabla1[[#This Row],[Stock en unidades]]*Tabla1[[#This Row],[Costo unitario]]</f>
        <v>472.5</v>
      </c>
      <c r="H863" s="1">
        <v>2020</v>
      </c>
      <c r="I863" s="1" t="s">
        <v>256</v>
      </c>
      <c r="J863" s="1">
        <v>76</v>
      </c>
      <c r="K863" s="3">
        <v>416.55599999999998</v>
      </c>
      <c r="L863" s="12">
        <f>Tabla1[[#This Row],[Venta prom 12 meses en UN]]*Tabla1[[#This Row],[Costo unitario]]</f>
        <v>287.27999999999997</v>
      </c>
      <c r="M863" s="29">
        <f>IFERROR(Tabla1[[#This Row],[Stock en unidades]]/Tabla1[[#This Row],[Venta prom 12 meses en UN]],0)</f>
        <v>1.6447368421052631</v>
      </c>
      <c r="N863" s="12">
        <f>IFERROR(12/Tabla1[[#This Row],[Meses de stock]],0)</f>
        <v>7.2960000000000003</v>
      </c>
      <c r="O863" s="5" t="e">
        <f>VLOOKUP(Tabla1[[#This Row],[Código del producto]],'ABC Ventas'!$A:$E,5,0)</f>
        <v>#DIV/0!</v>
      </c>
      <c r="P863" s="5" t="e">
        <f>VLOOKUP(Tabla1[[#This Row],[Código del producto]],'ABC Stock'!$A:$E,5,0)</f>
        <v>#DIV/0!</v>
      </c>
      <c r="Q8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4" spans="1:17" x14ac:dyDescent="0.2">
      <c r="A864" s="1">
        <v>1144</v>
      </c>
      <c r="B864" s="1" t="s">
        <v>390</v>
      </c>
      <c r="C864" s="1" t="s">
        <v>8</v>
      </c>
      <c r="D864" s="1" t="s">
        <v>3</v>
      </c>
      <c r="E864" s="11">
        <v>209</v>
      </c>
      <c r="F864" s="3">
        <v>2.16</v>
      </c>
      <c r="G864" s="11">
        <f>Tabla1[[#This Row],[Stock en unidades]]*Tabla1[[#This Row],[Costo unitario]]</f>
        <v>451.44000000000005</v>
      </c>
      <c r="H864" s="1">
        <v>2020</v>
      </c>
      <c r="I864" s="1" t="s">
        <v>256</v>
      </c>
      <c r="J864" s="1">
        <v>115</v>
      </c>
      <c r="K864" s="3">
        <v>298.08</v>
      </c>
      <c r="L864" s="12">
        <f>Tabla1[[#This Row],[Venta prom 12 meses en UN]]*Tabla1[[#This Row],[Costo unitario]]</f>
        <v>248.4</v>
      </c>
      <c r="M864" s="29">
        <f>IFERROR(Tabla1[[#This Row],[Stock en unidades]]/Tabla1[[#This Row],[Venta prom 12 meses en UN]],0)</f>
        <v>1.817391304347826</v>
      </c>
      <c r="N864" s="12">
        <f>IFERROR(12/Tabla1[[#This Row],[Meses de stock]],0)</f>
        <v>6.6028708133971294</v>
      </c>
      <c r="O864" s="5" t="e">
        <f>VLOOKUP(Tabla1[[#This Row],[Código del producto]],'ABC Ventas'!$A:$E,5,0)</f>
        <v>#DIV/0!</v>
      </c>
      <c r="P864" s="5" t="e">
        <f>VLOOKUP(Tabla1[[#This Row],[Código del producto]],'ABC Stock'!$A:$E,5,0)</f>
        <v>#DIV/0!</v>
      </c>
      <c r="Q8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5" spans="1:17" x14ac:dyDescent="0.2">
      <c r="A865" s="1">
        <v>1144</v>
      </c>
      <c r="B865" s="1" t="s">
        <v>390</v>
      </c>
      <c r="C865" s="1" t="s">
        <v>8</v>
      </c>
      <c r="D865" s="1" t="s">
        <v>3</v>
      </c>
      <c r="E865" s="11">
        <v>35</v>
      </c>
      <c r="F865" s="3">
        <v>5.27</v>
      </c>
      <c r="G865" s="11">
        <f>Tabla1[[#This Row],[Stock en unidades]]*Tabla1[[#This Row],[Costo unitario]]</f>
        <v>184.45</v>
      </c>
      <c r="H865" s="1">
        <v>2019</v>
      </c>
      <c r="I865" s="1" t="s">
        <v>305</v>
      </c>
      <c r="J865" s="1">
        <v>34.9</v>
      </c>
      <c r="K865" s="3">
        <v>281.40218999999996</v>
      </c>
      <c r="L865" s="12">
        <f>Tabla1[[#This Row],[Venta prom 12 meses en UN]]*Tabla1[[#This Row],[Costo unitario]]</f>
        <v>183.92299999999997</v>
      </c>
      <c r="M865" s="29">
        <f>IFERROR(Tabla1[[#This Row],[Stock en unidades]]/Tabla1[[#This Row],[Venta prom 12 meses en UN]],0)</f>
        <v>1.002865329512894</v>
      </c>
      <c r="N865" s="12">
        <f>IFERROR(12/Tabla1[[#This Row],[Meses de stock]],0)</f>
        <v>11.965714285714286</v>
      </c>
      <c r="O865" s="5" t="e">
        <f>VLOOKUP(Tabla1[[#This Row],[Código del producto]],'ABC Ventas'!$A:$E,5,0)</f>
        <v>#DIV/0!</v>
      </c>
      <c r="P865" s="5" t="e">
        <f>VLOOKUP(Tabla1[[#This Row],[Código del producto]],'ABC Stock'!$A:$E,5,0)</f>
        <v>#DIV/0!</v>
      </c>
      <c r="Q8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6" spans="1:17" x14ac:dyDescent="0.2">
      <c r="A866" s="1">
        <v>1145</v>
      </c>
      <c r="B866" s="1" t="s">
        <v>246</v>
      </c>
      <c r="C866" s="1" t="s">
        <v>8</v>
      </c>
      <c r="D866" s="1" t="s">
        <v>3</v>
      </c>
      <c r="E866" s="11">
        <v>34</v>
      </c>
      <c r="F866" s="3">
        <v>6.76</v>
      </c>
      <c r="G866" s="11">
        <f>Tabla1[[#This Row],[Stock en unidades]]*Tabla1[[#This Row],[Costo unitario]]</f>
        <v>229.84</v>
      </c>
      <c r="H866" s="1">
        <v>2019</v>
      </c>
      <c r="I866" s="1" t="s">
        <v>311</v>
      </c>
      <c r="J866" s="1">
        <v>121</v>
      </c>
      <c r="K866" s="3">
        <v>1112.4255999999998</v>
      </c>
      <c r="L866" s="12">
        <f>Tabla1[[#This Row],[Venta prom 12 meses en UN]]*Tabla1[[#This Row],[Costo unitario]]</f>
        <v>817.95999999999992</v>
      </c>
      <c r="M866" s="29">
        <f>IFERROR(Tabla1[[#This Row],[Stock en unidades]]/Tabla1[[#This Row],[Venta prom 12 meses en UN]],0)</f>
        <v>0.28099173553719009</v>
      </c>
      <c r="N866" s="12">
        <f>IFERROR(12/Tabla1[[#This Row],[Meses de stock]],0)</f>
        <v>42.705882352941174</v>
      </c>
      <c r="O866" s="5" t="e">
        <f>VLOOKUP(Tabla1[[#This Row],[Código del producto]],'ABC Ventas'!$A:$E,5,0)</f>
        <v>#DIV/0!</v>
      </c>
      <c r="P866" s="5" t="e">
        <f>VLOOKUP(Tabla1[[#This Row],[Código del producto]],'ABC Stock'!$A:$E,5,0)</f>
        <v>#DIV/0!</v>
      </c>
      <c r="Q8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7" spans="1:17" x14ac:dyDescent="0.2">
      <c r="A867" s="1">
        <v>1323</v>
      </c>
      <c r="B867" s="1" t="s">
        <v>218</v>
      </c>
      <c r="C867" s="1" t="s">
        <v>16</v>
      </c>
      <c r="D867" s="1" t="s">
        <v>3</v>
      </c>
      <c r="E867" s="11">
        <v>489</v>
      </c>
      <c r="F867" s="3">
        <v>22.2</v>
      </c>
      <c r="G867" s="11">
        <f>Tabla1[[#This Row],[Stock en unidades]]*Tabla1[[#This Row],[Costo unitario]]</f>
        <v>10855.8</v>
      </c>
      <c r="H867" s="1">
        <v>2020</v>
      </c>
      <c r="I867" s="1" t="s">
        <v>258</v>
      </c>
      <c r="J867" s="1">
        <v>0</v>
      </c>
      <c r="K867" s="3">
        <v>0</v>
      </c>
      <c r="L867" s="12">
        <f>Tabla1[[#This Row],[Venta prom 12 meses en UN]]*Tabla1[[#This Row],[Costo unitario]]</f>
        <v>0</v>
      </c>
      <c r="M867" s="29">
        <f>IFERROR(Tabla1[[#This Row],[Stock en unidades]]/Tabla1[[#This Row],[Venta prom 12 meses en UN]],0)</f>
        <v>0</v>
      </c>
      <c r="N867" s="12">
        <f>IFERROR(12/Tabla1[[#This Row],[Meses de stock]],0)</f>
        <v>0</v>
      </c>
      <c r="O867" s="5" t="e">
        <f>VLOOKUP(Tabla1[[#This Row],[Código del producto]],'ABC Ventas'!$A:$E,5,0)</f>
        <v>#DIV/0!</v>
      </c>
      <c r="P867" s="5" t="e">
        <f>VLOOKUP(Tabla1[[#This Row],[Código del producto]],'ABC Stock'!$A:$E,5,0)</f>
        <v>#DIV/0!</v>
      </c>
      <c r="Q86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868" spans="1:17" x14ac:dyDescent="0.2">
      <c r="A868" s="1">
        <v>1145</v>
      </c>
      <c r="B868" s="1" t="s">
        <v>246</v>
      </c>
      <c r="C868" s="1" t="s">
        <v>8</v>
      </c>
      <c r="D868" s="1" t="s">
        <v>3</v>
      </c>
      <c r="E868" s="11">
        <v>147</v>
      </c>
      <c r="F868" s="3">
        <v>5.86</v>
      </c>
      <c r="G868" s="11">
        <f>Tabla1[[#This Row],[Stock en unidades]]*Tabla1[[#This Row],[Costo unitario]]</f>
        <v>861.42000000000007</v>
      </c>
      <c r="H868" s="1">
        <v>2020</v>
      </c>
      <c r="I868" s="1" t="s">
        <v>258</v>
      </c>
      <c r="J868" s="1">
        <v>56</v>
      </c>
      <c r="K868" s="3">
        <v>541.46400000000006</v>
      </c>
      <c r="L868" s="12">
        <f>Tabla1[[#This Row],[Venta prom 12 meses en UN]]*Tabla1[[#This Row],[Costo unitario]]</f>
        <v>328.16</v>
      </c>
      <c r="M868" s="29">
        <f>IFERROR(Tabla1[[#This Row],[Stock en unidades]]/Tabla1[[#This Row],[Venta prom 12 meses en UN]],0)</f>
        <v>2.625</v>
      </c>
      <c r="N868" s="12">
        <f>IFERROR(12/Tabla1[[#This Row],[Meses de stock]],0)</f>
        <v>4.5714285714285712</v>
      </c>
      <c r="O868" s="5" t="e">
        <f>VLOOKUP(Tabla1[[#This Row],[Código del producto]],'ABC Ventas'!$A:$E,5,0)</f>
        <v>#DIV/0!</v>
      </c>
      <c r="P868" s="5" t="e">
        <f>VLOOKUP(Tabla1[[#This Row],[Código del producto]],'ABC Stock'!$A:$E,5,0)</f>
        <v>#DIV/0!</v>
      </c>
      <c r="Q8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69" spans="1:17" x14ac:dyDescent="0.2">
      <c r="A869" s="1">
        <v>1145</v>
      </c>
      <c r="B869" s="1" t="s">
        <v>246</v>
      </c>
      <c r="C869" s="1" t="s">
        <v>8</v>
      </c>
      <c r="D869" s="1" t="s">
        <v>3</v>
      </c>
      <c r="E869" s="11">
        <v>478</v>
      </c>
      <c r="F869" s="3">
        <v>1.26</v>
      </c>
      <c r="G869" s="11">
        <f>Tabla1[[#This Row],[Stock en unidades]]*Tabla1[[#This Row],[Costo unitario]]</f>
        <v>602.28</v>
      </c>
      <c r="H869" s="1">
        <v>2019</v>
      </c>
      <c r="I869" s="1" t="s">
        <v>306</v>
      </c>
      <c r="J869" s="1">
        <v>132</v>
      </c>
      <c r="K869" s="3">
        <v>302.70239999999995</v>
      </c>
      <c r="L869" s="12">
        <f>Tabla1[[#This Row],[Venta prom 12 meses en UN]]*Tabla1[[#This Row],[Costo unitario]]</f>
        <v>166.32</v>
      </c>
      <c r="M869" s="29">
        <f>IFERROR(Tabla1[[#This Row],[Stock en unidades]]/Tabla1[[#This Row],[Venta prom 12 meses en UN]],0)</f>
        <v>3.6212121212121211</v>
      </c>
      <c r="N869" s="12">
        <f>IFERROR(12/Tabla1[[#This Row],[Meses de stock]],0)</f>
        <v>3.3138075313807533</v>
      </c>
      <c r="O869" s="5" t="e">
        <f>VLOOKUP(Tabla1[[#This Row],[Código del producto]],'ABC Ventas'!$A:$E,5,0)</f>
        <v>#DIV/0!</v>
      </c>
      <c r="P869" s="5" t="e">
        <f>VLOOKUP(Tabla1[[#This Row],[Código del producto]],'ABC Stock'!$A:$E,5,0)</f>
        <v>#DIV/0!</v>
      </c>
      <c r="Q8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70" spans="1:17" x14ac:dyDescent="0.2">
      <c r="A870" s="1">
        <v>1145</v>
      </c>
      <c r="B870" s="1" t="s">
        <v>246</v>
      </c>
      <c r="C870" s="1" t="s">
        <v>8</v>
      </c>
      <c r="D870" s="1" t="s">
        <v>3</v>
      </c>
      <c r="E870" s="11">
        <v>218</v>
      </c>
      <c r="F870" s="3">
        <v>8</v>
      </c>
      <c r="G870" s="11">
        <f>Tabla1[[#This Row],[Stock en unidades]]*Tabla1[[#This Row],[Costo unitario]]</f>
        <v>1744</v>
      </c>
      <c r="H870" s="1">
        <v>2020</v>
      </c>
      <c r="I870" s="1" t="s">
        <v>256</v>
      </c>
      <c r="J870" s="1">
        <v>21.8</v>
      </c>
      <c r="K870" s="3">
        <v>280.78399999999999</v>
      </c>
      <c r="L870" s="12">
        <f>Tabla1[[#This Row],[Venta prom 12 meses en UN]]*Tabla1[[#This Row],[Costo unitario]]</f>
        <v>174.4</v>
      </c>
      <c r="M870" s="29">
        <f>IFERROR(Tabla1[[#This Row],[Stock en unidades]]/Tabla1[[#This Row],[Venta prom 12 meses en UN]],0)</f>
        <v>10</v>
      </c>
      <c r="N870" s="12">
        <f>IFERROR(12/Tabla1[[#This Row],[Meses de stock]],0)</f>
        <v>1.2</v>
      </c>
      <c r="O870" s="5" t="e">
        <f>VLOOKUP(Tabla1[[#This Row],[Código del producto]],'ABC Ventas'!$A:$E,5,0)</f>
        <v>#DIV/0!</v>
      </c>
      <c r="P870" s="5" t="e">
        <f>VLOOKUP(Tabla1[[#This Row],[Código del producto]],'ABC Stock'!$A:$E,5,0)</f>
        <v>#DIV/0!</v>
      </c>
      <c r="Q8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71" spans="1:17" x14ac:dyDescent="0.2">
      <c r="A871" s="1">
        <v>1145</v>
      </c>
      <c r="B871" s="1" t="s">
        <v>246</v>
      </c>
      <c r="C871" s="1" t="s">
        <v>8</v>
      </c>
      <c r="D871" s="1" t="s">
        <v>3</v>
      </c>
      <c r="E871" s="11">
        <v>56</v>
      </c>
      <c r="F871" s="3">
        <v>1.17</v>
      </c>
      <c r="G871" s="11">
        <f>Tabla1[[#This Row],[Stock en unidades]]*Tabla1[[#This Row],[Costo unitario]]</f>
        <v>65.52</v>
      </c>
      <c r="H871" s="1">
        <v>2019</v>
      </c>
      <c r="I871" s="1" t="s">
        <v>257</v>
      </c>
      <c r="J871" s="1">
        <v>141</v>
      </c>
      <c r="K871" s="3">
        <v>230.958</v>
      </c>
      <c r="L871" s="12">
        <f>Tabla1[[#This Row],[Venta prom 12 meses en UN]]*Tabla1[[#This Row],[Costo unitario]]</f>
        <v>164.97</v>
      </c>
      <c r="M871" s="29">
        <f>IFERROR(Tabla1[[#This Row],[Stock en unidades]]/Tabla1[[#This Row],[Venta prom 12 meses en UN]],0)</f>
        <v>0.3971631205673759</v>
      </c>
      <c r="N871" s="12">
        <f>IFERROR(12/Tabla1[[#This Row],[Meses de stock]],0)</f>
        <v>30.214285714285712</v>
      </c>
      <c r="O871" s="5" t="e">
        <f>VLOOKUP(Tabla1[[#This Row],[Código del producto]],'ABC Ventas'!$A:$E,5,0)</f>
        <v>#DIV/0!</v>
      </c>
      <c r="P871" s="5" t="e">
        <f>VLOOKUP(Tabla1[[#This Row],[Código del producto]],'ABC Stock'!$A:$E,5,0)</f>
        <v>#DIV/0!</v>
      </c>
      <c r="Q8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72" spans="1:17" x14ac:dyDescent="0.2">
      <c r="A872" s="1">
        <v>1146</v>
      </c>
      <c r="B872" s="1" t="s">
        <v>391</v>
      </c>
      <c r="C872" s="1" t="s">
        <v>8</v>
      </c>
      <c r="D872" s="1" t="s">
        <v>3</v>
      </c>
      <c r="E872" s="11">
        <v>1549</v>
      </c>
      <c r="F872" s="3">
        <v>5.07</v>
      </c>
      <c r="G872" s="11">
        <f>Tabla1[[#This Row],[Stock en unidades]]*Tabla1[[#This Row],[Costo unitario]]</f>
        <v>7853.43</v>
      </c>
      <c r="H872" s="1">
        <v>2019</v>
      </c>
      <c r="I872" s="1" t="s">
        <v>312</v>
      </c>
      <c r="J872" s="1">
        <v>0</v>
      </c>
      <c r="K872" s="3">
        <v>0</v>
      </c>
      <c r="L872" s="12">
        <f>Tabla1[[#This Row],[Venta prom 12 meses en UN]]*Tabla1[[#This Row],[Costo unitario]]</f>
        <v>0</v>
      </c>
      <c r="M872" s="29">
        <f>IFERROR(Tabla1[[#This Row],[Stock en unidades]]/Tabla1[[#This Row],[Venta prom 12 meses en UN]],0)</f>
        <v>0</v>
      </c>
      <c r="N872" s="12">
        <f>IFERROR(12/Tabla1[[#This Row],[Meses de stock]],0)</f>
        <v>0</v>
      </c>
      <c r="O872" s="5" t="e">
        <f>VLOOKUP(Tabla1[[#This Row],[Código del producto]],'ABC Ventas'!$A:$E,5,0)</f>
        <v>#DIV/0!</v>
      </c>
      <c r="P872" s="5" t="e">
        <f>VLOOKUP(Tabla1[[#This Row],[Código del producto]],'ABC Stock'!$A:$E,5,0)</f>
        <v>#DIV/0!</v>
      </c>
      <c r="Q87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873" spans="1:17" x14ac:dyDescent="0.2">
      <c r="A873" s="1">
        <v>1146</v>
      </c>
      <c r="B873" s="1" t="s">
        <v>391</v>
      </c>
      <c r="C873" s="1" t="s">
        <v>8</v>
      </c>
      <c r="D873" s="1" t="s">
        <v>3</v>
      </c>
      <c r="E873" s="11">
        <v>544</v>
      </c>
      <c r="F873" s="3">
        <v>4.62</v>
      </c>
      <c r="G873" s="11">
        <f>Tabla1[[#This Row],[Stock en unidades]]*Tabla1[[#This Row],[Costo unitario]]</f>
        <v>2513.2800000000002</v>
      </c>
      <c r="H873" s="1">
        <v>2020</v>
      </c>
      <c r="I873" s="1" t="s">
        <v>257</v>
      </c>
      <c r="J873" s="1">
        <v>68</v>
      </c>
      <c r="K873" s="3">
        <v>537.21360000000004</v>
      </c>
      <c r="L873" s="12">
        <f>Tabla1[[#This Row],[Venta prom 12 meses en UN]]*Tabla1[[#This Row],[Costo unitario]]</f>
        <v>314.16000000000003</v>
      </c>
      <c r="M873" s="29">
        <f>IFERROR(Tabla1[[#This Row],[Stock en unidades]]/Tabla1[[#This Row],[Venta prom 12 meses en UN]],0)</f>
        <v>8</v>
      </c>
      <c r="N873" s="12">
        <f>IFERROR(12/Tabla1[[#This Row],[Meses de stock]],0)</f>
        <v>1.5</v>
      </c>
      <c r="O873" s="5" t="e">
        <f>VLOOKUP(Tabla1[[#This Row],[Código del producto]],'ABC Ventas'!$A:$E,5,0)</f>
        <v>#DIV/0!</v>
      </c>
      <c r="P873" s="5" t="e">
        <f>VLOOKUP(Tabla1[[#This Row],[Código del producto]],'ABC Stock'!$A:$E,5,0)</f>
        <v>#DIV/0!</v>
      </c>
      <c r="Q87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74" spans="1:17" x14ac:dyDescent="0.2">
      <c r="A874" s="1">
        <v>1146</v>
      </c>
      <c r="B874" s="1" t="s">
        <v>391</v>
      </c>
      <c r="C874" s="1" t="s">
        <v>8</v>
      </c>
      <c r="D874" s="1" t="s">
        <v>3</v>
      </c>
      <c r="E874" s="11">
        <v>0</v>
      </c>
      <c r="F874" s="3">
        <v>7.91</v>
      </c>
      <c r="G874" s="11">
        <f>Tabla1[[#This Row],[Stock en unidades]]*Tabla1[[#This Row],[Costo unitario]]</f>
        <v>0</v>
      </c>
      <c r="H874" s="1">
        <v>2020</v>
      </c>
      <c r="I874" s="1" t="s">
        <v>257</v>
      </c>
      <c r="J874" s="1">
        <v>42.3</v>
      </c>
      <c r="K874" s="3">
        <v>461.73833999999994</v>
      </c>
      <c r="L874" s="12">
        <f>Tabla1[[#This Row],[Venta prom 12 meses en UN]]*Tabla1[[#This Row],[Costo unitario]]</f>
        <v>334.59299999999996</v>
      </c>
      <c r="M874" s="29">
        <f>IFERROR(Tabla1[[#This Row],[Stock en unidades]]/Tabla1[[#This Row],[Venta prom 12 meses en UN]],0)</f>
        <v>0</v>
      </c>
      <c r="N874" s="12">
        <f>IFERROR(12/Tabla1[[#This Row],[Meses de stock]],0)</f>
        <v>0</v>
      </c>
      <c r="O874" s="5" t="e">
        <f>VLOOKUP(Tabla1[[#This Row],[Código del producto]],'ABC Ventas'!$A:$E,5,0)</f>
        <v>#DIV/0!</v>
      </c>
      <c r="P874" s="5" t="e">
        <f>VLOOKUP(Tabla1[[#This Row],[Código del producto]],'ABC Stock'!$A:$E,5,0)</f>
        <v>#DIV/0!</v>
      </c>
      <c r="Q8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75" spans="1:17" x14ac:dyDescent="0.2">
      <c r="A875" s="1">
        <v>1146</v>
      </c>
      <c r="B875" s="1" t="s">
        <v>391</v>
      </c>
      <c r="C875" s="1" t="s">
        <v>8</v>
      </c>
      <c r="D875" s="1" t="s">
        <v>3</v>
      </c>
      <c r="E875" s="11">
        <v>381</v>
      </c>
      <c r="F875" s="3">
        <v>6.91</v>
      </c>
      <c r="G875" s="11">
        <f>Tabla1[[#This Row],[Stock en unidades]]*Tabla1[[#This Row],[Costo unitario]]</f>
        <v>2632.71</v>
      </c>
      <c r="H875" s="1">
        <v>2020</v>
      </c>
      <c r="I875" s="1" t="s">
        <v>256</v>
      </c>
      <c r="J875" s="1">
        <v>31.7</v>
      </c>
      <c r="K875" s="3">
        <v>372.37989999999996</v>
      </c>
      <c r="L875" s="12">
        <f>Tabla1[[#This Row],[Venta prom 12 meses en UN]]*Tabla1[[#This Row],[Costo unitario]]</f>
        <v>219.047</v>
      </c>
      <c r="M875" s="29">
        <f>IFERROR(Tabla1[[#This Row],[Stock en unidades]]/Tabla1[[#This Row],[Venta prom 12 meses en UN]],0)</f>
        <v>12.018927444794953</v>
      </c>
      <c r="N875" s="12">
        <f>IFERROR(12/Tabla1[[#This Row],[Meses de stock]],0)</f>
        <v>0.99842519685039366</v>
      </c>
      <c r="O875" s="5" t="e">
        <f>VLOOKUP(Tabla1[[#This Row],[Código del producto]],'ABC Ventas'!$A:$E,5,0)</f>
        <v>#DIV/0!</v>
      </c>
      <c r="P875" s="5" t="e">
        <f>VLOOKUP(Tabla1[[#This Row],[Código del producto]],'ABC Stock'!$A:$E,5,0)</f>
        <v>#DIV/0!</v>
      </c>
      <c r="Q87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76" spans="1:17" x14ac:dyDescent="0.2">
      <c r="A876" s="1">
        <v>1146</v>
      </c>
      <c r="B876" s="1" t="s">
        <v>391</v>
      </c>
      <c r="C876" s="1" t="s">
        <v>8</v>
      </c>
      <c r="D876" s="1" t="s">
        <v>3</v>
      </c>
      <c r="E876" s="11">
        <v>444</v>
      </c>
      <c r="F876" s="3">
        <v>3.33</v>
      </c>
      <c r="G876" s="11">
        <f>Tabla1[[#This Row],[Stock en unidades]]*Tabla1[[#This Row],[Costo unitario]]</f>
        <v>1478.52</v>
      </c>
      <c r="H876" s="1">
        <v>2019</v>
      </c>
      <c r="I876" s="1" t="s">
        <v>312</v>
      </c>
      <c r="J876" s="1">
        <v>88.7</v>
      </c>
      <c r="K876" s="3">
        <v>366.26004000000006</v>
      </c>
      <c r="L876" s="12">
        <f>Tabla1[[#This Row],[Venta prom 12 meses en UN]]*Tabla1[[#This Row],[Costo unitario]]</f>
        <v>295.37100000000004</v>
      </c>
      <c r="M876" s="29">
        <f>IFERROR(Tabla1[[#This Row],[Stock en unidades]]/Tabla1[[#This Row],[Venta prom 12 meses en UN]],0)</f>
        <v>5.0056369785794814</v>
      </c>
      <c r="N876" s="12">
        <f>IFERROR(12/Tabla1[[#This Row],[Meses de stock]],0)</f>
        <v>2.3972972972972975</v>
      </c>
      <c r="O876" s="5" t="e">
        <f>VLOOKUP(Tabla1[[#This Row],[Código del producto]],'ABC Ventas'!$A:$E,5,0)</f>
        <v>#DIV/0!</v>
      </c>
      <c r="P876" s="5" t="e">
        <f>VLOOKUP(Tabla1[[#This Row],[Código del producto]],'ABC Stock'!$A:$E,5,0)</f>
        <v>#DIV/0!</v>
      </c>
      <c r="Q87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77" spans="1:17" x14ac:dyDescent="0.2">
      <c r="A877" s="1">
        <v>1146</v>
      </c>
      <c r="B877" s="1" t="s">
        <v>391</v>
      </c>
      <c r="C877" s="1" t="s">
        <v>8</v>
      </c>
      <c r="D877" s="1" t="s">
        <v>3</v>
      </c>
      <c r="E877" s="11">
        <v>72</v>
      </c>
      <c r="F877" s="3">
        <v>6.1</v>
      </c>
      <c r="G877" s="11">
        <f>Tabla1[[#This Row],[Stock en unidades]]*Tabla1[[#This Row],[Costo unitario]]</f>
        <v>439.2</v>
      </c>
      <c r="H877" s="1">
        <v>2020</v>
      </c>
      <c r="I877" s="1" t="s">
        <v>257</v>
      </c>
      <c r="J877" s="1">
        <v>23.7</v>
      </c>
      <c r="K877" s="3">
        <v>248.66039999999998</v>
      </c>
      <c r="L877" s="12">
        <f>Tabla1[[#This Row],[Venta prom 12 meses en UN]]*Tabla1[[#This Row],[Costo unitario]]</f>
        <v>144.57</v>
      </c>
      <c r="M877" s="29">
        <f>IFERROR(Tabla1[[#This Row],[Stock en unidades]]/Tabla1[[#This Row],[Venta prom 12 meses en UN]],0)</f>
        <v>3.037974683544304</v>
      </c>
      <c r="N877" s="12">
        <f>IFERROR(12/Tabla1[[#This Row],[Meses de stock]],0)</f>
        <v>3.9499999999999997</v>
      </c>
      <c r="O877" s="5" t="e">
        <f>VLOOKUP(Tabla1[[#This Row],[Código del producto]],'ABC Ventas'!$A:$E,5,0)</f>
        <v>#DIV/0!</v>
      </c>
      <c r="P877" s="5" t="e">
        <f>VLOOKUP(Tabla1[[#This Row],[Código del producto]],'ABC Stock'!$A:$E,5,0)</f>
        <v>#DIV/0!</v>
      </c>
      <c r="Q87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78" spans="1:17" x14ac:dyDescent="0.2">
      <c r="A878" s="1">
        <v>1147</v>
      </c>
      <c r="B878" s="1" t="s">
        <v>392</v>
      </c>
      <c r="C878" s="1" t="s">
        <v>8</v>
      </c>
      <c r="D878" s="1" t="s">
        <v>3</v>
      </c>
      <c r="E878" s="11">
        <v>1511</v>
      </c>
      <c r="F878" s="3">
        <v>72</v>
      </c>
      <c r="G878" s="11">
        <f>Tabla1[[#This Row],[Stock en unidades]]*Tabla1[[#This Row],[Costo unitario]]</f>
        <v>108792</v>
      </c>
      <c r="H878" s="1">
        <v>2020</v>
      </c>
      <c r="I878" s="1" t="s">
        <v>257</v>
      </c>
      <c r="J878" s="1">
        <v>629</v>
      </c>
      <c r="K878" s="3">
        <v>85594.32</v>
      </c>
      <c r="L878" s="12">
        <f>Tabla1[[#This Row],[Venta prom 12 meses en UN]]*Tabla1[[#This Row],[Costo unitario]]</f>
        <v>45288</v>
      </c>
      <c r="M878" s="29">
        <f>IFERROR(Tabla1[[#This Row],[Stock en unidades]]/Tabla1[[#This Row],[Venta prom 12 meses en UN]],0)</f>
        <v>2.4022257551669317</v>
      </c>
      <c r="N878" s="12">
        <f>IFERROR(12/Tabla1[[#This Row],[Meses de stock]],0)</f>
        <v>4.9953673064195891</v>
      </c>
      <c r="O878" s="5" t="e">
        <f>VLOOKUP(Tabla1[[#This Row],[Código del producto]],'ABC Ventas'!$A:$E,5,0)</f>
        <v>#DIV/0!</v>
      </c>
      <c r="P878" s="5" t="e">
        <f>VLOOKUP(Tabla1[[#This Row],[Código del producto]],'ABC Stock'!$A:$E,5,0)</f>
        <v>#DIV/0!</v>
      </c>
      <c r="Q8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79" spans="1:17" x14ac:dyDescent="0.2">
      <c r="A879" s="1">
        <v>1147</v>
      </c>
      <c r="B879" s="1" t="s">
        <v>392</v>
      </c>
      <c r="C879" s="1" t="s">
        <v>8</v>
      </c>
      <c r="D879" s="1" t="s">
        <v>3</v>
      </c>
      <c r="E879" s="11">
        <v>711</v>
      </c>
      <c r="F879" s="3">
        <v>78</v>
      </c>
      <c r="G879" s="11">
        <f>Tabla1[[#This Row],[Stock en unidades]]*Tabla1[[#This Row],[Costo unitario]]</f>
        <v>55458</v>
      </c>
      <c r="H879" s="1">
        <v>2020</v>
      </c>
      <c r="I879" s="1" t="s">
        <v>258</v>
      </c>
      <c r="J879" s="1">
        <v>611</v>
      </c>
      <c r="K879" s="3">
        <v>81971.759999999995</v>
      </c>
      <c r="L879" s="12">
        <f>Tabla1[[#This Row],[Venta prom 12 meses en UN]]*Tabla1[[#This Row],[Costo unitario]]</f>
        <v>47658</v>
      </c>
      <c r="M879" s="29">
        <f>IFERROR(Tabla1[[#This Row],[Stock en unidades]]/Tabla1[[#This Row],[Venta prom 12 meses en UN]],0)</f>
        <v>1.1636661211129296</v>
      </c>
      <c r="N879" s="12">
        <f>IFERROR(12/Tabla1[[#This Row],[Meses de stock]],0)</f>
        <v>10.312236286919832</v>
      </c>
      <c r="O879" s="5" t="e">
        <f>VLOOKUP(Tabla1[[#This Row],[Código del producto]],'ABC Ventas'!$A:$E,5,0)</f>
        <v>#DIV/0!</v>
      </c>
      <c r="P879" s="5" t="e">
        <f>VLOOKUP(Tabla1[[#This Row],[Código del producto]],'ABC Stock'!$A:$E,5,0)</f>
        <v>#DIV/0!</v>
      </c>
      <c r="Q8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80" spans="1:17" x14ac:dyDescent="0.2">
      <c r="A880" s="1">
        <v>1147</v>
      </c>
      <c r="B880" s="1" t="s">
        <v>392</v>
      </c>
      <c r="C880" s="1" t="s">
        <v>8</v>
      </c>
      <c r="D880" s="1" t="s">
        <v>3</v>
      </c>
      <c r="E880" s="11">
        <v>271</v>
      </c>
      <c r="F880" s="3">
        <v>61</v>
      </c>
      <c r="G880" s="11">
        <f>Tabla1[[#This Row],[Stock en unidades]]*Tabla1[[#This Row],[Costo unitario]]</f>
        <v>16531</v>
      </c>
      <c r="H880" s="1">
        <v>2019</v>
      </c>
      <c r="I880" s="1" t="s">
        <v>307</v>
      </c>
      <c r="J880" s="1">
        <v>598</v>
      </c>
      <c r="K880" s="3">
        <v>51433.98</v>
      </c>
      <c r="L880" s="12">
        <f>Tabla1[[#This Row],[Venta prom 12 meses en UN]]*Tabla1[[#This Row],[Costo unitario]]</f>
        <v>36478</v>
      </c>
      <c r="M880" s="29">
        <f>IFERROR(Tabla1[[#This Row],[Stock en unidades]]/Tabla1[[#This Row],[Venta prom 12 meses en UN]],0)</f>
        <v>0.45317725752508359</v>
      </c>
      <c r="N880" s="12">
        <f>IFERROR(12/Tabla1[[#This Row],[Meses de stock]],0)</f>
        <v>26.479704797047972</v>
      </c>
      <c r="O880" s="5" t="e">
        <f>VLOOKUP(Tabla1[[#This Row],[Código del producto]],'ABC Ventas'!$A:$E,5,0)</f>
        <v>#DIV/0!</v>
      </c>
      <c r="P880" s="5" t="e">
        <f>VLOOKUP(Tabla1[[#This Row],[Código del producto]],'ABC Stock'!$A:$E,5,0)</f>
        <v>#DIV/0!</v>
      </c>
      <c r="Q8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81" spans="1:17" x14ac:dyDescent="0.2">
      <c r="A881" s="1">
        <v>1147</v>
      </c>
      <c r="B881" s="1" t="s">
        <v>392</v>
      </c>
      <c r="C881" s="1" t="s">
        <v>8</v>
      </c>
      <c r="D881" s="1" t="s">
        <v>3</v>
      </c>
      <c r="E881" s="11">
        <v>173</v>
      </c>
      <c r="F881" s="3">
        <v>58</v>
      </c>
      <c r="G881" s="11">
        <f>Tabla1[[#This Row],[Stock en unidades]]*Tabla1[[#This Row],[Costo unitario]]</f>
        <v>10034</v>
      </c>
      <c r="H881" s="1">
        <v>2019</v>
      </c>
      <c r="I881" s="1" t="s">
        <v>304</v>
      </c>
      <c r="J881" s="1">
        <v>662</v>
      </c>
      <c r="K881" s="3">
        <v>51066.68</v>
      </c>
      <c r="L881" s="12">
        <f>Tabla1[[#This Row],[Venta prom 12 meses en UN]]*Tabla1[[#This Row],[Costo unitario]]</f>
        <v>38396</v>
      </c>
      <c r="M881" s="29">
        <f>IFERROR(Tabla1[[#This Row],[Stock en unidades]]/Tabla1[[#This Row],[Venta prom 12 meses en UN]],0)</f>
        <v>0.26132930513595165</v>
      </c>
      <c r="N881" s="12">
        <f>IFERROR(12/Tabla1[[#This Row],[Meses de stock]],0)</f>
        <v>45.919075144508675</v>
      </c>
      <c r="O881" s="5" t="e">
        <f>VLOOKUP(Tabla1[[#This Row],[Código del producto]],'ABC Ventas'!$A:$E,5,0)</f>
        <v>#DIV/0!</v>
      </c>
      <c r="P881" s="5" t="e">
        <f>VLOOKUP(Tabla1[[#This Row],[Código del producto]],'ABC Stock'!$A:$E,5,0)</f>
        <v>#DIV/0!</v>
      </c>
      <c r="Q8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82" spans="1:17" x14ac:dyDescent="0.2">
      <c r="A882" s="1">
        <v>1147</v>
      </c>
      <c r="B882" s="1" t="s">
        <v>392</v>
      </c>
      <c r="C882" s="1" t="s">
        <v>8</v>
      </c>
      <c r="D882" s="1" t="s">
        <v>3</v>
      </c>
      <c r="E882" s="11">
        <v>211</v>
      </c>
      <c r="F882" s="3">
        <v>67</v>
      </c>
      <c r="G882" s="11">
        <f>Tabla1[[#This Row],[Stock en unidades]]*Tabla1[[#This Row],[Costo unitario]]</f>
        <v>14137</v>
      </c>
      <c r="H882" s="1">
        <v>2019</v>
      </c>
      <c r="I882" s="1" t="s">
        <v>306</v>
      </c>
      <c r="J882" s="1">
        <v>331</v>
      </c>
      <c r="K882" s="3">
        <v>40805.68</v>
      </c>
      <c r="L882" s="12">
        <f>Tabla1[[#This Row],[Venta prom 12 meses en UN]]*Tabla1[[#This Row],[Costo unitario]]</f>
        <v>22177</v>
      </c>
      <c r="M882" s="29">
        <f>IFERROR(Tabla1[[#This Row],[Stock en unidades]]/Tabla1[[#This Row],[Venta prom 12 meses en UN]],0)</f>
        <v>0.63746223564954685</v>
      </c>
      <c r="N882" s="12">
        <f>IFERROR(12/Tabla1[[#This Row],[Meses de stock]],0)</f>
        <v>18.824644549763033</v>
      </c>
      <c r="O882" s="5" t="e">
        <f>VLOOKUP(Tabla1[[#This Row],[Código del producto]],'ABC Ventas'!$A:$E,5,0)</f>
        <v>#DIV/0!</v>
      </c>
      <c r="P882" s="5" t="e">
        <f>VLOOKUP(Tabla1[[#This Row],[Código del producto]],'ABC Stock'!$A:$E,5,0)</f>
        <v>#DIV/0!</v>
      </c>
      <c r="Q8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83" spans="1:17" x14ac:dyDescent="0.2">
      <c r="A883" s="1">
        <v>1147</v>
      </c>
      <c r="B883" s="1" t="s">
        <v>392</v>
      </c>
      <c r="C883" s="1" t="s">
        <v>8</v>
      </c>
      <c r="D883" s="1" t="s">
        <v>3</v>
      </c>
      <c r="E883" s="11">
        <v>120</v>
      </c>
      <c r="F883" s="3">
        <v>51</v>
      </c>
      <c r="G883" s="11">
        <f>Tabla1[[#This Row],[Stock en unidades]]*Tabla1[[#This Row],[Costo unitario]]</f>
        <v>6120</v>
      </c>
      <c r="H883" s="1">
        <v>2020</v>
      </c>
      <c r="I883" s="1" t="s">
        <v>258</v>
      </c>
      <c r="J883" s="1">
        <v>539</v>
      </c>
      <c r="K883" s="3">
        <v>38759.49</v>
      </c>
      <c r="L883" s="12">
        <f>Tabla1[[#This Row],[Venta prom 12 meses en UN]]*Tabla1[[#This Row],[Costo unitario]]</f>
        <v>27489</v>
      </c>
      <c r="M883" s="29">
        <f>IFERROR(Tabla1[[#This Row],[Stock en unidades]]/Tabla1[[#This Row],[Venta prom 12 meses en UN]],0)</f>
        <v>0.22263450834879406</v>
      </c>
      <c r="N883" s="12">
        <f>IFERROR(12/Tabla1[[#This Row],[Meses de stock]],0)</f>
        <v>53.9</v>
      </c>
      <c r="O883" s="5" t="e">
        <f>VLOOKUP(Tabla1[[#This Row],[Código del producto]],'ABC Ventas'!$A:$E,5,0)</f>
        <v>#DIV/0!</v>
      </c>
      <c r="P883" s="5" t="e">
        <f>VLOOKUP(Tabla1[[#This Row],[Código del producto]],'ABC Stock'!$A:$E,5,0)</f>
        <v>#DIV/0!</v>
      </c>
      <c r="Q8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84" spans="1:17" x14ac:dyDescent="0.2">
      <c r="A884" s="1">
        <v>1148</v>
      </c>
      <c r="B884" s="1" t="s">
        <v>219</v>
      </c>
      <c r="C884" s="1" t="s">
        <v>8</v>
      </c>
      <c r="D884" s="1" t="s">
        <v>3</v>
      </c>
      <c r="E884" s="11">
        <v>717</v>
      </c>
      <c r="F884" s="3">
        <v>5.65</v>
      </c>
      <c r="G884" s="11">
        <f>Tabla1[[#This Row],[Stock en unidades]]*Tabla1[[#This Row],[Costo unitario]]</f>
        <v>4051.05</v>
      </c>
      <c r="H884" s="1">
        <v>2020</v>
      </c>
      <c r="I884" s="1" t="s">
        <v>257</v>
      </c>
      <c r="J884" s="1">
        <v>51.2</v>
      </c>
      <c r="K884" s="3">
        <v>422.34880000000004</v>
      </c>
      <c r="L884" s="12">
        <f>Tabla1[[#This Row],[Venta prom 12 meses en UN]]*Tabla1[[#This Row],[Costo unitario]]</f>
        <v>289.28000000000003</v>
      </c>
      <c r="M884" s="29">
        <f>IFERROR(Tabla1[[#This Row],[Stock en unidades]]/Tabla1[[#This Row],[Venta prom 12 meses en UN]],0)</f>
        <v>14.00390625</v>
      </c>
      <c r="N884" s="12">
        <f>IFERROR(12/Tabla1[[#This Row],[Meses de stock]],0)</f>
        <v>0.85690376569037652</v>
      </c>
      <c r="O884" s="5" t="e">
        <f>VLOOKUP(Tabla1[[#This Row],[Código del producto]],'ABC Ventas'!$A:$E,5,0)</f>
        <v>#DIV/0!</v>
      </c>
      <c r="P884" s="5" t="e">
        <f>VLOOKUP(Tabla1[[#This Row],[Código del producto]],'ABC Stock'!$A:$E,5,0)</f>
        <v>#DIV/0!</v>
      </c>
      <c r="Q88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85" spans="1:17" x14ac:dyDescent="0.2">
      <c r="A885" s="1">
        <v>1148</v>
      </c>
      <c r="B885" s="1" t="s">
        <v>219</v>
      </c>
      <c r="C885" s="1" t="s">
        <v>8</v>
      </c>
      <c r="D885" s="1" t="s">
        <v>3</v>
      </c>
      <c r="E885" s="11">
        <v>192</v>
      </c>
      <c r="F885" s="3">
        <v>5.39</v>
      </c>
      <c r="G885" s="11">
        <f>Tabla1[[#This Row],[Stock en unidades]]*Tabla1[[#This Row],[Costo unitario]]</f>
        <v>1034.8799999999999</v>
      </c>
      <c r="H885" s="1">
        <v>2019</v>
      </c>
      <c r="I885" s="1" t="s">
        <v>311</v>
      </c>
      <c r="J885" s="1">
        <v>47.9</v>
      </c>
      <c r="K885" s="3">
        <v>387.27149999999995</v>
      </c>
      <c r="L885" s="12">
        <f>Tabla1[[#This Row],[Venta prom 12 meses en UN]]*Tabla1[[#This Row],[Costo unitario]]</f>
        <v>258.18099999999998</v>
      </c>
      <c r="M885" s="29">
        <f>IFERROR(Tabla1[[#This Row],[Stock en unidades]]/Tabla1[[#This Row],[Venta prom 12 meses en UN]],0)</f>
        <v>4.0083507306889352</v>
      </c>
      <c r="N885" s="12">
        <f>IFERROR(12/Tabla1[[#This Row],[Meses de stock]],0)</f>
        <v>2.9937499999999999</v>
      </c>
      <c r="O885" s="5" t="e">
        <f>VLOOKUP(Tabla1[[#This Row],[Código del producto]],'ABC Ventas'!$A:$E,5,0)</f>
        <v>#DIV/0!</v>
      </c>
      <c r="P885" s="5" t="e">
        <f>VLOOKUP(Tabla1[[#This Row],[Código del producto]],'ABC Stock'!$A:$E,5,0)</f>
        <v>#DIV/0!</v>
      </c>
      <c r="Q88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86" spans="1:17" x14ac:dyDescent="0.2">
      <c r="A886" s="1">
        <v>1148</v>
      </c>
      <c r="B886" s="1" t="s">
        <v>219</v>
      </c>
      <c r="C886" s="1" t="s">
        <v>8</v>
      </c>
      <c r="D886" s="1" t="s">
        <v>3</v>
      </c>
      <c r="E886" s="11">
        <v>223</v>
      </c>
      <c r="F886" s="3">
        <v>5.64</v>
      </c>
      <c r="G886" s="11">
        <f>Tabla1[[#This Row],[Stock en unidades]]*Tabla1[[#This Row],[Costo unitario]]</f>
        <v>1257.72</v>
      </c>
      <c r="H886" s="1">
        <v>2020</v>
      </c>
      <c r="I886" s="1" t="s">
        <v>257</v>
      </c>
      <c r="J886" s="1">
        <v>44.6</v>
      </c>
      <c r="K886" s="3">
        <v>364.73879999999997</v>
      </c>
      <c r="L886" s="12">
        <f>Tabla1[[#This Row],[Venta prom 12 meses en UN]]*Tabla1[[#This Row],[Costo unitario]]</f>
        <v>251.54399999999998</v>
      </c>
      <c r="M886" s="29">
        <f>IFERROR(Tabla1[[#This Row],[Stock en unidades]]/Tabla1[[#This Row],[Venta prom 12 meses en UN]],0)</f>
        <v>5</v>
      </c>
      <c r="N886" s="12">
        <f>IFERROR(12/Tabla1[[#This Row],[Meses de stock]],0)</f>
        <v>2.4</v>
      </c>
      <c r="O886" s="5" t="e">
        <f>VLOOKUP(Tabla1[[#This Row],[Código del producto]],'ABC Ventas'!$A:$E,5,0)</f>
        <v>#DIV/0!</v>
      </c>
      <c r="P886" s="5" t="e">
        <f>VLOOKUP(Tabla1[[#This Row],[Código del producto]],'ABC Stock'!$A:$E,5,0)</f>
        <v>#DIV/0!</v>
      </c>
      <c r="Q8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87" spans="1:17" x14ac:dyDescent="0.2">
      <c r="A887" s="1">
        <v>1148</v>
      </c>
      <c r="B887" s="1" t="s">
        <v>219</v>
      </c>
      <c r="C887" s="1" t="s">
        <v>8</v>
      </c>
      <c r="D887" s="1" t="s">
        <v>3</v>
      </c>
      <c r="E887" s="11">
        <v>95</v>
      </c>
      <c r="F887" s="3">
        <v>7.03</v>
      </c>
      <c r="G887" s="11">
        <f>Tabla1[[#This Row],[Stock en unidades]]*Tabla1[[#This Row],[Costo unitario]]</f>
        <v>667.85</v>
      </c>
      <c r="H887" s="1">
        <v>2019</v>
      </c>
      <c r="I887" s="1" t="s">
        <v>311</v>
      </c>
      <c r="J887" s="1">
        <v>31.5</v>
      </c>
      <c r="K887" s="3">
        <v>352.09755000000007</v>
      </c>
      <c r="L887" s="12">
        <f>Tabla1[[#This Row],[Venta prom 12 meses en UN]]*Tabla1[[#This Row],[Costo unitario]]</f>
        <v>221.44500000000002</v>
      </c>
      <c r="M887" s="29">
        <f>IFERROR(Tabla1[[#This Row],[Stock en unidades]]/Tabla1[[#This Row],[Venta prom 12 meses en UN]],0)</f>
        <v>3.0158730158730158</v>
      </c>
      <c r="N887" s="12">
        <f>IFERROR(12/Tabla1[[#This Row],[Meses de stock]],0)</f>
        <v>3.9789473684210526</v>
      </c>
      <c r="O887" s="5" t="e">
        <f>VLOOKUP(Tabla1[[#This Row],[Código del producto]],'ABC Ventas'!$A:$E,5,0)</f>
        <v>#DIV/0!</v>
      </c>
      <c r="P887" s="5" t="e">
        <f>VLOOKUP(Tabla1[[#This Row],[Código del producto]],'ABC Stock'!$A:$E,5,0)</f>
        <v>#DIV/0!</v>
      </c>
      <c r="Q88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88" spans="1:17" x14ac:dyDescent="0.2">
      <c r="A888" s="1">
        <v>1148</v>
      </c>
      <c r="B888" s="1" t="s">
        <v>219</v>
      </c>
      <c r="C888" s="1" t="s">
        <v>8</v>
      </c>
      <c r="D888" s="1" t="s">
        <v>3</v>
      </c>
      <c r="E888" s="11">
        <v>810</v>
      </c>
      <c r="F888" s="3">
        <v>1.3</v>
      </c>
      <c r="G888" s="11">
        <f>Tabla1[[#This Row],[Stock en unidades]]*Tabla1[[#This Row],[Costo unitario]]</f>
        <v>1053</v>
      </c>
      <c r="H888" s="1">
        <v>2020</v>
      </c>
      <c r="I888" s="1" t="s">
        <v>257</v>
      </c>
      <c r="J888" s="1">
        <v>121</v>
      </c>
      <c r="K888" s="3">
        <v>275.27500000000003</v>
      </c>
      <c r="L888" s="12">
        <f>Tabla1[[#This Row],[Venta prom 12 meses en UN]]*Tabla1[[#This Row],[Costo unitario]]</f>
        <v>157.30000000000001</v>
      </c>
      <c r="M888" s="29">
        <f>IFERROR(Tabla1[[#This Row],[Stock en unidades]]/Tabla1[[#This Row],[Venta prom 12 meses en UN]],0)</f>
        <v>6.6942148760330582</v>
      </c>
      <c r="N888" s="12">
        <f>IFERROR(12/Tabla1[[#This Row],[Meses de stock]],0)</f>
        <v>1.7925925925925925</v>
      </c>
      <c r="O888" s="5" t="e">
        <f>VLOOKUP(Tabla1[[#This Row],[Código del producto]],'ABC Ventas'!$A:$E,5,0)</f>
        <v>#DIV/0!</v>
      </c>
      <c r="P888" s="5" t="e">
        <f>VLOOKUP(Tabla1[[#This Row],[Código del producto]],'ABC Stock'!$A:$E,5,0)</f>
        <v>#DIV/0!</v>
      </c>
      <c r="Q8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889" spans="1:17" x14ac:dyDescent="0.2">
      <c r="A889" s="1">
        <v>1148</v>
      </c>
      <c r="B889" s="1" t="s">
        <v>219</v>
      </c>
      <c r="C889" s="1" t="s">
        <v>8</v>
      </c>
      <c r="D889" s="1" t="s">
        <v>3</v>
      </c>
      <c r="E889" s="11">
        <v>89</v>
      </c>
      <c r="F889" s="3">
        <v>1.55</v>
      </c>
      <c r="G889" s="11">
        <f>Tabla1[[#This Row],[Stock en unidades]]*Tabla1[[#This Row],[Costo unitario]]</f>
        <v>137.95000000000002</v>
      </c>
      <c r="H889" s="1">
        <v>2019</v>
      </c>
      <c r="I889" s="1" t="s">
        <v>311</v>
      </c>
      <c r="J889" s="1">
        <v>95</v>
      </c>
      <c r="K889" s="3">
        <v>245.9075</v>
      </c>
      <c r="L889" s="12">
        <f>Tabla1[[#This Row],[Venta prom 12 meses en UN]]*Tabla1[[#This Row],[Costo unitario]]</f>
        <v>147.25</v>
      </c>
      <c r="M889" s="29">
        <f>IFERROR(Tabla1[[#This Row],[Stock en unidades]]/Tabla1[[#This Row],[Venta prom 12 meses en UN]],0)</f>
        <v>0.93684210526315792</v>
      </c>
      <c r="N889" s="12">
        <f>IFERROR(12/Tabla1[[#This Row],[Meses de stock]],0)</f>
        <v>12.808988764044944</v>
      </c>
      <c r="O889" s="5" t="e">
        <f>VLOOKUP(Tabla1[[#This Row],[Código del producto]],'ABC Ventas'!$A:$E,5,0)</f>
        <v>#DIV/0!</v>
      </c>
      <c r="P889" s="5" t="e">
        <f>VLOOKUP(Tabla1[[#This Row],[Código del producto]],'ABC Stock'!$A:$E,5,0)</f>
        <v>#DIV/0!</v>
      </c>
      <c r="Q8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90" spans="1:17" x14ac:dyDescent="0.2">
      <c r="A890" s="1">
        <v>1149</v>
      </c>
      <c r="B890" s="1" t="s">
        <v>393</v>
      </c>
      <c r="C890" s="1" t="s">
        <v>8</v>
      </c>
      <c r="D890" s="1" t="s">
        <v>3</v>
      </c>
      <c r="E890" s="11">
        <v>44</v>
      </c>
      <c r="F890" s="3">
        <v>5.59</v>
      </c>
      <c r="G890" s="11">
        <f>Tabla1[[#This Row],[Stock en unidades]]*Tabla1[[#This Row],[Costo unitario]]</f>
        <v>245.95999999999998</v>
      </c>
      <c r="H890" s="1">
        <v>2019</v>
      </c>
      <c r="I890" s="1" t="s">
        <v>310</v>
      </c>
      <c r="J890" s="1">
        <v>0</v>
      </c>
      <c r="K890" s="3">
        <v>0</v>
      </c>
      <c r="L890" s="12">
        <f>Tabla1[[#This Row],[Venta prom 12 meses en UN]]*Tabla1[[#This Row],[Costo unitario]]</f>
        <v>0</v>
      </c>
      <c r="M890" s="29">
        <f>IFERROR(Tabla1[[#This Row],[Stock en unidades]]/Tabla1[[#This Row],[Venta prom 12 meses en UN]],0)</f>
        <v>0</v>
      </c>
      <c r="N890" s="12">
        <f>IFERROR(12/Tabla1[[#This Row],[Meses de stock]],0)</f>
        <v>0</v>
      </c>
      <c r="O890" s="5" t="e">
        <f>VLOOKUP(Tabla1[[#This Row],[Código del producto]],'ABC Ventas'!$A:$E,5,0)</f>
        <v>#DIV/0!</v>
      </c>
      <c r="P890" s="5" t="e">
        <f>VLOOKUP(Tabla1[[#This Row],[Código del producto]],'ABC Stock'!$A:$E,5,0)</f>
        <v>#DIV/0!</v>
      </c>
      <c r="Q89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891" spans="1:17" x14ac:dyDescent="0.2">
      <c r="A891" s="1">
        <v>1149</v>
      </c>
      <c r="B891" s="1" t="s">
        <v>393</v>
      </c>
      <c r="C891" s="1" t="s">
        <v>8</v>
      </c>
      <c r="D891" s="1" t="s">
        <v>3</v>
      </c>
      <c r="E891" s="11">
        <v>421</v>
      </c>
      <c r="F891" s="3">
        <v>2.6</v>
      </c>
      <c r="G891" s="11">
        <f>Tabla1[[#This Row],[Stock en unidades]]*Tabla1[[#This Row],[Costo unitario]]</f>
        <v>1094.6000000000001</v>
      </c>
      <c r="H891" s="1">
        <v>2019</v>
      </c>
      <c r="I891" s="1" t="s">
        <v>304</v>
      </c>
      <c r="J891" s="1">
        <v>129</v>
      </c>
      <c r="K891" s="3">
        <v>529.93200000000002</v>
      </c>
      <c r="L891" s="12">
        <f>Tabla1[[#This Row],[Venta prom 12 meses en UN]]*Tabla1[[#This Row],[Costo unitario]]</f>
        <v>335.40000000000003</v>
      </c>
      <c r="M891" s="29">
        <f>IFERROR(Tabla1[[#This Row],[Stock en unidades]]/Tabla1[[#This Row],[Venta prom 12 meses en UN]],0)</f>
        <v>3.2635658914728682</v>
      </c>
      <c r="N891" s="12">
        <f>IFERROR(12/Tabla1[[#This Row],[Meses de stock]],0)</f>
        <v>3.6769596199524939</v>
      </c>
      <c r="O891" s="5" t="e">
        <f>VLOOKUP(Tabla1[[#This Row],[Código del producto]],'ABC Ventas'!$A:$E,5,0)</f>
        <v>#DIV/0!</v>
      </c>
      <c r="P891" s="5" t="e">
        <f>VLOOKUP(Tabla1[[#This Row],[Código del producto]],'ABC Stock'!$A:$E,5,0)</f>
        <v>#DIV/0!</v>
      </c>
      <c r="Q89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92" spans="1:17" x14ac:dyDescent="0.2">
      <c r="A892" s="1">
        <v>1149</v>
      </c>
      <c r="B892" s="1" t="s">
        <v>393</v>
      </c>
      <c r="C892" s="1" t="s">
        <v>8</v>
      </c>
      <c r="D892" s="1" t="s">
        <v>3</v>
      </c>
      <c r="E892" s="11">
        <v>205</v>
      </c>
      <c r="F892" s="3">
        <v>2.89</v>
      </c>
      <c r="G892" s="11">
        <f>Tabla1[[#This Row],[Stock en unidades]]*Tabla1[[#This Row],[Costo unitario]]</f>
        <v>592.45000000000005</v>
      </c>
      <c r="H892" s="1">
        <v>2020</v>
      </c>
      <c r="I892" s="1" t="s">
        <v>256</v>
      </c>
      <c r="J892" s="1">
        <v>122</v>
      </c>
      <c r="K892" s="3">
        <v>440.72500000000008</v>
      </c>
      <c r="L892" s="12">
        <f>Tabla1[[#This Row],[Venta prom 12 meses en UN]]*Tabla1[[#This Row],[Costo unitario]]</f>
        <v>352.58000000000004</v>
      </c>
      <c r="M892" s="29">
        <f>IFERROR(Tabla1[[#This Row],[Stock en unidades]]/Tabla1[[#This Row],[Venta prom 12 meses en UN]],0)</f>
        <v>1.680327868852459</v>
      </c>
      <c r="N892" s="12">
        <f>IFERROR(12/Tabla1[[#This Row],[Meses de stock]],0)</f>
        <v>7.1414634146341465</v>
      </c>
      <c r="O892" s="5" t="e">
        <f>VLOOKUP(Tabla1[[#This Row],[Código del producto]],'ABC Ventas'!$A:$E,5,0)</f>
        <v>#DIV/0!</v>
      </c>
      <c r="P892" s="5" t="e">
        <f>VLOOKUP(Tabla1[[#This Row],[Código del producto]],'ABC Stock'!$A:$E,5,0)</f>
        <v>#DIV/0!</v>
      </c>
      <c r="Q8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93" spans="1:17" x14ac:dyDescent="0.2">
      <c r="A893" s="1">
        <v>1149</v>
      </c>
      <c r="B893" s="1" t="s">
        <v>393</v>
      </c>
      <c r="C893" s="1" t="s">
        <v>8</v>
      </c>
      <c r="D893" s="1" t="s">
        <v>3</v>
      </c>
      <c r="E893" s="11">
        <v>1216</v>
      </c>
      <c r="F893" s="3">
        <v>3.05</v>
      </c>
      <c r="G893" s="11">
        <f>Tabla1[[#This Row],[Stock en unidades]]*Tabla1[[#This Row],[Costo unitario]]</f>
        <v>3708.7999999999997</v>
      </c>
      <c r="H893" s="1">
        <v>2020</v>
      </c>
      <c r="I893" s="1" t="s">
        <v>258</v>
      </c>
      <c r="J893" s="1">
        <v>93.5</v>
      </c>
      <c r="K893" s="3">
        <v>353.61700000000002</v>
      </c>
      <c r="L893" s="12">
        <f>Tabla1[[#This Row],[Venta prom 12 meses en UN]]*Tabla1[[#This Row],[Costo unitario]]</f>
        <v>285.17500000000001</v>
      </c>
      <c r="M893" s="29">
        <f>IFERROR(Tabla1[[#This Row],[Stock en unidades]]/Tabla1[[#This Row],[Venta prom 12 meses en UN]],0)</f>
        <v>13.005347593582888</v>
      </c>
      <c r="N893" s="12">
        <f>IFERROR(12/Tabla1[[#This Row],[Meses de stock]],0)</f>
        <v>0.92269736842105254</v>
      </c>
      <c r="O893" s="5" t="e">
        <f>VLOOKUP(Tabla1[[#This Row],[Código del producto]],'ABC Ventas'!$A:$E,5,0)</f>
        <v>#DIV/0!</v>
      </c>
      <c r="P893" s="5" t="e">
        <f>VLOOKUP(Tabla1[[#This Row],[Código del producto]],'ABC Stock'!$A:$E,5,0)</f>
        <v>#DIV/0!</v>
      </c>
      <c r="Q89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894" spans="1:17" x14ac:dyDescent="0.2">
      <c r="A894" s="1">
        <v>1149</v>
      </c>
      <c r="B894" s="1" t="s">
        <v>393</v>
      </c>
      <c r="C894" s="1" t="s">
        <v>8</v>
      </c>
      <c r="D894" s="1" t="s">
        <v>3</v>
      </c>
      <c r="E894" s="11">
        <v>150</v>
      </c>
      <c r="F894" s="3">
        <v>4.62</v>
      </c>
      <c r="G894" s="11">
        <f>Tabla1[[#This Row],[Stock en unidades]]*Tabla1[[#This Row],[Costo unitario]]</f>
        <v>693</v>
      </c>
      <c r="H894" s="1">
        <v>2020</v>
      </c>
      <c r="I894" s="1" t="s">
        <v>257</v>
      </c>
      <c r="J894" s="1">
        <v>51</v>
      </c>
      <c r="K894" s="3">
        <v>318.08699999999999</v>
      </c>
      <c r="L894" s="12">
        <f>Tabla1[[#This Row],[Venta prom 12 meses en UN]]*Tabla1[[#This Row],[Costo unitario]]</f>
        <v>235.62</v>
      </c>
      <c r="M894" s="29">
        <f>IFERROR(Tabla1[[#This Row],[Stock en unidades]]/Tabla1[[#This Row],[Venta prom 12 meses en UN]],0)</f>
        <v>2.9411764705882355</v>
      </c>
      <c r="N894" s="12">
        <f>IFERROR(12/Tabla1[[#This Row],[Meses de stock]],0)</f>
        <v>4.08</v>
      </c>
      <c r="O894" s="5" t="e">
        <f>VLOOKUP(Tabla1[[#This Row],[Código del producto]],'ABC Ventas'!$A:$E,5,0)</f>
        <v>#DIV/0!</v>
      </c>
      <c r="P894" s="5" t="e">
        <f>VLOOKUP(Tabla1[[#This Row],[Código del producto]],'ABC Stock'!$A:$E,5,0)</f>
        <v>#DIV/0!</v>
      </c>
      <c r="Q8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95" spans="1:17" x14ac:dyDescent="0.2">
      <c r="A895" s="1">
        <v>1149</v>
      </c>
      <c r="B895" s="1" t="s">
        <v>393</v>
      </c>
      <c r="C895" s="1" t="s">
        <v>8</v>
      </c>
      <c r="D895" s="1" t="s">
        <v>3</v>
      </c>
      <c r="E895" s="11">
        <v>256</v>
      </c>
      <c r="F895" s="3">
        <v>1.85</v>
      </c>
      <c r="G895" s="11">
        <f>Tabla1[[#This Row],[Stock en unidades]]*Tabla1[[#This Row],[Costo unitario]]</f>
        <v>473.6</v>
      </c>
      <c r="H895" s="1">
        <v>2020</v>
      </c>
      <c r="I895" s="1" t="s">
        <v>257</v>
      </c>
      <c r="J895" s="1">
        <v>69</v>
      </c>
      <c r="K895" s="3">
        <v>163.392</v>
      </c>
      <c r="L895" s="12">
        <f>Tabla1[[#This Row],[Venta prom 12 meses en UN]]*Tabla1[[#This Row],[Costo unitario]]</f>
        <v>127.65</v>
      </c>
      <c r="M895" s="29">
        <f>IFERROR(Tabla1[[#This Row],[Stock en unidades]]/Tabla1[[#This Row],[Venta prom 12 meses en UN]],0)</f>
        <v>3.7101449275362319</v>
      </c>
      <c r="N895" s="12">
        <f>IFERROR(12/Tabla1[[#This Row],[Meses de stock]],0)</f>
        <v>3.234375</v>
      </c>
      <c r="O895" s="5" t="e">
        <f>VLOOKUP(Tabla1[[#This Row],[Código del producto]],'ABC Ventas'!$A:$E,5,0)</f>
        <v>#DIV/0!</v>
      </c>
      <c r="P895" s="5" t="e">
        <f>VLOOKUP(Tabla1[[#This Row],[Código del producto]],'ABC Stock'!$A:$E,5,0)</f>
        <v>#DIV/0!</v>
      </c>
      <c r="Q89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96" spans="1:17" x14ac:dyDescent="0.2">
      <c r="A896" s="1">
        <v>1150</v>
      </c>
      <c r="B896" s="1" t="s">
        <v>394</v>
      </c>
      <c r="C896" s="1" t="s">
        <v>8</v>
      </c>
      <c r="D896" s="1" t="s">
        <v>3</v>
      </c>
      <c r="E896" s="11">
        <v>27</v>
      </c>
      <c r="F896" s="3">
        <v>5.33</v>
      </c>
      <c r="G896" s="11">
        <f>Tabla1[[#This Row],[Stock en unidades]]*Tabla1[[#This Row],[Costo unitario]]</f>
        <v>143.91</v>
      </c>
      <c r="H896" s="1">
        <v>2020</v>
      </c>
      <c r="I896" s="1" t="s">
        <v>256</v>
      </c>
      <c r="J896" s="1">
        <v>127</v>
      </c>
      <c r="K896" s="3">
        <v>812.29199999999992</v>
      </c>
      <c r="L896" s="12">
        <f>Tabla1[[#This Row],[Venta prom 12 meses en UN]]*Tabla1[[#This Row],[Costo unitario]]</f>
        <v>676.91</v>
      </c>
      <c r="M896" s="29">
        <f>IFERROR(Tabla1[[#This Row],[Stock en unidades]]/Tabla1[[#This Row],[Venta prom 12 meses en UN]],0)</f>
        <v>0.2125984251968504</v>
      </c>
      <c r="N896" s="12">
        <f>IFERROR(12/Tabla1[[#This Row],[Meses de stock]],0)</f>
        <v>56.444444444444443</v>
      </c>
      <c r="O896" s="5" t="e">
        <f>VLOOKUP(Tabla1[[#This Row],[Código del producto]],'ABC Ventas'!$A:$E,5,0)</f>
        <v>#DIV/0!</v>
      </c>
      <c r="P896" s="5" t="e">
        <f>VLOOKUP(Tabla1[[#This Row],[Código del producto]],'ABC Stock'!$A:$E,5,0)</f>
        <v>#DIV/0!</v>
      </c>
      <c r="Q8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97" spans="1:17" x14ac:dyDescent="0.2">
      <c r="A897" s="1">
        <v>1150</v>
      </c>
      <c r="B897" s="1" t="s">
        <v>394</v>
      </c>
      <c r="C897" s="1" t="s">
        <v>8</v>
      </c>
      <c r="D897" s="1" t="s">
        <v>3</v>
      </c>
      <c r="E897" s="11">
        <v>427</v>
      </c>
      <c r="F897" s="3">
        <v>6.77</v>
      </c>
      <c r="G897" s="11">
        <f>Tabla1[[#This Row],[Stock en unidades]]*Tabla1[[#This Row],[Costo unitario]]</f>
        <v>2890.79</v>
      </c>
      <c r="H897" s="1">
        <v>2020</v>
      </c>
      <c r="I897" s="1" t="s">
        <v>256</v>
      </c>
      <c r="J897" s="1">
        <v>85.4</v>
      </c>
      <c r="K897" s="3">
        <v>786.29487999999992</v>
      </c>
      <c r="L897" s="12">
        <f>Tabla1[[#This Row],[Venta prom 12 meses en UN]]*Tabla1[[#This Row],[Costo unitario]]</f>
        <v>578.15800000000002</v>
      </c>
      <c r="M897" s="29">
        <f>IFERROR(Tabla1[[#This Row],[Stock en unidades]]/Tabla1[[#This Row],[Venta prom 12 meses en UN]],0)</f>
        <v>5</v>
      </c>
      <c r="N897" s="12">
        <f>IFERROR(12/Tabla1[[#This Row],[Meses de stock]],0)</f>
        <v>2.4</v>
      </c>
      <c r="O897" s="5" t="e">
        <f>VLOOKUP(Tabla1[[#This Row],[Código del producto]],'ABC Ventas'!$A:$E,5,0)</f>
        <v>#DIV/0!</v>
      </c>
      <c r="P897" s="5" t="e">
        <f>VLOOKUP(Tabla1[[#This Row],[Código del producto]],'ABC Stock'!$A:$E,5,0)</f>
        <v>#DIV/0!</v>
      </c>
      <c r="Q89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898" spans="1:17" x14ac:dyDescent="0.2">
      <c r="A898" s="1">
        <v>1150</v>
      </c>
      <c r="B898" s="1" t="s">
        <v>394</v>
      </c>
      <c r="C898" s="1" t="s">
        <v>8</v>
      </c>
      <c r="D898" s="1" t="s">
        <v>3</v>
      </c>
      <c r="E898" s="11">
        <v>96</v>
      </c>
      <c r="F898" s="3">
        <v>6.78</v>
      </c>
      <c r="G898" s="11">
        <f>Tabla1[[#This Row],[Stock en unidades]]*Tabla1[[#This Row],[Costo unitario]]</f>
        <v>650.88</v>
      </c>
      <c r="H898" s="1">
        <v>2019</v>
      </c>
      <c r="I898" s="1" t="s">
        <v>256</v>
      </c>
      <c r="J898" s="1">
        <v>67</v>
      </c>
      <c r="K898" s="3">
        <v>754.07159999999999</v>
      </c>
      <c r="L898" s="12">
        <f>Tabla1[[#This Row],[Venta prom 12 meses en UN]]*Tabla1[[#This Row],[Costo unitario]]</f>
        <v>454.26</v>
      </c>
      <c r="M898" s="29">
        <f>IFERROR(Tabla1[[#This Row],[Stock en unidades]]/Tabla1[[#This Row],[Venta prom 12 meses en UN]],0)</f>
        <v>1.4328358208955223</v>
      </c>
      <c r="N898" s="12">
        <f>IFERROR(12/Tabla1[[#This Row],[Meses de stock]],0)</f>
        <v>8.375</v>
      </c>
      <c r="O898" s="5" t="e">
        <f>VLOOKUP(Tabla1[[#This Row],[Código del producto]],'ABC Ventas'!$A:$E,5,0)</f>
        <v>#DIV/0!</v>
      </c>
      <c r="P898" s="5" t="e">
        <f>VLOOKUP(Tabla1[[#This Row],[Código del producto]],'ABC Stock'!$A:$E,5,0)</f>
        <v>#DIV/0!</v>
      </c>
      <c r="Q8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899" spans="1:17" x14ac:dyDescent="0.2">
      <c r="A899" s="1">
        <v>1150</v>
      </c>
      <c r="B899" s="1" t="s">
        <v>394</v>
      </c>
      <c r="C899" s="1" t="s">
        <v>8</v>
      </c>
      <c r="D899" s="1" t="s">
        <v>3</v>
      </c>
      <c r="E899" s="11">
        <v>284</v>
      </c>
      <c r="F899" s="3">
        <v>6.49</v>
      </c>
      <c r="G899" s="11">
        <f>Tabla1[[#This Row],[Stock en unidades]]*Tabla1[[#This Row],[Costo unitario]]</f>
        <v>1843.16</v>
      </c>
      <c r="H899" s="1">
        <v>2019</v>
      </c>
      <c r="I899" s="1" t="s">
        <v>306</v>
      </c>
      <c r="J899" s="1">
        <v>47.3</v>
      </c>
      <c r="K899" s="3">
        <v>380.65147999999994</v>
      </c>
      <c r="L899" s="12">
        <f>Tabla1[[#This Row],[Venta prom 12 meses en UN]]*Tabla1[[#This Row],[Costo unitario]]</f>
        <v>306.97699999999998</v>
      </c>
      <c r="M899" s="29">
        <f>IFERROR(Tabla1[[#This Row],[Stock en unidades]]/Tabla1[[#This Row],[Venta prom 12 meses en UN]],0)</f>
        <v>6.0042283298097257</v>
      </c>
      <c r="N899" s="12">
        <f>IFERROR(12/Tabla1[[#This Row],[Meses de stock]],0)</f>
        <v>1.9985915492957744</v>
      </c>
      <c r="O899" s="5" t="e">
        <f>VLOOKUP(Tabla1[[#This Row],[Código del producto]],'ABC Ventas'!$A:$E,5,0)</f>
        <v>#DIV/0!</v>
      </c>
      <c r="P899" s="5" t="e">
        <f>VLOOKUP(Tabla1[[#This Row],[Código del producto]],'ABC Stock'!$A:$E,5,0)</f>
        <v>#DIV/0!</v>
      </c>
      <c r="Q89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00" spans="1:17" x14ac:dyDescent="0.2">
      <c r="A900" s="1">
        <v>1150</v>
      </c>
      <c r="B900" s="1" t="s">
        <v>394</v>
      </c>
      <c r="C900" s="1" t="s">
        <v>8</v>
      </c>
      <c r="D900" s="1" t="s">
        <v>3</v>
      </c>
      <c r="E900" s="11">
        <v>386</v>
      </c>
      <c r="F900" s="3">
        <v>6.43</v>
      </c>
      <c r="G900" s="11">
        <f>Tabla1[[#This Row],[Stock en unidades]]*Tabla1[[#This Row],[Costo unitario]]</f>
        <v>2481.98</v>
      </c>
      <c r="H900" s="1">
        <v>2020</v>
      </c>
      <c r="I900" s="1" t="s">
        <v>256</v>
      </c>
      <c r="J900" s="1">
        <v>22.7</v>
      </c>
      <c r="K900" s="3">
        <v>249.59330999999997</v>
      </c>
      <c r="L900" s="12">
        <f>Tabla1[[#This Row],[Venta prom 12 meses en UN]]*Tabla1[[#This Row],[Costo unitario]]</f>
        <v>145.96099999999998</v>
      </c>
      <c r="M900" s="29">
        <f>IFERROR(Tabla1[[#This Row],[Stock en unidades]]/Tabla1[[#This Row],[Venta prom 12 meses en UN]],0)</f>
        <v>17.004405286343612</v>
      </c>
      <c r="N900" s="12">
        <f>IFERROR(12/Tabla1[[#This Row],[Meses de stock]],0)</f>
        <v>0.70569948186528497</v>
      </c>
      <c r="O900" s="5" t="e">
        <f>VLOOKUP(Tabla1[[#This Row],[Código del producto]],'ABC Ventas'!$A:$E,5,0)</f>
        <v>#DIV/0!</v>
      </c>
      <c r="P900" s="5" t="e">
        <f>VLOOKUP(Tabla1[[#This Row],[Código del producto]],'ABC Stock'!$A:$E,5,0)</f>
        <v>#DIV/0!</v>
      </c>
      <c r="Q90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01" spans="1:17" x14ac:dyDescent="0.2">
      <c r="A901" s="1">
        <v>1150</v>
      </c>
      <c r="B901" s="1" t="s">
        <v>394</v>
      </c>
      <c r="C901" s="1" t="s">
        <v>8</v>
      </c>
      <c r="D901" s="1" t="s">
        <v>3</v>
      </c>
      <c r="E901" s="11">
        <v>343</v>
      </c>
      <c r="F901" s="3">
        <v>1.68</v>
      </c>
      <c r="G901" s="11">
        <f>Tabla1[[#This Row],[Stock en unidades]]*Tabla1[[#This Row],[Costo unitario]]</f>
        <v>576.24</v>
      </c>
      <c r="H901" s="1">
        <v>2019</v>
      </c>
      <c r="I901" s="1" t="s">
        <v>308</v>
      </c>
      <c r="J901" s="1">
        <v>76</v>
      </c>
      <c r="K901" s="3">
        <v>225.99359999999996</v>
      </c>
      <c r="L901" s="12">
        <f>Tabla1[[#This Row],[Venta prom 12 meses en UN]]*Tabla1[[#This Row],[Costo unitario]]</f>
        <v>127.67999999999999</v>
      </c>
      <c r="M901" s="29">
        <f>IFERROR(Tabla1[[#This Row],[Stock en unidades]]/Tabla1[[#This Row],[Venta prom 12 meses en UN]],0)</f>
        <v>4.5131578947368425</v>
      </c>
      <c r="N901" s="12">
        <f>IFERROR(12/Tabla1[[#This Row],[Meses de stock]],0)</f>
        <v>2.658892128279883</v>
      </c>
      <c r="O901" s="5" t="e">
        <f>VLOOKUP(Tabla1[[#This Row],[Código del producto]],'ABC Ventas'!$A:$E,5,0)</f>
        <v>#DIV/0!</v>
      </c>
      <c r="P901" s="5" t="e">
        <f>VLOOKUP(Tabla1[[#This Row],[Código del producto]],'ABC Stock'!$A:$E,5,0)</f>
        <v>#DIV/0!</v>
      </c>
      <c r="Q90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02" spans="1:17" x14ac:dyDescent="0.2">
      <c r="A902" s="1">
        <v>1151</v>
      </c>
      <c r="B902" s="1" t="s">
        <v>234</v>
      </c>
      <c r="C902" s="1" t="s">
        <v>8</v>
      </c>
      <c r="D902" s="1" t="s">
        <v>3</v>
      </c>
      <c r="E902" s="11">
        <v>234</v>
      </c>
      <c r="F902" s="3">
        <v>5.53</v>
      </c>
      <c r="G902" s="11">
        <f>Tabla1[[#This Row],[Stock en unidades]]*Tabla1[[#This Row],[Costo unitario]]</f>
        <v>1294.02</v>
      </c>
      <c r="H902" s="1">
        <v>2019</v>
      </c>
      <c r="I902" s="1" t="s">
        <v>305</v>
      </c>
      <c r="J902" s="1">
        <v>77.8</v>
      </c>
      <c r="K902" s="3">
        <v>774.4212</v>
      </c>
      <c r="L902" s="12">
        <f>Tabla1[[#This Row],[Venta prom 12 meses en UN]]*Tabla1[[#This Row],[Costo unitario]]</f>
        <v>430.23399999999998</v>
      </c>
      <c r="M902" s="29">
        <f>IFERROR(Tabla1[[#This Row],[Stock en unidades]]/Tabla1[[#This Row],[Venta prom 12 meses en UN]],0)</f>
        <v>3.007712082262211</v>
      </c>
      <c r="N902" s="12">
        <f>IFERROR(12/Tabla1[[#This Row],[Meses de stock]],0)</f>
        <v>3.9897435897435893</v>
      </c>
      <c r="O902" s="5" t="e">
        <f>VLOOKUP(Tabla1[[#This Row],[Código del producto]],'ABC Ventas'!$A:$E,5,0)</f>
        <v>#DIV/0!</v>
      </c>
      <c r="P902" s="5" t="e">
        <f>VLOOKUP(Tabla1[[#This Row],[Código del producto]],'ABC Stock'!$A:$E,5,0)</f>
        <v>#DIV/0!</v>
      </c>
      <c r="Q90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03" spans="1:17" x14ac:dyDescent="0.2">
      <c r="A903" s="1">
        <v>1151</v>
      </c>
      <c r="B903" s="1" t="s">
        <v>234</v>
      </c>
      <c r="C903" s="1" t="s">
        <v>8</v>
      </c>
      <c r="D903" s="1" t="s">
        <v>3</v>
      </c>
      <c r="E903" s="11">
        <v>586</v>
      </c>
      <c r="F903" s="3">
        <v>5.78</v>
      </c>
      <c r="G903" s="11">
        <f>Tabla1[[#This Row],[Stock en unidades]]*Tabla1[[#This Row],[Costo unitario]]</f>
        <v>3387.08</v>
      </c>
      <c r="H903" s="1">
        <v>2019</v>
      </c>
      <c r="I903" s="1" t="s">
        <v>310</v>
      </c>
      <c r="J903" s="1">
        <v>83.7</v>
      </c>
      <c r="K903" s="3">
        <v>638.59752000000003</v>
      </c>
      <c r="L903" s="12">
        <f>Tabla1[[#This Row],[Venta prom 12 meses en UN]]*Tabla1[[#This Row],[Costo unitario]]</f>
        <v>483.78600000000006</v>
      </c>
      <c r="M903" s="29">
        <f>IFERROR(Tabla1[[#This Row],[Stock en unidades]]/Tabla1[[#This Row],[Venta prom 12 meses en UN]],0)</f>
        <v>7.0011947431302266</v>
      </c>
      <c r="N903" s="12">
        <f>IFERROR(12/Tabla1[[#This Row],[Meses de stock]],0)</f>
        <v>1.7139931740614336</v>
      </c>
      <c r="O903" s="5" t="e">
        <f>VLOOKUP(Tabla1[[#This Row],[Código del producto]],'ABC Ventas'!$A:$E,5,0)</f>
        <v>#DIV/0!</v>
      </c>
      <c r="P903" s="5" t="e">
        <f>VLOOKUP(Tabla1[[#This Row],[Código del producto]],'ABC Stock'!$A:$E,5,0)</f>
        <v>#DIV/0!</v>
      </c>
      <c r="Q90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04" spans="1:17" x14ac:dyDescent="0.2">
      <c r="A904" s="1">
        <v>1151</v>
      </c>
      <c r="B904" s="1" t="s">
        <v>234</v>
      </c>
      <c r="C904" s="1" t="s">
        <v>8</v>
      </c>
      <c r="D904" s="1" t="s">
        <v>3</v>
      </c>
      <c r="E904" s="11">
        <v>312</v>
      </c>
      <c r="F904" s="3">
        <v>4.05</v>
      </c>
      <c r="G904" s="11">
        <f>Tabla1[[#This Row],[Stock en unidades]]*Tabla1[[#This Row],[Costo unitario]]</f>
        <v>1263.5999999999999</v>
      </c>
      <c r="H904" s="1">
        <v>2020</v>
      </c>
      <c r="I904" s="1" t="s">
        <v>258</v>
      </c>
      <c r="J904" s="1">
        <v>72</v>
      </c>
      <c r="K904" s="3">
        <v>428.65199999999999</v>
      </c>
      <c r="L904" s="12">
        <f>Tabla1[[#This Row],[Venta prom 12 meses en UN]]*Tabla1[[#This Row],[Costo unitario]]</f>
        <v>291.59999999999997</v>
      </c>
      <c r="M904" s="29">
        <f>IFERROR(Tabla1[[#This Row],[Stock en unidades]]/Tabla1[[#This Row],[Venta prom 12 meses en UN]],0)</f>
        <v>4.333333333333333</v>
      </c>
      <c r="N904" s="12">
        <f>IFERROR(12/Tabla1[[#This Row],[Meses de stock]],0)</f>
        <v>2.7692307692307696</v>
      </c>
      <c r="O904" s="5" t="e">
        <f>VLOOKUP(Tabla1[[#This Row],[Código del producto]],'ABC Ventas'!$A:$E,5,0)</f>
        <v>#DIV/0!</v>
      </c>
      <c r="P904" s="5" t="e">
        <f>VLOOKUP(Tabla1[[#This Row],[Código del producto]],'ABC Stock'!$A:$E,5,0)</f>
        <v>#DIV/0!</v>
      </c>
      <c r="Q90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05" spans="1:17" x14ac:dyDescent="0.2">
      <c r="A905" s="1">
        <v>1151</v>
      </c>
      <c r="B905" s="1" t="s">
        <v>234</v>
      </c>
      <c r="C905" s="1" t="s">
        <v>8</v>
      </c>
      <c r="D905" s="1" t="s">
        <v>3</v>
      </c>
      <c r="E905" s="11">
        <v>14</v>
      </c>
      <c r="F905" s="3">
        <v>2.52</v>
      </c>
      <c r="G905" s="11">
        <f>Tabla1[[#This Row],[Stock en unidades]]*Tabla1[[#This Row],[Costo unitario]]</f>
        <v>35.28</v>
      </c>
      <c r="H905" s="1">
        <v>2019</v>
      </c>
      <c r="I905" s="1" t="s">
        <v>257</v>
      </c>
      <c r="J905" s="1">
        <v>83</v>
      </c>
      <c r="K905" s="3">
        <v>376.48800000000006</v>
      </c>
      <c r="L905" s="12">
        <f>Tabla1[[#This Row],[Venta prom 12 meses en UN]]*Tabla1[[#This Row],[Costo unitario]]</f>
        <v>209.16</v>
      </c>
      <c r="M905" s="29">
        <f>IFERROR(Tabla1[[#This Row],[Stock en unidades]]/Tabla1[[#This Row],[Venta prom 12 meses en UN]],0)</f>
        <v>0.16867469879518071</v>
      </c>
      <c r="N905" s="12">
        <f>IFERROR(12/Tabla1[[#This Row],[Meses de stock]],0)</f>
        <v>71.142857142857153</v>
      </c>
      <c r="O905" s="5" t="e">
        <f>VLOOKUP(Tabla1[[#This Row],[Código del producto]],'ABC Ventas'!$A:$E,5,0)</f>
        <v>#DIV/0!</v>
      </c>
      <c r="P905" s="5" t="e">
        <f>VLOOKUP(Tabla1[[#This Row],[Código del producto]],'ABC Stock'!$A:$E,5,0)</f>
        <v>#DIV/0!</v>
      </c>
      <c r="Q9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06" spans="1:17" x14ac:dyDescent="0.2">
      <c r="A906" s="1">
        <v>1151</v>
      </c>
      <c r="B906" s="1" t="s">
        <v>234</v>
      </c>
      <c r="C906" s="1" t="s">
        <v>8</v>
      </c>
      <c r="D906" s="1" t="s">
        <v>3</v>
      </c>
      <c r="E906" s="11">
        <v>1723</v>
      </c>
      <c r="F906" s="3">
        <v>2.17</v>
      </c>
      <c r="G906" s="11">
        <f>Tabla1[[#This Row],[Stock en unidades]]*Tabla1[[#This Row],[Costo unitario]]</f>
        <v>3738.91</v>
      </c>
      <c r="H906" s="1">
        <v>2020</v>
      </c>
      <c r="I906" s="1" t="s">
        <v>256</v>
      </c>
      <c r="J906" s="1">
        <v>95.7</v>
      </c>
      <c r="K906" s="3">
        <v>373.80420000000004</v>
      </c>
      <c r="L906" s="12">
        <f>Tabla1[[#This Row],[Venta prom 12 meses en UN]]*Tabla1[[#This Row],[Costo unitario]]</f>
        <v>207.66900000000001</v>
      </c>
      <c r="M906" s="29">
        <f>IFERROR(Tabla1[[#This Row],[Stock en unidades]]/Tabla1[[#This Row],[Venta prom 12 meses en UN]],0)</f>
        <v>18.004179728317659</v>
      </c>
      <c r="N906" s="12">
        <f>IFERROR(12/Tabla1[[#This Row],[Meses de stock]],0)</f>
        <v>0.66651189785258269</v>
      </c>
      <c r="O906" s="5" t="e">
        <f>VLOOKUP(Tabla1[[#This Row],[Código del producto]],'ABC Ventas'!$A:$E,5,0)</f>
        <v>#DIV/0!</v>
      </c>
      <c r="P906" s="5" t="e">
        <f>VLOOKUP(Tabla1[[#This Row],[Código del producto]],'ABC Stock'!$A:$E,5,0)</f>
        <v>#DIV/0!</v>
      </c>
      <c r="Q90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07" spans="1:17" x14ac:dyDescent="0.2">
      <c r="A907" s="1">
        <v>1151</v>
      </c>
      <c r="B907" s="1" t="s">
        <v>234</v>
      </c>
      <c r="C907" s="1" t="s">
        <v>8</v>
      </c>
      <c r="D907" s="1" t="s">
        <v>3</v>
      </c>
      <c r="E907" s="11">
        <v>525</v>
      </c>
      <c r="F907" s="3">
        <v>1.93</v>
      </c>
      <c r="G907" s="11">
        <f>Tabla1[[#This Row],[Stock en unidades]]*Tabla1[[#This Row],[Costo unitario]]</f>
        <v>1013.25</v>
      </c>
      <c r="H907" s="1">
        <v>2020</v>
      </c>
      <c r="I907" s="1" t="s">
        <v>257</v>
      </c>
      <c r="J907" s="1">
        <v>52</v>
      </c>
      <c r="K907" s="3">
        <v>130.46799999999999</v>
      </c>
      <c r="L907" s="12">
        <f>Tabla1[[#This Row],[Venta prom 12 meses en UN]]*Tabla1[[#This Row],[Costo unitario]]</f>
        <v>100.36</v>
      </c>
      <c r="M907" s="29">
        <f>IFERROR(Tabla1[[#This Row],[Stock en unidades]]/Tabla1[[#This Row],[Venta prom 12 meses en UN]],0)</f>
        <v>10.096153846153847</v>
      </c>
      <c r="N907" s="12">
        <f>IFERROR(12/Tabla1[[#This Row],[Meses de stock]],0)</f>
        <v>1.1885714285714286</v>
      </c>
      <c r="O907" s="5" t="e">
        <f>VLOOKUP(Tabla1[[#This Row],[Código del producto]],'ABC Ventas'!$A:$E,5,0)</f>
        <v>#DIV/0!</v>
      </c>
      <c r="P907" s="5" t="e">
        <f>VLOOKUP(Tabla1[[#This Row],[Código del producto]],'ABC Stock'!$A:$E,5,0)</f>
        <v>#DIV/0!</v>
      </c>
      <c r="Q90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08" spans="1:17" x14ac:dyDescent="0.2">
      <c r="A908" s="1">
        <v>1152</v>
      </c>
      <c r="B908" s="1" t="s">
        <v>395</v>
      </c>
      <c r="C908" s="1" t="s">
        <v>8</v>
      </c>
      <c r="D908" s="1" t="s">
        <v>3</v>
      </c>
      <c r="E908" s="11">
        <v>423</v>
      </c>
      <c r="F908" s="3">
        <v>7.94</v>
      </c>
      <c r="G908" s="11">
        <f>Tabla1[[#This Row],[Stock en unidades]]*Tabla1[[#This Row],[Costo unitario]]</f>
        <v>3358.6200000000003</v>
      </c>
      <c r="H908" s="1">
        <v>2020</v>
      </c>
      <c r="I908" s="1" t="s">
        <v>258</v>
      </c>
      <c r="J908" s="1">
        <v>60.4</v>
      </c>
      <c r="K908" s="3">
        <v>887.21559999999999</v>
      </c>
      <c r="L908" s="12">
        <f>Tabla1[[#This Row],[Venta prom 12 meses en UN]]*Tabla1[[#This Row],[Costo unitario]]</f>
        <v>479.57600000000002</v>
      </c>
      <c r="M908" s="29">
        <f>IFERROR(Tabla1[[#This Row],[Stock en unidades]]/Tabla1[[#This Row],[Venta prom 12 meses en UN]],0)</f>
        <v>7.0033112582781456</v>
      </c>
      <c r="N908" s="12">
        <f>IFERROR(12/Tabla1[[#This Row],[Meses de stock]],0)</f>
        <v>1.7134751773049646</v>
      </c>
      <c r="O908" s="5" t="e">
        <f>VLOOKUP(Tabla1[[#This Row],[Código del producto]],'ABC Ventas'!$A:$E,5,0)</f>
        <v>#DIV/0!</v>
      </c>
      <c r="P908" s="5" t="e">
        <f>VLOOKUP(Tabla1[[#This Row],[Código del producto]],'ABC Stock'!$A:$E,5,0)</f>
        <v>#DIV/0!</v>
      </c>
      <c r="Q90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09" spans="1:17" x14ac:dyDescent="0.2">
      <c r="A909" s="1">
        <v>1152</v>
      </c>
      <c r="B909" s="1" t="s">
        <v>395</v>
      </c>
      <c r="C909" s="1" t="s">
        <v>8</v>
      </c>
      <c r="D909" s="1" t="s">
        <v>3</v>
      </c>
      <c r="E909" s="11">
        <v>14</v>
      </c>
      <c r="F909" s="3">
        <v>6.1</v>
      </c>
      <c r="G909" s="11">
        <f>Tabla1[[#This Row],[Stock en unidades]]*Tabla1[[#This Row],[Costo unitario]]</f>
        <v>85.399999999999991</v>
      </c>
      <c r="H909" s="1">
        <v>2020</v>
      </c>
      <c r="I909" s="1" t="s">
        <v>256</v>
      </c>
      <c r="J909" s="1">
        <v>0</v>
      </c>
      <c r="K909" s="3">
        <v>0</v>
      </c>
      <c r="L909" s="12">
        <f>Tabla1[[#This Row],[Venta prom 12 meses en UN]]*Tabla1[[#This Row],[Costo unitario]]</f>
        <v>0</v>
      </c>
      <c r="M909" s="29">
        <f>IFERROR(Tabla1[[#This Row],[Stock en unidades]]/Tabla1[[#This Row],[Venta prom 12 meses en UN]],0)</f>
        <v>0</v>
      </c>
      <c r="N909" s="12">
        <f>IFERROR(12/Tabla1[[#This Row],[Meses de stock]],0)</f>
        <v>0</v>
      </c>
      <c r="O909" s="5" t="e">
        <f>VLOOKUP(Tabla1[[#This Row],[Código del producto]],'ABC Ventas'!$A:$E,5,0)</f>
        <v>#DIV/0!</v>
      </c>
      <c r="P909" s="5" t="e">
        <f>VLOOKUP(Tabla1[[#This Row],[Código del producto]],'ABC Stock'!$A:$E,5,0)</f>
        <v>#DIV/0!</v>
      </c>
      <c r="Q90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910" spans="1:17" x14ac:dyDescent="0.2">
      <c r="A910" s="1">
        <v>1152</v>
      </c>
      <c r="B910" s="1" t="s">
        <v>395</v>
      </c>
      <c r="C910" s="1" t="s">
        <v>8</v>
      </c>
      <c r="D910" s="1" t="s">
        <v>3</v>
      </c>
      <c r="E910" s="11">
        <v>119</v>
      </c>
      <c r="F910" s="3">
        <v>1.93</v>
      </c>
      <c r="G910" s="11">
        <f>Tabla1[[#This Row],[Stock en unidades]]*Tabla1[[#This Row],[Costo unitario]]</f>
        <v>229.67</v>
      </c>
      <c r="H910" s="1">
        <v>2019</v>
      </c>
      <c r="I910" s="1" t="s">
        <v>258</v>
      </c>
      <c r="J910" s="1">
        <v>133</v>
      </c>
      <c r="K910" s="3">
        <v>441.5068</v>
      </c>
      <c r="L910" s="12">
        <f>Tabla1[[#This Row],[Venta prom 12 meses en UN]]*Tabla1[[#This Row],[Costo unitario]]</f>
        <v>256.69</v>
      </c>
      <c r="M910" s="29">
        <f>IFERROR(Tabla1[[#This Row],[Stock en unidades]]/Tabla1[[#This Row],[Venta prom 12 meses en UN]],0)</f>
        <v>0.89473684210526316</v>
      </c>
      <c r="N910" s="12">
        <f>IFERROR(12/Tabla1[[#This Row],[Meses de stock]],0)</f>
        <v>13.411764705882353</v>
      </c>
      <c r="O910" s="5" t="e">
        <f>VLOOKUP(Tabla1[[#This Row],[Código del producto]],'ABC Ventas'!$A:$E,5,0)</f>
        <v>#DIV/0!</v>
      </c>
      <c r="P910" s="5" t="e">
        <f>VLOOKUP(Tabla1[[#This Row],[Código del producto]],'ABC Stock'!$A:$E,5,0)</f>
        <v>#DIV/0!</v>
      </c>
      <c r="Q9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11" spans="1:17" x14ac:dyDescent="0.2">
      <c r="A911" s="1">
        <v>1152</v>
      </c>
      <c r="B911" s="1" t="s">
        <v>395</v>
      </c>
      <c r="C911" s="1" t="s">
        <v>8</v>
      </c>
      <c r="D911" s="1" t="s">
        <v>3</v>
      </c>
      <c r="E911" s="11">
        <v>201</v>
      </c>
      <c r="F911" s="3">
        <v>2.0699999999999998</v>
      </c>
      <c r="G911" s="11">
        <f>Tabla1[[#This Row],[Stock en unidades]]*Tabla1[[#This Row],[Costo unitario]]</f>
        <v>416.07</v>
      </c>
      <c r="H911" s="1">
        <v>2019</v>
      </c>
      <c r="I911" s="1" t="s">
        <v>310</v>
      </c>
      <c r="J911" s="1">
        <v>134</v>
      </c>
      <c r="K911" s="3">
        <v>355.04640000000001</v>
      </c>
      <c r="L911" s="12">
        <f>Tabla1[[#This Row],[Venta prom 12 meses en UN]]*Tabla1[[#This Row],[Costo unitario]]</f>
        <v>277.38</v>
      </c>
      <c r="M911" s="29">
        <f>IFERROR(Tabla1[[#This Row],[Stock en unidades]]/Tabla1[[#This Row],[Venta prom 12 meses en UN]],0)</f>
        <v>1.5</v>
      </c>
      <c r="N911" s="12">
        <f>IFERROR(12/Tabla1[[#This Row],[Meses de stock]],0)</f>
        <v>8</v>
      </c>
      <c r="O911" s="5" t="e">
        <f>VLOOKUP(Tabla1[[#This Row],[Código del producto]],'ABC Ventas'!$A:$E,5,0)</f>
        <v>#DIV/0!</v>
      </c>
      <c r="P911" s="5" t="e">
        <f>VLOOKUP(Tabla1[[#This Row],[Código del producto]],'ABC Stock'!$A:$E,5,0)</f>
        <v>#DIV/0!</v>
      </c>
      <c r="Q9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12" spans="1:17" x14ac:dyDescent="0.2">
      <c r="A912" s="1">
        <v>1152</v>
      </c>
      <c r="B912" s="1" t="s">
        <v>395</v>
      </c>
      <c r="C912" s="1" t="s">
        <v>8</v>
      </c>
      <c r="D912" s="1" t="s">
        <v>3</v>
      </c>
      <c r="E912" s="11">
        <v>56</v>
      </c>
      <c r="F912" s="3">
        <v>4.0199999999999996</v>
      </c>
      <c r="G912" s="11">
        <f>Tabla1[[#This Row],[Stock en unidades]]*Tabla1[[#This Row],[Costo unitario]]</f>
        <v>225.11999999999998</v>
      </c>
      <c r="H912" s="1">
        <v>2019</v>
      </c>
      <c r="I912" s="1" t="s">
        <v>311</v>
      </c>
      <c r="J912" s="1">
        <v>55.9</v>
      </c>
      <c r="K912" s="3">
        <v>310.11083999999994</v>
      </c>
      <c r="L912" s="12">
        <f>Tabla1[[#This Row],[Venta prom 12 meses en UN]]*Tabla1[[#This Row],[Costo unitario]]</f>
        <v>224.71799999999996</v>
      </c>
      <c r="M912" s="29">
        <f>IFERROR(Tabla1[[#This Row],[Stock en unidades]]/Tabla1[[#This Row],[Venta prom 12 meses en UN]],0)</f>
        <v>1.0017889087656531</v>
      </c>
      <c r="N912" s="12">
        <f>IFERROR(12/Tabla1[[#This Row],[Meses de stock]],0)</f>
        <v>11.978571428571428</v>
      </c>
      <c r="O912" s="5" t="e">
        <f>VLOOKUP(Tabla1[[#This Row],[Código del producto]],'ABC Ventas'!$A:$E,5,0)</f>
        <v>#DIV/0!</v>
      </c>
      <c r="P912" s="5" t="e">
        <f>VLOOKUP(Tabla1[[#This Row],[Código del producto]],'ABC Stock'!$A:$E,5,0)</f>
        <v>#DIV/0!</v>
      </c>
      <c r="Q9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13" spans="1:17" x14ac:dyDescent="0.2">
      <c r="A913" s="1">
        <v>1152</v>
      </c>
      <c r="B913" s="1" t="s">
        <v>395</v>
      </c>
      <c r="C913" s="1" t="s">
        <v>8</v>
      </c>
      <c r="D913" s="1" t="s">
        <v>3</v>
      </c>
      <c r="E913" s="11">
        <v>871</v>
      </c>
      <c r="F913" s="3">
        <v>3.02</v>
      </c>
      <c r="G913" s="11">
        <f>Tabla1[[#This Row],[Stock en unidades]]*Tabla1[[#This Row],[Costo unitario]]</f>
        <v>2630.42</v>
      </c>
      <c r="H913" s="1">
        <v>2019</v>
      </c>
      <c r="I913" s="1" t="s">
        <v>312</v>
      </c>
      <c r="J913" s="1">
        <v>79.099999999999994</v>
      </c>
      <c r="K913" s="3">
        <v>286.65839999999997</v>
      </c>
      <c r="L913" s="12">
        <f>Tabla1[[#This Row],[Venta prom 12 meses en UN]]*Tabla1[[#This Row],[Costo unitario]]</f>
        <v>238.88199999999998</v>
      </c>
      <c r="M913" s="29">
        <f>IFERROR(Tabla1[[#This Row],[Stock en unidades]]/Tabla1[[#This Row],[Venta prom 12 meses en UN]],0)</f>
        <v>11.011378002528446</v>
      </c>
      <c r="N913" s="12">
        <f>IFERROR(12/Tabla1[[#This Row],[Meses de stock]],0)</f>
        <v>1.0897818599311135</v>
      </c>
      <c r="O913" s="5" t="e">
        <f>VLOOKUP(Tabla1[[#This Row],[Código del producto]],'ABC Ventas'!$A:$E,5,0)</f>
        <v>#DIV/0!</v>
      </c>
      <c r="P913" s="5" t="e">
        <f>VLOOKUP(Tabla1[[#This Row],[Código del producto]],'ABC Stock'!$A:$E,5,0)</f>
        <v>#DIV/0!</v>
      </c>
      <c r="Q91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14" spans="1:17" x14ac:dyDescent="0.2">
      <c r="A914" s="1">
        <v>1153</v>
      </c>
      <c r="B914" s="1" t="s">
        <v>22</v>
      </c>
      <c r="C914" s="1" t="s">
        <v>8</v>
      </c>
      <c r="D914" s="1" t="s">
        <v>3</v>
      </c>
      <c r="E914" s="11">
        <v>165</v>
      </c>
      <c r="F914" s="3">
        <v>3.82</v>
      </c>
      <c r="G914" s="11">
        <f>Tabla1[[#This Row],[Stock en unidades]]*Tabla1[[#This Row],[Costo unitario]]</f>
        <v>630.29999999999995</v>
      </c>
      <c r="H914" s="1">
        <v>2019</v>
      </c>
      <c r="I914" s="1" t="s">
        <v>309</v>
      </c>
      <c r="J914" s="1">
        <v>146</v>
      </c>
      <c r="K914" s="3">
        <v>1048.5136</v>
      </c>
      <c r="L914" s="12">
        <f>Tabla1[[#This Row],[Venta prom 12 meses en UN]]*Tabla1[[#This Row],[Costo unitario]]</f>
        <v>557.72</v>
      </c>
      <c r="M914" s="29">
        <f>IFERROR(Tabla1[[#This Row],[Stock en unidades]]/Tabla1[[#This Row],[Venta prom 12 meses en UN]],0)</f>
        <v>1.1301369863013699</v>
      </c>
      <c r="N914" s="12">
        <f>IFERROR(12/Tabla1[[#This Row],[Meses de stock]],0)</f>
        <v>10.618181818181817</v>
      </c>
      <c r="O914" s="5" t="e">
        <f>VLOOKUP(Tabla1[[#This Row],[Código del producto]],'ABC Ventas'!$A:$E,5,0)</f>
        <v>#DIV/0!</v>
      </c>
      <c r="P914" s="5" t="e">
        <f>VLOOKUP(Tabla1[[#This Row],[Código del producto]],'ABC Stock'!$A:$E,5,0)</f>
        <v>#DIV/0!</v>
      </c>
      <c r="Q9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15" spans="1:17" x14ac:dyDescent="0.2">
      <c r="A915" s="1">
        <v>1153</v>
      </c>
      <c r="B915" s="1" t="s">
        <v>22</v>
      </c>
      <c r="C915" s="1" t="s">
        <v>8</v>
      </c>
      <c r="D915" s="1" t="s">
        <v>3</v>
      </c>
      <c r="E915" s="11">
        <v>741</v>
      </c>
      <c r="F915" s="3">
        <v>7.02</v>
      </c>
      <c r="G915" s="11">
        <f>Tabla1[[#This Row],[Stock en unidades]]*Tabla1[[#This Row],[Costo unitario]]</f>
        <v>5201.82</v>
      </c>
      <c r="H915" s="1">
        <v>2020</v>
      </c>
      <c r="I915" s="1" t="s">
        <v>257</v>
      </c>
      <c r="J915" s="1">
        <v>82.3</v>
      </c>
      <c r="K915" s="3">
        <v>907.06122000000005</v>
      </c>
      <c r="L915" s="12">
        <f>Tabla1[[#This Row],[Venta prom 12 meses en UN]]*Tabla1[[#This Row],[Costo unitario]]</f>
        <v>577.74599999999998</v>
      </c>
      <c r="M915" s="29">
        <f>IFERROR(Tabla1[[#This Row],[Stock en unidades]]/Tabla1[[#This Row],[Venta prom 12 meses en UN]],0)</f>
        <v>9.0036452004860266</v>
      </c>
      <c r="N915" s="12">
        <f>IFERROR(12/Tabla1[[#This Row],[Meses de stock]],0)</f>
        <v>1.3327935222672065</v>
      </c>
      <c r="O915" s="5" t="e">
        <f>VLOOKUP(Tabla1[[#This Row],[Código del producto]],'ABC Ventas'!$A:$E,5,0)</f>
        <v>#DIV/0!</v>
      </c>
      <c r="P915" s="5" t="e">
        <f>VLOOKUP(Tabla1[[#This Row],[Código del producto]],'ABC Stock'!$A:$E,5,0)</f>
        <v>#DIV/0!</v>
      </c>
      <c r="Q91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16" spans="1:17" x14ac:dyDescent="0.2">
      <c r="A916" s="1">
        <v>1153</v>
      </c>
      <c r="B916" s="1" t="s">
        <v>22</v>
      </c>
      <c r="C916" s="1" t="s">
        <v>8</v>
      </c>
      <c r="D916" s="1" t="s">
        <v>3</v>
      </c>
      <c r="E916" s="11">
        <v>743</v>
      </c>
      <c r="F916" s="3">
        <v>3.54</v>
      </c>
      <c r="G916" s="11">
        <f>Tabla1[[#This Row],[Stock en unidades]]*Tabla1[[#This Row],[Costo unitario]]</f>
        <v>2630.22</v>
      </c>
      <c r="H916" s="1">
        <v>2019</v>
      </c>
      <c r="I916" s="1" t="s">
        <v>305</v>
      </c>
      <c r="J916" s="1">
        <v>92.8</v>
      </c>
      <c r="K916" s="3">
        <v>538.75968</v>
      </c>
      <c r="L916" s="12">
        <f>Tabla1[[#This Row],[Venta prom 12 meses en UN]]*Tabla1[[#This Row],[Costo unitario]]</f>
        <v>328.512</v>
      </c>
      <c r="M916" s="29">
        <f>IFERROR(Tabla1[[#This Row],[Stock en unidades]]/Tabla1[[#This Row],[Venta prom 12 meses en UN]],0)</f>
        <v>8.006465517241379</v>
      </c>
      <c r="N916" s="12">
        <f>IFERROR(12/Tabla1[[#This Row],[Meses de stock]],0)</f>
        <v>1.4987886944818305</v>
      </c>
      <c r="O916" s="5" t="e">
        <f>VLOOKUP(Tabla1[[#This Row],[Código del producto]],'ABC Ventas'!$A:$E,5,0)</f>
        <v>#DIV/0!</v>
      </c>
      <c r="P916" s="5" t="e">
        <f>VLOOKUP(Tabla1[[#This Row],[Código del producto]],'ABC Stock'!$A:$E,5,0)</f>
        <v>#DIV/0!</v>
      </c>
      <c r="Q9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17" spans="1:17" x14ac:dyDescent="0.2">
      <c r="A917" s="1">
        <v>1153</v>
      </c>
      <c r="B917" s="1" t="s">
        <v>22</v>
      </c>
      <c r="C917" s="1" t="s">
        <v>8</v>
      </c>
      <c r="D917" s="1" t="s">
        <v>3</v>
      </c>
      <c r="E917" s="11">
        <v>771</v>
      </c>
      <c r="F917" s="3">
        <v>6.23</v>
      </c>
      <c r="G917" s="11">
        <f>Tabla1[[#This Row],[Stock en unidades]]*Tabla1[[#This Row],[Costo unitario]]</f>
        <v>4803.33</v>
      </c>
      <c r="H917" s="1">
        <v>2019</v>
      </c>
      <c r="I917" s="1" t="s">
        <v>257</v>
      </c>
      <c r="J917" s="1">
        <v>59.3</v>
      </c>
      <c r="K917" s="3">
        <v>531.99216000000001</v>
      </c>
      <c r="L917" s="12">
        <f>Tabla1[[#This Row],[Venta prom 12 meses en UN]]*Tabla1[[#This Row],[Costo unitario]]</f>
        <v>369.43900000000002</v>
      </c>
      <c r="M917" s="29">
        <f>IFERROR(Tabla1[[#This Row],[Stock en unidades]]/Tabla1[[#This Row],[Venta prom 12 meses en UN]],0)</f>
        <v>13.001686340640809</v>
      </c>
      <c r="N917" s="12">
        <f>IFERROR(12/Tabla1[[#This Row],[Meses de stock]],0)</f>
        <v>0.92295719844357982</v>
      </c>
      <c r="O917" s="5" t="e">
        <f>VLOOKUP(Tabla1[[#This Row],[Código del producto]],'ABC Ventas'!$A:$E,5,0)</f>
        <v>#DIV/0!</v>
      </c>
      <c r="P917" s="5" t="e">
        <f>VLOOKUP(Tabla1[[#This Row],[Código del producto]],'ABC Stock'!$A:$E,5,0)</f>
        <v>#DIV/0!</v>
      </c>
      <c r="Q91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18" spans="1:17" x14ac:dyDescent="0.2">
      <c r="A918" s="1">
        <v>1153</v>
      </c>
      <c r="B918" s="1" t="s">
        <v>22</v>
      </c>
      <c r="C918" s="1" t="s">
        <v>8</v>
      </c>
      <c r="D918" s="1" t="s">
        <v>3</v>
      </c>
      <c r="E918" s="11">
        <v>454</v>
      </c>
      <c r="F918" s="3">
        <v>3.19</v>
      </c>
      <c r="G918" s="11">
        <f>Tabla1[[#This Row],[Stock en unidades]]*Tabla1[[#This Row],[Costo unitario]]</f>
        <v>1448.26</v>
      </c>
      <c r="H918" s="1">
        <v>2019</v>
      </c>
      <c r="I918" s="1" t="s">
        <v>310</v>
      </c>
      <c r="J918" s="1">
        <v>90.8</v>
      </c>
      <c r="K918" s="3">
        <v>483.71884</v>
      </c>
      <c r="L918" s="12">
        <f>Tabla1[[#This Row],[Venta prom 12 meses en UN]]*Tabla1[[#This Row],[Costo unitario]]</f>
        <v>289.65199999999999</v>
      </c>
      <c r="M918" s="29">
        <f>IFERROR(Tabla1[[#This Row],[Stock en unidades]]/Tabla1[[#This Row],[Venta prom 12 meses en UN]],0)</f>
        <v>5</v>
      </c>
      <c r="N918" s="12">
        <f>IFERROR(12/Tabla1[[#This Row],[Meses de stock]],0)</f>
        <v>2.4</v>
      </c>
      <c r="O918" s="5" t="e">
        <f>VLOOKUP(Tabla1[[#This Row],[Código del producto]],'ABC Ventas'!$A:$E,5,0)</f>
        <v>#DIV/0!</v>
      </c>
      <c r="P918" s="5" t="e">
        <f>VLOOKUP(Tabla1[[#This Row],[Código del producto]],'ABC Stock'!$A:$E,5,0)</f>
        <v>#DIV/0!</v>
      </c>
      <c r="Q91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19" spans="1:17" x14ac:dyDescent="0.2">
      <c r="A919" s="1">
        <v>1153</v>
      </c>
      <c r="B919" s="1" t="s">
        <v>22</v>
      </c>
      <c r="C919" s="1" t="s">
        <v>8</v>
      </c>
      <c r="D919" s="1" t="s">
        <v>3</v>
      </c>
      <c r="E919" s="11">
        <v>44</v>
      </c>
      <c r="F919" s="3">
        <v>2.04</v>
      </c>
      <c r="G919" s="11">
        <f>Tabla1[[#This Row],[Stock en unidades]]*Tabla1[[#This Row],[Costo unitario]]</f>
        <v>89.76</v>
      </c>
      <c r="H919" s="1">
        <v>2019</v>
      </c>
      <c r="I919" s="1" t="s">
        <v>307</v>
      </c>
      <c r="J919" s="1">
        <v>94</v>
      </c>
      <c r="K919" s="3">
        <v>324.07439999999997</v>
      </c>
      <c r="L919" s="12">
        <f>Tabla1[[#This Row],[Venta prom 12 meses en UN]]*Tabla1[[#This Row],[Costo unitario]]</f>
        <v>191.76</v>
      </c>
      <c r="M919" s="29">
        <f>IFERROR(Tabla1[[#This Row],[Stock en unidades]]/Tabla1[[#This Row],[Venta prom 12 meses en UN]],0)</f>
        <v>0.46808510638297873</v>
      </c>
      <c r="N919" s="12">
        <f>IFERROR(12/Tabla1[[#This Row],[Meses de stock]],0)</f>
        <v>25.636363636363637</v>
      </c>
      <c r="O919" s="5" t="e">
        <f>VLOOKUP(Tabla1[[#This Row],[Código del producto]],'ABC Ventas'!$A:$E,5,0)</f>
        <v>#DIV/0!</v>
      </c>
      <c r="P919" s="5" t="e">
        <f>VLOOKUP(Tabla1[[#This Row],[Código del producto]],'ABC Stock'!$A:$E,5,0)</f>
        <v>#DIV/0!</v>
      </c>
      <c r="Q9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20" spans="1:17" x14ac:dyDescent="0.2">
      <c r="A920" s="1">
        <v>1154</v>
      </c>
      <c r="B920" s="1" t="s">
        <v>396</v>
      </c>
      <c r="C920" s="1" t="s">
        <v>8</v>
      </c>
      <c r="D920" s="1" t="s">
        <v>3</v>
      </c>
      <c r="E920" s="11">
        <v>466</v>
      </c>
      <c r="F920" s="3">
        <v>4.51</v>
      </c>
      <c r="G920" s="11">
        <f>Tabla1[[#This Row],[Stock en unidades]]*Tabla1[[#This Row],[Costo unitario]]</f>
        <v>2101.66</v>
      </c>
      <c r="H920" s="1">
        <v>2020</v>
      </c>
      <c r="I920" s="1" t="s">
        <v>257</v>
      </c>
      <c r="J920" s="1">
        <v>111</v>
      </c>
      <c r="K920" s="3">
        <v>645.78689999999995</v>
      </c>
      <c r="L920" s="12">
        <f>Tabla1[[#This Row],[Venta prom 12 meses en UN]]*Tabla1[[#This Row],[Costo unitario]]</f>
        <v>500.60999999999996</v>
      </c>
      <c r="M920" s="29">
        <f>IFERROR(Tabla1[[#This Row],[Stock en unidades]]/Tabla1[[#This Row],[Venta prom 12 meses en UN]],0)</f>
        <v>4.198198198198198</v>
      </c>
      <c r="N920" s="12">
        <f>IFERROR(12/Tabla1[[#This Row],[Meses de stock]],0)</f>
        <v>2.8583690987124464</v>
      </c>
      <c r="O920" s="5" t="e">
        <f>VLOOKUP(Tabla1[[#This Row],[Código del producto]],'ABC Ventas'!$A:$E,5,0)</f>
        <v>#DIV/0!</v>
      </c>
      <c r="P920" s="5" t="e">
        <f>VLOOKUP(Tabla1[[#This Row],[Código del producto]],'ABC Stock'!$A:$E,5,0)</f>
        <v>#DIV/0!</v>
      </c>
      <c r="Q92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21" spans="1:17" x14ac:dyDescent="0.2">
      <c r="A921" s="1">
        <v>1154</v>
      </c>
      <c r="B921" s="1" t="s">
        <v>396</v>
      </c>
      <c r="C921" s="1" t="s">
        <v>8</v>
      </c>
      <c r="D921" s="1" t="s">
        <v>3</v>
      </c>
      <c r="E921" s="11">
        <v>1207</v>
      </c>
      <c r="F921" s="3">
        <v>2.08</v>
      </c>
      <c r="G921" s="11">
        <f>Tabla1[[#This Row],[Stock en unidades]]*Tabla1[[#This Row],[Costo unitario]]</f>
        <v>2510.56</v>
      </c>
      <c r="H921" s="1">
        <v>2019</v>
      </c>
      <c r="I921" s="1" t="s">
        <v>257</v>
      </c>
      <c r="J921" s="1">
        <v>147</v>
      </c>
      <c r="K921" s="3">
        <v>425.00639999999999</v>
      </c>
      <c r="L921" s="12">
        <f>Tabla1[[#This Row],[Venta prom 12 meses en UN]]*Tabla1[[#This Row],[Costo unitario]]</f>
        <v>305.76</v>
      </c>
      <c r="M921" s="29">
        <f>IFERROR(Tabla1[[#This Row],[Stock en unidades]]/Tabla1[[#This Row],[Venta prom 12 meses en UN]],0)</f>
        <v>8.2108843537414966</v>
      </c>
      <c r="N921" s="12">
        <f>IFERROR(12/Tabla1[[#This Row],[Meses de stock]],0)</f>
        <v>1.4614747307373654</v>
      </c>
      <c r="O921" s="5" t="e">
        <f>VLOOKUP(Tabla1[[#This Row],[Código del producto]],'ABC Ventas'!$A:$E,5,0)</f>
        <v>#DIV/0!</v>
      </c>
      <c r="P921" s="5" t="e">
        <f>VLOOKUP(Tabla1[[#This Row],[Código del producto]],'ABC Stock'!$A:$E,5,0)</f>
        <v>#DIV/0!</v>
      </c>
      <c r="Q92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22" spans="1:17" x14ac:dyDescent="0.2">
      <c r="A922" s="1">
        <v>1154</v>
      </c>
      <c r="B922" s="1" t="s">
        <v>396</v>
      </c>
      <c r="C922" s="1" t="s">
        <v>8</v>
      </c>
      <c r="D922" s="1" t="s">
        <v>3</v>
      </c>
      <c r="E922" s="11">
        <v>246</v>
      </c>
      <c r="F922" s="3">
        <v>2.89</v>
      </c>
      <c r="G922" s="11">
        <f>Tabla1[[#This Row],[Stock en unidades]]*Tabla1[[#This Row],[Costo unitario]]</f>
        <v>710.94</v>
      </c>
      <c r="H922" s="1">
        <v>2019</v>
      </c>
      <c r="I922" s="1" t="s">
        <v>304</v>
      </c>
      <c r="J922" s="1">
        <v>81.7</v>
      </c>
      <c r="K922" s="3">
        <v>415.55888000000004</v>
      </c>
      <c r="L922" s="12">
        <f>Tabla1[[#This Row],[Venta prom 12 meses en UN]]*Tabla1[[#This Row],[Costo unitario]]</f>
        <v>236.11300000000003</v>
      </c>
      <c r="M922" s="29">
        <f>IFERROR(Tabla1[[#This Row],[Stock en unidades]]/Tabla1[[#This Row],[Venta prom 12 meses en UN]],0)</f>
        <v>3.0110159118727049</v>
      </c>
      <c r="N922" s="12">
        <f>IFERROR(12/Tabla1[[#This Row],[Meses de stock]],0)</f>
        <v>3.9853658536585366</v>
      </c>
      <c r="O922" s="5" t="e">
        <f>VLOOKUP(Tabla1[[#This Row],[Código del producto]],'ABC Ventas'!$A:$E,5,0)</f>
        <v>#DIV/0!</v>
      </c>
      <c r="P922" s="5" t="e">
        <f>VLOOKUP(Tabla1[[#This Row],[Código del producto]],'ABC Stock'!$A:$E,5,0)</f>
        <v>#DIV/0!</v>
      </c>
      <c r="Q9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23" spans="1:17" x14ac:dyDescent="0.2">
      <c r="A923" s="1">
        <v>1154</v>
      </c>
      <c r="B923" s="1" t="s">
        <v>396</v>
      </c>
      <c r="C923" s="1" t="s">
        <v>8</v>
      </c>
      <c r="D923" s="1" t="s">
        <v>3</v>
      </c>
      <c r="E923" s="11">
        <v>890</v>
      </c>
      <c r="F923" s="3">
        <v>1.33</v>
      </c>
      <c r="G923" s="11">
        <f>Tabla1[[#This Row],[Stock en unidades]]*Tabla1[[#This Row],[Costo unitario]]</f>
        <v>1183.7</v>
      </c>
      <c r="H923" s="1">
        <v>2020</v>
      </c>
      <c r="I923" s="1" t="s">
        <v>256</v>
      </c>
      <c r="J923" s="1">
        <v>138</v>
      </c>
      <c r="K923" s="3">
        <v>315.68880000000007</v>
      </c>
      <c r="L923" s="12">
        <f>Tabla1[[#This Row],[Venta prom 12 meses en UN]]*Tabla1[[#This Row],[Costo unitario]]</f>
        <v>183.54000000000002</v>
      </c>
      <c r="M923" s="29">
        <f>IFERROR(Tabla1[[#This Row],[Stock en unidades]]/Tabla1[[#This Row],[Venta prom 12 meses en UN]],0)</f>
        <v>6.4492753623188408</v>
      </c>
      <c r="N923" s="12">
        <f>IFERROR(12/Tabla1[[#This Row],[Meses de stock]],0)</f>
        <v>1.8606741573033707</v>
      </c>
      <c r="O923" s="5" t="e">
        <f>VLOOKUP(Tabla1[[#This Row],[Código del producto]],'ABC Ventas'!$A:$E,5,0)</f>
        <v>#DIV/0!</v>
      </c>
      <c r="P923" s="5" t="e">
        <f>VLOOKUP(Tabla1[[#This Row],[Código del producto]],'ABC Stock'!$A:$E,5,0)</f>
        <v>#DIV/0!</v>
      </c>
      <c r="Q9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24" spans="1:17" x14ac:dyDescent="0.2">
      <c r="A924" s="1">
        <v>1154</v>
      </c>
      <c r="B924" s="1" t="s">
        <v>396</v>
      </c>
      <c r="C924" s="1" t="s">
        <v>8</v>
      </c>
      <c r="D924" s="1" t="s">
        <v>3</v>
      </c>
      <c r="E924" s="11">
        <v>1205</v>
      </c>
      <c r="F924" s="3">
        <v>1.8</v>
      </c>
      <c r="G924" s="11">
        <f>Tabla1[[#This Row],[Stock en unidades]]*Tabla1[[#This Row],[Costo unitario]]</f>
        <v>2169</v>
      </c>
      <c r="H924" s="1">
        <v>2020</v>
      </c>
      <c r="I924" s="1" t="s">
        <v>256</v>
      </c>
      <c r="J924" s="1">
        <v>86</v>
      </c>
      <c r="K924" s="3">
        <v>280.18800000000005</v>
      </c>
      <c r="L924" s="12">
        <f>Tabla1[[#This Row],[Venta prom 12 meses en UN]]*Tabla1[[#This Row],[Costo unitario]]</f>
        <v>154.80000000000001</v>
      </c>
      <c r="M924" s="29">
        <f>IFERROR(Tabla1[[#This Row],[Stock en unidades]]/Tabla1[[#This Row],[Venta prom 12 meses en UN]],0)</f>
        <v>14.011627906976743</v>
      </c>
      <c r="N924" s="12">
        <f>IFERROR(12/Tabla1[[#This Row],[Meses de stock]],0)</f>
        <v>0.85643153526970961</v>
      </c>
      <c r="O924" s="5" t="e">
        <f>VLOOKUP(Tabla1[[#This Row],[Código del producto]],'ABC Ventas'!$A:$E,5,0)</f>
        <v>#DIV/0!</v>
      </c>
      <c r="P924" s="5" t="e">
        <f>VLOOKUP(Tabla1[[#This Row],[Código del producto]],'ABC Stock'!$A:$E,5,0)</f>
        <v>#DIV/0!</v>
      </c>
      <c r="Q9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25" spans="1:17" x14ac:dyDescent="0.2">
      <c r="A925" s="1">
        <v>1154</v>
      </c>
      <c r="B925" s="1" t="s">
        <v>396</v>
      </c>
      <c r="C925" s="1" t="s">
        <v>8</v>
      </c>
      <c r="D925" s="1" t="s">
        <v>3</v>
      </c>
      <c r="E925" s="11">
        <v>468</v>
      </c>
      <c r="F925" s="3">
        <v>2.13</v>
      </c>
      <c r="G925" s="11">
        <f>Tabla1[[#This Row],[Stock en unidades]]*Tabla1[[#This Row],[Costo unitario]]</f>
        <v>996.83999999999992</v>
      </c>
      <c r="H925" s="1">
        <v>2019</v>
      </c>
      <c r="I925" s="1" t="s">
        <v>307</v>
      </c>
      <c r="J925" s="1">
        <v>93.6</v>
      </c>
      <c r="K925" s="3">
        <v>273.13415999999995</v>
      </c>
      <c r="L925" s="12">
        <f>Tabla1[[#This Row],[Venta prom 12 meses en UN]]*Tabla1[[#This Row],[Costo unitario]]</f>
        <v>199.36799999999997</v>
      </c>
      <c r="M925" s="29">
        <f>IFERROR(Tabla1[[#This Row],[Stock en unidades]]/Tabla1[[#This Row],[Venta prom 12 meses en UN]],0)</f>
        <v>5</v>
      </c>
      <c r="N925" s="12">
        <f>IFERROR(12/Tabla1[[#This Row],[Meses de stock]],0)</f>
        <v>2.4</v>
      </c>
      <c r="O925" s="5" t="e">
        <f>VLOOKUP(Tabla1[[#This Row],[Código del producto]],'ABC Ventas'!$A:$E,5,0)</f>
        <v>#DIV/0!</v>
      </c>
      <c r="P925" s="5" t="e">
        <f>VLOOKUP(Tabla1[[#This Row],[Código del producto]],'ABC Stock'!$A:$E,5,0)</f>
        <v>#DIV/0!</v>
      </c>
      <c r="Q92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26" spans="1:17" x14ac:dyDescent="0.2">
      <c r="A926" s="1">
        <v>1155</v>
      </c>
      <c r="B926" s="1" t="s">
        <v>397</v>
      </c>
      <c r="C926" s="1" t="s">
        <v>8</v>
      </c>
      <c r="D926" s="1" t="s">
        <v>3</v>
      </c>
      <c r="E926" s="11">
        <v>545</v>
      </c>
      <c r="F926" s="3">
        <v>7.69</v>
      </c>
      <c r="G926" s="11">
        <f>Tabla1[[#This Row],[Stock en unidades]]*Tabla1[[#This Row],[Costo unitario]]</f>
        <v>4191.05</v>
      </c>
      <c r="H926" s="1">
        <v>2020</v>
      </c>
      <c r="I926" s="1" t="s">
        <v>258</v>
      </c>
      <c r="J926" s="1">
        <v>77.8</v>
      </c>
      <c r="K926" s="3">
        <v>735.88686000000007</v>
      </c>
      <c r="L926" s="12">
        <f>Tabla1[[#This Row],[Venta prom 12 meses en UN]]*Tabla1[[#This Row],[Costo unitario]]</f>
        <v>598.28200000000004</v>
      </c>
      <c r="M926" s="29">
        <f>IFERROR(Tabla1[[#This Row],[Stock en unidades]]/Tabla1[[#This Row],[Venta prom 12 meses en UN]],0)</f>
        <v>7.005141388174807</v>
      </c>
      <c r="N926" s="12">
        <f>IFERROR(12/Tabla1[[#This Row],[Meses de stock]],0)</f>
        <v>1.7130275229357799</v>
      </c>
      <c r="O926" s="5" t="e">
        <f>VLOOKUP(Tabla1[[#This Row],[Código del producto]],'ABC Ventas'!$A:$E,5,0)</f>
        <v>#DIV/0!</v>
      </c>
      <c r="P926" s="5" t="e">
        <f>VLOOKUP(Tabla1[[#This Row],[Código del producto]],'ABC Stock'!$A:$E,5,0)</f>
        <v>#DIV/0!</v>
      </c>
      <c r="Q9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27" spans="1:17" x14ac:dyDescent="0.2">
      <c r="A927" s="1">
        <v>1155</v>
      </c>
      <c r="B927" s="1" t="s">
        <v>397</v>
      </c>
      <c r="C927" s="1" t="s">
        <v>8</v>
      </c>
      <c r="D927" s="1" t="s">
        <v>3</v>
      </c>
      <c r="E927" s="11">
        <v>946</v>
      </c>
      <c r="F927" s="3">
        <v>3.75</v>
      </c>
      <c r="G927" s="11">
        <f>Tabla1[[#This Row],[Stock en unidades]]*Tabla1[[#This Row],[Costo unitario]]</f>
        <v>3547.5</v>
      </c>
      <c r="H927" s="1">
        <v>2019</v>
      </c>
      <c r="I927" s="1" t="s">
        <v>307</v>
      </c>
      <c r="J927" s="1">
        <v>86</v>
      </c>
      <c r="K927" s="3">
        <v>586.95000000000005</v>
      </c>
      <c r="L927" s="12">
        <f>Tabla1[[#This Row],[Venta prom 12 meses en UN]]*Tabla1[[#This Row],[Costo unitario]]</f>
        <v>322.5</v>
      </c>
      <c r="M927" s="29">
        <f>IFERROR(Tabla1[[#This Row],[Stock en unidades]]/Tabla1[[#This Row],[Venta prom 12 meses en UN]],0)</f>
        <v>11</v>
      </c>
      <c r="N927" s="12">
        <f>IFERROR(12/Tabla1[[#This Row],[Meses de stock]],0)</f>
        <v>1.0909090909090908</v>
      </c>
      <c r="O927" s="5" t="e">
        <f>VLOOKUP(Tabla1[[#This Row],[Código del producto]],'ABC Ventas'!$A:$E,5,0)</f>
        <v>#DIV/0!</v>
      </c>
      <c r="P927" s="5" t="e">
        <f>VLOOKUP(Tabla1[[#This Row],[Código del producto]],'ABC Stock'!$A:$E,5,0)</f>
        <v>#DIV/0!</v>
      </c>
      <c r="Q92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28" spans="1:17" x14ac:dyDescent="0.2">
      <c r="A928" s="1">
        <v>1155</v>
      </c>
      <c r="B928" s="1" t="s">
        <v>397</v>
      </c>
      <c r="C928" s="1" t="s">
        <v>8</v>
      </c>
      <c r="D928" s="1" t="s">
        <v>3</v>
      </c>
      <c r="E928" s="11">
        <v>420</v>
      </c>
      <c r="F928" s="3">
        <v>5.29</v>
      </c>
      <c r="G928" s="11">
        <f>Tabla1[[#This Row],[Stock en unidades]]*Tabla1[[#This Row],[Costo unitario]]</f>
        <v>2221.8000000000002</v>
      </c>
      <c r="H928" s="1">
        <v>2020</v>
      </c>
      <c r="I928" s="1" t="s">
        <v>256</v>
      </c>
      <c r="J928" s="1">
        <v>58</v>
      </c>
      <c r="K928" s="3">
        <v>475.57099999999997</v>
      </c>
      <c r="L928" s="12">
        <f>Tabla1[[#This Row],[Venta prom 12 meses en UN]]*Tabla1[[#This Row],[Costo unitario]]</f>
        <v>306.82</v>
      </c>
      <c r="M928" s="29">
        <f>IFERROR(Tabla1[[#This Row],[Stock en unidades]]/Tabla1[[#This Row],[Venta prom 12 meses en UN]],0)</f>
        <v>7.2413793103448274</v>
      </c>
      <c r="N928" s="12">
        <f>IFERROR(12/Tabla1[[#This Row],[Meses de stock]],0)</f>
        <v>1.6571428571428573</v>
      </c>
      <c r="O928" s="5" t="e">
        <f>VLOOKUP(Tabla1[[#This Row],[Código del producto]],'ABC Ventas'!$A:$E,5,0)</f>
        <v>#DIV/0!</v>
      </c>
      <c r="P928" s="5" t="e">
        <f>VLOOKUP(Tabla1[[#This Row],[Código del producto]],'ABC Stock'!$A:$E,5,0)</f>
        <v>#DIV/0!</v>
      </c>
      <c r="Q9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29" spans="1:17" x14ac:dyDescent="0.2">
      <c r="A929" s="1">
        <v>1155</v>
      </c>
      <c r="B929" s="1" t="s">
        <v>397</v>
      </c>
      <c r="C929" s="1" t="s">
        <v>8</v>
      </c>
      <c r="D929" s="1" t="s">
        <v>3</v>
      </c>
      <c r="E929" s="11">
        <v>0</v>
      </c>
      <c r="F929" s="3">
        <v>5.98</v>
      </c>
      <c r="G929" s="11">
        <f>Tabla1[[#This Row],[Stock en unidades]]*Tabla1[[#This Row],[Costo unitario]]</f>
        <v>0</v>
      </c>
      <c r="H929" s="1">
        <v>2020</v>
      </c>
      <c r="I929" s="1" t="s">
        <v>256</v>
      </c>
      <c r="J929" s="1">
        <v>40</v>
      </c>
      <c r="K929" s="3">
        <v>430.56</v>
      </c>
      <c r="L929" s="12">
        <f>Tabla1[[#This Row],[Venta prom 12 meses en UN]]*Tabla1[[#This Row],[Costo unitario]]</f>
        <v>239.20000000000002</v>
      </c>
      <c r="M929" s="29">
        <f>IFERROR(Tabla1[[#This Row],[Stock en unidades]]/Tabla1[[#This Row],[Venta prom 12 meses en UN]],0)</f>
        <v>0</v>
      </c>
      <c r="N929" s="12">
        <f>IFERROR(12/Tabla1[[#This Row],[Meses de stock]],0)</f>
        <v>0</v>
      </c>
      <c r="O929" s="5" t="e">
        <f>VLOOKUP(Tabla1[[#This Row],[Código del producto]],'ABC Ventas'!$A:$E,5,0)</f>
        <v>#DIV/0!</v>
      </c>
      <c r="P929" s="5" t="e">
        <f>VLOOKUP(Tabla1[[#This Row],[Código del producto]],'ABC Stock'!$A:$E,5,0)</f>
        <v>#DIV/0!</v>
      </c>
      <c r="Q9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30" spans="1:17" x14ac:dyDescent="0.2">
      <c r="A930" s="1">
        <v>1155</v>
      </c>
      <c r="B930" s="1" t="s">
        <v>397</v>
      </c>
      <c r="C930" s="1" t="s">
        <v>8</v>
      </c>
      <c r="D930" s="1" t="s">
        <v>3</v>
      </c>
      <c r="E930" s="11">
        <v>336</v>
      </c>
      <c r="F930" s="3">
        <v>4.91</v>
      </c>
      <c r="G930" s="11">
        <f>Tabla1[[#This Row],[Stock en unidades]]*Tabla1[[#This Row],[Costo unitario]]</f>
        <v>1649.76</v>
      </c>
      <c r="H930" s="1">
        <v>2019</v>
      </c>
      <c r="I930" s="1" t="s">
        <v>256</v>
      </c>
      <c r="J930" s="1">
        <v>55.9</v>
      </c>
      <c r="K930" s="3">
        <v>367.78845999999999</v>
      </c>
      <c r="L930" s="12">
        <f>Tabla1[[#This Row],[Venta prom 12 meses en UN]]*Tabla1[[#This Row],[Costo unitario]]</f>
        <v>274.46899999999999</v>
      </c>
      <c r="M930" s="29">
        <f>IFERROR(Tabla1[[#This Row],[Stock en unidades]]/Tabla1[[#This Row],[Venta prom 12 meses en UN]],0)</f>
        <v>6.010733452593918</v>
      </c>
      <c r="N930" s="12">
        <f>IFERROR(12/Tabla1[[#This Row],[Meses de stock]],0)</f>
        <v>1.9964285714285714</v>
      </c>
      <c r="O930" s="5" t="e">
        <f>VLOOKUP(Tabla1[[#This Row],[Código del producto]],'ABC Ventas'!$A:$E,5,0)</f>
        <v>#DIV/0!</v>
      </c>
      <c r="P930" s="5" t="e">
        <f>VLOOKUP(Tabla1[[#This Row],[Código del producto]],'ABC Stock'!$A:$E,5,0)</f>
        <v>#DIV/0!</v>
      </c>
      <c r="Q93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31" spans="1:17" x14ac:dyDescent="0.2">
      <c r="A931" s="1">
        <v>1155</v>
      </c>
      <c r="B931" s="1" t="s">
        <v>397</v>
      </c>
      <c r="C931" s="1" t="s">
        <v>8</v>
      </c>
      <c r="D931" s="1" t="s">
        <v>3</v>
      </c>
      <c r="E931" s="11">
        <v>0</v>
      </c>
      <c r="F931" s="3">
        <v>1.06</v>
      </c>
      <c r="G931" s="11">
        <f>Tabla1[[#This Row],[Stock en unidades]]*Tabla1[[#This Row],[Costo unitario]]</f>
        <v>0</v>
      </c>
      <c r="H931" s="1">
        <v>2019</v>
      </c>
      <c r="I931" s="1" t="s">
        <v>311</v>
      </c>
      <c r="J931" s="1">
        <v>132</v>
      </c>
      <c r="K931" s="3">
        <v>235.06560000000002</v>
      </c>
      <c r="L931" s="12">
        <f>Tabla1[[#This Row],[Venta prom 12 meses en UN]]*Tabla1[[#This Row],[Costo unitario]]</f>
        <v>139.92000000000002</v>
      </c>
      <c r="M931" s="29">
        <f>IFERROR(Tabla1[[#This Row],[Stock en unidades]]/Tabla1[[#This Row],[Venta prom 12 meses en UN]],0)</f>
        <v>0</v>
      </c>
      <c r="N931" s="12">
        <f>IFERROR(12/Tabla1[[#This Row],[Meses de stock]],0)</f>
        <v>0</v>
      </c>
      <c r="O931" s="5" t="e">
        <f>VLOOKUP(Tabla1[[#This Row],[Código del producto]],'ABC Ventas'!$A:$E,5,0)</f>
        <v>#DIV/0!</v>
      </c>
      <c r="P931" s="5" t="e">
        <f>VLOOKUP(Tabla1[[#This Row],[Código del producto]],'ABC Stock'!$A:$E,5,0)</f>
        <v>#DIV/0!</v>
      </c>
      <c r="Q9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32" spans="1:17" x14ac:dyDescent="0.2">
      <c r="A932" s="1">
        <v>1156</v>
      </c>
      <c r="B932" s="1" t="s">
        <v>74</v>
      </c>
      <c r="C932" s="1" t="s">
        <v>8</v>
      </c>
      <c r="D932" s="1" t="s">
        <v>3</v>
      </c>
      <c r="E932" s="11">
        <v>525</v>
      </c>
      <c r="F932" s="3">
        <v>6.04</v>
      </c>
      <c r="G932" s="11">
        <f>Tabla1[[#This Row],[Stock en unidades]]*Tabla1[[#This Row],[Costo unitario]]</f>
        <v>3171</v>
      </c>
      <c r="H932" s="1">
        <v>2019</v>
      </c>
      <c r="I932" s="1" t="s">
        <v>307</v>
      </c>
      <c r="J932" s="1">
        <v>0</v>
      </c>
      <c r="K932" s="3">
        <v>0</v>
      </c>
      <c r="L932" s="12">
        <f>Tabla1[[#This Row],[Venta prom 12 meses en UN]]*Tabla1[[#This Row],[Costo unitario]]</f>
        <v>0</v>
      </c>
      <c r="M932" s="29">
        <f>IFERROR(Tabla1[[#This Row],[Stock en unidades]]/Tabla1[[#This Row],[Venta prom 12 meses en UN]],0)</f>
        <v>0</v>
      </c>
      <c r="N932" s="12">
        <f>IFERROR(12/Tabla1[[#This Row],[Meses de stock]],0)</f>
        <v>0</v>
      </c>
      <c r="O932" s="5" t="e">
        <f>VLOOKUP(Tabla1[[#This Row],[Código del producto]],'ABC Ventas'!$A:$E,5,0)</f>
        <v>#DIV/0!</v>
      </c>
      <c r="P932" s="5" t="e">
        <f>VLOOKUP(Tabla1[[#This Row],[Código del producto]],'ABC Stock'!$A:$E,5,0)</f>
        <v>#DIV/0!</v>
      </c>
      <c r="Q93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933" spans="1:17" x14ac:dyDescent="0.2">
      <c r="A933" s="1">
        <v>1156</v>
      </c>
      <c r="B933" s="1" t="s">
        <v>74</v>
      </c>
      <c r="C933" s="1" t="s">
        <v>8</v>
      </c>
      <c r="D933" s="1" t="s">
        <v>3</v>
      </c>
      <c r="E933" s="11">
        <v>0</v>
      </c>
      <c r="F933" s="3">
        <v>5.78</v>
      </c>
      <c r="G933" s="11">
        <f>Tabla1[[#This Row],[Stock en unidades]]*Tabla1[[#This Row],[Costo unitario]]</f>
        <v>0</v>
      </c>
      <c r="H933" s="1">
        <v>2020</v>
      </c>
      <c r="I933" s="1" t="s">
        <v>257</v>
      </c>
      <c r="J933" s="1">
        <v>91</v>
      </c>
      <c r="K933" s="3">
        <v>788.97</v>
      </c>
      <c r="L933" s="12">
        <f>Tabla1[[#This Row],[Venta prom 12 meses en UN]]*Tabla1[[#This Row],[Costo unitario]]</f>
        <v>525.98</v>
      </c>
      <c r="M933" s="29">
        <f>IFERROR(Tabla1[[#This Row],[Stock en unidades]]/Tabla1[[#This Row],[Venta prom 12 meses en UN]],0)</f>
        <v>0</v>
      </c>
      <c r="N933" s="12">
        <f>IFERROR(12/Tabla1[[#This Row],[Meses de stock]],0)</f>
        <v>0</v>
      </c>
      <c r="O933" s="5" t="e">
        <f>VLOOKUP(Tabla1[[#This Row],[Código del producto]],'ABC Ventas'!$A:$E,5,0)</f>
        <v>#DIV/0!</v>
      </c>
      <c r="P933" s="5" t="e">
        <f>VLOOKUP(Tabla1[[#This Row],[Código del producto]],'ABC Stock'!$A:$E,5,0)</f>
        <v>#DIV/0!</v>
      </c>
      <c r="Q9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34" spans="1:17" x14ac:dyDescent="0.2">
      <c r="A934" s="1">
        <v>1156</v>
      </c>
      <c r="B934" s="1" t="s">
        <v>74</v>
      </c>
      <c r="C934" s="1" t="s">
        <v>8</v>
      </c>
      <c r="D934" s="1" t="s">
        <v>3</v>
      </c>
      <c r="E934" s="11">
        <v>616</v>
      </c>
      <c r="F934" s="3">
        <v>6.53</v>
      </c>
      <c r="G934" s="11">
        <f>Tabla1[[#This Row],[Stock en unidades]]*Tabla1[[#This Row],[Costo unitario]]</f>
        <v>4022.48</v>
      </c>
      <c r="H934" s="1">
        <v>2020</v>
      </c>
      <c r="I934" s="1" t="s">
        <v>256</v>
      </c>
      <c r="J934" s="1">
        <v>77</v>
      </c>
      <c r="K934" s="3">
        <v>769.29930000000013</v>
      </c>
      <c r="L934" s="12">
        <f>Tabla1[[#This Row],[Venta prom 12 meses en UN]]*Tabla1[[#This Row],[Costo unitario]]</f>
        <v>502.81</v>
      </c>
      <c r="M934" s="29">
        <f>IFERROR(Tabla1[[#This Row],[Stock en unidades]]/Tabla1[[#This Row],[Venta prom 12 meses en UN]],0)</f>
        <v>8</v>
      </c>
      <c r="N934" s="12">
        <f>IFERROR(12/Tabla1[[#This Row],[Meses de stock]],0)</f>
        <v>1.5</v>
      </c>
      <c r="O934" s="5" t="e">
        <f>VLOOKUP(Tabla1[[#This Row],[Código del producto]],'ABC Ventas'!$A:$E,5,0)</f>
        <v>#DIV/0!</v>
      </c>
      <c r="P934" s="5" t="e">
        <f>VLOOKUP(Tabla1[[#This Row],[Código del producto]],'ABC Stock'!$A:$E,5,0)</f>
        <v>#DIV/0!</v>
      </c>
      <c r="Q9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35" spans="1:17" x14ac:dyDescent="0.2">
      <c r="A935" s="1">
        <v>1156</v>
      </c>
      <c r="B935" s="1" t="s">
        <v>74</v>
      </c>
      <c r="C935" s="1" t="s">
        <v>8</v>
      </c>
      <c r="D935" s="1" t="s">
        <v>3</v>
      </c>
      <c r="E935" s="11">
        <v>129</v>
      </c>
      <c r="F935" s="3">
        <v>3.71</v>
      </c>
      <c r="G935" s="11">
        <f>Tabla1[[#This Row],[Stock en unidades]]*Tabla1[[#This Row],[Costo unitario]]</f>
        <v>478.59</v>
      </c>
      <c r="H935" s="1">
        <v>2019</v>
      </c>
      <c r="I935" s="1" t="s">
        <v>309</v>
      </c>
      <c r="J935" s="1">
        <v>115</v>
      </c>
      <c r="K935" s="3">
        <v>699.7059999999999</v>
      </c>
      <c r="L935" s="12">
        <f>Tabla1[[#This Row],[Venta prom 12 meses en UN]]*Tabla1[[#This Row],[Costo unitario]]</f>
        <v>426.65</v>
      </c>
      <c r="M935" s="29">
        <f>IFERROR(Tabla1[[#This Row],[Stock en unidades]]/Tabla1[[#This Row],[Venta prom 12 meses en UN]],0)</f>
        <v>1.1217391304347826</v>
      </c>
      <c r="N935" s="12">
        <f>IFERROR(12/Tabla1[[#This Row],[Meses de stock]],0)</f>
        <v>10.697674418604651</v>
      </c>
      <c r="O935" s="5" t="e">
        <f>VLOOKUP(Tabla1[[#This Row],[Código del producto]],'ABC Ventas'!$A:$E,5,0)</f>
        <v>#DIV/0!</v>
      </c>
      <c r="P935" s="5" t="e">
        <f>VLOOKUP(Tabla1[[#This Row],[Código del producto]],'ABC Stock'!$A:$E,5,0)</f>
        <v>#DIV/0!</v>
      </c>
      <c r="Q9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36" spans="1:17" x14ac:dyDescent="0.2">
      <c r="A936" s="1">
        <v>1156</v>
      </c>
      <c r="B936" s="1" t="s">
        <v>74</v>
      </c>
      <c r="C936" s="1" t="s">
        <v>8</v>
      </c>
      <c r="D936" s="1" t="s">
        <v>3</v>
      </c>
      <c r="E936" s="11">
        <v>1365</v>
      </c>
      <c r="F936" s="3">
        <v>3.12</v>
      </c>
      <c r="G936" s="11">
        <f>Tabla1[[#This Row],[Stock en unidades]]*Tabla1[[#This Row],[Costo unitario]]</f>
        <v>4258.8</v>
      </c>
      <c r="H936" s="1">
        <v>2019</v>
      </c>
      <c r="I936" s="1" t="s">
        <v>304</v>
      </c>
      <c r="J936" s="1">
        <v>85.3</v>
      </c>
      <c r="K936" s="3">
        <v>335.33136000000007</v>
      </c>
      <c r="L936" s="12">
        <f>Tabla1[[#This Row],[Venta prom 12 meses en UN]]*Tabla1[[#This Row],[Costo unitario]]</f>
        <v>266.13600000000002</v>
      </c>
      <c r="M936" s="29">
        <f>IFERROR(Tabla1[[#This Row],[Stock en unidades]]/Tabla1[[#This Row],[Venta prom 12 meses en UN]],0)</f>
        <v>16.002344665885111</v>
      </c>
      <c r="N936" s="12">
        <f>IFERROR(12/Tabla1[[#This Row],[Meses de stock]],0)</f>
        <v>0.74989010989010985</v>
      </c>
      <c r="O936" s="5" t="e">
        <f>VLOOKUP(Tabla1[[#This Row],[Código del producto]],'ABC Ventas'!$A:$E,5,0)</f>
        <v>#DIV/0!</v>
      </c>
      <c r="P936" s="5" t="e">
        <f>VLOOKUP(Tabla1[[#This Row],[Código del producto]],'ABC Stock'!$A:$E,5,0)</f>
        <v>#DIV/0!</v>
      </c>
      <c r="Q9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37" spans="1:17" x14ac:dyDescent="0.2">
      <c r="A937" s="1">
        <v>1156</v>
      </c>
      <c r="B937" s="1" t="s">
        <v>74</v>
      </c>
      <c r="C937" s="1" t="s">
        <v>8</v>
      </c>
      <c r="D937" s="1" t="s">
        <v>3</v>
      </c>
      <c r="E937" s="11">
        <v>307</v>
      </c>
      <c r="F937" s="3">
        <v>1.59</v>
      </c>
      <c r="G937" s="11">
        <f>Tabla1[[#This Row],[Stock en unidades]]*Tabla1[[#This Row],[Costo unitario]]</f>
        <v>488.13000000000005</v>
      </c>
      <c r="H937" s="1">
        <v>2019</v>
      </c>
      <c r="I937" s="1" t="s">
        <v>307</v>
      </c>
      <c r="J937" s="1">
        <v>148</v>
      </c>
      <c r="K937" s="3">
        <v>334.15440000000001</v>
      </c>
      <c r="L937" s="12">
        <f>Tabla1[[#This Row],[Venta prom 12 meses en UN]]*Tabla1[[#This Row],[Costo unitario]]</f>
        <v>235.32000000000002</v>
      </c>
      <c r="M937" s="29">
        <f>IFERROR(Tabla1[[#This Row],[Stock en unidades]]/Tabla1[[#This Row],[Venta prom 12 meses en UN]],0)</f>
        <v>2.0743243243243241</v>
      </c>
      <c r="N937" s="12">
        <f>IFERROR(12/Tabla1[[#This Row],[Meses de stock]],0)</f>
        <v>5.7850162866449519</v>
      </c>
      <c r="O937" s="5" t="e">
        <f>VLOOKUP(Tabla1[[#This Row],[Código del producto]],'ABC Ventas'!$A:$E,5,0)</f>
        <v>#DIV/0!</v>
      </c>
      <c r="P937" s="5" t="e">
        <f>VLOOKUP(Tabla1[[#This Row],[Código del producto]],'ABC Stock'!$A:$E,5,0)</f>
        <v>#DIV/0!</v>
      </c>
      <c r="Q9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38" spans="1:17" x14ac:dyDescent="0.2">
      <c r="A938" s="1">
        <v>1157</v>
      </c>
      <c r="B938" s="1" t="s">
        <v>83</v>
      </c>
      <c r="C938" s="1" t="s">
        <v>8</v>
      </c>
      <c r="D938" s="1" t="s">
        <v>3</v>
      </c>
      <c r="E938" s="11">
        <v>124</v>
      </c>
      <c r="F938" s="3">
        <v>76</v>
      </c>
      <c r="G938" s="11">
        <f>Tabla1[[#This Row],[Stock en unidades]]*Tabla1[[#This Row],[Costo unitario]]</f>
        <v>9424</v>
      </c>
      <c r="H938" s="1">
        <v>2019</v>
      </c>
      <c r="I938" s="1" t="s">
        <v>308</v>
      </c>
      <c r="J938" s="1">
        <v>845</v>
      </c>
      <c r="K938" s="3">
        <v>116238.2</v>
      </c>
      <c r="L938" s="12">
        <f>Tabla1[[#This Row],[Venta prom 12 meses en UN]]*Tabla1[[#This Row],[Costo unitario]]</f>
        <v>64220</v>
      </c>
      <c r="M938" s="29">
        <f>IFERROR(Tabla1[[#This Row],[Stock en unidades]]/Tabla1[[#This Row],[Venta prom 12 meses en UN]],0)</f>
        <v>0.1467455621301775</v>
      </c>
      <c r="N938" s="12">
        <f>IFERROR(12/Tabla1[[#This Row],[Meses de stock]],0)</f>
        <v>81.774193548387103</v>
      </c>
      <c r="O938" s="5" t="e">
        <f>VLOOKUP(Tabla1[[#This Row],[Código del producto]],'ABC Ventas'!$A:$E,5,0)</f>
        <v>#DIV/0!</v>
      </c>
      <c r="P938" s="5" t="e">
        <f>VLOOKUP(Tabla1[[#This Row],[Código del producto]],'ABC Stock'!$A:$E,5,0)</f>
        <v>#DIV/0!</v>
      </c>
      <c r="Q9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39" spans="1:17" x14ac:dyDescent="0.2">
      <c r="A939" s="1">
        <v>1157</v>
      </c>
      <c r="B939" s="1" t="s">
        <v>83</v>
      </c>
      <c r="C939" s="1" t="s">
        <v>8</v>
      </c>
      <c r="D939" s="1" t="s">
        <v>3</v>
      </c>
      <c r="E939" s="11">
        <v>243</v>
      </c>
      <c r="F939" s="3">
        <v>71</v>
      </c>
      <c r="G939" s="11">
        <f>Tabla1[[#This Row],[Stock en unidades]]*Tabla1[[#This Row],[Costo unitario]]</f>
        <v>17253</v>
      </c>
      <c r="H939" s="1">
        <v>2020</v>
      </c>
      <c r="I939" s="1" t="s">
        <v>258</v>
      </c>
      <c r="J939" s="1">
        <v>724</v>
      </c>
      <c r="K939" s="3">
        <v>93555.28</v>
      </c>
      <c r="L939" s="12">
        <f>Tabla1[[#This Row],[Venta prom 12 meses en UN]]*Tabla1[[#This Row],[Costo unitario]]</f>
        <v>51404</v>
      </c>
      <c r="M939" s="29">
        <f>IFERROR(Tabla1[[#This Row],[Stock en unidades]]/Tabla1[[#This Row],[Venta prom 12 meses en UN]],0)</f>
        <v>0.3356353591160221</v>
      </c>
      <c r="N939" s="12">
        <f>IFERROR(12/Tabla1[[#This Row],[Meses de stock]],0)</f>
        <v>35.753086419753089</v>
      </c>
      <c r="O939" s="5" t="e">
        <f>VLOOKUP(Tabla1[[#This Row],[Código del producto]],'ABC Ventas'!$A:$E,5,0)</f>
        <v>#DIV/0!</v>
      </c>
      <c r="P939" s="5" t="e">
        <f>VLOOKUP(Tabla1[[#This Row],[Código del producto]],'ABC Stock'!$A:$E,5,0)</f>
        <v>#DIV/0!</v>
      </c>
      <c r="Q9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0" spans="1:17" x14ac:dyDescent="0.2">
      <c r="A940" s="1">
        <v>1157</v>
      </c>
      <c r="B940" s="1" t="s">
        <v>83</v>
      </c>
      <c r="C940" s="1" t="s">
        <v>8</v>
      </c>
      <c r="D940" s="1" t="s">
        <v>3</v>
      </c>
      <c r="E940" s="11">
        <v>198</v>
      </c>
      <c r="F940" s="3">
        <v>56</v>
      </c>
      <c r="G940" s="11">
        <f>Tabla1[[#This Row],[Stock en unidades]]*Tabla1[[#This Row],[Costo unitario]]</f>
        <v>11088</v>
      </c>
      <c r="H940" s="1">
        <v>2019</v>
      </c>
      <c r="I940" s="1" t="s">
        <v>308</v>
      </c>
      <c r="J940" s="1">
        <v>951</v>
      </c>
      <c r="K940" s="3">
        <v>93198</v>
      </c>
      <c r="L940" s="12">
        <f>Tabla1[[#This Row],[Venta prom 12 meses en UN]]*Tabla1[[#This Row],[Costo unitario]]</f>
        <v>53256</v>
      </c>
      <c r="M940" s="29">
        <f>IFERROR(Tabla1[[#This Row],[Stock en unidades]]/Tabla1[[#This Row],[Venta prom 12 meses en UN]],0)</f>
        <v>0.20820189274447951</v>
      </c>
      <c r="N940" s="12">
        <f>IFERROR(12/Tabla1[[#This Row],[Meses de stock]],0)</f>
        <v>57.636363636363633</v>
      </c>
      <c r="O940" s="5" t="e">
        <f>VLOOKUP(Tabla1[[#This Row],[Código del producto]],'ABC Ventas'!$A:$E,5,0)</f>
        <v>#DIV/0!</v>
      </c>
      <c r="P940" s="5" t="e">
        <f>VLOOKUP(Tabla1[[#This Row],[Código del producto]],'ABC Stock'!$A:$E,5,0)</f>
        <v>#DIV/0!</v>
      </c>
      <c r="Q9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1" spans="1:17" x14ac:dyDescent="0.2">
      <c r="A941" s="1">
        <v>1157</v>
      </c>
      <c r="B941" s="1" t="s">
        <v>83</v>
      </c>
      <c r="C941" s="1" t="s">
        <v>8</v>
      </c>
      <c r="D941" s="1" t="s">
        <v>3</v>
      </c>
      <c r="E941" s="11">
        <v>1174</v>
      </c>
      <c r="F941" s="3">
        <v>80</v>
      </c>
      <c r="G941" s="11">
        <f>Tabla1[[#This Row],[Stock en unidades]]*Tabla1[[#This Row],[Costo unitario]]</f>
        <v>93920</v>
      </c>
      <c r="H941" s="1">
        <v>2019</v>
      </c>
      <c r="I941" s="1" t="s">
        <v>306</v>
      </c>
      <c r="J941" s="1">
        <v>411</v>
      </c>
      <c r="K941" s="3">
        <v>49648.800000000003</v>
      </c>
      <c r="L941" s="12">
        <f>Tabla1[[#This Row],[Venta prom 12 meses en UN]]*Tabla1[[#This Row],[Costo unitario]]</f>
        <v>32880</v>
      </c>
      <c r="M941" s="29">
        <f>IFERROR(Tabla1[[#This Row],[Stock en unidades]]/Tabla1[[#This Row],[Venta prom 12 meses en UN]],0)</f>
        <v>2.8564476885644767</v>
      </c>
      <c r="N941" s="12">
        <f>IFERROR(12/Tabla1[[#This Row],[Meses de stock]],0)</f>
        <v>4.2010221465076665</v>
      </c>
      <c r="O941" s="5" t="e">
        <f>VLOOKUP(Tabla1[[#This Row],[Código del producto]],'ABC Ventas'!$A:$E,5,0)</f>
        <v>#DIV/0!</v>
      </c>
      <c r="P941" s="5" t="e">
        <f>VLOOKUP(Tabla1[[#This Row],[Código del producto]],'ABC Stock'!$A:$E,5,0)</f>
        <v>#DIV/0!</v>
      </c>
      <c r="Q9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2" spans="1:17" x14ac:dyDescent="0.2">
      <c r="A942" s="1">
        <v>1157</v>
      </c>
      <c r="B942" s="1" t="s">
        <v>83</v>
      </c>
      <c r="C942" s="1" t="s">
        <v>8</v>
      </c>
      <c r="D942" s="1" t="s">
        <v>3</v>
      </c>
      <c r="E942" s="11">
        <v>77</v>
      </c>
      <c r="F942" s="3">
        <v>75</v>
      </c>
      <c r="G942" s="11">
        <f>Tabla1[[#This Row],[Stock en unidades]]*Tabla1[[#This Row],[Costo unitario]]</f>
        <v>5775</v>
      </c>
      <c r="H942" s="1">
        <v>2019</v>
      </c>
      <c r="I942" s="1" t="s">
        <v>258</v>
      </c>
      <c r="J942" s="1">
        <v>388</v>
      </c>
      <c r="K942" s="3">
        <v>37539</v>
      </c>
      <c r="L942" s="12">
        <f>Tabla1[[#This Row],[Venta prom 12 meses en UN]]*Tabla1[[#This Row],[Costo unitario]]</f>
        <v>29100</v>
      </c>
      <c r="M942" s="29">
        <f>IFERROR(Tabla1[[#This Row],[Stock en unidades]]/Tabla1[[#This Row],[Venta prom 12 meses en UN]],0)</f>
        <v>0.19845360824742267</v>
      </c>
      <c r="N942" s="12">
        <f>IFERROR(12/Tabla1[[#This Row],[Meses de stock]],0)</f>
        <v>60.467532467532472</v>
      </c>
      <c r="O942" s="5" t="e">
        <f>VLOOKUP(Tabla1[[#This Row],[Código del producto]],'ABC Ventas'!$A:$E,5,0)</f>
        <v>#DIV/0!</v>
      </c>
      <c r="P942" s="5" t="e">
        <f>VLOOKUP(Tabla1[[#This Row],[Código del producto]],'ABC Stock'!$A:$E,5,0)</f>
        <v>#DIV/0!</v>
      </c>
      <c r="Q9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3" spans="1:17" x14ac:dyDescent="0.2">
      <c r="A943" s="1">
        <v>1157</v>
      </c>
      <c r="B943" s="1" t="s">
        <v>83</v>
      </c>
      <c r="C943" s="1" t="s">
        <v>8</v>
      </c>
      <c r="D943" s="1" t="s">
        <v>3</v>
      </c>
      <c r="E943" s="11">
        <v>193</v>
      </c>
      <c r="F943" s="3">
        <v>49</v>
      </c>
      <c r="G943" s="11">
        <f>Tabla1[[#This Row],[Stock en unidades]]*Tabla1[[#This Row],[Costo unitario]]</f>
        <v>9457</v>
      </c>
      <c r="H943" s="1">
        <v>2020</v>
      </c>
      <c r="I943" s="1" t="s">
        <v>258</v>
      </c>
      <c r="J943" s="1">
        <v>335</v>
      </c>
      <c r="K943" s="3">
        <v>21339.5</v>
      </c>
      <c r="L943" s="12">
        <f>Tabla1[[#This Row],[Venta prom 12 meses en UN]]*Tabla1[[#This Row],[Costo unitario]]</f>
        <v>16415</v>
      </c>
      <c r="M943" s="29">
        <f>IFERROR(Tabla1[[#This Row],[Stock en unidades]]/Tabla1[[#This Row],[Venta prom 12 meses en UN]],0)</f>
        <v>0.57611940298507458</v>
      </c>
      <c r="N943" s="12">
        <f>IFERROR(12/Tabla1[[#This Row],[Meses de stock]],0)</f>
        <v>20.829015544041454</v>
      </c>
      <c r="O943" s="5" t="e">
        <f>VLOOKUP(Tabla1[[#This Row],[Código del producto]],'ABC Ventas'!$A:$E,5,0)</f>
        <v>#DIV/0!</v>
      </c>
      <c r="P943" s="5" t="e">
        <f>VLOOKUP(Tabla1[[#This Row],[Código del producto]],'ABC Stock'!$A:$E,5,0)</f>
        <v>#DIV/0!</v>
      </c>
      <c r="Q9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4" spans="1:17" x14ac:dyDescent="0.2">
      <c r="A944" s="1">
        <v>1158</v>
      </c>
      <c r="B944" s="1" t="s">
        <v>398</v>
      </c>
      <c r="C944" s="1" t="s">
        <v>8</v>
      </c>
      <c r="D944" s="1" t="s">
        <v>3</v>
      </c>
      <c r="E944" s="11">
        <v>270</v>
      </c>
      <c r="F944" s="3">
        <v>5.42</v>
      </c>
      <c r="G944" s="11">
        <f>Tabla1[[#This Row],[Stock en unidades]]*Tabla1[[#This Row],[Costo unitario]]</f>
        <v>1463.4</v>
      </c>
      <c r="H944" s="1">
        <v>2020</v>
      </c>
      <c r="I944" s="1" t="s">
        <v>258</v>
      </c>
      <c r="J944" s="1">
        <v>103</v>
      </c>
      <c r="K944" s="3">
        <v>1010.4506</v>
      </c>
      <c r="L944" s="12">
        <f>Tabla1[[#This Row],[Venta prom 12 meses en UN]]*Tabla1[[#This Row],[Costo unitario]]</f>
        <v>558.26</v>
      </c>
      <c r="M944" s="29">
        <f>IFERROR(Tabla1[[#This Row],[Stock en unidades]]/Tabla1[[#This Row],[Venta prom 12 meses en UN]],0)</f>
        <v>2.621359223300971</v>
      </c>
      <c r="N944" s="12">
        <f>IFERROR(12/Tabla1[[#This Row],[Meses de stock]],0)</f>
        <v>4.5777777777777775</v>
      </c>
      <c r="O944" s="5" t="e">
        <f>VLOOKUP(Tabla1[[#This Row],[Código del producto]],'ABC Ventas'!$A:$E,5,0)</f>
        <v>#DIV/0!</v>
      </c>
      <c r="P944" s="5" t="e">
        <f>VLOOKUP(Tabla1[[#This Row],[Código del producto]],'ABC Stock'!$A:$E,5,0)</f>
        <v>#DIV/0!</v>
      </c>
      <c r="Q9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5" spans="1:17" x14ac:dyDescent="0.2">
      <c r="A945" s="1">
        <v>1158</v>
      </c>
      <c r="B945" s="1" t="s">
        <v>398</v>
      </c>
      <c r="C945" s="1" t="s">
        <v>8</v>
      </c>
      <c r="D945" s="1" t="s">
        <v>3</v>
      </c>
      <c r="E945" s="11">
        <v>34</v>
      </c>
      <c r="F945" s="3">
        <v>5.94</v>
      </c>
      <c r="G945" s="11">
        <f>Tabla1[[#This Row],[Stock en unidades]]*Tabla1[[#This Row],[Costo unitario]]</f>
        <v>201.96</v>
      </c>
      <c r="H945" s="1">
        <v>2019</v>
      </c>
      <c r="I945" s="1" t="s">
        <v>306</v>
      </c>
      <c r="J945" s="1">
        <v>0</v>
      </c>
      <c r="K945" s="3">
        <v>0</v>
      </c>
      <c r="L945" s="12">
        <f>Tabla1[[#This Row],[Venta prom 12 meses en UN]]*Tabla1[[#This Row],[Costo unitario]]</f>
        <v>0</v>
      </c>
      <c r="M945" s="29">
        <f>IFERROR(Tabla1[[#This Row],[Stock en unidades]]/Tabla1[[#This Row],[Venta prom 12 meses en UN]],0)</f>
        <v>0</v>
      </c>
      <c r="N945" s="12">
        <f>IFERROR(12/Tabla1[[#This Row],[Meses de stock]],0)</f>
        <v>0</v>
      </c>
      <c r="O945" s="5" t="e">
        <f>VLOOKUP(Tabla1[[#This Row],[Código del producto]],'ABC Ventas'!$A:$E,5,0)</f>
        <v>#DIV/0!</v>
      </c>
      <c r="P945" s="5" t="e">
        <f>VLOOKUP(Tabla1[[#This Row],[Código del producto]],'ABC Stock'!$A:$E,5,0)</f>
        <v>#DIV/0!</v>
      </c>
      <c r="Q94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946" spans="1:17" x14ac:dyDescent="0.2">
      <c r="A946" s="1">
        <v>1158</v>
      </c>
      <c r="B946" s="1" t="s">
        <v>398</v>
      </c>
      <c r="C946" s="1" t="s">
        <v>8</v>
      </c>
      <c r="D946" s="1" t="s">
        <v>3</v>
      </c>
      <c r="E946" s="11">
        <v>0</v>
      </c>
      <c r="F946" s="3">
        <v>5.16</v>
      </c>
      <c r="G946" s="11">
        <f>Tabla1[[#This Row],[Stock en unidades]]*Tabla1[[#This Row],[Costo unitario]]</f>
        <v>0</v>
      </c>
      <c r="H946" s="1">
        <v>2020</v>
      </c>
      <c r="I946" s="1" t="s">
        <v>256</v>
      </c>
      <c r="J946" s="1">
        <v>0</v>
      </c>
      <c r="K946" s="3">
        <v>0</v>
      </c>
      <c r="L946" s="12">
        <f>Tabla1[[#This Row],[Venta prom 12 meses en UN]]*Tabla1[[#This Row],[Costo unitario]]</f>
        <v>0</v>
      </c>
      <c r="M946" s="29">
        <f>IFERROR(Tabla1[[#This Row],[Stock en unidades]]/Tabla1[[#This Row],[Venta prom 12 meses en UN]],0)</f>
        <v>0</v>
      </c>
      <c r="N946" s="12">
        <f>IFERROR(12/Tabla1[[#This Row],[Meses de stock]],0)</f>
        <v>0</v>
      </c>
      <c r="O946" s="5" t="e">
        <f>VLOOKUP(Tabla1[[#This Row],[Código del producto]],'ABC Ventas'!$A:$E,5,0)</f>
        <v>#DIV/0!</v>
      </c>
      <c r="P946" s="5" t="e">
        <f>VLOOKUP(Tabla1[[#This Row],[Código del producto]],'ABC Stock'!$A:$E,5,0)</f>
        <v>#DIV/0!</v>
      </c>
      <c r="Q9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47" spans="1:17" x14ac:dyDescent="0.2">
      <c r="A947" s="1">
        <v>1158</v>
      </c>
      <c r="B947" s="1" t="s">
        <v>398</v>
      </c>
      <c r="C947" s="1" t="s">
        <v>8</v>
      </c>
      <c r="D947" s="1" t="s">
        <v>3</v>
      </c>
      <c r="E947" s="11">
        <v>257</v>
      </c>
      <c r="F947" s="3">
        <v>6.31</v>
      </c>
      <c r="G947" s="11">
        <f>Tabla1[[#This Row],[Stock en unidades]]*Tabla1[[#This Row],[Costo unitario]]</f>
        <v>1621.6699999999998</v>
      </c>
      <c r="H947" s="1">
        <v>2019</v>
      </c>
      <c r="I947" s="1" t="s">
        <v>309</v>
      </c>
      <c r="J947" s="1">
        <v>85.6</v>
      </c>
      <c r="K947" s="3">
        <v>712.97951999999987</v>
      </c>
      <c r="L947" s="12">
        <f>Tabla1[[#This Row],[Venta prom 12 meses en UN]]*Tabla1[[#This Row],[Costo unitario]]</f>
        <v>540.13599999999997</v>
      </c>
      <c r="M947" s="29">
        <f>IFERROR(Tabla1[[#This Row],[Stock en unidades]]/Tabla1[[#This Row],[Venta prom 12 meses en UN]],0)</f>
        <v>3.0023364485981312</v>
      </c>
      <c r="N947" s="12">
        <f>IFERROR(12/Tabla1[[#This Row],[Meses de stock]],0)</f>
        <v>3.9968871595330735</v>
      </c>
      <c r="O947" s="5" t="e">
        <f>VLOOKUP(Tabla1[[#This Row],[Código del producto]],'ABC Ventas'!$A:$E,5,0)</f>
        <v>#DIV/0!</v>
      </c>
      <c r="P947" s="5" t="e">
        <f>VLOOKUP(Tabla1[[#This Row],[Código del producto]],'ABC Stock'!$A:$E,5,0)</f>
        <v>#DIV/0!</v>
      </c>
      <c r="Q94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48" spans="1:17" x14ac:dyDescent="0.2">
      <c r="A948" s="1">
        <v>1158</v>
      </c>
      <c r="B948" s="1" t="s">
        <v>398</v>
      </c>
      <c r="C948" s="1" t="s">
        <v>8</v>
      </c>
      <c r="D948" s="1" t="s">
        <v>3</v>
      </c>
      <c r="E948" s="11">
        <v>676</v>
      </c>
      <c r="F948" s="3">
        <v>2.39</v>
      </c>
      <c r="G948" s="11">
        <f>Tabla1[[#This Row],[Stock en unidades]]*Tabla1[[#This Row],[Costo unitario]]</f>
        <v>1615.64</v>
      </c>
      <c r="H948" s="1">
        <v>2019</v>
      </c>
      <c r="I948" s="1" t="s">
        <v>307</v>
      </c>
      <c r="J948" s="1">
        <v>98</v>
      </c>
      <c r="K948" s="3">
        <v>372.40980000000002</v>
      </c>
      <c r="L948" s="12">
        <f>Tabla1[[#This Row],[Venta prom 12 meses en UN]]*Tabla1[[#This Row],[Costo unitario]]</f>
        <v>234.22</v>
      </c>
      <c r="M948" s="29">
        <f>IFERROR(Tabla1[[#This Row],[Stock en unidades]]/Tabla1[[#This Row],[Venta prom 12 meses en UN]],0)</f>
        <v>6.8979591836734695</v>
      </c>
      <c r="N948" s="12">
        <f>IFERROR(12/Tabla1[[#This Row],[Meses de stock]],0)</f>
        <v>1.7396449704142012</v>
      </c>
      <c r="O948" s="5" t="e">
        <f>VLOOKUP(Tabla1[[#This Row],[Código del producto]],'ABC Ventas'!$A:$E,5,0)</f>
        <v>#DIV/0!</v>
      </c>
      <c r="P948" s="5" t="e">
        <f>VLOOKUP(Tabla1[[#This Row],[Código del producto]],'ABC Stock'!$A:$E,5,0)</f>
        <v>#DIV/0!</v>
      </c>
      <c r="Q9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49" spans="1:17" x14ac:dyDescent="0.2">
      <c r="A949" s="1">
        <v>1158</v>
      </c>
      <c r="B949" s="1" t="s">
        <v>398</v>
      </c>
      <c r="C949" s="1" t="s">
        <v>8</v>
      </c>
      <c r="D949" s="1" t="s">
        <v>3</v>
      </c>
      <c r="E949" s="11">
        <v>429</v>
      </c>
      <c r="F949" s="3">
        <v>4.66</v>
      </c>
      <c r="G949" s="11">
        <f>Tabla1[[#This Row],[Stock en unidades]]*Tabla1[[#This Row],[Costo unitario]]</f>
        <v>1999.14</v>
      </c>
      <c r="H949" s="1">
        <v>2020</v>
      </c>
      <c r="I949" s="1" t="s">
        <v>257</v>
      </c>
      <c r="J949" s="1">
        <v>39</v>
      </c>
      <c r="K949" s="3">
        <v>230.8098</v>
      </c>
      <c r="L949" s="12">
        <f>Tabla1[[#This Row],[Venta prom 12 meses en UN]]*Tabla1[[#This Row],[Costo unitario]]</f>
        <v>181.74</v>
      </c>
      <c r="M949" s="29">
        <f>IFERROR(Tabla1[[#This Row],[Stock en unidades]]/Tabla1[[#This Row],[Venta prom 12 meses en UN]],0)</f>
        <v>11</v>
      </c>
      <c r="N949" s="12">
        <f>IFERROR(12/Tabla1[[#This Row],[Meses de stock]],0)</f>
        <v>1.0909090909090908</v>
      </c>
      <c r="O949" s="5" t="e">
        <f>VLOOKUP(Tabla1[[#This Row],[Código del producto]],'ABC Ventas'!$A:$E,5,0)</f>
        <v>#DIV/0!</v>
      </c>
      <c r="P949" s="5" t="e">
        <f>VLOOKUP(Tabla1[[#This Row],[Código del producto]],'ABC Stock'!$A:$E,5,0)</f>
        <v>#DIV/0!</v>
      </c>
      <c r="Q94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50" spans="1:17" x14ac:dyDescent="0.2">
      <c r="A950" s="1">
        <v>1159</v>
      </c>
      <c r="B950" s="1" t="s">
        <v>170</v>
      </c>
      <c r="C950" s="1" t="s">
        <v>8</v>
      </c>
      <c r="D950" s="1" t="s">
        <v>3</v>
      </c>
      <c r="E950" s="11">
        <v>54</v>
      </c>
      <c r="F950" s="3">
        <v>3.3</v>
      </c>
      <c r="G950" s="11">
        <f>Tabla1[[#This Row],[Stock en unidades]]*Tabla1[[#This Row],[Costo unitario]]</f>
        <v>178.2</v>
      </c>
      <c r="H950" s="1">
        <v>2020</v>
      </c>
      <c r="I950" s="1" t="s">
        <v>258</v>
      </c>
      <c r="J950" s="1">
        <v>102</v>
      </c>
      <c r="K950" s="3">
        <v>589.04999999999995</v>
      </c>
      <c r="L950" s="12">
        <f>Tabla1[[#This Row],[Venta prom 12 meses en UN]]*Tabla1[[#This Row],[Costo unitario]]</f>
        <v>336.59999999999997</v>
      </c>
      <c r="M950" s="29">
        <f>IFERROR(Tabla1[[#This Row],[Stock en unidades]]/Tabla1[[#This Row],[Venta prom 12 meses en UN]],0)</f>
        <v>0.52941176470588236</v>
      </c>
      <c r="N950" s="12">
        <f>IFERROR(12/Tabla1[[#This Row],[Meses de stock]],0)</f>
        <v>22.666666666666668</v>
      </c>
      <c r="O950" s="5" t="e">
        <f>VLOOKUP(Tabla1[[#This Row],[Código del producto]],'ABC Ventas'!$A:$E,5,0)</f>
        <v>#DIV/0!</v>
      </c>
      <c r="P950" s="5" t="e">
        <f>VLOOKUP(Tabla1[[#This Row],[Código del producto]],'ABC Stock'!$A:$E,5,0)</f>
        <v>#DIV/0!</v>
      </c>
      <c r="Q9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51" spans="1:17" x14ac:dyDescent="0.2">
      <c r="A951" s="1">
        <v>1159</v>
      </c>
      <c r="B951" s="1" t="s">
        <v>170</v>
      </c>
      <c r="C951" s="1" t="s">
        <v>8</v>
      </c>
      <c r="D951" s="1" t="s">
        <v>3</v>
      </c>
      <c r="E951" s="11">
        <v>39</v>
      </c>
      <c r="F951" s="3">
        <v>6.39</v>
      </c>
      <c r="G951" s="11">
        <f>Tabla1[[#This Row],[Stock en unidades]]*Tabla1[[#This Row],[Costo unitario]]</f>
        <v>249.20999999999998</v>
      </c>
      <c r="H951" s="1">
        <v>2020</v>
      </c>
      <c r="I951" s="1" t="s">
        <v>256</v>
      </c>
      <c r="J951" s="1">
        <v>57</v>
      </c>
      <c r="K951" s="3">
        <v>513.56429999999989</v>
      </c>
      <c r="L951" s="12">
        <f>Tabla1[[#This Row],[Venta prom 12 meses en UN]]*Tabla1[[#This Row],[Costo unitario]]</f>
        <v>364.22999999999996</v>
      </c>
      <c r="M951" s="29">
        <f>IFERROR(Tabla1[[#This Row],[Stock en unidades]]/Tabla1[[#This Row],[Venta prom 12 meses en UN]],0)</f>
        <v>0.68421052631578949</v>
      </c>
      <c r="N951" s="12">
        <f>IFERROR(12/Tabla1[[#This Row],[Meses de stock]],0)</f>
        <v>17.538461538461537</v>
      </c>
      <c r="O951" s="5" t="e">
        <f>VLOOKUP(Tabla1[[#This Row],[Código del producto]],'ABC Ventas'!$A:$E,5,0)</f>
        <v>#DIV/0!</v>
      </c>
      <c r="P951" s="5" t="e">
        <f>VLOOKUP(Tabla1[[#This Row],[Código del producto]],'ABC Stock'!$A:$E,5,0)</f>
        <v>#DIV/0!</v>
      </c>
      <c r="Q9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52" spans="1:17" x14ac:dyDescent="0.2">
      <c r="A952" s="1">
        <v>1159</v>
      </c>
      <c r="B952" s="1" t="s">
        <v>170</v>
      </c>
      <c r="C952" s="1" t="s">
        <v>8</v>
      </c>
      <c r="D952" s="1" t="s">
        <v>3</v>
      </c>
      <c r="E952" s="11">
        <v>157</v>
      </c>
      <c r="F952" s="3">
        <v>3.45</v>
      </c>
      <c r="G952" s="11">
        <f>Tabla1[[#This Row],[Stock en unidades]]*Tabla1[[#This Row],[Costo unitario]]</f>
        <v>541.65</v>
      </c>
      <c r="H952" s="1">
        <v>2019</v>
      </c>
      <c r="I952" s="1" t="s">
        <v>309</v>
      </c>
      <c r="J952" s="1">
        <v>78.2</v>
      </c>
      <c r="K952" s="3">
        <v>391.19550000000004</v>
      </c>
      <c r="L952" s="12">
        <f>Tabla1[[#This Row],[Venta prom 12 meses en UN]]*Tabla1[[#This Row],[Costo unitario]]</f>
        <v>269.79000000000002</v>
      </c>
      <c r="M952" s="29">
        <f>IFERROR(Tabla1[[#This Row],[Stock en unidades]]/Tabla1[[#This Row],[Venta prom 12 meses en UN]],0)</f>
        <v>2.0076726342710995</v>
      </c>
      <c r="N952" s="12">
        <f>IFERROR(12/Tabla1[[#This Row],[Meses de stock]],0)</f>
        <v>5.977070063694268</v>
      </c>
      <c r="O952" s="5" t="e">
        <f>VLOOKUP(Tabla1[[#This Row],[Código del producto]],'ABC Ventas'!$A:$E,5,0)</f>
        <v>#DIV/0!</v>
      </c>
      <c r="P952" s="5" t="e">
        <f>VLOOKUP(Tabla1[[#This Row],[Código del producto]],'ABC Stock'!$A:$E,5,0)</f>
        <v>#DIV/0!</v>
      </c>
      <c r="Q9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53" spans="1:17" x14ac:dyDescent="0.2">
      <c r="A953" s="1">
        <v>1159</v>
      </c>
      <c r="B953" s="1" t="s">
        <v>170</v>
      </c>
      <c r="C953" s="1" t="s">
        <v>8</v>
      </c>
      <c r="D953" s="1" t="s">
        <v>3</v>
      </c>
      <c r="E953" s="11">
        <v>1010</v>
      </c>
      <c r="F953" s="3">
        <v>3.89</v>
      </c>
      <c r="G953" s="11">
        <f>Tabla1[[#This Row],[Stock en unidades]]*Tabla1[[#This Row],[Costo unitario]]</f>
        <v>3928.9</v>
      </c>
      <c r="H953" s="1">
        <v>2020</v>
      </c>
      <c r="I953" s="1" t="s">
        <v>256</v>
      </c>
      <c r="J953" s="1">
        <v>56.1</v>
      </c>
      <c r="K953" s="3">
        <v>292.42686000000003</v>
      </c>
      <c r="L953" s="12">
        <f>Tabla1[[#This Row],[Venta prom 12 meses en UN]]*Tabla1[[#This Row],[Costo unitario]]</f>
        <v>218.22900000000001</v>
      </c>
      <c r="M953" s="29">
        <f>IFERROR(Tabla1[[#This Row],[Stock en unidades]]/Tabla1[[#This Row],[Venta prom 12 meses en UN]],0)</f>
        <v>18.003565062388592</v>
      </c>
      <c r="N953" s="12">
        <f>IFERROR(12/Tabla1[[#This Row],[Meses de stock]],0)</f>
        <v>0.66653465346534657</v>
      </c>
      <c r="O953" s="5" t="e">
        <f>VLOOKUP(Tabla1[[#This Row],[Código del producto]],'ABC Ventas'!$A:$E,5,0)</f>
        <v>#DIV/0!</v>
      </c>
      <c r="P953" s="5" t="e">
        <f>VLOOKUP(Tabla1[[#This Row],[Código del producto]],'ABC Stock'!$A:$E,5,0)</f>
        <v>#DIV/0!</v>
      </c>
      <c r="Q9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54" spans="1:17" x14ac:dyDescent="0.2">
      <c r="A954" s="1">
        <v>1159</v>
      </c>
      <c r="B954" s="1" t="s">
        <v>170</v>
      </c>
      <c r="C954" s="1" t="s">
        <v>8</v>
      </c>
      <c r="D954" s="1" t="s">
        <v>3</v>
      </c>
      <c r="E954" s="11">
        <v>387</v>
      </c>
      <c r="F954" s="3">
        <v>6.08</v>
      </c>
      <c r="G954" s="11">
        <f>Tabla1[[#This Row],[Stock en unidades]]*Tabla1[[#This Row],[Costo unitario]]</f>
        <v>2352.96</v>
      </c>
      <c r="H954" s="1">
        <v>2020</v>
      </c>
      <c r="I954" s="1" t="s">
        <v>256</v>
      </c>
      <c r="J954" s="1">
        <v>35.1</v>
      </c>
      <c r="K954" s="3">
        <v>260.35776000000004</v>
      </c>
      <c r="L954" s="12">
        <f>Tabla1[[#This Row],[Venta prom 12 meses en UN]]*Tabla1[[#This Row],[Costo unitario]]</f>
        <v>213.40800000000002</v>
      </c>
      <c r="M954" s="29">
        <f>IFERROR(Tabla1[[#This Row],[Stock en unidades]]/Tabla1[[#This Row],[Venta prom 12 meses en UN]],0)</f>
        <v>11.025641025641026</v>
      </c>
      <c r="N954" s="12">
        <f>IFERROR(12/Tabla1[[#This Row],[Meses de stock]],0)</f>
        <v>1.0883720930232559</v>
      </c>
      <c r="O954" s="5" t="e">
        <f>VLOOKUP(Tabla1[[#This Row],[Código del producto]],'ABC Ventas'!$A:$E,5,0)</f>
        <v>#DIV/0!</v>
      </c>
      <c r="P954" s="5" t="e">
        <f>VLOOKUP(Tabla1[[#This Row],[Código del producto]],'ABC Stock'!$A:$E,5,0)</f>
        <v>#DIV/0!</v>
      </c>
      <c r="Q95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55" spans="1:17" x14ac:dyDescent="0.2">
      <c r="A955" s="1">
        <v>1159</v>
      </c>
      <c r="B955" s="1" t="s">
        <v>170</v>
      </c>
      <c r="C955" s="1" t="s">
        <v>8</v>
      </c>
      <c r="D955" s="1" t="s">
        <v>3</v>
      </c>
      <c r="E955" s="11">
        <v>371</v>
      </c>
      <c r="F955" s="3">
        <v>1.66</v>
      </c>
      <c r="G955" s="11">
        <f>Tabla1[[#This Row],[Stock en unidades]]*Tabla1[[#This Row],[Costo unitario]]</f>
        <v>615.86</v>
      </c>
      <c r="H955" s="1">
        <v>2019</v>
      </c>
      <c r="I955" s="1" t="s">
        <v>312</v>
      </c>
      <c r="J955" s="1">
        <v>95</v>
      </c>
      <c r="K955" s="3">
        <v>209.74099999999999</v>
      </c>
      <c r="L955" s="12">
        <f>Tabla1[[#This Row],[Venta prom 12 meses en UN]]*Tabla1[[#This Row],[Costo unitario]]</f>
        <v>157.69999999999999</v>
      </c>
      <c r="M955" s="29">
        <f>IFERROR(Tabla1[[#This Row],[Stock en unidades]]/Tabla1[[#This Row],[Venta prom 12 meses en UN]],0)</f>
        <v>3.905263157894737</v>
      </c>
      <c r="N955" s="12">
        <f>IFERROR(12/Tabla1[[#This Row],[Meses de stock]],0)</f>
        <v>3.07277628032345</v>
      </c>
      <c r="O955" s="5" t="e">
        <f>VLOOKUP(Tabla1[[#This Row],[Código del producto]],'ABC Ventas'!$A:$E,5,0)</f>
        <v>#DIV/0!</v>
      </c>
      <c r="P955" s="5" t="e">
        <f>VLOOKUP(Tabla1[[#This Row],[Código del producto]],'ABC Stock'!$A:$E,5,0)</f>
        <v>#DIV/0!</v>
      </c>
      <c r="Q9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56" spans="1:17" x14ac:dyDescent="0.2">
      <c r="A956" s="1">
        <v>1160</v>
      </c>
      <c r="B956" s="1" t="s">
        <v>102</v>
      </c>
      <c r="C956" s="1" t="s">
        <v>8</v>
      </c>
      <c r="D956" s="1" t="s">
        <v>3</v>
      </c>
      <c r="E956" s="11">
        <v>79</v>
      </c>
      <c r="F956" s="3">
        <v>7.35</v>
      </c>
      <c r="G956" s="11">
        <f>Tabla1[[#This Row],[Stock en unidades]]*Tabla1[[#This Row],[Costo unitario]]</f>
        <v>580.65</v>
      </c>
      <c r="H956" s="1">
        <v>2019</v>
      </c>
      <c r="I956" s="1" t="s">
        <v>311</v>
      </c>
      <c r="J956" s="1">
        <v>115</v>
      </c>
      <c r="K956" s="3">
        <v>1124.1824999999999</v>
      </c>
      <c r="L956" s="12">
        <f>Tabla1[[#This Row],[Venta prom 12 meses en UN]]*Tabla1[[#This Row],[Costo unitario]]</f>
        <v>845.25</v>
      </c>
      <c r="M956" s="29">
        <f>IFERROR(Tabla1[[#This Row],[Stock en unidades]]/Tabla1[[#This Row],[Venta prom 12 meses en UN]],0)</f>
        <v>0.68695652173913047</v>
      </c>
      <c r="N956" s="12">
        <f>IFERROR(12/Tabla1[[#This Row],[Meses de stock]],0)</f>
        <v>17.468354430379748</v>
      </c>
      <c r="O956" s="5" t="e">
        <f>VLOOKUP(Tabla1[[#This Row],[Código del producto]],'ABC Ventas'!$A:$E,5,0)</f>
        <v>#DIV/0!</v>
      </c>
      <c r="P956" s="5" t="e">
        <f>VLOOKUP(Tabla1[[#This Row],[Código del producto]],'ABC Stock'!$A:$E,5,0)</f>
        <v>#DIV/0!</v>
      </c>
      <c r="Q9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57" spans="1:17" x14ac:dyDescent="0.2">
      <c r="A957" s="1">
        <v>1160</v>
      </c>
      <c r="B957" s="1" t="s">
        <v>102</v>
      </c>
      <c r="C957" s="1" t="s">
        <v>8</v>
      </c>
      <c r="D957" s="1" t="s">
        <v>3</v>
      </c>
      <c r="E957" s="11">
        <v>0</v>
      </c>
      <c r="F957" s="3">
        <v>6.62</v>
      </c>
      <c r="G957" s="11">
        <f>Tabla1[[#This Row],[Stock en unidades]]*Tabla1[[#This Row],[Costo unitario]]</f>
        <v>0</v>
      </c>
      <c r="H957" s="1">
        <v>2019</v>
      </c>
      <c r="I957" s="1" t="s">
        <v>307</v>
      </c>
      <c r="J957" s="1">
        <v>81.7</v>
      </c>
      <c r="K957" s="3">
        <v>1005.9884400000001</v>
      </c>
      <c r="L957" s="12">
        <f>Tabla1[[#This Row],[Venta prom 12 meses en UN]]*Tabla1[[#This Row],[Costo unitario]]</f>
        <v>540.85400000000004</v>
      </c>
      <c r="M957" s="29">
        <f>IFERROR(Tabla1[[#This Row],[Stock en unidades]]/Tabla1[[#This Row],[Venta prom 12 meses en UN]],0)</f>
        <v>0</v>
      </c>
      <c r="N957" s="12">
        <f>IFERROR(12/Tabla1[[#This Row],[Meses de stock]],0)</f>
        <v>0</v>
      </c>
      <c r="O957" s="5" t="e">
        <f>VLOOKUP(Tabla1[[#This Row],[Código del producto]],'ABC Ventas'!$A:$E,5,0)</f>
        <v>#DIV/0!</v>
      </c>
      <c r="P957" s="5" t="e">
        <f>VLOOKUP(Tabla1[[#This Row],[Código del producto]],'ABC Stock'!$A:$E,5,0)</f>
        <v>#DIV/0!</v>
      </c>
      <c r="Q9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58" spans="1:17" x14ac:dyDescent="0.2">
      <c r="A958" s="1">
        <v>1160</v>
      </c>
      <c r="B958" s="1" t="s">
        <v>102</v>
      </c>
      <c r="C958" s="1" t="s">
        <v>8</v>
      </c>
      <c r="D958" s="1" t="s">
        <v>3</v>
      </c>
      <c r="E958" s="11">
        <v>13</v>
      </c>
      <c r="F958" s="3">
        <v>3.61</v>
      </c>
      <c r="G958" s="11">
        <f>Tabla1[[#This Row],[Stock en unidades]]*Tabla1[[#This Row],[Costo unitario]]</f>
        <v>46.93</v>
      </c>
      <c r="H958" s="1">
        <v>2020</v>
      </c>
      <c r="I958" s="1" t="s">
        <v>258</v>
      </c>
      <c r="J958" s="1">
        <v>127</v>
      </c>
      <c r="K958" s="3">
        <v>632.68859999999995</v>
      </c>
      <c r="L958" s="12">
        <f>Tabla1[[#This Row],[Venta prom 12 meses en UN]]*Tabla1[[#This Row],[Costo unitario]]</f>
        <v>458.46999999999997</v>
      </c>
      <c r="M958" s="29">
        <f>IFERROR(Tabla1[[#This Row],[Stock en unidades]]/Tabla1[[#This Row],[Venta prom 12 meses en UN]],0)</f>
        <v>0.10236220472440945</v>
      </c>
      <c r="N958" s="12">
        <f>IFERROR(12/Tabla1[[#This Row],[Meses de stock]],0)</f>
        <v>117.23076923076923</v>
      </c>
      <c r="O958" s="5" t="e">
        <f>VLOOKUP(Tabla1[[#This Row],[Código del producto]],'ABC Ventas'!$A:$E,5,0)</f>
        <v>#DIV/0!</v>
      </c>
      <c r="P958" s="5" t="e">
        <f>VLOOKUP(Tabla1[[#This Row],[Código del producto]],'ABC Stock'!$A:$E,5,0)</f>
        <v>#DIV/0!</v>
      </c>
      <c r="Q9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59" spans="1:17" x14ac:dyDescent="0.2">
      <c r="A959" s="1">
        <v>1160</v>
      </c>
      <c r="B959" s="1" t="s">
        <v>102</v>
      </c>
      <c r="C959" s="1" t="s">
        <v>8</v>
      </c>
      <c r="D959" s="1" t="s">
        <v>3</v>
      </c>
      <c r="E959" s="11">
        <v>794</v>
      </c>
      <c r="F959" s="3">
        <v>6.83</v>
      </c>
      <c r="G959" s="11">
        <f>Tabla1[[#This Row],[Stock en unidades]]*Tabla1[[#This Row],[Costo unitario]]</f>
        <v>5423.02</v>
      </c>
      <c r="H959" s="1">
        <v>2020</v>
      </c>
      <c r="I959" s="1" t="s">
        <v>256</v>
      </c>
      <c r="J959" s="1">
        <v>49.6</v>
      </c>
      <c r="K959" s="3">
        <v>565.74256000000014</v>
      </c>
      <c r="L959" s="12">
        <f>Tabla1[[#This Row],[Venta prom 12 meses en UN]]*Tabla1[[#This Row],[Costo unitario]]</f>
        <v>338.76800000000003</v>
      </c>
      <c r="M959" s="29">
        <f>IFERROR(Tabla1[[#This Row],[Stock en unidades]]/Tabla1[[#This Row],[Venta prom 12 meses en UN]],0)</f>
        <v>16.008064516129032</v>
      </c>
      <c r="N959" s="12">
        <f>IFERROR(12/Tabla1[[#This Row],[Meses de stock]],0)</f>
        <v>0.74962216624685141</v>
      </c>
      <c r="O959" s="5" t="e">
        <f>VLOOKUP(Tabla1[[#This Row],[Código del producto]],'ABC Ventas'!$A:$E,5,0)</f>
        <v>#DIV/0!</v>
      </c>
      <c r="P959" s="5" t="e">
        <f>VLOOKUP(Tabla1[[#This Row],[Código del producto]],'ABC Stock'!$A:$E,5,0)</f>
        <v>#DIV/0!</v>
      </c>
      <c r="Q95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60" spans="1:17" x14ac:dyDescent="0.2">
      <c r="A960" s="1">
        <v>1160</v>
      </c>
      <c r="B960" s="1" t="s">
        <v>102</v>
      </c>
      <c r="C960" s="1" t="s">
        <v>8</v>
      </c>
      <c r="D960" s="1" t="s">
        <v>3</v>
      </c>
      <c r="E960" s="11">
        <v>1570</v>
      </c>
      <c r="F960" s="3">
        <v>3.82</v>
      </c>
      <c r="G960" s="11">
        <f>Tabla1[[#This Row],[Stock en unidades]]*Tabla1[[#This Row],[Costo unitario]]</f>
        <v>5997.4</v>
      </c>
      <c r="H960" s="1">
        <v>2020</v>
      </c>
      <c r="I960" s="1" t="s">
        <v>257</v>
      </c>
      <c r="J960" s="1">
        <v>92.3</v>
      </c>
      <c r="K960" s="3">
        <v>458.3617999999999</v>
      </c>
      <c r="L960" s="12">
        <f>Tabla1[[#This Row],[Venta prom 12 meses en UN]]*Tabla1[[#This Row],[Costo unitario]]</f>
        <v>352.58599999999996</v>
      </c>
      <c r="M960" s="29">
        <f>IFERROR(Tabla1[[#This Row],[Stock en unidades]]/Tabla1[[#This Row],[Venta prom 12 meses en UN]],0)</f>
        <v>17.009750812567713</v>
      </c>
      <c r="N960" s="12">
        <f>IFERROR(12/Tabla1[[#This Row],[Meses de stock]],0)</f>
        <v>0.70547770700636947</v>
      </c>
      <c r="O960" s="5" t="e">
        <f>VLOOKUP(Tabla1[[#This Row],[Código del producto]],'ABC Ventas'!$A:$E,5,0)</f>
        <v>#DIV/0!</v>
      </c>
      <c r="P960" s="5" t="e">
        <f>VLOOKUP(Tabla1[[#This Row],[Código del producto]],'ABC Stock'!$A:$E,5,0)</f>
        <v>#DIV/0!</v>
      </c>
      <c r="Q96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61" spans="1:17" x14ac:dyDescent="0.2">
      <c r="A961" s="1">
        <v>1160</v>
      </c>
      <c r="B961" s="1" t="s">
        <v>102</v>
      </c>
      <c r="C961" s="1" t="s">
        <v>8</v>
      </c>
      <c r="D961" s="1" t="s">
        <v>3</v>
      </c>
      <c r="E961" s="11">
        <v>619</v>
      </c>
      <c r="F961" s="3">
        <v>1.73</v>
      </c>
      <c r="G961" s="11">
        <f>Tabla1[[#This Row],[Stock en unidades]]*Tabla1[[#This Row],[Costo unitario]]</f>
        <v>1070.8699999999999</v>
      </c>
      <c r="H961" s="1">
        <v>2019</v>
      </c>
      <c r="I961" s="1" t="s">
        <v>258</v>
      </c>
      <c r="J961" s="1">
        <v>96</v>
      </c>
      <c r="K961" s="3">
        <v>244.13759999999999</v>
      </c>
      <c r="L961" s="12">
        <f>Tabla1[[#This Row],[Venta prom 12 meses en UN]]*Tabla1[[#This Row],[Costo unitario]]</f>
        <v>166.07999999999998</v>
      </c>
      <c r="M961" s="29">
        <f>IFERROR(Tabla1[[#This Row],[Stock en unidades]]/Tabla1[[#This Row],[Venta prom 12 meses en UN]],0)</f>
        <v>6.447916666666667</v>
      </c>
      <c r="N961" s="12">
        <f>IFERROR(12/Tabla1[[#This Row],[Meses de stock]],0)</f>
        <v>1.8610662358642971</v>
      </c>
      <c r="O961" s="5" t="e">
        <f>VLOOKUP(Tabla1[[#This Row],[Código del producto]],'ABC Ventas'!$A:$E,5,0)</f>
        <v>#DIV/0!</v>
      </c>
      <c r="P961" s="5" t="e">
        <f>VLOOKUP(Tabla1[[#This Row],[Código del producto]],'ABC Stock'!$A:$E,5,0)</f>
        <v>#DIV/0!</v>
      </c>
      <c r="Q96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62" spans="1:17" x14ac:dyDescent="0.2">
      <c r="A962" s="1">
        <v>1161</v>
      </c>
      <c r="B962" s="1" t="s">
        <v>399</v>
      </c>
      <c r="C962" s="1" t="s">
        <v>8</v>
      </c>
      <c r="D962" s="1" t="s">
        <v>3</v>
      </c>
      <c r="E962" s="11">
        <v>170</v>
      </c>
      <c r="F962" s="3">
        <v>6.05</v>
      </c>
      <c r="G962" s="11">
        <f>Tabla1[[#This Row],[Stock en unidades]]*Tabla1[[#This Row],[Costo unitario]]</f>
        <v>1028.5</v>
      </c>
      <c r="H962" s="1">
        <v>2020</v>
      </c>
      <c r="I962" s="1" t="s">
        <v>258</v>
      </c>
      <c r="J962" s="1">
        <v>68</v>
      </c>
      <c r="K962" s="3">
        <v>658.24</v>
      </c>
      <c r="L962" s="12">
        <f>Tabla1[[#This Row],[Venta prom 12 meses en UN]]*Tabla1[[#This Row],[Costo unitario]]</f>
        <v>411.4</v>
      </c>
      <c r="M962" s="29">
        <f>IFERROR(Tabla1[[#This Row],[Stock en unidades]]/Tabla1[[#This Row],[Venta prom 12 meses en UN]],0)</f>
        <v>2.5</v>
      </c>
      <c r="N962" s="12">
        <f>IFERROR(12/Tabla1[[#This Row],[Meses de stock]],0)</f>
        <v>4.8</v>
      </c>
      <c r="O962" s="5" t="e">
        <f>VLOOKUP(Tabla1[[#This Row],[Código del producto]],'ABC Ventas'!$A:$E,5,0)</f>
        <v>#DIV/0!</v>
      </c>
      <c r="P962" s="5" t="e">
        <f>VLOOKUP(Tabla1[[#This Row],[Código del producto]],'ABC Stock'!$A:$E,5,0)</f>
        <v>#DIV/0!</v>
      </c>
      <c r="Q9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63" spans="1:17" x14ac:dyDescent="0.2">
      <c r="A963" s="1">
        <v>1161</v>
      </c>
      <c r="B963" s="1" t="s">
        <v>399</v>
      </c>
      <c r="C963" s="1" t="s">
        <v>8</v>
      </c>
      <c r="D963" s="1" t="s">
        <v>3</v>
      </c>
      <c r="E963" s="11">
        <v>0</v>
      </c>
      <c r="F963" s="3">
        <v>5.37</v>
      </c>
      <c r="G963" s="11">
        <f>Tabla1[[#This Row],[Stock en unidades]]*Tabla1[[#This Row],[Costo unitario]]</f>
        <v>0</v>
      </c>
      <c r="H963" s="1">
        <v>2020</v>
      </c>
      <c r="I963" s="1" t="s">
        <v>256</v>
      </c>
      <c r="J963" s="1">
        <v>64.3</v>
      </c>
      <c r="K963" s="3">
        <v>649.14707999999996</v>
      </c>
      <c r="L963" s="12">
        <f>Tabla1[[#This Row],[Venta prom 12 meses en UN]]*Tabla1[[#This Row],[Costo unitario]]</f>
        <v>345.291</v>
      </c>
      <c r="M963" s="29">
        <f>IFERROR(Tabla1[[#This Row],[Stock en unidades]]/Tabla1[[#This Row],[Venta prom 12 meses en UN]],0)</f>
        <v>0</v>
      </c>
      <c r="N963" s="12">
        <f>IFERROR(12/Tabla1[[#This Row],[Meses de stock]],0)</f>
        <v>0</v>
      </c>
      <c r="O963" s="5" t="e">
        <f>VLOOKUP(Tabla1[[#This Row],[Código del producto]],'ABC Ventas'!$A:$E,5,0)</f>
        <v>#DIV/0!</v>
      </c>
      <c r="P963" s="5" t="e">
        <f>VLOOKUP(Tabla1[[#This Row],[Código del producto]],'ABC Stock'!$A:$E,5,0)</f>
        <v>#DIV/0!</v>
      </c>
      <c r="Q9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64" spans="1:17" x14ac:dyDescent="0.2">
      <c r="A964" s="1">
        <v>1161</v>
      </c>
      <c r="B964" s="1" t="s">
        <v>399</v>
      </c>
      <c r="C964" s="1" t="s">
        <v>8</v>
      </c>
      <c r="D964" s="1" t="s">
        <v>3</v>
      </c>
      <c r="E964" s="11">
        <v>74</v>
      </c>
      <c r="F964" s="3">
        <v>5.56</v>
      </c>
      <c r="G964" s="11">
        <f>Tabla1[[#This Row],[Stock en unidades]]*Tabla1[[#This Row],[Costo unitario]]</f>
        <v>411.44</v>
      </c>
      <c r="H964" s="1">
        <v>2019</v>
      </c>
      <c r="I964" s="1" t="s">
        <v>307</v>
      </c>
      <c r="J964" s="1">
        <v>73.2</v>
      </c>
      <c r="K964" s="3">
        <v>610.48799999999994</v>
      </c>
      <c r="L964" s="12">
        <f>Tabla1[[#This Row],[Venta prom 12 meses en UN]]*Tabla1[[#This Row],[Costo unitario]]</f>
        <v>406.99199999999996</v>
      </c>
      <c r="M964" s="29">
        <f>IFERROR(Tabla1[[#This Row],[Stock en unidades]]/Tabla1[[#This Row],[Venta prom 12 meses en UN]],0)</f>
        <v>1.0109289617486339</v>
      </c>
      <c r="N964" s="12">
        <f>IFERROR(12/Tabla1[[#This Row],[Meses de stock]],0)</f>
        <v>11.87027027027027</v>
      </c>
      <c r="O964" s="5" t="e">
        <f>VLOOKUP(Tabla1[[#This Row],[Código del producto]],'ABC Ventas'!$A:$E,5,0)</f>
        <v>#DIV/0!</v>
      </c>
      <c r="P964" s="5" t="e">
        <f>VLOOKUP(Tabla1[[#This Row],[Código del producto]],'ABC Stock'!$A:$E,5,0)</f>
        <v>#DIV/0!</v>
      </c>
      <c r="Q9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65" spans="1:17" x14ac:dyDescent="0.2">
      <c r="A965" s="1">
        <v>1161</v>
      </c>
      <c r="B965" s="1" t="s">
        <v>399</v>
      </c>
      <c r="C965" s="1" t="s">
        <v>8</v>
      </c>
      <c r="D965" s="1" t="s">
        <v>3</v>
      </c>
      <c r="E965" s="11">
        <v>556</v>
      </c>
      <c r="F965" s="3">
        <v>7.2</v>
      </c>
      <c r="G965" s="11">
        <f>Tabla1[[#This Row],[Stock en unidades]]*Tabla1[[#This Row],[Costo unitario]]</f>
        <v>4003.2000000000003</v>
      </c>
      <c r="H965" s="1">
        <v>2020</v>
      </c>
      <c r="I965" s="1" t="s">
        <v>256</v>
      </c>
      <c r="J965" s="1">
        <v>42.7</v>
      </c>
      <c r="K965" s="3">
        <v>571.83840000000009</v>
      </c>
      <c r="L965" s="12">
        <f>Tabla1[[#This Row],[Venta prom 12 meses en UN]]*Tabla1[[#This Row],[Costo unitario]]</f>
        <v>307.44000000000005</v>
      </c>
      <c r="M965" s="29">
        <f>IFERROR(Tabla1[[#This Row],[Stock en unidades]]/Tabla1[[#This Row],[Venta prom 12 meses en UN]],0)</f>
        <v>13.021077283372364</v>
      </c>
      <c r="N965" s="12">
        <f>IFERROR(12/Tabla1[[#This Row],[Meses de stock]],0)</f>
        <v>0.92158273381294975</v>
      </c>
      <c r="O965" s="5" t="e">
        <f>VLOOKUP(Tabla1[[#This Row],[Código del producto]],'ABC Ventas'!$A:$E,5,0)</f>
        <v>#DIV/0!</v>
      </c>
      <c r="P965" s="5" t="e">
        <f>VLOOKUP(Tabla1[[#This Row],[Código del producto]],'ABC Stock'!$A:$E,5,0)</f>
        <v>#DIV/0!</v>
      </c>
      <c r="Q96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66" spans="1:17" x14ac:dyDescent="0.2">
      <c r="A966" s="1">
        <v>1161</v>
      </c>
      <c r="B966" s="1" t="s">
        <v>399</v>
      </c>
      <c r="C966" s="1" t="s">
        <v>8</v>
      </c>
      <c r="D966" s="1" t="s">
        <v>3</v>
      </c>
      <c r="E966" s="11">
        <v>666</v>
      </c>
      <c r="F966" s="3">
        <v>3.94</v>
      </c>
      <c r="G966" s="11">
        <f>Tabla1[[#This Row],[Stock en unidades]]*Tabla1[[#This Row],[Costo unitario]]</f>
        <v>2624.04</v>
      </c>
      <c r="H966" s="1">
        <v>2019</v>
      </c>
      <c r="I966" s="1" t="s">
        <v>312</v>
      </c>
      <c r="J966" s="1">
        <v>89</v>
      </c>
      <c r="K966" s="3">
        <v>473.39099999999996</v>
      </c>
      <c r="L966" s="12">
        <f>Tabla1[[#This Row],[Venta prom 12 meses en UN]]*Tabla1[[#This Row],[Costo unitario]]</f>
        <v>350.65999999999997</v>
      </c>
      <c r="M966" s="29">
        <f>IFERROR(Tabla1[[#This Row],[Stock en unidades]]/Tabla1[[#This Row],[Venta prom 12 meses en UN]],0)</f>
        <v>7.4831460674157304</v>
      </c>
      <c r="N966" s="12">
        <f>IFERROR(12/Tabla1[[#This Row],[Meses de stock]],0)</f>
        <v>1.6036036036036037</v>
      </c>
      <c r="O966" s="5" t="e">
        <f>VLOOKUP(Tabla1[[#This Row],[Código del producto]],'ABC Ventas'!$A:$E,5,0)</f>
        <v>#DIV/0!</v>
      </c>
      <c r="P966" s="5" t="e">
        <f>VLOOKUP(Tabla1[[#This Row],[Código del producto]],'ABC Stock'!$A:$E,5,0)</f>
        <v>#DIV/0!</v>
      </c>
      <c r="Q9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67" spans="1:17" x14ac:dyDescent="0.2">
      <c r="A967" s="1">
        <v>1161</v>
      </c>
      <c r="B967" s="1" t="s">
        <v>399</v>
      </c>
      <c r="C967" s="1" t="s">
        <v>8</v>
      </c>
      <c r="D967" s="1" t="s">
        <v>3</v>
      </c>
      <c r="E967" s="11">
        <v>1000</v>
      </c>
      <c r="F967" s="3">
        <v>2.73</v>
      </c>
      <c r="G967" s="11">
        <f>Tabla1[[#This Row],[Stock en unidades]]*Tabla1[[#This Row],[Costo unitario]]</f>
        <v>2730</v>
      </c>
      <c r="H967" s="1">
        <v>2019</v>
      </c>
      <c r="I967" s="1" t="s">
        <v>305</v>
      </c>
      <c r="J967" s="1">
        <v>83.3</v>
      </c>
      <c r="K967" s="3">
        <v>327.46895999999998</v>
      </c>
      <c r="L967" s="12">
        <f>Tabla1[[#This Row],[Venta prom 12 meses en UN]]*Tabla1[[#This Row],[Costo unitario]]</f>
        <v>227.40899999999999</v>
      </c>
      <c r="M967" s="29">
        <f>IFERROR(Tabla1[[#This Row],[Stock en unidades]]/Tabla1[[#This Row],[Venta prom 12 meses en UN]],0)</f>
        <v>12.004801920768308</v>
      </c>
      <c r="N967" s="12">
        <f>IFERROR(12/Tabla1[[#This Row],[Meses de stock]],0)</f>
        <v>0.99959999999999993</v>
      </c>
      <c r="O967" s="5" t="e">
        <f>VLOOKUP(Tabla1[[#This Row],[Código del producto]],'ABC Ventas'!$A:$E,5,0)</f>
        <v>#DIV/0!</v>
      </c>
      <c r="P967" s="5" t="e">
        <f>VLOOKUP(Tabla1[[#This Row],[Código del producto]],'ABC Stock'!$A:$E,5,0)</f>
        <v>#DIV/0!</v>
      </c>
      <c r="Q9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68" spans="1:17" x14ac:dyDescent="0.2">
      <c r="A968" s="1">
        <v>1162</v>
      </c>
      <c r="B968" s="1" t="s">
        <v>400</v>
      </c>
      <c r="C968" s="1" t="s">
        <v>8</v>
      </c>
      <c r="D968" s="1" t="s">
        <v>3</v>
      </c>
      <c r="E968" s="11">
        <v>1209</v>
      </c>
      <c r="F968" s="3">
        <v>3.62</v>
      </c>
      <c r="G968" s="11">
        <f>Tabla1[[#This Row],[Stock en unidades]]*Tabla1[[#This Row],[Costo unitario]]</f>
        <v>4376.58</v>
      </c>
      <c r="H968" s="1">
        <v>2019</v>
      </c>
      <c r="I968" s="1" t="s">
        <v>256</v>
      </c>
      <c r="J968" s="1">
        <v>71.099999999999994</v>
      </c>
      <c r="K968" s="3">
        <v>473.58287999999999</v>
      </c>
      <c r="L968" s="12">
        <f>Tabla1[[#This Row],[Venta prom 12 meses en UN]]*Tabla1[[#This Row],[Costo unitario]]</f>
        <v>257.38200000000001</v>
      </c>
      <c r="M968" s="29">
        <f>IFERROR(Tabla1[[#This Row],[Stock en unidades]]/Tabla1[[#This Row],[Venta prom 12 meses en UN]],0)</f>
        <v>17.004219409282701</v>
      </c>
      <c r="N968" s="12">
        <f>IFERROR(12/Tabla1[[#This Row],[Meses de stock]],0)</f>
        <v>0.70570719602977661</v>
      </c>
      <c r="O968" s="5" t="e">
        <f>VLOOKUP(Tabla1[[#This Row],[Código del producto]],'ABC Ventas'!$A:$E,5,0)</f>
        <v>#DIV/0!</v>
      </c>
      <c r="P968" s="5" t="e">
        <f>VLOOKUP(Tabla1[[#This Row],[Código del producto]],'ABC Stock'!$A:$E,5,0)</f>
        <v>#DIV/0!</v>
      </c>
      <c r="Q96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69" spans="1:17" x14ac:dyDescent="0.2">
      <c r="A969" s="1">
        <v>1162</v>
      </c>
      <c r="B969" s="1" t="s">
        <v>400</v>
      </c>
      <c r="C969" s="1" t="s">
        <v>8</v>
      </c>
      <c r="D969" s="1" t="s">
        <v>3</v>
      </c>
      <c r="E969" s="11">
        <v>463</v>
      </c>
      <c r="F969" s="3">
        <v>5.08</v>
      </c>
      <c r="G969" s="11">
        <f>Tabla1[[#This Row],[Stock en unidades]]*Tabla1[[#This Row],[Costo unitario]]</f>
        <v>2352.04</v>
      </c>
      <c r="H969" s="1">
        <v>2020</v>
      </c>
      <c r="I969" s="1" t="s">
        <v>256</v>
      </c>
      <c r="J969" s="1">
        <v>52</v>
      </c>
      <c r="K969" s="3">
        <v>456.99680000000006</v>
      </c>
      <c r="L969" s="12">
        <f>Tabla1[[#This Row],[Venta prom 12 meses en UN]]*Tabla1[[#This Row],[Costo unitario]]</f>
        <v>264.16000000000003</v>
      </c>
      <c r="M969" s="29">
        <f>IFERROR(Tabla1[[#This Row],[Stock en unidades]]/Tabla1[[#This Row],[Venta prom 12 meses en UN]],0)</f>
        <v>8.9038461538461533</v>
      </c>
      <c r="N969" s="12">
        <f>IFERROR(12/Tabla1[[#This Row],[Meses de stock]],0)</f>
        <v>1.3477321814254861</v>
      </c>
      <c r="O969" s="5" t="e">
        <f>VLOOKUP(Tabla1[[#This Row],[Código del producto]],'ABC Ventas'!$A:$E,5,0)</f>
        <v>#DIV/0!</v>
      </c>
      <c r="P969" s="5" t="e">
        <f>VLOOKUP(Tabla1[[#This Row],[Código del producto]],'ABC Stock'!$A:$E,5,0)</f>
        <v>#DIV/0!</v>
      </c>
      <c r="Q96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70" spans="1:17" x14ac:dyDescent="0.2">
      <c r="A970" s="1">
        <v>1162</v>
      </c>
      <c r="B970" s="1" t="s">
        <v>400</v>
      </c>
      <c r="C970" s="1" t="s">
        <v>8</v>
      </c>
      <c r="D970" s="1" t="s">
        <v>3</v>
      </c>
      <c r="E970" s="11">
        <v>421</v>
      </c>
      <c r="F970" s="3">
        <v>4.8899999999999997</v>
      </c>
      <c r="G970" s="11">
        <f>Tabla1[[#This Row],[Stock en unidades]]*Tabla1[[#This Row],[Costo unitario]]</f>
        <v>2058.69</v>
      </c>
      <c r="H970" s="1">
        <v>2020</v>
      </c>
      <c r="I970" s="1" t="s">
        <v>256</v>
      </c>
      <c r="J970" s="1">
        <v>52.6</v>
      </c>
      <c r="K970" s="3">
        <v>447.55235999999996</v>
      </c>
      <c r="L970" s="12">
        <f>Tabla1[[#This Row],[Venta prom 12 meses en UN]]*Tabla1[[#This Row],[Costo unitario]]</f>
        <v>257.214</v>
      </c>
      <c r="M970" s="29">
        <f>IFERROR(Tabla1[[#This Row],[Stock en unidades]]/Tabla1[[#This Row],[Venta prom 12 meses en UN]],0)</f>
        <v>8.0038022813688219</v>
      </c>
      <c r="N970" s="12">
        <f>IFERROR(12/Tabla1[[#This Row],[Meses de stock]],0)</f>
        <v>1.4992874109263656</v>
      </c>
      <c r="O970" s="5" t="e">
        <f>VLOOKUP(Tabla1[[#This Row],[Código del producto]],'ABC Ventas'!$A:$E,5,0)</f>
        <v>#DIV/0!</v>
      </c>
      <c r="P970" s="5" t="e">
        <f>VLOOKUP(Tabla1[[#This Row],[Código del producto]],'ABC Stock'!$A:$E,5,0)</f>
        <v>#DIV/0!</v>
      </c>
      <c r="Q9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71" spans="1:17" x14ac:dyDescent="0.2">
      <c r="A971" s="1">
        <v>1162</v>
      </c>
      <c r="B971" s="1" t="s">
        <v>400</v>
      </c>
      <c r="C971" s="1" t="s">
        <v>8</v>
      </c>
      <c r="D971" s="1" t="s">
        <v>3</v>
      </c>
      <c r="E971" s="11">
        <v>941</v>
      </c>
      <c r="F971" s="3">
        <v>4.63</v>
      </c>
      <c r="G971" s="11">
        <f>Tabla1[[#This Row],[Stock en unidades]]*Tabla1[[#This Row],[Costo unitario]]</f>
        <v>4356.83</v>
      </c>
      <c r="H971" s="1">
        <v>2020</v>
      </c>
      <c r="I971" s="1" t="s">
        <v>256</v>
      </c>
      <c r="J971" s="1">
        <v>58.8</v>
      </c>
      <c r="K971" s="3">
        <v>419.25575999999995</v>
      </c>
      <c r="L971" s="12">
        <f>Tabla1[[#This Row],[Venta prom 12 meses en UN]]*Tabla1[[#This Row],[Costo unitario]]</f>
        <v>272.24399999999997</v>
      </c>
      <c r="M971" s="29">
        <f>IFERROR(Tabla1[[#This Row],[Stock en unidades]]/Tabla1[[#This Row],[Venta prom 12 meses en UN]],0)</f>
        <v>16.003401360544217</v>
      </c>
      <c r="N971" s="12">
        <f>IFERROR(12/Tabla1[[#This Row],[Meses de stock]],0)</f>
        <v>0.74984059511158341</v>
      </c>
      <c r="O971" s="5" t="e">
        <f>VLOOKUP(Tabla1[[#This Row],[Código del producto]],'ABC Ventas'!$A:$E,5,0)</f>
        <v>#DIV/0!</v>
      </c>
      <c r="P971" s="5" t="e">
        <f>VLOOKUP(Tabla1[[#This Row],[Código del producto]],'ABC Stock'!$A:$E,5,0)</f>
        <v>#DIV/0!</v>
      </c>
      <c r="Q9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72" spans="1:17" x14ac:dyDescent="0.2">
      <c r="A972" s="1">
        <v>1162</v>
      </c>
      <c r="B972" s="1" t="s">
        <v>400</v>
      </c>
      <c r="C972" s="1" t="s">
        <v>8</v>
      </c>
      <c r="D972" s="1" t="s">
        <v>3</v>
      </c>
      <c r="E972" s="11">
        <v>1250</v>
      </c>
      <c r="F972" s="3">
        <v>2.88</v>
      </c>
      <c r="G972" s="11">
        <f>Tabla1[[#This Row],[Stock en unidades]]*Tabla1[[#This Row],[Costo unitario]]</f>
        <v>3600</v>
      </c>
      <c r="H972" s="1">
        <v>2020</v>
      </c>
      <c r="I972" s="1" t="s">
        <v>258</v>
      </c>
      <c r="J972" s="1">
        <v>78.099999999999994</v>
      </c>
      <c r="K972" s="3">
        <v>416.11679999999996</v>
      </c>
      <c r="L972" s="12">
        <f>Tabla1[[#This Row],[Venta prom 12 meses en UN]]*Tabla1[[#This Row],[Costo unitario]]</f>
        <v>224.92799999999997</v>
      </c>
      <c r="M972" s="29">
        <f>IFERROR(Tabla1[[#This Row],[Stock en unidades]]/Tabla1[[#This Row],[Venta prom 12 meses en UN]],0)</f>
        <v>16.005121638924457</v>
      </c>
      <c r="N972" s="12">
        <f>IFERROR(12/Tabla1[[#This Row],[Meses de stock]],0)</f>
        <v>0.74975999999999998</v>
      </c>
      <c r="O972" s="5" t="e">
        <f>VLOOKUP(Tabla1[[#This Row],[Código del producto]],'ABC Ventas'!$A:$E,5,0)</f>
        <v>#DIV/0!</v>
      </c>
      <c r="P972" s="5" t="e">
        <f>VLOOKUP(Tabla1[[#This Row],[Código del producto]],'ABC Stock'!$A:$E,5,0)</f>
        <v>#DIV/0!</v>
      </c>
      <c r="Q97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73" spans="1:17" x14ac:dyDescent="0.2">
      <c r="A973" s="1">
        <v>1162</v>
      </c>
      <c r="B973" s="1" t="s">
        <v>400</v>
      </c>
      <c r="C973" s="1" t="s">
        <v>8</v>
      </c>
      <c r="D973" s="1" t="s">
        <v>3</v>
      </c>
      <c r="E973" s="11">
        <v>190</v>
      </c>
      <c r="F973" s="3">
        <v>4.0199999999999996</v>
      </c>
      <c r="G973" s="11">
        <f>Tabla1[[#This Row],[Stock en unidades]]*Tabla1[[#This Row],[Costo unitario]]</f>
        <v>763.8</v>
      </c>
      <c r="H973" s="1">
        <v>2019</v>
      </c>
      <c r="I973" s="1" t="s">
        <v>258</v>
      </c>
      <c r="J973" s="1">
        <v>63.1</v>
      </c>
      <c r="K973" s="3">
        <v>360.20003999999994</v>
      </c>
      <c r="L973" s="12">
        <f>Tabla1[[#This Row],[Venta prom 12 meses en UN]]*Tabla1[[#This Row],[Costo unitario]]</f>
        <v>253.66199999999998</v>
      </c>
      <c r="M973" s="29">
        <f>IFERROR(Tabla1[[#This Row],[Stock en unidades]]/Tabla1[[#This Row],[Venta prom 12 meses en UN]],0)</f>
        <v>3.0110935023771792</v>
      </c>
      <c r="N973" s="12">
        <f>IFERROR(12/Tabla1[[#This Row],[Meses de stock]],0)</f>
        <v>3.9852631578947366</v>
      </c>
      <c r="O973" s="5" t="e">
        <f>VLOOKUP(Tabla1[[#This Row],[Código del producto]],'ABC Ventas'!$A:$E,5,0)</f>
        <v>#DIV/0!</v>
      </c>
      <c r="P973" s="5" t="e">
        <f>VLOOKUP(Tabla1[[#This Row],[Código del producto]],'ABC Stock'!$A:$E,5,0)</f>
        <v>#DIV/0!</v>
      </c>
      <c r="Q97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74" spans="1:17" x14ac:dyDescent="0.2">
      <c r="A974" s="1">
        <v>1163</v>
      </c>
      <c r="B974" s="1" t="s">
        <v>302</v>
      </c>
      <c r="C974" s="1" t="s">
        <v>8</v>
      </c>
      <c r="D974" s="1" t="s">
        <v>3</v>
      </c>
      <c r="E974" s="11">
        <v>288</v>
      </c>
      <c r="F974" s="3">
        <v>5.82</v>
      </c>
      <c r="G974" s="11">
        <f>Tabla1[[#This Row],[Stock en unidades]]*Tabla1[[#This Row],[Costo unitario]]</f>
        <v>1676.16</v>
      </c>
      <c r="H974" s="1">
        <v>2020</v>
      </c>
      <c r="I974" s="1" t="s">
        <v>257</v>
      </c>
      <c r="J974" s="1">
        <v>150</v>
      </c>
      <c r="K974" s="3">
        <v>1178.55</v>
      </c>
      <c r="L974" s="12">
        <f>Tabla1[[#This Row],[Venta prom 12 meses en UN]]*Tabla1[[#This Row],[Costo unitario]]</f>
        <v>873</v>
      </c>
      <c r="M974" s="29">
        <f>IFERROR(Tabla1[[#This Row],[Stock en unidades]]/Tabla1[[#This Row],[Venta prom 12 meses en UN]],0)</f>
        <v>1.92</v>
      </c>
      <c r="N974" s="12">
        <f>IFERROR(12/Tabla1[[#This Row],[Meses de stock]],0)</f>
        <v>6.25</v>
      </c>
      <c r="O974" s="5" t="e">
        <f>VLOOKUP(Tabla1[[#This Row],[Código del producto]],'ABC Ventas'!$A:$E,5,0)</f>
        <v>#DIV/0!</v>
      </c>
      <c r="P974" s="5" t="e">
        <f>VLOOKUP(Tabla1[[#This Row],[Código del producto]],'ABC Stock'!$A:$E,5,0)</f>
        <v>#DIV/0!</v>
      </c>
      <c r="Q9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75" spans="1:17" x14ac:dyDescent="0.2">
      <c r="A975" s="1">
        <v>1163</v>
      </c>
      <c r="B975" s="1" t="s">
        <v>302</v>
      </c>
      <c r="C975" s="1" t="s">
        <v>8</v>
      </c>
      <c r="D975" s="1" t="s">
        <v>3</v>
      </c>
      <c r="E975" s="11">
        <v>762</v>
      </c>
      <c r="F975" s="3">
        <v>5.96</v>
      </c>
      <c r="G975" s="11">
        <f>Tabla1[[#This Row],[Stock en unidades]]*Tabla1[[#This Row],[Costo unitario]]</f>
        <v>4541.5199999999995</v>
      </c>
      <c r="H975" s="1">
        <v>2020</v>
      </c>
      <c r="I975" s="1" t="s">
        <v>258</v>
      </c>
      <c r="J975" s="1">
        <v>84.6</v>
      </c>
      <c r="K975" s="3">
        <v>952.96823999999992</v>
      </c>
      <c r="L975" s="12">
        <f>Tabla1[[#This Row],[Venta prom 12 meses en UN]]*Tabla1[[#This Row],[Costo unitario]]</f>
        <v>504.21599999999995</v>
      </c>
      <c r="M975" s="29">
        <f>IFERROR(Tabla1[[#This Row],[Stock en unidades]]/Tabla1[[#This Row],[Venta prom 12 meses en UN]],0)</f>
        <v>9.0070921985815602</v>
      </c>
      <c r="N975" s="12">
        <f>IFERROR(12/Tabla1[[#This Row],[Meses de stock]],0)</f>
        <v>1.3322834645669293</v>
      </c>
      <c r="O975" s="5" t="e">
        <f>VLOOKUP(Tabla1[[#This Row],[Código del producto]],'ABC Ventas'!$A:$E,5,0)</f>
        <v>#DIV/0!</v>
      </c>
      <c r="P975" s="5" t="e">
        <f>VLOOKUP(Tabla1[[#This Row],[Código del producto]],'ABC Stock'!$A:$E,5,0)</f>
        <v>#DIV/0!</v>
      </c>
      <c r="Q9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76" spans="1:17" x14ac:dyDescent="0.2">
      <c r="A976" s="1">
        <v>1163</v>
      </c>
      <c r="B976" s="1" t="s">
        <v>302</v>
      </c>
      <c r="C976" s="1" t="s">
        <v>8</v>
      </c>
      <c r="D976" s="1" t="s">
        <v>3</v>
      </c>
      <c r="E976" s="11">
        <v>0</v>
      </c>
      <c r="F976" s="3">
        <v>4.05</v>
      </c>
      <c r="G976" s="11">
        <f>Tabla1[[#This Row],[Stock en unidades]]*Tabla1[[#This Row],[Costo unitario]]</f>
        <v>0</v>
      </c>
      <c r="H976" s="1">
        <v>2020</v>
      </c>
      <c r="I976" s="1" t="s">
        <v>258</v>
      </c>
      <c r="J976" s="1">
        <v>0</v>
      </c>
      <c r="K976" s="3">
        <v>0</v>
      </c>
      <c r="L976" s="12">
        <f>Tabla1[[#This Row],[Venta prom 12 meses en UN]]*Tabla1[[#This Row],[Costo unitario]]</f>
        <v>0</v>
      </c>
      <c r="M976" s="29">
        <f>IFERROR(Tabla1[[#This Row],[Stock en unidades]]/Tabla1[[#This Row],[Venta prom 12 meses en UN]],0)</f>
        <v>0</v>
      </c>
      <c r="N976" s="12">
        <f>IFERROR(12/Tabla1[[#This Row],[Meses de stock]],0)</f>
        <v>0</v>
      </c>
      <c r="O976" s="5" t="e">
        <f>VLOOKUP(Tabla1[[#This Row],[Código del producto]],'ABC Ventas'!$A:$E,5,0)</f>
        <v>#DIV/0!</v>
      </c>
      <c r="P976" s="5" t="e">
        <f>VLOOKUP(Tabla1[[#This Row],[Código del producto]],'ABC Stock'!$A:$E,5,0)</f>
        <v>#DIV/0!</v>
      </c>
      <c r="Q9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77" spans="1:17" x14ac:dyDescent="0.2">
      <c r="A977" s="1">
        <v>1163</v>
      </c>
      <c r="B977" s="1" t="s">
        <v>302</v>
      </c>
      <c r="C977" s="1" t="s">
        <v>8</v>
      </c>
      <c r="D977" s="1" t="s">
        <v>3</v>
      </c>
      <c r="E977" s="11">
        <v>53</v>
      </c>
      <c r="F977" s="3">
        <v>6.49</v>
      </c>
      <c r="G977" s="11">
        <f>Tabla1[[#This Row],[Stock en unidades]]*Tabla1[[#This Row],[Costo unitario]]</f>
        <v>343.97</v>
      </c>
      <c r="H977" s="1">
        <v>2019</v>
      </c>
      <c r="I977" s="1" t="s">
        <v>307</v>
      </c>
      <c r="J977" s="1">
        <v>73</v>
      </c>
      <c r="K977" s="3">
        <v>795.93359999999996</v>
      </c>
      <c r="L977" s="12">
        <f>Tabla1[[#This Row],[Venta prom 12 meses en UN]]*Tabla1[[#This Row],[Costo unitario]]</f>
        <v>473.77000000000004</v>
      </c>
      <c r="M977" s="29">
        <f>IFERROR(Tabla1[[#This Row],[Stock en unidades]]/Tabla1[[#This Row],[Venta prom 12 meses en UN]],0)</f>
        <v>0.72602739726027399</v>
      </c>
      <c r="N977" s="12">
        <f>IFERROR(12/Tabla1[[#This Row],[Meses de stock]],0)</f>
        <v>16.528301886792452</v>
      </c>
      <c r="O977" s="5" t="e">
        <f>VLOOKUP(Tabla1[[#This Row],[Código del producto]],'ABC Ventas'!$A:$E,5,0)</f>
        <v>#DIV/0!</v>
      </c>
      <c r="P977" s="5" t="e">
        <f>VLOOKUP(Tabla1[[#This Row],[Código del producto]],'ABC Stock'!$A:$E,5,0)</f>
        <v>#DIV/0!</v>
      </c>
      <c r="Q9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78" spans="1:17" x14ac:dyDescent="0.2">
      <c r="A978" s="1">
        <v>1163</v>
      </c>
      <c r="B978" s="1" t="s">
        <v>302</v>
      </c>
      <c r="C978" s="1" t="s">
        <v>8</v>
      </c>
      <c r="D978" s="1" t="s">
        <v>3</v>
      </c>
      <c r="E978" s="11">
        <v>289</v>
      </c>
      <c r="F978" s="3">
        <v>5.13</v>
      </c>
      <c r="G978" s="11">
        <f>Tabla1[[#This Row],[Stock en unidades]]*Tabla1[[#This Row],[Costo unitario]]</f>
        <v>1482.57</v>
      </c>
      <c r="H978" s="1">
        <v>2020</v>
      </c>
      <c r="I978" s="1" t="s">
        <v>256</v>
      </c>
      <c r="J978" s="1">
        <v>57.7</v>
      </c>
      <c r="K978" s="3">
        <v>494.3216700000001</v>
      </c>
      <c r="L978" s="12">
        <f>Tabla1[[#This Row],[Venta prom 12 meses en UN]]*Tabla1[[#This Row],[Costo unitario]]</f>
        <v>296.00100000000003</v>
      </c>
      <c r="M978" s="29">
        <f>IFERROR(Tabla1[[#This Row],[Stock en unidades]]/Tabla1[[#This Row],[Venta prom 12 meses en UN]],0)</f>
        <v>5.0086655112651641</v>
      </c>
      <c r="N978" s="12">
        <f>IFERROR(12/Tabla1[[#This Row],[Meses de stock]],0)</f>
        <v>2.3958477508650522</v>
      </c>
      <c r="O978" s="5" t="e">
        <f>VLOOKUP(Tabla1[[#This Row],[Código del producto]],'ABC Ventas'!$A:$E,5,0)</f>
        <v>#DIV/0!</v>
      </c>
      <c r="P978" s="5" t="e">
        <f>VLOOKUP(Tabla1[[#This Row],[Código del producto]],'ABC Stock'!$A:$E,5,0)</f>
        <v>#DIV/0!</v>
      </c>
      <c r="Q9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79" spans="1:17" x14ac:dyDescent="0.2">
      <c r="A979" s="1">
        <v>1163</v>
      </c>
      <c r="B979" s="1" t="s">
        <v>302</v>
      </c>
      <c r="C979" s="1" t="s">
        <v>8</v>
      </c>
      <c r="D979" s="1" t="s">
        <v>3</v>
      </c>
      <c r="E979" s="11">
        <v>868</v>
      </c>
      <c r="F979" s="3">
        <v>4.5999999999999996</v>
      </c>
      <c r="G979" s="11">
        <f>Tabla1[[#This Row],[Stock en unidades]]*Tabla1[[#This Row],[Costo unitario]]</f>
        <v>3992.7999999999997</v>
      </c>
      <c r="H979" s="1">
        <v>2019</v>
      </c>
      <c r="I979" s="1" t="s">
        <v>258</v>
      </c>
      <c r="J979" s="1">
        <v>66.7</v>
      </c>
      <c r="K979" s="3">
        <v>463.29820000000001</v>
      </c>
      <c r="L979" s="12">
        <f>Tabla1[[#This Row],[Venta prom 12 meses en UN]]*Tabla1[[#This Row],[Costo unitario]]</f>
        <v>306.82</v>
      </c>
      <c r="M979" s="29">
        <f>IFERROR(Tabla1[[#This Row],[Stock en unidades]]/Tabla1[[#This Row],[Venta prom 12 meses en UN]],0)</f>
        <v>13.013493253373312</v>
      </c>
      <c r="N979" s="12">
        <f>IFERROR(12/Tabla1[[#This Row],[Meses de stock]],0)</f>
        <v>0.92211981566820289</v>
      </c>
      <c r="O979" s="5" t="e">
        <f>VLOOKUP(Tabla1[[#This Row],[Código del producto]],'ABC Ventas'!$A:$E,5,0)</f>
        <v>#DIV/0!</v>
      </c>
      <c r="P979" s="5" t="e">
        <f>VLOOKUP(Tabla1[[#This Row],[Código del producto]],'ABC Stock'!$A:$E,5,0)</f>
        <v>#DIV/0!</v>
      </c>
      <c r="Q97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80" spans="1:17" x14ac:dyDescent="0.2">
      <c r="A980" s="1">
        <v>1164</v>
      </c>
      <c r="B980" s="1" t="s">
        <v>401</v>
      </c>
      <c r="C980" s="1" t="s">
        <v>8</v>
      </c>
      <c r="D980" s="1" t="s">
        <v>3</v>
      </c>
      <c r="E980" s="11">
        <v>526</v>
      </c>
      <c r="F980" s="3">
        <v>4.54</v>
      </c>
      <c r="G980" s="11">
        <f>Tabla1[[#This Row],[Stock en unidades]]*Tabla1[[#This Row],[Costo unitario]]</f>
        <v>2388.04</v>
      </c>
      <c r="H980" s="1">
        <v>2019</v>
      </c>
      <c r="I980" s="1" t="s">
        <v>305</v>
      </c>
      <c r="J980" s="1">
        <v>78</v>
      </c>
      <c r="K980" s="3">
        <v>492.22680000000003</v>
      </c>
      <c r="L980" s="12">
        <f>Tabla1[[#This Row],[Venta prom 12 meses en UN]]*Tabla1[[#This Row],[Costo unitario]]</f>
        <v>354.12</v>
      </c>
      <c r="M980" s="29">
        <f>IFERROR(Tabla1[[#This Row],[Stock en unidades]]/Tabla1[[#This Row],[Venta prom 12 meses en UN]],0)</f>
        <v>6.7435897435897436</v>
      </c>
      <c r="N980" s="12">
        <f>IFERROR(12/Tabla1[[#This Row],[Meses de stock]],0)</f>
        <v>1.7794676806083649</v>
      </c>
      <c r="O980" s="5" t="e">
        <f>VLOOKUP(Tabla1[[#This Row],[Código del producto]],'ABC Ventas'!$A:$E,5,0)</f>
        <v>#DIV/0!</v>
      </c>
      <c r="P980" s="5" t="e">
        <f>VLOOKUP(Tabla1[[#This Row],[Código del producto]],'ABC Stock'!$A:$E,5,0)</f>
        <v>#DIV/0!</v>
      </c>
      <c r="Q98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81" spans="1:17" x14ac:dyDescent="0.2">
      <c r="A981" s="1">
        <v>1164</v>
      </c>
      <c r="B981" s="1" t="s">
        <v>401</v>
      </c>
      <c r="C981" s="1" t="s">
        <v>8</v>
      </c>
      <c r="D981" s="1" t="s">
        <v>3</v>
      </c>
      <c r="E981" s="11">
        <v>145</v>
      </c>
      <c r="F981" s="3">
        <v>1.9</v>
      </c>
      <c r="G981" s="11">
        <f>Tabla1[[#This Row],[Stock en unidades]]*Tabla1[[#This Row],[Costo unitario]]</f>
        <v>275.5</v>
      </c>
      <c r="H981" s="1">
        <v>2019</v>
      </c>
      <c r="I981" s="1" t="s">
        <v>311</v>
      </c>
      <c r="J981" s="1">
        <v>101</v>
      </c>
      <c r="K981" s="3">
        <v>364.6099999999999</v>
      </c>
      <c r="L981" s="12">
        <f>Tabla1[[#This Row],[Venta prom 12 meses en UN]]*Tabla1[[#This Row],[Costo unitario]]</f>
        <v>191.89999999999998</v>
      </c>
      <c r="M981" s="29">
        <f>IFERROR(Tabla1[[#This Row],[Stock en unidades]]/Tabla1[[#This Row],[Venta prom 12 meses en UN]],0)</f>
        <v>1.4356435643564356</v>
      </c>
      <c r="N981" s="12">
        <f>IFERROR(12/Tabla1[[#This Row],[Meses de stock]],0)</f>
        <v>8.3586206896551722</v>
      </c>
      <c r="O981" s="5" t="e">
        <f>VLOOKUP(Tabla1[[#This Row],[Código del producto]],'ABC Ventas'!$A:$E,5,0)</f>
        <v>#DIV/0!</v>
      </c>
      <c r="P981" s="5" t="e">
        <f>VLOOKUP(Tabla1[[#This Row],[Código del producto]],'ABC Stock'!$A:$E,5,0)</f>
        <v>#DIV/0!</v>
      </c>
      <c r="Q9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82" spans="1:17" x14ac:dyDescent="0.2">
      <c r="A982" s="1">
        <v>1164</v>
      </c>
      <c r="B982" s="1" t="s">
        <v>401</v>
      </c>
      <c r="C982" s="1" t="s">
        <v>8</v>
      </c>
      <c r="D982" s="1" t="s">
        <v>3</v>
      </c>
      <c r="E982" s="11">
        <v>0</v>
      </c>
      <c r="F982" s="3">
        <v>2.4900000000000002</v>
      </c>
      <c r="G982" s="11">
        <f>Tabla1[[#This Row],[Stock en unidades]]*Tabla1[[#This Row],[Costo unitario]]</f>
        <v>0</v>
      </c>
      <c r="H982" s="1">
        <v>2020</v>
      </c>
      <c r="I982" s="1" t="s">
        <v>256</v>
      </c>
      <c r="J982" s="1">
        <v>114</v>
      </c>
      <c r="K982" s="3">
        <v>340.63200000000006</v>
      </c>
      <c r="L982" s="12">
        <f>Tabla1[[#This Row],[Venta prom 12 meses en UN]]*Tabla1[[#This Row],[Costo unitario]]</f>
        <v>283.86</v>
      </c>
      <c r="M982" s="29">
        <f>IFERROR(Tabla1[[#This Row],[Stock en unidades]]/Tabla1[[#This Row],[Venta prom 12 meses en UN]],0)</f>
        <v>0</v>
      </c>
      <c r="N982" s="12">
        <f>IFERROR(12/Tabla1[[#This Row],[Meses de stock]],0)</f>
        <v>0</v>
      </c>
      <c r="O982" s="5" t="e">
        <f>VLOOKUP(Tabla1[[#This Row],[Código del producto]],'ABC Ventas'!$A:$E,5,0)</f>
        <v>#DIV/0!</v>
      </c>
      <c r="P982" s="5" t="e">
        <f>VLOOKUP(Tabla1[[#This Row],[Código del producto]],'ABC Stock'!$A:$E,5,0)</f>
        <v>#DIV/0!</v>
      </c>
      <c r="Q9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83" spans="1:17" x14ac:dyDescent="0.2">
      <c r="A983" s="1">
        <v>1164</v>
      </c>
      <c r="B983" s="1" t="s">
        <v>401</v>
      </c>
      <c r="C983" s="1" t="s">
        <v>8</v>
      </c>
      <c r="D983" s="1" t="s">
        <v>3</v>
      </c>
      <c r="E983" s="11">
        <v>581</v>
      </c>
      <c r="F983" s="3">
        <v>3.03</v>
      </c>
      <c r="G983" s="11">
        <f>Tabla1[[#This Row],[Stock en unidades]]*Tabla1[[#This Row],[Costo unitario]]</f>
        <v>1760.4299999999998</v>
      </c>
      <c r="H983" s="1">
        <v>2019</v>
      </c>
      <c r="I983" s="1" t="s">
        <v>307</v>
      </c>
      <c r="J983" s="1">
        <v>52.8</v>
      </c>
      <c r="K983" s="3">
        <v>275.17247999999995</v>
      </c>
      <c r="L983" s="12">
        <f>Tabla1[[#This Row],[Venta prom 12 meses en UN]]*Tabla1[[#This Row],[Costo unitario]]</f>
        <v>159.98399999999998</v>
      </c>
      <c r="M983" s="29">
        <f>IFERROR(Tabla1[[#This Row],[Stock en unidades]]/Tabla1[[#This Row],[Venta prom 12 meses en UN]],0)</f>
        <v>11.003787878787879</v>
      </c>
      <c r="N983" s="12">
        <f>IFERROR(12/Tabla1[[#This Row],[Meses de stock]],0)</f>
        <v>1.0905335628227195</v>
      </c>
      <c r="O983" s="5" t="e">
        <f>VLOOKUP(Tabla1[[#This Row],[Código del producto]],'ABC Ventas'!$A:$E,5,0)</f>
        <v>#DIV/0!</v>
      </c>
      <c r="P983" s="5" t="e">
        <f>VLOOKUP(Tabla1[[#This Row],[Código del producto]],'ABC Stock'!$A:$E,5,0)</f>
        <v>#DIV/0!</v>
      </c>
      <c r="Q9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84" spans="1:17" x14ac:dyDescent="0.2">
      <c r="A984" s="1">
        <v>1164</v>
      </c>
      <c r="B984" s="1" t="s">
        <v>401</v>
      </c>
      <c r="C984" s="1" t="s">
        <v>8</v>
      </c>
      <c r="D984" s="1" t="s">
        <v>3</v>
      </c>
      <c r="E984" s="11">
        <v>632</v>
      </c>
      <c r="F984" s="3">
        <v>1.89</v>
      </c>
      <c r="G984" s="11">
        <f>Tabla1[[#This Row],[Stock en unidades]]*Tabla1[[#This Row],[Costo unitario]]</f>
        <v>1194.48</v>
      </c>
      <c r="H984" s="1">
        <v>2020</v>
      </c>
      <c r="I984" s="1" t="s">
        <v>258</v>
      </c>
      <c r="J984" s="1">
        <v>77</v>
      </c>
      <c r="K984" s="3">
        <v>260.49869999999999</v>
      </c>
      <c r="L984" s="12">
        <f>Tabla1[[#This Row],[Venta prom 12 meses en UN]]*Tabla1[[#This Row],[Costo unitario]]</f>
        <v>145.53</v>
      </c>
      <c r="M984" s="29">
        <f>IFERROR(Tabla1[[#This Row],[Stock en unidades]]/Tabla1[[#This Row],[Venta prom 12 meses en UN]],0)</f>
        <v>8.2077922077922079</v>
      </c>
      <c r="N984" s="12">
        <f>IFERROR(12/Tabla1[[#This Row],[Meses de stock]],0)</f>
        <v>1.4620253164556962</v>
      </c>
      <c r="O984" s="5" t="e">
        <f>VLOOKUP(Tabla1[[#This Row],[Código del producto]],'ABC Ventas'!$A:$E,5,0)</f>
        <v>#DIV/0!</v>
      </c>
      <c r="P984" s="5" t="e">
        <f>VLOOKUP(Tabla1[[#This Row],[Código del producto]],'ABC Stock'!$A:$E,5,0)</f>
        <v>#DIV/0!</v>
      </c>
      <c r="Q98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85" spans="1:17" x14ac:dyDescent="0.2">
      <c r="A985" s="1">
        <v>1164</v>
      </c>
      <c r="B985" s="1" t="s">
        <v>401</v>
      </c>
      <c r="C985" s="1" t="s">
        <v>8</v>
      </c>
      <c r="D985" s="1" t="s">
        <v>3</v>
      </c>
      <c r="E985" s="11">
        <v>244</v>
      </c>
      <c r="F985" s="3">
        <v>1.46</v>
      </c>
      <c r="G985" s="11">
        <f>Tabla1[[#This Row],[Stock en unidades]]*Tabla1[[#This Row],[Costo unitario]]</f>
        <v>356.24</v>
      </c>
      <c r="H985" s="1">
        <v>2020</v>
      </c>
      <c r="I985" s="1" t="s">
        <v>256</v>
      </c>
      <c r="J985" s="1">
        <v>114</v>
      </c>
      <c r="K985" s="3">
        <v>238.00919999999999</v>
      </c>
      <c r="L985" s="12">
        <f>Tabla1[[#This Row],[Venta prom 12 meses en UN]]*Tabla1[[#This Row],[Costo unitario]]</f>
        <v>166.44</v>
      </c>
      <c r="M985" s="29">
        <f>IFERROR(Tabla1[[#This Row],[Stock en unidades]]/Tabla1[[#This Row],[Venta prom 12 meses en UN]],0)</f>
        <v>2.1403508771929824</v>
      </c>
      <c r="N985" s="12">
        <f>IFERROR(12/Tabla1[[#This Row],[Meses de stock]],0)</f>
        <v>5.6065573770491808</v>
      </c>
      <c r="O985" s="5" t="e">
        <f>VLOOKUP(Tabla1[[#This Row],[Código del producto]],'ABC Ventas'!$A:$E,5,0)</f>
        <v>#DIV/0!</v>
      </c>
      <c r="P985" s="5" t="e">
        <f>VLOOKUP(Tabla1[[#This Row],[Código del producto]],'ABC Stock'!$A:$E,5,0)</f>
        <v>#DIV/0!</v>
      </c>
      <c r="Q9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86" spans="1:17" x14ac:dyDescent="0.2">
      <c r="A986" s="1">
        <v>1165</v>
      </c>
      <c r="B986" s="1" t="s">
        <v>111</v>
      </c>
      <c r="C986" s="1" t="s">
        <v>8</v>
      </c>
      <c r="D986" s="1" t="s">
        <v>3</v>
      </c>
      <c r="E986" s="11">
        <v>250</v>
      </c>
      <c r="F986" s="3">
        <v>2.64</v>
      </c>
      <c r="G986" s="11">
        <f>Tabla1[[#This Row],[Stock en unidades]]*Tabla1[[#This Row],[Costo unitario]]</f>
        <v>660</v>
      </c>
      <c r="H986" s="1">
        <v>2019</v>
      </c>
      <c r="I986" s="1" t="s">
        <v>307</v>
      </c>
      <c r="J986" s="1">
        <v>144</v>
      </c>
      <c r="K986" s="3">
        <v>650.07360000000006</v>
      </c>
      <c r="L986" s="12">
        <f>Tabla1[[#This Row],[Venta prom 12 meses en UN]]*Tabla1[[#This Row],[Costo unitario]]</f>
        <v>380.16</v>
      </c>
      <c r="M986" s="29">
        <f>IFERROR(Tabla1[[#This Row],[Stock en unidades]]/Tabla1[[#This Row],[Venta prom 12 meses en UN]],0)</f>
        <v>1.7361111111111112</v>
      </c>
      <c r="N986" s="12">
        <f>IFERROR(12/Tabla1[[#This Row],[Meses de stock]],0)</f>
        <v>6.9119999999999999</v>
      </c>
      <c r="O986" s="5" t="e">
        <f>VLOOKUP(Tabla1[[#This Row],[Código del producto]],'ABC Ventas'!$A:$E,5,0)</f>
        <v>#DIV/0!</v>
      </c>
      <c r="P986" s="5" t="e">
        <f>VLOOKUP(Tabla1[[#This Row],[Código del producto]],'ABC Stock'!$A:$E,5,0)</f>
        <v>#DIV/0!</v>
      </c>
      <c r="Q9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87" spans="1:17" x14ac:dyDescent="0.2">
      <c r="A987" s="1">
        <v>1165</v>
      </c>
      <c r="B987" s="1" t="s">
        <v>111</v>
      </c>
      <c r="C987" s="1" t="s">
        <v>8</v>
      </c>
      <c r="D987" s="1" t="s">
        <v>3</v>
      </c>
      <c r="E987" s="11">
        <v>107</v>
      </c>
      <c r="F987" s="3">
        <v>4.57</v>
      </c>
      <c r="G987" s="11">
        <f>Tabla1[[#This Row],[Stock en unidades]]*Tabla1[[#This Row],[Costo unitario]]</f>
        <v>488.99</v>
      </c>
      <c r="H987" s="1">
        <v>2020</v>
      </c>
      <c r="I987" s="1" t="s">
        <v>256</v>
      </c>
      <c r="J987" s="1">
        <v>80</v>
      </c>
      <c r="K987" s="3">
        <v>592.27200000000005</v>
      </c>
      <c r="L987" s="12">
        <f>Tabla1[[#This Row],[Venta prom 12 meses en UN]]*Tabla1[[#This Row],[Costo unitario]]</f>
        <v>365.6</v>
      </c>
      <c r="M987" s="29">
        <f>IFERROR(Tabla1[[#This Row],[Stock en unidades]]/Tabla1[[#This Row],[Venta prom 12 meses en UN]],0)</f>
        <v>1.3374999999999999</v>
      </c>
      <c r="N987" s="12">
        <f>IFERROR(12/Tabla1[[#This Row],[Meses de stock]],0)</f>
        <v>8.9719626168224309</v>
      </c>
      <c r="O987" s="5" t="e">
        <f>VLOOKUP(Tabla1[[#This Row],[Código del producto]],'ABC Ventas'!$A:$E,5,0)</f>
        <v>#DIV/0!</v>
      </c>
      <c r="P987" s="5" t="e">
        <f>VLOOKUP(Tabla1[[#This Row],[Código del producto]],'ABC Stock'!$A:$E,5,0)</f>
        <v>#DIV/0!</v>
      </c>
      <c r="Q9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88" spans="1:17" x14ac:dyDescent="0.2">
      <c r="A988" s="1">
        <v>1165</v>
      </c>
      <c r="B988" s="1" t="s">
        <v>111</v>
      </c>
      <c r="C988" s="1" t="s">
        <v>8</v>
      </c>
      <c r="D988" s="1" t="s">
        <v>3</v>
      </c>
      <c r="E988" s="11">
        <v>255</v>
      </c>
      <c r="F988" s="3">
        <v>4.26</v>
      </c>
      <c r="G988" s="11">
        <f>Tabla1[[#This Row],[Stock en unidades]]*Tabla1[[#This Row],[Costo unitario]]</f>
        <v>1086.3</v>
      </c>
      <c r="H988" s="1">
        <v>2019</v>
      </c>
      <c r="I988" s="1" t="s">
        <v>306</v>
      </c>
      <c r="J988" s="1">
        <v>63.7</v>
      </c>
      <c r="K988" s="3">
        <v>488.45160000000004</v>
      </c>
      <c r="L988" s="12">
        <f>Tabla1[[#This Row],[Venta prom 12 meses en UN]]*Tabla1[[#This Row],[Costo unitario]]</f>
        <v>271.36200000000002</v>
      </c>
      <c r="M988" s="29">
        <f>IFERROR(Tabla1[[#This Row],[Stock en unidades]]/Tabla1[[#This Row],[Venta prom 12 meses en UN]],0)</f>
        <v>4.003139717425432</v>
      </c>
      <c r="N988" s="12">
        <f>IFERROR(12/Tabla1[[#This Row],[Meses de stock]],0)</f>
        <v>2.9976470588235293</v>
      </c>
      <c r="O988" s="5" t="e">
        <f>VLOOKUP(Tabla1[[#This Row],[Código del producto]],'ABC Ventas'!$A:$E,5,0)</f>
        <v>#DIV/0!</v>
      </c>
      <c r="P988" s="5" t="e">
        <f>VLOOKUP(Tabla1[[#This Row],[Código del producto]],'ABC Stock'!$A:$E,5,0)</f>
        <v>#DIV/0!</v>
      </c>
      <c r="Q98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89" spans="1:17" x14ac:dyDescent="0.2">
      <c r="A989" s="1">
        <v>1165</v>
      </c>
      <c r="B989" s="1" t="s">
        <v>111</v>
      </c>
      <c r="C989" s="1" t="s">
        <v>8</v>
      </c>
      <c r="D989" s="1" t="s">
        <v>3</v>
      </c>
      <c r="E989" s="11">
        <v>332</v>
      </c>
      <c r="F989" s="3">
        <v>5.16</v>
      </c>
      <c r="G989" s="11">
        <f>Tabla1[[#This Row],[Stock en unidades]]*Tabla1[[#This Row],[Costo unitario]]</f>
        <v>1713.1200000000001</v>
      </c>
      <c r="H989" s="1">
        <v>2020</v>
      </c>
      <c r="I989" s="1" t="s">
        <v>258</v>
      </c>
      <c r="J989" s="1">
        <v>55.3</v>
      </c>
      <c r="K989" s="3">
        <v>348.12455999999997</v>
      </c>
      <c r="L989" s="12">
        <f>Tabla1[[#This Row],[Venta prom 12 meses en UN]]*Tabla1[[#This Row],[Costo unitario]]</f>
        <v>285.34800000000001</v>
      </c>
      <c r="M989" s="29">
        <f>IFERROR(Tabla1[[#This Row],[Stock en unidades]]/Tabla1[[#This Row],[Venta prom 12 meses en UN]],0)</f>
        <v>6.0036166365280295</v>
      </c>
      <c r="N989" s="12">
        <f>IFERROR(12/Tabla1[[#This Row],[Meses de stock]],0)</f>
        <v>1.9987951807228914</v>
      </c>
      <c r="O989" s="5" t="e">
        <f>VLOOKUP(Tabla1[[#This Row],[Código del producto]],'ABC Ventas'!$A:$E,5,0)</f>
        <v>#DIV/0!</v>
      </c>
      <c r="P989" s="5" t="e">
        <f>VLOOKUP(Tabla1[[#This Row],[Código del producto]],'ABC Stock'!$A:$E,5,0)</f>
        <v>#DIV/0!</v>
      </c>
      <c r="Q98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90" spans="1:17" x14ac:dyDescent="0.2">
      <c r="A990" s="1">
        <v>1165</v>
      </c>
      <c r="B990" s="1" t="s">
        <v>111</v>
      </c>
      <c r="C990" s="1" t="s">
        <v>8</v>
      </c>
      <c r="D990" s="1" t="s">
        <v>3</v>
      </c>
      <c r="E990" s="11">
        <v>457</v>
      </c>
      <c r="F990" s="3">
        <v>4.57</v>
      </c>
      <c r="G990" s="11">
        <f>Tabla1[[#This Row],[Stock en unidades]]*Tabla1[[#This Row],[Costo unitario]]</f>
        <v>2088.4900000000002</v>
      </c>
      <c r="H990" s="1">
        <v>2019</v>
      </c>
      <c r="I990" s="1" t="s">
        <v>311</v>
      </c>
      <c r="J990" s="1">
        <v>50.7</v>
      </c>
      <c r="K990" s="3">
        <v>326.69559000000004</v>
      </c>
      <c r="L990" s="12">
        <f>Tabla1[[#This Row],[Venta prom 12 meses en UN]]*Tabla1[[#This Row],[Costo unitario]]</f>
        <v>231.69900000000004</v>
      </c>
      <c r="M990" s="29">
        <f>IFERROR(Tabla1[[#This Row],[Stock en unidades]]/Tabla1[[#This Row],[Venta prom 12 meses en UN]],0)</f>
        <v>9.0138067061143978</v>
      </c>
      <c r="N990" s="12">
        <f>IFERROR(12/Tabla1[[#This Row],[Meses de stock]],0)</f>
        <v>1.3312910284463897</v>
      </c>
      <c r="O990" s="5" t="e">
        <f>VLOOKUP(Tabla1[[#This Row],[Código del producto]],'ABC Ventas'!$A:$E,5,0)</f>
        <v>#DIV/0!</v>
      </c>
      <c r="P990" s="5" t="e">
        <f>VLOOKUP(Tabla1[[#This Row],[Código del producto]],'ABC Stock'!$A:$E,5,0)</f>
        <v>#DIV/0!</v>
      </c>
      <c r="Q99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91" spans="1:17" x14ac:dyDescent="0.2">
      <c r="A991" s="1">
        <v>1165</v>
      </c>
      <c r="B991" s="1" t="s">
        <v>111</v>
      </c>
      <c r="C991" s="1" t="s">
        <v>8</v>
      </c>
      <c r="D991" s="1" t="s">
        <v>3</v>
      </c>
      <c r="E991" s="11">
        <v>666</v>
      </c>
      <c r="F991" s="3">
        <v>2.39</v>
      </c>
      <c r="G991" s="11">
        <f>Tabla1[[#This Row],[Stock en unidades]]*Tabla1[[#This Row],[Costo unitario]]</f>
        <v>1591.74</v>
      </c>
      <c r="H991" s="1">
        <v>2019</v>
      </c>
      <c r="I991" s="1" t="s">
        <v>310</v>
      </c>
      <c r="J991" s="1">
        <v>66.599999999999994</v>
      </c>
      <c r="K991" s="3">
        <v>284.92146000000002</v>
      </c>
      <c r="L991" s="12">
        <f>Tabla1[[#This Row],[Venta prom 12 meses en UN]]*Tabla1[[#This Row],[Costo unitario]]</f>
        <v>159.17400000000001</v>
      </c>
      <c r="M991" s="29">
        <f>IFERROR(Tabla1[[#This Row],[Stock en unidades]]/Tabla1[[#This Row],[Venta prom 12 meses en UN]],0)</f>
        <v>10</v>
      </c>
      <c r="N991" s="12">
        <f>IFERROR(12/Tabla1[[#This Row],[Meses de stock]],0)</f>
        <v>1.2</v>
      </c>
      <c r="O991" s="5" t="e">
        <f>VLOOKUP(Tabla1[[#This Row],[Código del producto]],'ABC Ventas'!$A:$E,5,0)</f>
        <v>#DIV/0!</v>
      </c>
      <c r="P991" s="5" t="e">
        <f>VLOOKUP(Tabla1[[#This Row],[Código del producto]],'ABC Stock'!$A:$E,5,0)</f>
        <v>#DIV/0!</v>
      </c>
      <c r="Q99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92" spans="1:17" x14ac:dyDescent="0.2">
      <c r="A992" s="1">
        <v>1166</v>
      </c>
      <c r="B992" s="1" t="s">
        <v>138</v>
      </c>
      <c r="C992" s="1" t="s">
        <v>8</v>
      </c>
      <c r="D992" s="1" t="s">
        <v>3</v>
      </c>
      <c r="E992" s="11">
        <v>626</v>
      </c>
      <c r="F992" s="3">
        <v>4.68</v>
      </c>
      <c r="G992" s="11">
        <f>Tabla1[[#This Row],[Stock en unidades]]*Tabla1[[#This Row],[Costo unitario]]</f>
        <v>2929.68</v>
      </c>
      <c r="H992" s="1">
        <v>2019</v>
      </c>
      <c r="I992" s="1" t="s">
        <v>257</v>
      </c>
      <c r="J992" s="1">
        <v>56.9</v>
      </c>
      <c r="K992" s="3">
        <v>484.65143999999992</v>
      </c>
      <c r="L992" s="12">
        <f>Tabla1[[#This Row],[Venta prom 12 meses en UN]]*Tabla1[[#This Row],[Costo unitario]]</f>
        <v>266.29199999999997</v>
      </c>
      <c r="M992" s="29">
        <f>IFERROR(Tabla1[[#This Row],[Stock en unidades]]/Tabla1[[#This Row],[Venta prom 12 meses en UN]],0)</f>
        <v>11.001757469244289</v>
      </c>
      <c r="N992" s="12">
        <f>IFERROR(12/Tabla1[[#This Row],[Meses de stock]],0)</f>
        <v>1.0907348242811501</v>
      </c>
      <c r="O992" s="5" t="e">
        <f>VLOOKUP(Tabla1[[#This Row],[Código del producto]],'ABC Ventas'!$A:$E,5,0)</f>
        <v>#DIV/0!</v>
      </c>
      <c r="P992" s="5" t="e">
        <f>VLOOKUP(Tabla1[[#This Row],[Código del producto]],'ABC Stock'!$A:$E,5,0)</f>
        <v>#DIV/0!</v>
      </c>
      <c r="Q9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93" spans="1:17" x14ac:dyDescent="0.2">
      <c r="A993" s="1">
        <v>1166</v>
      </c>
      <c r="B993" s="1" t="s">
        <v>138</v>
      </c>
      <c r="C993" s="1" t="s">
        <v>8</v>
      </c>
      <c r="D993" s="1" t="s">
        <v>3</v>
      </c>
      <c r="E993" s="11">
        <v>224</v>
      </c>
      <c r="F993" s="3">
        <v>3.54</v>
      </c>
      <c r="G993" s="11">
        <f>Tabla1[[#This Row],[Stock en unidades]]*Tabla1[[#This Row],[Costo unitario]]</f>
        <v>792.96</v>
      </c>
      <c r="H993" s="1">
        <v>2020</v>
      </c>
      <c r="I993" s="1" t="s">
        <v>257</v>
      </c>
      <c r="J993" s="1">
        <v>101</v>
      </c>
      <c r="K993" s="3">
        <v>439.77420000000006</v>
      </c>
      <c r="L993" s="12">
        <f>Tabla1[[#This Row],[Venta prom 12 meses en UN]]*Tabla1[[#This Row],[Costo unitario]]</f>
        <v>357.54</v>
      </c>
      <c r="M993" s="29">
        <f>IFERROR(Tabla1[[#This Row],[Stock en unidades]]/Tabla1[[#This Row],[Venta prom 12 meses en UN]],0)</f>
        <v>2.217821782178218</v>
      </c>
      <c r="N993" s="12">
        <f>IFERROR(12/Tabla1[[#This Row],[Meses de stock]],0)</f>
        <v>5.4107142857142856</v>
      </c>
      <c r="O993" s="5" t="e">
        <f>VLOOKUP(Tabla1[[#This Row],[Código del producto]],'ABC Ventas'!$A:$E,5,0)</f>
        <v>#DIV/0!</v>
      </c>
      <c r="P993" s="5" t="e">
        <f>VLOOKUP(Tabla1[[#This Row],[Código del producto]],'ABC Stock'!$A:$E,5,0)</f>
        <v>#DIV/0!</v>
      </c>
      <c r="Q9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94" spans="1:17" x14ac:dyDescent="0.2">
      <c r="A994" s="1">
        <v>1166</v>
      </c>
      <c r="B994" s="1" t="s">
        <v>138</v>
      </c>
      <c r="C994" s="1" t="s">
        <v>8</v>
      </c>
      <c r="D994" s="1" t="s">
        <v>3</v>
      </c>
      <c r="E994" s="11">
        <v>17</v>
      </c>
      <c r="F994" s="3">
        <v>3.45</v>
      </c>
      <c r="G994" s="11">
        <f>Tabla1[[#This Row],[Stock en unidades]]*Tabla1[[#This Row],[Costo unitario]]</f>
        <v>58.650000000000006</v>
      </c>
      <c r="H994" s="1">
        <v>2019</v>
      </c>
      <c r="I994" s="1" t="s">
        <v>312</v>
      </c>
      <c r="J994" s="1">
        <v>59</v>
      </c>
      <c r="K994" s="3">
        <v>356.21249999999998</v>
      </c>
      <c r="L994" s="12">
        <f>Tabla1[[#This Row],[Venta prom 12 meses en UN]]*Tabla1[[#This Row],[Costo unitario]]</f>
        <v>203.55</v>
      </c>
      <c r="M994" s="29">
        <f>IFERROR(Tabla1[[#This Row],[Stock en unidades]]/Tabla1[[#This Row],[Venta prom 12 meses en UN]],0)</f>
        <v>0.28813559322033899</v>
      </c>
      <c r="N994" s="12">
        <f>IFERROR(12/Tabla1[[#This Row],[Meses de stock]],0)</f>
        <v>41.647058823529413</v>
      </c>
      <c r="O994" s="5" t="e">
        <f>VLOOKUP(Tabla1[[#This Row],[Código del producto]],'ABC Ventas'!$A:$E,5,0)</f>
        <v>#DIV/0!</v>
      </c>
      <c r="P994" s="5" t="e">
        <f>VLOOKUP(Tabla1[[#This Row],[Código del producto]],'ABC Stock'!$A:$E,5,0)</f>
        <v>#DIV/0!</v>
      </c>
      <c r="Q9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95" spans="1:17" x14ac:dyDescent="0.2">
      <c r="A995" s="1">
        <v>1166</v>
      </c>
      <c r="B995" s="1" t="s">
        <v>138</v>
      </c>
      <c r="C995" s="1" t="s">
        <v>8</v>
      </c>
      <c r="D995" s="1" t="s">
        <v>3</v>
      </c>
      <c r="E995" s="11">
        <v>122</v>
      </c>
      <c r="F995" s="3">
        <v>2.62</v>
      </c>
      <c r="G995" s="11">
        <f>Tabla1[[#This Row],[Stock en unidades]]*Tabla1[[#This Row],[Costo unitario]]</f>
        <v>319.64</v>
      </c>
      <c r="H995" s="1">
        <v>2019</v>
      </c>
      <c r="I995" s="1" t="s">
        <v>257</v>
      </c>
      <c r="J995" s="1">
        <v>77</v>
      </c>
      <c r="K995" s="3">
        <v>338.92320000000001</v>
      </c>
      <c r="L995" s="12">
        <f>Tabla1[[#This Row],[Venta prom 12 meses en UN]]*Tabla1[[#This Row],[Costo unitario]]</f>
        <v>201.74</v>
      </c>
      <c r="M995" s="29">
        <f>IFERROR(Tabla1[[#This Row],[Stock en unidades]]/Tabla1[[#This Row],[Venta prom 12 meses en UN]],0)</f>
        <v>1.5844155844155845</v>
      </c>
      <c r="N995" s="12">
        <f>IFERROR(12/Tabla1[[#This Row],[Meses de stock]],0)</f>
        <v>7.5737704918032787</v>
      </c>
      <c r="O995" s="5" t="e">
        <f>VLOOKUP(Tabla1[[#This Row],[Código del producto]],'ABC Ventas'!$A:$E,5,0)</f>
        <v>#DIV/0!</v>
      </c>
      <c r="P995" s="5" t="e">
        <f>VLOOKUP(Tabla1[[#This Row],[Código del producto]],'ABC Stock'!$A:$E,5,0)</f>
        <v>#DIV/0!</v>
      </c>
      <c r="Q9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996" spans="1:17" x14ac:dyDescent="0.2">
      <c r="A996" s="1">
        <v>1166</v>
      </c>
      <c r="B996" s="1" t="s">
        <v>138</v>
      </c>
      <c r="C996" s="1" t="s">
        <v>8</v>
      </c>
      <c r="D996" s="1" t="s">
        <v>3</v>
      </c>
      <c r="E996" s="11">
        <v>557</v>
      </c>
      <c r="F996" s="3">
        <v>2.46</v>
      </c>
      <c r="G996" s="11">
        <f>Tabla1[[#This Row],[Stock en unidades]]*Tabla1[[#This Row],[Costo unitario]]</f>
        <v>1370.22</v>
      </c>
      <c r="H996" s="1">
        <v>2020</v>
      </c>
      <c r="I996" s="1" t="s">
        <v>256</v>
      </c>
      <c r="J996" s="1">
        <v>77</v>
      </c>
      <c r="K996" s="3">
        <v>255.71699999999998</v>
      </c>
      <c r="L996" s="12">
        <f>Tabla1[[#This Row],[Venta prom 12 meses en UN]]*Tabla1[[#This Row],[Costo unitario]]</f>
        <v>189.42</v>
      </c>
      <c r="M996" s="29">
        <f>IFERROR(Tabla1[[#This Row],[Stock en unidades]]/Tabla1[[#This Row],[Venta prom 12 meses en UN]],0)</f>
        <v>7.2337662337662341</v>
      </c>
      <c r="N996" s="12">
        <f>IFERROR(12/Tabla1[[#This Row],[Meses de stock]],0)</f>
        <v>1.6588868940754038</v>
      </c>
      <c r="O996" s="5" t="e">
        <f>VLOOKUP(Tabla1[[#This Row],[Código del producto]],'ABC Ventas'!$A:$E,5,0)</f>
        <v>#DIV/0!</v>
      </c>
      <c r="P996" s="5" t="e">
        <f>VLOOKUP(Tabla1[[#This Row],[Código del producto]],'ABC Stock'!$A:$E,5,0)</f>
        <v>#DIV/0!</v>
      </c>
      <c r="Q9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997" spans="1:17" x14ac:dyDescent="0.2">
      <c r="A997" s="1">
        <v>1166</v>
      </c>
      <c r="B997" s="1" t="s">
        <v>138</v>
      </c>
      <c r="C997" s="1" t="s">
        <v>8</v>
      </c>
      <c r="D997" s="1" t="s">
        <v>3</v>
      </c>
      <c r="E997" s="11">
        <v>548</v>
      </c>
      <c r="F997" s="3">
        <v>5.74</v>
      </c>
      <c r="G997" s="11">
        <f>Tabla1[[#This Row],[Stock en unidades]]*Tabla1[[#This Row],[Costo unitario]]</f>
        <v>3145.52</v>
      </c>
      <c r="H997" s="1">
        <v>2019</v>
      </c>
      <c r="I997" s="1" t="s">
        <v>310</v>
      </c>
      <c r="J997" s="1">
        <v>34.200000000000003</v>
      </c>
      <c r="K997" s="3">
        <v>249.31116000000003</v>
      </c>
      <c r="L997" s="12">
        <f>Tabla1[[#This Row],[Venta prom 12 meses en UN]]*Tabla1[[#This Row],[Costo unitario]]</f>
        <v>196.30800000000002</v>
      </c>
      <c r="M997" s="29">
        <f>IFERROR(Tabla1[[#This Row],[Stock en unidades]]/Tabla1[[#This Row],[Venta prom 12 meses en UN]],0)</f>
        <v>16.023391812865494</v>
      </c>
      <c r="N997" s="12">
        <f>IFERROR(12/Tabla1[[#This Row],[Meses de stock]],0)</f>
        <v>0.7489051094890512</v>
      </c>
      <c r="O997" s="5" t="e">
        <f>VLOOKUP(Tabla1[[#This Row],[Código del producto]],'ABC Ventas'!$A:$E,5,0)</f>
        <v>#DIV/0!</v>
      </c>
      <c r="P997" s="5" t="e">
        <f>VLOOKUP(Tabla1[[#This Row],[Código del producto]],'ABC Stock'!$A:$E,5,0)</f>
        <v>#DIV/0!</v>
      </c>
      <c r="Q99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998" spans="1:17" x14ac:dyDescent="0.2">
      <c r="A998" s="1">
        <v>1167</v>
      </c>
      <c r="B998" s="1" t="s">
        <v>152</v>
      </c>
      <c r="C998" s="1" t="s">
        <v>8</v>
      </c>
      <c r="D998" s="1" t="s">
        <v>3</v>
      </c>
      <c r="E998" s="11">
        <v>633</v>
      </c>
      <c r="F998" s="3">
        <v>5.04</v>
      </c>
      <c r="G998" s="11">
        <f>Tabla1[[#This Row],[Stock en unidades]]*Tabla1[[#This Row],[Costo unitario]]</f>
        <v>3190.32</v>
      </c>
      <c r="H998" s="1">
        <v>2020</v>
      </c>
      <c r="I998" s="1" t="s">
        <v>256</v>
      </c>
      <c r="J998" s="1">
        <v>131</v>
      </c>
      <c r="K998" s="3">
        <v>1056.384</v>
      </c>
      <c r="L998" s="12">
        <f>Tabla1[[#This Row],[Venta prom 12 meses en UN]]*Tabla1[[#This Row],[Costo unitario]]</f>
        <v>660.24</v>
      </c>
      <c r="M998" s="29">
        <f>IFERROR(Tabla1[[#This Row],[Stock en unidades]]/Tabla1[[#This Row],[Venta prom 12 meses en UN]],0)</f>
        <v>4.8320610687022905</v>
      </c>
      <c r="N998" s="12">
        <f>IFERROR(12/Tabla1[[#This Row],[Meses de stock]],0)</f>
        <v>2.4834123222748814</v>
      </c>
      <c r="O998" s="5" t="e">
        <f>VLOOKUP(Tabla1[[#This Row],[Código del producto]],'ABC Ventas'!$A:$E,5,0)</f>
        <v>#DIV/0!</v>
      </c>
      <c r="P998" s="5" t="e">
        <f>VLOOKUP(Tabla1[[#This Row],[Código del producto]],'ABC Stock'!$A:$E,5,0)</f>
        <v>#DIV/0!</v>
      </c>
      <c r="Q99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999" spans="1:17" x14ac:dyDescent="0.2">
      <c r="A999" s="1">
        <v>1167</v>
      </c>
      <c r="B999" s="1" t="s">
        <v>152</v>
      </c>
      <c r="C999" s="1" t="s">
        <v>8</v>
      </c>
      <c r="D999" s="1" t="s">
        <v>3</v>
      </c>
      <c r="E999" s="11">
        <v>96</v>
      </c>
      <c r="F999" s="3">
        <v>4.91</v>
      </c>
      <c r="G999" s="11">
        <f>Tabla1[[#This Row],[Stock en unidades]]*Tabla1[[#This Row],[Costo unitario]]</f>
        <v>471.36</v>
      </c>
      <c r="H999" s="1">
        <v>2019</v>
      </c>
      <c r="I999" s="1" t="s">
        <v>305</v>
      </c>
      <c r="J999" s="1">
        <v>0</v>
      </c>
      <c r="K999" s="3">
        <v>0</v>
      </c>
      <c r="L999" s="12">
        <f>Tabla1[[#This Row],[Venta prom 12 meses en UN]]*Tabla1[[#This Row],[Costo unitario]]</f>
        <v>0</v>
      </c>
      <c r="M999" s="29">
        <f>IFERROR(Tabla1[[#This Row],[Stock en unidades]]/Tabla1[[#This Row],[Venta prom 12 meses en UN]],0)</f>
        <v>0</v>
      </c>
      <c r="N999" s="12">
        <f>IFERROR(12/Tabla1[[#This Row],[Meses de stock]],0)</f>
        <v>0</v>
      </c>
      <c r="O999" s="5" t="e">
        <f>VLOOKUP(Tabla1[[#This Row],[Código del producto]],'ABC Ventas'!$A:$E,5,0)</f>
        <v>#DIV/0!</v>
      </c>
      <c r="P999" s="5" t="e">
        <f>VLOOKUP(Tabla1[[#This Row],[Código del producto]],'ABC Stock'!$A:$E,5,0)</f>
        <v>#DIV/0!</v>
      </c>
      <c r="Q99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000" spans="1:17" x14ac:dyDescent="0.2">
      <c r="A1000" s="1">
        <v>1167</v>
      </c>
      <c r="B1000" s="1" t="s">
        <v>152</v>
      </c>
      <c r="C1000" s="1" t="s">
        <v>8</v>
      </c>
      <c r="D1000" s="1" t="s">
        <v>3</v>
      </c>
      <c r="E1000" s="11">
        <v>300</v>
      </c>
      <c r="F1000" s="3">
        <v>5.92</v>
      </c>
      <c r="G1000" s="11">
        <f>Tabla1[[#This Row],[Stock en unidades]]*Tabla1[[#This Row],[Costo unitario]]</f>
        <v>1776</v>
      </c>
      <c r="H1000" s="1">
        <v>2020</v>
      </c>
      <c r="I1000" s="1" t="s">
        <v>258</v>
      </c>
      <c r="J1000" s="1">
        <v>74.900000000000006</v>
      </c>
      <c r="K1000" s="3">
        <v>651.80975999999998</v>
      </c>
      <c r="L1000" s="12">
        <f>Tabla1[[#This Row],[Venta prom 12 meses en UN]]*Tabla1[[#This Row],[Costo unitario]]</f>
        <v>443.40800000000002</v>
      </c>
      <c r="M1000" s="29">
        <f>IFERROR(Tabla1[[#This Row],[Stock en unidades]]/Tabla1[[#This Row],[Venta prom 12 meses en UN]],0)</f>
        <v>4.0053404539385848</v>
      </c>
      <c r="N1000" s="12">
        <f>IFERROR(12/Tabla1[[#This Row],[Meses de stock]],0)</f>
        <v>2.996</v>
      </c>
      <c r="O1000" s="5" t="e">
        <f>VLOOKUP(Tabla1[[#This Row],[Código del producto]],'ABC Ventas'!$A:$E,5,0)</f>
        <v>#DIV/0!</v>
      </c>
      <c r="P1000" s="5" t="e">
        <f>VLOOKUP(Tabla1[[#This Row],[Código del producto]],'ABC Stock'!$A:$E,5,0)</f>
        <v>#DIV/0!</v>
      </c>
      <c r="Q100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01" spans="1:17" x14ac:dyDescent="0.2">
      <c r="A1001" s="1">
        <v>1167</v>
      </c>
      <c r="B1001" s="1" t="s">
        <v>152</v>
      </c>
      <c r="C1001" s="1" t="s">
        <v>8</v>
      </c>
      <c r="D1001" s="1" t="s">
        <v>3</v>
      </c>
      <c r="E1001" s="11">
        <v>247</v>
      </c>
      <c r="F1001" s="3">
        <v>4.32</v>
      </c>
      <c r="G1001" s="11">
        <f>Tabla1[[#This Row],[Stock en unidades]]*Tabla1[[#This Row],[Costo unitario]]</f>
        <v>1067.04</v>
      </c>
      <c r="H1001" s="1">
        <v>2019</v>
      </c>
      <c r="I1001" s="1" t="s">
        <v>304</v>
      </c>
      <c r="J1001" s="1">
        <v>82.1</v>
      </c>
      <c r="K1001" s="3">
        <v>521.36784000000011</v>
      </c>
      <c r="L1001" s="12">
        <f>Tabla1[[#This Row],[Venta prom 12 meses en UN]]*Tabla1[[#This Row],[Costo unitario]]</f>
        <v>354.67200000000003</v>
      </c>
      <c r="M1001" s="29">
        <f>IFERROR(Tabla1[[#This Row],[Stock en unidades]]/Tabla1[[#This Row],[Venta prom 12 meses en UN]],0)</f>
        <v>3.0085261875761269</v>
      </c>
      <c r="N1001" s="12">
        <f>IFERROR(12/Tabla1[[#This Row],[Meses de stock]],0)</f>
        <v>3.9886639676113358</v>
      </c>
      <c r="O1001" s="5" t="e">
        <f>VLOOKUP(Tabla1[[#This Row],[Código del producto]],'ABC Ventas'!$A:$E,5,0)</f>
        <v>#DIV/0!</v>
      </c>
      <c r="P1001" s="5" t="e">
        <f>VLOOKUP(Tabla1[[#This Row],[Código del producto]],'ABC Stock'!$A:$E,5,0)</f>
        <v>#DIV/0!</v>
      </c>
      <c r="Q100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02" spans="1:17" x14ac:dyDescent="0.2">
      <c r="A1002" s="1">
        <v>1167</v>
      </c>
      <c r="B1002" s="1" t="s">
        <v>152</v>
      </c>
      <c r="C1002" s="1" t="s">
        <v>8</v>
      </c>
      <c r="D1002" s="1" t="s">
        <v>3</v>
      </c>
      <c r="E1002" s="11">
        <v>409</v>
      </c>
      <c r="F1002" s="3">
        <v>3.1</v>
      </c>
      <c r="G1002" s="11">
        <f>Tabla1[[#This Row],[Stock en unidades]]*Tabla1[[#This Row],[Costo unitario]]</f>
        <v>1267.9000000000001</v>
      </c>
      <c r="H1002" s="1">
        <v>2019</v>
      </c>
      <c r="I1002" s="1" t="s">
        <v>310</v>
      </c>
      <c r="J1002" s="1">
        <v>58.4</v>
      </c>
      <c r="K1002" s="3">
        <v>251.64559999999997</v>
      </c>
      <c r="L1002" s="12">
        <f>Tabla1[[#This Row],[Venta prom 12 meses en UN]]*Tabla1[[#This Row],[Costo unitario]]</f>
        <v>181.04</v>
      </c>
      <c r="M1002" s="29">
        <f>IFERROR(Tabla1[[#This Row],[Stock en unidades]]/Tabla1[[#This Row],[Venta prom 12 meses en UN]],0)</f>
        <v>7.0034246575342465</v>
      </c>
      <c r="N1002" s="12">
        <f>IFERROR(12/Tabla1[[#This Row],[Meses de stock]],0)</f>
        <v>1.7134474327628362</v>
      </c>
      <c r="O1002" s="5" t="e">
        <f>VLOOKUP(Tabla1[[#This Row],[Código del producto]],'ABC Ventas'!$A:$E,5,0)</f>
        <v>#DIV/0!</v>
      </c>
      <c r="P1002" s="5" t="e">
        <f>VLOOKUP(Tabla1[[#This Row],[Código del producto]],'ABC Stock'!$A:$E,5,0)</f>
        <v>#DIV/0!</v>
      </c>
      <c r="Q100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03" spans="1:17" x14ac:dyDescent="0.2">
      <c r="A1003" s="1">
        <v>1167</v>
      </c>
      <c r="B1003" s="1" t="s">
        <v>152</v>
      </c>
      <c r="C1003" s="1" t="s">
        <v>8</v>
      </c>
      <c r="D1003" s="1" t="s">
        <v>3</v>
      </c>
      <c r="E1003" s="11">
        <v>280</v>
      </c>
      <c r="F1003" s="3">
        <v>1.5</v>
      </c>
      <c r="G1003" s="11">
        <f>Tabla1[[#This Row],[Stock en unidades]]*Tabla1[[#This Row],[Costo unitario]]</f>
        <v>420</v>
      </c>
      <c r="H1003" s="1">
        <v>2020</v>
      </c>
      <c r="I1003" s="1" t="s">
        <v>258</v>
      </c>
      <c r="J1003" s="1">
        <v>57</v>
      </c>
      <c r="K1003" s="3">
        <v>127.395</v>
      </c>
      <c r="L1003" s="12">
        <f>Tabla1[[#This Row],[Venta prom 12 meses en UN]]*Tabla1[[#This Row],[Costo unitario]]</f>
        <v>85.5</v>
      </c>
      <c r="M1003" s="29">
        <f>IFERROR(Tabla1[[#This Row],[Stock en unidades]]/Tabla1[[#This Row],[Venta prom 12 meses en UN]],0)</f>
        <v>4.9122807017543861</v>
      </c>
      <c r="N1003" s="12">
        <f>IFERROR(12/Tabla1[[#This Row],[Meses de stock]],0)</f>
        <v>2.4428571428571426</v>
      </c>
      <c r="O1003" s="5" t="e">
        <f>VLOOKUP(Tabla1[[#This Row],[Código del producto]],'ABC Ventas'!$A:$E,5,0)</f>
        <v>#DIV/0!</v>
      </c>
      <c r="P1003" s="5" t="e">
        <f>VLOOKUP(Tabla1[[#This Row],[Código del producto]],'ABC Stock'!$A:$E,5,0)</f>
        <v>#DIV/0!</v>
      </c>
      <c r="Q100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04" spans="1:17" x14ac:dyDescent="0.2">
      <c r="A1004" s="1">
        <v>1168</v>
      </c>
      <c r="B1004" s="1" t="s">
        <v>402</v>
      </c>
      <c r="C1004" s="1" t="s">
        <v>8</v>
      </c>
      <c r="D1004" s="1" t="s">
        <v>3</v>
      </c>
      <c r="E1004" s="11">
        <v>637</v>
      </c>
      <c r="F1004" s="3">
        <v>74</v>
      </c>
      <c r="G1004" s="11">
        <f>Tabla1[[#This Row],[Stock en unidades]]*Tabla1[[#This Row],[Costo unitario]]</f>
        <v>47138</v>
      </c>
      <c r="H1004" s="1">
        <v>2019</v>
      </c>
      <c r="I1004" s="1" t="s">
        <v>310</v>
      </c>
      <c r="J1004" s="1">
        <v>973</v>
      </c>
      <c r="K1004" s="3">
        <v>107282.98</v>
      </c>
      <c r="L1004" s="12">
        <f>Tabla1[[#This Row],[Venta prom 12 meses en UN]]*Tabla1[[#This Row],[Costo unitario]]</f>
        <v>72002</v>
      </c>
      <c r="M1004" s="29">
        <f>IFERROR(Tabla1[[#This Row],[Stock en unidades]]/Tabla1[[#This Row],[Venta prom 12 meses en UN]],0)</f>
        <v>0.65467625899280579</v>
      </c>
      <c r="N1004" s="12">
        <f>IFERROR(12/Tabla1[[#This Row],[Meses de stock]],0)</f>
        <v>18.329670329670328</v>
      </c>
      <c r="O1004" s="5" t="e">
        <f>VLOOKUP(Tabla1[[#This Row],[Código del producto]],'ABC Ventas'!$A:$E,5,0)</f>
        <v>#DIV/0!</v>
      </c>
      <c r="P1004" s="5" t="e">
        <f>VLOOKUP(Tabla1[[#This Row],[Código del producto]],'ABC Stock'!$A:$E,5,0)</f>
        <v>#DIV/0!</v>
      </c>
      <c r="Q10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05" spans="1:17" x14ac:dyDescent="0.2">
      <c r="A1005" s="1">
        <v>1168</v>
      </c>
      <c r="B1005" s="1" t="s">
        <v>402</v>
      </c>
      <c r="C1005" s="1" t="s">
        <v>8</v>
      </c>
      <c r="D1005" s="1" t="s">
        <v>3</v>
      </c>
      <c r="E1005" s="11">
        <v>311</v>
      </c>
      <c r="F1005" s="3">
        <v>51</v>
      </c>
      <c r="G1005" s="11">
        <f>Tabla1[[#This Row],[Stock en unidades]]*Tabla1[[#This Row],[Costo unitario]]</f>
        <v>15861</v>
      </c>
      <c r="H1005" s="1">
        <v>2019</v>
      </c>
      <c r="I1005" s="1" t="s">
        <v>304</v>
      </c>
      <c r="J1005" s="1">
        <v>660</v>
      </c>
      <c r="K1005" s="3">
        <v>61597.8</v>
      </c>
      <c r="L1005" s="12">
        <f>Tabla1[[#This Row],[Venta prom 12 meses en UN]]*Tabla1[[#This Row],[Costo unitario]]</f>
        <v>33660</v>
      </c>
      <c r="M1005" s="29">
        <f>IFERROR(Tabla1[[#This Row],[Stock en unidades]]/Tabla1[[#This Row],[Venta prom 12 meses en UN]],0)</f>
        <v>0.47121212121212119</v>
      </c>
      <c r="N1005" s="12">
        <f>IFERROR(12/Tabla1[[#This Row],[Meses de stock]],0)</f>
        <v>25.466237942122188</v>
      </c>
      <c r="O1005" s="5" t="e">
        <f>VLOOKUP(Tabla1[[#This Row],[Código del producto]],'ABC Ventas'!$A:$E,5,0)</f>
        <v>#DIV/0!</v>
      </c>
      <c r="P1005" s="5" t="e">
        <f>VLOOKUP(Tabla1[[#This Row],[Código del producto]],'ABC Stock'!$A:$E,5,0)</f>
        <v>#DIV/0!</v>
      </c>
      <c r="Q10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06" spans="1:17" x14ac:dyDescent="0.2">
      <c r="A1006" s="1">
        <v>1168</v>
      </c>
      <c r="B1006" s="1" t="s">
        <v>402</v>
      </c>
      <c r="C1006" s="1" t="s">
        <v>8</v>
      </c>
      <c r="D1006" s="1" t="s">
        <v>3</v>
      </c>
      <c r="E1006" s="11">
        <v>213</v>
      </c>
      <c r="F1006" s="3">
        <v>38</v>
      </c>
      <c r="G1006" s="11">
        <f>Tabla1[[#This Row],[Stock en unidades]]*Tabla1[[#This Row],[Costo unitario]]</f>
        <v>8094</v>
      </c>
      <c r="H1006" s="1">
        <v>2020</v>
      </c>
      <c r="I1006" s="1" t="s">
        <v>257</v>
      </c>
      <c r="J1006" s="1">
        <v>808</v>
      </c>
      <c r="K1006" s="3">
        <v>56802.400000000001</v>
      </c>
      <c r="L1006" s="12">
        <f>Tabla1[[#This Row],[Venta prom 12 meses en UN]]*Tabla1[[#This Row],[Costo unitario]]</f>
        <v>30704</v>
      </c>
      <c r="M1006" s="29">
        <f>IFERROR(Tabla1[[#This Row],[Stock en unidades]]/Tabla1[[#This Row],[Venta prom 12 meses en UN]],0)</f>
        <v>0.26361386138613863</v>
      </c>
      <c r="N1006" s="12">
        <f>IFERROR(12/Tabla1[[#This Row],[Meses de stock]],0)</f>
        <v>45.521126760563376</v>
      </c>
      <c r="O1006" s="5" t="e">
        <f>VLOOKUP(Tabla1[[#This Row],[Código del producto]],'ABC Ventas'!$A:$E,5,0)</f>
        <v>#DIV/0!</v>
      </c>
      <c r="P1006" s="5" t="e">
        <f>VLOOKUP(Tabla1[[#This Row],[Código del producto]],'ABC Stock'!$A:$E,5,0)</f>
        <v>#DIV/0!</v>
      </c>
      <c r="Q10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07" spans="1:17" x14ac:dyDescent="0.2">
      <c r="A1007" s="1">
        <v>1168</v>
      </c>
      <c r="B1007" s="1" t="s">
        <v>402</v>
      </c>
      <c r="C1007" s="1" t="s">
        <v>8</v>
      </c>
      <c r="D1007" s="1" t="s">
        <v>3</v>
      </c>
      <c r="E1007" s="11">
        <v>374</v>
      </c>
      <c r="F1007" s="3">
        <v>37</v>
      </c>
      <c r="G1007" s="11">
        <f>Tabla1[[#This Row],[Stock en unidades]]*Tabla1[[#This Row],[Costo unitario]]</f>
        <v>13838</v>
      </c>
      <c r="H1007" s="1">
        <v>2019</v>
      </c>
      <c r="I1007" s="1" t="s">
        <v>257</v>
      </c>
      <c r="J1007" s="1">
        <v>623</v>
      </c>
      <c r="K1007" s="3">
        <v>37573.129999999997</v>
      </c>
      <c r="L1007" s="12">
        <f>Tabla1[[#This Row],[Venta prom 12 meses en UN]]*Tabla1[[#This Row],[Costo unitario]]</f>
        <v>23051</v>
      </c>
      <c r="M1007" s="29">
        <f>IFERROR(Tabla1[[#This Row],[Stock en unidades]]/Tabla1[[#This Row],[Venta prom 12 meses en UN]],0)</f>
        <v>0.6003210272873194</v>
      </c>
      <c r="N1007" s="12">
        <f>IFERROR(12/Tabla1[[#This Row],[Meses de stock]],0)</f>
        <v>19.989304812834224</v>
      </c>
      <c r="O1007" s="5" t="e">
        <f>VLOOKUP(Tabla1[[#This Row],[Código del producto]],'ABC Ventas'!$A:$E,5,0)</f>
        <v>#DIV/0!</v>
      </c>
      <c r="P1007" s="5" t="e">
        <f>VLOOKUP(Tabla1[[#This Row],[Código del producto]],'ABC Stock'!$A:$E,5,0)</f>
        <v>#DIV/0!</v>
      </c>
      <c r="Q10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08" spans="1:17" x14ac:dyDescent="0.2">
      <c r="A1008" s="1">
        <v>1168</v>
      </c>
      <c r="B1008" s="1" t="s">
        <v>402</v>
      </c>
      <c r="C1008" s="1" t="s">
        <v>8</v>
      </c>
      <c r="D1008" s="1" t="s">
        <v>3</v>
      </c>
      <c r="E1008" s="11">
        <v>546</v>
      </c>
      <c r="F1008" s="3">
        <v>53</v>
      </c>
      <c r="G1008" s="11">
        <f>Tabla1[[#This Row],[Stock en unidades]]*Tabla1[[#This Row],[Costo unitario]]</f>
        <v>28938</v>
      </c>
      <c r="H1008" s="1">
        <v>2020</v>
      </c>
      <c r="I1008" s="1" t="s">
        <v>258</v>
      </c>
      <c r="J1008" s="1">
        <v>480</v>
      </c>
      <c r="K1008" s="3">
        <v>35107.199999999997</v>
      </c>
      <c r="L1008" s="12">
        <f>Tabla1[[#This Row],[Venta prom 12 meses en UN]]*Tabla1[[#This Row],[Costo unitario]]</f>
        <v>25440</v>
      </c>
      <c r="M1008" s="29">
        <f>IFERROR(Tabla1[[#This Row],[Stock en unidades]]/Tabla1[[#This Row],[Venta prom 12 meses en UN]],0)</f>
        <v>1.1375</v>
      </c>
      <c r="N1008" s="12">
        <f>IFERROR(12/Tabla1[[#This Row],[Meses de stock]],0)</f>
        <v>10.549450549450549</v>
      </c>
      <c r="O1008" s="5" t="e">
        <f>VLOOKUP(Tabla1[[#This Row],[Código del producto]],'ABC Ventas'!$A:$E,5,0)</f>
        <v>#DIV/0!</v>
      </c>
      <c r="P1008" s="5" t="e">
        <f>VLOOKUP(Tabla1[[#This Row],[Código del producto]],'ABC Stock'!$A:$E,5,0)</f>
        <v>#DIV/0!</v>
      </c>
      <c r="Q10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09" spans="1:17" x14ac:dyDescent="0.2">
      <c r="A1009" s="1">
        <v>1168</v>
      </c>
      <c r="B1009" s="1" t="s">
        <v>402</v>
      </c>
      <c r="C1009" s="1" t="s">
        <v>8</v>
      </c>
      <c r="D1009" s="1" t="s">
        <v>3</v>
      </c>
      <c r="E1009" s="11">
        <v>1333</v>
      </c>
      <c r="F1009" s="3">
        <v>38</v>
      </c>
      <c r="G1009" s="11">
        <f>Tabla1[[#This Row],[Stock en unidades]]*Tabla1[[#This Row],[Costo unitario]]</f>
        <v>50654</v>
      </c>
      <c r="H1009" s="1">
        <v>2019</v>
      </c>
      <c r="I1009" s="1" t="s">
        <v>308</v>
      </c>
      <c r="J1009" s="1">
        <v>597</v>
      </c>
      <c r="K1009" s="3">
        <v>29945.52</v>
      </c>
      <c r="L1009" s="12">
        <f>Tabla1[[#This Row],[Venta prom 12 meses en UN]]*Tabla1[[#This Row],[Costo unitario]]</f>
        <v>22686</v>
      </c>
      <c r="M1009" s="29">
        <f>IFERROR(Tabla1[[#This Row],[Stock en unidades]]/Tabla1[[#This Row],[Venta prom 12 meses en UN]],0)</f>
        <v>2.2328308207705194</v>
      </c>
      <c r="N1009" s="12">
        <f>IFERROR(12/Tabla1[[#This Row],[Meses de stock]],0)</f>
        <v>5.3743435858964741</v>
      </c>
      <c r="O1009" s="5" t="e">
        <f>VLOOKUP(Tabla1[[#This Row],[Código del producto]],'ABC Ventas'!$A:$E,5,0)</f>
        <v>#DIV/0!</v>
      </c>
      <c r="P1009" s="5" t="e">
        <f>VLOOKUP(Tabla1[[#This Row],[Código del producto]],'ABC Stock'!$A:$E,5,0)</f>
        <v>#DIV/0!</v>
      </c>
      <c r="Q10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10" spans="1:17" x14ac:dyDescent="0.2">
      <c r="A1010" s="1">
        <v>1169</v>
      </c>
      <c r="B1010" s="1" t="s">
        <v>403</v>
      </c>
      <c r="C1010" s="1" t="s">
        <v>8</v>
      </c>
      <c r="D1010" s="1" t="s">
        <v>3</v>
      </c>
      <c r="E1010" s="11">
        <v>504</v>
      </c>
      <c r="F1010" s="3">
        <v>7.22</v>
      </c>
      <c r="G1010" s="11">
        <f>Tabla1[[#This Row],[Stock en unidades]]*Tabla1[[#This Row],[Costo unitario]]</f>
        <v>3638.8799999999997</v>
      </c>
      <c r="H1010" s="1">
        <v>2020</v>
      </c>
      <c r="I1010" s="1" t="s">
        <v>258</v>
      </c>
      <c r="J1010" s="1">
        <v>56</v>
      </c>
      <c r="K1010" s="3">
        <v>654.99839999999995</v>
      </c>
      <c r="L1010" s="12">
        <f>Tabla1[[#This Row],[Venta prom 12 meses en UN]]*Tabla1[[#This Row],[Costo unitario]]</f>
        <v>404.32</v>
      </c>
      <c r="M1010" s="29">
        <f>IFERROR(Tabla1[[#This Row],[Stock en unidades]]/Tabla1[[#This Row],[Venta prom 12 meses en UN]],0)</f>
        <v>9</v>
      </c>
      <c r="N1010" s="12">
        <f>IFERROR(12/Tabla1[[#This Row],[Meses de stock]],0)</f>
        <v>1.3333333333333333</v>
      </c>
      <c r="O1010" s="5" t="e">
        <f>VLOOKUP(Tabla1[[#This Row],[Código del producto]],'ABC Ventas'!$A:$E,5,0)</f>
        <v>#DIV/0!</v>
      </c>
      <c r="P1010" s="5" t="e">
        <f>VLOOKUP(Tabla1[[#This Row],[Código del producto]],'ABC Stock'!$A:$E,5,0)</f>
        <v>#DIV/0!</v>
      </c>
      <c r="Q101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11" spans="1:17" x14ac:dyDescent="0.2">
      <c r="A1011" s="1">
        <v>1169</v>
      </c>
      <c r="B1011" s="1" t="s">
        <v>403</v>
      </c>
      <c r="C1011" s="1" t="s">
        <v>8</v>
      </c>
      <c r="D1011" s="1" t="s">
        <v>3</v>
      </c>
      <c r="E1011" s="11">
        <v>0</v>
      </c>
      <c r="F1011" s="3">
        <v>4.0599999999999996</v>
      </c>
      <c r="G1011" s="11">
        <f>Tabla1[[#This Row],[Stock en unidades]]*Tabla1[[#This Row],[Costo unitario]]</f>
        <v>0</v>
      </c>
      <c r="H1011" s="1">
        <v>2019</v>
      </c>
      <c r="I1011" s="1" t="s">
        <v>312</v>
      </c>
      <c r="J1011" s="1">
        <v>99.2</v>
      </c>
      <c r="K1011" s="3">
        <v>495.38495999999992</v>
      </c>
      <c r="L1011" s="12">
        <f>Tabla1[[#This Row],[Venta prom 12 meses en UN]]*Tabla1[[#This Row],[Costo unitario]]</f>
        <v>402.75199999999995</v>
      </c>
      <c r="M1011" s="29">
        <f>IFERROR(Tabla1[[#This Row],[Stock en unidades]]/Tabla1[[#This Row],[Venta prom 12 meses en UN]],0)</f>
        <v>0</v>
      </c>
      <c r="N1011" s="12">
        <f>IFERROR(12/Tabla1[[#This Row],[Meses de stock]],0)</f>
        <v>0</v>
      </c>
      <c r="O1011" s="5" t="e">
        <f>VLOOKUP(Tabla1[[#This Row],[Código del producto]],'ABC Ventas'!$A:$E,5,0)</f>
        <v>#DIV/0!</v>
      </c>
      <c r="P1011" s="5" t="e">
        <f>VLOOKUP(Tabla1[[#This Row],[Código del producto]],'ABC Stock'!$A:$E,5,0)</f>
        <v>#DIV/0!</v>
      </c>
      <c r="Q10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12" spans="1:17" x14ac:dyDescent="0.2">
      <c r="A1012" s="1">
        <v>1169</v>
      </c>
      <c r="B1012" s="1" t="s">
        <v>403</v>
      </c>
      <c r="C1012" s="1" t="s">
        <v>8</v>
      </c>
      <c r="D1012" s="1" t="s">
        <v>3</v>
      </c>
      <c r="E1012" s="11">
        <v>674</v>
      </c>
      <c r="F1012" s="3">
        <v>4.91</v>
      </c>
      <c r="G1012" s="11">
        <f>Tabla1[[#This Row],[Stock en unidades]]*Tabla1[[#This Row],[Costo unitario]]</f>
        <v>3309.34</v>
      </c>
      <c r="H1012" s="1">
        <v>2019</v>
      </c>
      <c r="I1012" s="1" t="s">
        <v>257</v>
      </c>
      <c r="J1012" s="1">
        <v>67.400000000000006</v>
      </c>
      <c r="K1012" s="3">
        <v>476.54496000000006</v>
      </c>
      <c r="L1012" s="12">
        <f>Tabla1[[#This Row],[Venta prom 12 meses en UN]]*Tabla1[[#This Row],[Costo unitario]]</f>
        <v>330.93400000000003</v>
      </c>
      <c r="M1012" s="29">
        <f>IFERROR(Tabla1[[#This Row],[Stock en unidades]]/Tabla1[[#This Row],[Venta prom 12 meses en UN]],0)</f>
        <v>10</v>
      </c>
      <c r="N1012" s="12">
        <f>IFERROR(12/Tabla1[[#This Row],[Meses de stock]],0)</f>
        <v>1.2</v>
      </c>
      <c r="O1012" s="5" t="e">
        <f>VLOOKUP(Tabla1[[#This Row],[Código del producto]],'ABC Ventas'!$A:$E,5,0)</f>
        <v>#DIV/0!</v>
      </c>
      <c r="P1012" s="5" t="e">
        <f>VLOOKUP(Tabla1[[#This Row],[Código del producto]],'ABC Stock'!$A:$E,5,0)</f>
        <v>#DIV/0!</v>
      </c>
      <c r="Q101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13" spans="1:17" x14ac:dyDescent="0.2">
      <c r="A1013" s="1">
        <v>1169</v>
      </c>
      <c r="B1013" s="1" t="s">
        <v>403</v>
      </c>
      <c r="C1013" s="1" t="s">
        <v>8</v>
      </c>
      <c r="D1013" s="1" t="s">
        <v>3</v>
      </c>
      <c r="E1013" s="11">
        <v>105</v>
      </c>
      <c r="F1013" s="3">
        <v>7.1</v>
      </c>
      <c r="G1013" s="11">
        <f>Tabla1[[#This Row],[Stock en unidades]]*Tabla1[[#This Row],[Costo unitario]]</f>
        <v>745.5</v>
      </c>
      <c r="H1013" s="1">
        <v>2019</v>
      </c>
      <c r="I1013" s="1" t="s">
        <v>258</v>
      </c>
      <c r="J1013" s="1">
        <v>52.2</v>
      </c>
      <c r="K1013" s="3">
        <v>466.9812</v>
      </c>
      <c r="L1013" s="12">
        <f>Tabla1[[#This Row],[Venta prom 12 meses en UN]]*Tabla1[[#This Row],[Costo unitario]]</f>
        <v>370.62</v>
      </c>
      <c r="M1013" s="29">
        <f>IFERROR(Tabla1[[#This Row],[Stock en unidades]]/Tabla1[[#This Row],[Venta prom 12 meses en UN]],0)</f>
        <v>2.0114942528735633</v>
      </c>
      <c r="N1013" s="12">
        <f>IFERROR(12/Tabla1[[#This Row],[Meses de stock]],0)</f>
        <v>5.9657142857142853</v>
      </c>
      <c r="O1013" s="5" t="e">
        <f>VLOOKUP(Tabla1[[#This Row],[Código del producto]],'ABC Ventas'!$A:$E,5,0)</f>
        <v>#DIV/0!</v>
      </c>
      <c r="P1013" s="5" t="e">
        <f>VLOOKUP(Tabla1[[#This Row],[Código del producto]],'ABC Stock'!$A:$E,5,0)</f>
        <v>#DIV/0!</v>
      </c>
      <c r="Q10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14" spans="1:17" x14ac:dyDescent="0.2">
      <c r="A1014" s="1">
        <v>1169</v>
      </c>
      <c r="B1014" s="1" t="s">
        <v>403</v>
      </c>
      <c r="C1014" s="1" t="s">
        <v>8</v>
      </c>
      <c r="D1014" s="1" t="s">
        <v>3</v>
      </c>
      <c r="E1014" s="11">
        <v>36</v>
      </c>
      <c r="F1014" s="3">
        <v>4.17</v>
      </c>
      <c r="G1014" s="11">
        <f>Tabla1[[#This Row],[Stock en unidades]]*Tabla1[[#This Row],[Costo unitario]]</f>
        <v>150.12</v>
      </c>
      <c r="H1014" s="1">
        <v>2019</v>
      </c>
      <c r="I1014" s="1" t="s">
        <v>308</v>
      </c>
      <c r="J1014" s="1">
        <v>76</v>
      </c>
      <c r="K1014" s="3">
        <v>408.82679999999999</v>
      </c>
      <c r="L1014" s="12">
        <f>Tabla1[[#This Row],[Venta prom 12 meses en UN]]*Tabla1[[#This Row],[Costo unitario]]</f>
        <v>316.92</v>
      </c>
      <c r="M1014" s="29">
        <f>IFERROR(Tabla1[[#This Row],[Stock en unidades]]/Tabla1[[#This Row],[Venta prom 12 meses en UN]],0)</f>
        <v>0.47368421052631576</v>
      </c>
      <c r="N1014" s="12">
        <f>IFERROR(12/Tabla1[[#This Row],[Meses de stock]],0)</f>
        <v>25.333333333333336</v>
      </c>
      <c r="O1014" s="5" t="e">
        <f>VLOOKUP(Tabla1[[#This Row],[Código del producto]],'ABC Ventas'!$A:$E,5,0)</f>
        <v>#DIV/0!</v>
      </c>
      <c r="P1014" s="5" t="e">
        <f>VLOOKUP(Tabla1[[#This Row],[Código del producto]],'ABC Stock'!$A:$E,5,0)</f>
        <v>#DIV/0!</v>
      </c>
      <c r="Q10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15" spans="1:17" x14ac:dyDescent="0.2">
      <c r="A1015" s="1">
        <v>1169</v>
      </c>
      <c r="B1015" s="1" t="s">
        <v>403</v>
      </c>
      <c r="C1015" s="1" t="s">
        <v>8</v>
      </c>
      <c r="D1015" s="1" t="s">
        <v>3</v>
      </c>
      <c r="E1015" s="11">
        <v>315</v>
      </c>
      <c r="F1015" s="3">
        <v>1.6</v>
      </c>
      <c r="G1015" s="11">
        <f>Tabla1[[#This Row],[Stock en unidades]]*Tabla1[[#This Row],[Costo unitario]]</f>
        <v>504</v>
      </c>
      <c r="H1015" s="1">
        <v>2020</v>
      </c>
      <c r="I1015" s="1" t="s">
        <v>257</v>
      </c>
      <c r="J1015" s="1">
        <v>129</v>
      </c>
      <c r="K1015" s="3">
        <v>381.84</v>
      </c>
      <c r="L1015" s="12">
        <f>Tabla1[[#This Row],[Venta prom 12 meses en UN]]*Tabla1[[#This Row],[Costo unitario]]</f>
        <v>206.4</v>
      </c>
      <c r="M1015" s="29">
        <f>IFERROR(Tabla1[[#This Row],[Stock en unidades]]/Tabla1[[#This Row],[Venta prom 12 meses en UN]],0)</f>
        <v>2.441860465116279</v>
      </c>
      <c r="N1015" s="12">
        <f>IFERROR(12/Tabla1[[#This Row],[Meses de stock]],0)</f>
        <v>4.9142857142857146</v>
      </c>
      <c r="O1015" s="5" t="e">
        <f>VLOOKUP(Tabla1[[#This Row],[Código del producto]],'ABC Ventas'!$A:$E,5,0)</f>
        <v>#DIV/0!</v>
      </c>
      <c r="P1015" s="5" t="e">
        <f>VLOOKUP(Tabla1[[#This Row],[Código del producto]],'ABC Stock'!$A:$E,5,0)</f>
        <v>#DIV/0!</v>
      </c>
      <c r="Q10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16" spans="1:17" x14ac:dyDescent="0.2">
      <c r="A1016" s="1">
        <v>1170</v>
      </c>
      <c r="B1016" s="1" t="s">
        <v>62</v>
      </c>
      <c r="C1016" s="1" t="s">
        <v>8</v>
      </c>
      <c r="D1016" s="1" t="s">
        <v>3</v>
      </c>
      <c r="E1016" s="11">
        <v>1029</v>
      </c>
      <c r="F1016" s="3">
        <v>6.72</v>
      </c>
      <c r="G1016" s="11">
        <f>Tabla1[[#This Row],[Stock en unidades]]*Tabla1[[#This Row],[Costo unitario]]</f>
        <v>6914.88</v>
      </c>
      <c r="H1016" s="1">
        <v>2020</v>
      </c>
      <c r="I1016" s="1" t="s">
        <v>256</v>
      </c>
      <c r="J1016" s="1">
        <v>60.5</v>
      </c>
      <c r="K1016" s="3">
        <v>699.28320000000008</v>
      </c>
      <c r="L1016" s="12">
        <f>Tabla1[[#This Row],[Venta prom 12 meses en UN]]*Tabla1[[#This Row],[Costo unitario]]</f>
        <v>406.56</v>
      </c>
      <c r="M1016" s="29">
        <f>IFERROR(Tabla1[[#This Row],[Stock en unidades]]/Tabla1[[#This Row],[Venta prom 12 meses en UN]],0)</f>
        <v>17.008264462809919</v>
      </c>
      <c r="N1016" s="12">
        <f>IFERROR(12/Tabla1[[#This Row],[Meses de stock]],0)</f>
        <v>0.70553935860058303</v>
      </c>
      <c r="O1016" s="5" t="e">
        <f>VLOOKUP(Tabla1[[#This Row],[Código del producto]],'ABC Ventas'!$A:$E,5,0)</f>
        <v>#DIV/0!</v>
      </c>
      <c r="P1016" s="5" t="e">
        <f>VLOOKUP(Tabla1[[#This Row],[Código del producto]],'ABC Stock'!$A:$E,5,0)</f>
        <v>#DIV/0!</v>
      </c>
      <c r="Q10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17" spans="1:17" x14ac:dyDescent="0.2">
      <c r="A1017" s="1">
        <v>1170</v>
      </c>
      <c r="B1017" s="1" t="s">
        <v>62</v>
      </c>
      <c r="C1017" s="1" t="s">
        <v>8</v>
      </c>
      <c r="D1017" s="1" t="s">
        <v>3</v>
      </c>
      <c r="E1017" s="11">
        <v>294</v>
      </c>
      <c r="F1017" s="3">
        <v>6.67</v>
      </c>
      <c r="G1017" s="11">
        <f>Tabla1[[#This Row],[Stock en unidades]]*Tabla1[[#This Row],[Costo unitario]]</f>
        <v>1960.98</v>
      </c>
      <c r="H1017" s="1">
        <v>2020</v>
      </c>
      <c r="I1017" s="1" t="s">
        <v>256</v>
      </c>
      <c r="J1017" s="1">
        <v>58.8</v>
      </c>
      <c r="K1017" s="3">
        <v>580.45007999999996</v>
      </c>
      <c r="L1017" s="12">
        <f>Tabla1[[#This Row],[Venta prom 12 meses en UN]]*Tabla1[[#This Row],[Costo unitario]]</f>
        <v>392.19599999999997</v>
      </c>
      <c r="M1017" s="29">
        <f>IFERROR(Tabla1[[#This Row],[Stock en unidades]]/Tabla1[[#This Row],[Venta prom 12 meses en UN]],0)</f>
        <v>5</v>
      </c>
      <c r="N1017" s="12">
        <f>IFERROR(12/Tabla1[[#This Row],[Meses de stock]],0)</f>
        <v>2.4</v>
      </c>
      <c r="O1017" s="5" t="e">
        <f>VLOOKUP(Tabla1[[#This Row],[Código del producto]],'ABC Ventas'!$A:$E,5,0)</f>
        <v>#DIV/0!</v>
      </c>
      <c r="P1017" s="5" t="e">
        <f>VLOOKUP(Tabla1[[#This Row],[Código del producto]],'ABC Stock'!$A:$E,5,0)</f>
        <v>#DIV/0!</v>
      </c>
      <c r="Q101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18" spans="1:17" x14ac:dyDescent="0.2">
      <c r="A1018" s="1">
        <v>1170</v>
      </c>
      <c r="B1018" s="1" t="s">
        <v>62</v>
      </c>
      <c r="C1018" s="1" t="s">
        <v>8</v>
      </c>
      <c r="D1018" s="1" t="s">
        <v>3</v>
      </c>
      <c r="E1018" s="11">
        <v>1302</v>
      </c>
      <c r="F1018" s="3">
        <v>4.9000000000000004</v>
      </c>
      <c r="G1018" s="11">
        <f>Tabla1[[#This Row],[Stock en unidades]]*Tabla1[[#This Row],[Costo unitario]]</f>
        <v>6379.8</v>
      </c>
      <c r="H1018" s="1">
        <v>2020</v>
      </c>
      <c r="I1018" s="1" t="s">
        <v>257</v>
      </c>
      <c r="J1018" s="1">
        <v>93</v>
      </c>
      <c r="K1018" s="3">
        <v>574.18200000000002</v>
      </c>
      <c r="L1018" s="12">
        <f>Tabla1[[#This Row],[Venta prom 12 meses en UN]]*Tabla1[[#This Row],[Costo unitario]]</f>
        <v>455.70000000000005</v>
      </c>
      <c r="M1018" s="29">
        <f>IFERROR(Tabla1[[#This Row],[Stock en unidades]]/Tabla1[[#This Row],[Venta prom 12 meses en UN]],0)</f>
        <v>14</v>
      </c>
      <c r="N1018" s="12">
        <f>IFERROR(12/Tabla1[[#This Row],[Meses de stock]],0)</f>
        <v>0.8571428571428571</v>
      </c>
      <c r="O1018" s="5" t="e">
        <f>VLOOKUP(Tabla1[[#This Row],[Código del producto]],'ABC Ventas'!$A:$E,5,0)</f>
        <v>#DIV/0!</v>
      </c>
      <c r="P1018" s="5" t="e">
        <f>VLOOKUP(Tabla1[[#This Row],[Código del producto]],'ABC Stock'!$A:$E,5,0)</f>
        <v>#DIV/0!</v>
      </c>
      <c r="Q10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19" spans="1:17" x14ac:dyDescent="0.2">
      <c r="A1019" s="1">
        <v>1170</v>
      </c>
      <c r="B1019" s="1" t="s">
        <v>62</v>
      </c>
      <c r="C1019" s="1" t="s">
        <v>8</v>
      </c>
      <c r="D1019" s="1" t="s">
        <v>3</v>
      </c>
      <c r="E1019" s="11">
        <v>0</v>
      </c>
      <c r="F1019" s="3">
        <v>2.06</v>
      </c>
      <c r="G1019" s="11">
        <f>Tabla1[[#This Row],[Stock en unidades]]*Tabla1[[#This Row],[Costo unitario]]</f>
        <v>0</v>
      </c>
      <c r="H1019" s="1">
        <v>2019</v>
      </c>
      <c r="I1019" s="1" t="s">
        <v>257</v>
      </c>
      <c r="J1019" s="1">
        <v>131</v>
      </c>
      <c r="K1019" s="3">
        <v>418.28300000000002</v>
      </c>
      <c r="L1019" s="12">
        <f>Tabla1[[#This Row],[Venta prom 12 meses en UN]]*Tabla1[[#This Row],[Costo unitario]]</f>
        <v>269.86</v>
      </c>
      <c r="M1019" s="29">
        <f>IFERROR(Tabla1[[#This Row],[Stock en unidades]]/Tabla1[[#This Row],[Venta prom 12 meses en UN]],0)</f>
        <v>0</v>
      </c>
      <c r="N1019" s="12">
        <f>IFERROR(12/Tabla1[[#This Row],[Meses de stock]],0)</f>
        <v>0</v>
      </c>
      <c r="O1019" s="5" t="e">
        <f>VLOOKUP(Tabla1[[#This Row],[Código del producto]],'ABC Ventas'!$A:$E,5,0)</f>
        <v>#DIV/0!</v>
      </c>
      <c r="P1019" s="5" t="e">
        <f>VLOOKUP(Tabla1[[#This Row],[Código del producto]],'ABC Stock'!$A:$E,5,0)</f>
        <v>#DIV/0!</v>
      </c>
      <c r="Q10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20" spans="1:17" x14ac:dyDescent="0.2">
      <c r="A1020" s="1">
        <v>1170</v>
      </c>
      <c r="B1020" s="1" t="s">
        <v>62</v>
      </c>
      <c r="C1020" s="1" t="s">
        <v>8</v>
      </c>
      <c r="D1020" s="1" t="s">
        <v>3</v>
      </c>
      <c r="E1020" s="11">
        <v>677</v>
      </c>
      <c r="F1020" s="3">
        <v>3.25</v>
      </c>
      <c r="G1020" s="11">
        <f>Tabla1[[#This Row],[Stock en unidades]]*Tabla1[[#This Row],[Costo unitario]]</f>
        <v>2200.25</v>
      </c>
      <c r="H1020" s="1">
        <v>2019</v>
      </c>
      <c r="I1020" s="1" t="s">
        <v>312</v>
      </c>
      <c r="J1020" s="1">
        <v>56.4</v>
      </c>
      <c r="K1020" s="3">
        <v>287.78100000000001</v>
      </c>
      <c r="L1020" s="12">
        <f>Tabla1[[#This Row],[Venta prom 12 meses en UN]]*Tabla1[[#This Row],[Costo unitario]]</f>
        <v>183.29999999999998</v>
      </c>
      <c r="M1020" s="29">
        <f>IFERROR(Tabla1[[#This Row],[Stock en unidades]]/Tabla1[[#This Row],[Venta prom 12 meses en UN]],0)</f>
        <v>12.00354609929078</v>
      </c>
      <c r="N1020" s="12">
        <f>IFERROR(12/Tabla1[[#This Row],[Meses de stock]],0)</f>
        <v>0.99970457902511078</v>
      </c>
      <c r="O1020" s="5" t="e">
        <f>VLOOKUP(Tabla1[[#This Row],[Código del producto]],'ABC Ventas'!$A:$E,5,0)</f>
        <v>#DIV/0!</v>
      </c>
      <c r="P1020" s="5" t="e">
        <f>VLOOKUP(Tabla1[[#This Row],[Código del producto]],'ABC Stock'!$A:$E,5,0)</f>
        <v>#DIV/0!</v>
      </c>
      <c r="Q10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21" spans="1:17" x14ac:dyDescent="0.2">
      <c r="A1021" s="1">
        <v>1170</v>
      </c>
      <c r="B1021" s="1" t="s">
        <v>62</v>
      </c>
      <c r="C1021" s="1" t="s">
        <v>8</v>
      </c>
      <c r="D1021" s="1" t="s">
        <v>3</v>
      </c>
      <c r="E1021" s="11">
        <v>749</v>
      </c>
      <c r="F1021" s="3">
        <v>20.100000000000001</v>
      </c>
      <c r="G1021" s="11">
        <f>Tabla1[[#This Row],[Stock en unidades]]*Tabla1[[#This Row],[Costo unitario]]</f>
        <v>15054.900000000001</v>
      </c>
      <c r="H1021" s="1">
        <v>2019</v>
      </c>
      <c r="I1021" s="1" t="s">
        <v>304</v>
      </c>
      <c r="J1021" s="1">
        <v>0</v>
      </c>
      <c r="K1021" s="3">
        <v>0</v>
      </c>
      <c r="L1021" s="12">
        <f>Tabla1[[#This Row],[Venta prom 12 meses en UN]]*Tabla1[[#This Row],[Costo unitario]]</f>
        <v>0</v>
      </c>
      <c r="M1021" s="29">
        <f>IFERROR(Tabla1[[#This Row],[Stock en unidades]]/Tabla1[[#This Row],[Venta prom 12 meses en UN]],0)</f>
        <v>0</v>
      </c>
      <c r="N1021" s="12">
        <f>IFERROR(12/Tabla1[[#This Row],[Meses de stock]],0)</f>
        <v>0</v>
      </c>
      <c r="O1021" s="5" t="e">
        <f>VLOOKUP(Tabla1[[#This Row],[Código del producto]],'ABC Ventas'!$A:$E,5,0)</f>
        <v>#DIV/0!</v>
      </c>
      <c r="P1021" s="5" t="e">
        <f>VLOOKUP(Tabla1[[#This Row],[Código del producto]],'ABC Stock'!$A:$E,5,0)</f>
        <v>#DIV/0!</v>
      </c>
      <c r="Q102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022" spans="1:17" x14ac:dyDescent="0.2">
      <c r="A1022" s="1">
        <v>1171</v>
      </c>
      <c r="B1022" s="1" t="s">
        <v>404</v>
      </c>
      <c r="C1022" s="1" t="s">
        <v>8</v>
      </c>
      <c r="D1022" s="1" t="s">
        <v>3</v>
      </c>
      <c r="E1022" s="11">
        <v>144</v>
      </c>
      <c r="F1022" s="3">
        <v>4.09</v>
      </c>
      <c r="G1022" s="11">
        <f>Tabla1[[#This Row],[Stock en unidades]]*Tabla1[[#This Row],[Costo unitario]]</f>
        <v>588.96</v>
      </c>
      <c r="H1022" s="1">
        <v>2019</v>
      </c>
      <c r="I1022" s="1" t="s">
        <v>312</v>
      </c>
      <c r="J1022" s="1">
        <v>147</v>
      </c>
      <c r="K1022" s="3">
        <v>805.64820000000009</v>
      </c>
      <c r="L1022" s="12">
        <f>Tabla1[[#This Row],[Venta prom 12 meses en UN]]*Tabla1[[#This Row],[Costo unitario]]</f>
        <v>601.23</v>
      </c>
      <c r="M1022" s="29">
        <f>IFERROR(Tabla1[[#This Row],[Stock en unidades]]/Tabla1[[#This Row],[Venta prom 12 meses en UN]],0)</f>
        <v>0.97959183673469385</v>
      </c>
      <c r="N1022" s="12">
        <f>IFERROR(12/Tabla1[[#This Row],[Meses de stock]],0)</f>
        <v>12.25</v>
      </c>
      <c r="O1022" s="5" t="e">
        <f>VLOOKUP(Tabla1[[#This Row],[Código del producto]],'ABC Ventas'!$A:$E,5,0)</f>
        <v>#DIV/0!</v>
      </c>
      <c r="P1022" s="5" t="e">
        <f>VLOOKUP(Tabla1[[#This Row],[Código del producto]],'ABC Stock'!$A:$E,5,0)</f>
        <v>#DIV/0!</v>
      </c>
      <c r="Q10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23" spans="1:17" x14ac:dyDescent="0.2">
      <c r="A1023" s="1">
        <v>1171</v>
      </c>
      <c r="B1023" s="1" t="s">
        <v>404</v>
      </c>
      <c r="C1023" s="1" t="s">
        <v>8</v>
      </c>
      <c r="D1023" s="1" t="s">
        <v>3</v>
      </c>
      <c r="E1023" s="11">
        <v>981</v>
      </c>
      <c r="F1023" s="3">
        <v>6.91</v>
      </c>
      <c r="G1023" s="11">
        <f>Tabla1[[#This Row],[Stock en unidades]]*Tabla1[[#This Row],[Costo unitario]]</f>
        <v>6778.71</v>
      </c>
      <c r="H1023" s="1">
        <v>2019</v>
      </c>
      <c r="I1023" s="1" t="s">
        <v>310</v>
      </c>
      <c r="J1023" s="1">
        <v>54.5</v>
      </c>
      <c r="K1023" s="3">
        <v>587.48820000000012</v>
      </c>
      <c r="L1023" s="12">
        <f>Tabla1[[#This Row],[Venta prom 12 meses en UN]]*Tabla1[[#This Row],[Costo unitario]]</f>
        <v>376.59500000000003</v>
      </c>
      <c r="M1023" s="29">
        <f>IFERROR(Tabla1[[#This Row],[Stock en unidades]]/Tabla1[[#This Row],[Venta prom 12 meses en UN]],0)</f>
        <v>18</v>
      </c>
      <c r="N1023" s="12">
        <f>IFERROR(12/Tabla1[[#This Row],[Meses de stock]],0)</f>
        <v>0.66666666666666663</v>
      </c>
      <c r="O1023" s="5" t="e">
        <f>VLOOKUP(Tabla1[[#This Row],[Código del producto]],'ABC Ventas'!$A:$E,5,0)</f>
        <v>#DIV/0!</v>
      </c>
      <c r="P1023" s="5" t="e">
        <f>VLOOKUP(Tabla1[[#This Row],[Código del producto]],'ABC Stock'!$A:$E,5,0)</f>
        <v>#DIV/0!</v>
      </c>
      <c r="Q10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24" spans="1:17" x14ac:dyDescent="0.2">
      <c r="A1024" s="1">
        <v>1171</v>
      </c>
      <c r="B1024" s="1" t="s">
        <v>404</v>
      </c>
      <c r="C1024" s="1" t="s">
        <v>8</v>
      </c>
      <c r="D1024" s="1" t="s">
        <v>3</v>
      </c>
      <c r="E1024" s="11">
        <v>134</v>
      </c>
      <c r="F1024" s="3">
        <v>6.45</v>
      </c>
      <c r="G1024" s="11">
        <f>Tabla1[[#This Row],[Stock en unidades]]*Tabla1[[#This Row],[Costo unitario]]</f>
        <v>864.30000000000007</v>
      </c>
      <c r="H1024" s="1">
        <v>2020</v>
      </c>
      <c r="I1024" s="1" t="s">
        <v>258</v>
      </c>
      <c r="J1024" s="1">
        <v>44.5</v>
      </c>
      <c r="K1024" s="3">
        <v>496.55325000000005</v>
      </c>
      <c r="L1024" s="12">
        <f>Tabla1[[#This Row],[Venta prom 12 meses en UN]]*Tabla1[[#This Row],[Costo unitario]]</f>
        <v>287.02500000000003</v>
      </c>
      <c r="M1024" s="29">
        <f>IFERROR(Tabla1[[#This Row],[Stock en unidades]]/Tabla1[[#This Row],[Venta prom 12 meses en UN]],0)</f>
        <v>3.0112359550561796</v>
      </c>
      <c r="N1024" s="12">
        <f>IFERROR(12/Tabla1[[#This Row],[Meses de stock]],0)</f>
        <v>3.9850746268656718</v>
      </c>
      <c r="O1024" s="5" t="e">
        <f>VLOOKUP(Tabla1[[#This Row],[Código del producto]],'ABC Ventas'!$A:$E,5,0)</f>
        <v>#DIV/0!</v>
      </c>
      <c r="P1024" s="5" t="e">
        <f>VLOOKUP(Tabla1[[#This Row],[Código del producto]],'ABC Stock'!$A:$E,5,0)</f>
        <v>#DIV/0!</v>
      </c>
      <c r="Q102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25" spans="1:17" x14ac:dyDescent="0.2">
      <c r="A1025" s="1">
        <v>1171</v>
      </c>
      <c r="B1025" s="1" t="s">
        <v>404</v>
      </c>
      <c r="C1025" s="1" t="s">
        <v>8</v>
      </c>
      <c r="D1025" s="1" t="s">
        <v>3</v>
      </c>
      <c r="E1025" s="11">
        <v>252</v>
      </c>
      <c r="F1025" s="3">
        <v>2.34</v>
      </c>
      <c r="G1025" s="11">
        <f>Tabla1[[#This Row],[Stock en unidades]]*Tabla1[[#This Row],[Costo unitario]]</f>
        <v>589.67999999999995</v>
      </c>
      <c r="H1025" s="1">
        <v>2020</v>
      </c>
      <c r="I1025" s="1" t="s">
        <v>258</v>
      </c>
      <c r="J1025" s="1">
        <v>124</v>
      </c>
      <c r="K1025" s="3">
        <v>487.46879999999999</v>
      </c>
      <c r="L1025" s="12">
        <f>Tabla1[[#This Row],[Venta prom 12 meses en UN]]*Tabla1[[#This Row],[Costo unitario]]</f>
        <v>290.15999999999997</v>
      </c>
      <c r="M1025" s="29">
        <f>IFERROR(Tabla1[[#This Row],[Stock en unidades]]/Tabla1[[#This Row],[Venta prom 12 meses en UN]],0)</f>
        <v>2.032258064516129</v>
      </c>
      <c r="N1025" s="12">
        <f>IFERROR(12/Tabla1[[#This Row],[Meses de stock]],0)</f>
        <v>5.9047619047619051</v>
      </c>
      <c r="O1025" s="5" t="e">
        <f>VLOOKUP(Tabla1[[#This Row],[Código del producto]],'ABC Ventas'!$A:$E,5,0)</f>
        <v>#DIV/0!</v>
      </c>
      <c r="P1025" s="5" t="e">
        <f>VLOOKUP(Tabla1[[#This Row],[Código del producto]],'ABC Stock'!$A:$E,5,0)</f>
        <v>#DIV/0!</v>
      </c>
      <c r="Q10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26" spans="1:17" x14ac:dyDescent="0.2">
      <c r="A1026" s="1">
        <v>1171</v>
      </c>
      <c r="B1026" s="1" t="s">
        <v>404</v>
      </c>
      <c r="C1026" s="1" t="s">
        <v>8</v>
      </c>
      <c r="D1026" s="1" t="s">
        <v>3</v>
      </c>
      <c r="E1026" s="11">
        <v>640</v>
      </c>
      <c r="F1026" s="3">
        <v>2.4700000000000002</v>
      </c>
      <c r="G1026" s="11">
        <f>Tabla1[[#This Row],[Stock en unidades]]*Tabla1[[#This Row],[Costo unitario]]</f>
        <v>1580.8000000000002</v>
      </c>
      <c r="H1026" s="1">
        <v>2020</v>
      </c>
      <c r="I1026" s="1" t="s">
        <v>258</v>
      </c>
      <c r="J1026" s="1">
        <v>65</v>
      </c>
      <c r="K1026" s="3">
        <v>269.72399999999999</v>
      </c>
      <c r="L1026" s="12">
        <f>Tabla1[[#This Row],[Venta prom 12 meses en UN]]*Tabla1[[#This Row],[Costo unitario]]</f>
        <v>160.55000000000001</v>
      </c>
      <c r="M1026" s="29">
        <f>IFERROR(Tabla1[[#This Row],[Stock en unidades]]/Tabla1[[#This Row],[Venta prom 12 meses en UN]],0)</f>
        <v>9.8461538461538467</v>
      </c>
      <c r="N1026" s="12">
        <f>IFERROR(12/Tabla1[[#This Row],[Meses de stock]],0)</f>
        <v>1.21875</v>
      </c>
      <c r="O1026" s="5" t="e">
        <f>VLOOKUP(Tabla1[[#This Row],[Código del producto]],'ABC Ventas'!$A:$E,5,0)</f>
        <v>#DIV/0!</v>
      </c>
      <c r="P1026" s="5" t="e">
        <f>VLOOKUP(Tabla1[[#This Row],[Código del producto]],'ABC Stock'!$A:$E,5,0)</f>
        <v>#DIV/0!</v>
      </c>
      <c r="Q10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27" spans="1:17" x14ac:dyDescent="0.2">
      <c r="A1027" s="1">
        <v>1171</v>
      </c>
      <c r="B1027" s="1" t="s">
        <v>404</v>
      </c>
      <c r="C1027" s="1" t="s">
        <v>8</v>
      </c>
      <c r="D1027" s="1" t="s">
        <v>3</v>
      </c>
      <c r="E1027" s="11">
        <v>515</v>
      </c>
      <c r="F1027" s="3">
        <v>1.1100000000000001</v>
      </c>
      <c r="G1027" s="11">
        <f>Tabla1[[#This Row],[Stock en unidades]]*Tabla1[[#This Row],[Costo unitario]]</f>
        <v>571.65000000000009</v>
      </c>
      <c r="H1027" s="1">
        <v>2020</v>
      </c>
      <c r="I1027" s="1" t="s">
        <v>256</v>
      </c>
      <c r="J1027" s="1">
        <v>120</v>
      </c>
      <c r="K1027" s="3">
        <v>250.41600000000003</v>
      </c>
      <c r="L1027" s="12">
        <f>Tabla1[[#This Row],[Venta prom 12 meses en UN]]*Tabla1[[#This Row],[Costo unitario]]</f>
        <v>133.20000000000002</v>
      </c>
      <c r="M1027" s="29">
        <f>IFERROR(Tabla1[[#This Row],[Stock en unidades]]/Tabla1[[#This Row],[Venta prom 12 meses en UN]],0)</f>
        <v>4.291666666666667</v>
      </c>
      <c r="N1027" s="12">
        <f>IFERROR(12/Tabla1[[#This Row],[Meses de stock]],0)</f>
        <v>2.7961165048543686</v>
      </c>
      <c r="O1027" s="5" t="e">
        <f>VLOOKUP(Tabla1[[#This Row],[Código del producto]],'ABC Ventas'!$A:$E,5,0)</f>
        <v>#DIV/0!</v>
      </c>
      <c r="P1027" s="5" t="e">
        <f>VLOOKUP(Tabla1[[#This Row],[Código del producto]],'ABC Stock'!$A:$E,5,0)</f>
        <v>#DIV/0!</v>
      </c>
      <c r="Q102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28" spans="1:17" x14ac:dyDescent="0.2">
      <c r="A1028" s="1">
        <v>1172</v>
      </c>
      <c r="B1028" s="1" t="s">
        <v>226</v>
      </c>
      <c r="C1028" s="1" t="s">
        <v>8</v>
      </c>
      <c r="D1028" s="1" t="s">
        <v>3</v>
      </c>
      <c r="E1028" s="11">
        <v>621</v>
      </c>
      <c r="F1028" s="3">
        <v>3.96</v>
      </c>
      <c r="G1028" s="11">
        <f>Tabla1[[#This Row],[Stock en unidades]]*Tabla1[[#This Row],[Costo unitario]]</f>
        <v>2459.16</v>
      </c>
      <c r="H1028" s="1">
        <v>2020</v>
      </c>
      <c r="I1028" s="1" t="s">
        <v>257</v>
      </c>
      <c r="J1028" s="1">
        <v>88.7</v>
      </c>
      <c r="K1028" s="3">
        <v>586.59084000000007</v>
      </c>
      <c r="L1028" s="12">
        <f>Tabla1[[#This Row],[Venta prom 12 meses en UN]]*Tabla1[[#This Row],[Costo unitario]]</f>
        <v>351.25200000000001</v>
      </c>
      <c r="M1028" s="29">
        <f>IFERROR(Tabla1[[#This Row],[Stock en unidades]]/Tabla1[[#This Row],[Venta prom 12 meses en UN]],0)</f>
        <v>7.0011273957158959</v>
      </c>
      <c r="N1028" s="12">
        <f>IFERROR(12/Tabla1[[#This Row],[Meses de stock]],0)</f>
        <v>1.714009661835749</v>
      </c>
      <c r="O1028" s="5" t="e">
        <f>VLOOKUP(Tabla1[[#This Row],[Código del producto]],'ABC Ventas'!$A:$E,5,0)</f>
        <v>#DIV/0!</v>
      </c>
      <c r="P1028" s="5" t="e">
        <f>VLOOKUP(Tabla1[[#This Row],[Código del producto]],'ABC Stock'!$A:$E,5,0)</f>
        <v>#DIV/0!</v>
      </c>
      <c r="Q10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29" spans="1:17" x14ac:dyDescent="0.2">
      <c r="A1029" s="1">
        <v>1172</v>
      </c>
      <c r="B1029" s="1" t="s">
        <v>226</v>
      </c>
      <c r="C1029" s="1" t="s">
        <v>8</v>
      </c>
      <c r="D1029" s="1" t="s">
        <v>3</v>
      </c>
      <c r="E1029" s="11">
        <v>38</v>
      </c>
      <c r="F1029" s="3">
        <v>6.66</v>
      </c>
      <c r="G1029" s="11">
        <f>Tabla1[[#This Row],[Stock en unidades]]*Tabla1[[#This Row],[Costo unitario]]</f>
        <v>253.08</v>
      </c>
      <c r="H1029" s="1">
        <v>2019</v>
      </c>
      <c r="I1029" s="1" t="s">
        <v>312</v>
      </c>
      <c r="J1029" s="1">
        <v>50</v>
      </c>
      <c r="K1029" s="3">
        <v>519.48</v>
      </c>
      <c r="L1029" s="12">
        <f>Tabla1[[#This Row],[Venta prom 12 meses en UN]]*Tabla1[[#This Row],[Costo unitario]]</f>
        <v>333</v>
      </c>
      <c r="M1029" s="29">
        <f>IFERROR(Tabla1[[#This Row],[Stock en unidades]]/Tabla1[[#This Row],[Venta prom 12 meses en UN]],0)</f>
        <v>0.76</v>
      </c>
      <c r="N1029" s="12">
        <f>IFERROR(12/Tabla1[[#This Row],[Meses de stock]],0)</f>
        <v>15.789473684210526</v>
      </c>
      <c r="O1029" s="5" t="e">
        <f>VLOOKUP(Tabla1[[#This Row],[Código del producto]],'ABC Ventas'!$A:$E,5,0)</f>
        <v>#DIV/0!</v>
      </c>
      <c r="P1029" s="5" t="e">
        <f>VLOOKUP(Tabla1[[#This Row],[Código del producto]],'ABC Stock'!$A:$E,5,0)</f>
        <v>#DIV/0!</v>
      </c>
      <c r="Q10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0" spans="1:17" x14ac:dyDescent="0.2">
      <c r="A1030" s="1">
        <v>1172</v>
      </c>
      <c r="B1030" s="1" t="s">
        <v>226</v>
      </c>
      <c r="C1030" s="1" t="s">
        <v>8</v>
      </c>
      <c r="D1030" s="1" t="s">
        <v>3</v>
      </c>
      <c r="E1030" s="11">
        <v>314</v>
      </c>
      <c r="F1030" s="3">
        <v>4.26</v>
      </c>
      <c r="G1030" s="11">
        <f>Tabla1[[#This Row],[Stock en unidades]]*Tabla1[[#This Row],[Costo unitario]]</f>
        <v>1337.6399999999999</v>
      </c>
      <c r="H1030" s="1">
        <v>2019</v>
      </c>
      <c r="I1030" s="1" t="s">
        <v>307</v>
      </c>
      <c r="J1030" s="1">
        <v>78.400000000000006</v>
      </c>
      <c r="K1030" s="3">
        <v>504.31583999999998</v>
      </c>
      <c r="L1030" s="12">
        <f>Tabla1[[#This Row],[Venta prom 12 meses en UN]]*Tabla1[[#This Row],[Costo unitario]]</f>
        <v>333.98399999999998</v>
      </c>
      <c r="M1030" s="29">
        <f>IFERROR(Tabla1[[#This Row],[Stock en unidades]]/Tabla1[[#This Row],[Venta prom 12 meses en UN]],0)</f>
        <v>4.0051020408163263</v>
      </c>
      <c r="N1030" s="12">
        <f>IFERROR(12/Tabla1[[#This Row],[Meses de stock]],0)</f>
        <v>2.9961783439490448</v>
      </c>
      <c r="O1030" s="5" t="e">
        <f>VLOOKUP(Tabla1[[#This Row],[Código del producto]],'ABC Ventas'!$A:$E,5,0)</f>
        <v>#DIV/0!</v>
      </c>
      <c r="P1030" s="5" t="e">
        <f>VLOOKUP(Tabla1[[#This Row],[Código del producto]],'ABC Stock'!$A:$E,5,0)</f>
        <v>#DIV/0!</v>
      </c>
      <c r="Q103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31" spans="1:17" x14ac:dyDescent="0.2">
      <c r="A1031" s="1">
        <v>1172</v>
      </c>
      <c r="B1031" s="1" t="s">
        <v>226</v>
      </c>
      <c r="C1031" s="1" t="s">
        <v>8</v>
      </c>
      <c r="D1031" s="1" t="s">
        <v>3</v>
      </c>
      <c r="E1031" s="11">
        <v>454</v>
      </c>
      <c r="F1031" s="3">
        <v>3.09</v>
      </c>
      <c r="G1031" s="11">
        <f>Tabla1[[#This Row],[Stock en unidades]]*Tabla1[[#This Row],[Costo unitario]]</f>
        <v>1402.86</v>
      </c>
      <c r="H1031" s="1">
        <v>2019</v>
      </c>
      <c r="I1031" s="1" t="s">
        <v>310</v>
      </c>
      <c r="J1031" s="1">
        <v>90.7</v>
      </c>
      <c r="K1031" s="3">
        <v>454.02605999999997</v>
      </c>
      <c r="L1031" s="12">
        <f>Tabla1[[#This Row],[Venta prom 12 meses en UN]]*Tabla1[[#This Row],[Costo unitario]]</f>
        <v>280.26299999999998</v>
      </c>
      <c r="M1031" s="29">
        <f>IFERROR(Tabla1[[#This Row],[Stock en unidades]]/Tabla1[[#This Row],[Venta prom 12 meses en UN]],0)</f>
        <v>5.0055126791620728</v>
      </c>
      <c r="N1031" s="12">
        <f>IFERROR(12/Tabla1[[#This Row],[Meses de stock]],0)</f>
        <v>2.3973568281938324</v>
      </c>
      <c r="O1031" s="5" t="e">
        <f>VLOOKUP(Tabla1[[#This Row],[Código del producto]],'ABC Ventas'!$A:$E,5,0)</f>
        <v>#DIV/0!</v>
      </c>
      <c r="P1031" s="5" t="e">
        <f>VLOOKUP(Tabla1[[#This Row],[Código del producto]],'ABC Stock'!$A:$E,5,0)</f>
        <v>#DIV/0!</v>
      </c>
      <c r="Q10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32" spans="1:17" x14ac:dyDescent="0.2">
      <c r="A1032" s="1">
        <v>1172</v>
      </c>
      <c r="B1032" s="1" t="s">
        <v>226</v>
      </c>
      <c r="C1032" s="1" t="s">
        <v>8</v>
      </c>
      <c r="D1032" s="1" t="s">
        <v>3</v>
      </c>
      <c r="E1032" s="11">
        <v>596</v>
      </c>
      <c r="F1032" s="3">
        <v>1.93</v>
      </c>
      <c r="G1032" s="11">
        <f>Tabla1[[#This Row],[Stock en unidades]]*Tabla1[[#This Row],[Costo unitario]]</f>
        <v>1150.28</v>
      </c>
      <c r="H1032" s="1">
        <v>2019</v>
      </c>
      <c r="I1032" s="1" t="s">
        <v>312</v>
      </c>
      <c r="J1032" s="1">
        <v>58</v>
      </c>
      <c r="K1032" s="3">
        <v>184.70099999999999</v>
      </c>
      <c r="L1032" s="12">
        <f>Tabla1[[#This Row],[Venta prom 12 meses en UN]]*Tabla1[[#This Row],[Costo unitario]]</f>
        <v>111.94</v>
      </c>
      <c r="M1032" s="29">
        <f>IFERROR(Tabla1[[#This Row],[Stock en unidades]]/Tabla1[[#This Row],[Venta prom 12 meses en UN]],0)</f>
        <v>10.275862068965518</v>
      </c>
      <c r="N1032" s="12">
        <f>IFERROR(12/Tabla1[[#This Row],[Meses de stock]],0)</f>
        <v>1.1677852348993287</v>
      </c>
      <c r="O1032" s="5" t="e">
        <f>VLOOKUP(Tabla1[[#This Row],[Código del producto]],'ABC Ventas'!$A:$E,5,0)</f>
        <v>#DIV/0!</v>
      </c>
      <c r="P1032" s="5" t="e">
        <f>VLOOKUP(Tabla1[[#This Row],[Código del producto]],'ABC Stock'!$A:$E,5,0)</f>
        <v>#DIV/0!</v>
      </c>
      <c r="Q103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33" spans="1:17" x14ac:dyDescent="0.2">
      <c r="A1033" s="1">
        <v>1172</v>
      </c>
      <c r="B1033" s="1" t="s">
        <v>226</v>
      </c>
      <c r="C1033" s="1" t="s">
        <v>8</v>
      </c>
      <c r="D1033" s="1" t="s">
        <v>3</v>
      </c>
      <c r="E1033" s="11">
        <v>1236</v>
      </c>
      <c r="F1033" s="3">
        <v>1.05</v>
      </c>
      <c r="G1033" s="11">
        <f>Tabla1[[#This Row],[Stock en unidades]]*Tabla1[[#This Row],[Costo unitario]]</f>
        <v>1297.8</v>
      </c>
      <c r="H1033" s="1">
        <v>2020</v>
      </c>
      <c r="I1033" s="1" t="s">
        <v>256</v>
      </c>
      <c r="J1033" s="1">
        <v>130</v>
      </c>
      <c r="K1033" s="3">
        <v>169.26</v>
      </c>
      <c r="L1033" s="12">
        <f>Tabla1[[#This Row],[Venta prom 12 meses en UN]]*Tabla1[[#This Row],[Costo unitario]]</f>
        <v>136.5</v>
      </c>
      <c r="M1033" s="29">
        <f>IFERROR(Tabla1[[#This Row],[Stock en unidades]]/Tabla1[[#This Row],[Venta prom 12 meses en UN]],0)</f>
        <v>9.5076923076923077</v>
      </c>
      <c r="N1033" s="12">
        <f>IFERROR(12/Tabla1[[#This Row],[Meses de stock]],0)</f>
        <v>1.2621359223300972</v>
      </c>
      <c r="O1033" s="5" t="e">
        <f>VLOOKUP(Tabla1[[#This Row],[Código del producto]],'ABC Ventas'!$A:$E,5,0)</f>
        <v>#DIV/0!</v>
      </c>
      <c r="P1033" s="5" t="e">
        <f>VLOOKUP(Tabla1[[#This Row],[Código del producto]],'ABC Stock'!$A:$E,5,0)</f>
        <v>#DIV/0!</v>
      </c>
      <c r="Q103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34" spans="1:17" x14ac:dyDescent="0.2">
      <c r="A1034" s="1">
        <v>1173</v>
      </c>
      <c r="B1034" s="1" t="s">
        <v>405</v>
      </c>
      <c r="C1034" s="1" t="s">
        <v>8</v>
      </c>
      <c r="D1034" s="1" t="s">
        <v>3</v>
      </c>
      <c r="E1034" s="11">
        <v>268</v>
      </c>
      <c r="F1034" s="3">
        <v>54</v>
      </c>
      <c r="G1034" s="11">
        <f>Tabla1[[#This Row],[Stock en unidades]]*Tabla1[[#This Row],[Costo unitario]]</f>
        <v>14472</v>
      </c>
      <c r="H1034" s="1">
        <v>2020</v>
      </c>
      <c r="I1034" s="1" t="s">
        <v>258</v>
      </c>
      <c r="J1034" s="1">
        <v>977</v>
      </c>
      <c r="K1034" s="3">
        <v>81774.899999999994</v>
      </c>
      <c r="L1034" s="12">
        <f>Tabla1[[#This Row],[Venta prom 12 meses en UN]]*Tabla1[[#This Row],[Costo unitario]]</f>
        <v>52758</v>
      </c>
      <c r="M1034" s="29">
        <f>IFERROR(Tabla1[[#This Row],[Stock en unidades]]/Tabla1[[#This Row],[Venta prom 12 meses en UN]],0)</f>
        <v>0.2743091095189355</v>
      </c>
      <c r="N1034" s="12">
        <f>IFERROR(12/Tabla1[[#This Row],[Meses de stock]],0)</f>
        <v>43.746268656716417</v>
      </c>
      <c r="O1034" s="5" t="e">
        <f>VLOOKUP(Tabla1[[#This Row],[Código del producto]],'ABC Ventas'!$A:$E,5,0)</f>
        <v>#DIV/0!</v>
      </c>
      <c r="P1034" s="5" t="e">
        <f>VLOOKUP(Tabla1[[#This Row],[Código del producto]],'ABC Stock'!$A:$E,5,0)</f>
        <v>#DIV/0!</v>
      </c>
      <c r="Q10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5" spans="1:17" x14ac:dyDescent="0.2">
      <c r="A1035" s="1">
        <v>1173</v>
      </c>
      <c r="B1035" s="1" t="s">
        <v>405</v>
      </c>
      <c r="C1035" s="1" t="s">
        <v>8</v>
      </c>
      <c r="D1035" s="1" t="s">
        <v>3</v>
      </c>
      <c r="E1035" s="11">
        <v>267</v>
      </c>
      <c r="F1035" s="3">
        <v>52</v>
      </c>
      <c r="G1035" s="11">
        <f>Tabla1[[#This Row],[Stock en unidades]]*Tabla1[[#This Row],[Costo unitario]]</f>
        <v>13884</v>
      </c>
      <c r="H1035" s="1">
        <v>2020</v>
      </c>
      <c r="I1035" s="1" t="s">
        <v>258</v>
      </c>
      <c r="J1035" s="1">
        <v>883</v>
      </c>
      <c r="K1035" s="3">
        <v>70710.64</v>
      </c>
      <c r="L1035" s="12">
        <f>Tabla1[[#This Row],[Venta prom 12 meses en UN]]*Tabla1[[#This Row],[Costo unitario]]</f>
        <v>45916</v>
      </c>
      <c r="M1035" s="29">
        <f>IFERROR(Tabla1[[#This Row],[Stock en unidades]]/Tabla1[[#This Row],[Venta prom 12 meses en UN]],0)</f>
        <v>0.30237825594563988</v>
      </c>
      <c r="N1035" s="12">
        <f>IFERROR(12/Tabla1[[#This Row],[Meses de stock]],0)</f>
        <v>39.685393258426963</v>
      </c>
      <c r="O1035" s="5" t="e">
        <f>VLOOKUP(Tabla1[[#This Row],[Código del producto]],'ABC Ventas'!$A:$E,5,0)</f>
        <v>#DIV/0!</v>
      </c>
      <c r="P1035" s="5" t="e">
        <f>VLOOKUP(Tabla1[[#This Row],[Código del producto]],'ABC Stock'!$A:$E,5,0)</f>
        <v>#DIV/0!</v>
      </c>
      <c r="Q10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6" spans="1:17" x14ac:dyDescent="0.2">
      <c r="A1036" s="1">
        <v>1173</v>
      </c>
      <c r="B1036" s="1" t="s">
        <v>405</v>
      </c>
      <c r="C1036" s="1" t="s">
        <v>8</v>
      </c>
      <c r="D1036" s="1" t="s">
        <v>3</v>
      </c>
      <c r="E1036" s="11">
        <v>531</v>
      </c>
      <c r="F1036" s="3">
        <v>50</v>
      </c>
      <c r="G1036" s="11">
        <f>Tabla1[[#This Row],[Stock en unidades]]*Tabla1[[#This Row],[Costo unitario]]</f>
        <v>26550</v>
      </c>
      <c r="H1036" s="1">
        <v>2020</v>
      </c>
      <c r="I1036" s="1" t="s">
        <v>257</v>
      </c>
      <c r="J1036" s="1">
        <v>687</v>
      </c>
      <c r="K1036" s="3">
        <v>60112.5</v>
      </c>
      <c r="L1036" s="12">
        <f>Tabla1[[#This Row],[Venta prom 12 meses en UN]]*Tabla1[[#This Row],[Costo unitario]]</f>
        <v>34350</v>
      </c>
      <c r="M1036" s="29">
        <f>IFERROR(Tabla1[[#This Row],[Stock en unidades]]/Tabla1[[#This Row],[Venta prom 12 meses en UN]],0)</f>
        <v>0.77292576419213976</v>
      </c>
      <c r="N1036" s="12">
        <f>IFERROR(12/Tabla1[[#This Row],[Meses de stock]],0)</f>
        <v>15.525423728813559</v>
      </c>
      <c r="O1036" s="5" t="e">
        <f>VLOOKUP(Tabla1[[#This Row],[Código del producto]],'ABC Ventas'!$A:$E,5,0)</f>
        <v>#DIV/0!</v>
      </c>
      <c r="P1036" s="5" t="e">
        <f>VLOOKUP(Tabla1[[#This Row],[Código del producto]],'ABC Stock'!$A:$E,5,0)</f>
        <v>#DIV/0!</v>
      </c>
      <c r="Q10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7" spans="1:17" x14ac:dyDescent="0.2">
      <c r="A1037" s="1">
        <v>1173</v>
      </c>
      <c r="B1037" s="1" t="s">
        <v>405</v>
      </c>
      <c r="C1037" s="1" t="s">
        <v>8</v>
      </c>
      <c r="D1037" s="1" t="s">
        <v>3</v>
      </c>
      <c r="E1037" s="11">
        <v>1221</v>
      </c>
      <c r="F1037" s="3">
        <v>63</v>
      </c>
      <c r="G1037" s="11">
        <f>Tabla1[[#This Row],[Stock en unidades]]*Tabla1[[#This Row],[Costo unitario]]</f>
        <v>76923</v>
      </c>
      <c r="H1037" s="1">
        <v>2019</v>
      </c>
      <c r="I1037" s="1" t="s">
        <v>305</v>
      </c>
      <c r="J1037" s="1">
        <v>469</v>
      </c>
      <c r="K1037" s="3">
        <v>48457.08</v>
      </c>
      <c r="L1037" s="12">
        <f>Tabla1[[#This Row],[Venta prom 12 meses en UN]]*Tabla1[[#This Row],[Costo unitario]]</f>
        <v>29547</v>
      </c>
      <c r="M1037" s="29">
        <f>IFERROR(Tabla1[[#This Row],[Stock en unidades]]/Tabla1[[#This Row],[Venta prom 12 meses en UN]],0)</f>
        <v>2.6034115138592751</v>
      </c>
      <c r="N1037" s="12">
        <f>IFERROR(12/Tabla1[[#This Row],[Meses de stock]],0)</f>
        <v>4.6093366093366095</v>
      </c>
      <c r="O1037" s="5" t="e">
        <f>VLOOKUP(Tabla1[[#This Row],[Código del producto]],'ABC Ventas'!$A:$E,5,0)</f>
        <v>#DIV/0!</v>
      </c>
      <c r="P1037" s="5" t="e">
        <f>VLOOKUP(Tabla1[[#This Row],[Código del producto]],'ABC Stock'!$A:$E,5,0)</f>
        <v>#DIV/0!</v>
      </c>
      <c r="Q10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8" spans="1:17" x14ac:dyDescent="0.2">
      <c r="A1038" s="1">
        <v>1173</v>
      </c>
      <c r="B1038" s="1" t="s">
        <v>405</v>
      </c>
      <c r="C1038" s="1" t="s">
        <v>8</v>
      </c>
      <c r="D1038" s="1" t="s">
        <v>3</v>
      </c>
      <c r="E1038" s="11">
        <v>574</v>
      </c>
      <c r="F1038" s="3">
        <v>41</v>
      </c>
      <c r="G1038" s="11">
        <f>Tabla1[[#This Row],[Stock en unidades]]*Tabla1[[#This Row],[Costo unitario]]</f>
        <v>23534</v>
      </c>
      <c r="H1038" s="1">
        <v>2019</v>
      </c>
      <c r="I1038" s="1" t="s">
        <v>312</v>
      </c>
      <c r="J1038" s="1">
        <v>634</v>
      </c>
      <c r="K1038" s="3">
        <v>43929.86</v>
      </c>
      <c r="L1038" s="12">
        <f>Tabla1[[#This Row],[Venta prom 12 meses en UN]]*Tabla1[[#This Row],[Costo unitario]]</f>
        <v>25994</v>
      </c>
      <c r="M1038" s="29">
        <f>IFERROR(Tabla1[[#This Row],[Stock en unidades]]/Tabla1[[#This Row],[Venta prom 12 meses en UN]],0)</f>
        <v>0.90536277602523663</v>
      </c>
      <c r="N1038" s="12">
        <f>IFERROR(12/Tabla1[[#This Row],[Meses de stock]],0)</f>
        <v>13.254355400696864</v>
      </c>
      <c r="O1038" s="5" t="e">
        <f>VLOOKUP(Tabla1[[#This Row],[Código del producto]],'ABC Ventas'!$A:$E,5,0)</f>
        <v>#DIV/0!</v>
      </c>
      <c r="P1038" s="5" t="e">
        <f>VLOOKUP(Tabla1[[#This Row],[Código del producto]],'ABC Stock'!$A:$E,5,0)</f>
        <v>#DIV/0!</v>
      </c>
      <c r="Q10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39" spans="1:17" x14ac:dyDescent="0.2">
      <c r="A1039" s="1">
        <v>1173</v>
      </c>
      <c r="B1039" s="1" t="s">
        <v>405</v>
      </c>
      <c r="C1039" s="1" t="s">
        <v>8</v>
      </c>
      <c r="D1039" s="1" t="s">
        <v>3</v>
      </c>
      <c r="E1039" s="11">
        <v>24</v>
      </c>
      <c r="F1039" s="3">
        <v>34</v>
      </c>
      <c r="G1039" s="11">
        <f>Tabla1[[#This Row],[Stock en unidades]]*Tabla1[[#This Row],[Costo unitario]]</f>
        <v>816</v>
      </c>
      <c r="H1039" s="1">
        <v>2020</v>
      </c>
      <c r="I1039" s="1" t="s">
        <v>256</v>
      </c>
      <c r="J1039" s="1">
        <v>513</v>
      </c>
      <c r="K1039" s="3">
        <v>24069.96</v>
      </c>
      <c r="L1039" s="12">
        <f>Tabla1[[#This Row],[Venta prom 12 meses en UN]]*Tabla1[[#This Row],[Costo unitario]]</f>
        <v>17442</v>
      </c>
      <c r="M1039" s="29">
        <f>IFERROR(Tabla1[[#This Row],[Stock en unidades]]/Tabla1[[#This Row],[Venta prom 12 meses en UN]],0)</f>
        <v>4.6783625730994149E-2</v>
      </c>
      <c r="N1039" s="12">
        <f>IFERROR(12/Tabla1[[#This Row],[Meses de stock]],0)</f>
        <v>256.5</v>
      </c>
      <c r="O1039" s="5" t="e">
        <f>VLOOKUP(Tabla1[[#This Row],[Código del producto]],'ABC Ventas'!$A:$E,5,0)</f>
        <v>#DIV/0!</v>
      </c>
      <c r="P1039" s="5" t="e">
        <f>VLOOKUP(Tabla1[[#This Row],[Código del producto]],'ABC Stock'!$A:$E,5,0)</f>
        <v>#DIV/0!</v>
      </c>
      <c r="Q10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40" spans="1:17" x14ac:dyDescent="0.2">
      <c r="A1040" s="1">
        <v>1174</v>
      </c>
      <c r="B1040" s="1" t="s">
        <v>406</v>
      </c>
      <c r="C1040" s="1" t="s">
        <v>8</v>
      </c>
      <c r="D1040" s="1" t="s">
        <v>3</v>
      </c>
      <c r="E1040" s="11">
        <v>497</v>
      </c>
      <c r="F1040" s="3">
        <v>7.65</v>
      </c>
      <c r="G1040" s="11">
        <f>Tabla1[[#This Row],[Stock en unidades]]*Tabla1[[#This Row],[Costo unitario]]</f>
        <v>3802.05</v>
      </c>
      <c r="H1040" s="1">
        <v>2019</v>
      </c>
      <c r="I1040" s="1" t="s">
        <v>309</v>
      </c>
      <c r="J1040" s="1">
        <v>99.4</v>
      </c>
      <c r="K1040" s="3">
        <v>996.13710000000003</v>
      </c>
      <c r="L1040" s="12">
        <f>Tabla1[[#This Row],[Venta prom 12 meses en UN]]*Tabla1[[#This Row],[Costo unitario]]</f>
        <v>760.41000000000008</v>
      </c>
      <c r="M1040" s="29">
        <f>IFERROR(Tabla1[[#This Row],[Stock en unidades]]/Tabla1[[#This Row],[Venta prom 12 meses en UN]],0)</f>
        <v>5</v>
      </c>
      <c r="N1040" s="12">
        <f>IFERROR(12/Tabla1[[#This Row],[Meses de stock]],0)</f>
        <v>2.4</v>
      </c>
      <c r="O1040" s="5" t="e">
        <f>VLOOKUP(Tabla1[[#This Row],[Código del producto]],'ABC Ventas'!$A:$E,5,0)</f>
        <v>#DIV/0!</v>
      </c>
      <c r="P1040" s="5" t="e">
        <f>VLOOKUP(Tabla1[[#This Row],[Código del producto]],'ABC Stock'!$A:$E,5,0)</f>
        <v>#DIV/0!</v>
      </c>
      <c r="Q104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41" spans="1:17" x14ac:dyDescent="0.2">
      <c r="A1041" s="1">
        <v>1174</v>
      </c>
      <c r="B1041" s="1" t="s">
        <v>406</v>
      </c>
      <c r="C1041" s="1" t="s">
        <v>8</v>
      </c>
      <c r="D1041" s="1" t="s">
        <v>3</v>
      </c>
      <c r="E1041" s="11">
        <v>56</v>
      </c>
      <c r="F1041" s="3">
        <v>3.45</v>
      </c>
      <c r="G1041" s="11">
        <f>Tabla1[[#This Row],[Stock en unidades]]*Tabla1[[#This Row],[Costo unitario]]</f>
        <v>193.20000000000002</v>
      </c>
      <c r="H1041" s="1">
        <v>2020</v>
      </c>
      <c r="I1041" s="1" t="s">
        <v>258</v>
      </c>
      <c r="J1041" s="1">
        <v>112</v>
      </c>
      <c r="K1041" s="3">
        <v>695.52</v>
      </c>
      <c r="L1041" s="12">
        <f>Tabla1[[#This Row],[Venta prom 12 meses en UN]]*Tabla1[[#This Row],[Costo unitario]]</f>
        <v>386.40000000000003</v>
      </c>
      <c r="M1041" s="29">
        <f>IFERROR(Tabla1[[#This Row],[Stock en unidades]]/Tabla1[[#This Row],[Venta prom 12 meses en UN]],0)</f>
        <v>0.5</v>
      </c>
      <c r="N1041" s="12">
        <f>IFERROR(12/Tabla1[[#This Row],[Meses de stock]],0)</f>
        <v>24</v>
      </c>
      <c r="O1041" s="5" t="e">
        <f>VLOOKUP(Tabla1[[#This Row],[Código del producto]],'ABC Ventas'!$A:$E,5,0)</f>
        <v>#DIV/0!</v>
      </c>
      <c r="P1041" s="5" t="e">
        <f>VLOOKUP(Tabla1[[#This Row],[Código del producto]],'ABC Stock'!$A:$E,5,0)</f>
        <v>#DIV/0!</v>
      </c>
      <c r="Q10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42" spans="1:17" x14ac:dyDescent="0.2">
      <c r="A1042" s="1">
        <v>1174</v>
      </c>
      <c r="B1042" s="1" t="s">
        <v>406</v>
      </c>
      <c r="C1042" s="1" t="s">
        <v>8</v>
      </c>
      <c r="D1042" s="1" t="s">
        <v>3</v>
      </c>
      <c r="E1042" s="11">
        <v>676</v>
      </c>
      <c r="F1042" s="3">
        <v>4.2</v>
      </c>
      <c r="G1042" s="11">
        <f>Tabla1[[#This Row],[Stock en unidades]]*Tabla1[[#This Row],[Costo unitario]]</f>
        <v>2839.2000000000003</v>
      </c>
      <c r="H1042" s="1">
        <v>2020</v>
      </c>
      <c r="I1042" s="1" t="s">
        <v>258</v>
      </c>
      <c r="J1042" s="1">
        <v>56.3</v>
      </c>
      <c r="K1042" s="3">
        <v>427.99260000000004</v>
      </c>
      <c r="L1042" s="12">
        <f>Tabla1[[#This Row],[Venta prom 12 meses en UN]]*Tabla1[[#This Row],[Costo unitario]]</f>
        <v>236.46</v>
      </c>
      <c r="M1042" s="29">
        <f>IFERROR(Tabla1[[#This Row],[Stock en unidades]]/Tabla1[[#This Row],[Venta prom 12 meses en UN]],0)</f>
        <v>12.007104795737122</v>
      </c>
      <c r="N1042" s="12">
        <f>IFERROR(12/Tabla1[[#This Row],[Meses de stock]],0)</f>
        <v>0.99940828402366866</v>
      </c>
      <c r="O1042" s="5" t="e">
        <f>VLOOKUP(Tabla1[[#This Row],[Código del producto]],'ABC Ventas'!$A:$E,5,0)</f>
        <v>#DIV/0!</v>
      </c>
      <c r="P1042" s="5" t="e">
        <f>VLOOKUP(Tabla1[[#This Row],[Código del producto]],'ABC Stock'!$A:$E,5,0)</f>
        <v>#DIV/0!</v>
      </c>
      <c r="Q10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43" spans="1:17" x14ac:dyDescent="0.2">
      <c r="A1043" s="1">
        <v>1174</v>
      </c>
      <c r="B1043" s="1" t="s">
        <v>406</v>
      </c>
      <c r="C1043" s="1" t="s">
        <v>8</v>
      </c>
      <c r="D1043" s="1" t="s">
        <v>3</v>
      </c>
      <c r="E1043" s="11">
        <v>858</v>
      </c>
      <c r="F1043" s="3">
        <v>1.66</v>
      </c>
      <c r="G1043" s="11">
        <f>Tabla1[[#This Row],[Stock en unidades]]*Tabla1[[#This Row],[Costo unitario]]</f>
        <v>1424.28</v>
      </c>
      <c r="H1043" s="1">
        <v>2020</v>
      </c>
      <c r="I1043" s="1" t="s">
        <v>258</v>
      </c>
      <c r="J1043" s="1">
        <v>145</v>
      </c>
      <c r="K1043" s="3">
        <v>308.096</v>
      </c>
      <c r="L1043" s="12">
        <f>Tabla1[[#This Row],[Venta prom 12 meses en UN]]*Tabla1[[#This Row],[Costo unitario]]</f>
        <v>240.7</v>
      </c>
      <c r="M1043" s="29">
        <f>IFERROR(Tabla1[[#This Row],[Stock en unidades]]/Tabla1[[#This Row],[Venta prom 12 meses en UN]],0)</f>
        <v>5.9172413793103447</v>
      </c>
      <c r="N1043" s="12">
        <f>IFERROR(12/Tabla1[[#This Row],[Meses de stock]],0)</f>
        <v>2.0279720279720279</v>
      </c>
      <c r="O1043" s="5" t="e">
        <f>VLOOKUP(Tabla1[[#This Row],[Código del producto]],'ABC Ventas'!$A:$E,5,0)</f>
        <v>#DIV/0!</v>
      </c>
      <c r="P1043" s="5" t="e">
        <f>VLOOKUP(Tabla1[[#This Row],[Código del producto]],'ABC Stock'!$A:$E,5,0)</f>
        <v>#DIV/0!</v>
      </c>
      <c r="Q104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44" spans="1:17" x14ac:dyDescent="0.2">
      <c r="A1044" s="1">
        <v>1174</v>
      </c>
      <c r="B1044" s="1" t="s">
        <v>406</v>
      </c>
      <c r="C1044" s="1" t="s">
        <v>8</v>
      </c>
      <c r="D1044" s="1" t="s">
        <v>3</v>
      </c>
      <c r="E1044" s="11">
        <v>350</v>
      </c>
      <c r="F1044" s="3">
        <v>7.73</v>
      </c>
      <c r="G1044" s="11">
        <f>Tabla1[[#This Row],[Stock en unidades]]*Tabla1[[#This Row],[Costo unitario]]</f>
        <v>2705.5</v>
      </c>
      <c r="H1044" s="1">
        <v>2020</v>
      </c>
      <c r="I1044" s="1" t="s">
        <v>257</v>
      </c>
      <c r="J1044" s="1">
        <v>23.3</v>
      </c>
      <c r="K1044" s="3">
        <v>253.95369000000002</v>
      </c>
      <c r="L1044" s="12">
        <f>Tabla1[[#This Row],[Venta prom 12 meses en UN]]*Tabla1[[#This Row],[Costo unitario]]</f>
        <v>180.10900000000001</v>
      </c>
      <c r="M1044" s="29">
        <f>IFERROR(Tabla1[[#This Row],[Stock en unidades]]/Tabla1[[#This Row],[Venta prom 12 meses en UN]],0)</f>
        <v>15.02145922746781</v>
      </c>
      <c r="N1044" s="12">
        <f>IFERROR(12/Tabla1[[#This Row],[Meses de stock]],0)</f>
        <v>0.79885714285714293</v>
      </c>
      <c r="O1044" s="5" t="e">
        <f>VLOOKUP(Tabla1[[#This Row],[Código del producto]],'ABC Ventas'!$A:$E,5,0)</f>
        <v>#DIV/0!</v>
      </c>
      <c r="P1044" s="5" t="e">
        <f>VLOOKUP(Tabla1[[#This Row],[Código del producto]],'ABC Stock'!$A:$E,5,0)</f>
        <v>#DIV/0!</v>
      </c>
      <c r="Q104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45" spans="1:17" x14ac:dyDescent="0.2">
      <c r="A1045" s="1">
        <v>1174</v>
      </c>
      <c r="B1045" s="1" t="s">
        <v>406</v>
      </c>
      <c r="C1045" s="1" t="s">
        <v>8</v>
      </c>
      <c r="D1045" s="1" t="s">
        <v>3</v>
      </c>
      <c r="E1045" s="11">
        <v>722</v>
      </c>
      <c r="F1045" s="3">
        <v>29</v>
      </c>
      <c r="G1045" s="11">
        <f>Tabla1[[#This Row],[Stock en unidades]]*Tabla1[[#This Row],[Costo unitario]]</f>
        <v>20938</v>
      </c>
      <c r="H1045" s="1">
        <v>2020</v>
      </c>
      <c r="I1045" s="1" t="s">
        <v>257</v>
      </c>
      <c r="J1045" s="1">
        <v>0</v>
      </c>
      <c r="K1045" s="3">
        <v>0</v>
      </c>
      <c r="L1045" s="12">
        <f>Tabla1[[#This Row],[Venta prom 12 meses en UN]]*Tabla1[[#This Row],[Costo unitario]]</f>
        <v>0</v>
      </c>
      <c r="M1045" s="29">
        <f>IFERROR(Tabla1[[#This Row],[Stock en unidades]]/Tabla1[[#This Row],[Venta prom 12 meses en UN]],0)</f>
        <v>0</v>
      </c>
      <c r="N1045" s="12">
        <f>IFERROR(12/Tabla1[[#This Row],[Meses de stock]],0)</f>
        <v>0</v>
      </c>
      <c r="O1045" s="5" t="e">
        <f>VLOOKUP(Tabla1[[#This Row],[Código del producto]],'ABC Ventas'!$A:$E,5,0)</f>
        <v>#DIV/0!</v>
      </c>
      <c r="P1045" s="5" t="e">
        <f>VLOOKUP(Tabla1[[#This Row],[Código del producto]],'ABC Stock'!$A:$E,5,0)</f>
        <v>#DIV/0!</v>
      </c>
      <c r="Q104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046" spans="1:17" x14ac:dyDescent="0.2">
      <c r="A1046" s="1">
        <v>1175</v>
      </c>
      <c r="B1046" s="1" t="s">
        <v>186</v>
      </c>
      <c r="C1046" s="1" t="s">
        <v>8</v>
      </c>
      <c r="D1046" s="1" t="s">
        <v>3</v>
      </c>
      <c r="E1046" s="11">
        <v>237</v>
      </c>
      <c r="F1046" s="3">
        <v>4.74</v>
      </c>
      <c r="G1046" s="11">
        <f>Tabla1[[#This Row],[Stock en unidades]]*Tabla1[[#This Row],[Costo unitario]]</f>
        <v>1123.3800000000001</v>
      </c>
      <c r="H1046" s="1">
        <v>2020</v>
      </c>
      <c r="I1046" s="1" t="s">
        <v>257</v>
      </c>
      <c r="J1046" s="1">
        <v>0</v>
      </c>
      <c r="K1046" s="3">
        <v>0</v>
      </c>
      <c r="L1046" s="12">
        <f>Tabla1[[#This Row],[Venta prom 12 meses en UN]]*Tabla1[[#This Row],[Costo unitario]]</f>
        <v>0</v>
      </c>
      <c r="M1046" s="29">
        <f>IFERROR(Tabla1[[#This Row],[Stock en unidades]]/Tabla1[[#This Row],[Venta prom 12 meses en UN]],0)</f>
        <v>0</v>
      </c>
      <c r="N1046" s="12">
        <f>IFERROR(12/Tabla1[[#This Row],[Meses de stock]],0)</f>
        <v>0</v>
      </c>
      <c r="O1046" s="5" t="e">
        <f>VLOOKUP(Tabla1[[#This Row],[Código del producto]],'ABC Ventas'!$A:$E,5,0)</f>
        <v>#DIV/0!</v>
      </c>
      <c r="P1046" s="5" t="e">
        <f>VLOOKUP(Tabla1[[#This Row],[Código del producto]],'ABC Stock'!$A:$E,5,0)</f>
        <v>#DIV/0!</v>
      </c>
      <c r="Q1046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047" spans="1:17" x14ac:dyDescent="0.2">
      <c r="A1047" s="1">
        <v>1175</v>
      </c>
      <c r="B1047" s="1" t="s">
        <v>186</v>
      </c>
      <c r="C1047" s="1" t="s">
        <v>8</v>
      </c>
      <c r="D1047" s="1" t="s">
        <v>3</v>
      </c>
      <c r="E1047" s="11">
        <v>813</v>
      </c>
      <c r="F1047" s="3">
        <v>5.5</v>
      </c>
      <c r="G1047" s="11">
        <f>Tabla1[[#This Row],[Stock en unidades]]*Tabla1[[#This Row],[Costo unitario]]</f>
        <v>4471.5</v>
      </c>
      <c r="H1047" s="1">
        <v>2020</v>
      </c>
      <c r="I1047" s="1" t="s">
        <v>257</v>
      </c>
      <c r="J1047" s="1">
        <v>81.3</v>
      </c>
      <c r="K1047" s="3">
        <v>778.04099999999994</v>
      </c>
      <c r="L1047" s="12">
        <f>Tabla1[[#This Row],[Venta prom 12 meses en UN]]*Tabla1[[#This Row],[Costo unitario]]</f>
        <v>447.15</v>
      </c>
      <c r="M1047" s="29">
        <f>IFERROR(Tabla1[[#This Row],[Stock en unidades]]/Tabla1[[#This Row],[Venta prom 12 meses en UN]],0)</f>
        <v>10</v>
      </c>
      <c r="N1047" s="12">
        <f>IFERROR(12/Tabla1[[#This Row],[Meses de stock]],0)</f>
        <v>1.2</v>
      </c>
      <c r="O1047" s="5" t="e">
        <f>VLOOKUP(Tabla1[[#This Row],[Código del producto]],'ABC Ventas'!$A:$E,5,0)</f>
        <v>#DIV/0!</v>
      </c>
      <c r="P1047" s="5" t="e">
        <f>VLOOKUP(Tabla1[[#This Row],[Código del producto]],'ABC Stock'!$A:$E,5,0)</f>
        <v>#DIV/0!</v>
      </c>
      <c r="Q10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48" spans="1:17" x14ac:dyDescent="0.2">
      <c r="A1048" s="1">
        <v>1175</v>
      </c>
      <c r="B1048" s="1" t="s">
        <v>186</v>
      </c>
      <c r="C1048" s="1" t="s">
        <v>8</v>
      </c>
      <c r="D1048" s="1" t="s">
        <v>3</v>
      </c>
      <c r="E1048" s="11">
        <v>266</v>
      </c>
      <c r="F1048" s="3">
        <v>5.09</v>
      </c>
      <c r="G1048" s="11">
        <f>Tabla1[[#This Row],[Stock en unidades]]*Tabla1[[#This Row],[Costo unitario]]</f>
        <v>1353.94</v>
      </c>
      <c r="H1048" s="1">
        <v>2020</v>
      </c>
      <c r="I1048" s="1" t="s">
        <v>257</v>
      </c>
      <c r="J1048" s="1">
        <v>90</v>
      </c>
      <c r="K1048" s="3">
        <v>723.79799999999989</v>
      </c>
      <c r="L1048" s="12">
        <f>Tabla1[[#This Row],[Venta prom 12 meses en UN]]*Tabla1[[#This Row],[Costo unitario]]</f>
        <v>458.09999999999997</v>
      </c>
      <c r="M1048" s="29">
        <f>IFERROR(Tabla1[[#This Row],[Stock en unidades]]/Tabla1[[#This Row],[Venta prom 12 meses en UN]],0)</f>
        <v>2.9555555555555557</v>
      </c>
      <c r="N1048" s="12">
        <f>IFERROR(12/Tabla1[[#This Row],[Meses de stock]],0)</f>
        <v>4.0601503759398492</v>
      </c>
      <c r="O1048" s="5" t="e">
        <f>VLOOKUP(Tabla1[[#This Row],[Código del producto]],'ABC Ventas'!$A:$E,5,0)</f>
        <v>#DIV/0!</v>
      </c>
      <c r="P1048" s="5" t="e">
        <f>VLOOKUP(Tabla1[[#This Row],[Código del producto]],'ABC Stock'!$A:$E,5,0)</f>
        <v>#DIV/0!</v>
      </c>
      <c r="Q10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49" spans="1:17" x14ac:dyDescent="0.2">
      <c r="A1049" s="1">
        <v>1175</v>
      </c>
      <c r="B1049" s="1" t="s">
        <v>186</v>
      </c>
      <c r="C1049" s="1" t="s">
        <v>8</v>
      </c>
      <c r="D1049" s="1" t="s">
        <v>3</v>
      </c>
      <c r="E1049" s="11">
        <v>502</v>
      </c>
      <c r="F1049" s="3">
        <v>6.13</v>
      </c>
      <c r="G1049" s="11">
        <f>Tabla1[[#This Row],[Stock en unidades]]*Tabla1[[#This Row],[Costo unitario]]</f>
        <v>3077.2599999999998</v>
      </c>
      <c r="H1049" s="1">
        <v>2019</v>
      </c>
      <c r="I1049" s="1" t="s">
        <v>256</v>
      </c>
      <c r="J1049" s="1">
        <v>55.7</v>
      </c>
      <c r="K1049" s="3">
        <v>546.30560000000003</v>
      </c>
      <c r="L1049" s="12">
        <f>Tabla1[[#This Row],[Venta prom 12 meses en UN]]*Tabla1[[#This Row],[Costo unitario]]</f>
        <v>341.44100000000003</v>
      </c>
      <c r="M1049" s="29">
        <f>IFERROR(Tabla1[[#This Row],[Stock en unidades]]/Tabla1[[#This Row],[Venta prom 12 meses en UN]],0)</f>
        <v>9.0125673249551159</v>
      </c>
      <c r="N1049" s="12">
        <f>IFERROR(12/Tabla1[[#This Row],[Meses de stock]],0)</f>
        <v>1.3314741035856574</v>
      </c>
      <c r="O1049" s="5" t="e">
        <f>VLOOKUP(Tabla1[[#This Row],[Código del producto]],'ABC Ventas'!$A:$E,5,0)</f>
        <v>#DIV/0!</v>
      </c>
      <c r="P1049" s="5" t="e">
        <f>VLOOKUP(Tabla1[[#This Row],[Código del producto]],'ABC Stock'!$A:$E,5,0)</f>
        <v>#DIV/0!</v>
      </c>
      <c r="Q104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50" spans="1:17" x14ac:dyDescent="0.2">
      <c r="A1050" s="1">
        <v>1175</v>
      </c>
      <c r="B1050" s="1" t="s">
        <v>186</v>
      </c>
      <c r="C1050" s="1" t="s">
        <v>8</v>
      </c>
      <c r="D1050" s="1" t="s">
        <v>3</v>
      </c>
      <c r="E1050" s="11">
        <v>1064</v>
      </c>
      <c r="F1050" s="3">
        <v>4.75</v>
      </c>
      <c r="G1050" s="11">
        <f>Tabla1[[#This Row],[Stock en unidades]]*Tabla1[[#This Row],[Costo unitario]]</f>
        <v>5054</v>
      </c>
      <c r="H1050" s="1">
        <v>2019</v>
      </c>
      <c r="I1050" s="1" t="s">
        <v>305</v>
      </c>
      <c r="J1050" s="1">
        <v>66.5</v>
      </c>
      <c r="K1050" s="3">
        <v>429.59</v>
      </c>
      <c r="L1050" s="12">
        <f>Tabla1[[#This Row],[Venta prom 12 meses en UN]]*Tabla1[[#This Row],[Costo unitario]]</f>
        <v>315.875</v>
      </c>
      <c r="M1050" s="29">
        <f>IFERROR(Tabla1[[#This Row],[Stock en unidades]]/Tabla1[[#This Row],[Venta prom 12 meses en UN]],0)</f>
        <v>16</v>
      </c>
      <c r="N1050" s="12">
        <f>IFERROR(12/Tabla1[[#This Row],[Meses de stock]],0)</f>
        <v>0.75</v>
      </c>
      <c r="O1050" s="5" t="e">
        <f>VLOOKUP(Tabla1[[#This Row],[Código del producto]],'ABC Ventas'!$A:$E,5,0)</f>
        <v>#DIV/0!</v>
      </c>
      <c r="P1050" s="5" t="e">
        <f>VLOOKUP(Tabla1[[#This Row],[Código del producto]],'ABC Stock'!$A:$E,5,0)</f>
        <v>#DIV/0!</v>
      </c>
      <c r="Q105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51" spans="1:17" x14ac:dyDescent="0.2">
      <c r="A1051" s="1">
        <v>1175</v>
      </c>
      <c r="B1051" s="1" t="s">
        <v>186</v>
      </c>
      <c r="C1051" s="1" t="s">
        <v>8</v>
      </c>
      <c r="D1051" s="1" t="s">
        <v>3</v>
      </c>
      <c r="E1051" s="11">
        <v>1</v>
      </c>
      <c r="F1051" s="3">
        <v>1.9</v>
      </c>
      <c r="G1051" s="11">
        <f>Tabla1[[#This Row],[Stock en unidades]]*Tabla1[[#This Row],[Costo unitario]]</f>
        <v>1.9</v>
      </c>
      <c r="H1051" s="1">
        <v>2019</v>
      </c>
      <c r="I1051" s="1" t="s">
        <v>304</v>
      </c>
      <c r="J1051" s="1">
        <v>51</v>
      </c>
      <c r="K1051" s="3">
        <v>179.26499999999999</v>
      </c>
      <c r="L1051" s="12">
        <f>Tabla1[[#This Row],[Venta prom 12 meses en UN]]*Tabla1[[#This Row],[Costo unitario]]</f>
        <v>96.899999999999991</v>
      </c>
      <c r="M1051" s="29">
        <f>IFERROR(Tabla1[[#This Row],[Stock en unidades]]/Tabla1[[#This Row],[Venta prom 12 meses en UN]],0)</f>
        <v>1.9607843137254902E-2</v>
      </c>
      <c r="N1051" s="12">
        <f>IFERROR(12/Tabla1[[#This Row],[Meses de stock]],0)</f>
        <v>612</v>
      </c>
      <c r="O1051" s="5" t="e">
        <f>VLOOKUP(Tabla1[[#This Row],[Código del producto]],'ABC Ventas'!$A:$E,5,0)</f>
        <v>#DIV/0!</v>
      </c>
      <c r="P1051" s="5" t="e">
        <f>VLOOKUP(Tabla1[[#This Row],[Código del producto]],'ABC Stock'!$A:$E,5,0)</f>
        <v>#DIV/0!</v>
      </c>
      <c r="Q10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52" spans="1:17" x14ac:dyDescent="0.2">
      <c r="A1052" s="1">
        <v>1176</v>
      </c>
      <c r="B1052" s="1" t="s">
        <v>156</v>
      </c>
      <c r="C1052" s="1" t="s">
        <v>8</v>
      </c>
      <c r="D1052" s="1" t="s">
        <v>3</v>
      </c>
      <c r="E1052" s="11">
        <v>395</v>
      </c>
      <c r="F1052" s="3">
        <v>4.9000000000000004</v>
      </c>
      <c r="G1052" s="11">
        <f>Tabla1[[#This Row],[Stock en unidades]]*Tabla1[[#This Row],[Costo unitario]]</f>
        <v>1935.5000000000002</v>
      </c>
      <c r="H1052" s="1">
        <v>2019</v>
      </c>
      <c r="I1052" s="1" t="s">
        <v>310</v>
      </c>
      <c r="J1052" s="1">
        <v>82</v>
      </c>
      <c r="K1052" s="3">
        <v>715.20400000000006</v>
      </c>
      <c r="L1052" s="12">
        <f>Tabla1[[#This Row],[Venta prom 12 meses en UN]]*Tabla1[[#This Row],[Costo unitario]]</f>
        <v>401.8</v>
      </c>
      <c r="M1052" s="29">
        <f>IFERROR(Tabla1[[#This Row],[Stock en unidades]]/Tabla1[[#This Row],[Venta prom 12 meses en UN]],0)</f>
        <v>4.8170731707317076</v>
      </c>
      <c r="N1052" s="12">
        <f>IFERROR(12/Tabla1[[#This Row],[Meses de stock]],0)</f>
        <v>2.4911392405063291</v>
      </c>
      <c r="O1052" s="5" t="e">
        <f>VLOOKUP(Tabla1[[#This Row],[Código del producto]],'ABC Ventas'!$A:$E,5,0)</f>
        <v>#DIV/0!</v>
      </c>
      <c r="P1052" s="5" t="e">
        <f>VLOOKUP(Tabla1[[#This Row],[Código del producto]],'ABC Stock'!$A:$E,5,0)</f>
        <v>#DIV/0!</v>
      </c>
      <c r="Q105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53" spans="1:17" x14ac:dyDescent="0.2">
      <c r="A1053" s="1">
        <v>1176</v>
      </c>
      <c r="B1053" s="1" t="s">
        <v>156</v>
      </c>
      <c r="C1053" s="1" t="s">
        <v>8</v>
      </c>
      <c r="D1053" s="1" t="s">
        <v>3</v>
      </c>
      <c r="E1053" s="11">
        <v>679</v>
      </c>
      <c r="F1053" s="3">
        <v>4.5</v>
      </c>
      <c r="G1053" s="11">
        <f>Tabla1[[#This Row],[Stock en unidades]]*Tabla1[[#This Row],[Costo unitario]]</f>
        <v>3055.5</v>
      </c>
      <c r="H1053" s="1">
        <v>2019</v>
      </c>
      <c r="I1053" s="1" t="s">
        <v>310</v>
      </c>
      <c r="J1053" s="1">
        <v>52.2</v>
      </c>
      <c r="K1053" s="3">
        <v>439.26300000000003</v>
      </c>
      <c r="L1053" s="12">
        <f>Tabla1[[#This Row],[Venta prom 12 meses en UN]]*Tabla1[[#This Row],[Costo unitario]]</f>
        <v>234.9</v>
      </c>
      <c r="M1053" s="29">
        <f>IFERROR(Tabla1[[#This Row],[Stock en unidades]]/Tabla1[[#This Row],[Venta prom 12 meses en UN]],0)</f>
        <v>13.007662835249041</v>
      </c>
      <c r="N1053" s="12">
        <f>IFERROR(12/Tabla1[[#This Row],[Meses de stock]],0)</f>
        <v>0.92253313696612671</v>
      </c>
      <c r="O1053" s="5" t="e">
        <f>VLOOKUP(Tabla1[[#This Row],[Código del producto]],'ABC Ventas'!$A:$E,5,0)</f>
        <v>#DIV/0!</v>
      </c>
      <c r="P1053" s="5" t="e">
        <f>VLOOKUP(Tabla1[[#This Row],[Código del producto]],'ABC Stock'!$A:$E,5,0)</f>
        <v>#DIV/0!</v>
      </c>
      <c r="Q10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54" spans="1:17" x14ac:dyDescent="0.2">
      <c r="A1054" s="1">
        <v>1176</v>
      </c>
      <c r="B1054" s="1" t="s">
        <v>156</v>
      </c>
      <c r="C1054" s="1" t="s">
        <v>8</v>
      </c>
      <c r="D1054" s="1" t="s">
        <v>3</v>
      </c>
      <c r="E1054" s="11">
        <v>721</v>
      </c>
      <c r="F1054" s="3">
        <v>5.88</v>
      </c>
      <c r="G1054" s="11">
        <f>Tabla1[[#This Row],[Stock en unidades]]*Tabla1[[#This Row],[Costo unitario]]</f>
        <v>4239.4799999999996</v>
      </c>
      <c r="H1054" s="1">
        <v>2020</v>
      </c>
      <c r="I1054" s="1" t="s">
        <v>258</v>
      </c>
      <c r="J1054" s="1">
        <v>42.4</v>
      </c>
      <c r="K1054" s="3">
        <v>301.66751999999997</v>
      </c>
      <c r="L1054" s="12">
        <f>Tabla1[[#This Row],[Venta prom 12 meses en UN]]*Tabla1[[#This Row],[Costo unitario]]</f>
        <v>249.31199999999998</v>
      </c>
      <c r="M1054" s="29">
        <f>IFERROR(Tabla1[[#This Row],[Stock en unidades]]/Tabla1[[#This Row],[Venta prom 12 meses en UN]],0)</f>
        <v>17.004716981132077</v>
      </c>
      <c r="N1054" s="12">
        <f>IFERROR(12/Tabla1[[#This Row],[Meses de stock]],0)</f>
        <v>0.70568654646324547</v>
      </c>
      <c r="O1054" s="5" t="e">
        <f>VLOOKUP(Tabla1[[#This Row],[Código del producto]],'ABC Ventas'!$A:$E,5,0)</f>
        <v>#DIV/0!</v>
      </c>
      <c r="P1054" s="5" t="e">
        <f>VLOOKUP(Tabla1[[#This Row],[Código del producto]],'ABC Stock'!$A:$E,5,0)</f>
        <v>#DIV/0!</v>
      </c>
      <c r="Q105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55" spans="1:17" x14ac:dyDescent="0.2">
      <c r="A1055" s="1">
        <v>1176</v>
      </c>
      <c r="B1055" s="1" t="s">
        <v>156</v>
      </c>
      <c r="C1055" s="1" t="s">
        <v>8</v>
      </c>
      <c r="D1055" s="1" t="s">
        <v>3</v>
      </c>
      <c r="E1055" s="11">
        <v>235</v>
      </c>
      <c r="F1055" s="3">
        <v>4.2</v>
      </c>
      <c r="G1055" s="11">
        <f>Tabla1[[#This Row],[Stock en unidades]]*Tabla1[[#This Row],[Costo unitario]]</f>
        <v>987</v>
      </c>
      <c r="H1055" s="1">
        <v>2020</v>
      </c>
      <c r="I1055" s="1" t="s">
        <v>257</v>
      </c>
      <c r="J1055" s="1">
        <v>33.5</v>
      </c>
      <c r="K1055" s="3">
        <v>251.85300000000004</v>
      </c>
      <c r="L1055" s="12">
        <f>Tabla1[[#This Row],[Venta prom 12 meses en UN]]*Tabla1[[#This Row],[Costo unitario]]</f>
        <v>140.70000000000002</v>
      </c>
      <c r="M1055" s="29">
        <f>IFERROR(Tabla1[[#This Row],[Stock en unidades]]/Tabla1[[#This Row],[Venta prom 12 meses en UN]],0)</f>
        <v>7.0149253731343286</v>
      </c>
      <c r="N1055" s="12">
        <f>IFERROR(12/Tabla1[[#This Row],[Meses de stock]],0)</f>
        <v>1.7106382978723405</v>
      </c>
      <c r="O1055" s="5" t="e">
        <f>VLOOKUP(Tabla1[[#This Row],[Código del producto]],'ABC Ventas'!$A:$E,5,0)</f>
        <v>#DIV/0!</v>
      </c>
      <c r="P1055" s="5" t="e">
        <f>VLOOKUP(Tabla1[[#This Row],[Código del producto]],'ABC Stock'!$A:$E,5,0)</f>
        <v>#DIV/0!</v>
      </c>
      <c r="Q10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56" spans="1:17" x14ac:dyDescent="0.2">
      <c r="A1056" s="1">
        <v>1176</v>
      </c>
      <c r="B1056" s="1" t="s">
        <v>156</v>
      </c>
      <c r="C1056" s="1" t="s">
        <v>8</v>
      </c>
      <c r="D1056" s="1" t="s">
        <v>3</v>
      </c>
      <c r="E1056" s="11">
        <v>966</v>
      </c>
      <c r="F1056" s="3">
        <v>2.85</v>
      </c>
      <c r="G1056" s="11">
        <f>Tabla1[[#This Row],[Stock en unidades]]*Tabla1[[#This Row],[Costo unitario]]</f>
        <v>2753.1</v>
      </c>
      <c r="H1056" s="1">
        <v>2020</v>
      </c>
      <c r="I1056" s="1" t="s">
        <v>257</v>
      </c>
      <c r="J1056" s="1">
        <v>56.8</v>
      </c>
      <c r="K1056" s="3">
        <v>215.3004</v>
      </c>
      <c r="L1056" s="12">
        <f>Tabla1[[#This Row],[Venta prom 12 meses en UN]]*Tabla1[[#This Row],[Costo unitario]]</f>
        <v>161.88</v>
      </c>
      <c r="M1056" s="29">
        <f>IFERROR(Tabla1[[#This Row],[Stock en unidades]]/Tabla1[[#This Row],[Venta prom 12 meses en UN]],0)</f>
        <v>17.007042253521128</v>
      </c>
      <c r="N1056" s="12">
        <f>IFERROR(12/Tabla1[[#This Row],[Meses de stock]],0)</f>
        <v>0.7055900621118012</v>
      </c>
      <c r="O1056" s="5" t="e">
        <f>VLOOKUP(Tabla1[[#This Row],[Código del producto]],'ABC Ventas'!$A:$E,5,0)</f>
        <v>#DIV/0!</v>
      </c>
      <c r="P1056" s="5" t="e">
        <f>VLOOKUP(Tabla1[[#This Row],[Código del producto]],'ABC Stock'!$A:$E,5,0)</f>
        <v>#DIV/0!</v>
      </c>
      <c r="Q105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57" spans="1:17" x14ac:dyDescent="0.2">
      <c r="A1057" s="1">
        <v>1176</v>
      </c>
      <c r="B1057" s="1" t="s">
        <v>156</v>
      </c>
      <c r="C1057" s="1" t="s">
        <v>8</v>
      </c>
      <c r="D1057" s="1" t="s">
        <v>3</v>
      </c>
      <c r="E1057" s="11">
        <v>883</v>
      </c>
      <c r="F1057" s="3">
        <v>1.67</v>
      </c>
      <c r="G1057" s="11">
        <f>Tabla1[[#This Row],[Stock en unidades]]*Tabla1[[#This Row],[Costo unitario]]</f>
        <v>1474.61</v>
      </c>
      <c r="H1057" s="1">
        <v>2019</v>
      </c>
      <c r="I1057" s="1" t="s">
        <v>304</v>
      </c>
      <c r="J1057" s="1">
        <v>71</v>
      </c>
      <c r="K1057" s="3">
        <v>177.85499999999999</v>
      </c>
      <c r="L1057" s="12">
        <f>Tabla1[[#This Row],[Venta prom 12 meses en UN]]*Tabla1[[#This Row],[Costo unitario]]</f>
        <v>118.57</v>
      </c>
      <c r="M1057" s="29">
        <f>IFERROR(Tabla1[[#This Row],[Stock en unidades]]/Tabla1[[#This Row],[Venta prom 12 meses en UN]],0)</f>
        <v>12.43661971830986</v>
      </c>
      <c r="N1057" s="12">
        <f>IFERROR(12/Tabla1[[#This Row],[Meses de stock]],0)</f>
        <v>0.96489241223103051</v>
      </c>
      <c r="O1057" s="5" t="e">
        <f>VLOOKUP(Tabla1[[#This Row],[Código del producto]],'ABC Ventas'!$A:$E,5,0)</f>
        <v>#DIV/0!</v>
      </c>
      <c r="P1057" s="5" t="e">
        <f>VLOOKUP(Tabla1[[#This Row],[Código del producto]],'ABC Stock'!$A:$E,5,0)</f>
        <v>#DIV/0!</v>
      </c>
      <c r="Q105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58" spans="1:17" x14ac:dyDescent="0.2">
      <c r="A1058" s="1">
        <v>1177</v>
      </c>
      <c r="B1058" s="1" t="s">
        <v>407</v>
      </c>
      <c r="C1058" s="1" t="s">
        <v>8</v>
      </c>
      <c r="D1058" s="1" t="s">
        <v>3</v>
      </c>
      <c r="E1058" s="11">
        <v>64</v>
      </c>
      <c r="F1058" s="3">
        <v>5.94</v>
      </c>
      <c r="G1058" s="11">
        <f>Tabla1[[#This Row],[Stock en unidades]]*Tabla1[[#This Row],[Costo unitario]]</f>
        <v>380.16</v>
      </c>
      <c r="H1058" s="1">
        <v>2019</v>
      </c>
      <c r="I1058" s="1" t="s">
        <v>257</v>
      </c>
      <c r="J1058" s="1">
        <v>119</v>
      </c>
      <c r="K1058" s="3">
        <v>1251.1422</v>
      </c>
      <c r="L1058" s="12">
        <f>Tabla1[[#This Row],[Venta prom 12 meses en UN]]*Tabla1[[#This Row],[Costo unitario]]</f>
        <v>706.86</v>
      </c>
      <c r="M1058" s="29">
        <f>IFERROR(Tabla1[[#This Row],[Stock en unidades]]/Tabla1[[#This Row],[Venta prom 12 meses en UN]],0)</f>
        <v>0.53781512605042014</v>
      </c>
      <c r="N1058" s="12">
        <f>IFERROR(12/Tabla1[[#This Row],[Meses de stock]],0)</f>
        <v>22.3125</v>
      </c>
      <c r="O1058" s="5" t="e">
        <f>VLOOKUP(Tabla1[[#This Row],[Código del producto]],'ABC Ventas'!$A:$E,5,0)</f>
        <v>#DIV/0!</v>
      </c>
      <c r="P1058" s="5" t="e">
        <f>VLOOKUP(Tabla1[[#This Row],[Código del producto]],'ABC Stock'!$A:$E,5,0)</f>
        <v>#DIV/0!</v>
      </c>
      <c r="Q10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59" spans="1:17" x14ac:dyDescent="0.2">
      <c r="A1059" s="1">
        <v>1177</v>
      </c>
      <c r="B1059" s="1" t="s">
        <v>407</v>
      </c>
      <c r="C1059" s="1" t="s">
        <v>8</v>
      </c>
      <c r="D1059" s="1" t="s">
        <v>3</v>
      </c>
      <c r="E1059" s="11">
        <v>983</v>
      </c>
      <c r="F1059" s="3">
        <v>5.23</v>
      </c>
      <c r="G1059" s="11">
        <f>Tabla1[[#This Row],[Stock en unidades]]*Tabla1[[#This Row],[Costo unitario]]</f>
        <v>5141.09</v>
      </c>
      <c r="H1059" s="1">
        <v>2019</v>
      </c>
      <c r="I1059" s="1" t="s">
        <v>307</v>
      </c>
      <c r="J1059" s="1">
        <v>75.599999999999994</v>
      </c>
      <c r="K1059" s="3">
        <v>711.69839999999999</v>
      </c>
      <c r="L1059" s="12">
        <f>Tabla1[[#This Row],[Venta prom 12 meses en UN]]*Tabla1[[#This Row],[Costo unitario]]</f>
        <v>395.38799999999998</v>
      </c>
      <c r="M1059" s="29">
        <f>IFERROR(Tabla1[[#This Row],[Stock en unidades]]/Tabla1[[#This Row],[Venta prom 12 meses en UN]],0)</f>
        <v>13.002645502645503</v>
      </c>
      <c r="N1059" s="12">
        <f>IFERROR(12/Tabla1[[#This Row],[Meses de stock]],0)</f>
        <v>0.92288911495422177</v>
      </c>
      <c r="O1059" s="5" t="e">
        <f>VLOOKUP(Tabla1[[#This Row],[Código del producto]],'ABC Ventas'!$A:$E,5,0)</f>
        <v>#DIV/0!</v>
      </c>
      <c r="P1059" s="5" t="e">
        <f>VLOOKUP(Tabla1[[#This Row],[Código del producto]],'ABC Stock'!$A:$E,5,0)</f>
        <v>#DIV/0!</v>
      </c>
      <c r="Q105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60" spans="1:17" x14ac:dyDescent="0.2">
      <c r="A1060" s="1">
        <v>1177</v>
      </c>
      <c r="B1060" s="1" t="s">
        <v>407</v>
      </c>
      <c r="C1060" s="1" t="s">
        <v>8</v>
      </c>
      <c r="D1060" s="1" t="s">
        <v>3</v>
      </c>
      <c r="E1060" s="11">
        <v>1109</v>
      </c>
      <c r="F1060" s="3">
        <v>3.93</v>
      </c>
      <c r="G1060" s="11">
        <f>Tabla1[[#This Row],[Stock en unidades]]*Tabla1[[#This Row],[Costo unitario]]</f>
        <v>4358.37</v>
      </c>
      <c r="H1060" s="1">
        <v>2020</v>
      </c>
      <c r="I1060" s="1" t="s">
        <v>258</v>
      </c>
      <c r="J1060" s="1">
        <v>73.900000000000006</v>
      </c>
      <c r="K1060" s="3">
        <v>357.22521</v>
      </c>
      <c r="L1060" s="12">
        <f>Tabla1[[#This Row],[Venta prom 12 meses en UN]]*Tabla1[[#This Row],[Costo unitario]]</f>
        <v>290.42700000000002</v>
      </c>
      <c r="M1060" s="29">
        <f>IFERROR(Tabla1[[#This Row],[Stock en unidades]]/Tabla1[[#This Row],[Venta prom 12 meses en UN]],0)</f>
        <v>15.00676589986468</v>
      </c>
      <c r="N1060" s="12">
        <f>IFERROR(12/Tabla1[[#This Row],[Meses de stock]],0)</f>
        <v>0.79963931469792615</v>
      </c>
      <c r="O1060" s="5" t="e">
        <f>VLOOKUP(Tabla1[[#This Row],[Código del producto]],'ABC Ventas'!$A:$E,5,0)</f>
        <v>#DIV/0!</v>
      </c>
      <c r="P1060" s="5" t="e">
        <f>VLOOKUP(Tabla1[[#This Row],[Código del producto]],'ABC Stock'!$A:$E,5,0)</f>
        <v>#DIV/0!</v>
      </c>
      <c r="Q106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61" spans="1:17" x14ac:dyDescent="0.2">
      <c r="A1061" s="1">
        <v>1177</v>
      </c>
      <c r="B1061" s="1" t="s">
        <v>407</v>
      </c>
      <c r="C1061" s="1" t="s">
        <v>8</v>
      </c>
      <c r="D1061" s="1" t="s">
        <v>3</v>
      </c>
      <c r="E1061" s="11">
        <v>56</v>
      </c>
      <c r="F1061" s="3">
        <v>3.19</v>
      </c>
      <c r="G1061" s="11">
        <f>Tabla1[[#This Row],[Stock en unidades]]*Tabla1[[#This Row],[Costo unitario]]</f>
        <v>178.64</v>
      </c>
      <c r="H1061" s="1">
        <v>2020</v>
      </c>
      <c r="I1061" s="1" t="s">
        <v>258</v>
      </c>
      <c r="J1061" s="1">
        <v>55.9</v>
      </c>
      <c r="K1061" s="3">
        <v>329.89385000000004</v>
      </c>
      <c r="L1061" s="12">
        <f>Tabla1[[#This Row],[Venta prom 12 meses en UN]]*Tabla1[[#This Row],[Costo unitario]]</f>
        <v>178.321</v>
      </c>
      <c r="M1061" s="29">
        <f>IFERROR(Tabla1[[#This Row],[Stock en unidades]]/Tabla1[[#This Row],[Venta prom 12 meses en UN]],0)</f>
        <v>1.0017889087656531</v>
      </c>
      <c r="N1061" s="12">
        <f>IFERROR(12/Tabla1[[#This Row],[Meses de stock]],0)</f>
        <v>11.978571428571428</v>
      </c>
      <c r="O1061" s="5" t="e">
        <f>VLOOKUP(Tabla1[[#This Row],[Código del producto]],'ABC Ventas'!$A:$E,5,0)</f>
        <v>#DIV/0!</v>
      </c>
      <c r="P1061" s="5" t="e">
        <f>VLOOKUP(Tabla1[[#This Row],[Código del producto]],'ABC Stock'!$A:$E,5,0)</f>
        <v>#DIV/0!</v>
      </c>
      <c r="Q10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62" spans="1:17" x14ac:dyDescent="0.2">
      <c r="A1062" s="1">
        <v>1177</v>
      </c>
      <c r="B1062" s="1" t="s">
        <v>407</v>
      </c>
      <c r="C1062" s="1" t="s">
        <v>8</v>
      </c>
      <c r="D1062" s="1" t="s">
        <v>3</v>
      </c>
      <c r="E1062" s="11">
        <v>18</v>
      </c>
      <c r="F1062" s="3">
        <v>2.0299999999999998</v>
      </c>
      <c r="G1062" s="11">
        <f>Tabla1[[#This Row],[Stock en unidades]]*Tabla1[[#This Row],[Costo unitario]]</f>
        <v>36.54</v>
      </c>
      <c r="H1062" s="1">
        <v>2020</v>
      </c>
      <c r="I1062" s="1" t="s">
        <v>256</v>
      </c>
      <c r="J1062" s="1">
        <v>89</v>
      </c>
      <c r="K1062" s="3">
        <v>231.2576</v>
      </c>
      <c r="L1062" s="12">
        <f>Tabla1[[#This Row],[Venta prom 12 meses en UN]]*Tabla1[[#This Row],[Costo unitario]]</f>
        <v>180.67</v>
      </c>
      <c r="M1062" s="29">
        <f>IFERROR(Tabla1[[#This Row],[Stock en unidades]]/Tabla1[[#This Row],[Venta prom 12 meses en UN]],0)</f>
        <v>0.20224719101123595</v>
      </c>
      <c r="N1062" s="12">
        <f>IFERROR(12/Tabla1[[#This Row],[Meses de stock]],0)</f>
        <v>59.333333333333336</v>
      </c>
      <c r="O1062" s="5" t="e">
        <f>VLOOKUP(Tabla1[[#This Row],[Código del producto]],'ABC Ventas'!$A:$E,5,0)</f>
        <v>#DIV/0!</v>
      </c>
      <c r="P1062" s="5" t="e">
        <f>VLOOKUP(Tabla1[[#This Row],[Código del producto]],'ABC Stock'!$A:$E,5,0)</f>
        <v>#DIV/0!</v>
      </c>
      <c r="Q10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63" spans="1:17" x14ac:dyDescent="0.2">
      <c r="A1063" s="1">
        <v>1177</v>
      </c>
      <c r="B1063" s="1" t="s">
        <v>407</v>
      </c>
      <c r="C1063" s="1" t="s">
        <v>8</v>
      </c>
      <c r="D1063" s="1" t="s">
        <v>3</v>
      </c>
      <c r="E1063" s="11">
        <v>494</v>
      </c>
      <c r="F1063" s="3">
        <v>38.9</v>
      </c>
      <c r="G1063" s="11">
        <f>Tabla1[[#This Row],[Stock en unidades]]*Tabla1[[#This Row],[Costo unitario]]</f>
        <v>19216.599999999999</v>
      </c>
      <c r="H1063" s="1">
        <v>2019</v>
      </c>
      <c r="I1063" s="1" t="s">
        <v>305</v>
      </c>
      <c r="J1063" s="1">
        <v>0</v>
      </c>
      <c r="K1063" s="3">
        <v>0</v>
      </c>
      <c r="L1063" s="12">
        <f>Tabla1[[#This Row],[Venta prom 12 meses en UN]]*Tabla1[[#This Row],[Costo unitario]]</f>
        <v>0</v>
      </c>
      <c r="M1063" s="29">
        <f>IFERROR(Tabla1[[#This Row],[Stock en unidades]]/Tabla1[[#This Row],[Venta prom 12 meses en UN]],0)</f>
        <v>0</v>
      </c>
      <c r="N1063" s="12">
        <f>IFERROR(12/Tabla1[[#This Row],[Meses de stock]],0)</f>
        <v>0</v>
      </c>
      <c r="O1063" s="5" t="e">
        <f>VLOOKUP(Tabla1[[#This Row],[Código del producto]],'ABC Ventas'!$A:$E,5,0)</f>
        <v>#DIV/0!</v>
      </c>
      <c r="P1063" s="5" t="e">
        <f>VLOOKUP(Tabla1[[#This Row],[Código del producto]],'ABC Stock'!$A:$E,5,0)</f>
        <v>#DIV/0!</v>
      </c>
      <c r="Q106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064" spans="1:17" x14ac:dyDescent="0.2">
      <c r="A1064" s="1">
        <v>1178</v>
      </c>
      <c r="B1064" s="1" t="s">
        <v>176</v>
      </c>
      <c r="C1064" s="1" t="s">
        <v>8</v>
      </c>
      <c r="D1064" s="1" t="s">
        <v>3</v>
      </c>
      <c r="E1064" s="11">
        <v>3</v>
      </c>
      <c r="F1064" s="3">
        <v>4.28</v>
      </c>
      <c r="G1064" s="11">
        <f>Tabla1[[#This Row],[Stock en unidades]]*Tabla1[[#This Row],[Costo unitario]]</f>
        <v>12.84</v>
      </c>
      <c r="H1064" s="1">
        <v>2020</v>
      </c>
      <c r="I1064" s="1" t="s">
        <v>258</v>
      </c>
      <c r="J1064" s="1">
        <v>131</v>
      </c>
      <c r="K1064" s="3">
        <v>751.3112000000001</v>
      </c>
      <c r="L1064" s="12">
        <f>Tabla1[[#This Row],[Venta prom 12 meses en UN]]*Tabla1[[#This Row],[Costo unitario]]</f>
        <v>560.68000000000006</v>
      </c>
      <c r="M1064" s="29">
        <f>IFERROR(Tabla1[[#This Row],[Stock en unidades]]/Tabla1[[#This Row],[Venta prom 12 meses en UN]],0)</f>
        <v>2.2900763358778626E-2</v>
      </c>
      <c r="N1064" s="12">
        <f>IFERROR(12/Tabla1[[#This Row],[Meses de stock]],0)</f>
        <v>524</v>
      </c>
      <c r="O1064" s="5" t="e">
        <f>VLOOKUP(Tabla1[[#This Row],[Código del producto]],'ABC Ventas'!$A:$E,5,0)</f>
        <v>#DIV/0!</v>
      </c>
      <c r="P1064" s="5" t="e">
        <f>VLOOKUP(Tabla1[[#This Row],[Código del producto]],'ABC Stock'!$A:$E,5,0)</f>
        <v>#DIV/0!</v>
      </c>
      <c r="Q10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65" spans="1:17" x14ac:dyDescent="0.2">
      <c r="A1065" s="1">
        <v>1178</v>
      </c>
      <c r="B1065" s="1" t="s">
        <v>176</v>
      </c>
      <c r="C1065" s="1" t="s">
        <v>8</v>
      </c>
      <c r="D1065" s="1" t="s">
        <v>3</v>
      </c>
      <c r="E1065" s="11">
        <v>50</v>
      </c>
      <c r="F1065" s="3">
        <v>7.78</v>
      </c>
      <c r="G1065" s="11">
        <f>Tabla1[[#This Row],[Stock en unidades]]*Tabla1[[#This Row],[Costo unitario]]</f>
        <v>389</v>
      </c>
      <c r="H1065" s="1">
        <v>2019</v>
      </c>
      <c r="I1065" s="1" t="s">
        <v>305</v>
      </c>
      <c r="J1065" s="1">
        <v>49.8</v>
      </c>
      <c r="K1065" s="3">
        <v>604.41264000000001</v>
      </c>
      <c r="L1065" s="12">
        <f>Tabla1[[#This Row],[Venta prom 12 meses en UN]]*Tabla1[[#This Row],[Costo unitario]]</f>
        <v>387.44400000000002</v>
      </c>
      <c r="M1065" s="29">
        <f>IFERROR(Tabla1[[#This Row],[Stock en unidades]]/Tabla1[[#This Row],[Venta prom 12 meses en UN]],0)</f>
        <v>1.0040160642570282</v>
      </c>
      <c r="N1065" s="12">
        <f>IFERROR(12/Tabla1[[#This Row],[Meses de stock]],0)</f>
        <v>11.952</v>
      </c>
      <c r="O1065" s="5" t="e">
        <f>VLOOKUP(Tabla1[[#This Row],[Código del producto]],'ABC Ventas'!$A:$E,5,0)</f>
        <v>#DIV/0!</v>
      </c>
      <c r="P1065" s="5" t="e">
        <f>VLOOKUP(Tabla1[[#This Row],[Código del producto]],'ABC Stock'!$A:$E,5,0)</f>
        <v>#DIV/0!</v>
      </c>
      <c r="Q10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66" spans="1:17" x14ac:dyDescent="0.2">
      <c r="A1066" s="1">
        <v>1178</v>
      </c>
      <c r="B1066" s="1" t="s">
        <v>176</v>
      </c>
      <c r="C1066" s="1" t="s">
        <v>8</v>
      </c>
      <c r="D1066" s="1" t="s">
        <v>3</v>
      </c>
      <c r="E1066" s="11">
        <v>273</v>
      </c>
      <c r="F1066" s="3">
        <v>4.8899999999999997</v>
      </c>
      <c r="G1066" s="11">
        <f>Tabla1[[#This Row],[Stock en unidades]]*Tabla1[[#This Row],[Costo unitario]]</f>
        <v>1334.9699999999998</v>
      </c>
      <c r="H1066" s="1">
        <v>2019</v>
      </c>
      <c r="I1066" s="1" t="s">
        <v>309</v>
      </c>
      <c r="J1066" s="1">
        <v>38.9</v>
      </c>
      <c r="K1066" s="3">
        <v>315.76685999999995</v>
      </c>
      <c r="L1066" s="12">
        <f>Tabla1[[#This Row],[Venta prom 12 meses en UN]]*Tabla1[[#This Row],[Costo unitario]]</f>
        <v>190.22099999999998</v>
      </c>
      <c r="M1066" s="29">
        <f>IFERROR(Tabla1[[#This Row],[Stock en unidades]]/Tabla1[[#This Row],[Venta prom 12 meses en UN]],0)</f>
        <v>7.017994858611825</v>
      </c>
      <c r="N1066" s="12">
        <f>IFERROR(12/Tabla1[[#This Row],[Meses de stock]],0)</f>
        <v>1.70989010989011</v>
      </c>
      <c r="O1066" s="5" t="e">
        <f>VLOOKUP(Tabla1[[#This Row],[Código del producto]],'ABC Ventas'!$A:$E,5,0)</f>
        <v>#DIV/0!</v>
      </c>
      <c r="P1066" s="5" t="e">
        <f>VLOOKUP(Tabla1[[#This Row],[Código del producto]],'ABC Stock'!$A:$E,5,0)</f>
        <v>#DIV/0!</v>
      </c>
      <c r="Q10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67" spans="1:17" x14ac:dyDescent="0.2">
      <c r="A1067" s="1">
        <v>1178</v>
      </c>
      <c r="B1067" s="1" t="s">
        <v>176</v>
      </c>
      <c r="C1067" s="1" t="s">
        <v>8</v>
      </c>
      <c r="D1067" s="1" t="s">
        <v>3</v>
      </c>
      <c r="E1067" s="11">
        <v>320</v>
      </c>
      <c r="F1067" s="3">
        <v>7.95</v>
      </c>
      <c r="G1067" s="11">
        <f>Tabla1[[#This Row],[Stock en unidades]]*Tabla1[[#This Row],[Costo unitario]]</f>
        <v>2544</v>
      </c>
      <c r="H1067" s="1">
        <v>2020</v>
      </c>
      <c r="I1067" s="1" t="s">
        <v>257</v>
      </c>
      <c r="J1067" s="1">
        <v>24.6</v>
      </c>
      <c r="K1067" s="3">
        <v>297.26640000000003</v>
      </c>
      <c r="L1067" s="12">
        <f>Tabla1[[#This Row],[Venta prom 12 meses en UN]]*Tabla1[[#This Row],[Costo unitario]]</f>
        <v>195.57000000000002</v>
      </c>
      <c r="M1067" s="29">
        <f>IFERROR(Tabla1[[#This Row],[Stock en unidades]]/Tabla1[[#This Row],[Venta prom 12 meses en UN]],0)</f>
        <v>13.008130081300813</v>
      </c>
      <c r="N1067" s="12">
        <f>IFERROR(12/Tabla1[[#This Row],[Meses de stock]],0)</f>
        <v>0.92249999999999999</v>
      </c>
      <c r="O1067" s="5" t="e">
        <f>VLOOKUP(Tabla1[[#This Row],[Código del producto]],'ABC Ventas'!$A:$E,5,0)</f>
        <v>#DIV/0!</v>
      </c>
      <c r="P1067" s="5" t="e">
        <f>VLOOKUP(Tabla1[[#This Row],[Código del producto]],'ABC Stock'!$A:$E,5,0)</f>
        <v>#DIV/0!</v>
      </c>
      <c r="Q10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68" spans="1:17" x14ac:dyDescent="0.2">
      <c r="A1068" s="1">
        <v>1178</v>
      </c>
      <c r="B1068" s="1" t="s">
        <v>176</v>
      </c>
      <c r="C1068" s="1" t="s">
        <v>8</v>
      </c>
      <c r="D1068" s="1" t="s">
        <v>3</v>
      </c>
      <c r="E1068" s="11">
        <v>194</v>
      </c>
      <c r="F1068" s="3">
        <v>1.93</v>
      </c>
      <c r="G1068" s="11">
        <f>Tabla1[[#This Row],[Stock en unidades]]*Tabla1[[#This Row],[Costo unitario]]</f>
        <v>374.42</v>
      </c>
      <c r="H1068" s="1">
        <v>2019</v>
      </c>
      <c r="I1068" s="1" t="s">
        <v>256</v>
      </c>
      <c r="J1068" s="1">
        <v>74</v>
      </c>
      <c r="K1068" s="3">
        <v>232.79660000000001</v>
      </c>
      <c r="L1068" s="12">
        <f>Tabla1[[#This Row],[Venta prom 12 meses en UN]]*Tabla1[[#This Row],[Costo unitario]]</f>
        <v>142.82</v>
      </c>
      <c r="M1068" s="29">
        <f>IFERROR(Tabla1[[#This Row],[Stock en unidades]]/Tabla1[[#This Row],[Venta prom 12 meses en UN]],0)</f>
        <v>2.6216216216216215</v>
      </c>
      <c r="N1068" s="12">
        <f>IFERROR(12/Tabla1[[#This Row],[Meses de stock]],0)</f>
        <v>4.5773195876288666</v>
      </c>
      <c r="O1068" s="5" t="e">
        <f>VLOOKUP(Tabla1[[#This Row],[Código del producto]],'ABC Ventas'!$A:$E,5,0)</f>
        <v>#DIV/0!</v>
      </c>
      <c r="P1068" s="5" t="e">
        <f>VLOOKUP(Tabla1[[#This Row],[Código del producto]],'ABC Stock'!$A:$E,5,0)</f>
        <v>#DIV/0!</v>
      </c>
      <c r="Q10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69" spans="1:17" x14ac:dyDescent="0.2">
      <c r="A1069" s="1">
        <v>1178</v>
      </c>
      <c r="B1069" s="1" t="s">
        <v>176</v>
      </c>
      <c r="C1069" s="1" t="s">
        <v>8</v>
      </c>
      <c r="D1069" s="1" t="s">
        <v>3</v>
      </c>
      <c r="E1069" s="11">
        <v>53</v>
      </c>
      <c r="F1069" s="3">
        <v>1.1200000000000001</v>
      </c>
      <c r="G1069" s="11">
        <f>Tabla1[[#This Row],[Stock en unidades]]*Tabla1[[#This Row],[Costo unitario]]</f>
        <v>59.360000000000007</v>
      </c>
      <c r="H1069" s="1">
        <v>2019</v>
      </c>
      <c r="I1069" s="1" t="s">
        <v>256</v>
      </c>
      <c r="J1069" s="1">
        <v>109</v>
      </c>
      <c r="K1069" s="3">
        <v>175.79519999999999</v>
      </c>
      <c r="L1069" s="12">
        <f>Tabla1[[#This Row],[Venta prom 12 meses en UN]]*Tabla1[[#This Row],[Costo unitario]]</f>
        <v>122.08000000000001</v>
      </c>
      <c r="M1069" s="29">
        <f>IFERROR(Tabla1[[#This Row],[Stock en unidades]]/Tabla1[[#This Row],[Venta prom 12 meses en UN]],0)</f>
        <v>0.48623853211009177</v>
      </c>
      <c r="N1069" s="12">
        <f>IFERROR(12/Tabla1[[#This Row],[Meses de stock]],0)</f>
        <v>24.679245283018865</v>
      </c>
      <c r="O1069" s="5" t="e">
        <f>VLOOKUP(Tabla1[[#This Row],[Código del producto]],'ABC Ventas'!$A:$E,5,0)</f>
        <v>#DIV/0!</v>
      </c>
      <c r="P1069" s="5" t="e">
        <f>VLOOKUP(Tabla1[[#This Row],[Código del producto]],'ABC Stock'!$A:$E,5,0)</f>
        <v>#DIV/0!</v>
      </c>
      <c r="Q10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70" spans="1:17" x14ac:dyDescent="0.2">
      <c r="A1070" s="1">
        <v>1179</v>
      </c>
      <c r="B1070" s="1" t="s">
        <v>408</v>
      </c>
      <c r="C1070" s="1" t="s">
        <v>8</v>
      </c>
      <c r="D1070" s="1" t="s">
        <v>3</v>
      </c>
      <c r="E1070" s="11">
        <v>501</v>
      </c>
      <c r="F1070" s="3">
        <v>5.73</v>
      </c>
      <c r="G1070" s="11">
        <f>Tabla1[[#This Row],[Stock en unidades]]*Tabla1[[#This Row],[Costo unitario]]</f>
        <v>2870.73</v>
      </c>
      <c r="H1070" s="1">
        <v>2019</v>
      </c>
      <c r="I1070" s="1" t="s">
        <v>308</v>
      </c>
      <c r="J1070" s="1">
        <v>45.5</v>
      </c>
      <c r="K1070" s="3">
        <v>435.39405000000005</v>
      </c>
      <c r="L1070" s="12">
        <f>Tabla1[[#This Row],[Venta prom 12 meses en UN]]*Tabla1[[#This Row],[Costo unitario]]</f>
        <v>260.71500000000003</v>
      </c>
      <c r="M1070" s="29">
        <f>IFERROR(Tabla1[[#This Row],[Stock en unidades]]/Tabla1[[#This Row],[Venta prom 12 meses en UN]],0)</f>
        <v>11.010989010989011</v>
      </c>
      <c r="N1070" s="12">
        <f>IFERROR(12/Tabla1[[#This Row],[Meses de stock]],0)</f>
        <v>1.0898203592814371</v>
      </c>
      <c r="O1070" s="5" t="e">
        <f>VLOOKUP(Tabla1[[#This Row],[Código del producto]],'ABC Ventas'!$A:$E,5,0)</f>
        <v>#DIV/0!</v>
      </c>
      <c r="P1070" s="5" t="e">
        <f>VLOOKUP(Tabla1[[#This Row],[Código del producto]],'ABC Stock'!$A:$E,5,0)</f>
        <v>#DIV/0!</v>
      </c>
      <c r="Q10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71" spans="1:17" x14ac:dyDescent="0.2">
      <c r="A1071" s="1">
        <v>1179</v>
      </c>
      <c r="B1071" s="1" t="s">
        <v>408</v>
      </c>
      <c r="C1071" s="1" t="s">
        <v>8</v>
      </c>
      <c r="D1071" s="1" t="s">
        <v>3</v>
      </c>
      <c r="E1071" s="11">
        <v>1037</v>
      </c>
      <c r="F1071" s="3">
        <v>3.17</v>
      </c>
      <c r="G1071" s="11">
        <f>Tabla1[[#This Row],[Stock en unidades]]*Tabla1[[#This Row],[Costo unitario]]</f>
        <v>3287.29</v>
      </c>
      <c r="H1071" s="1">
        <v>2020</v>
      </c>
      <c r="I1071" s="1" t="s">
        <v>258</v>
      </c>
      <c r="J1071" s="1">
        <v>86.4</v>
      </c>
      <c r="K1071" s="3">
        <v>364.27104000000008</v>
      </c>
      <c r="L1071" s="12">
        <f>Tabla1[[#This Row],[Venta prom 12 meses en UN]]*Tabla1[[#This Row],[Costo unitario]]</f>
        <v>273.88800000000003</v>
      </c>
      <c r="M1071" s="29">
        <f>IFERROR(Tabla1[[#This Row],[Stock en unidades]]/Tabla1[[#This Row],[Venta prom 12 meses en UN]],0)</f>
        <v>12.002314814814815</v>
      </c>
      <c r="N1071" s="12">
        <f>IFERROR(12/Tabla1[[#This Row],[Meses de stock]],0)</f>
        <v>0.99980713596914172</v>
      </c>
      <c r="O1071" s="5" t="e">
        <f>VLOOKUP(Tabla1[[#This Row],[Código del producto]],'ABC Ventas'!$A:$E,5,0)</f>
        <v>#DIV/0!</v>
      </c>
      <c r="P1071" s="5" t="e">
        <f>VLOOKUP(Tabla1[[#This Row],[Código del producto]],'ABC Stock'!$A:$E,5,0)</f>
        <v>#DIV/0!</v>
      </c>
      <c r="Q10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72" spans="1:17" x14ac:dyDescent="0.2">
      <c r="A1072" s="1">
        <v>1179</v>
      </c>
      <c r="B1072" s="1" t="s">
        <v>408</v>
      </c>
      <c r="C1072" s="1" t="s">
        <v>8</v>
      </c>
      <c r="D1072" s="1" t="s">
        <v>3</v>
      </c>
      <c r="E1072" s="11">
        <v>23</v>
      </c>
      <c r="F1072" s="3">
        <v>1.42</v>
      </c>
      <c r="G1072" s="11">
        <f>Tabla1[[#This Row],[Stock en unidades]]*Tabla1[[#This Row],[Costo unitario]]</f>
        <v>32.659999999999997</v>
      </c>
      <c r="H1072" s="1">
        <v>2020</v>
      </c>
      <c r="I1072" s="1" t="s">
        <v>258</v>
      </c>
      <c r="J1072" s="1">
        <v>140</v>
      </c>
      <c r="K1072" s="3">
        <v>361.81599999999997</v>
      </c>
      <c r="L1072" s="12">
        <f>Tabla1[[#This Row],[Venta prom 12 meses en UN]]*Tabla1[[#This Row],[Costo unitario]]</f>
        <v>198.79999999999998</v>
      </c>
      <c r="M1072" s="29">
        <f>IFERROR(Tabla1[[#This Row],[Stock en unidades]]/Tabla1[[#This Row],[Venta prom 12 meses en UN]],0)</f>
        <v>0.16428571428571428</v>
      </c>
      <c r="N1072" s="12">
        <f>IFERROR(12/Tabla1[[#This Row],[Meses de stock]],0)</f>
        <v>73.043478260869563</v>
      </c>
      <c r="O1072" s="5" t="e">
        <f>VLOOKUP(Tabla1[[#This Row],[Código del producto]],'ABC Ventas'!$A:$E,5,0)</f>
        <v>#DIV/0!</v>
      </c>
      <c r="P1072" s="5" t="e">
        <f>VLOOKUP(Tabla1[[#This Row],[Código del producto]],'ABC Stock'!$A:$E,5,0)</f>
        <v>#DIV/0!</v>
      </c>
      <c r="Q10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73" spans="1:17" x14ac:dyDescent="0.2">
      <c r="A1073" s="1">
        <v>1179</v>
      </c>
      <c r="B1073" s="1" t="s">
        <v>408</v>
      </c>
      <c r="C1073" s="1" t="s">
        <v>8</v>
      </c>
      <c r="D1073" s="1" t="s">
        <v>3</v>
      </c>
      <c r="E1073" s="11">
        <v>1382</v>
      </c>
      <c r="F1073" s="3">
        <v>1.41</v>
      </c>
      <c r="G1073" s="11">
        <f>Tabla1[[#This Row],[Stock en unidades]]*Tabla1[[#This Row],[Costo unitario]]</f>
        <v>1948.62</v>
      </c>
      <c r="H1073" s="1">
        <v>2020</v>
      </c>
      <c r="I1073" s="1" t="s">
        <v>256</v>
      </c>
      <c r="J1073" s="1">
        <v>143</v>
      </c>
      <c r="K1073" s="3">
        <v>308.4939</v>
      </c>
      <c r="L1073" s="12">
        <f>Tabla1[[#This Row],[Venta prom 12 meses en UN]]*Tabla1[[#This Row],[Costo unitario]]</f>
        <v>201.63</v>
      </c>
      <c r="M1073" s="29">
        <f>IFERROR(Tabla1[[#This Row],[Stock en unidades]]/Tabla1[[#This Row],[Venta prom 12 meses en UN]],0)</f>
        <v>9.664335664335665</v>
      </c>
      <c r="N1073" s="12">
        <f>IFERROR(12/Tabla1[[#This Row],[Meses de stock]],0)</f>
        <v>1.2416787264833573</v>
      </c>
      <c r="O1073" s="5" t="e">
        <f>VLOOKUP(Tabla1[[#This Row],[Código del producto]],'ABC Ventas'!$A:$E,5,0)</f>
        <v>#DIV/0!</v>
      </c>
      <c r="P1073" s="5" t="e">
        <f>VLOOKUP(Tabla1[[#This Row],[Código del producto]],'ABC Stock'!$A:$E,5,0)</f>
        <v>#DIV/0!</v>
      </c>
      <c r="Q107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74" spans="1:17" x14ac:dyDescent="0.2">
      <c r="A1074" s="1">
        <v>1179</v>
      </c>
      <c r="B1074" s="1" t="s">
        <v>408</v>
      </c>
      <c r="C1074" s="1" t="s">
        <v>8</v>
      </c>
      <c r="D1074" s="1" t="s">
        <v>3</v>
      </c>
      <c r="E1074" s="11">
        <v>402</v>
      </c>
      <c r="F1074" s="3">
        <v>3.73</v>
      </c>
      <c r="G1074" s="11">
        <f>Tabla1[[#This Row],[Stock en unidades]]*Tabla1[[#This Row],[Costo unitario]]</f>
        <v>1499.46</v>
      </c>
      <c r="H1074" s="1">
        <v>2020</v>
      </c>
      <c r="I1074" s="1" t="s">
        <v>256</v>
      </c>
      <c r="J1074" s="1">
        <v>67</v>
      </c>
      <c r="K1074" s="3">
        <v>307.38929999999999</v>
      </c>
      <c r="L1074" s="12">
        <f>Tabla1[[#This Row],[Venta prom 12 meses en UN]]*Tabla1[[#This Row],[Costo unitario]]</f>
        <v>249.91</v>
      </c>
      <c r="M1074" s="29">
        <f>IFERROR(Tabla1[[#This Row],[Stock en unidades]]/Tabla1[[#This Row],[Venta prom 12 meses en UN]],0)</f>
        <v>6</v>
      </c>
      <c r="N1074" s="12">
        <f>IFERROR(12/Tabla1[[#This Row],[Meses de stock]],0)</f>
        <v>2</v>
      </c>
      <c r="O1074" s="5" t="e">
        <f>VLOOKUP(Tabla1[[#This Row],[Código del producto]],'ABC Ventas'!$A:$E,5,0)</f>
        <v>#DIV/0!</v>
      </c>
      <c r="P1074" s="5" t="e">
        <f>VLOOKUP(Tabla1[[#This Row],[Código del producto]],'ABC Stock'!$A:$E,5,0)</f>
        <v>#DIV/0!</v>
      </c>
      <c r="Q107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75" spans="1:17" x14ac:dyDescent="0.2">
      <c r="A1075" s="1">
        <v>1179</v>
      </c>
      <c r="B1075" s="1" t="s">
        <v>408</v>
      </c>
      <c r="C1075" s="1" t="s">
        <v>8</v>
      </c>
      <c r="D1075" s="1" t="s">
        <v>3</v>
      </c>
      <c r="E1075" s="11">
        <v>95</v>
      </c>
      <c r="F1075" s="3">
        <v>1.26</v>
      </c>
      <c r="G1075" s="11">
        <f>Tabla1[[#This Row],[Stock en unidades]]*Tabla1[[#This Row],[Costo unitario]]</f>
        <v>119.7</v>
      </c>
      <c r="H1075" s="1">
        <v>2020</v>
      </c>
      <c r="I1075" s="1" t="s">
        <v>258</v>
      </c>
      <c r="J1075" s="1">
        <v>66</v>
      </c>
      <c r="K1075" s="3">
        <v>128.898</v>
      </c>
      <c r="L1075" s="12">
        <f>Tabla1[[#This Row],[Venta prom 12 meses en UN]]*Tabla1[[#This Row],[Costo unitario]]</f>
        <v>83.16</v>
      </c>
      <c r="M1075" s="29">
        <f>IFERROR(Tabla1[[#This Row],[Stock en unidades]]/Tabla1[[#This Row],[Venta prom 12 meses en UN]],0)</f>
        <v>1.4393939393939394</v>
      </c>
      <c r="N1075" s="12">
        <f>IFERROR(12/Tabla1[[#This Row],[Meses de stock]],0)</f>
        <v>8.3368421052631572</v>
      </c>
      <c r="O1075" s="5" t="e">
        <f>VLOOKUP(Tabla1[[#This Row],[Código del producto]],'ABC Ventas'!$A:$E,5,0)</f>
        <v>#DIV/0!</v>
      </c>
      <c r="P1075" s="5" t="e">
        <f>VLOOKUP(Tabla1[[#This Row],[Código del producto]],'ABC Stock'!$A:$E,5,0)</f>
        <v>#DIV/0!</v>
      </c>
      <c r="Q10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76" spans="1:17" x14ac:dyDescent="0.2">
      <c r="A1076" s="1">
        <v>1180</v>
      </c>
      <c r="B1076" s="1" t="s">
        <v>225</v>
      </c>
      <c r="C1076" s="1" t="s">
        <v>8</v>
      </c>
      <c r="D1076" s="1" t="s">
        <v>3</v>
      </c>
      <c r="E1076" s="11">
        <v>60</v>
      </c>
      <c r="F1076" s="3">
        <v>4.47</v>
      </c>
      <c r="G1076" s="11">
        <f>Tabla1[[#This Row],[Stock en unidades]]*Tabla1[[#This Row],[Costo unitario]]</f>
        <v>268.2</v>
      </c>
      <c r="H1076" s="1">
        <v>2019</v>
      </c>
      <c r="I1076" s="1" t="s">
        <v>310</v>
      </c>
      <c r="J1076" s="1">
        <v>59.7</v>
      </c>
      <c r="K1076" s="3">
        <v>477.67760999999996</v>
      </c>
      <c r="L1076" s="12">
        <f>Tabla1[[#This Row],[Venta prom 12 meses en UN]]*Tabla1[[#This Row],[Costo unitario]]</f>
        <v>266.85899999999998</v>
      </c>
      <c r="M1076" s="29">
        <f>IFERROR(Tabla1[[#This Row],[Stock en unidades]]/Tabla1[[#This Row],[Venta prom 12 meses en UN]],0)</f>
        <v>1.0050251256281406</v>
      </c>
      <c r="N1076" s="12">
        <f>IFERROR(12/Tabla1[[#This Row],[Meses de stock]],0)</f>
        <v>11.940000000000001</v>
      </c>
      <c r="O1076" s="5" t="e">
        <f>VLOOKUP(Tabla1[[#This Row],[Código del producto]],'ABC Ventas'!$A:$E,5,0)</f>
        <v>#DIV/0!</v>
      </c>
      <c r="P1076" s="5" t="e">
        <f>VLOOKUP(Tabla1[[#This Row],[Código del producto]],'ABC Stock'!$A:$E,5,0)</f>
        <v>#DIV/0!</v>
      </c>
      <c r="Q10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77" spans="1:17" x14ac:dyDescent="0.2">
      <c r="A1077" s="1">
        <v>1180</v>
      </c>
      <c r="B1077" s="1" t="s">
        <v>225</v>
      </c>
      <c r="C1077" s="1" t="s">
        <v>8</v>
      </c>
      <c r="D1077" s="1" t="s">
        <v>3</v>
      </c>
      <c r="E1077" s="11">
        <v>947</v>
      </c>
      <c r="F1077" s="3">
        <v>2.2999999999999998</v>
      </c>
      <c r="G1077" s="11">
        <f>Tabla1[[#This Row],[Stock en unidades]]*Tabla1[[#This Row],[Costo unitario]]</f>
        <v>2178.1</v>
      </c>
      <c r="H1077" s="1">
        <v>2019</v>
      </c>
      <c r="I1077" s="1" t="s">
        <v>309</v>
      </c>
      <c r="J1077" s="1">
        <v>105</v>
      </c>
      <c r="K1077" s="3">
        <v>451.6049999999999</v>
      </c>
      <c r="L1077" s="12">
        <f>Tabla1[[#This Row],[Venta prom 12 meses en UN]]*Tabla1[[#This Row],[Costo unitario]]</f>
        <v>241.49999999999997</v>
      </c>
      <c r="M1077" s="29">
        <f>IFERROR(Tabla1[[#This Row],[Stock en unidades]]/Tabla1[[#This Row],[Venta prom 12 meses en UN]],0)</f>
        <v>9.019047619047619</v>
      </c>
      <c r="N1077" s="12">
        <f>IFERROR(12/Tabla1[[#This Row],[Meses de stock]],0)</f>
        <v>1.3305174234424499</v>
      </c>
      <c r="O1077" s="5" t="e">
        <f>VLOOKUP(Tabla1[[#This Row],[Código del producto]],'ABC Ventas'!$A:$E,5,0)</f>
        <v>#DIV/0!</v>
      </c>
      <c r="P1077" s="5" t="e">
        <f>VLOOKUP(Tabla1[[#This Row],[Código del producto]],'ABC Stock'!$A:$E,5,0)</f>
        <v>#DIV/0!</v>
      </c>
      <c r="Q107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78" spans="1:17" x14ac:dyDescent="0.2">
      <c r="A1078" s="1">
        <v>1180</v>
      </c>
      <c r="B1078" s="1" t="s">
        <v>225</v>
      </c>
      <c r="C1078" s="1" t="s">
        <v>8</v>
      </c>
      <c r="D1078" s="1" t="s">
        <v>3</v>
      </c>
      <c r="E1078" s="11">
        <v>426</v>
      </c>
      <c r="F1078" s="3">
        <v>1.87</v>
      </c>
      <c r="G1078" s="11">
        <f>Tabla1[[#This Row],[Stock en unidades]]*Tabla1[[#This Row],[Costo unitario]]</f>
        <v>796.62</v>
      </c>
      <c r="H1078" s="1">
        <v>2019</v>
      </c>
      <c r="I1078" s="1" t="s">
        <v>307</v>
      </c>
      <c r="J1078" s="1">
        <v>123</v>
      </c>
      <c r="K1078" s="3">
        <v>420.91830000000004</v>
      </c>
      <c r="L1078" s="12">
        <f>Tabla1[[#This Row],[Venta prom 12 meses en UN]]*Tabla1[[#This Row],[Costo unitario]]</f>
        <v>230.01000000000002</v>
      </c>
      <c r="M1078" s="29">
        <f>IFERROR(Tabla1[[#This Row],[Stock en unidades]]/Tabla1[[#This Row],[Venta prom 12 meses en UN]],0)</f>
        <v>3.4634146341463414</v>
      </c>
      <c r="N1078" s="12">
        <f>IFERROR(12/Tabla1[[#This Row],[Meses de stock]],0)</f>
        <v>3.464788732394366</v>
      </c>
      <c r="O1078" s="5" t="e">
        <f>VLOOKUP(Tabla1[[#This Row],[Código del producto]],'ABC Ventas'!$A:$E,5,0)</f>
        <v>#DIV/0!</v>
      </c>
      <c r="P1078" s="5" t="e">
        <f>VLOOKUP(Tabla1[[#This Row],[Código del producto]],'ABC Stock'!$A:$E,5,0)</f>
        <v>#DIV/0!</v>
      </c>
      <c r="Q10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79" spans="1:17" x14ac:dyDescent="0.2">
      <c r="A1079" s="1">
        <v>1180</v>
      </c>
      <c r="B1079" s="1" t="s">
        <v>225</v>
      </c>
      <c r="C1079" s="1" t="s">
        <v>8</v>
      </c>
      <c r="D1079" s="1" t="s">
        <v>3</v>
      </c>
      <c r="E1079" s="11">
        <v>647</v>
      </c>
      <c r="F1079" s="3">
        <v>1.85</v>
      </c>
      <c r="G1079" s="11">
        <f>Tabla1[[#This Row],[Stock en unidades]]*Tabla1[[#This Row],[Costo unitario]]</f>
        <v>1196.95</v>
      </c>
      <c r="H1079" s="1">
        <v>2019</v>
      </c>
      <c r="I1079" s="1" t="s">
        <v>258</v>
      </c>
      <c r="J1079" s="1">
        <v>117</v>
      </c>
      <c r="K1079" s="3">
        <v>281.38500000000005</v>
      </c>
      <c r="L1079" s="12">
        <f>Tabla1[[#This Row],[Venta prom 12 meses en UN]]*Tabla1[[#This Row],[Costo unitario]]</f>
        <v>216.45000000000002</v>
      </c>
      <c r="M1079" s="29">
        <f>IFERROR(Tabla1[[#This Row],[Stock en unidades]]/Tabla1[[#This Row],[Venta prom 12 meses en UN]],0)</f>
        <v>5.5299145299145298</v>
      </c>
      <c r="N1079" s="12">
        <f>IFERROR(12/Tabla1[[#This Row],[Meses de stock]],0)</f>
        <v>2.1700154559505411</v>
      </c>
      <c r="O1079" s="5" t="e">
        <f>VLOOKUP(Tabla1[[#This Row],[Código del producto]],'ABC Ventas'!$A:$E,5,0)</f>
        <v>#DIV/0!</v>
      </c>
      <c r="P1079" s="5" t="e">
        <f>VLOOKUP(Tabla1[[#This Row],[Código del producto]],'ABC Stock'!$A:$E,5,0)</f>
        <v>#DIV/0!</v>
      </c>
      <c r="Q10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80" spans="1:17" x14ac:dyDescent="0.2">
      <c r="A1080" s="1">
        <v>1180</v>
      </c>
      <c r="B1080" s="1" t="s">
        <v>225</v>
      </c>
      <c r="C1080" s="1" t="s">
        <v>8</v>
      </c>
      <c r="D1080" s="1" t="s">
        <v>3</v>
      </c>
      <c r="E1080" s="11">
        <v>425</v>
      </c>
      <c r="F1080" s="3">
        <v>3</v>
      </c>
      <c r="G1080" s="11">
        <f>Tabla1[[#This Row],[Stock en unidades]]*Tabla1[[#This Row],[Costo unitario]]</f>
        <v>1275</v>
      </c>
      <c r="H1080" s="1">
        <v>2020</v>
      </c>
      <c r="I1080" s="1" t="s">
        <v>257</v>
      </c>
      <c r="J1080" s="1">
        <v>60.6</v>
      </c>
      <c r="K1080" s="3">
        <v>250.88400000000001</v>
      </c>
      <c r="L1080" s="12">
        <f>Tabla1[[#This Row],[Venta prom 12 meses en UN]]*Tabla1[[#This Row],[Costo unitario]]</f>
        <v>181.8</v>
      </c>
      <c r="M1080" s="29">
        <f>IFERROR(Tabla1[[#This Row],[Stock en unidades]]/Tabla1[[#This Row],[Venta prom 12 meses en UN]],0)</f>
        <v>7.0132013201320129</v>
      </c>
      <c r="N1080" s="12">
        <f>IFERROR(12/Tabla1[[#This Row],[Meses de stock]],0)</f>
        <v>1.7110588235294117</v>
      </c>
      <c r="O1080" s="5" t="e">
        <f>VLOOKUP(Tabla1[[#This Row],[Código del producto]],'ABC Ventas'!$A:$E,5,0)</f>
        <v>#DIV/0!</v>
      </c>
      <c r="P1080" s="5" t="e">
        <f>VLOOKUP(Tabla1[[#This Row],[Código del producto]],'ABC Stock'!$A:$E,5,0)</f>
        <v>#DIV/0!</v>
      </c>
      <c r="Q108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81" spans="1:17" x14ac:dyDescent="0.2">
      <c r="A1081" s="1">
        <v>1180</v>
      </c>
      <c r="B1081" s="1" t="s">
        <v>225</v>
      </c>
      <c r="C1081" s="1" t="s">
        <v>8</v>
      </c>
      <c r="D1081" s="1" t="s">
        <v>3</v>
      </c>
      <c r="E1081" s="11">
        <v>10</v>
      </c>
      <c r="F1081" s="3">
        <v>2.4</v>
      </c>
      <c r="G1081" s="11">
        <f>Tabla1[[#This Row],[Stock en unidades]]*Tabla1[[#This Row],[Costo unitario]]</f>
        <v>24</v>
      </c>
      <c r="H1081" s="1">
        <v>2019</v>
      </c>
      <c r="I1081" s="1" t="s">
        <v>311</v>
      </c>
      <c r="J1081" s="1">
        <v>63</v>
      </c>
      <c r="K1081" s="3">
        <v>238.89599999999999</v>
      </c>
      <c r="L1081" s="12">
        <f>Tabla1[[#This Row],[Venta prom 12 meses en UN]]*Tabla1[[#This Row],[Costo unitario]]</f>
        <v>151.19999999999999</v>
      </c>
      <c r="M1081" s="29">
        <f>IFERROR(Tabla1[[#This Row],[Stock en unidades]]/Tabla1[[#This Row],[Venta prom 12 meses en UN]],0)</f>
        <v>0.15873015873015872</v>
      </c>
      <c r="N1081" s="12">
        <f>IFERROR(12/Tabla1[[#This Row],[Meses de stock]],0)</f>
        <v>75.600000000000009</v>
      </c>
      <c r="O1081" s="5" t="e">
        <f>VLOOKUP(Tabla1[[#This Row],[Código del producto]],'ABC Ventas'!$A:$E,5,0)</f>
        <v>#DIV/0!</v>
      </c>
      <c r="P1081" s="5" t="e">
        <f>VLOOKUP(Tabla1[[#This Row],[Código del producto]],'ABC Stock'!$A:$E,5,0)</f>
        <v>#DIV/0!</v>
      </c>
      <c r="Q10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82" spans="1:17" x14ac:dyDescent="0.2">
      <c r="A1082" s="1">
        <v>1181</v>
      </c>
      <c r="B1082" s="1" t="s">
        <v>250</v>
      </c>
      <c r="C1082" s="1" t="s">
        <v>8</v>
      </c>
      <c r="D1082" s="1" t="s">
        <v>3</v>
      </c>
      <c r="E1082" s="11">
        <v>0</v>
      </c>
      <c r="F1082" s="3">
        <v>6.06</v>
      </c>
      <c r="G1082" s="11">
        <f>Tabla1[[#This Row],[Stock en unidades]]*Tabla1[[#This Row],[Costo unitario]]</f>
        <v>0</v>
      </c>
      <c r="H1082" s="1">
        <v>2019</v>
      </c>
      <c r="I1082" s="1" t="s">
        <v>307</v>
      </c>
      <c r="J1082" s="1">
        <v>42.3</v>
      </c>
      <c r="K1082" s="3">
        <v>469.0985399999999</v>
      </c>
      <c r="L1082" s="12">
        <f>Tabla1[[#This Row],[Venta prom 12 meses en UN]]*Tabla1[[#This Row],[Costo unitario]]</f>
        <v>256.33799999999997</v>
      </c>
      <c r="M1082" s="29">
        <f>IFERROR(Tabla1[[#This Row],[Stock en unidades]]/Tabla1[[#This Row],[Venta prom 12 meses en UN]],0)</f>
        <v>0</v>
      </c>
      <c r="N1082" s="12">
        <f>IFERROR(12/Tabla1[[#This Row],[Meses de stock]],0)</f>
        <v>0</v>
      </c>
      <c r="O1082" s="5" t="e">
        <f>VLOOKUP(Tabla1[[#This Row],[Código del producto]],'ABC Ventas'!$A:$E,5,0)</f>
        <v>#DIV/0!</v>
      </c>
      <c r="P1082" s="5" t="e">
        <f>VLOOKUP(Tabla1[[#This Row],[Código del producto]],'ABC Stock'!$A:$E,5,0)</f>
        <v>#DIV/0!</v>
      </c>
      <c r="Q10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83" spans="1:17" x14ac:dyDescent="0.2">
      <c r="A1083" s="1">
        <v>1181</v>
      </c>
      <c r="B1083" s="1" t="s">
        <v>250</v>
      </c>
      <c r="C1083" s="1" t="s">
        <v>8</v>
      </c>
      <c r="D1083" s="1" t="s">
        <v>3</v>
      </c>
      <c r="E1083" s="11">
        <v>79</v>
      </c>
      <c r="F1083" s="3">
        <v>2.1800000000000002</v>
      </c>
      <c r="G1083" s="11">
        <f>Tabla1[[#This Row],[Stock en unidades]]*Tabla1[[#This Row],[Costo unitario]]</f>
        <v>172.22</v>
      </c>
      <c r="H1083" s="1">
        <v>2020</v>
      </c>
      <c r="I1083" s="1" t="s">
        <v>258</v>
      </c>
      <c r="J1083" s="1">
        <v>137</v>
      </c>
      <c r="K1083" s="3">
        <v>397.21780000000007</v>
      </c>
      <c r="L1083" s="12">
        <f>Tabla1[[#This Row],[Venta prom 12 meses en UN]]*Tabla1[[#This Row],[Costo unitario]]</f>
        <v>298.66000000000003</v>
      </c>
      <c r="M1083" s="29">
        <f>IFERROR(Tabla1[[#This Row],[Stock en unidades]]/Tabla1[[#This Row],[Venta prom 12 meses en UN]],0)</f>
        <v>0.57664233576642332</v>
      </c>
      <c r="N1083" s="12">
        <f>IFERROR(12/Tabla1[[#This Row],[Meses de stock]],0)</f>
        <v>20.810126582278482</v>
      </c>
      <c r="O1083" s="5" t="e">
        <f>VLOOKUP(Tabla1[[#This Row],[Código del producto]],'ABC Ventas'!$A:$E,5,0)</f>
        <v>#DIV/0!</v>
      </c>
      <c r="P1083" s="5" t="e">
        <f>VLOOKUP(Tabla1[[#This Row],[Código del producto]],'ABC Stock'!$A:$E,5,0)</f>
        <v>#DIV/0!</v>
      </c>
      <c r="Q10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84" spans="1:17" x14ac:dyDescent="0.2">
      <c r="A1084" s="1">
        <v>1181</v>
      </c>
      <c r="B1084" s="1" t="s">
        <v>250</v>
      </c>
      <c r="C1084" s="1" t="s">
        <v>8</v>
      </c>
      <c r="D1084" s="1" t="s">
        <v>3</v>
      </c>
      <c r="E1084" s="11">
        <v>1168</v>
      </c>
      <c r="F1084" s="3">
        <v>2.64</v>
      </c>
      <c r="G1084" s="11">
        <f>Tabla1[[#This Row],[Stock en unidades]]*Tabla1[[#This Row],[Costo unitario]]</f>
        <v>3083.52</v>
      </c>
      <c r="H1084" s="1">
        <v>2020</v>
      </c>
      <c r="I1084" s="1" t="s">
        <v>257</v>
      </c>
      <c r="J1084" s="1">
        <v>89.8</v>
      </c>
      <c r="K1084" s="3">
        <v>341.38368000000003</v>
      </c>
      <c r="L1084" s="12">
        <f>Tabla1[[#This Row],[Venta prom 12 meses en UN]]*Tabla1[[#This Row],[Costo unitario]]</f>
        <v>237.072</v>
      </c>
      <c r="M1084" s="29">
        <f>IFERROR(Tabla1[[#This Row],[Stock en unidades]]/Tabla1[[#This Row],[Venta prom 12 meses en UN]],0)</f>
        <v>13.006681514476615</v>
      </c>
      <c r="N1084" s="12">
        <f>IFERROR(12/Tabla1[[#This Row],[Meses de stock]],0)</f>
        <v>0.92260273972602735</v>
      </c>
      <c r="O1084" s="5" t="e">
        <f>VLOOKUP(Tabla1[[#This Row],[Código del producto]],'ABC Ventas'!$A:$E,5,0)</f>
        <v>#DIV/0!</v>
      </c>
      <c r="P1084" s="5" t="e">
        <f>VLOOKUP(Tabla1[[#This Row],[Código del producto]],'ABC Stock'!$A:$E,5,0)</f>
        <v>#DIV/0!</v>
      </c>
      <c r="Q108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85" spans="1:17" x14ac:dyDescent="0.2">
      <c r="A1085" s="1">
        <v>1181</v>
      </c>
      <c r="B1085" s="1" t="s">
        <v>250</v>
      </c>
      <c r="C1085" s="1" t="s">
        <v>8</v>
      </c>
      <c r="D1085" s="1" t="s">
        <v>3</v>
      </c>
      <c r="E1085" s="11">
        <v>629</v>
      </c>
      <c r="F1085" s="3">
        <v>4.62</v>
      </c>
      <c r="G1085" s="11">
        <f>Tabla1[[#This Row],[Stock en unidades]]*Tabla1[[#This Row],[Costo unitario]]</f>
        <v>2905.98</v>
      </c>
      <c r="H1085" s="1">
        <v>2020</v>
      </c>
      <c r="I1085" s="1" t="s">
        <v>256</v>
      </c>
      <c r="J1085" s="1">
        <v>44.9</v>
      </c>
      <c r="K1085" s="3">
        <v>313.23138</v>
      </c>
      <c r="L1085" s="12">
        <f>Tabla1[[#This Row],[Venta prom 12 meses en UN]]*Tabla1[[#This Row],[Costo unitario]]</f>
        <v>207.43799999999999</v>
      </c>
      <c r="M1085" s="29">
        <f>IFERROR(Tabla1[[#This Row],[Stock en unidades]]/Tabla1[[#This Row],[Venta prom 12 meses en UN]],0)</f>
        <v>14.008908685968819</v>
      </c>
      <c r="N1085" s="12">
        <f>IFERROR(12/Tabla1[[#This Row],[Meses de stock]],0)</f>
        <v>0.85659777424483308</v>
      </c>
      <c r="O1085" s="5" t="e">
        <f>VLOOKUP(Tabla1[[#This Row],[Código del producto]],'ABC Ventas'!$A:$E,5,0)</f>
        <v>#DIV/0!</v>
      </c>
      <c r="P1085" s="5" t="e">
        <f>VLOOKUP(Tabla1[[#This Row],[Código del producto]],'ABC Stock'!$A:$E,5,0)</f>
        <v>#DIV/0!</v>
      </c>
      <c r="Q108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86" spans="1:17" x14ac:dyDescent="0.2">
      <c r="A1086" s="1">
        <v>1181</v>
      </c>
      <c r="B1086" s="1" t="s">
        <v>250</v>
      </c>
      <c r="C1086" s="1" t="s">
        <v>8</v>
      </c>
      <c r="D1086" s="1" t="s">
        <v>3</v>
      </c>
      <c r="E1086" s="11">
        <v>337</v>
      </c>
      <c r="F1086" s="3">
        <v>2.41</v>
      </c>
      <c r="G1086" s="11">
        <f>Tabla1[[#This Row],[Stock en unidades]]*Tabla1[[#This Row],[Costo unitario]]</f>
        <v>812.17000000000007</v>
      </c>
      <c r="H1086" s="1">
        <v>2020</v>
      </c>
      <c r="I1086" s="1" t="s">
        <v>258</v>
      </c>
      <c r="J1086" s="1">
        <v>66</v>
      </c>
      <c r="K1086" s="3">
        <v>264.03960000000001</v>
      </c>
      <c r="L1086" s="12">
        <f>Tabla1[[#This Row],[Venta prom 12 meses en UN]]*Tabla1[[#This Row],[Costo unitario]]</f>
        <v>159.06</v>
      </c>
      <c r="M1086" s="29">
        <f>IFERROR(Tabla1[[#This Row],[Stock en unidades]]/Tabla1[[#This Row],[Venta prom 12 meses en UN]],0)</f>
        <v>5.1060606060606064</v>
      </c>
      <c r="N1086" s="12">
        <f>IFERROR(12/Tabla1[[#This Row],[Meses de stock]],0)</f>
        <v>2.3501483679525221</v>
      </c>
      <c r="O1086" s="5" t="e">
        <f>VLOOKUP(Tabla1[[#This Row],[Código del producto]],'ABC Ventas'!$A:$E,5,0)</f>
        <v>#DIV/0!</v>
      </c>
      <c r="P1086" s="5" t="e">
        <f>VLOOKUP(Tabla1[[#This Row],[Código del producto]],'ABC Stock'!$A:$E,5,0)</f>
        <v>#DIV/0!</v>
      </c>
      <c r="Q10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87" spans="1:17" x14ac:dyDescent="0.2">
      <c r="A1087" s="1">
        <v>1181</v>
      </c>
      <c r="B1087" s="1" t="s">
        <v>250</v>
      </c>
      <c r="C1087" s="1" t="s">
        <v>8</v>
      </c>
      <c r="D1087" s="1" t="s">
        <v>3</v>
      </c>
      <c r="E1087" s="11">
        <v>40</v>
      </c>
      <c r="F1087" s="3">
        <v>2.29</v>
      </c>
      <c r="G1087" s="11">
        <f>Tabla1[[#This Row],[Stock en unidades]]*Tabla1[[#This Row],[Costo unitario]]</f>
        <v>91.6</v>
      </c>
      <c r="H1087" s="1">
        <v>2019</v>
      </c>
      <c r="I1087" s="1" t="s">
        <v>256</v>
      </c>
      <c r="J1087" s="1">
        <v>60</v>
      </c>
      <c r="K1087" s="3">
        <v>222.58799999999999</v>
      </c>
      <c r="L1087" s="12">
        <f>Tabla1[[#This Row],[Venta prom 12 meses en UN]]*Tabla1[[#This Row],[Costo unitario]]</f>
        <v>137.4</v>
      </c>
      <c r="M1087" s="29">
        <f>IFERROR(Tabla1[[#This Row],[Stock en unidades]]/Tabla1[[#This Row],[Venta prom 12 meses en UN]],0)</f>
        <v>0.66666666666666663</v>
      </c>
      <c r="N1087" s="12">
        <f>IFERROR(12/Tabla1[[#This Row],[Meses de stock]],0)</f>
        <v>18</v>
      </c>
      <c r="O1087" s="5" t="e">
        <f>VLOOKUP(Tabla1[[#This Row],[Código del producto]],'ABC Ventas'!$A:$E,5,0)</f>
        <v>#DIV/0!</v>
      </c>
      <c r="P1087" s="5" t="e">
        <f>VLOOKUP(Tabla1[[#This Row],[Código del producto]],'ABC Stock'!$A:$E,5,0)</f>
        <v>#DIV/0!</v>
      </c>
      <c r="Q10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88" spans="1:17" x14ac:dyDescent="0.2">
      <c r="A1088" s="1">
        <v>1182</v>
      </c>
      <c r="B1088" s="1" t="s">
        <v>409</v>
      </c>
      <c r="C1088" s="1" t="s">
        <v>8</v>
      </c>
      <c r="D1088" s="1" t="s">
        <v>3</v>
      </c>
      <c r="E1088" s="11">
        <v>56</v>
      </c>
      <c r="F1088" s="3">
        <v>6.49</v>
      </c>
      <c r="G1088" s="11">
        <f>Tabla1[[#This Row],[Stock en unidades]]*Tabla1[[#This Row],[Costo unitario]]</f>
        <v>363.44</v>
      </c>
      <c r="H1088" s="1">
        <v>2019</v>
      </c>
      <c r="I1088" s="1" t="s">
        <v>311</v>
      </c>
      <c r="J1088" s="1">
        <v>125</v>
      </c>
      <c r="K1088" s="3">
        <v>1306.1125</v>
      </c>
      <c r="L1088" s="12">
        <f>Tabla1[[#This Row],[Venta prom 12 meses en UN]]*Tabla1[[#This Row],[Costo unitario]]</f>
        <v>811.25</v>
      </c>
      <c r="M1088" s="29">
        <f>IFERROR(Tabla1[[#This Row],[Stock en unidades]]/Tabla1[[#This Row],[Venta prom 12 meses en UN]],0)</f>
        <v>0.44800000000000001</v>
      </c>
      <c r="N1088" s="12">
        <f>IFERROR(12/Tabla1[[#This Row],[Meses de stock]],0)</f>
        <v>26.785714285714285</v>
      </c>
      <c r="O1088" s="5" t="e">
        <f>VLOOKUP(Tabla1[[#This Row],[Código del producto]],'ABC Ventas'!$A:$E,5,0)</f>
        <v>#DIV/0!</v>
      </c>
      <c r="P1088" s="5" t="e">
        <f>VLOOKUP(Tabla1[[#This Row],[Código del producto]],'ABC Stock'!$A:$E,5,0)</f>
        <v>#DIV/0!</v>
      </c>
      <c r="Q10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89" spans="1:17" x14ac:dyDescent="0.2">
      <c r="A1089" s="1">
        <v>1182</v>
      </c>
      <c r="B1089" s="1" t="s">
        <v>409</v>
      </c>
      <c r="C1089" s="1" t="s">
        <v>8</v>
      </c>
      <c r="D1089" s="1" t="s">
        <v>3</v>
      </c>
      <c r="E1089" s="11">
        <v>44</v>
      </c>
      <c r="F1089" s="3">
        <v>2.13</v>
      </c>
      <c r="G1089" s="11">
        <f>Tabla1[[#This Row],[Stock en unidades]]*Tabla1[[#This Row],[Costo unitario]]</f>
        <v>93.72</v>
      </c>
      <c r="H1089" s="1">
        <v>2020</v>
      </c>
      <c r="I1089" s="1" t="s">
        <v>258</v>
      </c>
      <c r="J1089" s="1">
        <v>106</v>
      </c>
      <c r="K1089" s="3">
        <v>302.54520000000002</v>
      </c>
      <c r="L1089" s="12">
        <f>Tabla1[[#This Row],[Venta prom 12 meses en UN]]*Tabla1[[#This Row],[Costo unitario]]</f>
        <v>225.78</v>
      </c>
      <c r="M1089" s="29">
        <f>IFERROR(Tabla1[[#This Row],[Stock en unidades]]/Tabla1[[#This Row],[Venta prom 12 meses en UN]],0)</f>
        <v>0.41509433962264153</v>
      </c>
      <c r="N1089" s="12">
        <f>IFERROR(12/Tabla1[[#This Row],[Meses de stock]],0)</f>
        <v>28.909090909090907</v>
      </c>
      <c r="O1089" s="5" t="e">
        <f>VLOOKUP(Tabla1[[#This Row],[Código del producto]],'ABC Ventas'!$A:$E,5,0)</f>
        <v>#DIV/0!</v>
      </c>
      <c r="P1089" s="5" t="e">
        <f>VLOOKUP(Tabla1[[#This Row],[Código del producto]],'ABC Stock'!$A:$E,5,0)</f>
        <v>#DIV/0!</v>
      </c>
      <c r="Q10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90" spans="1:17" x14ac:dyDescent="0.2">
      <c r="A1090" s="1">
        <v>1182</v>
      </c>
      <c r="B1090" s="1" t="s">
        <v>409</v>
      </c>
      <c r="C1090" s="1" t="s">
        <v>8</v>
      </c>
      <c r="D1090" s="1" t="s">
        <v>3</v>
      </c>
      <c r="E1090" s="11">
        <v>884</v>
      </c>
      <c r="F1090" s="3">
        <v>1.69</v>
      </c>
      <c r="G1090" s="11">
        <f>Tabla1[[#This Row],[Stock en unidades]]*Tabla1[[#This Row],[Costo unitario]]</f>
        <v>1493.96</v>
      </c>
      <c r="H1090" s="1">
        <v>2019</v>
      </c>
      <c r="I1090" s="1" t="s">
        <v>256</v>
      </c>
      <c r="J1090" s="1">
        <v>105</v>
      </c>
      <c r="K1090" s="3">
        <v>273.27299999999997</v>
      </c>
      <c r="L1090" s="12">
        <f>Tabla1[[#This Row],[Venta prom 12 meses en UN]]*Tabla1[[#This Row],[Costo unitario]]</f>
        <v>177.45</v>
      </c>
      <c r="M1090" s="29">
        <f>IFERROR(Tabla1[[#This Row],[Stock en unidades]]/Tabla1[[#This Row],[Venta prom 12 meses en UN]],0)</f>
        <v>8.4190476190476193</v>
      </c>
      <c r="N1090" s="12">
        <f>IFERROR(12/Tabla1[[#This Row],[Meses de stock]],0)</f>
        <v>1.4253393665158371</v>
      </c>
      <c r="O1090" s="5" t="e">
        <f>VLOOKUP(Tabla1[[#This Row],[Código del producto]],'ABC Ventas'!$A:$E,5,0)</f>
        <v>#DIV/0!</v>
      </c>
      <c r="P1090" s="5" t="e">
        <f>VLOOKUP(Tabla1[[#This Row],[Código del producto]],'ABC Stock'!$A:$E,5,0)</f>
        <v>#DIV/0!</v>
      </c>
      <c r="Q109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91" spans="1:17" x14ac:dyDescent="0.2">
      <c r="A1091" s="1">
        <v>1182</v>
      </c>
      <c r="B1091" s="1" t="s">
        <v>409</v>
      </c>
      <c r="C1091" s="1" t="s">
        <v>8</v>
      </c>
      <c r="D1091" s="1" t="s">
        <v>3</v>
      </c>
      <c r="E1091" s="11">
        <v>1368</v>
      </c>
      <c r="F1091" s="3">
        <v>1.46</v>
      </c>
      <c r="G1091" s="11">
        <f>Tabla1[[#This Row],[Stock en unidades]]*Tabla1[[#This Row],[Costo unitario]]</f>
        <v>1997.28</v>
      </c>
      <c r="H1091" s="1">
        <v>2019</v>
      </c>
      <c r="I1091" s="1" t="s">
        <v>304</v>
      </c>
      <c r="J1091" s="1">
        <v>101</v>
      </c>
      <c r="K1091" s="3">
        <v>227.08840000000001</v>
      </c>
      <c r="L1091" s="12">
        <f>Tabla1[[#This Row],[Venta prom 12 meses en UN]]*Tabla1[[#This Row],[Costo unitario]]</f>
        <v>147.46</v>
      </c>
      <c r="M1091" s="29">
        <f>IFERROR(Tabla1[[#This Row],[Stock en unidades]]/Tabla1[[#This Row],[Venta prom 12 meses en UN]],0)</f>
        <v>13.544554455445544</v>
      </c>
      <c r="N1091" s="12">
        <f>IFERROR(12/Tabla1[[#This Row],[Meses de stock]],0)</f>
        <v>0.88596491228070173</v>
      </c>
      <c r="O1091" s="5" t="e">
        <f>VLOOKUP(Tabla1[[#This Row],[Código del producto]],'ABC Ventas'!$A:$E,5,0)</f>
        <v>#DIV/0!</v>
      </c>
      <c r="P1091" s="5" t="e">
        <f>VLOOKUP(Tabla1[[#This Row],[Código del producto]],'ABC Stock'!$A:$E,5,0)</f>
        <v>#DIV/0!</v>
      </c>
      <c r="Q10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092" spans="1:17" x14ac:dyDescent="0.2">
      <c r="A1092" s="1">
        <v>1182</v>
      </c>
      <c r="B1092" s="1" t="s">
        <v>409</v>
      </c>
      <c r="C1092" s="1" t="s">
        <v>8</v>
      </c>
      <c r="D1092" s="1" t="s">
        <v>3</v>
      </c>
      <c r="E1092" s="11">
        <v>108</v>
      </c>
      <c r="F1092" s="3">
        <v>1.03</v>
      </c>
      <c r="G1092" s="11">
        <f>Tabla1[[#This Row],[Stock en unidades]]*Tabla1[[#This Row],[Costo unitario]]</f>
        <v>111.24000000000001</v>
      </c>
      <c r="H1092" s="1">
        <v>2019</v>
      </c>
      <c r="I1092" s="1" t="s">
        <v>310</v>
      </c>
      <c r="J1092" s="1">
        <v>97</v>
      </c>
      <c r="K1092" s="3">
        <v>170.84610000000001</v>
      </c>
      <c r="L1092" s="12">
        <f>Tabla1[[#This Row],[Venta prom 12 meses en UN]]*Tabla1[[#This Row],[Costo unitario]]</f>
        <v>99.91</v>
      </c>
      <c r="M1092" s="29">
        <f>IFERROR(Tabla1[[#This Row],[Stock en unidades]]/Tabla1[[#This Row],[Venta prom 12 meses en UN]],0)</f>
        <v>1.1134020618556701</v>
      </c>
      <c r="N1092" s="12">
        <f>IFERROR(12/Tabla1[[#This Row],[Meses de stock]],0)</f>
        <v>10.777777777777777</v>
      </c>
      <c r="O1092" s="5" t="e">
        <f>VLOOKUP(Tabla1[[#This Row],[Código del producto]],'ABC Ventas'!$A:$E,5,0)</f>
        <v>#DIV/0!</v>
      </c>
      <c r="P1092" s="5" t="e">
        <f>VLOOKUP(Tabla1[[#This Row],[Código del producto]],'ABC Stock'!$A:$E,5,0)</f>
        <v>#DIV/0!</v>
      </c>
      <c r="Q10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93" spans="1:17" x14ac:dyDescent="0.2">
      <c r="A1093" s="1">
        <v>1182</v>
      </c>
      <c r="B1093" s="1" t="s">
        <v>409</v>
      </c>
      <c r="C1093" s="1" t="s">
        <v>8</v>
      </c>
      <c r="D1093" s="1" t="s">
        <v>3</v>
      </c>
      <c r="E1093" s="11">
        <v>290</v>
      </c>
      <c r="F1093" s="3">
        <v>23.1</v>
      </c>
      <c r="G1093" s="11">
        <f>Tabla1[[#This Row],[Stock en unidades]]*Tabla1[[#This Row],[Costo unitario]]</f>
        <v>6699</v>
      </c>
      <c r="H1093" s="1">
        <v>2020</v>
      </c>
      <c r="I1093" s="1" t="s">
        <v>256</v>
      </c>
      <c r="J1093" s="1">
        <v>0</v>
      </c>
      <c r="K1093" s="3">
        <v>0</v>
      </c>
      <c r="L1093" s="12">
        <f>Tabla1[[#This Row],[Venta prom 12 meses en UN]]*Tabla1[[#This Row],[Costo unitario]]</f>
        <v>0</v>
      </c>
      <c r="M1093" s="29">
        <f>IFERROR(Tabla1[[#This Row],[Stock en unidades]]/Tabla1[[#This Row],[Venta prom 12 meses en UN]],0)</f>
        <v>0</v>
      </c>
      <c r="N1093" s="12">
        <f>IFERROR(12/Tabla1[[#This Row],[Meses de stock]],0)</f>
        <v>0</v>
      </c>
      <c r="O1093" s="5" t="e">
        <f>VLOOKUP(Tabla1[[#This Row],[Código del producto]],'ABC Ventas'!$A:$E,5,0)</f>
        <v>#DIV/0!</v>
      </c>
      <c r="P1093" s="5" t="e">
        <f>VLOOKUP(Tabla1[[#This Row],[Código del producto]],'ABC Stock'!$A:$E,5,0)</f>
        <v>#DIV/0!</v>
      </c>
      <c r="Q109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094" spans="1:17" x14ac:dyDescent="0.2">
      <c r="A1094" s="1">
        <v>1183</v>
      </c>
      <c r="B1094" s="1" t="s">
        <v>410</v>
      </c>
      <c r="C1094" s="1" t="s">
        <v>8</v>
      </c>
      <c r="D1094" s="1" t="s">
        <v>3</v>
      </c>
      <c r="E1094" s="11">
        <v>602</v>
      </c>
      <c r="F1094" s="3">
        <v>5.83</v>
      </c>
      <c r="G1094" s="11">
        <f>Tabla1[[#This Row],[Stock en unidades]]*Tabla1[[#This Row],[Costo unitario]]</f>
        <v>3509.66</v>
      </c>
      <c r="H1094" s="1">
        <v>2020</v>
      </c>
      <c r="I1094" s="1" t="s">
        <v>257</v>
      </c>
      <c r="J1094" s="1">
        <v>86</v>
      </c>
      <c r="K1094" s="3">
        <v>721.98720000000003</v>
      </c>
      <c r="L1094" s="12">
        <f>Tabla1[[#This Row],[Venta prom 12 meses en UN]]*Tabla1[[#This Row],[Costo unitario]]</f>
        <v>501.38</v>
      </c>
      <c r="M1094" s="29">
        <f>IFERROR(Tabla1[[#This Row],[Stock en unidades]]/Tabla1[[#This Row],[Venta prom 12 meses en UN]],0)</f>
        <v>7</v>
      </c>
      <c r="N1094" s="12">
        <f>IFERROR(12/Tabla1[[#This Row],[Meses de stock]],0)</f>
        <v>1.7142857142857142</v>
      </c>
      <c r="O1094" s="5" t="e">
        <f>VLOOKUP(Tabla1[[#This Row],[Código del producto]],'ABC Ventas'!$A:$E,5,0)</f>
        <v>#DIV/0!</v>
      </c>
      <c r="P1094" s="5" t="e">
        <f>VLOOKUP(Tabla1[[#This Row],[Código del producto]],'ABC Stock'!$A:$E,5,0)</f>
        <v>#DIV/0!</v>
      </c>
      <c r="Q10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095" spans="1:17" x14ac:dyDescent="0.2">
      <c r="A1095" s="1">
        <v>1183</v>
      </c>
      <c r="B1095" s="1" t="s">
        <v>410</v>
      </c>
      <c r="C1095" s="1" t="s">
        <v>8</v>
      </c>
      <c r="D1095" s="1" t="s">
        <v>3</v>
      </c>
      <c r="E1095" s="11">
        <v>7</v>
      </c>
      <c r="F1095" s="3">
        <v>5.8</v>
      </c>
      <c r="G1095" s="11">
        <f>Tabla1[[#This Row],[Stock en unidades]]*Tabla1[[#This Row],[Costo unitario]]</f>
        <v>40.6</v>
      </c>
      <c r="H1095" s="1">
        <v>2019</v>
      </c>
      <c r="I1095" s="1" t="s">
        <v>256</v>
      </c>
      <c r="J1095" s="1">
        <v>82</v>
      </c>
      <c r="K1095" s="3">
        <v>656.32799999999986</v>
      </c>
      <c r="L1095" s="12">
        <f>Tabla1[[#This Row],[Venta prom 12 meses en UN]]*Tabla1[[#This Row],[Costo unitario]]</f>
        <v>475.59999999999997</v>
      </c>
      <c r="M1095" s="29">
        <f>IFERROR(Tabla1[[#This Row],[Stock en unidades]]/Tabla1[[#This Row],[Venta prom 12 meses en UN]],0)</f>
        <v>8.5365853658536592E-2</v>
      </c>
      <c r="N1095" s="12">
        <f>IFERROR(12/Tabla1[[#This Row],[Meses de stock]],0)</f>
        <v>140.57142857142856</v>
      </c>
      <c r="O1095" s="5" t="e">
        <f>VLOOKUP(Tabla1[[#This Row],[Código del producto]],'ABC Ventas'!$A:$E,5,0)</f>
        <v>#DIV/0!</v>
      </c>
      <c r="P1095" s="5" t="e">
        <f>VLOOKUP(Tabla1[[#This Row],[Código del producto]],'ABC Stock'!$A:$E,5,0)</f>
        <v>#DIV/0!</v>
      </c>
      <c r="Q10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96" spans="1:17" x14ac:dyDescent="0.2">
      <c r="A1096" s="1">
        <v>1183</v>
      </c>
      <c r="B1096" s="1" t="s">
        <v>410</v>
      </c>
      <c r="C1096" s="1" t="s">
        <v>8</v>
      </c>
      <c r="D1096" s="1" t="s">
        <v>3</v>
      </c>
      <c r="E1096" s="11">
        <v>54</v>
      </c>
      <c r="F1096" s="3">
        <v>4.4000000000000004</v>
      </c>
      <c r="G1096" s="11">
        <f>Tabla1[[#This Row],[Stock en unidades]]*Tabla1[[#This Row],[Costo unitario]]</f>
        <v>237.60000000000002</v>
      </c>
      <c r="H1096" s="1">
        <v>2020</v>
      </c>
      <c r="I1096" s="1" t="s">
        <v>258</v>
      </c>
      <c r="J1096" s="1">
        <v>53.9</v>
      </c>
      <c r="K1096" s="3">
        <v>441.11760000000004</v>
      </c>
      <c r="L1096" s="12">
        <f>Tabla1[[#This Row],[Venta prom 12 meses en UN]]*Tabla1[[#This Row],[Costo unitario]]</f>
        <v>237.16000000000003</v>
      </c>
      <c r="M1096" s="29">
        <f>IFERROR(Tabla1[[#This Row],[Stock en unidades]]/Tabla1[[#This Row],[Venta prom 12 meses en UN]],0)</f>
        <v>1.0018552875695732</v>
      </c>
      <c r="N1096" s="12">
        <f>IFERROR(12/Tabla1[[#This Row],[Meses de stock]],0)</f>
        <v>11.977777777777778</v>
      </c>
      <c r="O1096" s="5" t="e">
        <f>VLOOKUP(Tabla1[[#This Row],[Código del producto]],'ABC Ventas'!$A:$E,5,0)</f>
        <v>#DIV/0!</v>
      </c>
      <c r="P1096" s="5" t="e">
        <f>VLOOKUP(Tabla1[[#This Row],[Código del producto]],'ABC Stock'!$A:$E,5,0)</f>
        <v>#DIV/0!</v>
      </c>
      <c r="Q10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97" spans="1:17" x14ac:dyDescent="0.2">
      <c r="A1097" s="1">
        <v>1183</v>
      </c>
      <c r="B1097" s="1" t="s">
        <v>410</v>
      </c>
      <c r="C1097" s="1" t="s">
        <v>8</v>
      </c>
      <c r="D1097" s="1" t="s">
        <v>3</v>
      </c>
      <c r="E1097" s="11">
        <v>0</v>
      </c>
      <c r="F1097" s="3">
        <v>3.98</v>
      </c>
      <c r="G1097" s="11">
        <f>Tabla1[[#This Row],[Stock en unidades]]*Tabla1[[#This Row],[Costo unitario]]</f>
        <v>0</v>
      </c>
      <c r="H1097" s="1">
        <v>2019</v>
      </c>
      <c r="I1097" s="1" t="s">
        <v>309</v>
      </c>
      <c r="J1097" s="1">
        <v>74.900000000000006</v>
      </c>
      <c r="K1097" s="3">
        <v>408.39974000000001</v>
      </c>
      <c r="L1097" s="12">
        <f>Tabla1[[#This Row],[Venta prom 12 meses en UN]]*Tabla1[[#This Row],[Costo unitario]]</f>
        <v>298.10200000000003</v>
      </c>
      <c r="M1097" s="29">
        <f>IFERROR(Tabla1[[#This Row],[Stock en unidades]]/Tabla1[[#This Row],[Venta prom 12 meses en UN]],0)</f>
        <v>0</v>
      </c>
      <c r="N1097" s="12">
        <f>IFERROR(12/Tabla1[[#This Row],[Meses de stock]],0)</f>
        <v>0</v>
      </c>
      <c r="O1097" s="5" t="e">
        <f>VLOOKUP(Tabla1[[#This Row],[Código del producto]],'ABC Ventas'!$A:$E,5,0)</f>
        <v>#DIV/0!</v>
      </c>
      <c r="P1097" s="5" t="e">
        <f>VLOOKUP(Tabla1[[#This Row],[Código del producto]],'ABC Stock'!$A:$E,5,0)</f>
        <v>#DIV/0!</v>
      </c>
      <c r="Q10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098" spans="1:17" x14ac:dyDescent="0.2">
      <c r="A1098" s="1">
        <v>1183</v>
      </c>
      <c r="B1098" s="1" t="s">
        <v>410</v>
      </c>
      <c r="C1098" s="1" t="s">
        <v>8</v>
      </c>
      <c r="D1098" s="1" t="s">
        <v>3</v>
      </c>
      <c r="E1098" s="11">
        <v>142</v>
      </c>
      <c r="F1098" s="3">
        <v>5.25</v>
      </c>
      <c r="G1098" s="11">
        <f>Tabla1[[#This Row],[Stock en unidades]]*Tabla1[[#This Row],[Costo unitario]]</f>
        <v>745.5</v>
      </c>
      <c r="H1098" s="1">
        <v>2020</v>
      </c>
      <c r="I1098" s="1" t="s">
        <v>256</v>
      </c>
      <c r="J1098" s="1">
        <v>47.1</v>
      </c>
      <c r="K1098" s="3">
        <v>348.65775000000002</v>
      </c>
      <c r="L1098" s="12">
        <f>Tabla1[[#This Row],[Venta prom 12 meses en UN]]*Tabla1[[#This Row],[Costo unitario]]</f>
        <v>247.27500000000001</v>
      </c>
      <c r="M1098" s="29">
        <f>IFERROR(Tabla1[[#This Row],[Stock en unidades]]/Tabla1[[#This Row],[Venta prom 12 meses en UN]],0)</f>
        <v>3.0148619957537153</v>
      </c>
      <c r="N1098" s="12">
        <f>IFERROR(12/Tabla1[[#This Row],[Meses de stock]],0)</f>
        <v>3.9802816901408455</v>
      </c>
      <c r="O1098" s="5" t="e">
        <f>VLOOKUP(Tabla1[[#This Row],[Código del producto]],'ABC Ventas'!$A:$E,5,0)</f>
        <v>#DIV/0!</v>
      </c>
      <c r="P1098" s="5" t="e">
        <f>VLOOKUP(Tabla1[[#This Row],[Código del producto]],'ABC Stock'!$A:$E,5,0)</f>
        <v>#DIV/0!</v>
      </c>
      <c r="Q109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099" spans="1:17" x14ac:dyDescent="0.2">
      <c r="A1099" s="1">
        <v>1183</v>
      </c>
      <c r="B1099" s="1" t="s">
        <v>410</v>
      </c>
      <c r="C1099" s="1" t="s">
        <v>8</v>
      </c>
      <c r="D1099" s="1" t="s">
        <v>3</v>
      </c>
      <c r="E1099" s="11">
        <v>681</v>
      </c>
      <c r="F1099" s="3">
        <v>1.48</v>
      </c>
      <c r="G1099" s="11">
        <f>Tabla1[[#This Row],[Stock en unidades]]*Tabla1[[#This Row],[Costo unitario]]</f>
        <v>1007.88</v>
      </c>
      <c r="H1099" s="1">
        <v>2020</v>
      </c>
      <c r="I1099" s="1" t="s">
        <v>258</v>
      </c>
      <c r="J1099" s="1">
        <v>145</v>
      </c>
      <c r="K1099" s="3">
        <v>300.44</v>
      </c>
      <c r="L1099" s="12">
        <f>Tabla1[[#This Row],[Venta prom 12 meses en UN]]*Tabla1[[#This Row],[Costo unitario]]</f>
        <v>214.6</v>
      </c>
      <c r="M1099" s="29">
        <f>IFERROR(Tabla1[[#This Row],[Stock en unidades]]/Tabla1[[#This Row],[Venta prom 12 meses en UN]],0)</f>
        <v>4.6965517241379313</v>
      </c>
      <c r="N1099" s="12">
        <f>IFERROR(12/Tabla1[[#This Row],[Meses de stock]],0)</f>
        <v>2.5550660792951541</v>
      </c>
      <c r="O1099" s="5" t="e">
        <f>VLOOKUP(Tabla1[[#This Row],[Código del producto]],'ABC Ventas'!$A:$E,5,0)</f>
        <v>#DIV/0!</v>
      </c>
      <c r="P1099" s="5" t="e">
        <f>VLOOKUP(Tabla1[[#This Row],[Código del producto]],'ABC Stock'!$A:$E,5,0)</f>
        <v>#DIV/0!</v>
      </c>
      <c r="Q109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00" spans="1:17" x14ac:dyDescent="0.2">
      <c r="A1100" s="1">
        <v>1184</v>
      </c>
      <c r="B1100" s="1" t="s">
        <v>283</v>
      </c>
      <c r="C1100" s="1" t="s">
        <v>8</v>
      </c>
      <c r="D1100" s="1" t="s">
        <v>3</v>
      </c>
      <c r="E1100" s="11">
        <v>884</v>
      </c>
      <c r="F1100" s="3">
        <v>7.53</v>
      </c>
      <c r="G1100" s="11">
        <f>Tabla1[[#This Row],[Stock en unidades]]*Tabla1[[#This Row],[Costo unitario]]</f>
        <v>6656.52</v>
      </c>
      <c r="H1100" s="1">
        <v>2019</v>
      </c>
      <c r="I1100" s="1" t="s">
        <v>305</v>
      </c>
      <c r="J1100" s="1">
        <v>49.1</v>
      </c>
      <c r="K1100" s="3">
        <v>672.89585999999997</v>
      </c>
      <c r="L1100" s="12">
        <f>Tabla1[[#This Row],[Venta prom 12 meses en UN]]*Tabla1[[#This Row],[Costo unitario]]</f>
        <v>369.72300000000001</v>
      </c>
      <c r="M1100" s="29">
        <f>IFERROR(Tabla1[[#This Row],[Stock en unidades]]/Tabla1[[#This Row],[Venta prom 12 meses en UN]],0)</f>
        <v>18.004073319755602</v>
      </c>
      <c r="N1100" s="12">
        <f>IFERROR(12/Tabla1[[#This Row],[Meses de stock]],0)</f>
        <v>0.66651583710407236</v>
      </c>
      <c r="O1100" s="5" t="e">
        <f>VLOOKUP(Tabla1[[#This Row],[Código del producto]],'ABC Ventas'!$A:$E,5,0)</f>
        <v>#DIV/0!</v>
      </c>
      <c r="P1100" s="5" t="e">
        <f>VLOOKUP(Tabla1[[#This Row],[Código del producto]],'ABC Stock'!$A:$E,5,0)</f>
        <v>#DIV/0!</v>
      </c>
      <c r="Q110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01" spans="1:17" x14ac:dyDescent="0.2">
      <c r="A1101" s="1">
        <v>1184</v>
      </c>
      <c r="B1101" s="1" t="s">
        <v>283</v>
      </c>
      <c r="C1101" s="1" t="s">
        <v>8</v>
      </c>
      <c r="D1101" s="1" t="s">
        <v>3</v>
      </c>
      <c r="E1101" s="11">
        <v>623</v>
      </c>
      <c r="F1101" s="3">
        <v>6.18</v>
      </c>
      <c r="G1101" s="11">
        <f>Tabla1[[#This Row],[Stock en unidades]]*Tabla1[[#This Row],[Costo unitario]]</f>
        <v>3850.14</v>
      </c>
      <c r="H1101" s="1">
        <v>2020</v>
      </c>
      <c r="I1101" s="1" t="s">
        <v>258</v>
      </c>
      <c r="J1101" s="1">
        <v>41.5</v>
      </c>
      <c r="K1101" s="3">
        <v>418.04609999999991</v>
      </c>
      <c r="L1101" s="12">
        <f>Tabla1[[#This Row],[Venta prom 12 meses en UN]]*Tabla1[[#This Row],[Costo unitario]]</f>
        <v>256.46999999999997</v>
      </c>
      <c r="M1101" s="29">
        <f>IFERROR(Tabla1[[#This Row],[Stock en unidades]]/Tabla1[[#This Row],[Venta prom 12 meses en UN]],0)</f>
        <v>15.012048192771084</v>
      </c>
      <c r="N1101" s="12">
        <f>IFERROR(12/Tabla1[[#This Row],[Meses de stock]],0)</f>
        <v>0.79935794542536109</v>
      </c>
      <c r="O1101" s="5" t="e">
        <f>VLOOKUP(Tabla1[[#This Row],[Código del producto]],'ABC Ventas'!$A:$E,5,0)</f>
        <v>#DIV/0!</v>
      </c>
      <c r="P1101" s="5" t="e">
        <f>VLOOKUP(Tabla1[[#This Row],[Código del producto]],'ABC Stock'!$A:$E,5,0)</f>
        <v>#DIV/0!</v>
      </c>
      <c r="Q110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02" spans="1:17" x14ac:dyDescent="0.2">
      <c r="A1102" s="1">
        <v>1184</v>
      </c>
      <c r="B1102" s="1" t="s">
        <v>283</v>
      </c>
      <c r="C1102" s="1" t="s">
        <v>8</v>
      </c>
      <c r="D1102" s="1" t="s">
        <v>3</v>
      </c>
      <c r="E1102" s="11">
        <v>962</v>
      </c>
      <c r="F1102" s="3">
        <v>2.75</v>
      </c>
      <c r="G1102" s="11">
        <f>Tabla1[[#This Row],[Stock en unidades]]*Tabla1[[#This Row],[Costo unitario]]</f>
        <v>2645.5</v>
      </c>
      <c r="H1102" s="1">
        <v>2019</v>
      </c>
      <c r="I1102" s="1" t="s">
        <v>308</v>
      </c>
      <c r="J1102" s="1">
        <v>80.099999999999994</v>
      </c>
      <c r="K1102" s="3">
        <v>385.48124999999993</v>
      </c>
      <c r="L1102" s="12">
        <f>Tabla1[[#This Row],[Venta prom 12 meses en UN]]*Tabla1[[#This Row],[Costo unitario]]</f>
        <v>220.27499999999998</v>
      </c>
      <c r="M1102" s="29">
        <f>IFERROR(Tabla1[[#This Row],[Stock en unidades]]/Tabla1[[#This Row],[Venta prom 12 meses en UN]],0)</f>
        <v>12.009987515605493</v>
      </c>
      <c r="N1102" s="12">
        <f>IFERROR(12/Tabla1[[#This Row],[Meses de stock]],0)</f>
        <v>0.99916839916839917</v>
      </c>
      <c r="O1102" s="5" t="e">
        <f>VLOOKUP(Tabla1[[#This Row],[Código del producto]],'ABC Ventas'!$A:$E,5,0)</f>
        <v>#DIV/0!</v>
      </c>
      <c r="P1102" s="5" t="e">
        <f>VLOOKUP(Tabla1[[#This Row],[Código del producto]],'ABC Stock'!$A:$E,5,0)</f>
        <v>#DIV/0!</v>
      </c>
      <c r="Q110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03" spans="1:17" x14ac:dyDescent="0.2">
      <c r="A1103" s="1">
        <v>1184</v>
      </c>
      <c r="B1103" s="1" t="s">
        <v>283</v>
      </c>
      <c r="C1103" s="1" t="s">
        <v>8</v>
      </c>
      <c r="D1103" s="1" t="s">
        <v>3</v>
      </c>
      <c r="E1103" s="11">
        <v>64</v>
      </c>
      <c r="F1103" s="3">
        <v>4.16</v>
      </c>
      <c r="G1103" s="11">
        <f>Tabla1[[#This Row],[Stock en unidades]]*Tabla1[[#This Row],[Costo unitario]]</f>
        <v>266.24</v>
      </c>
      <c r="H1103" s="1">
        <v>2019</v>
      </c>
      <c r="I1103" s="1" t="s">
        <v>258</v>
      </c>
      <c r="J1103" s="1">
        <v>63.4</v>
      </c>
      <c r="K1103" s="3">
        <v>356.05440000000004</v>
      </c>
      <c r="L1103" s="12">
        <f>Tabla1[[#This Row],[Venta prom 12 meses en UN]]*Tabla1[[#This Row],[Costo unitario]]</f>
        <v>263.74400000000003</v>
      </c>
      <c r="M1103" s="29">
        <f>IFERROR(Tabla1[[#This Row],[Stock en unidades]]/Tabla1[[#This Row],[Venta prom 12 meses en UN]],0)</f>
        <v>1.0094637223974763</v>
      </c>
      <c r="N1103" s="12">
        <f>IFERROR(12/Tabla1[[#This Row],[Meses de stock]],0)</f>
        <v>11.887500000000001</v>
      </c>
      <c r="O1103" s="5" t="e">
        <f>VLOOKUP(Tabla1[[#This Row],[Código del producto]],'ABC Ventas'!$A:$E,5,0)</f>
        <v>#DIV/0!</v>
      </c>
      <c r="P1103" s="5" t="e">
        <f>VLOOKUP(Tabla1[[#This Row],[Código del producto]],'ABC Stock'!$A:$E,5,0)</f>
        <v>#DIV/0!</v>
      </c>
      <c r="Q11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04" spans="1:17" x14ac:dyDescent="0.2">
      <c r="A1104" s="1">
        <v>1184</v>
      </c>
      <c r="B1104" s="1" t="s">
        <v>283</v>
      </c>
      <c r="C1104" s="1" t="s">
        <v>8</v>
      </c>
      <c r="D1104" s="1" t="s">
        <v>3</v>
      </c>
      <c r="E1104" s="11">
        <v>178</v>
      </c>
      <c r="F1104" s="3">
        <v>3.67</v>
      </c>
      <c r="G1104" s="11">
        <f>Tabla1[[#This Row],[Stock en unidades]]*Tabla1[[#This Row],[Costo unitario]]</f>
        <v>653.26</v>
      </c>
      <c r="H1104" s="1">
        <v>2019</v>
      </c>
      <c r="I1104" s="1" t="s">
        <v>304</v>
      </c>
      <c r="J1104" s="1">
        <v>44.5</v>
      </c>
      <c r="K1104" s="3">
        <v>225.37470000000002</v>
      </c>
      <c r="L1104" s="12">
        <f>Tabla1[[#This Row],[Venta prom 12 meses en UN]]*Tabla1[[#This Row],[Costo unitario]]</f>
        <v>163.315</v>
      </c>
      <c r="M1104" s="29">
        <f>IFERROR(Tabla1[[#This Row],[Stock en unidades]]/Tabla1[[#This Row],[Venta prom 12 meses en UN]],0)</f>
        <v>4</v>
      </c>
      <c r="N1104" s="12">
        <f>IFERROR(12/Tabla1[[#This Row],[Meses de stock]],0)</f>
        <v>3</v>
      </c>
      <c r="O1104" s="5" t="e">
        <f>VLOOKUP(Tabla1[[#This Row],[Código del producto]],'ABC Ventas'!$A:$E,5,0)</f>
        <v>#DIV/0!</v>
      </c>
      <c r="P1104" s="5" t="e">
        <f>VLOOKUP(Tabla1[[#This Row],[Código del producto]],'ABC Stock'!$A:$E,5,0)</f>
        <v>#DIV/0!</v>
      </c>
      <c r="Q110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05" spans="1:17" x14ac:dyDescent="0.2">
      <c r="A1105" s="1">
        <v>1184</v>
      </c>
      <c r="B1105" s="1" t="s">
        <v>283</v>
      </c>
      <c r="C1105" s="1" t="s">
        <v>8</v>
      </c>
      <c r="D1105" s="1" t="s">
        <v>3</v>
      </c>
      <c r="E1105" s="11">
        <v>0</v>
      </c>
      <c r="F1105" s="3">
        <v>1.17</v>
      </c>
      <c r="G1105" s="11">
        <f>Tabla1[[#This Row],[Stock en unidades]]*Tabla1[[#This Row],[Costo unitario]]</f>
        <v>0</v>
      </c>
      <c r="H1105" s="1">
        <v>2019</v>
      </c>
      <c r="I1105" s="1" t="s">
        <v>305</v>
      </c>
      <c r="J1105" s="1">
        <v>82</v>
      </c>
      <c r="K1105" s="3">
        <v>150.6258</v>
      </c>
      <c r="L1105" s="12">
        <f>Tabla1[[#This Row],[Venta prom 12 meses en UN]]*Tabla1[[#This Row],[Costo unitario]]</f>
        <v>95.94</v>
      </c>
      <c r="M1105" s="29">
        <f>IFERROR(Tabla1[[#This Row],[Stock en unidades]]/Tabla1[[#This Row],[Venta prom 12 meses en UN]],0)</f>
        <v>0</v>
      </c>
      <c r="N1105" s="12">
        <f>IFERROR(12/Tabla1[[#This Row],[Meses de stock]],0)</f>
        <v>0</v>
      </c>
      <c r="O1105" s="5" t="e">
        <f>VLOOKUP(Tabla1[[#This Row],[Código del producto]],'ABC Ventas'!$A:$E,5,0)</f>
        <v>#DIV/0!</v>
      </c>
      <c r="P1105" s="5" t="e">
        <f>VLOOKUP(Tabla1[[#This Row],[Código del producto]],'ABC Stock'!$A:$E,5,0)</f>
        <v>#DIV/0!</v>
      </c>
      <c r="Q11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06" spans="1:17" x14ac:dyDescent="0.2">
      <c r="A1106" s="1">
        <v>1185</v>
      </c>
      <c r="B1106" s="1" t="s">
        <v>67</v>
      </c>
      <c r="C1106" s="1" t="s">
        <v>8</v>
      </c>
      <c r="D1106" s="1" t="s">
        <v>3</v>
      </c>
      <c r="E1106" s="11">
        <v>1</v>
      </c>
      <c r="F1106" s="3">
        <v>4.05</v>
      </c>
      <c r="G1106" s="11">
        <f>Tabla1[[#This Row],[Stock en unidades]]*Tabla1[[#This Row],[Costo unitario]]</f>
        <v>4.05</v>
      </c>
      <c r="H1106" s="1">
        <v>2020</v>
      </c>
      <c r="I1106" s="1" t="s">
        <v>256</v>
      </c>
      <c r="J1106" s="1">
        <v>146</v>
      </c>
      <c r="K1106" s="3">
        <v>1076.1659999999999</v>
      </c>
      <c r="L1106" s="12">
        <f>Tabla1[[#This Row],[Venta prom 12 meses en UN]]*Tabla1[[#This Row],[Costo unitario]]</f>
        <v>591.29999999999995</v>
      </c>
      <c r="M1106" s="29">
        <f>IFERROR(Tabla1[[#This Row],[Stock en unidades]]/Tabla1[[#This Row],[Venta prom 12 meses en UN]],0)</f>
        <v>6.8493150684931503E-3</v>
      </c>
      <c r="N1106" s="12">
        <f>IFERROR(12/Tabla1[[#This Row],[Meses de stock]],0)</f>
        <v>1752</v>
      </c>
      <c r="O1106" s="5" t="e">
        <f>VLOOKUP(Tabla1[[#This Row],[Código del producto]],'ABC Ventas'!$A:$E,5,0)</f>
        <v>#DIV/0!</v>
      </c>
      <c r="P1106" s="5" t="e">
        <f>VLOOKUP(Tabla1[[#This Row],[Código del producto]],'ABC Stock'!$A:$E,5,0)</f>
        <v>#DIV/0!</v>
      </c>
      <c r="Q11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07" spans="1:17" x14ac:dyDescent="0.2">
      <c r="A1107" s="1">
        <v>1185</v>
      </c>
      <c r="B1107" s="1" t="s">
        <v>67</v>
      </c>
      <c r="C1107" s="1" t="s">
        <v>8</v>
      </c>
      <c r="D1107" s="1" t="s">
        <v>3</v>
      </c>
      <c r="E1107" s="11">
        <v>798</v>
      </c>
      <c r="F1107" s="3">
        <v>7.31</v>
      </c>
      <c r="G1107" s="11">
        <f>Tabla1[[#This Row],[Stock en unidades]]*Tabla1[[#This Row],[Costo unitario]]</f>
        <v>5833.38</v>
      </c>
      <c r="H1107" s="1">
        <v>2020</v>
      </c>
      <c r="I1107" s="1" t="s">
        <v>257</v>
      </c>
      <c r="J1107" s="1">
        <v>88.6</v>
      </c>
      <c r="K1107" s="3">
        <v>1023.3122799999999</v>
      </c>
      <c r="L1107" s="12">
        <f>Tabla1[[#This Row],[Venta prom 12 meses en UN]]*Tabla1[[#This Row],[Costo unitario]]</f>
        <v>647.66599999999994</v>
      </c>
      <c r="M1107" s="29">
        <f>IFERROR(Tabla1[[#This Row],[Stock en unidades]]/Tabla1[[#This Row],[Venta prom 12 meses en UN]],0)</f>
        <v>9.0067720090293459</v>
      </c>
      <c r="N1107" s="12">
        <f>IFERROR(12/Tabla1[[#This Row],[Meses de stock]],0)</f>
        <v>1.332330827067669</v>
      </c>
      <c r="O1107" s="5" t="e">
        <f>VLOOKUP(Tabla1[[#This Row],[Código del producto]],'ABC Ventas'!$A:$E,5,0)</f>
        <v>#DIV/0!</v>
      </c>
      <c r="P1107" s="5" t="e">
        <f>VLOOKUP(Tabla1[[#This Row],[Código del producto]],'ABC Stock'!$A:$E,5,0)</f>
        <v>#DIV/0!</v>
      </c>
      <c r="Q110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08" spans="1:17" x14ac:dyDescent="0.2">
      <c r="A1108" s="1">
        <v>1185</v>
      </c>
      <c r="B1108" s="1" t="s">
        <v>67</v>
      </c>
      <c r="C1108" s="1" t="s">
        <v>8</v>
      </c>
      <c r="D1108" s="1" t="s">
        <v>3</v>
      </c>
      <c r="E1108" s="11">
        <v>167</v>
      </c>
      <c r="F1108" s="3">
        <v>2.97</v>
      </c>
      <c r="G1108" s="11">
        <f>Tabla1[[#This Row],[Stock en unidades]]*Tabla1[[#This Row],[Costo unitario]]</f>
        <v>495.99</v>
      </c>
      <c r="H1108" s="1">
        <v>2019</v>
      </c>
      <c r="I1108" s="1" t="s">
        <v>304</v>
      </c>
      <c r="J1108" s="1">
        <v>100</v>
      </c>
      <c r="K1108" s="3">
        <v>519.75</v>
      </c>
      <c r="L1108" s="12">
        <f>Tabla1[[#This Row],[Venta prom 12 meses en UN]]*Tabla1[[#This Row],[Costo unitario]]</f>
        <v>297</v>
      </c>
      <c r="M1108" s="29">
        <f>IFERROR(Tabla1[[#This Row],[Stock en unidades]]/Tabla1[[#This Row],[Venta prom 12 meses en UN]],0)</f>
        <v>1.67</v>
      </c>
      <c r="N1108" s="12">
        <f>IFERROR(12/Tabla1[[#This Row],[Meses de stock]],0)</f>
        <v>7.1856287425149707</v>
      </c>
      <c r="O1108" s="5" t="e">
        <f>VLOOKUP(Tabla1[[#This Row],[Código del producto]],'ABC Ventas'!$A:$E,5,0)</f>
        <v>#DIV/0!</v>
      </c>
      <c r="P1108" s="5" t="e">
        <f>VLOOKUP(Tabla1[[#This Row],[Código del producto]],'ABC Stock'!$A:$E,5,0)</f>
        <v>#DIV/0!</v>
      </c>
      <c r="Q11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09" spans="1:17" x14ac:dyDescent="0.2">
      <c r="A1109" s="1">
        <v>1185</v>
      </c>
      <c r="B1109" s="1" t="s">
        <v>67</v>
      </c>
      <c r="C1109" s="1" t="s">
        <v>8</v>
      </c>
      <c r="D1109" s="1" t="s">
        <v>3</v>
      </c>
      <c r="E1109" s="11">
        <v>0</v>
      </c>
      <c r="F1109" s="3">
        <v>7.82</v>
      </c>
      <c r="G1109" s="11">
        <f>Tabla1[[#This Row],[Stock en unidades]]*Tabla1[[#This Row],[Costo unitario]]</f>
        <v>0</v>
      </c>
      <c r="H1109" s="1">
        <v>2019</v>
      </c>
      <c r="I1109" s="1" t="s">
        <v>310</v>
      </c>
      <c r="J1109" s="1">
        <v>46.6</v>
      </c>
      <c r="K1109" s="3">
        <v>473.73560000000003</v>
      </c>
      <c r="L1109" s="12">
        <f>Tabla1[[#This Row],[Venta prom 12 meses en UN]]*Tabla1[[#This Row],[Costo unitario]]</f>
        <v>364.41200000000003</v>
      </c>
      <c r="M1109" s="29">
        <f>IFERROR(Tabla1[[#This Row],[Stock en unidades]]/Tabla1[[#This Row],[Venta prom 12 meses en UN]],0)</f>
        <v>0</v>
      </c>
      <c r="N1109" s="12">
        <f>IFERROR(12/Tabla1[[#This Row],[Meses de stock]],0)</f>
        <v>0</v>
      </c>
      <c r="O1109" s="5" t="e">
        <f>VLOOKUP(Tabla1[[#This Row],[Código del producto]],'ABC Ventas'!$A:$E,5,0)</f>
        <v>#DIV/0!</v>
      </c>
      <c r="P1109" s="5" t="e">
        <f>VLOOKUP(Tabla1[[#This Row],[Código del producto]],'ABC Stock'!$A:$E,5,0)</f>
        <v>#DIV/0!</v>
      </c>
      <c r="Q11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10" spans="1:17" x14ac:dyDescent="0.2">
      <c r="A1110" s="1">
        <v>1185</v>
      </c>
      <c r="B1110" s="1" t="s">
        <v>67</v>
      </c>
      <c r="C1110" s="1" t="s">
        <v>8</v>
      </c>
      <c r="D1110" s="1" t="s">
        <v>3</v>
      </c>
      <c r="E1110" s="11">
        <v>0</v>
      </c>
      <c r="F1110" s="3">
        <v>4.8600000000000003</v>
      </c>
      <c r="G1110" s="11">
        <f>Tabla1[[#This Row],[Stock en unidades]]*Tabla1[[#This Row],[Costo unitario]]</f>
        <v>0</v>
      </c>
      <c r="H1110" s="1">
        <v>2019</v>
      </c>
      <c r="I1110" s="1" t="s">
        <v>256</v>
      </c>
      <c r="J1110" s="1">
        <v>64.599999999999994</v>
      </c>
      <c r="K1110" s="3">
        <v>398.72412000000003</v>
      </c>
      <c r="L1110" s="12">
        <f>Tabla1[[#This Row],[Venta prom 12 meses en UN]]*Tabla1[[#This Row],[Costo unitario]]</f>
        <v>313.95600000000002</v>
      </c>
      <c r="M1110" s="29">
        <f>IFERROR(Tabla1[[#This Row],[Stock en unidades]]/Tabla1[[#This Row],[Venta prom 12 meses en UN]],0)</f>
        <v>0</v>
      </c>
      <c r="N1110" s="12">
        <f>IFERROR(12/Tabla1[[#This Row],[Meses de stock]],0)</f>
        <v>0</v>
      </c>
      <c r="O1110" s="5" t="e">
        <f>VLOOKUP(Tabla1[[#This Row],[Código del producto]],'ABC Ventas'!$A:$E,5,0)</f>
        <v>#DIV/0!</v>
      </c>
      <c r="P1110" s="5" t="e">
        <f>VLOOKUP(Tabla1[[#This Row],[Código del producto]],'ABC Stock'!$A:$E,5,0)</f>
        <v>#DIV/0!</v>
      </c>
      <c r="Q11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11" spans="1:17" x14ac:dyDescent="0.2">
      <c r="A1111" s="1">
        <v>1054</v>
      </c>
      <c r="B1111" s="1" t="s">
        <v>347</v>
      </c>
      <c r="C1111" s="1" t="s">
        <v>13</v>
      </c>
      <c r="D1111" s="1" t="s">
        <v>3</v>
      </c>
      <c r="E1111" s="11">
        <v>1264</v>
      </c>
      <c r="F1111" s="3">
        <v>6.53</v>
      </c>
      <c r="G1111" s="11">
        <f>Tabla1[[#This Row],[Stock en unidades]]*Tabla1[[#This Row],[Costo unitario]]</f>
        <v>8253.92</v>
      </c>
      <c r="H1111" s="1">
        <v>2020</v>
      </c>
      <c r="I1111" s="1" t="s">
        <v>258</v>
      </c>
      <c r="J1111" s="1">
        <v>0</v>
      </c>
      <c r="K1111" s="3">
        <v>0</v>
      </c>
      <c r="L1111" s="12">
        <f>Tabla1[[#This Row],[Venta prom 12 meses en UN]]*Tabla1[[#This Row],[Costo unitario]]</f>
        <v>0</v>
      </c>
      <c r="M1111" s="29">
        <f>IFERROR(Tabla1[[#This Row],[Stock en unidades]]/Tabla1[[#This Row],[Venta prom 12 meses en UN]],0)</f>
        <v>0</v>
      </c>
      <c r="N1111" s="12">
        <f>IFERROR(12/Tabla1[[#This Row],[Meses de stock]],0)</f>
        <v>0</v>
      </c>
      <c r="O1111" s="5" t="e">
        <f>VLOOKUP(Tabla1[[#This Row],[Código del producto]],'ABC Ventas'!$A:$E,5,0)</f>
        <v>#DIV/0!</v>
      </c>
      <c r="P1111" s="5" t="e">
        <f>VLOOKUP(Tabla1[[#This Row],[Código del producto]],'ABC Stock'!$A:$E,5,0)</f>
        <v>#DIV/0!</v>
      </c>
      <c r="Q111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112" spans="1:17" x14ac:dyDescent="0.2">
      <c r="A1112" s="1">
        <v>1186</v>
      </c>
      <c r="B1112" s="1" t="s">
        <v>411</v>
      </c>
      <c r="C1112" s="1" t="s">
        <v>8</v>
      </c>
      <c r="D1112" s="1" t="s">
        <v>3</v>
      </c>
      <c r="E1112" s="11">
        <v>66</v>
      </c>
      <c r="F1112" s="3">
        <v>4.8899999999999997</v>
      </c>
      <c r="G1112" s="11">
        <f>Tabla1[[#This Row],[Stock en unidades]]*Tabla1[[#This Row],[Costo unitario]]</f>
        <v>322.73999999999995</v>
      </c>
      <c r="H1112" s="1">
        <v>2020</v>
      </c>
      <c r="I1112" s="1" t="s">
        <v>258</v>
      </c>
      <c r="J1112" s="1">
        <v>121</v>
      </c>
      <c r="K1112" s="3">
        <v>952.62090000000001</v>
      </c>
      <c r="L1112" s="12">
        <f>Tabla1[[#This Row],[Venta prom 12 meses en UN]]*Tabla1[[#This Row],[Costo unitario]]</f>
        <v>591.68999999999994</v>
      </c>
      <c r="M1112" s="29">
        <f>IFERROR(Tabla1[[#This Row],[Stock en unidades]]/Tabla1[[#This Row],[Venta prom 12 meses en UN]],0)</f>
        <v>0.54545454545454541</v>
      </c>
      <c r="N1112" s="12">
        <f>IFERROR(12/Tabla1[[#This Row],[Meses de stock]],0)</f>
        <v>22</v>
      </c>
      <c r="O1112" s="5" t="e">
        <f>VLOOKUP(Tabla1[[#This Row],[Código del producto]],'ABC Ventas'!$A:$E,5,0)</f>
        <v>#DIV/0!</v>
      </c>
      <c r="P1112" s="5" t="e">
        <f>VLOOKUP(Tabla1[[#This Row],[Código del producto]],'ABC Stock'!$A:$E,5,0)</f>
        <v>#DIV/0!</v>
      </c>
      <c r="Q11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13" spans="1:17" x14ac:dyDescent="0.2">
      <c r="A1113" s="1">
        <v>1186</v>
      </c>
      <c r="B1113" s="1" t="s">
        <v>411</v>
      </c>
      <c r="C1113" s="1" t="s">
        <v>8</v>
      </c>
      <c r="D1113" s="1" t="s">
        <v>3</v>
      </c>
      <c r="E1113" s="11">
        <v>357</v>
      </c>
      <c r="F1113" s="3">
        <v>4.49</v>
      </c>
      <c r="G1113" s="11">
        <f>Tabla1[[#This Row],[Stock en unidades]]*Tabla1[[#This Row],[Costo unitario]]</f>
        <v>1602.93</v>
      </c>
      <c r="H1113" s="1">
        <v>2020</v>
      </c>
      <c r="I1113" s="1" t="s">
        <v>256</v>
      </c>
      <c r="J1113" s="1">
        <v>89.1</v>
      </c>
      <c r="K1113" s="3">
        <v>680.10029999999995</v>
      </c>
      <c r="L1113" s="12">
        <f>Tabla1[[#This Row],[Venta prom 12 meses en UN]]*Tabla1[[#This Row],[Costo unitario]]</f>
        <v>400.05899999999997</v>
      </c>
      <c r="M1113" s="29">
        <f>IFERROR(Tabla1[[#This Row],[Stock en unidades]]/Tabla1[[#This Row],[Venta prom 12 meses en UN]],0)</f>
        <v>4.0067340067340069</v>
      </c>
      <c r="N1113" s="12">
        <f>IFERROR(12/Tabla1[[#This Row],[Meses de stock]],0)</f>
        <v>2.9949579831932773</v>
      </c>
      <c r="O1113" s="5" t="e">
        <f>VLOOKUP(Tabla1[[#This Row],[Código del producto]],'ABC Ventas'!$A:$E,5,0)</f>
        <v>#DIV/0!</v>
      </c>
      <c r="P1113" s="5" t="e">
        <f>VLOOKUP(Tabla1[[#This Row],[Código del producto]],'ABC Stock'!$A:$E,5,0)</f>
        <v>#DIV/0!</v>
      </c>
      <c r="Q111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14" spans="1:17" x14ac:dyDescent="0.2">
      <c r="A1114" s="1">
        <v>1186</v>
      </c>
      <c r="B1114" s="1" t="s">
        <v>411</v>
      </c>
      <c r="C1114" s="1" t="s">
        <v>8</v>
      </c>
      <c r="D1114" s="1" t="s">
        <v>3</v>
      </c>
      <c r="E1114" s="11">
        <v>735</v>
      </c>
      <c r="F1114" s="3">
        <v>4.4400000000000004</v>
      </c>
      <c r="G1114" s="11">
        <f>Tabla1[[#This Row],[Stock en unidades]]*Tabla1[[#This Row],[Costo unitario]]</f>
        <v>3263.4</v>
      </c>
      <c r="H1114" s="1">
        <v>2019</v>
      </c>
      <c r="I1114" s="1" t="s">
        <v>308</v>
      </c>
      <c r="J1114" s="1">
        <v>66.8</v>
      </c>
      <c r="K1114" s="3">
        <v>435.99024000000003</v>
      </c>
      <c r="L1114" s="12">
        <f>Tabla1[[#This Row],[Venta prom 12 meses en UN]]*Tabla1[[#This Row],[Costo unitario]]</f>
        <v>296.59200000000004</v>
      </c>
      <c r="M1114" s="29">
        <f>IFERROR(Tabla1[[#This Row],[Stock en unidades]]/Tabla1[[#This Row],[Venta prom 12 meses en UN]],0)</f>
        <v>11.002994011976048</v>
      </c>
      <c r="N1114" s="12">
        <f>IFERROR(12/Tabla1[[#This Row],[Meses de stock]],0)</f>
        <v>1.0906122448979592</v>
      </c>
      <c r="O1114" s="5" t="e">
        <f>VLOOKUP(Tabla1[[#This Row],[Código del producto]],'ABC Ventas'!$A:$E,5,0)</f>
        <v>#DIV/0!</v>
      </c>
      <c r="P1114" s="5" t="e">
        <f>VLOOKUP(Tabla1[[#This Row],[Código del producto]],'ABC Stock'!$A:$E,5,0)</f>
        <v>#DIV/0!</v>
      </c>
      <c r="Q11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15" spans="1:17" x14ac:dyDescent="0.2">
      <c r="A1115" s="1">
        <v>1186</v>
      </c>
      <c r="B1115" s="1" t="s">
        <v>411</v>
      </c>
      <c r="C1115" s="1" t="s">
        <v>8</v>
      </c>
      <c r="D1115" s="1" t="s">
        <v>3</v>
      </c>
      <c r="E1115" s="11">
        <v>142</v>
      </c>
      <c r="F1115" s="3">
        <v>3.55</v>
      </c>
      <c r="G1115" s="11">
        <f>Tabla1[[#This Row],[Stock en unidades]]*Tabla1[[#This Row],[Costo unitario]]</f>
        <v>504.09999999999997</v>
      </c>
      <c r="H1115" s="1">
        <v>2019</v>
      </c>
      <c r="I1115" s="1" t="s">
        <v>308</v>
      </c>
      <c r="J1115" s="1">
        <v>70.599999999999994</v>
      </c>
      <c r="K1115" s="3">
        <v>348.37569999999994</v>
      </c>
      <c r="L1115" s="12">
        <f>Tabla1[[#This Row],[Venta prom 12 meses en UN]]*Tabla1[[#This Row],[Costo unitario]]</f>
        <v>250.62999999999997</v>
      </c>
      <c r="M1115" s="29">
        <f>IFERROR(Tabla1[[#This Row],[Stock en unidades]]/Tabla1[[#This Row],[Venta prom 12 meses en UN]],0)</f>
        <v>2.011331444759207</v>
      </c>
      <c r="N1115" s="12">
        <f>IFERROR(12/Tabla1[[#This Row],[Meses de stock]],0)</f>
        <v>5.9661971830985907</v>
      </c>
      <c r="O1115" s="5" t="e">
        <f>VLOOKUP(Tabla1[[#This Row],[Código del producto]],'ABC Ventas'!$A:$E,5,0)</f>
        <v>#DIV/0!</v>
      </c>
      <c r="P1115" s="5" t="e">
        <f>VLOOKUP(Tabla1[[#This Row],[Código del producto]],'ABC Stock'!$A:$E,5,0)</f>
        <v>#DIV/0!</v>
      </c>
      <c r="Q11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16" spans="1:17" x14ac:dyDescent="0.2">
      <c r="A1116" s="1">
        <v>1186</v>
      </c>
      <c r="B1116" s="1" t="s">
        <v>411</v>
      </c>
      <c r="C1116" s="1" t="s">
        <v>8</v>
      </c>
      <c r="D1116" s="1" t="s">
        <v>3</v>
      </c>
      <c r="E1116" s="11">
        <v>56</v>
      </c>
      <c r="F1116" s="3">
        <v>2.93</v>
      </c>
      <c r="G1116" s="11">
        <f>Tabla1[[#This Row],[Stock en unidades]]*Tabla1[[#This Row],[Costo unitario]]</f>
        <v>164.08</v>
      </c>
      <c r="H1116" s="1">
        <v>2019</v>
      </c>
      <c r="I1116" s="1" t="s">
        <v>311</v>
      </c>
      <c r="J1116" s="1">
        <v>74</v>
      </c>
      <c r="K1116" s="3">
        <v>297.04340000000002</v>
      </c>
      <c r="L1116" s="12">
        <f>Tabla1[[#This Row],[Venta prom 12 meses en UN]]*Tabla1[[#This Row],[Costo unitario]]</f>
        <v>216.82000000000002</v>
      </c>
      <c r="M1116" s="29">
        <f>IFERROR(Tabla1[[#This Row],[Stock en unidades]]/Tabla1[[#This Row],[Venta prom 12 meses en UN]],0)</f>
        <v>0.7567567567567568</v>
      </c>
      <c r="N1116" s="12">
        <f>IFERROR(12/Tabla1[[#This Row],[Meses de stock]],0)</f>
        <v>15.857142857142856</v>
      </c>
      <c r="O1116" s="5" t="e">
        <f>VLOOKUP(Tabla1[[#This Row],[Código del producto]],'ABC Ventas'!$A:$E,5,0)</f>
        <v>#DIV/0!</v>
      </c>
      <c r="P1116" s="5" t="e">
        <f>VLOOKUP(Tabla1[[#This Row],[Código del producto]],'ABC Stock'!$A:$E,5,0)</f>
        <v>#DIV/0!</v>
      </c>
      <c r="Q11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17" spans="1:17" x14ac:dyDescent="0.2">
      <c r="A1117" s="1">
        <v>1186</v>
      </c>
      <c r="B1117" s="1" t="s">
        <v>411</v>
      </c>
      <c r="C1117" s="1" t="s">
        <v>8</v>
      </c>
      <c r="D1117" s="1" t="s">
        <v>3</v>
      </c>
      <c r="E1117" s="11">
        <v>330</v>
      </c>
      <c r="F1117" s="3">
        <v>2.2000000000000002</v>
      </c>
      <c r="G1117" s="11">
        <f>Tabla1[[#This Row],[Stock en unidades]]*Tabla1[[#This Row],[Costo unitario]]</f>
        <v>726.00000000000011</v>
      </c>
      <c r="H1117" s="1">
        <v>2020</v>
      </c>
      <c r="I1117" s="1" t="s">
        <v>257</v>
      </c>
      <c r="J1117" s="1">
        <v>82.3</v>
      </c>
      <c r="K1117" s="3">
        <v>237.18860000000001</v>
      </c>
      <c r="L1117" s="12">
        <f>Tabla1[[#This Row],[Venta prom 12 meses en UN]]*Tabla1[[#This Row],[Costo unitario]]</f>
        <v>181.06</v>
      </c>
      <c r="M1117" s="29">
        <f>IFERROR(Tabla1[[#This Row],[Stock en unidades]]/Tabla1[[#This Row],[Venta prom 12 meses en UN]],0)</f>
        <v>4.0097205346294045</v>
      </c>
      <c r="N1117" s="12">
        <f>IFERROR(12/Tabla1[[#This Row],[Meses de stock]],0)</f>
        <v>2.9927272727272727</v>
      </c>
      <c r="O1117" s="5" t="e">
        <f>VLOOKUP(Tabla1[[#This Row],[Código del producto]],'ABC Ventas'!$A:$E,5,0)</f>
        <v>#DIV/0!</v>
      </c>
      <c r="P1117" s="5" t="e">
        <f>VLOOKUP(Tabla1[[#This Row],[Código del producto]],'ABC Stock'!$A:$E,5,0)</f>
        <v>#DIV/0!</v>
      </c>
      <c r="Q111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18" spans="1:17" x14ac:dyDescent="0.2">
      <c r="A1118" s="1">
        <v>1187</v>
      </c>
      <c r="B1118" s="1" t="s">
        <v>210</v>
      </c>
      <c r="C1118" s="1" t="s">
        <v>8</v>
      </c>
      <c r="D1118" s="1" t="s">
        <v>3</v>
      </c>
      <c r="E1118" s="11">
        <v>180</v>
      </c>
      <c r="F1118" s="3">
        <v>7.07</v>
      </c>
      <c r="G1118" s="11">
        <f>Tabla1[[#This Row],[Stock en unidades]]*Tabla1[[#This Row],[Costo unitario]]</f>
        <v>1272.6000000000001</v>
      </c>
      <c r="H1118" s="1">
        <v>2019</v>
      </c>
      <c r="I1118" s="1" t="s">
        <v>310</v>
      </c>
      <c r="J1118" s="1">
        <v>35.9</v>
      </c>
      <c r="K1118" s="3">
        <v>362.95258999999999</v>
      </c>
      <c r="L1118" s="12">
        <f>Tabla1[[#This Row],[Venta prom 12 meses en UN]]*Tabla1[[#This Row],[Costo unitario]]</f>
        <v>253.81299999999999</v>
      </c>
      <c r="M1118" s="29">
        <f>IFERROR(Tabla1[[#This Row],[Stock en unidades]]/Tabla1[[#This Row],[Venta prom 12 meses en UN]],0)</f>
        <v>5.0139275766016711</v>
      </c>
      <c r="N1118" s="12">
        <f>IFERROR(12/Tabla1[[#This Row],[Meses de stock]],0)</f>
        <v>2.3933333333333335</v>
      </c>
      <c r="O1118" s="5" t="e">
        <f>VLOOKUP(Tabla1[[#This Row],[Código del producto]],'ABC Ventas'!$A:$E,5,0)</f>
        <v>#DIV/0!</v>
      </c>
      <c r="P1118" s="5" t="e">
        <f>VLOOKUP(Tabla1[[#This Row],[Código del producto]],'ABC Stock'!$A:$E,5,0)</f>
        <v>#DIV/0!</v>
      </c>
      <c r="Q111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19" spans="1:17" x14ac:dyDescent="0.2">
      <c r="A1119" s="1">
        <v>1187</v>
      </c>
      <c r="B1119" s="1" t="s">
        <v>210</v>
      </c>
      <c r="C1119" s="1" t="s">
        <v>8</v>
      </c>
      <c r="D1119" s="1" t="s">
        <v>3</v>
      </c>
      <c r="E1119" s="11">
        <v>574</v>
      </c>
      <c r="F1119" s="3">
        <v>5.34</v>
      </c>
      <c r="G1119" s="11">
        <f>Tabla1[[#This Row],[Stock en unidades]]*Tabla1[[#This Row],[Costo unitario]]</f>
        <v>3065.16</v>
      </c>
      <c r="H1119" s="1">
        <v>2019</v>
      </c>
      <c r="I1119" s="1" t="s">
        <v>256</v>
      </c>
      <c r="J1119" s="1">
        <v>41</v>
      </c>
      <c r="K1119" s="3">
        <v>350.30400000000003</v>
      </c>
      <c r="L1119" s="12">
        <f>Tabla1[[#This Row],[Venta prom 12 meses en UN]]*Tabla1[[#This Row],[Costo unitario]]</f>
        <v>218.94</v>
      </c>
      <c r="M1119" s="29">
        <f>IFERROR(Tabla1[[#This Row],[Stock en unidades]]/Tabla1[[#This Row],[Venta prom 12 meses en UN]],0)</f>
        <v>14</v>
      </c>
      <c r="N1119" s="12">
        <f>IFERROR(12/Tabla1[[#This Row],[Meses de stock]],0)</f>
        <v>0.8571428571428571</v>
      </c>
      <c r="O1119" s="5" t="e">
        <f>VLOOKUP(Tabla1[[#This Row],[Código del producto]],'ABC Ventas'!$A:$E,5,0)</f>
        <v>#DIV/0!</v>
      </c>
      <c r="P1119" s="5" t="e">
        <f>VLOOKUP(Tabla1[[#This Row],[Código del producto]],'ABC Stock'!$A:$E,5,0)</f>
        <v>#DIV/0!</v>
      </c>
      <c r="Q111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20" spans="1:17" x14ac:dyDescent="0.2">
      <c r="A1120" s="1">
        <v>1187</v>
      </c>
      <c r="B1120" s="1" t="s">
        <v>210</v>
      </c>
      <c r="C1120" s="1" t="s">
        <v>8</v>
      </c>
      <c r="D1120" s="1" t="s">
        <v>3</v>
      </c>
      <c r="E1120" s="11">
        <v>42</v>
      </c>
      <c r="F1120" s="3">
        <v>6.12</v>
      </c>
      <c r="G1120" s="11">
        <f>Tabla1[[#This Row],[Stock en unidades]]*Tabla1[[#This Row],[Costo unitario]]</f>
        <v>257.04000000000002</v>
      </c>
      <c r="H1120" s="1">
        <v>2020</v>
      </c>
      <c r="I1120" s="1" t="s">
        <v>256</v>
      </c>
      <c r="J1120" s="1">
        <v>41.8</v>
      </c>
      <c r="K1120" s="3">
        <v>312.09551999999996</v>
      </c>
      <c r="L1120" s="12">
        <f>Tabla1[[#This Row],[Venta prom 12 meses en UN]]*Tabla1[[#This Row],[Costo unitario]]</f>
        <v>255.81599999999997</v>
      </c>
      <c r="M1120" s="29">
        <f>IFERROR(Tabla1[[#This Row],[Stock en unidades]]/Tabla1[[#This Row],[Venta prom 12 meses en UN]],0)</f>
        <v>1.0047846889952154</v>
      </c>
      <c r="N1120" s="12">
        <f>IFERROR(12/Tabla1[[#This Row],[Meses de stock]],0)</f>
        <v>11.942857142857141</v>
      </c>
      <c r="O1120" s="5" t="e">
        <f>VLOOKUP(Tabla1[[#This Row],[Código del producto]],'ABC Ventas'!$A:$E,5,0)</f>
        <v>#DIV/0!</v>
      </c>
      <c r="P1120" s="5" t="e">
        <f>VLOOKUP(Tabla1[[#This Row],[Código del producto]],'ABC Stock'!$A:$E,5,0)</f>
        <v>#DIV/0!</v>
      </c>
      <c r="Q11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21" spans="1:17" x14ac:dyDescent="0.2">
      <c r="A1121" s="1">
        <v>1187</v>
      </c>
      <c r="B1121" s="1" t="s">
        <v>210</v>
      </c>
      <c r="C1121" s="1" t="s">
        <v>8</v>
      </c>
      <c r="D1121" s="1" t="s">
        <v>3</v>
      </c>
      <c r="E1121" s="11">
        <v>1020</v>
      </c>
      <c r="F1121" s="3">
        <v>3.57</v>
      </c>
      <c r="G1121" s="11">
        <f>Tabla1[[#This Row],[Stock en unidades]]*Tabla1[[#This Row],[Costo unitario]]</f>
        <v>3641.3999999999996</v>
      </c>
      <c r="H1121" s="1">
        <v>2020</v>
      </c>
      <c r="I1121" s="1" t="s">
        <v>257</v>
      </c>
      <c r="J1121" s="1">
        <v>63.7</v>
      </c>
      <c r="K1121" s="3">
        <v>304.72806000000003</v>
      </c>
      <c r="L1121" s="12">
        <f>Tabla1[[#This Row],[Venta prom 12 meses en UN]]*Tabla1[[#This Row],[Costo unitario]]</f>
        <v>227.40899999999999</v>
      </c>
      <c r="M1121" s="29">
        <f>IFERROR(Tabla1[[#This Row],[Stock en unidades]]/Tabla1[[#This Row],[Venta prom 12 meses en UN]],0)</f>
        <v>16.012558869701728</v>
      </c>
      <c r="N1121" s="12">
        <f>IFERROR(12/Tabla1[[#This Row],[Meses de stock]],0)</f>
        <v>0.74941176470588233</v>
      </c>
      <c r="O1121" s="5" t="e">
        <f>VLOOKUP(Tabla1[[#This Row],[Código del producto]],'ABC Ventas'!$A:$E,5,0)</f>
        <v>#DIV/0!</v>
      </c>
      <c r="P1121" s="5" t="e">
        <f>VLOOKUP(Tabla1[[#This Row],[Código del producto]],'ABC Stock'!$A:$E,5,0)</f>
        <v>#DIV/0!</v>
      </c>
      <c r="Q11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22" spans="1:17" x14ac:dyDescent="0.2">
      <c r="A1122" s="1">
        <v>1187</v>
      </c>
      <c r="B1122" s="1" t="s">
        <v>210</v>
      </c>
      <c r="C1122" s="1" t="s">
        <v>8</v>
      </c>
      <c r="D1122" s="1" t="s">
        <v>3</v>
      </c>
      <c r="E1122" s="11">
        <v>364</v>
      </c>
      <c r="F1122" s="3">
        <v>2.15</v>
      </c>
      <c r="G1122" s="11">
        <f>Tabla1[[#This Row],[Stock en unidades]]*Tabla1[[#This Row],[Costo unitario]]</f>
        <v>782.6</v>
      </c>
      <c r="H1122" s="1">
        <v>2020</v>
      </c>
      <c r="I1122" s="1" t="s">
        <v>257</v>
      </c>
      <c r="J1122" s="1">
        <v>88</v>
      </c>
      <c r="K1122" s="3">
        <v>300.82799999999997</v>
      </c>
      <c r="L1122" s="12">
        <f>Tabla1[[#This Row],[Venta prom 12 meses en UN]]*Tabla1[[#This Row],[Costo unitario]]</f>
        <v>189.2</v>
      </c>
      <c r="M1122" s="29">
        <f>IFERROR(Tabla1[[#This Row],[Stock en unidades]]/Tabla1[[#This Row],[Venta prom 12 meses en UN]],0)</f>
        <v>4.1363636363636367</v>
      </c>
      <c r="N1122" s="12">
        <f>IFERROR(12/Tabla1[[#This Row],[Meses de stock]],0)</f>
        <v>2.901098901098901</v>
      </c>
      <c r="O1122" s="5" t="e">
        <f>VLOOKUP(Tabla1[[#This Row],[Código del producto]],'ABC Ventas'!$A:$E,5,0)</f>
        <v>#DIV/0!</v>
      </c>
      <c r="P1122" s="5" t="e">
        <f>VLOOKUP(Tabla1[[#This Row],[Código del producto]],'ABC Stock'!$A:$E,5,0)</f>
        <v>#DIV/0!</v>
      </c>
      <c r="Q11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23" spans="1:17" x14ac:dyDescent="0.2">
      <c r="A1123" s="1">
        <v>1187</v>
      </c>
      <c r="B1123" s="1" t="s">
        <v>210</v>
      </c>
      <c r="C1123" s="1" t="s">
        <v>8</v>
      </c>
      <c r="D1123" s="1" t="s">
        <v>3</v>
      </c>
      <c r="E1123" s="11">
        <v>91</v>
      </c>
      <c r="F1123" s="3">
        <v>1.04</v>
      </c>
      <c r="G1123" s="11">
        <f>Tabla1[[#This Row],[Stock en unidades]]*Tabla1[[#This Row],[Costo unitario]]</f>
        <v>94.64</v>
      </c>
      <c r="H1123" s="1">
        <v>2020</v>
      </c>
      <c r="I1123" s="1" t="s">
        <v>258</v>
      </c>
      <c r="J1123" s="1">
        <v>74</v>
      </c>
      <c r="K1123" s="3">
        <v>135.4496</v>
      </c>
      <c r="L1123" s="12">
        <f>Tabla1[[#This Row],[Venta prom 12 meses en UN]]*Tabla1[[#This Row],[Costo unitario]]</f>
        <v>76.960000000000008</v>
      </c>
      <c r="M1123" s="29">
        <f>IFERROR(Tabla1[[#This Row],[Stock en unidades]]/Tabla1[[#This Row],[Venta prom 12 meses en UN]],0)</f>
        <v>1.2297297297297298</v>
      </c>
      <c r="N1123" s="12">
        <f>IFERROR(12/Tabla1[[#This Row],[Meses de stock]],0)</f>
        <v>9.7582417582417573</v>
      </c>
      <c r="O1123" s="5" t="e">
        <f>VLOOKUP(Tabla1[[#This Row],[Código del producto]],'ABC Ventas'!$A:$E,5,0)</f>
        <v>#DIV/0!</v>
      </c>
      <c r="P1123" s="5" t="e">
        <f>VLOOKUP(Tabla1[[#This Row],[Código del producto]],'ABC Stock'!$A:$E,5,0)</f>
        <v>#DIV/0!</v>
      </c>
      <c r="Q11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24" spans="1:17" x14ac:dyDescent="0.2">
      <c r="A1124" s="1">
        <v>1188</v>
      </c>
      <c r="B1124" s="1" t="s">
        <v>272</v>
      </c>
      <c r="C1124" s="1" t="s">
        <v>8</v>
      </c>
      <c r="D1124" s="1" t="s">
        <v>3</v>
      </c>
      <c r="E1124" s="11">
        <v>1</v>
      </c>
      <c r="F1124" s="3">
        <v>6.77</v>
      </c>
      <c r="G1124" s="11">
        <f>Tabla1[[#This Row],[Stock en unidades]]*Tabla1[[#This Row],[Costo unitario]]</f>
        <v>6.77</v>
      </c>
      <c r="H1124" s="1">
        <v>2019</v>
      </c>
      <c r="I1124" s="1" t="s">
        <v>309</v>
      </c>
      <c r="J1124" s="1">
        <v>120</v>
      </c>
      <c r="K1124" s="3">
        <v>1169.856</v>
      </c>
      <c r="L1124" s="12">
        <f>Tabla1[[#This Row],[Venta prom 12 meses en UN]]*Tabla1[[#This Row],[Costo unitario]]</f>
        <v>812.4</v>
      </c>
      <c r="M1124" s="29">
        <f>IFERROR(Tabla1[[#This Row],[Stock en unidades]]/Tabla1[[#This Row],[Venta prom 12 meses en UN]],0)</f>
        <v>8.3333333333333332E-3</v>
      </c>
      <c r="N1124" s="12">
        <f>IFERROR(12/Tabla1[[#This Row],[Meses de stock]],0)</f>
        <v>1440</v>
      </c>
      <c r="O1124" s="5" t="e">
        <f>VLOOKUP(Tabla1[[#This Row],[Código del producto]],'ABC Ventas'!$A:$E,5,0)</f>
        <v>#DIV/0!</v>
      </c>
      <c r="P1124" s="5" t="e">
        <f>VLOOKUP(Tabla1[[#This Row],[Código del producto]],'ABC Stock'!$A:$E,5,0)</f>
        <v>#DIV/0!</v>
      </c>
      <c r="Q11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25" spans="1:17" x14ac:dyDescent="0.2">
      <c r="A1125" s="1">
        <v>1188</v>
      </c>
      <c r="B1125" s="1" t="s">
        <v>272</v>
      </c>
      <c r="C1125" s="1" t="s">
        <v>8</v>
      </c>
      <c r="D1125" s="1" t="s">
        <v>3</v>
      </c>
      <c r="E1125" s="11">
        <v>13</v>
      </c>
      <c r="F1125" s="3">
        <v>6.48</v>
      </c>
      <c r="G1125" s="11">
        <f>Tabla1[[#This Row],[Stock en unidades]]*Tabla1[[#This Row],[Costo unitario]]</f>
        <v>84.240000000000009</v>
      </c>
      <c r="H1125" s="1">
        <v>2019</v>
      </c>
      <c r="I1125" s="1" t="s">
        <v>311</v>
      </c>
      <c r="J1125" s="1">
        <v>139</v>
      </c>
      <c r="K1125" s="3">
        <v>1107.8856000000001</v>
      </c>
      <c r="L1125" s="12">
        <f>Tabla1[[#This Row],[Venta prom 12 meses en UN]]*Tabla1[[#This Row],[Costo unitario]]</f>
        <v>900.72</v>
      </c>
      <c r="M1125" s="29">
        <f>IFERROR(Tabla1[[#This Row],[Stock en unidades]]/Tabla1[[#This Row],[Venta prom 12 meses en UN]],0)</f>
        <v>9.3525179856115109E-2</v>
      </c>
      <c r="N1125" s="12">
        <f>IFERROR(12/Tabla1[[#This Row],[Meses de stock]],0)</f>
        <v>128.30769230769229</v>
      </c>
      <c r="O1125" s="5" t="e">
        <f>VLOOKUP(Tabla1[[#This Row],[Código del producto]],'ABC Ventas'!$A:$E,5,0)</f>
        <v>#DIV/0!</v>
      </c>
      <c r="P1125" s="5" t="e">
        <f>VLOOKUP(Tabla1[[#This Row],[Código del producto]],'ABC Stock'!$A:$E,5,0)</f>
        <v>#DIV/0!</v>
      </c>
      <c r="Q11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26" spans="1:17" x14ac:dyDescent="0.2">
      <c r="A1126" s="1">
        <v>1188</v>
      </c>
      <c r="B1126" s="1" t="s">
        <v>272</v>
      </c>
      <c r="C1126" s="1" t="s">
        <v>8</v>
      </c>
      <c r="D1126" s="1" t="s">
        <v>3</v>
      </c>
      <c r="E1126" s="11">
        <v>622</v>
      </c>
      <c r="F1126" s="3">
        <v>7.51</v>
      </c>
      <c r="G1126" s="11">
        <f>Tabla1[[#This Row],[Stock en unidades]]*Tabla1[[#This Row],[Costo unitario]]</f>
        <v>4671.22</v>
      </c>
      <c r="H1126" s="1">
        <v>2020</v>
      </c>
      <c r="I1126" s="1" t="s">
        <v>256</v>
      </c>
      <c r="J1126" s="1">
        <v>44.4</v>
      </c>
      <c r="K1126" s="3">
        <v>610.20251999999994</v>
      </c>
      <c r="L1126" s="12">
        <f>Tabla1[[#This Row],[Venta prom 12 meses en UN]]*Tabla1[[#This Row],[Costo unitario]]</f>
        <v>333.44399999999996</v>
      </c>
      <c r="M1126" s="29">
        <f>IFERROR(Tabla1[[#This Row],[Stock en unidades]]/Tabla1[[#This Row],[Venta prom 12 meses en UN]],0)</f>
        <v>14.009009009009009</v>
      </c>
      <c r="N1126" s="12">
        <f>IFERROR(12/Tabla1[[#This Row],[Meses de stock]],0)</f>
        <v>0.85659163987138265</v>
      </c>
      <c r="O1126" s="5" t="e">
        <f>VLOOKUP(Tabla1[[#This Row],[Código del producto]],'ABC Ventas'!$A:$E,5,0)</f>
        <v>#DIV/0!</v>
      </c>
      <c r="P1126" s="5" t="e">
        <f>VLOOKUP(Tabla1[[#This Row],[Código del producto]],'ABC Stock'!$A:$E,5,0)</f>
        <v>#DIV/0!</v>
      </c>
      <c r="Q11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27" spans="1:17" x14ac:dyDescent="0.2">
      <c r="A1127" s="1">
        <v>1188</v>
      </c>
      <c r="B1127" s="1" t="s">
        <v>272</v>
      </c>
      <c r="C1127" s="1" t="s">
        <v>8</v>
      </c>
      <c r="D1127" s="1" t="s">
        <v>3</v>
      </c>
      <c r="E1127" s="11">
        <v>373</v>
      </c>
      <c r="F1127" s="3">
        <v>2.65</v>
      </c>
      <c r="G1127" s="11">
        <f>Tabla1[[#This Row],[Stock en unidades]]*Tabla1[[#This Row],[Costo unitario]]</f>
        <v>988.44999999999993</v>
      </c>
      <c r="H1127" s="1">
        <v>2020</v>
      </c>
      <c r="I1127" s="1" t="s">
        <v>258</v>
      </c>
      <c r="J1127" s="1">
        <v>138</v>
      </c>
      <c r="K1127" s="3">
        <v>438.84</v>
      </c>
      <c r="L1127" s="12">
        <f>Tabla1[[#This Row],[Venta prom 12 meses en UN]]*Tabla1[[#This Row],[Costo unitario]]</f>
        <v>365.7</v>
      </c>
      <c r="M1127" s="29">
        <f>IFERROR(Tabla1[[#This Row],[Stock en unidades]]/Tabla1[[#This Row],[Venta prom 12 meses en UN]],0)</f>
        <v>2.7028985507246377</v>
      </c>
      <c r="N1127" s="12">
        <f>IFERROR(12/Tabla1[[#This Row],[Meses de stock]],0)</f>
        <v>4.4396782841823059</v>
      </c>
      <c r="O1127" s="5" t="e">
        <f>VLOOKUP(Tabla1[[#This Row],[Código del producto]],'ABC Ventas'!$A:$E,5,0)</f>
        <v>#DIV/0!</v>
      </c>
      <c r="P1127" s="5" t="e">
        <f>VLOOKUP(Tabla1[[#This Row],[Código del producto]],'ABC Stock'!$A:$E,5,0)</f>
        <v>#DIV/0!</v>
      </c>
      <c r="Q11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28" spans="1:17" x14ac:dyDescent="0.2">
      <c r="A1128" s="1">
        <v>1188</v>
      </c>
      <c r="B1128" s="1" t="s">
        <v>272</v>
      </c>
      <c r="C1128" s="1" t="s">
        <v>8</v>
      </c>
      <c r="D1128" s="1" t="s">
        <v>3</v>
      </c>
      <c r="E1128" s="11">
        <v>425</v>
      </c>
      <c r="F1128" s="3">
        <v>4.8099999999999996</v>
      </c>
      <c r="G1128" s="11">
        <f>Tabla1[[#This Row],[Stock en unidades]]*Tabla1[[#This Row],[Costo unitario]]</f>
        <v>2044.2499999999998</v>
      </c>
      <c r="H1128" s="1">
        <v>2019</v>
      </c>
      <c r="I1128" s="1" t="s">
        <v>311</v>
      </c>
      <c r="J1128" s="1">
        <v>47.2</v>
      </c>
      <c r="K1128" s="3">
        <v>324.65575999999999</v>
      </c>
      <c r="L1128" s="12">
        <f>Tabla1[[#This Row],[Venta prom 12 meses en UN]]*Tabla1[[#This Row],[Costo unitario]]</f>
        <v>227.03199999999998</v>
      </c>
      <c r="M1128" s="29">
        <f>IFERROR(Tabla1[[#This Row],[Stock en unidades]]/Tabla1[[#This Row],[Venta prom 12 meses en UN]],0)</f>
        <v>9.0042372881355934</v>
      </c>
      <c r="N1128" s="12">
        <f>IFERROR(12/Tabla1[[#This Row],[Meses de stock]],0)</f>
        <v>1.3327058823529412</v>
      </c>
      <c r="O1128" s="5" t="e">
        <f>VLOOKUP(Tabla1[[#This Row],[Código del producto]],'ABC Ventas'!$A:$E,5,0)</f>
        <v>#DIV/0!</v>
      </c>
      <c r="P1128" s="5" t="e">
        <f>VLOOKUP(Tabla1[[#This Row],[Código del producto]],'ABC Stock'!$A:$E,5,0)</f>
        <v>#DIV/0!</v>
      </c>
      <c r="Q11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29" spans="1:17" x14ac:dyDescent="0.2">
      <c r="A1129" s="1">
        <v>1188</v>
      </c>
      <c r="B1129" s="1" t="s">
        <v>272</v>
      </c>
      <c r="C1129" s="1" t="s">
        <v>8</v>
      </c>
      <c r="D1129" s="1" t="s">
        <v>3</v>
      </c>
      <c r="E1129" s="11">
        <v>416</v>
      </c>
      <c r="F1129" s="3">
        <v>1.1399999999999999</v>
      </c>
      <c r="G1129" s="11">
        <f>Tabla1[[#This Row],[Stock en unidades]]*Tabla1[[#This Row],[Costo unitario]]</f>
        <v>474.23999999999995</v>
      </c>
      <c r="H1129" s="1">
        <v>2019</v>
      </c>
      <c r="I1129" s="1" t="s">
        <v>312</v>
      </c>
      <c r="J1129" s="1">
        <v>131</v>
      </c>
      <c r="K1129" s="3">
        <v>195.63539999999998</v>
      </c>
      <c r="L1129" s="12">
        <f>Tabla1[[#This Row],[Venta prom 12 meses en UN]]*Tabla1[[#This Row],[Costo unitario]]</f>
        <v>149.33999999999997</v>
      </c>
      <c r="M1129" s="29">
        <f>IFERROR(Tabla1[[#This Row],[Stock en unidades]]/Tabla1[[#This Row],[Venta prom 12 meses en UN]],0)</f>
        <v>3.1755725190839694</v>
      </c>
      <c r="N1129" s="12">
        <f>IFERROR(12/Tabla1[[#This Row],[Meses de stock]],0)</f>
        <v>3.7788461538461537</v>
      </c>
      <c r="O1129" s="5" t="e">
        <f>VLOOKUP(Tabla1[[#This Row],[Código del producto]],'ABC Ventas'!$A:$E,5,0)</f>
        <v>#DIV/0!</v>
      </c>
      <c r="P1129" s="5" t="e">
        <f>VLOOKUP(Tabla1[[#This Row],[Código del producto]],'ABC Stock'!$A:$E,5,0)</f>
        <v>#DIV/0!</v>
      </c>
      <c r="Q11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30" spans="1:17" x14ac:dyDescent="0.2">
      <c r="A1130" s="1">
        <v>1189</v>
      </c>
      <c r="B1130" s="1" t="s">
        <v>412</v>
      </c>
      <c r="C1130" s="1" t="s">
        <v>8</v>
      </c>
      <c r="D1130" s="1" t="s">
        <v>3</v>
      </c>
      <c r="E1130" s="11">
        <v>623</v>
      </c>
      <c r="F1130" s="3">
        <v>7.02</v>
      </c>
      <c r="G1130" s="11">
        <f>Tabla1[[#This Row],[Stock en unidades]]*Tabla1[[#This Row],[Costo unitario]]</f>
        <v>4373.46</v>
      </c>
      <c r="H1130" s="1">
        <v>2020</v>
      </c>
      <c r="I1130" s="1" t="s">
        <v>257</v>
      </c>
      <c r="J1130" s="1">
        <v>69.2</v>
      </c>
      <c r="K1130" s="3">
        <v>859.83767999999998</v>
      </c>
      <c r="L1130" s="12">
        <f>Tabla1[[#This Row],[Venta prom 12 meses en UN]]*Tabla1[[#This Row],[Costo unitario]]</f>
        <v>485.78399999999999</v>
      </c>
      <c r="M1130" s="29">
        <f>IFERROR(Tabla1[[#This Row],[Stock en unidades]]/Tabla1[[#This Row],[Venta prom 12 meses en UN]],0)</f>
        <v>9.002890173410405</v>
      </c>
      <c r="N1130" s="12">
        <f>IFERROR(12/Tabla1[[#This Row],[Meses de stock]],0)</f>
        <v>1.3329052969502406</v>
      </c>
      <c r="O1130" s="5" t="e">
        <f>VLOOKUP(Tabla1[[#This Row],[Código del producto]],'ABC Ventas'!$A:$E,5,0)</f>
        <v>#DIV/0!</v>
      </c>
      <c r="P1130" s="5" t="e">
        <f>VLOOKUP(Tabla1[[#This Row],[Código del producto]],'ABC Stock'!$A:$E,5,0)</f>
        <v>#DIV/0!</v>
      </c>
      <c r="Q113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31" spans="1:17" x14ac:dyDescent="0.2">
      <c r="A1131" s="1">
        <v>1189</v>
      </c>
      <c r="B1131" s="1" t="s">
        <v>412</v>
      </c>
      <c r="C1131" s="1" t="s">
        <v>8</v>
      </c>
      <c r="D1131" s="1" t="s">
        <v>3</v>
      </c>
      <c r="E1131" s="11">
        <v>310</v>
      </c>
      <c r="F1131" s="3">
        <v>7.73</v>
      </c>
      <c r="G1131" s="11">
        <f>Tabla1[[#This Row],[Stock en unidades]]*Tabla1[[#This Row],[Costo unitario]]</f>
        <v>2396.3000000000002</v>
      </c>
      <c r="H1131" s="1">
        <v>2019</v>
      </c>
      <c r="I1131" s="1" t="s">
        <v>257</v>
      </c>
      <c r="J1131" s="1">
        <v>73</v>
      </c>
      <c r="K1131" s="3">
        <v>711.00540000000012</v>
      </c>
      <c r="L1131" s="12">
        <f>Tabla1[[#This Row],[Venta prom 12 meses en UN]]*Tabla1[[#This Row],[Costo unitario]]</f>
        <v>564.29000000000008</v>
      </c>
      <c r="M1131" s="29">
        <f>IFERROR(Tabla1[[#This Row],[Stock en unidades]]/Tabla1[[#This Row],[Venta prom 12 meses en UN]],0)</f>
        <v>4.2465753424657535</v>
      </c>
      <c r="N1131" s="12">
        <f>IFERROR(12/Tabla1[[#This Row],[Meses de stock]],0)</f>
        <v>2.8258064516129031</v>
      </c>
      <c r="O1131" s="5" t="e">
        <f>VLOOKUP(Tabla1[[#This Row],[Código del producto]],'ABC Ventas'!$A:$E,5,0)</f>
        <v>#DIV/0!</v>
      </c>
      <c r="P1131" s="5" t="e">
        <f>VLOOKUP(Tabla1[[#This Row],[Código del producto]],'ABC Stock'!$A:$E,5,0)</f>
        <v>#DIV/0!</v>
      </c>
      <c r="Q11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32" spans="1:17" x14ac:dyDescent="0.2">
      <c r="A1132" s="1">
        <v>1189</v>
      </c>
      <c r="B1132" s="1" t="s">
        <v>412</v>
      </c>
      <c r="C1132" s="1" t="s">
        <v>8</v>
      </c>
      <c r="D1132" s="1" t="s">
        <v>3</v>
      </c>
      <c r="E1132" s="11">
        <v>91</v>
      </c>
      <c r="F1132" s="3">
        <v>2.73</v>
      </c>
      <c r="G1132" s="11">
        <f>Tabla1[[#This Row],[Stock en unidades]]*Tabla1[[#This Row],[Costo unitario]]</f>
        <v>248.43</v>
      </c>
      <c r="H1132" s="1">
        <v>2019</v>
      </c>
      <c r="I1132" s="1" t="s">
        <v>306</v>
      </c>
      <c r="J1132" s="1">
        <v>90.6</v>
      </c>
      <c r="K1132" s="3">
        <v>413.05445999999995</v>
      </c>
      <c r="L1132" s="12">
        <f>Tabla1[[#This Row],[Venta prom 12 meses en UN]]*Tabla1[[#This Row],[Costo unitario]]</f>
        <v>247.33799999999999</v>
      </c>
      <c r="M1132" s="29">
        <f>IFERROR(Tabla1[[#This Row],[Stock en unidades]]/Tabla1[[#This Row],[Venta prom 12 meses en UN]],0)</f>
        <v>1.0044150110375276</v>
      </c>
      <c r="N1132" s="12">
        <f>IFERROR(12/Tabla1[[#This Row],[Meses de stock]],0)</f>
        <v>11.947252747252747</v>
      </c>
      <c r="O1132" s="5" t="e">
        <f>VLOOKUP(Tabla1[[#This Row],[Código del producto]],'ABC Ventas'!$A:$E,5,0)</f>
        <v>#DIV/0!</v>
      </c>
      <c r="P1132" s="5" t="e">
        <f>VLOOKUP(Tabla1[[#This Row],[Código del producto]],'ABC Stock'!$A:$E,5,0)</f>
        <v>#DIV/0!</v>
      </c>
      <c r="Q11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33" spans="1:17" x14ac:dyDescent="0.2">
      <c r="A1133" s="1">
        <v>1189</v>
      </c>
      <c r="B1133" s="1" t="s">
        <v>412</v>
      </c>
      <c r="C1133" s="1" t="s">
        <v>8</v>
      </c>
      <c r="D1133" s="1" t="s">
        <v>3</v>
      </c>
      <c r="E1133" s="11">
        <v>199</v>
      </c>
      <c r="F1133" s="3">
        <v>5.36</v>
      </c>
      <c r="G1133" s="11">
        <f>Tabla1[[#This Row],[Stock en unidades]]*Tabla1[[#This Row],[Costo unitario]]</f>
        <v>1066.6400000000001</v>
      </c>
      <c r="H1133" s="1">
        <v>2019</v>
      </c>
      <c r="I1133" s="1" t="s">
        <v>256</v>
      </c>
      <c r="J1133" s="1">
        <v>62</v>
      </c>
      <c r="K1133" s="3">
        <v>412.07679999999999</v>
      </c>
      <c r="L1133" s="12">
        <f>Tabla1[[#This Row],[Venta prom 12 meses en UN]]*Tabla1[[#This Row],[Costo unitario]]</f>
        <v>332.32</v>
      </c>
      <c r="M1133" s="29">
        <f>IFERROR(Tabla1[[#This Row],[Stock en unidades]]/Tabla1[[#This Row],[Venta prom 12 meses en UN]],0)</f>
        <v>3.2096774193548385</v>
      </c>
      <c r="N1133" s="12">
        <f>IFERROR(12/Tabla1[[#This Row],[Meses de stock]],0)</f>
        <v>3.7386934673366836</v>
      </c>
      <c r="O1133" s="5" t="e">
        <f>VLOOKUP(Tabla1[[#This Row],[Código del producto]],'ABC Ventas'!$A:$E,5,0)</f>
        <v>#DIV/0!</v>
      </c>
      <c r="P1133" s="5" t="e">
        <f>VLOOKUP(Tabla1[[#This Row],[Código del producto]],'ABC Stock'!$A:$E,5,0)</f>
        <v>#DIV/0!</v>
      </c>
      <c r="Q11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34" spans="1:17" x14ac:dyDescent="0.2">
      <c r="A1134" s="1">
        <v>1189</v>
      </c>
      <c r="B1134" s="1" t="s">
        <v>412</v>
      </c>
      <c r="C1134" s="1" t="s">
        <v>8</v>
      </c>
      <c r="D1134" s="1" t="s">
        <v>3</v>
      </c>
      <c r="E1134" s="11">
        <v>759</v>
      </c>
      <c r="F1134" s="3">
        <v>3.21</v>
      </c>
      <c r="G1134" s="11">
        <f>Tabla1[[#This Row],[Stock en unidades]]*Tabla1[[#This Row],[Costo unitario]]</f>
        <v>2436.39</v>
      </c>
      <c r="H1134" s="1">
        <v>2020</v>
      </c>
      <c r="I1134" s="1" t="s">
        <v>257</v>
      </c>
      <c r="J1134" s="1">
        <v>50.6</v>
      </c>
      <c r="K1134" s="3">
        <v>308.60940000000005</v>
      </c>
      <c r="L1134" s="12">
        <f>Tabla1[[#This Row],[Venta prom 12 meses en UN]]*Tabla1[[#This Row],[Costo unitario]]</f>
        <v>162.42600000000002</v>
      </c>
      <c r="M1134" s="29">
        <f>IFERROR(Tabla1[[#This Row],[Stock en unidades]]/Tabla1[[#This Row],[Venta prom 12 meses en UN]],0)</f>
        <v>15</v>
      </c>
      <c r="N1134" s="12">
        <f>IFERROR(12/Tabla1[[#This Row],[Meses de stock]],0)</f>
        <v>0.8</v>
      </c>
      <c r="O1134" s="5" t="e">
        <f>VLOOKUP(Tabla1[[#This Row],[Código del producto]],'ABC Ventas'!$A:$E,5,0)</f>
        <v>#DIV/0!</v>
      </c>
      <c r="P1134" s="5" t="e">
        <f>VLOOKUP(Tabla1[[#This Row],[Código del producto]],'ABC Stock'!$A:$E,5,0)</f>
        <v>#DIV/0!</v>
      </c>
      <c r="Q113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35" spans="1:17" x14ac:dyDescent="0.2">
      <c r="A1135" s="1">
        <v>1189</v>
      </c>
      <c r="B1135" s="1" t="s">
        <v>412</v>
      </c>
      <c r="C1135" s="1" t="s">
        <v>8</v>
      </c>
      <c r="D1135" s="1" t="s">
        <v>3</v>
      </c>
      <c r="E1135" s="11">
        <v>278</v>
      </c>
      <c r="F1135" s="3">
        <v>2.35</v>
      </c>
      <c r="G1135" s="11">
        <f>Tabla1[[#This Row],[Stock en unidades]]*Tabla1[[#This Row],[Costo unitario]]</f>
        <v>653.30000000000007</v>
      </c>
      <c r="H1135" s="1">
        <v>2020</v>
      </c>
      <c r="I1135" s="1" t="s">
        <v>258</v>
      </c>
      <c r="J1135" s="1">
        <v>74</v>
      </c>
      <c r="K1135" s="3">
        <v>262.589</v>
      </c>
      <c r="L1135" s="12">
        <f>Tabla1[[#This Row],[Venta prom 12 meses en UN]]*Tabla1[[#This Row],[Costo unitario]]</f>
        <v>173.9</v>
      </c>
      <c r="M1135" s="29">
        <f>IFERROR(Tabla1[[#This Row],[Stock en unidades]]/Tabla1[[#This Row],[Venta prom 12 meses en UN]],0)</f>
        <v>3.7567567567567566</v>
      </c>
      <c r="N1135" s="12">
        <f>IFERROR(12/Tabla1[[#This Row],[Meses de stock]],0)</f>
        <v>3.1942446043165469</v>
      </c>
      <c r="O1135" s="5" t="e">
        <f>VLOOKUP(Tabla1[[#This Row],[Código del producto]],'ABC Ventas'!$A:$E,5,0)</f>
        <v>#DIV/0!</v>
      </c>
      <c r="P1135" s="5" t="e">
        <f>VLOOKUP(Tabla1[[#This Row],[Código del producto]],'ABC Stock'!$A:$E,5,0)</f>
        <v>#DIV/0!</v>
      </c>
      <c r="Q113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36" spans="1:17" x14ac:dyDescent="0.2">
      <c r="A1136" s="1">
        <v>1190</v>
      </c>
      <c r="B1136" s="1" t="s">
        <v>199</v>
      </c>
      <c r="C1136" s="1" t="s">
        <v>8</v>
      </c>
      <c r="D1136" s="1" t="s">
        <v>3</v>
      </c>
      <c r="E1136" s="11">
        <v>967</v>
      </c>
      <c r="F1136" s="3">
        <v>7.67</v>
      </c>
      <c r="G1136" s="11">
        <f>Tabla1[[#This Row],[Stock en unidades]]*Tabla1[[#This Row],[Costo unitario]]</f>
        <v>7416.89</v>
      </c>
      <c r="H1136" s="1">
        <v>2020</v>
      </c>
      <c r="I1136" s="1" t="s">
        <v>257</v>
      </c>
      <c r="J1136" s="1">
        <v>60.4</v>
      </c>
      <c r="K1136" s="3">
        <v>870.94383999999991</v>
      </c>
      <c r="L1136" s="12">
        <f>Tabla1[[#This Row],[Venta prom 12 meses en UN]]*Tabla1[[#This Row],[Costo unitario]]</f>
        <v>463.26799999999997</v>
      </c>
      <c r="M1136" s="29">
        <f>IFERROR(Tabla1[[#This Row],[Stock en unidades]]/Tabla1[[#This Row],[Venta prom 12 meses en UN]],0)</f>
        <v>16.009933774834437</v>
      </c>
      <c r="N1136" s="12">
        <f>IFERROR(12/Tabla1[[#This Row],[Meses de stock]],0)</f>
        <v>0.74953464322647367</v>
      </c>
      <c r="O1136" s="5" t="e">
        <f>VLOOKUP(Tabla1[[#This Row],[Código del producto]],'ABC Ventas'!$A:$E,5,0)</f>
        <v>#DIV/0!</v>
      </c>
      <c r="P1136" s="5" t="e">
        <f>VLOOKUP(Tabla1[[#This Row],[Código del producto]],'ABC Stock'!$A:$E,5,0)</f>
        <v>#DIV/0!</v>
      </c>
      <c r="Q11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37" spans="1:17" x14ac:dyDescent="0.2">
      <c r="A1137" s="1">
        <v>1190</v>
      </c>
      <c r="B1137" s="1" t="s">
        <v>199</v>
      </c>
      <c r="C1137" s="1" t="s">
        <v>8</v>
      </c>
      <c r="D1137" s="1" t="s">
        <v>3</v>
      </c>
      <c r="E1137" s="11">
        <v>5</v>
      </c>
      <c r="F1137" s="3">
        <v>5.22</v>
      </c>
      <c r="G1137" s="11">
        <f>Tabla1[[#This Row],[Stock en unidades]]*Tabla1[[#This Row],[Costo unitario]]</f>
        <v>26.099999999999998</v>
      </c>
      <c r="H1137" s="1">
        <v>2020</v>
      </c>
      <c r="I1137" s="1" t="s">
        <v>258</v>
      </c>
      <c r="J1137" s="1">
        <v>109</v>
      </c>
      <c r="K1137" s="3">
        <v>756.74339999999995</v>
      </c>
      <c r="L1137" s="12">
        <f>Tabla1[[#This Row],[Venta prom 12 meses en UN]]*Tabla1[[#This Row],[Costo unitario]]</f>
        <v>568.98</v>
      </c>
      <c r="M1137" s="29">
        <f>IFERROR(Tabla1[[#This Row],[Stock en unidades]]/Tabla1[[#This Row],[Venta prom 12 meses en UN]],0)</f>
        <v>4.5871559633027525E-2</v>
      </c>
      <c r="N1137" s="12">
        <f>IFERROR(12/Tabla1[[#This Row],[Meses de stock]],0)</f>
        <v>261.59999999999997</v>
      </c>
      <c r="O1137" s="5" t="e">
        <f>VLOOKUP(Tabla1[[#This Row],[Código del producto]],'ABC Ventas'!$A:$E,5,0)</f>
        <v>#DIV/0!</v>
      </c>
      <c r="P1137" s="5" t="e">
        <f>VLOOKUP(Tabla1[[#This Row],[Código del producto]],'ABC Stock'!$A:$E,5,0)</f>
        <v>#DIV/0!</v>
      </c>
      <c r="Q11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38" spans="1:17" x14ac:dyDescent="0.2">
      <c r="A1138" s="1">
        <v>1190</v>
      </c>
      <c r="B1138" s="1" t="s">
        <v>199</v>
      </c>
      <c r="C1138" s="1" t="s">
        <v>8</v>
      </c>
      <c r="D1138" s="1" t="s">
        <v>3</v>
      </c>
      <c r="E1138" s="11">
        <v>273</v>
      </c>
      <c r="F1138" s="3">
        <v>5.48</v>
      </c>
      <c r="G1138" s="11">
        <f>Tabla1[[#This Row],[Stock en unidades]]*Tabla1[[#This Row],[Costo unitario]]</f>
        <v>1496.0400000000002</v>
      </c>
      <c r="H1138" s="1">
        <v>2019</v>
      </c>
      <c r="I1138" s="1" t="s">
        <v>310</v>
      </c>
      <c r="J1138" s="1">
        <v>68.099999999999994</v>
      </c>
      <c r="K1138" s="3">
        <v>574.70952</v>
      </c>
      <c r="L1138" s="12">
        <f>Tabla1[[#This Row],[Venta prom 12 meses en UN]]*Tabla1[[#This Row],[Costo unitario]]</f>
        <v>373.18799999999999</v>
      </c>
      <c r="M1138" s="29">
        <f>IFERROR(Tabla1[[#This Row],[Stock en unidades]]/Tabla1[[#This Row],[Venta prom 12 meses en UN]],0)</f>
        <v>4.0088105726872252</v>
      </c>
      <c r="N1138" s="12">
        <f>IFERROR(12/Tabla1[[#This Row],[Meses de stock]],0)</f>
        <v>2.993406593406593</v>
      </c>
      <c r="O1138" s="5" t="e">
        <f>VLOOKUP(Tabla1[[#This Row],[Código del producto]],'ABC Ventas'!$A:$E,5,0)</f>
        <v>#DIV/0!</v>
      </c>
      <c r="P1138" s="5" t="e">
        <f>VLOOKUP(Tabla1[[#This Row],[Código del producto]],'ABC Stock'!$A:$E,5,0)</f>
        <v>#DIV/0!</v>
      </c>
      <c r="Q113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39" spans="1:17" x14ac:dyDescent="0.2">
      <c r="A1139" s="1">
        <v>1190</v>
      </c>
      <c r="B1139" s="1" t="s">
        <v>199</v>
      </c>
      <c r="C1139" s="1" t="s">
        <v>8</v>
      </c>
      <c r="D1139" s="1" t="s">
        <v>3</v>
      </c>
      <c r="E1139" s="11">
        <v>902</v>
      </c>
      <c r="F1139" s="3">
        <v>4.28</v>
      </c>
      <c r="G1139" s="11">
        <f>Tabla1[[#This Row],[Stock en unidades]]*Tabla1[[#This Row],[Costo unitario]]</f>
        <v>3860.5600000000004</v>
      </c>
      <c r="H1139" s="1">
        <v>2020</v>
      </c>
      <c r="I1139" s="1" t="s">
        <v>257</v>
      </c>
      <c r="J1139" s="1">
        <v>50.1</v>
      </c>
      <c r="K1139" s="3">
        <v>360.23904000000005</v>
      </c>
      <c r="L1139" s="12">
        <f>Tabla1[[#This Row],[Venta prom 12 meses en UN]]*Tabla1[[#This Row],[Costo unitario]]</f>
        <v>214.42800000000003</v>
      </c>
      <c r="M1139" s="29">
        <f>IFERROR(Tabla1[[#This Row],[Stock en unidades]]/Tabla1[[#This Row],[Venta prom 12 meses en UN]],0)</f>
        <v>18.003992015968063</v>
      </c>
      <c r="N1139" s="12">
        <f>IFERROR(12/Tabla1[[#This Row],[Meses de stock]],0)</f>
        <v>0.66651884700665198</v>
      </c>
      <c r="O1139" s="5" t="e">
        <f>VLOOKUP(Tabla1[[#This Row],[Código del producto]],'ABC Ventas'!$A:$E,5,0)</f>
        <v>#DIV/0!</v>
      </c>
      <c r="P1139" s="5" t="e">
        <f>VLOOKUP(Tabla1[[#This Row],[Código del producto]],'ABC Stock'!$A:$E,5,0)</f>
        <v>#DIV/0!</v>
      </c>
      <c r="Q113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40" spans="1:17" x14ac:dyDescent="0.2">
      <c r="A1140" s="1">
        <v>1190</v>
      </c>
      <c r="B1140" s="1" t="s">
        <v>199</v>
      </c>
      <c r="C1140" s="1" t="s">
        <v>8</v>
      </c>
      <c r="D1140" s="1" t="s">
        <v>3</v>
      </c>
      <c r="E1140" s="11">
        <v>1403</v>
      </c>
      <c r="F1140" s="3">
        <v>2.54</v>
      </c>
      <c r="G1140" s="11">
        <f>Tabla1[[#This Row],[Stock en unidades]]*Tabla1[[#This Row],[Costo unitario]]</f>
        <v>3563.62</v>
      </c>
      <c r="H1140" s="1">
        <v>2020</v>
      </c>
      <c r="I1140" s="1" t="s">
        <v>258</v>
      </c>
      <c r="J1140" s="1">
        <v>82.5</v>
      </c>
      <c r="K1140" s="3">
        <v>356.23500000000001</v>
      </c>
      <c r="L1140" s="12">
        <f>Tabla1[[#This Row],[Venta prom 12 meses en UN]]*Tabla1[[#This Row],[Costo unitario]]</f>
        <v>209.55</v>
      </c>
      <c r="M1140" s="29">
        <f>IFERROR(Tabla1[[#This Row],[Stock en unidades]]/Tabla1[[#This Row],[Venta prom 12 meses en UN]],0)</f>
        <v>17.006060606060608</v>
      </c>
      <c r="N1140" s="12">
        <f>IFERROR(12/Tabla1[[#This Row],[Meses de stock]],0)</f>
        <v>0.70563079116179606</v>
      </c>
      <c r="O1140" s="5" t="e">
        <f>VLOOKUP(Tabla1[[#This Row],[Código del producto]],'ABC Ventas'!$A:$E,5,0)</f>
        <v>#DIV/0!</v>
      </c>
      <c r="P1140" s="5" t="e">
        <f>VLOOKUP(Tabla1[[#This Row],[Código del producto]],'ABC Stock'!$A:$E,5,0)</f>
        <v>#DIV/0!</v>
      </c>
      <c r="Q11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41" spans="1:17" x14ac:dyDescent="0.2">
      <c r="A1141" s="1">
        <v>1190</v>
      </c>
      <c r="B1141" s="1" t="s">
        <v>199</v>
      </c>
      <c r="C1141" s="1" t="s">
        <v>8</v>
      </c>
      <c r="D1141" s="1" t="s">
        <v>3</v>
      </c>
      <c r="E1141" s="11">
        <v>104</v>
      </c>
      <c r="F1141" s="3">
        <v>1.45</v>
      </c>
      <c r="G1141" s="11">
        <f>Tabla1[[#This Row],[Stock en unidades]]*Tabla1[[#This Row],[Costo unitario]]</f>
        <v>150.79999999999998</v>
      </c>
      <c r="H1141" s="1">
        <v>2019</v>
      </c>
      <c r="I1141" s="1" t="s">
        <v>305</v>
      </c>
      <c r="J1141" s="1">
        <v>56</v>
      </c>
      <c r="K1141" s="3">
        <v>141.28800000000001</v>
      </c>
      <c r="L1141" s="12">
        <f>Tabla1[[#This Row],[Venta prom 12 meses en UN]]*Tabla1[[#This Row],[Costo unitario]]</f>
        <v>81.2</v>
      </c>
      <c r="M1141" s="29">
        <f>IFERROR(Tabla1[[#This Row],[Stock en unidades]]/Tabla1[[#This Row],[Venta prom 12 meses en UN]],0)</f>
        <v>1.8571428571428572</v>
      </c>
      <c r="N1141" s="12">
        <f>IFERROR(12/Tabla1[[#This Row],[Meses de stock]],0)</f>
        <v>6.4615384615384617</v>
      </c>
      <c r="O1141" s="5" t="e">
        <f>VLOOKUP(Tabla1[[#This Row],[Código del producto]],'ABC Ventas'!$A:$E,5,0)</f>
        <v>#DIV/0!</v>
      </c>
      <c r="P1141" s="5" t="e">
        <f>VLOOKUP(Tabla1[[#This Row],[Código del producto]],'ABC Stock'!$A:$E,5,0)</f>
        <v>#DIV/0!</v>
      </c>
      <c r="Q11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42" spans="1:17" x14ac:dyDescent="0.2">
      <c r="A1142" s="1">
        <v>1191</v>
      </c>
      <c r="B1142" s="1" t="s">
        <v>413</v>
      </c>
      <c r="C1142" s="1" t="s">
        <v>8</v>
      </c>
      <c r="D1142" s="1" t="s">
        <v>3</v>
      </c>
      <c r="E1142" s="11">
        <v>769</v>
      </c>
      <c r="F1142" s="3">
        <v>4.78</v>
      </c>
      <c r="G1142" s="11">
        <f>Tabla1[[#This Row],[Stock en unidades]]*Tabla1[[#This Row],[Costo unitario]]</f>
        <v>3675.82</v>
      </c>
      <c r="H1142" s="1">
        <v>2019</v>
      </c>
      <c r="I1142" s="1" t="s">
        <v>305</v>
      </c>
      <c r="J1142" s="1">
        <v>76.900000000000006</v>
      </c>
      <c r="K1142" s="3">
        <v>698.40580000000011</v>
      </c>
      <c r="L1142" s="12">
        <f>Tabla1[[#This Row],[Venta prom 12 meses en UN]]*Tabla1[[#This Row],[Costo unitario]]</f>
        <v>367.58200000000005</v>
      </c>
      <c r="M1142" s="29">
        <f>IFERROR(Tabla1[[#This Row],[Stock en unidades]]/Tabla1[[#This Row],[Venta prom 12 meses en UN]],0)</f>
        <v>10</v>
      </c>
      <c r="N1142" s="12">
        <f>IFERROR(12/Tabla1[[#This Row],[Meses de stock]],0)</f>
        <v>1.2</v>
      </c>
      <c r="O1142" s="5" t="e">
        <f>VLOOKUP(Tabla1[[#This Row],[Código del producto]],'ABC Ventas'!$A:$E,5,0)</f>
        <v>#DIV/0!</v>
      </c>
      <c r="P1142" s="5" t="e">
        <f>VLOOKUP(Tabla1[[#This Row],[Código del producto]],'ABC Stock'!$A:$E,5,0)</f>
        <v>#DIV/0!</v>
      </c>
      <c r="Q114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43" spans="1:17" x14ac:dyDescent="0.2">
      <c r="A1143" s="1">
        <v>1191</v>
      </c>
      <c r="B1143" s="1" t="s">
        <v>413</v>
      </c>
      <c r="C1143" s="1" t="s">
        <v>8</v>
      </c>
      <c r="D1143" s="1" t="s">
        <v>3</v>
      </c>
      <c r="E1143" s="11">
        <v>35</v>
      </c>
      <c r="F1143" s="3">
        <v>3.87</v>
      </c>
      <c r="G1143" s="11">
        <f>Tabla1[[#This Row],[Stock en unidades]]*Tabla1[[#This Row],[Costo unitario]]</f>
        <v>135.45000000000002</v>
      </c>
      <c r="H1143" s="1">
        <v>2019</v>
      </c>
      <c r="I1143" s="1" t="s">
        <v>304</v>
      </c>
      <c r="J1143" s="1">
        <v>109</v>
      </c>
      <c r="K1143" s="3">
        <v>670.7097</v>
      </c>
      <c r="L1143" s="12">
        <f>Tabla1[[#This Row],[Venta prom 12 meses en UN]]*Tabla1[[#This Row],[Costo unitario]]</f>
        <v>421.83</v>
      </c>
      <c r="M1143" s="29">
        <f>IFERROR(Tabla1[[#This Row],[Stock en unidades]]/Tabla1[[#This Row],[Venta prom 12 meses en UN]],0)</f>
        <v>0.32110091743119268</v>
      </c>
      <c r="N1143" s="12">
        <f>IFERROR(12/Tabla1[[#This Row],[Meses de stock]],0)</f>
        <v>37.371428571428567</v>
      </c>
      <c r="O1143" s="5" t="e">
        <f>VLOOKUP(Tabla1[[#This Row],[Código del producto]],'ABC Ventas'!$A:$E,5,0)</f>
        <v>#DIV/0!</v>
      </c>
      <c r="P1143" s="5" t="e">
        <f>VLOOKUP(Tabla1[[#This Row],[Código del producto]],'ABC Stock'!$A:$E,5,0)</f>
        <v>#DIV/0!</v>
      </c>
      <c r="Q11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44" spans="1:17" x14ac:dyDescent="0.2">
      <c r="A1144" s="1">
        <v>1191</v>
      </c>
      <c r="B1144" s="1" t="s">
        <v>413</v>
      </c>
      <c r="C1144" s="1" t="s">
        <v>8</v>
      </c>
      <c r="D1144" s="1" t="s">
        <v>3</v>
      </c>
      <c r="E1144" s="11">
        <v>1073</v>
      </c>
      <c r="F1144" s="3">
        <v>4.99</v>
      </c>
      <c r="G1144" s="11">
        <f>Tabla1[[#This Row],[Stock en unidades]]*Tabla1[[#This Row],[Costo unitario]]</f>
        <v>5354.27</v>
      </c>
      <c r="H1144" s="1">
        <v>2020</v>
      </c>
      <c r="I1144" s="1" t="s">
        <v>257</v>
      </c>
      <c r="J1144" s="1">
        <v>89.4</v>
      </c>
      <c r="K1144" s="3">
        <v>579.93780000000004</v>
      </c>
      <c r="L1144" s="12">
        <f>Tabla1[[#This Row],[Venta prom 12 meses en UN]]*Tabla1[[#This Row],[Costo unitario]]</f>
        <v>446.10600000000005</v>
      </c>
      <c r="M1144" s="29">
        <f>IFERROR(Tabla1[[#This Row],[Stock en unidades]]/Tabla1[[#This Row],[Venta prom 12 meses en UN]],0)</f>
        <v>12.002237136465324</v>
      </c>
      <c r="N1144" s="12">
        <f>IFERROR(12/Tabla1[[#This Row],[Meses de stock]],0)</f>
        <v>0.99981360671015851</v>
      </c>
      <c r="O1144" s="5" t="e">
        <f>VLOOKUP(Tabla1[[#This Row],[Código del producto]],'ABC Ventas'!$A:$E,5,0)</f>
        <v>#DIV/0!</v>
      </c>
      <c r="P1144" s="5" t="e">
        <f>VLOOKUP(Tabla1[[#This Row],[Código del producto]],'ABC Stock'!$A:$E,5,0)</f>
        <v>#DIV/0!</v>
      </c>
      <c r="Q114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45" spans="1:17" x14ac:dyDescent="0.2">
      <c r="A1145" s="1">
        <v>1191</v>
      </c>
      <c r="B1145" s="1" t="s">
        <v>413</v>
      </c>
      <c r="C1145" s="1" t="s">
        <v>8</v>
      </c>
      <c r="D1145" s="1" t="s">
        <v>3</v>
      </c>
      <c r="E1145" s="11">
        <v>261</v>
      </c>
      <c r="F1145" s="3">
        <v>5.18</v>
      </c>
      <c r="G1145" s="11">
        <f>Tabla1[[#This Row],[Stock en unidades]]*Tabla1[[#This Row],[Costo unitario]]</f>
        <v>1351.98</v>
      </c>
      <c r="H1145" s="1">
        <v>2020</v>
      </c>
      <c r="I1145" s="1" t="s">
        <v>257</v>
      </c>
      <c r="J1145" s="1">
        <v>43.4</v>
      </c>
      <c r="K1145" s="3">
        <v>377.68415999999996</v>
      </c>
      <c r="L1145" s="12">
        <f>Tabla1[[#This Row],[Venta prom 12 meses en UN]]*Tabla1[[#This Row],[Costo unitario]]</f>
        <v>224.81199999999998</v>
      </c>
      <c r="M1145" s="29">
        <f>IFERROR(Tabla1[[#This Row],[Stock en unidades]]/Tabla1[[#This Row],[Venta prom 12 meses en UN]],0)</f>
        <v>6.0138248847926272</v>
      </c>
      <c r="N1145" s="12">
        <f>IFERROR(12/Tabla1[[#This Row],[Meses de stock]],0)</f>
        <v>1.9954022988505746</v>
      </c>
      <c r="O1145" s="5" t="e">
        <f>VLOOKUP(Tabla1[[#This Row],[Código del producto]],'ABC Ventas'!$A:$E,5,0)</f>
        <v>#DIV/0!</v>
      </c>
      <c r="P1145" s="5" t="e">
        <f>VLOOKUP(Tabla1[[#This Row],[Código del producto]],'ABC Stock'!$A:$E,5,0)</f>
        <v>#DIV/0!</v>
      </c>
      <c r="Q11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46" spans="1:17" x14ac:dyDescent="0.2">
      <c r="A1146" s="1">
        <v>1191</v>
      </c>
      <c r="B1146" s="1" t="s">
        <v>413</v>
      </c>
      <c r="C1146" s="1" t="s">
        <v>8</v>
      </c>
      <c r="D1146" s="1" t="s">
        <v>3</v>
      </c>
      <c r="E1146" s="11">
        <v>539</v>
      </c>
      <c r="F1146" s="3">
        <v>5.91</v>
      </c>
      <c r="G1146" s="11">
        <f>Tabla1[[#This Row],[Stock en unidades]]*Tabla1[[#This Row],[Costo unitario]]</f>
        <v>3185.4900000000002</v>
      </c>
      <c r="H1146" s="1">
        <v>2020</v>
      </c>
      <c r="I1146" s="1" t="s">
        <v>258</v>
      </c>
      <c r="J1146" s="1">
        <v>29.9</v>
      </c>
      <c r="K1146" s="3">
        <v>250.92678000000001</v>
      </c>
      <c r="L1146" s="12">
        <f>Tabla1[[#This Row],[Venta prom 12 meses en UN]]*Tabla1[[#This Row],[Costo unitario]]</f>
        <v>176.709</v>
      </c>
      <c r="M1146" s="29">
        <f>IFERROR(Tabla1[[#This Row],[Stock en unidades]]/Tabla1[[#This Row],[Venta prom 12 meses en UN]],0)</f>
        <v>18.026755852842811</v>
      </c>
      <c r="N1146" s="12">
        <f>IFERROR(12/Tabla1[[#This Row],[Meses de stock]],0)</f>
        <v>0.66567717996289422</v>
      </c>
      <c r="O1146" s="5" t="e">
        <f>VLOOKUP(Tabla1[[#This Row],[Código del producto]],'ABC Ventas'!$A:$E,5,0)</f>
        <v>#DIV/0!</v>
      </c>
      <c r="P1146" s="5" t="e">
        <f>VLOOKUP(Tabla1[[#This Row],[Código del producto]],'ABC Stock'!$A:$E,5,0)</f>
        <v>#DIV/0!</v>
      </c>
      <c r="Q11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47" spans="1:17" x14ac:dyDescent="0.2">
      <c r="A1147" s="1">
        <v>1191</v>
      </c>
      <c r="B1147" s="1" t="s">
        <v>413</v>
      </c>
      <c r="C1147" s="1" t="s">
        <v>8</v>
      </c>
      <c r="D1147" s="1" t="s">
        <v>3</v>
      </c>
      <c r="E1147" s="11">
        <v>0</v>
      </c>
      <c r="F1147" s="3">
        <v>1.56</v>
      </c>
      <c r="G1147" s="11">
        <f>Tabla1[[#This Row],[Stock en unidades]]*Tabla1[[#This Row],[Costo unitario]]</f>
        <v>0</v>
      </c>
      <c r="H1147" s="1">
        <v>2019</v>
      </c>
      <c r="I1147" s="1" t="s">
        <v>308</v>
      </c>
      <c r="J1147" s="1">
        <v>84</v>
      </c>
      <c r="K1147" s="3">
        <v>184.7664</v>
      </c>
      <c r="L1147" s="12">
        <f>Tabla1[[#This Row],[Venta prom 12 meses en UN]]*Tabla1[[#This Row],[Costo unitario]]</f>
        <v>131.04</v>
      </c>
      <c r="M1147" s="29">
        <f>IFERROR(Tabla1[[#This Row],[Stock en unidades]]/Tabla1[[#This Row],[Venta prom 12 meses en UN]],0)</f>
        <v>0</v>
      </c>
      <c r="N1147" s="12">
        <f>IFERROR(12/Tabla1[[#This Row],[Meses de stock]],0)</f>
        <v>0</v>
      </c>
      <c r="O1147" s="5" t="e">
        <f>VLOOKUP(Tabla1[[#This Row],[Código del producto]],'ABC Ventas'!$A:$E,5,0)</f>
        <v>#DIV/0!</v>
      </c>
      <c r="P1147" s="5" t="e">
        <f>VLOOKUP(Tabla1[[#This Row],[Código del producto]],'ABC Stock'!$A:$E,5,0)</f>
        <v>#DIV/0!</v>
      </c>
      <c r="Q11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48" spans="1:17" x14ac:dyDescent="0.2">
      <c r="A1148" s="1">
        <v>1192</v>
      </c>
      <c r="B1148" s="1" t="s">
        <v>109</v>
      </c>
      <c r="C1148" s="1" t="s">
        <v>8</v>
      </c>
      <c r="D1148" s="1" t="s">
        <v>3</v>
      </c>
      <c r="E1148" s="11">
        <v>203</v>
      </c>
      <c r="F1148" s="3">
        <v>6.36</v>
      </c>
      <c r="G1148" s="11">
        <f>Tabla1[[#This Row],[Stock en unidades]]*Tabla1[[#This Row],[Costo unitario]]</f>
        <v>1291.0800000000002</v>
      </c>
      <c r="H1148" s="1">
        <v>2019</v>
      </c>
      <c r="I1148" s="1" t="s">
        <v>311</v>
      </c>
      <c r="J1148" s="1">
        <v>142</v>
      </c>
      <c r="K1148" s="3">
        <v>1426.9295999999999</v>
      </c>
      <c r="L1148" s="12">
        <f>Tabla1[[#This Row],[Venta prom 12 meses en UN]]*Tabla1[[#This Row],[Costo unitario]]</f>
        <v>903.12</v>
      </c>
      <c r="M1148" s="29">
        <f>IFERROR(Tabla1[[#This Row],[Stock en unidades]]/Tabla1[[#This Row],[Venta prom 12 meses en UN]],0)</f>
        <v>1.4295774647887325</v>
      </c>
      <c r="N1148" s="12">
        <f>IFERROR(12/Tabla1[[#This Row],[Meses de stock]],0)</f>
        <v>8.3940886699507384</v>
      </c>
      <c r="O1148" s="5" t="e">
        <f>VLOOKUP(Tabla1[[#This Row],[Código del producto]],'ABC Ventas'!$A:$E,5,0)</f>
        <v>#DIV/0!</v>
      </c>
      <c r="P1148" s="5" t="e">
        <f>VLOOKUP(Tabla1[[#This Row],[Código del producto]],'ABC Stock'!$A:$E,5,0)</f>
        <v>#DIV/0!</v>
      </c>
      <c r="Q11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49" spans="1:17" x14ac:dyDescent="0.2">
      <c r="A1149" s="1">
        <v>1192</v>
      </c>
      <c r="B1149" s="1" t="s">
        <v>109</v>
      </c>
      <c r="C1149" s="1" t="s">
        <v>8</v>
      </c>
      <c r="D1149" s="1" t="s">
        <v>3</v>
      </c>
      <c r="E1149" s="11">
        <v>228</v>
      </c>
      <c r="F1149" s="3">
        <v>2.9</v>
      </c>
      <c r="G1149" s="11">
        <f>Tabla1[[#This Row],[Stock en unidades]]*Tabla1[[#This Row],[Costo unitario]]</f>
        <v>661.19999999999993</v>
      </c>
      <c r="H1149" s="1">
        <v>2019</v>
      </c>
      <c r="I1149" s="1" t="s">
        <v>256</v>
      </c>
      <c r="J1149" s="1">
        <v>143</v>
      </c>
      <c r="K1149" s="3">
        <v>721.57799999999997</v>
      </c>
      <c r="L1149" s="12">
        <f>Tabla1[[#This Row],[Venta prom 12 meses en UN]]*Tabla1[[#This Row],[Costo unitario]]</f>
        <v>414.7</v>
      </c>
      <c r="M1149" s="29">
        <f>IFERROR(Tabla1[[#This Row],[Stock en unidades]]/Tabla1[[#This Row],[Venta prom 12 meses en UN]],0)</f>
        <v>1.5944055944055944</v>
      </c>
      <c r="N1149" s="12">
        <f>IFERROR(12/Tabla1[[#This Row],[Meses de stock]],0)</f>
        <v>7.5263157894736841</v>
      </c>
      <c r="O1149" s="5" t="e">
        <f>VLOOKUP(Tabla1[[#This Row],[Código del producto]],'ABC Ventas'!$A:$E,5,0)</f>
        <v>#DIV/0!</v>
      </c>
      <c r="P1149" s="5" t="e">
        <f>VLOOKUP(Tabla1[[#This Row],[Código del producto]],'ABC Stock'!$A:$E,5,0)</f>
        <v>#DIV/0!</v>
      </c>
      <c r="Q11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50" spans="1:17" x14ac:dyDescent="0.2">
      <c r="A1150" s="1">
        <v>1192</v>
      </c>
      <c r="B1150" s="1" t="s">
        <v>109</v>
      </c>
      <c r="C1150" s="1" t="s">
        <v>8</v>
      </c>
      <c r="D1150" s="1" t="s">
        <v>3</v>
      </c>
      <c r="E1150" s="11">
        <v>193</v>
      </c>
      <c r="F1150" s="3">
        <v>5.15</v>
      </c>
      <c r="G1150" s="11">
        <f>Tabla1[[#This Row],[Stock en unidades]]*Tabla1[[#This Row],[Costo unitario]]</f>
        <v>993.95</v>
      </c>
      <c r="H1150" s="1">
        <v>2019</v>
      </c>
      <c r="I1150" s="1" t="s">
        <v>256</v>
      </c>
      <c r="J1150" s="1">
        <v>96.3</v>
      </c>
      <c r="K1150" s="3">
        <v>624.89070000000004</v>
      </c>
      <c r="L1150" s="12">
        <f>Tabla1[[#This Row],[Venta prom 12 meses en UN]]*Tabla1[[#This Row],[Costo unitario]]</f>
        <v>495.94499999999999</v>
      </c>
      <c r="M1150" s="29">
        <f>IFERROR(Tabla1[[#This Row],[Stock en unidades]]/Tabla1[[#This Row],[Venta prom 12 meses en UN]],0)</f>
        <v>2.0041536863966769</v>
      </c>
      <c r="N1150" s="12">
        <f>IFERROR(12/Tabla1[[#This Row],[Meses de stock]],0)</f>
        <v>5.9875647668393785</v>
      </c>
      <c r="O1150" s="5" t="e">
        <f>VLOOKUP(Tabla1[[#This Row],[Código del producto]],'ABC Ventas'!$A:$E,5,0)</f>
        <v>#DIV/0!</v>
      </c>
      <c r="P1150" s="5" t="e">
        <f>VLOOKUP(Tabla1[[#This Row],[Código del producto]],'ABC Stock'!$A:$E,5,0)</f>
        <v>#DIV/0!</v>
      </c>
      <c r="Q11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51" spans="1:17" x14ac:dyDescent="0.2">
      <c r="A1151" s="1">
        <v>1192</v>
      </c>
      <c r="B1151" s="1" t="s">
        <v>109</v>
      </c>
      <c r="C1151" s="1" t="s">
        <v>8</v>
      </c>
      <c r="D1151" s="1" t="s">
        <v>3</v>
      </c>
      <c r="E1151" s="11">
        <v>870</v>
      </c>
      <c r="F1151" s="3">
        <v>6.35</v>
      </c>
      <c r="G1151" s="11">
        <f>Tabla1[[#This Row],[Stock en unidades]]*Tabla1[[#This Row],[Costo unitario]]</f>
        <v>5524.5</v>
      </c>
      <c r="H1151" s="1">
        <v>2020</v>
      </c>
      <c r="I1151" s="1" t="s">
        <v>258</v>
      </c>
      <c r="J1151" s="1">
        <v>48.3</v>
      </c>
      <c r="K1151" s="3">
        <v>524.46555000000001</v>
      </c>
      <c r="L1151" s="12">
        <f>Tabla1[[#This Row],[Venta prom 12 meses en UN]]*Tabla1[[#This Row],[Costo unitario]]</f>
        <v>306.70499999999998</v>
      </c>
      <c r="M1151" s="29">
        <f>IFERROR(Tabla1[[#This Row],[Stock en unidades]]/Tabla1[[#This Row],[Venta prom 12 meses en UN]],0)</f>
        <v>18.012422360248447</v>
      </c>
      <c r="N1151" s="12">
        <f>IFERROR(12/Tabla1[[#This Row],[Meses de stock]],0)</f>
        <v>0.66620689655172416</v>
      </c>
      <c r="O1151" s="5" t="e">
        <f>VLOOKUP(Tabla1[[#This Row],[Código del producto]],'ABC Ventas'!$A:$E,5,0)</f>
        <v>#DIV/0!</v>
      </c>
      <c r="P1151" s="5" t="e">
        <f>VLOOKUP(Tabla1[[#This Row],[Código del producto]],'ABC Stock'!$A:$E,5,0)</f>
        <v>#DIV/0!</v>
      </c>
      <c r="Q115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52" spans="1:17" x14ac:dyDescent="0.2">
      <c r="A1152" s="1">
        <v>1192</v>
      </c>
      <c r="B1152" s="1" t="s">
        <v>109</v>
      </c>
      <c r="C1152" s="1" t="s">
        <v>8</v>
      </c>
      <c r="D1152" s="1" t="s">
        <v>3</v>
      </c>
      <c r="E1152" s="11">
        <v>74</v>
      </c>
      <c r="F1152" s="3">
        <v>4.6900000000000004</v>
      </c>
      <c r="G1152" s="11">
        <f>Tabla1[[#This Row],[Stock en unidades]]*Tabla1[[#This Row],[Costo unitario]]</f>
        <v>347.06</v>
      </c>
      <c r="H1152" s="1">
        <v>2019</v>
      </c>
      <c r="I1152" s="1" t="s">
        <v>309</v>
      </c>
      <c r="J1152" s="1">
        <v>53</v>
      </c>
      <c r="K1152" s="3">
        <v>360.42650000000003</v>
      </c>
      <c r="L1152" s="12">
        <f>Tabla1[[#This Row],[Venta prom 12 meses en UN]]*Tabla1[[#This Row],[Costo unitario]]</f>
        <v>248.57000000000002</v>
      </c>
      <c r="M1152" s="29">
        <f>IFERROR(Tabla1[[#This Row],[Stock en unidades]]/Tabla1[[#This Row],[Venta prom 12 meses en UN]],0)</f>
        <v>1.3962264150943395</v>
      </c>
      <c r="N1152" s="12">
        <f>IFERROR(12/Tabla1[[#This Row],[Meses de stock]],0)</f>
        <v>8.5945945945945947</v>
      </c>
      <c r="O1152" s="5" t="e">
        <f>VLOOKUP(Tabla1[[#This Row],[Código del producto]],'ABC Ventas'!$A:$E,5,0)</f>
        <v>#DIV/0!</v>
      </c>
      <c r="P1152" s="5" t="e">
        <f>VLOOKUP(Tabla1[[#This Row],[Código del producto]],'ABC Stock'!$A:$E,5,0)</f>
        <v>#DIV/0!</v>
      </c>
      <c r="Q11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53" spans="1:17" x14ac:dyDescent="0.2">
      <c r="A1153" s="1">
        <v>1192</v>
      </c>
      <c r="B1153" s="1" t="s">
        <v>109</v>
      </c>
      <c r="C1153" s="1" t="s">
        <v>8</v>
      </c>
      <c r="D1153" s="1" t="s">
        <v>3</v>
      </c>
      <c r="E1153" s="11">
        <v>1238</v>
      </c>
      <c r="F1153" s="3">
        <v>3.26</v>
      </c>
      <c r="G1153" s="11">
        <f>Tabla1[[#This Row],[Stock en unidades]]*Tabla1[[#This Row],[Costo unitario]]</f>
        <v>4035.8799999999997</v>
      </c>
      <c r="H1153" s="1">
        <v>2020</v>
      </c>
      <c r="I1153" s="1" t="s">
        <v>256</v>
      </c>
      <c r="J1153" s="1">
        <v>88.4</v>
      </c>
      <c r="K1153" s="3">
        <v>348.70264000000003</v>
      </c>
      <c r="L1153" s="12">
        <f>Tabla1[[#This Row],[Venta prom 12 meses en UN]]*Tabla1[[#This Row],[Costo unitario]]</f>
        <v>288.18400000000003</v>
      </c>
      <c r="M1153" s="29">
        <f>IFERROR(Tabla1[[#This Row],[Stock en unidades]]/Tabla1[[#This Row],[Venta prom 12 meses en UN]],0)</f>
        <v>14.004524886877828</v>
      </c>
      <c r="N1153" s="12">
        <f>IFERROR(12/Tabla1[[#This Row],[Meses de stock]],0)</f>
        <v>0.85686591276252022</v>
      </c>
      <c r="O1153" s="5" t="e">
        <f>VLOOKUP(Tabla1[[#This Row],[Código del producto]],'ABC Ventas'!$A:$E,5,0)</f>
        <v>#DIV/0!</v>
      </c>
      <c r="P1153" s="5" t="e">
        <f>VLOOKUP(Tabla1[[#This Row],[Código del producto]],'ABC Stock'!$A:$E,5,0)</f>
        <v>#DIV/0!</v>
      </c>
      <c r="Q11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54" spans="1:17" x14ac:dyDescent="0.2">
      <c r="A1154" s="1">
        <v>1193</v>
      </c>
      <c r="B1154" s="1" t="s">
        <v>414</v>
      </c>
      <c r="C1154" s="1" t="s">
        <v>8</v>
      </c>
      <c r="D1154" s="1" t="s">
        <v>3</v>
      </c>
      <c r="E1154" s="11">
        <v>114</v>
      </c>
      <c r="F1154" s="3">
        <v>3.59</v>
      </c>
      <c r="G1154" s="11">
        <f>Tabla1[[#This Row],[Stock en unidades]]*Tabla1[[#This Row],[Costo unitario]]</f>
        <v>409.26</v>
      </c>
      <c r="H1154" s="1">
        <v>2020</v>
      </c>
      <c r="I1154" s="1" t="s">
        <v>258</v>
      </c>
      <c r="J1154" s="1">
        <v>71</v>
      </c>
      <c r="K1154" s="3">
        <v>356.846</v>
      </c>
      <c r="L1154" s="12">
        <f>Tabla1[[#This Row],[Venta prom 12 meses en UN]]*Tabla1[[#This Row],[Costo unitario]]</f>
        <v>254.89</v>
      </c>
      <c r="M1154" s="29">
        <f>IFERROR(Tabla1[[#This Row],[Stock en unidades]]/Tabla1[[#This Row],[Venta prom 12 meses en UN]],0)</f>
        <v>1.6056338028169015</v>
      </c>
      <c r="N1154" s="12">
        <f>IFERROR(12/Tabla1[[#This Row],[Meses de stock]],0)</f>
        <v>7.473684210526315</v>
      </c>
      <c r="O1154" s="5" t="e">
        <f>VLOOKUP(Tabla1[[#This Row],[Código del producto]],'ABC Ventas'!$A:$E,5,0)</f>
        <v>#DIV/0!</v>
      </c>
      <c r="P1154" s="5" t="e">
        <f>VLOOKUP(Tabla1[[#This Row],[Código del producto]],'ABC Stock'!$A:$E,5,0)</f>
        <v>#DIV/0!</v>
      </c>
      <c r="Q11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55" spans="1:17" x14ac:dyDescent="0.2">
      <c r="A1155" s="1">
        <v>1193</v>
      </c>
      <c r="B1155" s="1" t="s">
        <v>414</v>
      </c>
      <c r="C1155" s="1" t="s">
        <v>8</v>
      </c>
      <c r="D1155" s="1" t="s">
        <v>3</v>
      </c>
      <c r="E1155" s="11">
        <v>106</v>
      </c>
      <c r="F1155" s="3">
        <v>3.04</v>
      </c>
      <c r="G1155" s="11">
        <f>Tabla1[[#This Row],[Stock en unidades]]*Tabla1[[#This Row],[Costo unitario]]</f>
        <v>322.24</v>
      </c>
      <c r="H1155" s="1">
        <v>2020</v>
      </c>
      <c r="I1155" s="1" t="s">
        <v>258</v>
      </c>
      <c r="J1155" s="1">
        <v>65</v>
      </c>
      <c r="K1155" s="3">
        <v>351.72799999999995</v>
      </c>
      <c r="L1155" s="12">
        <f>Tabla1[[#This Row],[Venta prom 12 meses en UN]]*Tabla1[[#This Row],[Costo unitario]]</f>
        <v>197.6</v>
      </c>
      <c r="M1155" s="29">
        <f>IFERROR(Tabla1[[#This Row],[Stock en unidades]]/Tabla1[[#This Row],[Venta prom 12 meses en UN]],0)</f>
        <v>1.6307692307692307</v>
      </c>
      <c r="N1155" s="12">
        <f>IFERROR(12/Tabla1[[#This Row],[Meses de stock]],0)</f>
        <v>7.3584905660377355</v>
      </c>
      <c r="O1155" s="5" t="e">
        <f>VLOOKUP(Tabla1[[#This Row],[Código del producto]],'ABC Ventas'!$A:$E,5,0)</f>
        <v>#DIV/0!</v>
      </c>
      <c r="P1155" s="5" t="e">
        <f>VLOOKUP(Tabla1[[#This Row],[Código del producto]],'ABC Stock'!$A:$E,5,0)</f>
        <v>#DIV/0!</v>
      </c>
      <c r="Q11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56" spans="1:17" x14ac:dyDescent="0.2">
      <c r="A1156" s="1">
        <v>1193</v>
      </c>
      <c r="B1156" s="1" t="s">
        <v>414</v>
      </c>
      <c r="C1156" s="1" t="s">
        <v>8</v>
      </c>
      <c r="D1156" s="1" t="s">
        <v>3</v>
      </c>
      <c r="E1156" s="11">
        <v>1452</v>
      </c>
      <c r="F1156" s="3">
        <v>2.5099999999999998</v>
      </c>
      <c r="G1156" s="11">
        <f>Tabla1[[#This Row],[Stock en unidades]]*Tabla1[[#This Row],[Costo unitario]]</f>
        <v>3644.5199999999995</v>
      </c>
      <c r="H1156" s="1">
        <v>2019</v>
      </c>
      <c r="I1156" s="1" t="s">
        <v>312</v>
      </c>
      <c r="J1156" s="1">
        <v>85.4</v>
      </c>
      <c r="K1156" s="3">
        <v>351.54055999999997</v>
      </c>
      <c r="L1156" s="12">
        <f>Tabla1[[#This Row],[Venta prom 12 meses en UN]]*Tabla1[[#This Row],[Costo unitario]]</f>
        <v>214.35399999999998</v>
      </c>
      <c r="M1156" s="29">
        <f>IFERROR(Tabla1[[#This Row],[Stock en unidades]]/Tabla1[[#This Row],[Venta prom 12 meses en UN]],0)</f>
        <v>17.002341920374707</v>
      </c>
      <c r="N1156" s="12">
        <f>IFERROR(12/Tabla1[[#This Row],[Meses de stock]],0)</f>
        <v>0.70578512396694215</v>
      </c>
      <c r="O1156" s="5" t="e">
        <f>VLOOKUP(Tabla1[[#This Row],[Código del producto]],'ABC Ventas'!$A:$E,5,0)</f>
        <v>#DIV/0!</v>
      </c>
      <c r="P1156" s="5" t="e">
        <f>VLOOKUP(Tabla1[[#This Row],[Código del producto]],'ABC Stock'!$A:$E,5,0)</f>
        <v>#DIV/0!</v>
      </c>
      <c r="Q115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57" spans="1:17" x14ac:dyDescent="0.2">
      <c r="A1157" s="1">
        <v>1193</v>
      </c>
      <c r="B1157" s="1" t="s">
        <v>414</v>
      </c>
      <c r="C1157" s="1" t="s">
        <v>8</v>
      </c>
      <c r="D1157" s="1" t="s">
        <v>3</v>
      </c>
      <c r="E1157" s="11">
        <v>578</v>
      </c>
      <c r="F1157" s="3">
        <v>5.13</v>
      </c>
      <c r="G1157" s="11">
        <f>Tabla1[[#This Row],[Stock en unidades]]*Tabla1[[#This Row],[Costo unitario]]</f>
        <v>2965.14</v>
      </c>
      <c r="H1157" s="1">
        <v>2020</v>
      </c>
      <c r="I1157" s="1" t="s">
        <v>256</v>
      </c>
      <c r="J1157" s="1">
        <v>51</v>
      </c>
      <c r="K1157" s="3">
        <v>324.4212</v>
      </c>
      <c r="L1157" s="12">
        <f>Tabla1[[#This Row],[Venta prom 12 meses en UN]]*Tabla1[[#This Row],[Costo unitario]]</f>
        <v>261.63</v>
      </c>
      <c r="M1157" s="29">
        <f>IFERROR(Tabla1[[#This Row],[Stock en unidades]]/Tabla1[[#This Row],[Venta prom 12 meses en UN]],0)</f>
        <v>11.333333333333334</v>
      </c>
      <c r="N1157" s="12">
        <f>IFERROR(12/Tabla1[[#This Row],[Meses de stock]],0)</f>
        <v>1.0588235294117647</v>
      </c>
      <c r="O1157" s="5" t="e">
        <f>VLOOKUP(Tabla1[[#This Row],[Código del producto]],'ABC Ventas'!$A:$E,5,0)</f>
        <v>#DIV/0!</v>
      </c>
      <c r="P1157" s="5" t="e">
        <f>VLOOKUP(Tabla1[[#This Row],[Código del producto]],'ABC Stock'!$A:$E,5,0)</f>
        <v>#DIV/0!</v>
      </c>
      <c r="Q115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58" spans="1:17" x14ac:dyDescent="0.2">
      <c r="A1158" s="1">
        <v>1193</v>
      </c>
      <c r="B1158" s="1" t="s">
        <v>414</v>
      </c>
      <c r="C1158" s="1" t="s">
        <v>8</v>
      </c>
      <c r="D1158" s="1" t="s">
        <v>3</v>
      </c>
      <c r="E1158" s="11">
        <v>138</v>
      </c>
      <c r="F1158" s="3">
        <v>5.0199999999999996</v>
      </c>
      <c r="G1158" s="11">
        <f>Tabla1[[#This Row],[Stock en unidades]]*Tabla1[[#This Row],[Costo unitario]]</f>
        <v>692.76</v>
      </c>
      <c r="H1158" s="1">
        <v>2020</v>
      </c>
      <c r="I1158" s="1" t="s">
        <v>258</v>
      </c>
      <c r="J1158" s="1">
        <v>27.6</v>
      </c>
      <c r="K1158" s="3">
        <v>245.23703999999998</v>
      </c>
      <c r="L1158" s="12">
        <f>Tabla1[[#This Row],[Venta prom 12 meses en UN]]*Tabla1[[#This Row],[Costo unitario]]</f>
        <v>138.55199999999999</v>
      </c>
      <c r="M1158" s="29">
        <f>IFERROR(Tabla1[[#This Row],[Stock en unidades]]/Tabla1[[#This Row],[Venta prom 12 meses en UN]],0)</f>
        <v>5</v>
      </c>
      <c r="N1158" s="12">
        <f>IFERROR(12/Tabla1[[#This Row],[Meses de stock]],0)</f>
        <v>2.4</v>
      </c>
      <c r="O1158" s="5" t="e">
        <f>VLOOKUP(Tabla1[[#This Row],[Código del producto]],'ABC Ventas'!$A:$E,5,0)</f>
        <v>#DIV/0!</v>
      </c>
      <c r="P1158" s="5" t="e">
        <f>VLOOKUP(Tabla1[[#This Row],[Código del producto]],'ABC Stock'!$A:$E,5,0)</f>
        <v>#DIV/0!</v>
      </c>
      <c r="Q115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59" spans="1:17" x14ac:dyDescent="0.2">
      <c r="A1159" s="1">
        <v>1193</v>
      </c>
      <c r="B1159" s="1" t="s">
        <v>414</v>
      </c>
      <c r="C1159" s="1" t="s">
        <v>8</v>
      </c>
      <c r="D1159" s="1" t="s">
        <v>3</v>
      </c>
      <c r="E1159" s="11">
        <v>761</v>
      </c>
      <c r="F1159" s="3">
        <v>1.79</v>
      </c>
      <c r="G1159" s="11">
        <f>Tabla1[[#This Row],[Stock en unidades]]*Tabla1[[#This Row],[Costo unitario]]</f>
        <v>1362.19</v>
      </c>
      <c r="H1159" s="1">
        <v>2020</v>
      </c>
      <c r="I1159" s="1" t="s">
        <v>257</v>
      </c>
      <c r="J1159" s="1">
        <v>62</v>
      </c>
      <c r="K1159" s="3">
        <v>148.7132</v>
      </c>
      <c r="L1159" s="12">
        <f>Tabla1[[#This Row],[Venta prom 12 meses en UN]]*Tabla1[[#This Row],[Costo unitario]]</f>
        <v>110.98</v>
      </c>
      <c r="M1159" s="29">
        <f>IFERROR(Tabla1[[#This Row],[Stock en unidades]]/Tabla1[[#This Row],[Venta prom 12 meses en UN]],0)</f>
        <v>12.274193548387096</v>
      </c>
      <c r="N1159" s="12">
        <f>IFERROR(12/Tabla1[[#This Row],[Meses de stock]],0)</f>
        <v>0.97766097240473071</v>
      </c>
      <c r="O1159" s="5" t="e">
        <f>VLOOKUP(Tabla1[[#This Row],[Código del producto]],'ABC Ventas'!$A:$E,5,0)</f>
        <v>#DIV/0!</v>
      </c>
      <c r="P1159" s="5" t="e">
        <f>VLOOKUP(Tabla1[[#This Row],[Código del producto]],'ABC Stock'!$A:$E,5,0)</f>
        <v>#DIV/0!</v>
      </c>
      <c r="Q115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60" spans="1:17" x14ac:dyDescent="0.2">
      <c r="A1160" s="1">
        <v>1194</v>
      </c>
      <c r="B1160" s="1" t="s">
        <v>282</v>
      </c>
      <c r="C1160" s="1" t="s">
        <v>8</v>
      </c>
      <c r="D1160" s="1" t="s">
        <v>3</v>
      </c>
      <c r="E1160" s="11">
        <v>922</v>
      </c>
      <c r="F1160" s="3">
        <v>71</v>
      </c>
      <c r="G1160" s="11">
        <f>Tabla1[[#This Row],[Stock en unidades]]*Tabla1[[#This Row],[Costo unitario]]</f>
        <v>65462</v>
      </c>
      <c r="H1160" s="1">
        <v>2020</v>
      </c>
      <c r="I1160" s="1" t="s">
        <v>257</v>
      </c>
      <c r="J1160" s="1">
        <v>922</v>
      </c>
      <c r="K1160" s="3">
        <v>106048.44</v>
      </c>
      <c r="L1160" s="12">
        <f>Tabla1[[#This Row],[Venta prom 12 meses en UN]]*Tabla1[[#This Row],[Costo unitario]]</f>
        <v>65462</v>
      </c>
      <c r="M1160" s="29">
        <f>IFERROR(Tabla1[[#This Row],[Stock en unidades]]/Tabla1[[#This Row],[Venta prom 12 meses en UN]],0)</f>
        <v>1</v>
      </c>
      <c r="N1160" s="12">
        <f>IFERROR(12/Tabla1[[#This Row],[Meses de stock]],0)</f>
        <v>12</v>
      </c>
      <c r="O1160" s="5" t="e">
        <f>VLOOKUP(Tabla1[[#This Row],[Código del producto]],'ABC Ventas'!$A:$E,5,0)</f>
        <v>#DIV/0!</v>
      </c>
      <c r="P1160" s="5" t="e">
        <f>VLOOKUP(Tabla1[[#This Row],[Código del producto]],'ABC Stock'!$A:$E,5,0)</f>
        <v>#DIV/0!</v>
      </c>
      <c r="Q11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1" spans="1:17" x14ac:dyDescent="0.2">
      <c r="A1161" s="1">
        <v>1194</v>
      </c>
      <c r="B1161" s="1" t="s">
        <v>282</v>
      </c>
      <c r="C1161" s="1" t="s">
        <v>8</v>
      </c>
      <c r="D1161" s="1" t="s">
        <v>3</v>
      </c>
      <c r="E1161" s="11">
        <v>1281</v>
      </c>
      <c r="F1161" s="3">
        <v>77</v>
      </c>
      <c r="G1161" s="11">
        <f>Tabla1[[#This Row],[Stock en unidades]]*Tabla1[[#This Row],[Costo unitario]]</f>
        <v>98637</v>
      </c>
      <c r="H1161" s="1">
        <v>2019</v>
      </c>
      <c r="I1161" s="1" t="s">
        <v>305</v>
      </c>
      <c r="J1161" s="1">
        <v>559</v>
      </c>
      <c r="K1161" s="3">
        <v>59829.77</v>
      </c>
      <c r="L1161" s="12">
        <f>Tabla1[[#This Row],[Venta prom 12 meses en UN]]*Tabla1[[#This Row],[Costo unitario]]</f>
        <v>43043</v>
      </c>
      <c r="M1161" s="29">
        <f>IFERROR(Tabla1[[#This Row],[Stock en unidades]]/Tabla1[[#This Row],[Venta prom 12 meses en UN]],0)</f>
        <v>2.2915921288014309</v>
      </c>
      <c r="N1161" s="12">
        <f>IFERROR(12/Tabla1[[#This Row],[Meses de stock]],0)</f>
        <v>5.2365339578454337</v>
      </c>
      <c r="O1161" s="5" t="e">
        <f>VLOOKUP(Tabla1[[#This Row],[Código del producto]],'ABC Ventas'!$A:$E,5,0)</f>
        <v>#DIV/0!</v>
      </c>
      <c r="P1161" s="5" t="e">
        <f>VLOOKUP(Tabla1[[#This Row],[Código del producto]],'ABC Stock'!$A:$E,5,0)</f>
        <v>#DIV/0!</v>
      </c>
      <c r="Q11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2" spans="1:17" x14ac:dyDescent="0.2">
      <c r="A1162" s="1">
        <v>1194</v>
      </c>
      <c r="B1162" s="1" t="s">
        <v>282</v>
      </c>
      <c r="C1162" s="1" t="s">
        <v>8</v>
      </c>
      <c r="D1162" s="1" t="s">
        <v>3</v>
      </c>
      <c r="E1162" s="11">
        <v>13</v>
      </c>
      <c r="F1162" s="3">
        <v>71</v>
      </c>
      <c r="G1162" s="11">
        <f>Tabla1[[#This Row],[Stock en unidades]]*Tabla1[[#This Row],[Costo unitario]]</f>
        <v>923</v>
      </c>
      <c r="H1162" s="1">
        <v>2020</v>
      </c>
      <c r="I1162" s="1" t="s">
        <v>257</v>
      </c>
      <c r="J1162" s="1">
        <v>371</v>
      </c>
      <c r="K1162" s="3">
        <v>48994.26</v>
      </c>
      <c r="L1162" s="12">
        <f>Tabla1[[#This Row],[Venta prom 12 meses en UN]]*Tabla1[[#This Row],[Costo unitario]]</f>
        <v>26341</v>
      </c>
      <c r="M1162" s="29">
        <f>IFERROR(Tabla1[[#This Row],[Stock en unidades]]/Tabla1[[#This Row],[Venta prom 12 meses en UN]],0)</f>
        <v>3.5040431266846361E-2</v>
      </c>
      <c r="N1162" s="12">
        <f>IFERROR(12/Tabla1[[#This Row],[Meses de stock]],0)</f>
        <v>342.46153846153845</v>
      </c>
      <c r="O1162" s="5" t="e">
        <f>VLOOKUP(Tabla1[[#This Row],[Código del producto]],'ABC Ventas'!$A:$E,5,0)</f>
        <v>#DIV/0!</v>
      </c>
      <c r="P1162" s="5" t="e">
        <f>VLOOKUP(Tabla1[[#This Row],[Código del producto]],'ABC Stock'!$A:$E,5,0)</f>
        <v>#DIV/0!</v>
      </c>
      <c r="Q11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3" spans="1:17" x14ac:dyDescent="0.2">
      <c r="A1163" s="1">
        <v>1194</v>
      </c>
      <c r="B1163" s="1" t="s">
        <v>282</v>
      </c>
      <c r="C1163" s="1" t="s">
        <v>8</v>
      </c>
      <c r="D1163" s="1" t="s">
        <v>3</v>
      </c>
      <c r="E1163" s="11">
        <v>1502</v>
      </c>
      <c r="F1163" s="3">
        <v>39</v>
      </c>
      <c r="G1163" s="11">
        <f>Tabla1[[#This Row],[Stock en unidades]]*Tabla1[[#This Row],[Costo unitario]]</f>
        <v>58578</v>
      </c>
      <c r="H1163" s="1">
        <v>2019</v>
      </c>
      <c r="I1163" s="1" t="s">
        <v>257</v>
      </c>
      <c r="J1163" s="1">
        <v>664</v>
      </c>
      <c r="K1163" s="3">
        <v>39361.919999999998</v>
      </c>
      <c r="L1163" s="12">
        <f>Tabla1[[#This Row],[Venta prom 12 meses en UN]]*Tabla1[[#This Row],[Costo unitario]]</f>
        <v>25896</v>
      </c>
      <c r="M1163" s="29">
        <f>IFERROR(Tabla1[[#This Row],[Stock en unidades]]/Tabla1[[#This Row],[Venta prom 12 meses en UN]],0)</f>
        <v>2.2620481927710845</v>
      </c>
      <c r="N1163" s="12">
        <f>IFERROR(12/Tabla1[[#This Row],[Meses de stock]],0)</f>
        <v>5.3049267643142475</v>
      </c>
      <c r="O1163" s="5" t="e">
        <f>VLOOKUP(Tabla1[[#This Row],[Código del producto]],'ABC Ventas'!$A:$E,5,0)</f>
        <v>#DIV/0!</v>
      </c>
      <c r="P1163" s="5" t="e">
        <f>VLOOKUP(Tabla1[[#This Row],[Código del producto]],'ABC Stock'!$A:$E,5,0)</f>
        <v>#DIV/0!</v>
      </c>
      <c r="Q11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4" spans="1:17" x14ac:dyDescent="0.2">
      <c r="A1164" s="1">
        <v>1194</v>
      </c>
      <c r="B1164" s="1" t="s">
        <v>282</v>
      </c>
      <c r="C1164" s="1" t="s">
        <v>8</v>
      </c>
      <c r="D1164" s="1" t="s">
        <v>3</v>
      </c>
      <c r="E1164" s="11">
        <v>458</v>
      </c>
      <c r="F1164" s="3">
        <v>43</v>
      </c>
      <c r="G1164" s="11">
        <f>Tabla1[[#This Row],[Stock en unidades]]*Tabla1[[#This Row],[Costo unitario]]</f>
        <v>19694</v>
      </c>
      <c r="H1164" s="1">
        <v>2019</v>
      </c>
      <c r="I1164" s="1" t="s">
        <v>257</v>
      </c>
      <c r="J1164" s="1">
        <v>413</v>
      </c>
      <c r="K1164" s="3">
        <v>29302.35</v>
      </c>
      <c r="L1164" s="12">
        <f>Tabla1[[#This Row],[Venta prom 12 meses en UN]]*Tabla1[[#This Row],[Costo unitario]]</f>
        <v>17759</v>
      </c>
      <c r="M1164" s="29">
        <f>IFERROR(Tabla1[[#This Row],[Stock en unidades]]/Tabla1[[#This Row],[Venta prom 12 meses en UN]],0)</f>
        <v>1.1089588377723971</v>
      </c>
      <c r="N1164" s="12">
        <f>IFERROR(12/Tabla1[[#This Row],[Meses de stock]],0)</f>
        <v>10.820960698689957</v>
      </c>
      <c r="O1164" s="5" t="e">
        <f>VLOOKUP(Tabla1[[#This Row],[Código del producto]],'ABC Ventas'!$A:$E,5,0)</f>
        <v>#DIV/0!</v>
      </c>
      <c r="P1164" s="5" t="e">
        <f>VLOOKUP(Tabla1[[#This Row],[Código del producto]],'ABC Stock'!$A:$E,5,0)</f>
        <v>#DIV/0!</v>
      </c>
      <c r="Q11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5" spans="1:17" x14ac:dyDescent="0.2">
      <c r="A1165" s="1">
        <v>1194</v>
      </c>
      <c r="B1165" s="1" t="s">
        <v>282</v>
      </c>
      <c r="C1165" s="1" t="s">
        <v>8</v>
      </c>
      <c r="D1165" s="1" t="s">
        <v>3</v>
      </c>
      <c r="E1165" s="11">
        <v>791</v>
      </c>
      <c r="F1165" s="3">
        <v>74</v>
      </c>
      <c r="G1165" s="11">
        <f>Tabla1[[#This Row],[Stock en unidades]]*Tabla1[[#This Row],[Costo unitario]]</f>
        <v>58534</v>
      </c>
      <c r="H1165" s="1">
        <v>2019</v>
      </c>
      <c r="I1165" s="1" t="s">
        <v>258</v>
      </c>
      <c r="J1165" s="1">
        <v>301</v>
      </c>
      <c r="K1165" s="3">
        <v>28733.46</v>
      </c>
      <c r="L1165" s="12">
        <f>Tabla1[[#This Row],[Venta prom 12 meses en UN]]*Tabla1[[#This Row],[Costo unitario]]</f>
        <v>22274</v>
      </c>
      <c r="M1165" s="29">
        <f>IFERROR(Tabla1[[#This Row],[Stock en unidades]]/Tabla1[[#This Row],[Venta prom 12 meses en UN]],0)</f>
        <v>2.6279069767441858</v>
      </c>
      <c r="N1165" s="12">
        <f>IFERROR(12/Tabla1[[#This Row],[Meses de stock]],0)</f>
        <v>4.5663716814159292</v>
      </c>
      <c r="O1165" s="5" t="e">
        <f>VLOOKUP(Tabla1[[#This Row],[Código del producto]],'ABC Ventas'!$A:$E,5,0)</f>
        <v>#DIV/0!</v>
      </c>
      <c r="P1165" s="5" t="e">
        <f>VLOOKUP(Tabla1[[#This Row],[Código del producto]],'ABC Stock'!$A:$E,5,0)</f>
        <v>#DIV/0!</v>
      </c>
      <c r="Q11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6" spans="1:17" x14ac:dyDescent="0.2">
      <c r="A1166" s="1">
        <v>1195</v>
      </c>
      <c r="B1166" s="1" t="s">
        <v>415</v>
      </c>
      <c r="C1166" s="1" t="s">
        <v>8</v>
      </c>
      <c r="D1166" s="1" t="s">
        <v>3</v>
      </c>
      <c r="E1166" s="11">
        <v>260</v>
      </c>
      <c r="F1166" s="3">
        <v>4.75</v>
      </c>
      <c r="G1166" s="11">
        <f>Tabla1[[#This Row],[Stock en unidades]]*Tabla1[[#This Row],[Costo unitario]]</f>
        <v>1235</v>
      </c>
      <c r="H1166" s="1">
        <v>2020</v>
      </c>
      <c r="I1166" s="1" t="s">
        <v>258</v>
      </c>
      <c r="J1166" s="1">
        <v>106</v>
      </c>
      <c r="K1166" s="3">
        <v>876.09</v>
      </c>
      <c r="L1166" s="12">
        <f>Tabla1[[#This Row],[Venta prom 12 meses en UN]]*Tabla1[[#This Row],[Costo unitario]]</f>
        <v>503.5</v>
      </c>
      <c r="M1166" s="29">
        <f>IFERROR(Tabla1[[#This Row],[Stock en unidades]]/Tabla1[[#This Row],[Venta prom 12 meses en UN]],0)</f>
        <v>2.4528301886792452</v>
      </c>
      <c r="N1166" s="12">
        <f>IFERROR(12/Tabla1[[#This Row],[Meses de stock]],0)</f>
        <v>4.8923076923076927</v>
      </c>
      <c r="O1166" s="5" t="e">
        <f>VLOOKUP(Tabla1[[#This Row],[Código del producto]],'ABC Ventas'!$A:$E,5,0)</f>
        <v>#DIV/0!</v>
      </c>
      <c r="P1166" s="5" t="e">
        <f>VLOOKUP(Tabla1[[#This Row],[Código del producto]],'ABC Stock'!$A:$E,5,0)</f>
        <v>#DIV/0!</v>
      </c>
      <c r="Q11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7" spans="1:17" x14ac:dyDescent="0.2">
      <c r="A1167" s="1">
        <v>1195</v>
      </c>
      <c r="B1167" s="1" t="s">
        <v>415</v>
      </c>
      <c r="C1167" s="1" t="s">
        <v>8</v>
      </c>
      <c r="D1167" s="1" t="s">
        <v>3</v>
      </c>
      <c r="E1167" s="11">
        <v>1190</v>
      </c>
      <c r="F1167" s="3">
        <v>5.04</v>
      </c>
      <c r="G1167" s="11">
        <f>Tabla1[[#This Row],[Stock en unidades]]*Tabla1[[#This Row],[Costo unitario]]</f>
        <v>5997.6</v>
      </c>
      <c r="H1167" s="1">
        <v>2020</v>
      </c>
      <c r="I1167" s="1" t="s">
        <v>256</v>
      </c>
      <c r="J1167" s="1">
        <v>91.5</v>
      </c>
      <c r="K1167" s="3">
        <v>793.1952</v>
      </c>
      <c r="L1167" s="12">
        <f>Tabla1[[#This Row],[Venta prom 12 meses en UN]]*Tabla1[[#This Row],[Costo unitario]]</f>
        <v>461.16</v>
      </c>
      <c r="M1167" s="29">
        <f>IFERROR(Tabla1[[#This Row],[Stock en unidades]]/Tabla1[[#This Row],[Venta prom 12 meses en UN]],0)</f>
        <v>13.005464480874316</v>
      </c>
      <c r="N1167" s="12">
        <f>IFERROR(12/Tabla1[[#This Row],[Meses de stock]],0)</f>
        <v>0.92268907563025215</v>
      </c>
      <c r="O1167" s="5" t="e">
        <f>VLOOKUP(Tabla1[[#This Row],[Código del producto]],'ABC Ventas'!$A:$E,5,0)</f>
        <v>#DIV/0!</v>
      </c>
      <c r="P1167" s="5" t="e">
        <f>VLOOKUP(Tabla1[[#This Row],[Código del producto]],'ABC Stock'!$A:$E,5,0)</f>
        <v>#DIV/0!</v>
      </c>
      <c r="Q11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68" spans="1:17" x14ac:dyDescent="0.2">
      <c r="A1168" s="1">
        <v>1195</v>
      </c>
      <c r="B1168" s="1" t="s">
        <v>415</v>
      </c>
      <c r="C1168" s="1" t="s">
        <v>8</v>
      </c>
      <c r="D1168" s="1" t="s">
        <v>3</v>
      </c>
      <c r="E1168" s="11">
        <v>184</v>
      </c>
      <c r="F1168" s="3">
        <v>2.4</v>
      </c>
      <c r="G1168" s="11">
        <f>Tabla1[[#This Row],[Stock en unidades]]*Tabla1[[#This Row],[Costo unitario]]</f>
        <v>441.59999999999997</v>
      </c>
      <c r="H1168" s="1">
        <v>2019</v>
      </c>
      <c r="I1168" s="1" t="s">
        <v>304</v>
      </c>
      <c r="J1168" s="1">
        <v>143</v>
      </c>
      <c r="K1168" s="3">
        <v>597.16800000000001</v>
      </c>
      <c r="L1168" s="12">
        <f>Tabla1[[#This Row],[Venta prom 12 meses en UN]]*Tabla1[[#This Row],[Costo unitario]]</f>
        <v>343.2</v>
      </c>
      <c r="M1168" s="29">
        <f>IFERROR(Tabla1[[#This Row],[Stock en unidades]]/Tabla1[[#This Row],[Venta prom 12 meses en UN]],0)</f>
        <v>1.2867132867132867</v>
      </c>
      <c r="N1168" s="12">
        <f>IFERROR(12/Tabla1[[#This Row],[Meses de stock]],0)</f>
        <v>9.3260869565217401</v>
      </c>
      <c r="O1168" s="5" t="e">
        <f>VLOOKUP(Tabla1[[#This Row],[Código del producto]],'ABC Ventas'!$A:$E,5,0)</f>
        <v>#DIV/0!</v>
      </c>
      <c r="P1168" s="5" t="e">
        <f>VLOOKUP(Tabla1[[#This Row],[Código del producto]],'ABC Stock'!$A:$E,5,0)</f>
        <v>#DIV/0!</v>
      </c>
      <c r="Q11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69" spans="1:17" x14ac:dyDescent="0.2">
      <c r="A1169" s="1">
        <v>1195</v>
      </c>
      <c r="B1169" s="1" t="s">
        <v>415</v>
      </c>
      <c r="C1169" s="1" t="s">
        <v>8</v>
      </c>
      <c r="D1169" s="1" t="s">
        <v>3</v>
      </c>
      <c r="E1169" s="11">
        <v>352</v>
      </c>
      <c r="F1169" s="3">
        <v>1.98</v>
      </c>
      <c r="G1169" s="11">
        <f>Tabla1[[#This Row],[Stock en unidades]]*Tabla1[[#This Row],[Costo unitario]]</f>
        <v>696.96</v>
      </c>
      <c r="H1169" s="1">
        <v>2019</v>
      </c>
      <c r="I1169" s="1" t="s">
        <v>308</v>
      </c>
      <c r="J1169" s="1">
        <v>90</v>
      </c>
      <c r="K1169" s="3">
        <v>313.63199999999995</v>
      </c>
      <c r="L1169" s="12">
        <f>Tabla1[[#This Row],[Venta prom 12 meses en UN]]*Tabla1[[#This Row],[Costo unitario]]</f>
        <v>178.2</v>
      </c>
      <c r="M1169" s="29">
        <f>IFERROR(Tabla1[[#This Row],[Stock en unidades]]/Tabla1[[#This Row],[Venta prom 12 meses en UN]],0)</f>
        <v>3.911111111111111</v>
      </c>
      <c r="N1169" s="12">
        <f>IFERROR(12/Tabla1[[#This Row],[Meses de stock]],0)</f>
        <v>3.0681818181818183</v>
      </c>
      <c r="O1169" s="5" t="e">
        <f>VLOOKUP(Tabla1[[#This Row],[Código del producto]],'ABC Ventas'!$A:$E,5,0)</f>
        <v>#DIV/0!</v>
      </c>
      <c r="P1169" s="5" t="e">
        <f>VLOOKUP(Tabla1[[#This Row],[Código del producto]],'ABC Stock'!$A:$E,5,0)</f>
        <v>#DIV/0!</v>
      </c>
      <c r="Q11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70" spans="1:17" x14ac:dyDescent="0.2">
      <c r="A1170" s="1">
        <v>1195</v>
      </c>
      <c r="B1170" s="1" t="s">
        <v>415</v>
      </c>
      <c r="C1170" s="1" t="s">
        <v>8</v>
      </c>
      <c r="D1170" s="1" t="s">
        <v>3</v>
      </c>
      <c r="E1170" s="11">
        <v>109</v>
      </c>
      <c r="F1170" s="3">
        <v>2.2400000000000002</v>
      </c>
      <c r="G1170" s="11">
        <f>Tabla1[[#This Row],[Stock en unidades]]*Tabla1[[#This Row],[Costo unitario]]</f>
        <v>244.16000000000003</v>
      </c>
      <c r="H1170" s="1">
        <v>2019</v>
      </c>
      <c r="I1170" s="1" t="s">
        <v>312</v>
      </c>
      <c r="J1170" s="1">
        <v>100</v>
      </c>
      <c r="K1170" s="3">
        <v>284.48</v>
      </c>
      <c r="L1170" s="12">
        <f>Tabla1[[#This Row],[Venta prom 12 meses en UN]]*Tabla1[[#This Row],[Costo unitario]]</f>
        <v>224.00000000000003</v>
      </c>
      <c r="M1170" s="29">
        <f>IFERROR(Tabla1[[#This Row],[Stock en unidades]]/Tabla1[[#This Row],[Venta prom 12 meses en UN]],0)</f>
        <v>1.0900000000000001</v>
      </c>
      <c r="N1170" s="12">
        <f>IFERROR(12/Tabla1[[#This Row],[Meses de stock]],0)</f>
        <v>11.009174311926605</v>
      </c>
      <c r="O1170" s="5" t="e">
        <f>VLOOKUP(Tabla1[[#This Row],[Código del producto]],'ABC Ventas'!$A:$E,5,0)</f>
        <v>#DIV/0!</v>
      </c>
      <c r="P1170" s="5" t="e">
        <f>VLOOKUP(Tabla1[[#This Row],[Código del producto]],'ABC Stock'!$A:$E,5,0)</f>
        <v>#DIV/0!</v>
      </c>
      <c r="Q11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71" spans="1:17" x14ac:dyDescent="0.2">
      <c r="A1171" s="1">
        <v>1195</v>
      </c>
      <c r="B1171" s="1" t="s">
        <v>415</v>
      </c>
      <c r="C1171" s="1" t="s">
        <v>8</v>
      </c>
      <c r="D1171" s="1" t="s">
        <v>3</v>
      </c>
      <c r="E1171" s="11">
        <v>39</v>
      </c>
      <c r="F1171" s="3">
        <v>3.69</v>
      </c>
      <c r="G1171" s="11">
        <f>Tabla1[[#This Row],[Stock en unidades]]*Tabla1[[#This Row],[Costo unitario]]</f>
        <v>143.91</v>
      </c>
      <c r="H1171" s="1">
        <v>2019</v>
      </c>
      <c r="I1171" s="1" t="s">
        <v>306</v>
      </c>
      <c r="J1171" s="1">
        <v>38.5</v>
      </c>
      <c r="K1171" s="3">
        <v>269.92349999999999</v>
      </c>
      <c r="L1171" s="12">
        <f>Tabla1[[#This Row],[Venta prom 12 meses en UN]]*Tabla1[[#This Row],[Costo unitario]]</f>
        <v>142.065</v>
      </c>
      <c r="M1171" s="29">
        <f>IFERROR(Tabla1[[#This Row],[Stock en unidades]]/Tabla1[[#This Row],[Venta prom 12 meses en UN]],0)</f>
        <v>1.0129870129870129</v>
      </c>
      <c r="N1171" s="12">
        <f>IFERROR(12/Tabla1[[#This Row],[Meses de stock]],0)</f>
        <v>11.846153846153847</v>
      </c>
      <c r="O1171" s="5" t="e">
        <f>VLOOKUP(Tabla1[[#This Row],[Código del producto]],'ABC Ventas'!$A:$E,5,0)</f>
        <v>#DIV/0!</v>
      </c>
      <c r="P1171" s="5" t="e">
        <f>VLOOKUP(Tabla1[[#This Row],[Código del producto]],'ABC Stock'!$A:$E,5,0)</f>
        <v>#DIV/0!</v>
      </c>
      <c r="Q11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72" spans="1:17" x14ac:dyDescent="0.2">
      <c r="A1172" s="1">
        <v>1196</v>
      </c>
      <c r="B1172" s="1" t="s">
        <v>97</v>
      </c>
      <c r="C1172" s="1" t="s">
        <v>8</v>
      </c>
      <c r="D1172" s="1" t="s">
        <v>3</v>
      </c>
      <c r="E1172" s="11">
        <v>1170</v>
      </c>
      <c r="F1172" s="3">
        <v>7.61</v>
      </c>
      <c r="G1172" s="11">
        <f>Tabla1[[#This Row],[Stock en unidades]]*Tabla1[[#This Row],[Costo unitario]]</f>
        <v>8903.7000000000007</v>
      </c>
      <c r="H1172" s="1">
        <v>2020</v>
      </c>
      <c r="I1172" s="1" t="s">
        <v>258</v>
      </c>
      <c r="J1172" s="1">
        <v>65</v>
      </c>
      <c r="K1172" s="3">
        <v>707.34950000000015</v>
      </c>
      <c r="L1172" s="12">
        <f>Tabla1[[#This Row],[Venta prom 12 meses en UN]]*Tabla1[[#This Row],[Costo unitario]]</f>
        <v>494.65000000000003</v>
      </c>
      <c r="M1172" s="29">
        <f>IFERROR(Tabla1[[#This Row],[Stock en unidades]]/Tabla1[[#This Row],[Venta prom 12 meses en UN]],0)</f>
        <v>18</v>
      </c>
      <c r="N1172" s="12">
        <f>IFERROR(12/Tabla1[[#This Row],[Meses de stock]],0)</f>
        <v>0.66666666666666663</v>
      </c>
      <c r="O1172" s="5" t="e">
        <f>VLOOKUP(Tabla1[[#This Row],[Código del producto]],'ABC Ventas'!$A:$E,5,0)</f>
        <v>#DIV/0!</v>
      </c>
      <c r="P1172" s="5" t="e">
        <f>VLOOKUP(Tabla1[[#This Row],[Código del producto]],'ABC Stock'!$A:$E,5,0)</f>
        <v>#DIV/0!</v>
      </c>
      <c r="Q117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73" spans="1:17" x14ac:dyDescent="0.2">
      <c r="A1173" s="1">
        <v>1196</v>
      </c>
      <c r="B1173" s="1" t="s">
        <v>97</v>
      </c>
      <c r="C1173" s="1" t="s">
        <v>8</v>
      </c>
      <c r="D1173" s="1" t="s">
        <v>3</v>
      </c>
      <c r="E1173" s="11">
        <v>614</v>
      </c>
      <c r="F1173" s="3">
        <v>3.39</v>
      </c>
      <c r="G1173" s="11">
        <f>Tabla1[[#This Row],[Stock en unidades]]*Tabla1[[#This Row],[Costo unitario]]</f>
        <v>2081.46</v>
      </c>
      <c r="H1173" s="1">
        <v>2020</v>
      </c>
      <c r="I1173" s="1" t="s">
        <v>256</v>
      </c>
      <c r="J1173" s="1">
        <v>149</v>
      </c>
      <c r="K1173" s="3">
        <v>671.79630000000009</v>
      </c>
      <c r="L1173" s="12">
        <f>Tabla1[[#This Row],[Venta prom 12 meses en UN]]*Tabla1[[#This Row],[Costo unitario]]</f>
        <v>505.11</v>
      </c>
      <c r="M1173" s="29">
        <f>IFERROR(Tabla1[[#This Row],[Stock en unidades]]/Tabla1[[#This Row],[Venta prom 12 meses en UN]],0)</f>
        <v>4.1208053691275168</v>
      </c>
      <c r="N1173" s="12">
        <f>IFERROR(12/Tabla1[[#This Row],[Meses de stock]],0)</f>
        <v>2.9120521172638436</v>
      </c>
      <c r="O1173" s="5" t="e">
        <f>VLOOKUP(Tabla1[[#This Row],[Código del producto]],'ABC Ventas'!$A:$E,5,0)</f>
        <v>#DIV/0!</v>
      </c>
      <c r="P1173" s="5" t="e">
        <f>VLOOKUP(Tabla1[[#This Row],[Código del producto]],'ABC Stock'!$A:$E,5,0)</f>
        <v>#DIV/0!</v>
      </c>
      <c r="Q117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74" spans="1:17" x14ac:dyDescent="0.2">
      <c r="A1174" s="1">
        <v>1196</v>
      </c>
      <c r="B1174" s="1" t="s">
        <v>97</v>
      </c>
      <c r="C1174" s="1" t="s">
        <v>8</v>
      </c>
      <c r="D1174" s="1" t="s">
        <v>3</v>
      </c>
      <c r="E1174" s="11">
        <v>1320</v>
      </c>
      <c r="F1174" s="3">
        <v>6.27</v>
      </c>
      <c r="G1174" s="11">
        <f>Tabla1[[#This Row],[Stock en unidades]]*Tabla1[[#This Row],[Costo unitario]]</f>
        <v>8276.4</v>
      </c>
      <c r="H1174" s="1">
        <v>2019</v>
      </c>
      <c r="I1174" s="1" t="s">
        <v>258</v>
      </c>
      <c r="J1174" s="1">
        <v>77.599999999999994</v>
      </c>
      <c r="K1174" s="3">
        <v>647.11415999999986</v>
      </c>
      <c r="L1174" s="12">
        <f>Tabla1[[#This Row],[Venta prom 12 meses en UN]]*Tabla1[[#This Row],[Costo unitario]]</f>
        <v>486.55199999999991</v>
      </c>
      <c r="M1174" s="29">
        <f>IFERROR(Tabla1[[#This Row],[Stock en unidades]]/Tabla1[[#This Row],[Venta prom 12 meses en UN]],0)</f>
        <v>17.010309278350515</v>
      </c>
      <c r="N1174" s="12">
        <f>IFERROR(12/Tabla1[[#This Row],[Meses de stock]],0)</f>
        <v>0.70545454545454545</v>
      </c>
      <c r="O1174" s="5" t="e">
        <f>VLOOKUP(Tabla1[[#This Row],[Código del producto]],'ABC Ventas'!$A:$E,5,0)</f>
        <v>#DIV/0!</v>
      </c>
      <c r="P1174" s="5" t="e">
        <f>VLOOKUP(Tabla1[[#This Row],[Código del producto]],'ABC Stock'!$A:$E,5,0)</f>
        <v>#DIV/0!</v>
      </c>
      <c r="Q117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75" spans="1:17" x14ac:dyDescent="0.2">
      <c r="A1175" s="1">
        <v>1196</v>
      </c>
      <c r="B1175" s="1" t="s">
        <v>97</v>
      </c>
      <c r="C1175" s="1" t="s">
        <v>8</v>
      </c>
      <c r="D1175" s="1" t="s">
        <v>3</v>
      </c>
      <c r="E1175" s="11">
        <v>194</v>
      </c>
      <c r="F1175" s="3">
        <v>3.32</v>
      </c>
      <c r="G1175" s="11">
        <f>Tabla1[[#This Row],[Stock en unidades]]*Tabla1[[#This Row],[Costo unitario]]</f>
        <v>644.07999999999993</v>
      </c>
      <c r="H1175" s="1">
        <v>2020</v>
      </c>
      <c r="I1175" s="1" t="s">
        <v>256</v>
      </c>
      <c r="J1175" s="1">
        <v>142</v>
      </c>
      <c r="K1175" s="3">
        <v>631.7296</v>
      </c>
      <c r="L1175" s="12">
        <f>Tabla1[[#This Row],[Venta prom 12 meses en UN]]*Tabla1[[#This Row],[Costo unitario]]</f>
        <v>471.44</v>
      </c>
      <c r="M1175" s="29">
        <f>IFERROR(Tabla1[[#This Row],[Stock en unidades]]/Tabla1[[#This Row],[Venta prom 12 meses en UN]],0)</f>
        <v>1.3661971830985915</v>
      </c>
      <c r="N1175" s="12">
        <f>IFERROR(12/Tabla1[[#This Row],[Meses de stock]],0)</f>
        <v>8.783505154639176</v>
      </c>
      <c r="O1175" s="5" t="e">
        <f>VLOOKUP(Tabla1[[#This Row],[Código del producto]],'ABC Ventas'!$A:$E,5,0)</f>
        <v>#DIV/0!</v>
      </c>
      <c r="P1175" s="5" t="e">
        <f>VLOOKUP(Tabla1[[#This Row],[Código del producto]],'ABC Stock'!$A:$E,5,0)</f>
        <v>#DIV/0!</v>
      </c>
      <c r="Q11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76" spans="1:17" x14ac:dyDescent="0.2">
      <c r="A1176" s="1">
        <v>1196</v>
      </c>
      <c r="B1176" s="1" t="s">
        <v>97</v>
      </c>
      <c r="C1176" s="1" t="s">
        <v>8</v>
      </c>
      <c r="D1176" s="1" t="s">
        <v>3</v>
      </c>
      <c r="E1176" s="11">
        <v>90</v>
      </c>
      <c r="F1176" s="3">
        <v>3.75</v>
      </c>
      <c r="G1176" s="11">
        <f>Tabla1[[#This Row],[Stock en unidades]]*Tabla1[[#This Row],[Costo unitario]]</f>
        <v>337.5</v>
      </c>
      <c r="H1176" s="1">
        <v>2019</v>
      </c>
      <c r="I1176" s="1" t="s">
        <v>309</v>
      </c>
      <c r="J1176" s="1">
        <v>65</v>
      </c>
      <c r="K1176" s="3">
        <v>431.4375</v>
      </c>
      <c r="L1176" s="12">
        <f>Tabla1[[#This Row],[Venta prom 12 meses en UN]]*Tabla1[[#This Row],[Costo unitario]]</f>
        <v>243.75</v>
      </c>
      <c r="M1176" s="29">
        <f>IFERROR(Tabla1[[#This Row],[Stock en unidades]]/Tabla1[[#This Row],[Venta prom 12 meses en UN]],0)</f>
        <v>1.3846153846153846</v>
      </c>
      <c r="N1176" s="12">
        <f>IFERROR(12/Tabla1[[#This Row],[Meses de stock]],0)</f>
        <v>8.6666666666666661</v>
      </c>
      <c r="O1176" s="5" t="e">
        <f>VLOOKUP(Tabla1[[#This Row],[Código del producto]],'ABC Ventas'!$A:$E,5,0)</f>
        <v>#DIV/0!</v>
      </c>
      <c r="P1176" s="5" t="e">
        <f>VLOOKUP(Tabla1[[#This Row],[Código del producto]],'ABC Stock'!$A:$E,5,0)</f>
        <v>#DIV/0!</v>
      </c>
      <c r="Q11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77" spans="1:17" x14ac:dyDescent="0.2">
      <c r="A1177" s="1">
        <v>1196</v>
      </c>
      <c r="B1177" s="1" t="s">
        <v>97</v>
      </c>
      <c r="C1177" s="1" t="s">
        <v>8</v>
      </c>
      <c r="D1177" s="1" t="s">
        <v>3</v>
      </c>
      <c r="E1177" s="11">
        <v>383</v>
      </c>
      <c r="F1177" s="3">
        <v>2.0699999999999998</v>
      </c>
      <c r="G1177" s="11">
        <f>Tabla1[[#This Row],[Stock en unidades]]*Tabla1[[#This Row],[Costo unitario]]</f>
        <v>792.81</v>
      </c>
      <c r="H1177" s="1">
        <v>2019</v>
      </c>
      <c r="I1177" s="1" t="s">
        <v>258</v>
      </c>
      <c r="J1177" s="1">
        <v>98</v>
      </c>
      <c r="K1177" s="3">
        <v>279.94679999999994</v>
      </c>
      <c r="L1177" s="12">
        <f>Tabla1[[#This Row],[Venta prom 12 meses en UN]]*Tabla1[[#This Row],[Costo unitario]]</f>
        <v>202.85999999999999</v>
      </c>
      <c r="M1177" s="29">
        <f>IFERROR(Tabla1[[#This Row],[Stock en unidades]]/Tabla1[[#This Row],[Venta prom 12 meses en UN]],0)</f>
        <v>3.9081632653061225</v>
      </c>
      <c r="N1177" s="12">
        <f>IFERROR(12/Tabla1[[#This Row],[Meses de stock]],0)</f>
        <v>3.0704960835509136</v>
      </c>
      <c r="O1177" s="5" t="e">
        <f>VLOOKUP(Tabla1[[#This Row],[Código del producto]],'ABC Ventas'!$A:$E,5,0)</f>
        <v>#DIV/0!</v>
      </c>
      <c r="P1177" s="5" t="e">
        <f>VLOOKUP(Tabla1[[#This Row],[Código del producto]],'ABC Stock'!$A:$E,5,0)</f>
        <v>#DIV/0!</v>
      </c>
      <c r="Q117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178" spans="1:17" x14ac:dyDescent="0.2">
      <c r="A1178" s="1">
        <v>1197</v>
      </c>
      <c r="B1178" s="1" t="s">
        <v>416</v>
      </c>
      <c r="C1178" s="1" t="s">
        <v>8</v>
      </c>
      <c r="D1178" s="1" t="s">
        <v>3</v>
      </c>
      <c r="E1178" s="11">
        <v>59</v>
      </c>
      <c r="F1178" s="3">
        <v>4.75</v>
      </c>
      <c r="G1178" s="11">
        <f>Tabla1[[#This Row],[Stock en unidades]]*Tabla1[[#This Row],[Costo unitario]]</f>
        <v>280.25</v>
      </c>
      <c r="H1178" s="1">
        <v>2019</v>
      </c>
      <c r="I1178" s="1" t="s">
        <v>304</v>
      </c>
      <c r="J1178" s="1">
        <v>138</v>
      </c>
      <c r="K1178" s="3">
        <v>1127.46</v>
      </c>
      <c r="L1178" s="12">
        <f>Tabla1[[#This Row],[Venta prom 12 meses en UN]]*Tabla1[[#This Row],[Costo unitario]]</f>
        <v>655.5</v>
      </c>
      <c r="M1178" s="29">
        <f>IFERROR(Tabla1[[#This Row],[Stock en unidades]]/Tabla1[[#This Row],[Venta prom 12 meses en UN]],0)</f>
        <v>0.42753623188405798</v>
      </c>
      <c r="N1178" s="12">
        <f>IFERROR(12/Tabla1[[#This Row],[Meses de stock]],0)</f>
        <v>28.067796610169491</v>
      </c>
      <c r="O1178" s="5" t="e">
        <f>VLOOKUP(Tabla1[[#This Row],[Código del producto]],'ABC Ventas'!$A:$E,5,0)</f>
        <v>#DIV/0!</v>
      </c>
      <c r="P1178" s="5" t="e">
        <f>VLOOKUP(Tabla1[[#This Row],[Código del producto]],'ABC Stock'!$A:$E,5,0)</f>
        <v>#DIV/0!</v>
      </c>
      <c r="Q11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79" spans="1:17" x14ac:dyDescent="0.2">
      <c r="A1179" s="1">
        <v>1197</v>
      </c>
      <c r="B1179" s="1" t="s">
        <v>416</v>
      </c>
      <c r="C1179" s="1" t="s">
        <v>8</v>
      </c>
      <c r="D1179" s="1" t="s">
        <v>3</v>
      </c>
      <c r="E1179" s="11">
        <v>9</v>
      </c>
      <c r="F1179" s="3">
        <v>5.39</v>
      </c>
      <c r="G1179" s="11">
        <f>Tabla1[[#This Row],[Stock en unidades]]*Tabla1[[#This Row],[Costo unitario]]</f>
        <v>48.51</v>
      </c>
      <c r="H1179" s="1">
        <v>2020</v>
      </c>
      <c r="I1179" s="1" t="s">
        <v>256</v>
      </c>
      <c r="J1179" s="1">
        <v>103</v>
      </c>
      <c r="K1179" s="3">
        <v>982.65089999999998</v>
      </c>
      <c r="L1179" s="12">
        <f>Tabla1[[#This Row],[Venta prom 12 meses en UN]]*Tabla1[[#This Row],[Costo unitario]]</f>
        <v>555.16999999999996</v>
      </c>
      <c r="M1179" s="29">
        <f>IFERROR(Tabla1[[#This Row],[Stock en unidades]]/Tabla1[[#This Row],[Venta prom 12 meses en UN]],0)</f>
        <v>8.7378640776699032E-2</v>
      </c>
      <c r="N1179" s="12">
        <f>IFERROR(12/Tabla1[[#This Row],[Meses de stock]],0)</f>
        <v>137.33333333333334</v>
      </c>
      <c r="O1179" s="5" t="e">
        <f>VLOOKUP(Tabla1[[#This Row],[Código del producto]],'ABC Ventas'!$A:$E,5,0)</f>
        <v>#DIV/0!</v>
      </c>
      <c r="P1179" s="5" t="e">
        <f>VLOOKUP(Tabla1[[#This Row],[Código del producto]],'ABC Stock'!$A:$E,5,0)</f>
        <v>#DIV/0!</v>
      </c>
      <c r="Q11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80" spans="1:17" x14ac:dyDescent="0.2">
      <c r="A1180" s="1">
        <v>1197</v>
      </c>
      <c r="B1180" s="1" t="s">
        <v>416</v>
      </c>
      <c r="C1180" s="1" t="s">
        <v>8</v>
      </c>
      <c r="D1180" s="1" t="s">
        <v>3</v>
      </c>
      <c r="E1180" s="11">
        <v>1229</v>
      </c>
      <c r="F1180" s="3">
        <v>6.79</v>
      </c>
      <c r="G1180" s="11">
        <f>Tabla1[[#This Row],[Stock en unidades]]*Tabla1[[#This Row],[Costo unitario]]</f>
        <v>8344.91</v>
      </c>
      <c r="H1180" s="1">
        <v>2020</v>
      </c>
      <c r="I1180" s="1" t="s">
        <v>257</v>
      </c>
      <c r="J1180" s="1">
        <v>0</v>
      </c>
      <c r="K1180" s="3">
        <v>0</v>
      </c>
      <c r="L1180" s="12">
        <f>Tabla1[[#This Row],[Venta prom 12 meses en UN]]*Tabla1[[#This Row],[Costo unitario]]</f>
        <v>0</v>
      </c>
      <c r="M1180" s="29">
        <f>IFERROR(Tabla1[[#This Row],[Stock en unidades]]/Tabla1[[#This Row],[Venta prom 12 meses en UN]],0)</f>
        <v>0</v>
      </c>
      <c r="N1180" s="12">
        <f>IFERROR(12/Tabla1[[#This Row],[Meses de stock]],0)</f>
        <v>0</v>
      </c>
      <c r="O1180" s="5" t="e">
        <f>VLOOKUP(Tabla1[[#This Row],[Código del producto]],'ABC Ventas'!$A:$E,5,0)</f>
        <v>#DIV/0!</v>
      </c>
      <c r="P1180" s="5" t="e">
        <f>VLOOKUP(Tabla1[[#This Row],[Código del producto]],'ABC Stock'!$A:$E,5,0)</f>
        <v>#DIV/0!</v>
      </c>
      <c r="Q118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181" spans="1:17" x14ac:dyDescent="0.2">
      <c r="A1181" s="1">
        <v>1197</v>
      </c>
      <c r="B1181" s="1" t="s">
        <v>416</v>
      </c>
      <c r="C1181" s="1" t="s">
        <v>8</v>
      </c>
      <c r="D1181" s="1" t="s">
        <v>3</v>
      </c>
      <c r="E1181" s="11">
        <v>1124</v>
      </c>
      <c r="F1181" s="3">
        <v>4.2</v>
      </c>
      <c r="G1181" s="11">
        <f>Tabla1[[#This Row],[Stock en unidades]]*Tabla1[[#This Row],[Costo unitario]]</f>
        <v>4720.8</v>
      </c>
      <c r="H1181" s="1">
        <v>2020</v>
      </c>
      <c r="I1181" s="1" t="s">
        <v>256</v>
      </c>
      <c r="J1181" s="1">
        <v>74.900000000000006</v>
      </c>
      <c r="K1181" s="3">
        <v>597.702</v>
      </c>
      <c r="L1181" s="12">
        <f>Tabla1[[#This Row],[Venta prom 12 meses en UN]]*Tabla1[[#This Row],[Costo unitario]]</f>
        <v>314.58000000000004</v>
      </c>
      <c r="M1181" s="29">
        <f>IFERROR(Tabla1[[#This Row],[Stock en unidades]]/Tabla1[[#This Row],[Venta prom 12 meses en UN]],0)</f>
        <v>15.00667556742323</v>
      </c>
      <c r="N1181" s="12">
        <f>IFERROR(12/Tabla1[[#This Row],[Meses de stock]],0)</f>
        <v>0.79964412811387908</v>
      </c>
      <c r="O1181" s="5" t="e">
        <f>VLOOKUP(Tabla1[[#This Row],[Código del producto]],'ABC Ventas'!$A:$E,5,0)</f>
        <v>#DIV/0!</v>
      </c>
      <c r="P1181" s="5" t="e">
        <f>VLOOKUP(Tabla1[[#This Row],[Código del producto]],'ABC Stock'!$A:$E,5,0)</f>
        <v>#DIV/0!</v>
      </c>
      <c r="Q118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182" spans="1:17" x14ac:dyDescent="0.2">
      <c r="A1182" s="1">
        <v>1197</v>
      </c>
      <c r="B1182" s="1" t="s">
        <v>416</v>
      </c>
      <c r="C1182" s="1" t="s">
        <v>8</v>
      </c>
      <c r="D1182" s="1" t="s">
        <v>3</v>
      </c>
      <c r="E1182" s="11">
        <v>39</v>
      </c>
      <c r="F1182" s="3">
        <v>4.59</v>
      </c>
      <c r="G1182" s="11">
        <f>Tabla1[[#This Row],[Stock en unidades]]*Tabla1[[#This Row],[Costo unitario]]</f>
        <v>179.01</v>
      </c>
      <c r="H1182" s="1">
        <v>2019</v>
      </c>
      <c r="I1182" s="1" t="s">
        <v>306</v>
      </c>
      <c r="J1182" s="1">
        <v>64</v>
      </c>
      <c r="K1182" s="3">
        <v>358.38720000000001</v>
      </c>
      <c r="L1182" s="12">
        <f>Tabla1[[#This Row],[Venta prom 12 meses en UN]]*Tabla1[[#This Row],[Costo unitario]]</f>
        <v>293.76</v>
      </c>
      <c r="M1182" s="29">
        <f>IFERROR(Tabla1[[#This Row],[Stock en unidades]]/Tabla1[[#This Row],[Venta prom 12 meses en UN]],0)</f>
        <v>0.609375</v>
      </c>
      <c r="N1182" s="12">
        <f>IFERROR(12/Tabla1[[#This Row],[Meses de stock]],0)</f>
        <v>19.692307692307693</v>
      </c>
      <c r="O1182" s="5" t="e">
        <f>VLOOKUP(Tabla1[[#This Row],[Código del producto]],'ABC Ventas'!$A:$E,5,0)</f>
        <v>#DIV/0!</v>
      </c>
      <c r="P1182" s="5" t="e">
        <f>VLOOKUP(Tabla1[[#This Row],[Código del producto]],'ABC Stock'!$A:$E,5,0)</f>
        <v>#DIV/0!</v>
      </c>
      <c r="Q11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83" spans="1:17" x14ac:dyDescent="0.2">
      <c r="A1183" s="1">
        <v>1197</v>
      </c>
      <c r="B1183" s="1" t="s">
        <v>416</v>
      </c>
      <c r="C1183" s="1" t="s">
        <v>8</v>
      </c>
      <c r="D1183" s="1" t="s">
        <v>3</v>
      </c>
      <c r="E1183" s="11">
        <v>323</v>
      </c>
      <c r="F1183" s="3">
        <v>28.6</v>
      </c>
      <c r="G1183" s="11">
        <f>Tabla1[[#This Row],[Stock en unidades]]*Tabla1[[#This Row],[Costo unitario]]</f>
        <v>9237.8000000000011</v>
      </c>
      <c r="H1183" s="1">
        <v>2020</v>
      </c>
      <c r="I1183" s="1" t="s">
        <v>257</v>
      </c>
      <c r="J1183" s="1">
        <v>0</v>
      </c>
      <c r="K1183" s="3">
        <v>0</v>
      </c>
      <c r="L1183" s="12">
        <f>Tabla1[[#This Row],[Venta prom 12 meses en UN]]*Tabla1[[#This Row],[Costo unitario]]</f>
        <v>0</v>
      </c>
      <c r="M1183" s="29">
        <f>IFERROR(Tabla1[[#This Row],[Stock en unidades]]/Tabla1[[#This Row],[Venta prom 12 meses en UN]],0)</f>
        <v>0</v>
      </c>
      <c r="N1183" s="12">
        <f>IFERROR(12/Tabla1[[#This Row],[Meses de stock]],0)</f>
        <v>0</v>
      </c>
      <c r="O1183" s="5" t="e">
        <f>VLOOKUP(Tabla1[[#This Row],[Código del producto]],'ABC Ventas'!$A:$E,5,0)</f>
        <v>#DIV/0!</v>
      </c>
      <c r="P1183" s="5" t="e">
        <f>VLOOKUP(Tabla1[[#This Row],[Código del producto]],'ABC Stock'!$A:$E,5,0)</f>
        <v>#DIV/0!</v>
      </c>
      <c r="Q118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184" spans="1:17" x14ac:dyDescent="0.2">
      <c r="A1184" s="1">
        <v>1198</v>
      </c>
      <c r="B1184" s="1" t="s">
        <v>417</v>
      </c>
      <c r="C1184" s="1" t="s">
        <v>8</v>
      </c>
      <c r="D1184" s="1" t="s">
        <v>3</v>
      </c>
      <c r="E1184" s="11">
        <v>231</v>
      </c>
      <c r="F1184" s="3">
        <v>7.92</v>
      </c>
      <c r="G1184" s="11">
        <f>Tabla1[[#This Row],[Stock en unidades]]*Tabla1[[#This Row],[Costo unitario]]</f>
        <v>1829.52</v>
      </c>
      <c r="H1184" s="1">
        <v>2019</v>
      </c>
      <c r="I1184" s="1" t="s">
        <v>312</v>
      </c>
      <c r="J1184" s="1">
        <v>144</v>
      </c>
      <c r="K1184" s="3">
        <v>2030.0544</v>
      </c>
      <c r="L1184" s="12">
        <f>Tabla1[[#This Row],[Venta prom 12 meses en UN]]*Tabla1[[#This Row],[Costo unitario]]</f>
        <v>1140.48</v>
      </c>
      <c r="M1184" s="29">
        <f>IFERROR(Tabla1[[#This Row],[Stock en unidades]]/Tabla1[[#This Row],[Venta prom 12 meses en UN]],0)</f>
        <v>1.6041666666666667</v>
      </c>
      <c r="N1184" s="12">
        <f>IFERROR(12/Tabla1[[#This Row],[Meses de stock]],0)</f>
        <v>7.4805194805194803</v>
      </c>
      <c r="O1184" s="5" t="e">
        <f>VLOOKUP(Tabla1[[#This Row],[Código del producto]],'ABC Ventas'!$A:$E,5,0)</f>
        <v>#DIV/0!</v>
      </c>
      <c r="P1184" s="5" t="e">
        <f>VLOOKUP(Tabla1[[#This Row],[Código del producto]],'ABC Stock'!$A:$E,5,0)</f>
        <v>#DIV/0!</v>
      </c>
      <c r="Q11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85" spans="1:17" x14ac:dyDescent="0.2">
      <c r="A1185" s="1">
        <v>1198</v>
      </c>
      <c r="B1185" s="1" t="s">
        <v>417</v>
      </c>
      <c r="C1185" s="1" t="s">
        <v>8</v>
      </c>
      <c r="D1185" s="1" t="s">
        <v>3</v>
      </c>
      <c r="E1185" s="11">
        <v>0</v>
      </c>
      <c r="F1185" s="3">
        <v>5.38</v>
      </c>
      <c r="G1185" s="11">
        <f>Tabla1[[#This Row],[Stock en unidades]]*Tabla1[[#This Row],[Costo unitario]]</f>
        <v>0</v>
      </c>
      <c r="H1185" s="1">
        <v>2020</v>
      </c>
      <c r="I1185" s="1" t="s">
        <v>256</v>
      </c>
      <c r="J1185" s="1">
        <v>124</v>
      </c>
      <c r="K1185" s="3">
        <v>1100.748</v>
      </c>
      <c r="L1185" s="12">
        <f>Tabla1[[#This Row],[Venta prom 12 meses en UN]]*Tabla1[[#This Row],[Costo unitario]]</f>
        <v>667.12</v>
      </c>
      <c r="M1185" s="29">
        <f>IFERROR(Tabla1[[#This Row],[Stock en unidades]]/Tabla1[[#This Row],[Venta prom 12 meses en UN]],0)</f>
        <v>0</v>
      </c>
      <c r="N1185" s="12">
        <f>IFERROR(12/Tabla1[[#This Row],[Meses de stock]],0)</f>
        <v>0</v>
      </c>
      <c r="O1185" s="5" t="e">
        <f>VLOOKUP(Tabla1[[#This Row],[Código del producto]],'ABC Ventas'!$A:$E,5,0)</f>
        <v>#DIV/0!</v>
      </c>
      <c r="P1185" s="5" t="e">
        <f>VLOOKUP(Tabla1[[#This Row],[Código del producto]],'ABC Stock'!$A:$E,5,0)</f>
        <v>#DIV/0!</v>
      </c>
      <c r="Q11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86" spans="1:17" x14ac:dyDescent="0.2">
      <c r="A1186" s="1">
        <v>1198</v>
      </c>
      <c r="B1186" s="1" t="s">
        <v>417</v>
      </c>
      <c r="C1186" s="1" t="s">
        <v>8</v>
      </c>
      <c r="D1186" s="1" t="s">
        <v>3</v>
      </c>
      <c r="E1186" s="11">
        <v>650</v>
      </c>
      <c r="F1186" s="3">
        <v>3.55</v>
      </c>
      <c r="G1186" s="11">
        <f>Tabla1[[#This Row],[Stock en unidades]]*Tabla1[[#This Row],[Costo unitario]]</f>
        <v>2307.5</v>
      </c>
      <c r="H1186" s="1">
        <v>2020</v>
      </c>
      <c r="I1186" s="1" t="s">
        <v>256</v>
      </c>
      <c r="J1186" s="1">
        <v>81.2</v>
      </c>
      <c r="K1186" s="3">
        <v>544.81140000000005</v>
      </c>
      <c r="L1186" s="12">
        <f>Tabla1[[#This Row],[Venta prom 12 meses en UN]]*Tabla1[[#This Row],[Costo unitario]]</f>
        <v>288.26</v>
      </c>
      <c r="M1186" s="29">
        <f>IFERROR(Tabla1[[#This Row],[Stock en unidades]]/Tabla1[[#This Row],[Venta prom 12 meses en UN]],0)</f>
        <v>8.0049261083743843</v>
      </c>
      <c r="N1186" s="12">
        <f>IFERROR(12/Tabla1[[#This Row],[Meses de stock]],0)</f>
        <v>1.499076923076923</v>
      </c>
      <c r="O1186" s="5" t="e">
        <f>VLOOKUP(Tabla1[[#This Row],[Código del producto]],'ABC Ventas'!$A:$E,5,0)</f>
        <v>#DIV/0!</v>
      </c>
      <c r="P1186" s="5" t="e">
        <f>VLOOKUP(Tabla1[[#This Row],[Código del producto]],'ABC Stock'!$A:$E,5,0)</f>
        <v>#DIV/0!</v>
      </c>
      <c r="Q118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87" spans="1:17" x14ac:dyDescent="0.2">
      <c r="A1187" s="1">
        <v>1198</v>
      </c>
      <c r="B1187" s="1" t="s">
        <v>417</v>
      </c>
      <c r="C1187" s="1" t="s">
        <v>8</v>
      </c>
      <c r="D1187" s="1" t="s">
        <v>3</v>
      </c>
      <c r="E1187" s="11">
        <v>15</v>
      </c>
      <c r="F1187" s="3">
        <v>3.26</v>
      </c>
      <c r="G1187" s="11">
        <f>Tabla1[[#This Row],[Stock en unidades]]*Tabla1[[#This Row],[Costo unitario]]</f>
        <v>48.9</v>
      </c>
      <c r="H1187" s="1">
        <v>2019</v>
      </c>
      <c r="I1187" s="1" t="s">
        <v>312</v>
      </c>
      <c r="J1187" s="1">
        <v>108</v>
      </c>
      <c r="K1187" s="3">
        <v>485.87040000000002</v>
      </c>
      <c r="L1187" s="12">
        <f>Tabla1[[#This Row],[Venta prom 12 meses en UN]]*Tabla1[[#This Row],[Costo unitario]]</f>
        <v>352.08</v>
      </c>
      <c r="M1187" s="29">
        <f>IFERROR(Tabla1[[#This Row],[Stock en unidades]]/Tabla1[[#This Row],[Venta prom 12 meses en UN]],0)</f>
        <v>0.1388888888888889</v>
      </c>
      <c r="N1187" s="12">
        <f>IFERROR(12/Tabla1[[#This Row],[Meses de stock]],0)</f>
        <v>86.399999999999991</v>
      </c>
      <c r="O1187" s="5" t="e">
        <f>VLOOKUP(Tabla1[[#This Row],[Código del producto]],'ABC Ventas'!$A:$E,5,0)</f>
        <v>#DIV/0!</v>
      </c>
      <c r="P1187" s="5" t="e">
        <f>VLOOKUP(Tabla1[[#This Row],[Código del producto]],'ABC Stock'!$A:$E,5,0)</f>
        <v>#DIV/0!</v>
      </c>
      <c r="Q11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88" spans="1:17" x14ac:dyDescent="0.2">
      <c r="A1188" s="1">
        <v>1198</v>
      </c>
      <c r="B1188" s="1" t="s">
        <v>417</v>
      </c>
      <c r="C1188" s="1" t="s">
        <v>8</v>
      </c>
      <c r="D1188" s="1" t="s">
        <v>3</v>
      </c>
      <c r="E1188" s="11">
        <v>460</v>
      </c>
      <c r="F1188" s="3">
        <v>4.5599999999999996</v>
      </c>
      <c r="G1188" s="11">
        <f>Tabla1[[#This Row],[Stock en unidades]]*Tabla1[[#This Row],[Costo unitario]]</f>
        <v>2097.6</v>
      </c>
      <c r="H1188" s="1">
        <v>2020</v>
      </c>
      <c r="I1188" s="1" t="s">
        <v>256</v>
      </c>
      <c r="J1188" s="1">
        <v>57.5</v>
      </c>
      <c r="K1188" s="3">
        <v>327.75</v>
      </c>
      <c r="L1188" s="12">
        <f>Tabla1[[#This Row],[Venta prom 12 meses en UN]]*Tabla1[[#This Row],[Costo unitario]]</f>
        <v>262.2</v>
      </c>
      <c r="M1188" s="29">
        <f>IFERROR(Tabla1[[#This Row],[Stock en unidades]]/Tabla1[[#This Row],[Venta prom 12 meses en UN]],0)</f>
        <v>8</v>
      </c>
      <c r="N1188" s="12">
        <f>IFERROR(12/Tabla1[[#This Row],[Meses de stock]],0)</f>
        <v>1.5</v>
      </c>
      <c r="O1188" s="5" t="e">
        <f>VLOOKUP(Tabla1[[#This Row],[Código del producto]],'ABC Ventas'!$A:$E,5,0)</f>
        <v>#DIV/0!</v>
      </c>
      <c r="P1188" s="5" t="e">
        <f>VLOOKUP(Tabla1[[#This Row],[Código del producto]],'ABC Stock'!$A:$E,5,0)</f>
        <v>#DIV/0!</v>
      </c>
      <c r="Q11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89" spans="1:17" x14ac:dyDescent="0.2">
      <c r="A1189" s="1">
        <v>1198</v>
      </c>
      <c r="B1189" s="1" t="s">
        <v>417</v>
      </c>
      <c r="C1189" s="1" t="s">
        <v>8</v>
      </c>
      <c r="D1189" s="1" t="s">
        <v>3</v>
      </c>
      <c r="E1189" s="11">
        <v>210</v>
      </c>
      <c r="F1189" s="3">
        <v>4.18</v>
      </c>
      <c r="G1189" s="11">
        <f>Tabla1[[#This Row],[Stock en unidades]]*Tabla1[[#This Row],[Costo unitario]]</f>
        <v>877.8</v>
      </c>
      <c r="H1189" s="1">
        <v>2019</v>
      </c>
      <c r="I1189" s="1" t="s">
        <v>305</v>
      </c>
      <c r="J1189" s="1">
        <v>35</v>
      </c>
      <c r="K1189" s="3">
        <v>261.87699999999995</v>
      </c>
      <c r="L1189" s="12">
        <f>Tabla1[[#This Row],[Venta prom 12 meses en UN]]*Tabla1[[#This Row],[Costo unitario]]</f>
        <v>146.29999999999998</v>
      </c>
      <c r="M1189" s="29">
        <f>IFERROR(Tabla1[[#This Row],[Stock en unidades]]/Tabla1[[#This Row],[Venta prom 12 meses en UN]],0)</f>
        <v>6</v>
      </c>
      <c r="N1189" s="12">
        <f>IFERROR(12/Tabla1[[#This Row],[Meses de stock]],0)</f>
        <v>2</v>
      </c>
      <c r="O1189" s="5" t="e">
        <f>VLOOKUP(Tabla1[[#This Row],[Código del producto]],'ABC Ventas'!$A:$E,5,0)</f>
        <v>#DIV/0!</v>
      </c>
      <c r="P1189" s="5" t="e">
        <f>VLOOKUP(Tabla1[[#This Row],[Código del producto]],'ABC Stock'!$A:$E,5,0)</f>
        <v>#DIV/0!</v>
      </c>
      <c r="Q118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90" spans="1:17" x14ac:dyDescent="0.2">
      <c r="A1190" s="1">
        <v>1199</v>
      </c>
      <c r="B1190" s="1" t="s">
        <v>251</v>
      </c>
      <c r="C1190" s="1" t="s">
        <v>8</v>
      </c>
      <c r="D1190" s="1" t="s">
        <v>3</v>
      </c>
      <c r="E1190" s="11">
        <v>753</v>
      </c>
      <c r="F1190" s="3">
        <v>7.47</v>
      </c>
      <c r="G1190" s="11">
        <f>Tabla1[[#This Row],[Stock en unidades]]*Tabla1[[#This Row],[Costo unitario]]</f>
        <v>5624.91</v>
      </c>
      <c r="H1190" s="1">
        <v>2020</v>
      </c>
      <c r="I1190" s="1" t="s">
        <v>256</v>
      </c>
      <c r="J1190" s="1">
        <v>75.3</v>
      </c>
      <c r="K1190" s="3">
        <v>764.98775999999998</v>
      </c>
      <c r="L1190" s="12">
        <f>Tabla1[[#This Row],[Venta prom 12 meses en UN]]*Tabla1[[#This Row],[Costo unitario]]</f>
        <v>562.49099999999999</v>
      </c>
      <c r="M1190" s="29">
        <f>IFERROR(Tabla1[[#This Row],[Stock en unidades]]/Tabla1[[#This Row],[Venta prom 12 meses en UN]],0)</f>
        <v>10</v>
      </c>
      <c r="N1190" s="12">
        <f>IFERROR(12/Tabla1[[#This Row],[Meses de stock]],0)</f>
        <v>1.2</v>
      </c>
      <c r="O1190" s="5" t="e">
        <f>VLOOKUP(Tabla1[[#This Row],[Código del producto]],'ABC Ventas'!$A:$E,5,0)</f>
        <v>#DIV/0!</v>
      </c>
      <c r="P1190" s="5" t="e">
        <f>VLOOKUP(Tabla1[[#This Row],[Código del producto]],'ABC Stock'!$A:$E,5,0)</f>
        <v>#DIV/0!</v>
      </c>
      <c r="Q119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191" spans="1:17" x14ac:dyDescent="0.2">
      <c r="A1191" s="1">
        <v>1199</v>
      </c>
      <c r="B1191" s="1" t="s">
        <v>251</v>
      </c>
      <c r="C1191" s="1" t="s">
        <v>8</v>
      </c>
      <c r="D1191" s="1" t="s">
        <v>3</v>
      </c>
      <c r="E1191" s="11">
        <v>164</v>
      </c>
      <c r="F1191" s="3">
        <v>4.0599999999999996</v>
      </c>
      <c r="G1191" s="11">
        <f>Tabla1[[#This Row],[Stock en unidades]]*Tabla1[[#This Row],[Costo unitario]]</f>
        <v>665.83999999999992</v>
      </c>
      <c r="H1191" s="1">
        <v>2019</v>
      </c>
      <c r="I1191" s="1" t="s">
        <v>305</v>
      </c>
      <c r="J1191" s="1">
        <v>95</v>
      </c>
      <c r="K1191" s="3">
        <v>655.69</v>
      </c>
      <c r="L1191" s="12">
        <f>Tabla1[[#This Row],[Venta prom 12 meses en UN]]*Tabla1[[#This Row],[Costo unitario]]</f>
        <v>385.7</v>
      </c>
      <c r="M1191" s="29">
        <f>IFERROR(Tabla1[[#This Row],[Stock en unidades]]/Tabla1[[#This Row],[Venta prom 12 meses en UN]],0)</f>
        <v>1.7263157894736842</v>
      </c>
      <c r="N1191" s="12">
        <f>IFERROR(12/Tabla1[[#This Row],[Meses de stock]],0)</f>
        <v>6.9512195121951219</v>
      </c>
      <c r="O1191" s="5" t="e">
        <f>VLOOKUP(Tabla1[[#This Row],[Código del producto]],'ABC Ventas'!$A:$E,5,0)</f>
        <v>#DIV/0!</v>
      </c>
      <c r="P1191" s="5" t="e">
        <f>VLOOKUP(Tabla1[[#This Row],[Código del producto]],'ABC Stock'!$A:$E,5,0)</f>
        <v>#DIV/0!</v>
      </c>
      <c r="Q11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2" spans="1:17" x14ac:dyDescent="0.2">
      <c r="A1192" s="1">
        <v>1199</v>
      </c>
      <c r="B1192" s="1" t="s">
        <v>251</v>
      </c>
      <c r="C1192" s="1" t="s">
        <v>8</v>
      </c>
      <c r="D1192" s="1" t="s">
        <v>3</v>
      </c>
      <c r="E1192" s="11">
        <v>92</v>
      </c>
      <c r="F1192" s="3">
        <v>4.62</v>
      </c>
      <c r="G1192" s="11">
        <f>Tabla1[[#This Row],[Stock en unidades]]*Tabla1[[#This Row],[Costo unitario]]</f>
        <v>425.04</v>
      </c>
      <c r="H1192" s="1">
        <v>2020</v>
      </c>
      <c r="I1192" s="1" t="s">
        <v>257</v>
      </c>
      <c r="J1192" s="1">
        <v>45.9</v>
      </c>
      <c r="K1192" s="3">
        <v>373.22208000000001</v>
      </c>
      <c r="L1192" s="12">
        <f>Tabla1[[#This Row],[Venta prom 12 meses en UN]]*Tabla1[[#This Row],[Costo unitario]]</f>
        <v>212.05799999999999</v>
      </c>
      <c r="M1192" s="29">
        <f>IFERROR(Tabla1[[#This Row],[Stock en unidades]]/Tabla1[[#This Row],[Venta prom 12 meses en UN]],0)</f>
        <v>2.0043572984749458</v>
      </c>
      <c r="N1192" s="12">
        <f>IFERROR(12/Tabla1[[#This Row],[Meses de stock]],0)</f>
        <v>5.9869565217391294</v>
      </c>
      <c r="O1192" s="5" t="e">
        <f>VLOOKUP(Tabla1[[#This Row],[Código del producto]],'ABC Ventas'!$A:$E,5,0)</f>
        <v>#DIV/0!</v>
      </c>
      <c r="P1192" s="5" t="e">
        <f>VLOOKUP(Tabla1[[#This Row],[Código del producto]],'ABC Stock'!$A:$E,5,0)</f>
        <v>#DIV/0!</v>
      </c>
      <c r="Q11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3" spans="1:17" x14ac:dyDescent="0.2">
      <c r="A1193" s="1">
        <v>1199</v>
      </c>
      <c r="B1193" s="1" t="s">
        <v>251</v>
      </c>
      <c r="C1193" s="1" t="s">
        <v>8</v>
      </c>
      <c r="D1193" s="1" t="s">
        <v>3</v>
      </c>
      <c r="E1193" s="11">
        <v>24</v>
      </c>
      <c r="F1193" s="3">
        <v>1.81</v>
      </c>
      <c r="G1193" s="11">
        <f>Tabla1[[#This Row],[Stock en unidades]]*Tabla1[[#This Row],[Costo unitario]]</f>
        <v>43.44</v>
      </c>
      <c r="H1193" s="1">
        <v>2020</v>
      </c>
      <c r="I1193" s="1" t="s">
        <v>258</v>
      </c>
      <c r="J1193" s="1">
        <v>143</v>
      </c>
      <c r="K1193" s="3">
        <v>320.94919999999996</v>
      </c>
      <c r="L1193" s="12">
        <f>Tabla1[[#This Row],[Venta prom 12 meses en UN]]*Tabla1[[#This Row],[Costo unitario]]</f>
        <v>258.83</v>
      </c>
      <c r="M1193" s="29">
        <f>IFERROR(Tabla1[[#This Row],[Stock en unidades]]/Tabla1[[#This Row],[Venta prom 12 meses en UN]],0)</f>
        <v>0.16783216783216784</v>
      </c>
      <c r="N1193" s="12">
        <f>IFERROR(12/Tabla1[[#This Row],[Meses de stock]],0)</f>
        <v>71.5</v>
      </c>
      <c r="O1193" s="5" t="e">
        <f>VLOOKUP(Tabla1[[#This Row],[Código del producto]],'ABC Ventas'!$A:$E,5,0)</f>
        <v>#DIV/0!</v>
      </c>
      <c r="P1193" s="5" t="e">
        <f>VLOOKUP(Tabla1[[#This Row],[Código del producto]],'ABC Stock'!$A:$E,5,0)</f>
        <v>#DIV/0!</v>
      </c>
      <c r="Q11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4" spans="1:17" x14ac:dyDescent="0.2">
      <c r="A1194" s="1">
        <v>1199</v>
      </c>
      <c r="B1194" s="1" t="s">
        <v>251</v>
      </c>
      <c r="C1194" s="1" t="s">
        <v>8</v>
      </c>
      <c r="D1194" s="1" t="s">
        <v>3</v>
      </c>
      <c r="E1194" s="11">
        <v>73</v>
      </c>
      <c r="F1194" s="3">
        <v>1.98</v>
      </c>
      <c r="G1194" s="11">
        <f>Tabla1[[#This Row],[Stock en unidades]]*Tabla1[[#This Row],[Costo unitario]]</f>
        <v>144.54</v>
      </c>
      <c r="H1194" s="1">
        <v>2019</v>
      </c>
      <c r="I1194" s="1" t="s">
        <v>311</v>
      </c>
      <c r="J1194" s="1">
        <v>75</v>
      </c>
      <c r="K1194" s="3">
        <v>181.17</v>
      </c>
      <c r="L1194" s="12">
        <f>Tabla1[[#This Row],[Venta prom 12 meses en UN]]*Tabla1[[#This Row],[Costo unitario]]</f>
        <v>148.5</v>
      </c>
      <c r="M1194" s="29">
        <f>IFERROR(Tabla1[[#This Row],[Stock en unidades]]/Tabla1[[#This Row],[Venta prom 12 meses en UN]],0)</f>
        <v>0.97333333333333338</v>
      </c>
      <c r="N1194" s="12">
        <f>IFERROR(12/Tabla1[[#This Row],[Meses de stock]],0)</f>
        <v>12.328767123287671</v>
      </c>
      <c r="O1194" s="5" t="e">
        <f>VLOOKUP(Tabla1[[#This Row],[Código del producto]],'ABC Ventas'!$A:$E,5,0)</f>
        <v>#DIV/0!</v>
      </c>
      <c r="P1194" s="5" t="e">
        <f>VLOOKUP(Tabla1[[#This Row],[Código del producto]],'ABC Stock'!$A:$E,5,0)</f>
        <v>#DIV/0!</v>
      </c>
      <c r="Q11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5" spans="1:17" x14ac:dyDescent="0.2">
      <c r="A1195" s="1">
        <v>1199</v>
      </c>
      <c r="B1195" s="1" t="s">
        <v>251</v>
      </c>
      <c r="C1195" s="1" t="s">
        <v>8</v>
      </c>
      <c r="D1195" s="1" t="s">
        <v>3</v>
      </c>
      <c r="E1195" s="11">
        <v>99</v>
      </c>
      <c r="F1195" s="3">
        <v>1.44</v>
      </c>
      <c r="G1195" s="11">
        <f>Tabla1[[#This Row],[Stock en unidades]]*Tabla1[[#This Row],[Costo unitario]]</f>
        <v>142.56</v>
      </c>
      <c r="H1195" s="1">
        <v>2019</v>
      </c>
      <c r="I1195" s="1" t="s">
        <v>304</v>
      </c>
      <c r="J1195" s="1">
        <v>85</v>
      </c>
      <c r="K1195" s="3">
        <v>154.22399999999999</v>
      </c>
      <c r="L1195" s="12">
        <f>Tabla1[[#This Row],[Venta prom 12 meses en UN]]*Tabla1[[#This Row],[Costo unitario]]</f>
        <v>122.39999999999999</v>
      </c>
      <c r="M1195" s="29">
        <f>IFERROR(Tabla1[[#This Row],[Stock en unidades]]/Tabla1[[#This Row],[Venta prom 12 meses en UN]],0)</f>
        <v>1.1647058823529413</v>
      </c>
      <c r="N1195" s="12">
        <f>IFERROR(12/Tabla1[[#This Row],[Meses de stock]],0)</f>
        <v>10.303030303030303</v>
      </c>
      <c r="O1195" s="5" t="e">
        <f>VLOOKUP(Tabla1[[#This Row],[Código del producto]],'ABC Ventas'!$A:$E,5,0)</f>
        <v>#DIV/0!</v>
      </c>
      <c r="P1195" s="5" t="e">
        <f>VLOOKUP(Tabla1[[#This Row],[Código del producto]],'ABC Stock'!$A:$E,5,0)</f>
        <v>#DIV/0!</v>
      </c>
      <c r="Q11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6" spans="1:17" x14ac:dyDescent="0.2">
      <c r="A1196" s="1">
        <v>1200</v>
      </c>
      <c r="B1196" s="1" t="s">
        <v>418</v>
      </c>
      <c r="C1196" s="1" t="s">
        <v>8</v>
      </c>
      <c r="D1196" s="1" t="s">
        <v>3</v>
      </c>
      <c r="E1196" s="11">
        <v>1202</v>
      </c>
      <c r="F1196" s="3">
        <v>78</v>
      </c>
      <c r="G1196" s="11">
        <f>Tabla1[[#This Row],[Stock en unidades]]*Tabla1[[#This Row],[Costo unitario]]</f>
        <v>93756</v>
      </c>
      <c r="H1196" s="1">
        <v>2019</v>
      </c>
      <c r="I1196" s="1" t="s">
        <v>310</v>
      </c>
      <c r="J1196" s="1">
        <v>648</v>
      </c>
      <c r="K1196" s="3">
        <v>80364.960000000006</v>
      </c>
      <c r="L1196" s="12">
        <f>Tabla1[[#This Row],[Venta prom 12 meses en UN]]*Tabla1[[#This Row],[Costo unitario]]</f>
        <v>50544</v>
      </c>
      <c r="M1196" s="29">
        <f>IFERROR(Tabla1[[#This Row],[Stock en unidades]]/Tabla1[[#This Row],[Venta prom 12 meses en UN]],0)</f>
        <v>1.8549382716049383</v>
      </c>
      <c r="N1196" s="12">
        <f>IFERROR(12/Tabla1[[#This Row],[Meses de stock]],0)</f>
        <v>6.4692179700499164</v>
      </c>
      <c r="O1196" s="5" t="e">
        <f>VLOOKUP(Tabla1[[#This Row],[Código del producto]],'ABC Ventas'!$A:$E,5,0)</f>
        <v>#DIV/0!</v>
      </c>
      <c r="P1196" s="5" t="e">
        <f>VLOOKUP(Tabla1[[#This Row],[Código del producto]],'ABC Stock'!$A:$E,5,0)</f>
        <v>#DIV/0!</v>
      </c>
      <c r="Q11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7" spans="1:17" x14ac:dyDescent="0.2">
      <c r="A1197" s="1">
        <v>1200</v>
      </c>
      <c r="B1197" s="1" t="s">
        <v>418</v>
      </c>
      <c r="C1197" s="1" t="s">
        <v>8</v>
      </c>
      <c r="D1197" s="1" t="s">
        <v>3</v>
      </c>
      <c r="E1197" s="11">
        <v>61</v>
      </c>
      <c r="F1197" s="3">
        <v>69</v>
      </c>
      <c r="G1197" s="11">
        <f>Tabla1[[#This Row],[Stock en unidades]]*Tabla1[[#This Row],[Costo unitario]]</f>
        <v>4209</v>
      </c>
      <c r="H1197" s="1">
        <v>2019</v>
      </c>
      <c r="I1197" s="1" t="s">
        <v>306</v>
      </c>
      <c r="J1197" s="1">
        <v>846</v>
      </c>
      <c r="K1197" s="3">
        <v>76469.94</v>
      </c>
      <c r="L1197" s="12">
        <f>Tabla1[[#This Row],[Venta prom 12 meses en UN]]*Tabla1[[#This Row],[Costo unitario]]</f>
        <v>58374</v>
      </c>
      <c r="M1197" s="29">
        <f>IFERROR(Tabla1[[#This Row],[Stock en unidades]]/Tabla1[[#This Row],[Venta prom 12 meses en UN]],0)</f>
        <v>7.2104018912529558E-2</v>
      </c>
      <c r="N1197" s="12">
        <f>IFERROR(12/Tabla1[[#This Row],[Meses de stock]],0)</f>
        <v>166.42622950819671</v>
      </c>
      <c r="O1197" s="5" t="e">
        <f>VLOOKUP(Tabla1[[#This Row],[Código del producto]],'ABC Ventas'!$A:$E,5,0)</f>
        <v>#DIV/0!</v>
      </c>
      <c r="P1197" s="5" t="e">
        <f>VLOOKUP(Tabla1[[#This Row],[Código del producto]],'ABC Stock'!$A:$E,5,0)</f>
        <v>#DIV/0!</v>
      </c>
      <c r="Q11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8" spans="1:17" x14ac:dyDescent="0.2">
      <c r="A1198" s="1">
        <v>1200</v>
      </c>
      <c r="B1198" s="1" t="s">
        <v>418</v>
      </c>
      <c r="C1198" s="1" t="s">
        <v>8</v>
      </c>
      <c r="D1198" s="1" t="s">
        <v>3</v>
      </c>
      <c r="E1198" s="11">
        <v>394</v>
      </c>
      <c r="F1198" s="3">
        <v>65</v>
      </c>
      <c r="G1198" s="11">
        <f>Tabla1[[#This Row],[Stock en unidades]]*Tabla1[[#This Row],[Costo unitario]]</f>
        <v>25610</v>
      </c>
      <c r="H1198" s="1">
        <v>2019</v>
      </c>
      <c r="I1198" s="1" t="s">
        <v>256</v>
      </c>
      <c r="J1198" s="1">
        <v>496</v>
      </c>
      <c r="K1198" s="3">
        <v>60933.599999999999</v>
      </c>
      <c r="L1198" s="12">
        <f>Tabla1[[#This Row],[Venta prom 12 meses en UN]]*Tabla1[[#This Row],[Costo unitario]]</f>
        <v>32240</v>
      </c>
      <c r="M1198" s="29">
        <f>IFERROR(Tabla1[[#This Row],[Stock en unidades]]/Tabla1[[#This Row],[Venta prom 12 meses en UN]],0)</f>
        <v>0.79435483870967738</v>
      </c>
      <c r="N1198" s="12">
        <f>IFERROR(12/Tabla1[[#This Row],[Meses de stock]],0)</f>
        <v>15.106598984771574</v>
      </c>
      <c r="O1198" s="5" t="e">
        <f>VLOOKUP(Tabla1[[#This Row],[Código del producto]],'ABC Ventas'!$A:$E,5,0)</f>
        <v>#DIV/0!</v>
      </c>
      <c r="P1198" s="5" t="e">
        <f>VLOOKUP(Tabla1[[#This Row],[Código del producto]],'ABC Stock'!$A:$E,5,0)</f>
        <v>#DIV/0!</v>
      </c>
      <c r="Q11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199" spans="1:17" x14ac:dyDescent="0.2">
      <c r="A1199" s="1">
        <v>1200</v>
      </c>
      <c r="B1199" s="1" t="s">
        <v>418</v>
      </c>
      <c r="C1199" s="1" t="s">
        <v>8</v>
      </c>
      <c r="D1199" s="1" t="s">
        <v>3</v>
      </c>
      <c r="E1199" s="11">
        <v>83</v>
      </c>
      <c r="F1199" s="3">
        <v>46</v>
      </c>
      <c r="G1199" s="11">
        <f>Tabla1[[#This Row],[Stock en unidades]]*Tabla1[[#This Row],[Costo unitario]]</f>
        <v>3818</v>
      </c>
      <c r="H1199" s="1">
        <v>2020</v>
      </c>
      <c r="I1199" s="1" t="s">
        <v>257</v>
      </c>
      <c r="J1199" s="1">
        <v>713</v>
      </c>
      <c r="K1199" s="3">
        <v>39685.58</v>
      </c>
      <c r="L1199" s="12">
        <f>Tabla1[[#This Row],[Venta prom 12 meses en UN]]*Tabla1[[#This Row],[Costo unitario]]</f>
        <v>32798</v>
      </c>
      <c r="M1199" s="29">
        <f>IFERROR(Tabla1[[#This Row],[Stock en unidades]]/Tabla1[[#This Row],[Venta prom 12 meses en UN]],0)</f>
        <v>0.11640953716690042</v>
      </c>
      <c r="N1199" s="12">
        <f>IFERROR(12/Tabla1[[#This Row],[Meses de stock]],0)</f>
        <v>103.0843373493976</v>
      </c>
      <c r="O1199" s="5" t="e">
        <f>VLOOKUP(Tabla1[[#This Row],[Código del producto]],'ABC Ventas'!$A:$E,5,0)</f>
        <v>#DIV/0!</v>
      </c>
      <c r="P1199" s="5" t="e">
        <f>VLOOKUP(Tabla1[[#This Row],[Código del producto]],'ABC Stock'!$A:$E,5,0)</f>
        <v>#DIV/0!</v>
      </c>
      <c r="Q11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0" spans="1:17" x14ac:dyDescent="0.2">
      <c r="A1200" s="1">
        <v>1200</v>
      </c>
      <c r="B1200" s="1" t="s">
        <v>418</v>
      </c>
      <c r="C1200" s="1" t="s">
        <v>8</v>
      </c>
      <c r="D1200" s="1" t="s">
        <v>3</v>
      </c>
      <c r="E1200" s="11">
        <v>243</v>
      </c>
      <c r="F1200" s="3">
        <v>43</v>
      </c>
      <c r="G1200" s="11">
        <f>Tabla1[[#This Row],[Stock en unidades]]*Tabla1[[#This Row],[Costo unitario]]</f>
        <v>10449</v>
      </c>
      <c r="H1200" s="1">
        <v>2020</v>
      </c>
      <c r="I1200" s="1" t="s">
        <v>257</v>
      </c>
      <c r="J1200" s="1">
        <v>632</v>
      </c>
      <c r="K1200" s="3">
        <v>39676.959999999999</v>
      </c>
      <c r="L1200" s="12">
        <f>Tabla1[[#This Row],[Venta prom 12 meses en UN]]*Tabla1[[#This Row],[Costo unitario]]</f>
        <v>27176</v>
      </c>
      <c r="M1200" s="29">
        <f>IFERROR(Tabla1[[#This Row],[Stock en unidades]]/Tabla1[[#This Row],[Venta prom 12 meses en UN]],0)</f>
        <v>0.38449367088607594</v>
      </c>
      <c r="N1200" s="12">
        <f>IFERROR(12/Tabla1[[#This Row],[Meses de stock]],0)</f>
        <v>31.209876543209877</v>
      </c>
      <c r="O1200" s="5" t="e">
        <f>VLOOKUP(Tabla1[[#This Row],[Código del producto]],'ABC Ventas'!$A:$E,5,0)</f>
        <v>#DIV/0!</v>
      </c>
      <c r="P1200" s="5" t="e">
        <f>VLOOKUP(Tabla1[[#This Row],[Código del producto]],'ABC Stock'!$A:$E,5,0)</f>
        <v>#DIV/0!</v>
      </c>
      <c r="Q12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1" spans="1:17" x14ac:dyDescent="0.2">
      <c r="A1201" s="1">
        <v>1200</v>
      </c>
      <c r="B1201" s="1" t="s">
        <v>418</v>
      </c>
      <c r="C1201" s="1" t="s">
        <v>8</v>
      </c>
      <c r="D1201" s="1" t="s">
        <v>3</v>
      </c>
      <c r="E1201" s="11">
        <v>1071</v>
      </c>
      <c r="F1201" s="3">
        <v>33</v>
      </c>
      <c r="G1201" s="11">
        <f>Tabla1[[#This Row],[Stock en unidades]]*Tabla1[[#This Row],[Costo unitario]]</f>
        <v>35343</v>
      </c>
      <c r="H1201" s="1">
        <v>2020</v>
      </c>
      <c r="I1201" s="1" t="s">
        <v>258</v>
      </c>
      <c r="J1201" s="1">
        <v>306</v>
      </c>
      <c r="K1201" s="3">
        <v>19186.2</v>
      </c>
      <c r="L1201" s="12">
        <f>Tabla1[[#This Row],[Venta prom 12 meses en UN]]*Tabla1[[#This Row],[Costo unitario]]</f>
        <v>10098</v>
      </c>
      <c r="M1201" s="29">
        <f>IFERROR(Tabla1[[#This Row],[Stock en unidades]]/Tabla1[[#This Row],[Venta prom 12 meses en UN]],0)</f>
        <v>3.5</v>
      </c>
      <c r="N1201" s="12">
        <f>IFERROR(12/Tabla1[[#This Row],[Meses de stock]],0)</f>
        <v>3.4285714285714284</v>
      </c>
      <c r="O1201" s="5" t="e">
        <f>VLOOKUP(Tabla1[[#This Row],[Código del producto]],'ABC Ventas'!$A:$E,5,0)</f>
        <v>#DIV/0!</v>
      </c>
      <c r="P1201" s="5" t="e">
        <f>VLOOKUP(Tabla1[[#This Row],[Código del producto]],'ABC Stock'!$A:$E,5,0)</f>
        <v>#DIV/0!</v>
      </c>
      <c r="Q120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02" spans="1:17" x14ac:dyDescent="0.2">
      <c r="A1202" s="1">
        <v>1201</v>
      </c>
      <c r="B1202" s="1" t="s">
        <v>419</v>
      </c>
      <c r="C1202" s="1" t="s">
        <v>8</v>
      </c>
      <c r="D1202" s="1" t="s">
        <v>3</v>
      </c>
      <c r="E1202" s="11">
        <v>0</v>
      </c>
      <c r="F1202" s="3">
        <v>72</v>
      </c>
      <c r="G1202" s="11">
        <f>Tabla1[[#This Row],[Stock en unidades]]*Tabla1[[#This Row],[Costo unitario]]</f>
        <v>0</v>
      </c>
      <c r="H1202" s="1">
        <v>2020</v>
      </c>
      <c r="I1202" s="1" t="s">
        <v>257</v>
      </c>
      <c r="J1202" s="1">
        <v>947</v>
      </c>
      <c r="K1202" s="3">
        <v>92730.240000000005</v>
      </c>
      <c r="L1202" s="12">
        <f>Tabla1[[#This Row],[Venta prom 12 meses en UN]]*Tabla1[[#This Row],[Costo unitario]]</f>
        <v>68184</v>
      </c>
      <c r="M1202" s="29">
        <f>IFERROR(Tabla1[[#This Row],[Stock en unidades]]/Tabla1[[#This Row],[Venta prom 12 meses en UN]],0)</f>
        <v>0</v>
      </c>
      <c r="N1202" s="12">
        <f>IFERROR(12/Tabla1[[#This Row],[Meses de stock]],0)</f>
        <v>0</v>
      </c>
      <c r="O1202" s="5" t="e">
        <f>VLOOKUP(Tabla1[[#This Row],[Código del producto]],'ABC Ventas'!$A:$E,5,0)</f>
        <v>#DIV/0!</v>
      </c>
      <c r="P1202" s="5" t="e">
        <f>VLOOKUP(Tabla1[[#This Row],[Código del producto]],'ABC Stock'!$A:$E,5,0)</f>
        <v>#DIV/0!</v>
      </c>
      <c r="Q12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3" spans="1:17" x14ac:dyDescent="0.2">
      <c r="A1203" s="1">
        <v>1201</v>
      </c>
      <c r="B1203" s="1" t="s">
        <v>419</v>
      </c>
      <c r="C1203" s="1" t="s">
        <v>8</v>
      </c>
      <c r="D1203" s="1" t="s">
        <v>3</v>
      </c>
      <c r="E1203" s="11">
        <v>390</v>
      </c>
      <c r="F1203" s="3">
        <v>77</v>
      </c>
      <c r="G1203" s="11">
        <f>Tabla1[[#This Row],[Stock en unidades]]*Tabla1[[#This Row],[Costo unitario]]</f>
        <v>30030</v>
      </c>
      <c r="H1203" s="1">
        <v>2019</v>
      </c>
      <c r="I1203" s="1" t="s">
        <v>304</v>
      </c>
      <c r="J1203" s="1">
        <v>738</v>
      </c>
      <c r="K1203" s="3">
        <v>87512.04</v>
      </c>
      <c r="L1203" s="12">
        <f>Tabla1[[#This Row],[Venta prom 12 meses en UN]]*Tabla1[[#This Row],[Costo unitario]]</f>
        <v>56826</v>
      </c>
      <c r="M1203" s="29">
        <f>IFERROR(Tabla1[[#This Row],[Stock en unidades]]/Tabla1[[#This Row],[Venta prom 12 meses en UN]],0)</f>
        <v>0.52845528455284552</v>
      </c>
      <c r="N1203" s="12">
        <f>IFERROR(12/Tabla1[[#This Row],[Meses de stock]],0)</f>
        <v>22.707692307692309</v>
      </c>
      <c r="O1203" s="5" t="e">
        <f>VLOOKUP(Tabla1[[#This Row],[Código del producto]],'ABC Ventas'!$A:$E,5,0)</f>
        <v>#DIV/0!</v>
      </c>
      <c r="P1203" s="5" t="e">
        <f>VLOOKUP(Tabla1[[#This Row],[Código del producto]],'ABC Stock'!$A:$E,5,0)</f>
        <v>#DIV/0!</v>
      </c>
      <c r="Q12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4" spans="1:17" x14ac:dyDescent="0.2">
      <c r="A1204" s="1">
        <v>1201</v>
      </c>
      <c r="B1204" s="1" t="s">
        <v>419</v>
      </c>
      <c r="C1204" s="1" t="s">
        <v>8</v>
      </c>
      <c r="D1204" s="1" t="s">
        <v>3</v>
      </c>
      <c r="E1204" s="11">
        <v>1093</v>
      </c>
      <c r="F1204" s="3">
        <v>63</v>
      </c>
      <c r="G1204" s="11">
        <f>Tabla1[[#This Row],[Stock en unidades]]*Tabla1[[#This Row],[Costo unitario]]</f>
        <v>68859</v>
      </c>
      <c r="H1204" s="1">
        <v>2019</v>
      </c>
      <c r="I1204" s="1" t="s">
        <v>309</v>
      </c>
      <c r="J1204" s="1">
        <v>689</v>
      </c>
      <c r="K1204" s="3">
        <v>76396.320000000007</v>
      </c>
      <c r="L1204" s="12">
        <f>Tabla1[[#This Row],[Venta prom 12 meses en UN]]*Tabla1[[#This Row],[Costo unitario]]</f>
        <v>43407</v>
      </c>
      <c r="M1204" s="29">
        <f>IFERROR(Tabla1[[#This Row],[Stock en unidades]]/Tabla1[[#This Row],[Venta prom 12 meses en UN]],0)</f>
        <v>1.5863570391872279</v>
      </c>
      <c r="N1204" s="12">
        <f>IFERROR(12/Tabla1[[#This Row],[Meses de stock]],0)</f>
        <v>7.5645013723696248</v>
      </c>
      <c r="O1204" s="5" t="e">
        <f>VLOOKUP(Tabla1[[#This Row],[Código del producto]],'ABC Ventas'!$A:$E,5,0)</f>
        <v>#DIV/0!</v>
      </c>
      <c r="P1204" s="5" t="e">
        <f>VLOOKUP(Tabla1[[#This Row],[Código del producto]],'ABC Stock'!$A:$E,5,0)</f>
        <v>#DIV/0!</v>
      </c>
      <c r="Q12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5" spans="1:17" x14ac:dyDescent="0.2">
      <c r="A1205" s="1">
        <v>1201</v>
      </c>
      <c r="B1205" s="1" t="s">
        <v>419</v>
      </c>
      <c r="C1205" s="1" t="s">
        <v>8</v>
      </c>
      <c r="D1205" s="1" t="s">
        <v>3</v>
      </c>
      <c r="E1205" s="11">
        <v>124</v>
      </c>
      <c r="F1205" s="3">
        <v>55</v>
      </c>
      <c r="G1205" s="11">
        <f>Tabla1[[#This Row],[Stock en unidades]]*Tabla1[[#This Row],[Costo unitario]]</f>
        <v>6820</v>
      </c>
      <c r="H1205" s="1">
        <v>2020</v>
      </c>
      <c r="I1205" s="1" t="s">
        <v>258</v>
      </c>
      <c r="J1205" s="1">
        <v>590</v>
      </c>
      <c r="K1205" s="3">
        <v>53542.5</v>
      </c>
      <c r="L1205" s="12">
        <f>Tabla1[[#This Row],[Venta prom 12 meses en UN]]*Tabla1[[#This Row],[Costo unitario]]</f>
        <v>32450</v>
      </c>
      <c r="M1205" s="29">
        <f>IFERROR(Tabla1[[#This Row],[Stock en unidades]]/Tabla1[[#This Row],[Venta prom 12 meses en UN]],0)</f>
        <v>0.21016949152542372</v>
      </c>
      <c r="N1205" s="12">
        <f>IFERROR(12/Tabla1[[#This Row],[Meses de stock]],0)</f>
        <v>57.096774193548391</v>
      </c>
      <c r="O1205" s="5" t="e">
        <f>VLOOKUP(Tabla1[[#This Row],[Código del producto]],'ABC Ventas'!$A:$E,5,0)</f>
        <v>#DIV/0!</v>
      </c>
      <c r="P1205" s="5" t="e">
        <f>VLOOKUP(Tabla1[[#This Row],[Código del producto]],'ABC Stock'!$A:$E,5,0)</f>
        <v>#DIV/0!</v>
      </c>
      <c r="Q12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6" spans="1:17" x14ac:dyDescent="0.2">
      <c r="A1206" s="1">
        <v>1201</v>
      </c>
      <c r="B1206" s="1" t="s">
        <v>419</v>
      </c>
      <c r="C1206" s="1" t="s">
        <v>8</v>
      </c>
      <c r="D1206" s="1" t="s">
        <v>3</v>
      </c>
      <c r="E1206" s="11">
        <v>156</v>
      </c>
      <c r="F1206" s="3">
        <v>57</v>
      </c>
      <c r="G1206" s="11">
        <f>Tabla1[[#This Row],[Stock en unidades]]*Tabla1[[#This Row],[Costo unitario]]</f>
        <v>8892</v>
      </c>
      <c r="H1206" s="1">
        <v>2019</v>
      </c>
      <c r="I1206" s="1" t="s">
        <v>306</v>
      </c>
      <c r="J1206" s="1">
        <v>555</v>
      </c>
      <c r="K1206" s="3">
        <v>40492.800000000003</v>
      </c>
      <c r="L1206" s="12">
        <f>Tabla1[[#This Row],[Venta prom 12 meses en UN]]*Tabla1[[#This Row],[Costo unitario]]</f>
        <v>31635</v>
      </c>
      <c r="M1206" s="29">
        <f>IFERROR(Tabla1[[#This Row],[Stock en unidades]]/Tabla1[[#This Row],[Venta prom 12 meses en UN]],0)</f>
        <v>0.2810810810810811</v>
      </c>
      <c r="N1206" s="12">
        <f>IFERROR(12/Tabla1[[#This Row],[Meses de stock]],0)</f>
        <v>42.692307692307693</v>
      </c>
      <c r="O1206" s="5" t="e">
        <f>VLOOKUP(Tabla1[[#This Row],[Código del producto]],'ABC Ventas'!$A:$E,5,0)</f>
        <v>#DIV/0!</v>
      </c>
      <c r="P1206" s="5" t="e">
        <f>VLOOKUP(Tabla1[[#This Row],[Código del producto]],'ABC Stock'!$A:$E,5,0)</f>
        <v>#DIV/0!</v>
      </c>
      <c r="Q12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7" spans="1:17" x14ac:dyDescent="0.2">
      <c r="A1207" s="1">
        <v>1201</v>
      </c>
      <c r="B1207" s="1" t="s">
        <v>419</v>
      </c>
      <c r="C1207" s="1" t="s">
        <v>8</v>
      </c>
      <c r="D1207" s="1" t="s">
        <v>3</v>
      </c>
      <c r="E1207" s="11">
        <v>0</v>
      </c>
      <c r="F1207" s="3">
        <v>39</v>
      </c>
      <c r="G1207" s="11">
        <f>Tabla1[[#This Row],[Stock en unidades]]*Tabla1[[#This Row],[Costo unitario]]</f>
        <v>0</v>
      </c>
      <c r="H1207" s="1">
        <v>2020</v>
      </c>
      <c r="I1207" s="1" t="s">
        <v>257</v>
      </c>
      <c r="J1207" s="1">
        <v>499</v>
      </c>
      <c r="K1207" s="3">
        <v>33667.53</v>
      </c>
      <c r="L1207" s="12">
        <f>Tabla1[[#This Row],[Venta prom 12 meses en UN]]*Tabla1[[#This Row],[Costo unitario]]</f>
        <v>19461</v>
      </c>
      <c r="M1207" s="29">
        <f>IFERROR(Tabla1[[#This Row],[Stock en unidades]]/Tabla1[[#This Row],[Venta prom 12 meses en UN]],0)</f>
        <v>0</v>
      </c>
      <c r="N1207" s="12">
        <f>IFERROR(12/Tabla1[[#This Row],[Meses de stock]],0)</f>
        <v>0</v>
      </c>
      <c r="O1207" s="5" t="e">
        <f>VLOOKUP(Tabla1[[#This Row],[Código del producto]],'ABC Ventas'!$A:$E,5,0)</f>
        <v>#DIV/0!</v>
      </c>
      <c r="P1207" s="5" t="e">
        <f>VLOOKUP(Tabla1[[#This Row],[Código del producto]],'ABC Stock'!$A:$E,5,0)</f>
        <v>#DIV/0!</v>
      </c>
      <c r="Q12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8" spans="1:17" x14ac:dyDescent="0.2">
      <c r="A1208" s="1">
        <v>1202</v>
      </c>
      <c r="B1208" s="1" t="s">
        <v>420</v>
      </c>
      <c r="C1208" s="1" t="s">
        <v>8</v>
      </c>
      <c r="D1208" s="1" t="s">
        <v>3</v>
      </c>
      <c r="E1208" s="11">
        <v>355</v>
      </c>
      <c r="F1208" s="3">
        <v>75</v>
      </c>
      <c r="G1208" s="11">
        <f>Tabla1[[#This Row],[Stock en unidades]]*Tabla1[[#This Row],[Costo unitario]]</f>
        <v>26625</v>
      </c>
      <c r="H1208" s="1">
        <v>2019</v>
      </c>
      <c r="I1208" s="1" t="s">
        <v>310</v>
      </c>
      <c r="J1208" s="1">
        <v>538</v>
      </c>
      <c r="K1208" s="3">
        <v>63349.5</v>
      </c>
      <c r="L1208" s="12">
        <f>Tabla1[[#This Row],[Venta prom 12 meses en UN]]*Tabla1[[#This Row],[Costo unitario]]</f>
        <v>40350</v>
      </c>
      <c r="M1208" s="29">
        <f>IFERROR(Tabla1[[#This Row],[Stock en unidades]]/Tabla1[[#This Row],[Venta prom 12 meses en UN]],0)</f>
        <v>0.6598513011152416</v>
      </c>
      <c r="N1208" s="12">
        <f>IFERROR(12/Tabla1[[#This Row],[Meses de stock]],0)</f>
        <v>18.185915492957747</v>
      </c>
      <c r="O1208" s="5" t="e">
        <f>VLOOKUP(Tabla1[[#This Row],[Código del producto]],'ABC Ventas'!$A:$E,5,0)</f>
        <v>#DIV/0!</v>
      </c>
      <c r="P1208" s="5" t="e">
        <f>VLOOKUP(Tabla1[[#This Row],[Código del producto]],'ABC Stock'!$A:$E,5,0)</f>
        <v>#DIV/0!</v>
      </c>
      <c r="Q12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09" spans="1:17" x14ac:dyDescent="0.2">
      <c r="A1209" s="1">
        <v>1202</v>
      </c>
      <c r="B1209" s="1" t="s">
        <v>420</v>
      </c>
      <c r="C1209" s="1" t="s">
        <v>8</v>
      </c>
      <c r="D1209" s="1" t="s">
        <v>3</v>
      </c>
      <c r="E1209" s="11">
        <v>1173</v>
      </c>
      <c r="F1209" s="3">
        <v>73</v>
      </c>
      <c r="G1209" s="11">
        <f>Tabla1[[#This Row],[Stock en unidades]]*Tabla1[[#This Row],[Costo unitario]]</f>
        <v>85629</v>
      </c>
      <c r="H1209" s="1">
        <v>2019</v>
      </c>
      <c r="I1209" s="1" t="s">
        <v>304</v>
      </c>
      <c r="J1209" s="1">
        <v>634</v>
      </c>
      <c r="K1209" s="3">
        <v>57852.5</v>
      </c>
      <c r="L1209" s="12">
        <f>Tabla1[[#This Row],[Venta prom 12 meses en UN]]*Tabla1[[#This Row],[Costo unitario]]</f>
        <v>46282</v>
      </c>
      <c r="M1209" s="29">
        <f>IFERROR(Tabla1[[#This Row],[Stock en unidades]]/Tabla1[[#This Row],[Venta prom 12 meses en UN]],0)</f>
        <v>1.8501577287066246</v>
      </c>
      <c r="N1209" s="12">
        <f>IFERROR(12/Tabla1[[#This Row],[Meses de stock]],0)</f>
        <v>6.4859335038363168</v>
      </c>
      <c r="O1209" s="5" t="e">
        <f>VLOOKUP(Tabla1[[#This Row],[Código del producto]],'ABC Ventas'!$A:$E,5,0)</f>
        <v>#DIV/0!</v>
      </c>
      <c r="P1209" s="5" t="e">
        <f>VLOOKUP(Tabla1[[#This Row],[Código del producto]],'ABC Stock'!$A:$E,5,0)</f>
        <v>#DIV/0!</v>
      </c>
      <c r="Q12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0" spans="1:17" x14ac:dyDescent="0.2">
      <c r="A1210" s="1">
        <v>1202</v>
      </c>
      <c r="B1210" s="1" t="s">
        <v>420</v>
      </c>
      <c r="C1210" s="1" t="s">
        <v>8</v>
      </c>
      <c r="D1210" s="1" t="s">
        <v>3</v>
      </c>
      <c r="E1210" s="11">
        <v>1035</v>
      </c>
      <c r="F1210" s="3">
        <v>51</v>
      </c>
      <c r="G1210" s="11">
        <f>Tabla1[[#This Row],[Stock en unidades]]*Tabla1[[#This Row],[Costo unitario]]</f>
        <v>52785</v>
      </c>
      <c r="H1210" s="1">
        <v>2019</v>
      </c>
      <c r="I1210" s="1" t="s">
        <v>310</v>
      </c>
      <c r="J1210" s="1">
        <v>691</v>
      </c>
      <c r="K1210" s="3">
        <v>55680.78</v>
      </c>
      <c r="L1210" s="12">
        <f>Tabla1[[#This Row],[Venta prom 12 meses en UN]]*Tabla1[[#This Row],[Costo unitario]]</f>
        <v>35241</v>
      </c>
      <c r="M1210" s="29">
        <f>IFERROR(Tabla1[[#This Row],[Stock en unidades]]/Tabla1[[#This Row],[Venta prom 12 meses en UN]],0)</f>
        <v>1.4978292329956584</v>
      </c>
      <c r="N1210" s="12">
        <f>IFERROR(12/Tabla1[[#This Row],[Meses de stock]],0)</f>
        <v>8.0115942028985518</v>
      </c>
      <c r="O1210" s="5" t="e">
        <f>VLOOKUP(Tabla1[[#This Row],[Código del producto]],'ABC Ventas'!$A:$E,5,0)</f>
        <v>#DIV/0!</v>
      </c>
      <c r="P1210" s="5" t="e">
        <f>VLOOKUP(Tabla1[[#This Row],[Código del producto]],'ABC Stock'!$A:$E,5,0)</f>
        <v>#DIV/0!</v>
      </c>
      <c r="Q12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1" spans="1:17" x14ac:dyDescent="0.2">
      <c r="A1211" s="1">
        <v>1202</v>
      </c>
      <c r="B1211" s="1" t="s">
        <v>420</v>
      </c>
      <c r="C1211" s="1" t="s">
        <v>8</v>
      </c>
      <c r="D1211" s="1" t="s">
        <v>3</v>
      </c>
      <c r="E1211" s="11">
        <v>521</v>
      </c>
      <c r="F1211" s="3">
        <v>31</v>
      </c>
      <c r="G1211" s="11">
        <f>Tabla1[[#This Row],[Stock en unidades]]*Tabla1[[#This Row],[Costo unitario]]</f>
        <v>16151</v>
      </c>
      <c r="H1211" s="1">
        <v>2019</v>
      </c>
      <c r="I1211" s="1" t="s">
        <v>310</v>
      </c>
      <c r="J1211" s="1">
        <v>924</v>
      </c>
      <c r="K1211" s="3">
        <v>47262.6</v>
      </c>
      <c r="L1211" s="12">
        <f>Tabla1[[#This Row],[Venta prom 12 meses en UN]]*Tabla1[[#This Row],[Costo unitario]]</f>
        <v>28644</v>
      </c>
      <c r="M1211" s="29">
        <f>IFERROR(Tabla1[[#This Row],[Stock en unidades]]/Tabla1[[#This Row],[Venta prom 12 meses en UN]],0)</f>
        <v>0.56385281385281383</v>
      </c>
      <c r="N1211" s="12">
        <f>IFERROR(12/Tabla1[[#This Row],[Meses de stock]],0)</f>
        <v>21.282149712092131</v>
      </c>
      <c r="O1211" s="5" t="e">
        <f>VLOOKUP(Tabla1[[#This Row],[Código del producto]],'ABC Ventas'!$A:$E,5,0)</f>
        <v>#DIV/0!</v>
      </c>
      <c r="P1211" s="5" t="e">
        <f>VLOOKUP(Tabla1[[#This Row],[Código del producto]],'ABC Stock'!$A:$E,5,0)</f>
        <v>#DIV/0!</v>
      </c>
      <c r="Q12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2" spans="1:17" x14ac:dyDescent="0.2">
      <c r="A1212" s="1">
        <v>1202</v>
      </c>
      <c r="B1212" s="1" t="s">
        <v>420</v>
      </c>
      <c r="C1212" s="1" t="s">
        <v>8</v>
      </c>
      <c r="D1212" s="1" t="s">
        <v>3</v>
      </c>
      <c r="E1212" s="11">
        <v>286</v>
      </c>
      <c r="F1212" s="3">
        <v>46</v>
      </c>
      <c r="G1212" s="11">
        <f>Tabla1[[#This Row],[Stock en unidades]]*Tabla1[[#This Row],[Costo unitario]]</f>
        <v>13156</v>
      </c>
      <c r="H1212" s="1">
        <v>2020</v>
      </c>
      <c r="I1212" s="1" t="s">
        <v>258</v>
      </c>
      <c r="J1212" s="1">
        <v>366</v>
      </c>
      <c r="K1212" s="3">
        <v>31483.32</v>
      </c>
      <c r="L1212" s="12">
        <f>Tabla1[[#This Row],[Venta prom 12 meses en UN]]*Tabla1[[#This Row],[Costo unitario]]</f>
        <v>16836</v>
      </c>
      <c r="M1212" s="29">
        <f>IFERROR(Tabla1[[#This Row],[Stock en unidades]]/Tabla1[[#This Row],[Venta prom 12 meses en UN]],0)</f>
        <v>0.78142076502732238</v>
      </c>
      <c r="N1212" s="12">
        <f>IFERROR(12/Tabla1[[#This Row],[Meses de stock]],0)</f>
        <v>15.356643356643357</v>
      </c>
      <c r="O1212" s="5" t="e">
        <f>VLOOKUP(Tabla1[[#This Row],[Código del producto]],'ABC Ventas'!$A:$E,5,0)</f>
        <v>#DIV/0!</v>
      </c>
      <c r="P1212" s="5" t="e">
        <f>VLOOKUP(Tabla1[[#This Row],[Código del producto]],'ABC Stock'!$A:$E,5,0)</f>
        <v>#DIV/0!</v>
      </c>
      <c r="Q12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3" spans="1:17" x14ac:dyDescent="0.2">
      <c r="A1213" s="1">
        <v>1202</v>
      </c>
      <c r="B1213" s="1" t="s">
        <v>420</v>
      </c>
      <c r="C1213" s="1" t="s">
        <v>8</v>
      </c>
      <c r="D1213" s="1" t="s">
        <v>3</v>
      </c>
      <c r="E1213" s="11">
        <v>232</v>
      </c>
      <c r="F1213" s="3">
        <v>38</v>
      </c>
      <c r="G1213" s="11">
        <f>Tabla1[[#This Row],[Stock en unidades]]*Tabla1[[#This Row],[Costo unitario]]</f>
        <v>8816</v>
      </c>
      <c r="H1213" s="1">
        <v>2020</v>
      </c>
      <c r="I1213" s="1" t="s">
        <v>257</v>
      </c>
      <c r="J1213" s="1">
        <v>498</v>
      </c>
      <c r="K1213" s="3">
        <v>26682.84</v>
      </c>
      <c r="L1213" s="12">
        <f>Tabla1[[#This Row],[Venta prom 12 meses en UN]]*Tabla1[[#This Row],[Costo unitario]]</f>
        <v>18924</v>
      </c>
      <c r="M1213" s="29">
        <f>IFERROR(Tabla1[[#This Row],[Stock en unidades]]/Tabla1[[#This Row],[Venta prom 12 meses en UN]],0)</f>
        <v>0.46586345381526106</v>
      </c>
      <c r="N1213" s="12">
        <f>IFERROR(12/Tabla1[[#This Row],[Meses de stock]],0)</f>
        <v>25.758620689655171</v>
      </c>
      <c r="O1213" s="5" t="e">
        <f>VLOOKUP(Tabla1[[#This Row],[Código del producto]],'ABC Ventas'!$A:$E,5,0)</f>
        <v>#DIV/0!</v>
      </c>
      <c r="P1213" s="5" t="e">
        <f>VLOOKUP(Tabla1[[#This Row],[Código del producto]],'ABC Stock'!$A:$E,5,0)</f>
        <v>#DIV/0!</v>
      </c>
      <c r="Q12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4" spans="1:17" x14ac:dyDescent="0.2">
      <c r="A1214" s="1">
        <v>1203</v>
      </c>
      <c r="B1214" s="1" t="s">
        <v>421</v>
      </c>
      <c r="C1214" s="1" t="s">
        <v>8</v>
      </c>
      <c r="D1214" s="1" t="s">
        <v>3</v>
      </c>
      <c r="E1214" s="11">
        <v>0</v>
      </c>
      <c r="F1214" s="3">
        <v>5.85</v>
      </c>
      <c r="G1214" s="11">
        <f>Tabla1[[#This Row],[Stock en unidades]]*Tabla1[[#This Row],[Costo unitario]]</f>
        <v>0</v>
      </c>
      <c r="H1214" s="1">
        <v>2019</v>
      </c>
      <c r="I1214" s="1" t="s">
        <v>304</v>
      </c>
      <c r="J1214" s="1">
        <v>101</v>
      </c>
      <c r="K1214" s="3">
        <v>1104.8894999999998</v>
      </c>
      <c r="L1214" s="12">
        <f>Tabla1[[#This Row],[Venta prom 12 meses en UN]]*Tabla1[[#This Row],[Costo unitario]]</f>
        <v>590.84999999999991</v>
      </c>
      <c r="M1214" s="29">
        <f>IFERROR(Tabla1[[#This Row],[Stock en unidades]]/Tabla1[[#This Row],[Venta prom 12 meses en UN]],0)</f>
        <v>0</v>
      </c>
      <c r="N1214" s="12">
        <f>IFERROR(12/Tabla1[[#This Row],[Meses de stock]],0)</f>
        <v>0</v>
      </c>
      <c r="O1214" s="5" t="e">
        <f>VLOOKUP(Tabla1[[#This Row],[Código del producto]],'ABC Ventas'!$A:$E,5,0)</f>
        <v>#DIV/0!</v>
      </c>
      <c r="P1214" s="5" t="e">
        <f>VLOOKUP(Tabla1[[#This Row],[Código del producto]],'ABC Stock'!$A:$E,5,0)</f>
        <v>#DIV/0!</v>
      </c>
      <c r="Q12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5" spans="1:17" x14ac:dyDescent="0.2">
      <c r="A1215" s="1">
        <v>1203</v>
      </c>
      <c r="B1215" s="1" t="s">
        <v>421</v>
      </c>
      <c r="C1215" s="1" t="s">
        <v>8</v>
      </c>
      <c r="D1215" s="1" t="s">
        <v>3</v>
      </c>
      <c r="E1215" s="11">
        <v>131</v>
      </c>
      <c r="F1215" s="3">
        <v>4.1100000000000003</v>
      </c>
      <c r="G1215" s="11">
        <f>Tabla1[[#This Row],[Stock en unidades]]*Tabla1[[#This Row],[Costo unitario]]</f>
        <v>538.41000000000008</v>
      </c>
      <c r="H1215" s="1">
        <v>2019</v>
      </c>
      <c r="I1215" s="1" t="s">
        <v>307</v>
      </c>
      <c r="J1215" s="1">
        <v>136</v>
      </c>
      <c r="K1215" s="3">
        <v>967.00080000000003</v>
      </c>
      <c r="L1215" s="12">
        <f>Tabla1[[#This Row],[Venta prom 12 meses en UN]]*Tabla1[[#This Row],[Costo unitario]]</f>
        <v>558.96</v>
      </c>
      <c r="M1215" s="29">
        <f>IFERROR(Tabla1[[#This Row],[Stock en unidades]]/Tabla1[[#This Row],[Venta prom 12 meses en UN]],0)</f>
        <v>0.96323529411764708</v>
      </c>
      <c r="N1215" s="12">
        <f>IFERROR(12/Tabla1[[#This Row],[Meses de stock]],0)</f>
        <v>12.458015267175572</v>
      </c>
      <c r="O1215" s="5" t="e">
        <f>VLOOKUP(Tabla1[[#This Row],[Código del producto]],'ABC Ventas'!$A:$E,5,0)</f>
        <v>#DIV/0!</v>
      </c>
      <c r="P1215" s="5" t="e">
        <f>VLOOKUP(Tabla1[[#This Row],[Código del producto]],'ABC Stock'!$A:$E,5,0)</f>
        <v>#DIV/0!</v>
      </c>
      <c r="Q12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6" spans="1:17" x14ac:dyDescent="0.2">
      <c r="A1216" s="1">
        <v>1203</v>
      </c>
      <c r="B1216" s="1" t="s">
        <v>421</v>
      </c>
      <c r="C1216" s="1" t="s">
        <v>8</v>
      </c>
      <c r="D1216" s="1" t="s">
        <v>3</v>
      </c>
      <c r="E1216" s="11">
        <v>956</v>
      </c>
      <c r="F1216" s="3">
        <v>6.47</v>
      </c>
      <c r="G1216" s="11">
        <f>Tabla1[[#This Row],[Stock en unidades]]*Tabla1[[#This Row],[Costo unitario]]</f>
        <v>6185.32</v>
      </c>
      <c r="H1216" s="1">
        <v>2019</v>
      </c>
      <c r="I1216" s="1" t="s">
        <v>304</v>
      </c>
      <c r="J1216" s="1">
        <v>63.7</v>
      </c>
      <c r="K1216" s="3">
        <v>667.66517999999996</v>
      </c>
      <c r="L1216" s="12">
        <f>Tabla1[[#This Row],[Venta prom 12 meses en UN]]*Tabla1[[#This Row],[Costo unitario]]</f>
        <v>412.13900000000001</v>
      </c>
      <c r="M1216" s="29">
        <f>IFERROR(Tabla1[[#This Row],[Stock en unidades]]/Tabla1[[#This Row],[Venta prom 12 meses en UN]],0)</f>
        <v>15.007849293563579</v>
      </c>
      <c r="N1216" s="12">
        <f>IFERROR(12/Tabla1[[#This Row],[Meses de stock]],0)</f>
        <v>0.79958158995815898</v>
      </c>
      <c r="O1216" s="5" t="e">
        <f>VLOOKUP(Tabla1[[#This Row],[Código del producto]],'ABC Ventas'!$A:$E,5,0)</f>
        <v>#DIV/0!</v>
      </c>
      <c r="P1216" s="5" t="e">
        <f>VLOOKUP(Tabla1[[#This Row],[Código del producto]],'ABC Stock'!$A:$E,5,0)</f>
        <v>#DIV/0!</v>
      </c>
      <c r="Q12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17" spans="1:17" x14ac:dyDescent="0.2">
      <c r="A1217" s="1">
        <v>1203</v>
      </c>
      <c r="B1217" s="1" t="s">
        <v>421</v>
      </c>
      <c r="C1217" s="1" t="s">
        <v>8</v>
      </c>
      <c r="D1217" s="1" t="s">
        <v>3</v>
      </c>
      <c r="E1217" s="11">
        <v>983</v>
      </c>
      <c r="F1217" s="3">
        <v>7.71</v>
      </c>
      <c r="G1217" s="11">
        <f>Tabla1[[#This Row],[Stock en unidades]]*Tabla1[[#This Row],[Costo unitario]]</f>
        <v>7578.93</v>
      </c>
      <c r="H1217" s="1">
        <v>2019</v>
      </c>
      <c r="I1217" s="1" t="s">
        <v>310</v>
      </c>
      <c r="J1217" s="1">
        <v>54.6</v>
      </c>
      <c r="K1217" s="3">
        <v>635.65866000000005</v>
      </c>
      <c r="L1217" s="12">
        <f>Tabla1[[#This Row],[Venta prom 12 meses en UN]]*Tabla1[[#This Row],[Costo unitario]]</f>
        <v>420.96600000000001</v>
      </c>
      <c r="M1217" s="29">
        <f>IFERROR(Tabla1[[#This Row],[Stock en unidades]]/Tabla1[[#This Row],[Venta prom 12 meses en UN]],0)</f>
        <v>18.003663003663004</v>
      </c>
      <c r="N1217" s="12">
        <f>IFERROR(12/Tabla1[[#This Row],[Meses de stock]],0)</f>
        <v>0.66653102746693793</v>
      </c>
      <c r="O1217" s="5" t="e">
        <f>VLOOKUP(Tabla1[[#This Row],[Código del producto]],'ABC Ventas'!$A:$E,5,0)</f>
        <v>#DIV/0!</v>
      </c>
      <c r="P1217" s="5" t="e">
        <f>VLOOKUP(Tabla1[[#This Row],[Código del producto]],'ABC Stock'!$A:$E,5,0)</f>
        <v>#DIV/0!</v>
      </c>
      <c r="Q121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18" spans="1:17" x14ac:dyDescent="0.2">
      <c r="A1218" s="1">
        <v>1203</v>
      </c>
      <c r="B1218" s="1" t="s">
        <v>421</v>
      </c>
      <c r="C1218" s="1" t="s">
        <v>8</v>
      </c>
      <c r="D1218" s="1" t="s">
        <v>3</v>
      </c>
      <c r="E1218" s="11">
        <v>132</v>
      </c>
      <c r="F1218" s="3">
        <v>2.65</v>
      </c>
      <c r="G1218" s="11">
        <f>Tabla1[[#This Row],[Stock en unidades]]*Tabla1[[#This Row],[Costo unitario]]</f>
        <v>349.8</v>
      </c>
      <c r="H1218" s="1">
        <v>2019</v>
      </c>
      <c r="I1218" s="1" t="s">
        <v>258</v>
      </c>
      <c r="J1218" s="1">
        <v>123</v>
      </c>
      <c r="K1218" s="3">
        <v>570.41250000000002</v>
      </c>
      <c r="L1218" s="12">
        <f>Tabla1[[#This Row],[Venta prom 12 meses en UN]]*Tabla1[[#This Row],[Costo unitario]]</f>
        <v>325.95</v>
      </c>
      <c r="M1218" s="29">
        <f>IFERROR(Tabla1[[#This Row],[Stock en unidades]]/Tabla1[[#This Row],[Venta prom 12 meses en UN]],0)</f>
        <v>1.0731707317073171</v>
      </c>
      <c r="N1218" s="12">
        <f>IFERROR(12/Tabla1[[#This Row],[Meses de stock]],0)</f>
        <v>11.181818181818182</v>
      </c>
      <c r="O1218" s="5" t="e">
        <f>VLOOKUP(Tabla1[[#This Row],[Código del producto]],'ABC Ventas'!$A:$E,5,0)</f>
        <v>#DIV/0!</v>
      </c>
      <c r="P1218" s="5" t="e">
        <f>VLOOKUP(Tabla1[[#This Row],[Código del producto]],'ABC Stock'!$A:$E,5,0)</f>
        <v>#DIV/0!</v>
      </c>
      <c r="Q12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19" spans="1:17" x14ac:dyDescent="0.2">
      <c r="A1219" s="1">
        <v>1203</v>
      </c>
      <c r="B1219" s="1" t="s">
        <v>421</v>
      </c>
      <c r="C1219" s="1" t="s">
        <v>8</v>
      </c>
      <c r="D1219" s="1" t="s">
        <v>3</v>
      </c>
      <c r="E1219" s="11">
        <v>306</v>
      </c>
      <c r="F1219" s="3">
        <v>3.97</v>
      </c>
      <c r="G1219" s="11">
        <f>Tabla1[[#This Row],[Stock en unidades]]*Tabla1[[#This Row],[Costo unitario]]</f>
        <v>1214.8200000000002</v>
      </c>
      <c r="H1219" s="1">
        <v>2019</v>
      </c>
      <c r="I1219" s="1" t="s">
        <v>309</v>
      </c>
      <c r="J1219" s="1">
        <v>43.7</v>
      </c>
      <c r="K1219" s="3">
        <v>227.27059000000006</v>
      </c>
      <c r="L1219" s="12">
        <f>Tabla1[[#This Row],[Venta prom 12 meses en UN]]*Tabla1[[#This Row],[Costo unitario]]</f>
        <v>173.48900000000003</v>
      </c>
      <c r="M1219" s="29">
        <f>IFERROR(Tabla1[[#This Row],[Stock en unidades]]/Tabla1[[#This Row],[Venta prom 12 meses en UN]],0)</f>
        <v>7.00228832951945</v>
      </c>
      <c r="N1219" s="12">
        <f>IFERROR(12/Tabla1[[#This Row],[Meses de stock]],0)</f>
        <v>1.7137254901960786</v>
      </c>
      <c r="O1219" s="5" t="e">
        <f>VLOOKUP(Tabla1[[#This Row],[Código del producto]],'ABC Ventas'!$A:$E,5,0)</f>
        <v>#DIV/0!</v>
      </c>
      <c r="P1219" s="5" t="e">
        <f>VLOOKUP(Tabla1[[#This Row],[Código del producto]],'ABC Stock'!$A:$E,5,0)</f>
        <v>#DIV/0!</v>
      </c>
      <c r="Q121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20" spans="1:17" x14ac:dyDescent="0.2">
      <c r="A1220" s="1">
        <v>1204</v>
      </c>
      <c r="B1220" s="1" t="s">
        <v>422</v>
      </c>
      <c r="C1220" s="1" t="s">
        <v>8</v>
      </c>
      <c r="D1220" s="1" t="s">
        <v>3</v>
      </c>
      <c r="E1220" s="11">
        <v>830</v>
      </c>
      <c r="F1220" s="3">
        <v>7.08</v>
      </c>
      <c r="G1220" s="11">
        <f>Tabla1[[#This Row],[Stock en unidades]]*Tabla1[[#This Row],[Costo unitario]]</f>
        <v>5876.4</v>
      </c>
      <c r="H1220" s="1">
        <v>2019</v>
      </c>
      <c r="I1220" s="1" t="s">
        <v>258</v>
      </c>
      <c r="J1220" s="1">
        <v>69.099999999999994</v>
      </c>
      <c r="K1220" s="3">
        <v>675.13463999999988</v>
      </c>
      <c r="L1220" s="12">
        <f>Tabla1[[#This Row],[Venta prom 12 meses en UN]]*Tabla1[[#This Row],[Costo unitario]]</f>
        <v>489.22799999999995</v>
      </c>
      <c r="M1220" s="29">
        <f>IFERROR(Tabla1[[#This Row],[Stock en unidades]]/Tabla1[[#This Row],[Venta prom 12 meses en UN]],0)</f>
        <v>12.011577424023155</v>
      </c>
      <c r="N1220" s="12">
        <f>IFERROR(12/Tabla1[[#This Row],[Meses de stock]],0)</f>
        <v>0.99903614457831325</v>
      </c>
      <c r="O1220" s="5" t="e">
        <f>VLOOKUP(Tabla1[[#This Row],[Código del producto]],'ABC Ventas'!$A:$E,5,0)</f>
        <v>#DIV/0!</v>
      </c>
      <c r="P1220" s="5" t="e">
        <f>VLOOKUP(Tabla1[[#This Row],[Código del producto]],'ABC Stock'!$A:$E,5,0)</f>
        <v>#DIV/0!</v>
      </c>
      <c r="Q12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21" spans="1:17" x14ac:dyDescent="0.2">
      <c r="A1221" s="1">
        <v>1204</v>
      </c>
      <c r="B1221" s="1" t="s">
        <v>422</v>
      </c>
      <c r="C1221" s="1" t="s">
        <v>8</v>
      </c>
      <c r="D1221" s="1" t="s">
        <v>3</v>
      </c>
      <c r="E1221" s="11">
        <v>556</v>
      </c>
      <c r="F1221" s="3">
        <v>2.37</v>
      </c>
      <c r="G1221" s="11">
        <f>Tabla1[[#This Row],[Stock en unidades]]*Tabla1[[#This Row],[Costo unitario]]</f>
        <v>1317.72</v>
      </c>
      <c r="H1221" s="1">
        <v>2020</v>
      </c>
      <c r="I1221" s="1" t="s">
        <v>257</v>
      </c>
      <c r="J1221" s="1">
        <v>139</v>
      </c>
      <c r="K1221" s="3">
        <v>520.49940000000004</v>
      </c>
      <c r="L1221" s="12">
        <f>Tabla1[[#This Row],[Venta prom 12 meses en UN]]*Tabla1[[#This Row],[Costo unitario]]</f>
        <v>329.43</v>
      </c>
      <c r="M1221" s="29">
        <f>IFERROR(Tabla1[[#This Row],[Stock en unidades]]/Tabla1[[#This Row],[Venta prom 12 meses en UN]],0)</f>
        <v>4</v>
      </c>
      <c r="N1221" s="12">
        <f>IFERROR(12/Tabla1[[#This Row],[Meses de stock]],0)</f>
        <v>3</v>
      </c>
      <c r="O1221" s="5" t="e">
        <f>VLOOKUP(Tabla1[[#This Row],[Código del producto]],'ABC Ventas'!$A:$E,5,0)</f>
        <v>#DIV/0!</v>
      </c>
      <c r="P1221" s="5" t="e">
        <f>VLOOKUP(Tabla1[[#This Row],[Código del producto]],'ABC Stock'!$A:$E,5,0)</f>
        <v>#DIV/0!</v>
      </c>
      <c r="Q122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22" spans="1:17" x14ac:dyDescent="0.2">
      <c r="A1222" s="1">
        <v>1204</v>
      </c>
      <c r="B1222" s="1" t="s">
        <v>422</v>
      </c>
      <c r="C1222" s="1" t="s">
        <v>8</v>
      </c>
      <c r="D1222" s="1" t="s">
        <v>3</v>
      </c>
      <c r="E1222" s="11">
        <v>424</v>
      </c>
      <c r="F1222" s="3">
        <v>7.28</v>
      </c>
      <c r="G1222" s="11">
        <f>Tabla1[[#This Row],[Stock en unidades]]*Tabla1[[#This Row],[Costo unitario]]</f>
        <v>3086.7200000000003</v>
      </c>
      <c r="H1222" s="1">
        <v>2020</v>
      </c>
      <c r="I1222" s="1" t="s">
        <v>257</v>
      </c>
      <c r="J1222" s="1">
        <v>38.5</v>
      </c>
      <c r="K1222" s="3">
        <v>510.10960000000006</v>
      </c>
      <c r="L1222" s="12">
        <f>Tabla1[[#This Row],[Venta prom 12 meses en UN]]*Tabla1[[#This Row],[Costo unitario]]</f>
        <v>280.28000000000003</v>
      </c>
      <c r="M1222" s="29">
        <f>IFERROR(Tabla1[[#This Row],[Stock en unidades]]/Tabla1[[#This Row],[Venta prom 12 meses en UN]],0)</f>
        <v>11.012987012987013</v>
      </c>
      <c r="N1222" s="12">
        <f>IFERROR(12/Tabla1[[#This Row],[Meses de stock]],0)</f>
        <v>1.0896226415094339</v>
      </c>
      <c r="O1222" s="5" t="e">
        <f>VLOOKUP(Tabla1[[#This Row],[Código del producto]],'ABC Ventas'!$A:$E,5,0)</f>
        <v>#DIV/0!</v>
      </c>
      <c r="P1222" s="5" t="e">
        <f>VLOOKUP(Tabla1[[#This Row],[Código del producto]],'ABC Stock'!$A:$E,5,0)</f>
        <v>#DIV/0!</v>
      </c>
      <c r="Q12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23" spans="1:17" x14ac:dyDescent="0.2">
      <c r="A1223" s="1">
        <v>1204</v>
      </c>
      <c r="B1223" s="1" t="s">
        <v>422</v>
      </c>
      <c r="C1223" s="1" t="s">
        <v>8</v>
      </c>
      <c r="D1223" s="1" t="s">
        <v>3</v>
      </c>
      <c r="E1223" s="11">
        <v>536</v>
      </c>
      <c r="F1223" s="3">
        <v>3.93</v>
      </c>
      <c r="G1223" s="11">
        <f>Tabla1[[#This Row],[Stock en unidades]]*Tabla1[[#This Row],[Costo unitario]]</f>
        <v>2106.48</v>
      </c>
      <c r="H1223" s="1">
        <v>2020</v>
      </c>
      <c r="I1223" s="1" t="s">
        <v>256</v>
      </c>
      <c r="J1223" s="1">
        <v>44.6</v>
      </c>
      <c r="K1223" s="3">
        <v>310.24206000000004</v>
      </c>
      <c r="L1223" s="12">
        <f>Tabla1[[#This Row],[Venta prom 12 meses en UN]]*Tabla1[[#This Row],[Costo unitario]]</f>
        <v>175.27800000000002</v>
      </c>
      <c r="M1223" s="29">
        <f>IFERROR(Tabla1[[#This Row],[Stock en unidades]]/Tabla1[[#This Row],[Venta prom 12 meses en UN]],0)</f>
        <v>12.017937219730941</v>
      </c>
      <c r="N1223" s="12">
        <f>IFERROR(12/Tabla1[[#This Row],[Meses de stock]],0)</f>
        <v>0.9985074626865672</v>
      </c>
      <c r="O1223" s="5" t="e">
        <f>VLOOKUP(Tabla1[[#This Row],[Código del producto]],'ABC Ventas'!$A:$E,5,0)</f>
        <v>#DIV/0!</v>
      </c>
      <c r="P1223" s="5" t="e">
        <f>VLOOKUP(Tabla1[[#This Row],[Código del producto]],'ABC Stock'!$A:$E,5,0)</f>
        <v>#DIV/0!</v>
      </c>
      <c r="Q12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24" spans="1:17" x14ac:dyDescent="0.2">
      <c r="A1224" s="1">
        <v>1204</v>
      </c>
      <c r="B1224" s="1" t="s">
        <v>422</v>
      </c>
      <c r="C1224" s="1" t="s">
        <v>8</v>
      </c>
      <c r="D1224" s="1" t="s">
        <v>3</v>
      </c>
      <c r="E1224" s="11">
        <v>1356</v>
      </c>
      <c r="F1224" s="3">
        <v>2.2599999999999998</v>
      </c>
      <c r="G1224" s="11">
        <f>Tabla1[[#This Row],[Stock en unidades]]*Tabla1[[#This Row],[Costo unitario]]</f>
        <v>3064.5599999999995</v>
      </c>
      <c r="H1224" s="1">
        <v>2020</v>
      </c>
      <c r="I1224" s="1" t="s">
        <v>257</v>
      </c>
      <c r="J1224" s="1">
        <v>96.8</v>
      </c>
      <c r="K1224" s="3">
        <v>269.08463999999998</v>
      </c>
      <c r="L1224" s="12">
        <f>Tabla1[[#This Row],[Venta prom 12 meses en UN]]*Tabla1[[#This Row],[Costo unitario]]</f>
        <v>218.76799999999997</v>
      </c>
      <c r="M1224" s="29">
        <f>IFERROR(Tabla1[[#This Row],[Stock en unidades]]/Tabla1[[#This Row],[Venta prom 12 meses en UN]],0)</f>
        <v>14.008264462809917</v>
      </c>
      <c r="N1224" s="12">
        <f>IFERROR(12/Tabla1[[#This Row],[Meses de stock]],0)</f>
        <v>0.85663716814159296</v>
      </c>
      <c r="O1224" s="5" t="e">
        <f>VLOOKUP(Tabla1[[#This Row],[Código del producto]],'ABC Ventas'!$A:$E,5,0)</f>
        <v>#DIV/0!</v>
      </c>
      <c r="P1224" s="5" t="e">
        <f>VLOOKUP(Tabla1[[#This Row],[Código del producto]],'ABC Stock'!$A:$E,5,0)</f>
        <v>#DIV/0!</v>
      </c>
      <c r="Q12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25" spans="1:17" x14ac:dyDescent="0.2">
      <c r="A1225" s="1">
        <v>1204</v>
      </c>
      <c r="B1225" s="1" t="s">
        <v>422</v>
      </c>
      <c r="C1225" s="1" t="s">
        <v>8</v>
      </c>
      <c r="D1225" s="1" t="s">
        <v>3</v>
      </c>
      <c r="E1225" s="11">
        <v>348</v>
      </c>
      <c r="F1225" s="3">
        <v>1.06</v>
      </c>
      <c r="G1225" s="11">
        <f>Tabla1[[#This Row],[Stock en unidades]]*Tabla1[[#This Row],[Costo unitario]]</f>
        <v>368.88</v>
      </c>
      <c r="H1225" s="1">
        <v>2020</v>
      </c>
      <c r="I1225" s="1" t="s">
        <v>258</v>
      </c>
      <c r="J1225" s="1">
        <v>127</v>
      </c>
      <c r="K1225" s="3">
        <v>235.58500000000001</v>
      </c>
      <c r="L1225" s="12">
        <f>Tabla1[[#This Row],[Venta prom 12 meses en UN]]*Tabla1[[#This Row],[Costo unitario]]</f>
        <v>134.62</v>
      </c>
      <c r="M1225" s="29">
        <f>IFERROR(Tabla1[[#This Row],[Stock en unidades]]/Tabla1[[#This Row],[Venta prom 12 meses en UN]],0)</f>
        <v>2.7401574803149606</v>
      </c>
      <c r="N1225" s="12">
        <f>IFERROR(12/Tabla1[[#This Row],[Meses de stock]],0)</f>
        <v>4.3793103448275863</v>
      </c>
      <c r="O1225" s="5" t="e">
        <f>VLOOKUP(Tabla1[[#This Row],[Código del producto]],'ABC Ventas'!$A:$E,5,0)</f>
        <v>#DIV/0!</v>
      </c>
      <c r="P1225" s="5" t="e">
        <f>VLOOKUP(Tabla1[[#This Row],[Código del producto]],'ABC Stock'!$A:$E,5,0)</f>
        <v>#DIV/0!</v>
      </c>
      <c r="Q12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26" spans="1:17" x14ac:dyDescent="0.2">
      <c r="A1226" s="1">
        <v>1205</v>
      </c>
      <c r="B1226" s="1" t="s">
        <v>423</v>
      </c>
      <c r="C1226" s="1" t="s">
        <v>8</v>
      </c>
      <c r="D1226" s="1" t="s">
        <v>3</v>
      </c>
      <c r="E1226" s="11">
        <v>26</v>
      </c>
      <c r="F1226" s="3">
        <v>3.12</v>
      </c>
      <c r="G1226" s="11">
        <f>Tabla1[[#This Row],[Stock en unidades]]*Tabla1[[#This Row],[Costo unitario]]</f>
        <v>81.12</v>
      </c>
      <c r="H1226" s="1">
        <v>2020</v>
      </c>
      <c r="I1226" s="1" t="s">
        <v>258</v>
      </c>
      <c r="J1226" s="1">
        <v>150</v>
      </c>
      <c r="K1226" s="3">
        <v>645.84</v>
      </c>
      <c r="L1226" s="12">
        <f>Tabla1[[#This Row],[Venta prom 12 meses en UN]]*Tabla1[[#This Row],[Costo unitario]]</f>
        <v>468</v>
      </c>
      <c r="M1226" s="29">
        <f>IFERROR(Tabla1[[#This Row],[Stock en unidades]]/Tabla1[[#This Row],[Venta prom 12 meses en UN]],0)</f>
        <v>0.17333333333333334</v>
      </c>
      <c r="N1226" s="12">
        <f>IFERROR(12/Tabla1[[#This Row],[Meses de stock]],0)</f>
        <v>69.230769230769226</v>
      </c>
      <c r="O1226" s="5" t="e">
        <f>VLOOKUP(Tabla1[[#This Row],[Código del producto]],'ABC Ventas'!$A:$E,5,0)</f>
        <v>#DIV/0!</v>
      </c>
      <c r="P1226" s="5" t="e">
        <f>VLOOKUP(Tabla1[[#This Row],[Código del producto]],'ABC Stock'!$A:$E,5,0)</f>
        <v>#DIV/0!</v>
      </c>
      <c r="Q12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27" spans="1:17" x14ac:dyDescent="0.2">
      <c r="A1227" s="1">
        <v>1205</v>
      </c>
      <c r="B1227" s="1" t="s">
        <v>423</v>
      </c>
      <c r="C1227" s="1" t="s">
        <v>8</v>
      </c>
      <c r="D1227" s="1" t="s">
        <v>3</v>
      </c>
      <c r="E1227" s="11">
        <v>1335</v>
      </c>
      <c r="F1227" s="3">
        <v>4.07</v>
      </c>
      <c r="G1227" s="11">
        <f>Tabla1[[#This Row],[Stock en unidades]]*Tabla1[[#This Row],[Costo unitario]]</f>
        <v>5433.4500000000007</v>
      </c>
      <c r="H1227" s="1">
        <v>2020</v>
      </c>
      <c r="I1227" s="1" t="s">
        <v>258</v>
      </c>
      <c r="J1227" s="1">
        <v>89</v>
      </c>
      <c r="K1227" s="3">
        <v>528.85580000000004</v>
      </c>
      <c r="L1227" s="12">
        <f>Tabla1[[#This Row],[Venta prom 12 meses en UN]]*Tabla1[[#This Row],[Costo unitario]]</f>
        <v>362.23</v>
      </c>
      <c r="M1227" s="29">
        <f>IFERROR(Tabla1[[#This Row],[Stock en unidades]]/Tabla1[[#This Row],[Venta prom 12 meses en UN]],0)</f>
        <v>15</v>
      </c>
      <c r="N1227" s="12">
        <f>IFERROR(12/Tabla1[[#This Row],[Meses de stock]],0)</f>
        <v>0.8</v>
      </c>
      <c r="O1227" s="5" t="e">
        <f>VLOOKUP(Tabla1[[#This Row],[Código del producto]],'ABC Ventas'!$A:$E,5,0)</f>
        <v>#DIV/0!</v>
      </c>
      <c r="P1227" s="5" t="e">
        <f>VLOOKUP(Tabla1[[#This Row],[Código del producto]],'ABC Stock'!$A:$E,5,0)</f>
        <v>#DIV/0!</v>
      </c>
      <c r="Q122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28" spans="1:17" x14ac:dyDescent="0.2">
      <c r="A1228" s="1">
        <v>1205</v>
      </c>
      <c r="B1228" s="1" t="s">
        <v>423</v>
      </c>
      <c r="C1228" s="1" t="s">
        <v>8</v>
      </c>
      <c r="D1228" s="1" t="s">
        <v>3</v>
      </c>
      <c r="E1228" s="11">
        <v>0</v>
      </c>
      <c r="F1228" s="3">
        <v>3.94</v>
      </c>
      <c r="G1228" s="11">
        <f>Tabla1[[#This Row],[Stock en unidades]]*Tabla1[[#This Row],[Costo unitario]]</f>
        <v>0</v>
      </c>
      <c r="H1228" s="1">
        <v>2020</v>
      </c>
      <c r="I1228" s="1" t="s">
        <v>258</v>
      </c>
      <c r="J1228" s="1">
        <v>110</v>
      </c>
      <c r="K1228" s="3">
        <v>528.74799999999993</v>
      </c>
      <c r="L1228" s="12">
        <f>Tabla1[[#This Row],[Venta prom 12 meses en UN]]*Tabla1[[#This Row],[Costo unitario]]</f>
        <v>433.4</v>
      </c>
      <c r="M1228" s="29">
        <f>IFERROR(Tabla1[[#This Row],[Stock en unidades]]/Tabla1[[#This Row],[Venta prom 12 meses en UN]],0)</f>
        <v>0</v>
      </c>
      <c r="N1228" s="12">
        <f>IFERROR(12/Tabla1[[#This Row],[Meses de stock]],0)</f>
        <v>0</v>
      </c>
      <c r="O1228" s="5" t="e">
        <f>VLOOKUP(Tabla1[[#This Row],[Código del producto]],'ABC Ventas'!$A:$E,5,0)</f>
        <v>#DIV/0!</v>
      </c>
      <c r="P1228" s="5" t="e">
        <f>VLOOKUP(Tabla1[[#This Row],[Código del producto]],'ABC Stock'!$A:$E,5,0)</f>
        <v>#DIV/0!</v>
      </c>
      <c r="Q12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29" spans="1:17" x14ac:dyDescent="0.2">
      <c r="A1229" s="1">
        <v>1205</v>
      </c>
      <c r="B1229" s="1" t="s">
        <v>423</v>
      </c>
      <c r="C1229" s="1" t="s">
        <v>8</v>
      </c>
      <c r="D1229" s="1" t="s">
        <v>3</v>
      </c>
      <c r="E1229" s="11">
        <v>102</v>
      </c>
      <c r="F1229" s="3">
        <v>4.38</v>
      </c>
      <c r="G1229" s="11">
        <f>Tabla1[[#This Row],[Stock en unidades]]*Tabla1[[#This Row],[Costo unitario]]</f>
        <v>446.76</v>
      </c>
      <c r="H1229" s="1">
        <v>2019</v>
      </c>
      <c r="I1229" s="1" t="s">
        <v>306</v>
      </c>
      <c r="J1229" s="1">
        <v>51</v>
      </c>
      <c r="K1229" s="3">
        <v>415.48680000000002</v>
      </c>
      <c r="L1229" s="12">
        <f>Tabla1[[#This Row],[Venta prom 12 meses en UN]]*Tabla1[[#This Row],[Costo unitario]]</f>
        <v>223.38</v>
      </c>
      <c r="M1229" s="29">
        <f>IFERROR(Tabla1[[#This Row],[Stock en unidades]]/Tabla1[[#This Row],[Venta prom 12 meses en UN]],0)</f>
        <v>2</v>
      </c>
      <c r="N1229" s="12">
        <f>IFERROR(12/Tabla1[[#This Row],[Meses de stock]],0)</f>
        <v>6</v>
      </c>
      <c r="O1229" s="5" t="e">
        <f>VLOOKUP(Tabla1[[#This Row],[Código del producto]],'ABC Ventas'!$A:$E,5,0)</f>
        <v>#DIV/0!</v>
      </c>
      <c r="P1229" s="5" t="e">
        <f>VLOOKUP(Tabla1[[#This Row],[Código del producto]],'ABC Stock'!$A:$E,5,0)</f>
        <v>#DIV/0!</v>
      </c>
      <c r="Q12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0" spans="1:17" x14ac:dyDescent="0.2">
      <c r="A1230" s="1">
        <v>1205</v>
      </c>
      <c r="B1230" s="1" t="s">
        <v>423</v>
      </c>
      <c r="C1230" s="1" t="s">
        <v>8</v>
      </c>
      <c r="D1230" s="1" t="s">
        <v>3</v>
      </c>
      <c r="E1230" s="11">
        <v>537</v>
      </c>
      <c r="F1230" s="3">
        <v>2.61</v>
      </c>
      <c r="G1230" s="11">
        <f>Tabla1[[#This Row],[Stock en unidades]]*Tabla1[[#This Row],[Costo unitario]]</f>
        <v>1401.57</v>
      </c>
      <c r="H1230" s="1">
        <v>2020</v>
      </c>
      <c r="I1230" s="1" t="s">
        <v>258</v>
      </c>
      <c r="J1230" s="1">
        <v>76.599999999999994</v>
      </c>
      <c r="K1230" s="3">
        <v>343.87271999999996</v>
      </c>
      <c r="L1230" s="12">
        <f>Tabla1[[#This Row],[Venta prom 12 meses en UN]]*Tabla1[[#This Row],[Costo unitario]]</f>
        <v>199.92599999999999</v>
      </c>
      <c r="M1230" s="29">
        <f>IFERROR(Tabla1[[#This Row],[Stock en unidades]]/Tabla1[[#This Row],[Venta prom 12 meses en UN]],0)</f>
        <v>7.0104438642297655</v>
      </c>
      <c r="N1230" s="12">
        <f>IFERROR(12/Tabla1[[#This Row],[Meses de stock]],0)</f>
        <v>1.711731843575419</v>
      </c>
      <c r="O1230" s="5" t="e">
        <f>VLOOKUP(Tabla1[[#This Row],[Código del producto]],'ABC Ventas'!$A:$E,5,0)</f>
        <v>#DIV/0!</v>
      </c>
      <c r="P1230" s="5" t="e">
        <f>VLOOKUP(Tabla1[[#This Row],[Código del producto]],'ABC Stock'!$A:$E,5,0)</f>
        <v>#DIV/0!</v>
      </c>
      <c r="Q123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31" spans="1:17" x14ac:dyDescent="0.2">
      <c r="A1231" s="1">
        <v>1205</v>
      </c>
      <c r="B1231" s="1" t="s">
        <v>423</v>
      </c>
      <c r="C1231" s="1" t="s">
        <v>8</v>
      </c>
      <c r="D1231" s="1" t="s">
        <v>3</v>
      </c>
      <c r="E1231" s="11">
        <v>1559</v>
      </c>
      <c r="F1231" s="3">
        <v>1.37</v>
      </c>
      <c r="G1231" s="11">
        <f>Tabla1[[#This Row],[Stock en unidades]]*Tabla1[[#This Row],[Costo unitario]]</f>
        <v>2135.8300000000004</v>
      </c>
      <c r="H1231" s="1">
        <v>2020</v>
      </c>
      <c r="I1231" s="1" t="s">
        <v>258</v>
      </c>
      <c r="J1231" s="1">
        <v>128</v>
      </c>
      <c r="K1231" s="3">
        <v>312.14080000000001</v>
      </c>
      <c r="L1231" s="12">
        <f>Tabla1[[#This Row],[Venta prom 12 meses en UN]]*Tabla1[[#This Row],[Costo unitario]]</f>
        <v>175.36</v>
      </c>
      <c r="M1231" s="29">
        <f>IFERROR(Tabla1[[#This Row],[Stock en unidades]]/Tabla1[[#This Row],[Venta prom 12 meses en UN]],0)</f>
        <v>12.1796875</v>
      </c>
      <c r="N1231" s="12">
        <f>IFERROR(12/Tabla1[[#This Row],[Meses de stock]],0)</f>
        <v>0.98524695317511224</v>
      </c>
      <c r="O1231" s="5" t="e">
        <f>VLOOKUP(Tabla1[[#This Row],[Código del producto]],'ABC Ventas'!$A:$E,5,0)</f>
        <v>#DIV/0!</v>
      </c>
      <c r="P1231" s="5" t="e">
        <f>VLOOKUP(Tabla1[[#This Row],[Código del producto]],'ABC Stock'!$A:$E,5,0)</f>
        <v>#DIV/0!</v>
      </c>
      <c r="Q123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32" spans="1:17" x14ac:dyDescent="0.2">
      <c r="A1232" s="1">
        <v>1206</v>
      </c>
      <c r="B1232" s="1" t="s">
        <v>266</v>
      </c>
      <c r="C1232" s="1" t="s">
        <v>8</v>
      </c>
      <c r="D1232" s="1" t="s">
        <v>3</v>
      </c>
      <c r="E1232" s="11">
        <v>112</v>
      </c>
      <c r="F1232" s="3">
        <v>69</v>
      </c>
      <c r="G1232" s="11">
        <f>Tabla1[[#This Row],[Stock en unidades]]*Tabla1[[#This Row],[Costo unitario]]</f>
        <v>7728</v>
      </c>
      <c r="H1232" s="1">
        <v>2020</v>
      </c>
      <c r="I1232" s="1" t="s">
        <v>256</v>
      </c>
      <c r="J1232" s="1">
        <v>897</v>
      </c>
      <c r="K1232" s="3">
        <v>76747.320000000007</v>
      </c>
      <c r="L1232" s="12">
        <f>Tabla1[[#This Row],[Venta prom 12 meses en UN]]*Tabla1[[#This Row],[Costo unitario]]</f>
        <v>61893</v>
      </c>
      <c r="M1232" s="29">
        <f>IFERROR(Tabla1[[#This Row],[Stock en unidades]]/Tabla1[[#This Row],[Venta prom 12 meses en UN]],0)</f>
        <v>0.12486064659977704</v>
      </c>
      <c r="N1232" s="12">
        <f>IFERROR(12/Tabla1[[#This Row],[Meses de stock]],0)</f>
        <v>96.107142857142847</v>
      </c>
      <c r="O1232" s="5" t="e">
        <f>VLOOKUP(Tabla1[[#This Row],[Código del producto]],'ABC Ventas'!$A:$E,5,0)</f>
        <v>#DIV/0!</v>
      </c>
      <c r="P1232" s="5" t="e">
        <f>VLOOKUP(Tabla1[[#This Row],[Código del producto]],'ABC Stock'!$A:$E,5,0)</f>
        <v>#DIV/0!</v>
      </c>
      <c r="Q12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3" spans="1:17" x14ac:dyDescent="0.2">
      <c r="A1233" s="1">
        <v>1206</v>
      </c>
      <c r="B1233" s="1" t="s">
        <v>266</v>
      </c>
      <c r="C1233" s="1" t="s">
        <v>8</v>
      </c>
      <c r="D1233" s="1" t="s">
        <v>3</v>
      </c>
      <c r="E1233" s="11">
        <v>855</v>
      </c>
      <c r="F1233" s="3">
        <v>66</v>
      </c>
      <c r="G1233" s="11">
        <f>Tabla1[[#This Row],[Stock en unidades]]*Tabla1[[#This Row],[Costo unitario]]</f>
        <v>56430</v>
      </c>
      <c r="H1233" s="1">
        <v>2020</v>
      </c>
      <c r="I1233" s="1" t="s">
        <v>257</v>
      </c>
      <c r="J1233" s="1">
        <v>599</v>
      </c>
      <c r="K1233" s="3">
        <v>74719.259999999995</v>
      </c>
      <c r="L1233" s="12">
        <f>Tabla1[[#This Row],[Venta prom 12 meses en UN]]*Tabla1[[#This Row],[Costo unitario]]</f>
        <v>39534</v>
      </c>
      <c r="M1233" s="29">
        <f>IFERROR(Tabla1[[#This Row],[Stock en unidades]]/Tabla1[[#This Row],[Venta prom 12 meses en UN]],0)</f>
        <v>1.4273789649415694</v>
      </c>
      <c r="N1233" s="12">
        <f>IFERROR(12/Tabla1[[#This Row],[Meses de stock]],0)</f>
        <v>8.4070175438596486</v>
      </c>
      <c r="O1233" s="5" t="e">
        <f>VLOOKUP(Tabla1[[#This Row],[Código del producto]],'ABC Ventas'!$A:$E,5,0)</f>
        <v>#DIV/0!</v>
      </c>
      <c r="P1233" s="5" t="e">
        <f>VLOOKUP(Tabla1[[#This Row],[Código del producto]],'ABC Stock'!$A:$E,5,0)</f>
        <v>#DIV/0!</v>
      </c>
      <c r="Q12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4" spans="1:17" x14ac:dyDescent="0.2">
      <c r="A1234" s="1">
        <v>1206</v>
      </c>
      <c r="B1234" s="1" t="s">
        <v>266</v>
      </c>
      <c r="C1234" s="1" t="s">
        <v>8</v>
      </c>
      <c r="D1234" s="1" t="s">
        <v>3</v>
      </c>
      <c r="E1234" s="11">
        <v>502</v>
      </c>
      <c r="F1234" s="3">
        <v>78</v>
      </c>
      <c r="G1234" s="11">
        <f>Tabla1[[#This Row],[Stock en unidades]]*Tabla1[[#This Row],[Costo unitario]]</f>
        <v>39156</v>
      </c>
      <c r="H1234" s="1">
        <v>2020</v>
      </c>
      <c r="I1234" s="1" t="s">
        <v>258</v>
      </c>
      <c r="J1234" s="1">
        <v>515</v>
      </c>
      <c r="K1234" s="3">
        <v>71502.600000000006</v>
      </c>
      <c r="L1234" s="12">
        <f>Tabla1[[#This Row],[Venta prom 12 meses en UN]]*Tabla1[[#This Row],[Costo unitario]]</f>
        <v>40170</v>
      </c>
      <c r="M1234" s="29">
        <f>IFERROR(Tabla1[[#This Row],[Stock en unidades]]/Tabla1[[#This Row],[Venta prom 12 meses en UN]],0)</f>
        <v>0.97475728155339803</v>
      </c>
      <c r="N1234" s="12">
        <f>IFERROR(12/Tabla1[[#This Row],[Meses de stock]],0)</f>
        <v>12.310756972111554</v>
      </c>
      <c r="O1234" s="5" t="e">
        <f>VLOOKUP(Tabla1[[#This Row],[Código del producto]],'ABC Ventas'!$A:$E,5,0)</f>
        <v>#DIV/0!</v>
      </c>
      <c r="P1234" s="5" t="e">
        <f>VLOOKUP(Tabla1[[#This Row],[Código del producto]],'ABC Stock'!$A:$E,5,0)</f>
        <v>#DIV/0!</v>
      </c>
      <c r="Q12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5" spans="1:17" x14ac:dyDescent="0.2">
      <c r="A1235" s="1">
        <v>1206</v>
      </c>
      <c r="B1235" s="1" t="s">
        <v>266</v>
      </c>
      <c r="C1235" s="1" t="s">
        <v>8</v>
      </c>
      <c r="D1235" s="1" t="s">
        <v>3</v>
      </c>
      <c r="E1235" s="11">
        <v>119</v>
      </c>
      <c r="F1235" s="3">
        <v>54</v>
      </c>
      <c r="G1235" s="11">
        <f>Tabla1[[#This Row],[Stock en unidades]]*Tabla1[[#This Row],[Costo unitario]]</f>
        <v>6426</v>
      </c>
      <c r="H1235" s="1">
        <v>2020</v>
      </c>
      <c r="I1235" s="1" t="s">
        <v>257</v>
      </c>
      <c r="J1235" s="1">
        <v>800</v>
      </c>
      <c r="K1235" s="3">
        <v>63072</v>
      </c>
      <c r="L1235" s="12">
        <f>Tabla1[[#This Row],[Venta prom 12 meses en UN]]*Tabla1[[#This Row],[Costo unitario]]</f>
        <v>43200</v>
      </c>
      <c r="M1235" s="29">
        <f>IFERROR(Tabla1[[#This Row],[Stock en unidades]]/Tabla1[[#This Row],[Venta prom 12 meses en UN]],0)</f>
        <v>0.14874999999999999</v>
      </c>
      <c r="N1235" s="12">
        <f>IFERROR(12/Tabla1[[#This Row],[Meses de stock]],0)</f>
        <v>80.672268907563023</v>
      </c>
      <c r="O1235" s="5" t="e">
        <f>VLOOKUP(Tabla1[[#This Row],[Código del producto]],'ABC Ventas'!$A:$E,5,0)</f>
        <v>#DIV/0!</v>
      </c>
      <c r="P1235" s="5" t="e">
        <f>VLOOKUP(Tabla1[[#This Row],[Código del producto]],'ABC Stock'!$A:$E,5,0)</f>
        <v>#DIV/0!</v>
      </c>
      <c r="Q12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6" spans="1:17" x14ac:dyDescent="0.2">
      <c r="A1236" s="1">
        <v>1206</v>
      </c>
      <c r="B1236" s="1" t="s">
        <v>266</v>
      </c>
      <c r="C1236" s="1" t="s">
        <v>8</v>
      </c>
      <c r="D1236" s="1" t="s">
        <v>3</v>
      </c>
      <c r="E1236" s="11">
        <v>1577</v>
      </c>
      <c r="F1236" s="3">
        <v>33</v>
      </c>
      <c r="G1236" s="11">
        <f>Tabla1[[#This Row],[Stock en unidades]]*Tabla1[[#This Row],[Costo unitario]]</f>
        <v>52041</v>
      </c>
      <c r="H1236" s="1">
        <v>2019</v>
      </c>
      <c r="I1236" s="1" t="s">
        <v>257</v>
      </c>
      <c r="J1236" s="1">
        <v>628</v>
      </c>
      <c r="K1236" s="3">
        <v>28184.639999999999</v>
      </c>
      <c r="L1236" s="12">
        <f>Tabla1[[#This Row],[Venta prom 12 meses en UN]]*Tabla1[[#This Row],[Costo unitario]]</f>
        <v>20724</v>
      </c>
      <c r="M1236" s="29">
        <f>IFERROR(Tabla1[[#This Row],[Stock en unidades]]/Tabla1[[#This Row],[Venta prom 12 meses en UN]],0)</f>
        <v>2.5111464968152868</v>
      </c>
      <c r="N1236" s="12">
        <f>IFERROR(12/Tabla1[[#This Row],[Meses de stock]],0)</f>
        <v>4.7786937222574508</v>
      </c>
      <c r="O1236" s="5" t="e">
        <f>VLOOKUP(Tabla1[[#This Row],[Código del producto]],'ABC Ventas'!$A:$E,5,0)</f>
        <v>#DIV/0!</v>
      </c>
      <c r="P1236" s="5" t="e">
        <f>VLOOKUP(Tabla1[[#This Row],[Código del producto]],'ABC Stock'!$A:$E,5,0)</f>
        <v>#DIV/0!</v>
      </c>
      <c r="Q12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7" spans="1:17" x14ac:dyDescent="0.2">
      <c r="A1237" s="1">
        <v>1206</v>
      </c>
      <c r="B1237" s="1" t="s">
        <v>266</v>
      </c>
      <c r="C1237" s="1" t="s">
        <v>8</v>
      </c>
      <c r="D1237" s="1" t="s">
        <v>3</v>
      </c>
      <c r="E1237" s="11">
        <v>359</v>
      </c>
      <c r="F1237" s="3">
        <v>38</v>
      </c>
      <c r="G1237" s="11">
        <f>Tabla1[[#This Row],[Stock en unidades]]*Tabla1[[#This Row],[Costo unitario]]</f>
        <v>13642</v>
      </c>
      <c r="H1237" s="1">
        <v>2020</v>
      </c>
      <c r="I1237" s="1" t="s">
        <v>256</v>
      </c>
      <c r="J1237" s="1">
        <v>375</v>
      </c>
      <c r="K1237" s="3">
        <v>19095</v>
      </c>
      <c r="L1237" s="12">
        <f>Tabla1[[#This Row],[Venta prom 12 meses en UN]]*Tabla1[[#This Row],[Costo unitario]]</f>
        <v>14250</v>
      </c>
      <c r="M1237" s="29">
        <f>IFERROR(Tabla1[[#This Row],[Stock en unidades]]/Tabla1[[#This Row],[Venta prom 12 meses en UN]],0)</f>
        <v>0.95733333333333337</v>
      </c>
      <c r="N1237" s="12">
        <f>IFERROR(12/Tabla1[[#This Row],[Meses de stock]],0)</f>
        <v>12.534818941504177</v>
      </c>
      <c r="O1237" s="5" t="e">
        <f>VLOOKUP(Tabla1[[#This Row],[Código del producto]],'ABC Ventas'!$A:$E,5,0)</f>
        <v>#DIV/0!</v>
      </c>
      <c r="P1237" s="5" t="e">
        <f>VLOOKUP(Tabla1[[#This Row],[Código del producto]],'ABC Stock'!$A:$E,5,0)</f>
        <v>#DIV/0!</v>
      </c>
      <c r="Q12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8" spans="1:17" x14ac:dyDescent="0.2">
      <c r="A1238" s="1">
        <v>1207</v>
      </c>
      <c r="B1238" s="1" t="s">
        <v>61</v>
      </c>
      <c r="C1238" s="1" t="s">
        <v>8</v>
      </c>
      <c r="D1238" s="1" t="s">
        <v>3</v>
      </c>
      <c r="E1238" s="11">
        <v>0</v>
      </c>
      <c r="F1238" s="3">
        <v>5.77</v>
      </c>
      <c r="G1238" s="11">
        <f>Tabla1[[#This Row],[Stock en unidades]]*Tabla1[[#This Row],[Costo unitario]]</f>
        <v>0</v>
      </c>
      <c r="H1238" s="1">
        <v>2020</v>
      </c>
      <c r="I1238" s="1" t="s">
        <v>256</v>
      </c>
      <c r="J1238" s="1">
        <v>134</v>
      </c>
      <c r="K1238" s="3">
        <v>1430.3829999999998</v>
      </c>
      <c r="L1238" s="12">
        <f>Tabla1[[#This Row],[Venta prom 12 meses en UN]]*Tabla1[[#This Row],[Costo unitario]]</f>
        <v>773.18</v>
      </c>
      <c r="M1238" s="29">
        <f>IFERROR(Tabla1[[#This Row],[Stock en unidades]]/Tabla1[[#This Row],[Venta prom 12 meses en UN]],0)</f>
        <v>0</v>
      </c>
      <c r="N1238" s="12">
        <f>IFERROR(12/Tabla1[[#This Row],[Meses de stock]],0)</f>
        <v>0</v>
      </c>
      <c r="O1238" s="5" t="e">
        <f>VLOOKUP(Tabla1[[#This Row],[Código del producto]],'ABC Ventas'!$A:$E,5,0)</f>
        <v>#DIV/0!</v>
      </c>
      <c r="P1238" s="5" t="e">
        <f>VLOOKUP(Tabla1[[#This Row],[Código del producto]],'ABC Stock'!$A:$E,5,0)</f>
        <v>#DIV/0!</v>
      </c>
      <c r="Q12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39" spans="1:17" x14ac:dyDescent="0.2">
      <c r="A1239" s="1">
        <v>1207</v>
      </c>
      <c r="B1239" s="1" t="s">
        <v>61</v>
      </c>
      <c r="C1239" s="1" t="s">
        <v>8</v>
      </c>
      <c r="D1239" s="1" t="s">
        <v>3</v>
      </c>
      <c r="E1239" s="11">
        <v>368</v>
      </c>
      <c r="F1239" s="3">
        <v>6.74</v>
      </c>
      <c r="G1239" s="11">
        <f>Tabla1[[#This Row],[Stock en unidades]]*Tabla1[[#This Row],[Costo unitario]]</f>
        <v>2480.3200000000002</v>
      </c>
      <c r="H1239" s="1">
        <v>2020</v>
      </c>
      <c r="I1239" s="1" t="s">
        <v>257</v>
      </c>
      <c r="J1239" s="1">
        <v>92</v>
      </c>
      <c r="K1239" s="3">
        <v>1054.136</v>
      </c>
      <c r="L1239" s="12">
        <f>Tabla1[[#This Row],[Venta prom 12 meses en UN]]*Tabla1[[#This Row],[Costo unitario]]</f>
        <v>620.08000000000004</v>
      </c>
      <c r="M1239" s="29">
        <f>IFERROR(Tabla1[[#This Row],[Stock en unidades]]/Tabla1[[#This Row],[Venta prom 12 meses en UN]],0)</f>
        <v>4</v>
      </c>
      <c r="N1239" s="12">
        <f>IFERROR(12/Tabla1[[#This Row],[Meses de stock]],0)</f>
        <v>3</v>
      </c>
      <c r="O1239" s="5" t="e">
        <f>VLOOKUP(Tabla1[[#This Row],[Código del producto]],'ABC Ventas'!$A:$E,5,0)</f>
        <v>#DIV/0!</v>
      </c>
      <c r="P1239" s="5" t="e">
        <f>VLOOKUP(Tabla1[[#This Row],[Código del producto]],'ABC Stock'!$A:$E,5,0)</f>
        <v>#DIV/0!</v>
      </c>
      <c r="Q123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40" spans="1:17" x14ac:dyDescent="0.2">
      <c r="A1240" s="1">
        <v>1207</v>
      </c>
      <c r="B1240" s="1" t="s">
        <v>61</v>
      </c>
      <c r="C1240" s="1" t="s">
        <v>8</v>
      </c>
      <c r="D1240" s="1" t="s">
        <v>3</v>
      </c>
      <c r="E1240" s="11">
        <v>17</v>
      </c>
      <c r="F1240" s="3">
        <v>5.16</v>
      </c>
      <c r="G1240" s="11">
        <f>Tabla1[[#This Row],[Stock en unidades]]*Tabla1[[#This Row],[Costo unitario]]</f>
        <v>87.72</v>
      </c>
      <c r="H1240" s="1">
        <v>2019</v>
      </c>
      <c r="I1240" s="1" t="s">
        <v>306</v>
      </c>
      <c r="J1240" s="1">
        <v>91</v>
      </c>
      <c r="K1240" s="3">
        <v>755.99160000000006</v>
      </c>
      <c r="L1240" s="12">
        <f>Tabla1[[#This Row],[Venta prom 12 meses en UN]]*Tabla1[[#This Row],[Costo unitario]]</f>
        <v>469.56</v>
      </c>
      <c r="M1240" s="29">
        <f>IFERROR(Tabla1[[#This Row],[Stock en unidades]]/Tabla1[[#This Row],[Venta prom 12 meses en UN]],0)</f>
        <v>0.18681318681318682</v>
      </c>
      <c r="N1240" s="12">
        <f>IFERROR(12/Tabla1[[#This Row],[Meses de stock]],0)</f>
        <v>64.235294117647058</v>
      </c>
      <c r="O1240" s="5" t="e">
        <f>VLOOKUP(Tabla1[[#This Row],[Código del producto]],'ABC Ventas'!$A:$E,5,0)</f>
        <v>#DIV/0!</v>
      </c>
      <c r="P1240" s="5" t="e">
        <f>VLOOKUP(Tabla1[[#This Row],[Código del producto]],'ABC Stock'!$A:$E,5,0)</f>
        <v>#DIV/0!</v>
      </c>
      <c r="Q12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41" spans="1:17" x14ac:dyDescent="0.2">
      <c r="A1241" s="1">
        <v>1207</v>
      </c>
      <c r="B1241" s="1" t="s">
        <v>61</v>
      </c>
      <c r="C1241" s="1" t="s">
        <v>8</v>
      </c>
      <c r="D1241" s="1" t="s">
        <v>3</v>
      </c>
      <c r="E1241" s="11">
        <v>259</v>
      </c>
      <c r="F1241" s="3">
        <v>4.59</v>
      </c>
      <c r="G1241" s="11">
        <f>Tabla1[[#This Row],[Stock en unidades]]*Tabla1[[#This Row],[Costo unitario]]</f>
        <v>1188.81</v>
      </c>
      <c r="H1241" s="1">
        <v>2020</v>
      </c>
      <c r="I1241" s="1" t="s">
        <v>256</v>
      </c>
      <c r="J1241" s="1">
        <v>83</v>
      </c>
      <c r="K1241" s="3">
        <v>670.50720000000001</v>
      </c>
      <c r="L1241" s="12">
        <f>Tabla1[[#This Row],[Venta prom 12 meses en UN]]*Tabla1[[#This Row],[Costo unitario]]</f>
        <v>380.96999999999997</v>
      </c>
      <c r="M1241" s="29">
        <f>IFERROR(Tabla1[[#This Row],[Stock en unidades]]/Tabla1[[#This Row],[Venta prom 12 meses en UN]],0)</f>
        <v>3.1204819277108435</v>
      </c>
      <c r="N1241" s="12">
        <f>IFERROR(12/Tabla1[[#This Row],[Meses de stock]],0)</f>
        <v>3.8455598455598454</v>
      </c>
      <c r="O1241" s="5" t="e">
        <f>VLOOKUP(Tabla1[[#This Row],[Código del producto]],'ABC Ventas'!$A:$E,5,0)</f>
        <v>#DIV/0!</v>
      </c>
      <c r="P1241" s="5" t="e">
        <f>VLOOKUP(Tabla1[[#This Row],[Código del producto]],'ABC Stock'!$A:$E,5,0)</f>
        <v>#DIV/0!</v>
      </c>
      <c r="Q12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42" spans="1:17" x14ac:dyDescent="0.2">
      <c r="A1242" s="1">
        <v>1207</v>
      </c>
      <c r="B1242" s="1" t="s">
        <v>61</v>
      </c>
      <c r="C1242" s="1" t="s">
        <v>8</v>
      </c>
      <c r="D1242" s="1" t="s">
        <v>3</v>
      </c>
      <c r="E1242" s="11">
        <v>865</v>
      </c>
      <c r="F1242" s="3">
        <v>4.66</v>
      </c>
      <c r="G1242" s="11">
        <f>Tabla1[[#This Row],[Stock en unidades]]*Tabla1[[#This Row],[Costo unitario]]</f>
        <v>4030.9</v>
      </c>
      <c r="H1242" s="1">
        <v>2020</v>
      </c>
      <c r="I1242" s="1" t="s">
        <v>257</v>
      </c>
      <c r="J1242" s="1">
        <v>66.5</v>
      </c>
      <c r="K1242" s="3">
        <v>440.04379999999998</v>
      </c>
      <c r="L1242" s="12">
        <f>Tabla1[[#This Row],[Venta prom 12 meses en UN]]*Tabla1[[#This Row],[Costo unitario]]</f>
        <v>309.89</v>
      </c>
      <c r="M1242" s="29">
        <f>IFERROR(Tabla1[[#This Row],[Stock en unidades]]/Tabla1[[#This Row],[Venta prom 12 meses en UN]],0)</f>
        <v>13.007518796992482</v>
      </c>
      <c r="N1242" s="12">
        <f>IFERROR(12/Tabla1[[#This Row],[Meses de stock]],0)</f>
        <v>0.92254335260115605</v>
      </c>
      <c r="O1242" s="5" t="e">
        <f>VLOOKUP(Tabla1[[#This Row],[Código del producto]],'ABC Ventas'!$A:$E,5,0)</f>
        <v>#DIV/0!</v>
      </c>
      <c r="P1242" s="5" t="e">
        <f>VLOOKUP(Tabla1[[#This Row],[Código del producto]],'ABC Stock'!$A:$E,5,0)</f>
        <v>#DIV/0!</v>
      </c>
      <c r="Q12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43" spans="1:17" x14ac:dyDescent="0.2">
      <c r="A1243" s="1">
        <v>1207</v>
      </c>
      <c r="B1243" s="1" t="s">
        <v>61</v>
      </c>
      <c r="C1243" s="1" t="s">
        <v>8</v>
      </c>
      <c r="D1243" s="1" t="s">
        <v>3</v>
      </c>
      <c r="E1243" s="11">
        <v>67</v>
      </c>
      <c r="F1243" s="3">
        <v>1.71</v>
      </c>
      <c r="G1243" s="11">
        <f>Tabla1[[#This Row],[Stock en unidades]]*Tabla1[[#This Row],[Costo unitario]]</f>
        <v>114.57</v>
      </c>
      <c r="H1243" s="1">
        <v>2019</v>
      </c>
      <c r="I1243" s="1" t="s">
        <v>304</v>
      </c>
      <c r="J1243" s="1">
        <v>135</v>
      </c>
      <c r="K1243" s="3">
        <v>304.72199999999998</v>
      </c>
      <c r="L1243" s="12">
        <f>Tabla1[[#This Row],[Venta prom 12 meses en UN]]*Tabla1[[#This Row],[Costo unitario]]</f>
        <v>230.85</v>
      </c>
      <c r="M1243" s="29">
        <f>IFERROR(Tabla1[[#This Row],[Stock en unidades]]/Tabla1[[#This Row],[Venta prom 12 meses en UN]],0)</f>
        <v>0.49629629629629629</v>
      </c>
      <c r="N1243" s="12">
        <f>IFERROR(12/Tabla1[[#This Row],[Meses de stock]],0)</f>
        <v>24.17910447761194</v>
      </c>
      <c r="O1243" s="5" t="e">
        <f>VLOOKUP(Tabla1[[#This Row],[Código del producto]],'ABC Ventas'!$A:$E,5,0)</f>
        <v>#DIV/0!</v>
      </c>
      <c r="P1243" s="5" t="e">
        <f>VLOOKUP(Tabla1[[#This Row],[Código del producto]],'ABC Stock'!$A:$E,5,0)</f>
        <v>#DIV/0!</v>
      </c>
      <c r="Q12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44" spans="1:17" x14ac:dyDescent="0.2">
      <c r="A1244" s="1">
        <v>1208</v>
      </c>
      <c r="B1244" s="1" t="s">
        <v>424</v>
      </c>
      <c r="C1244" s="1" t="s">
        <v>8</v>
      </c>
      <c r="D1244" s="1" t="s">
        <v>3</v>
      </c>
      <c r="E1244" s="11">
        <v>14</v>
      </c>
      <c r="F1244" s="3">
        <v>7.1</v>
      </c>
      <c r="G1244" s="11">
        <f>Tabla1[[#This Row],[Stock en unidades]]*Tabla1[[#This Row],[Costo unitario]]</f>
        <v>99.399999999999991</v>
      </c>
      <c r="H1244" s="1">
        <v>2019</v>
      </c>
      <c r="I1244" s="1" t="s">
        <v>309</v>
      </c>
      <c r="J1244" s="1">
        <v>101</v>
      </c>
      <c r="K1244" s="3">
        <v>1168.8729999999998</v>
      </c>
      <c r="L1244" s="12">
        <f>Tabla1[[#This Row],[Venta prom 12 meses en UN]]*Tabla1[[#This Row],[Costo unitario]]</f>
        <v>717.09999999999991</v>
      </c>
      <c r="M1244" s="29">
        <f>IFERROR(Tabla1[[#This Row],[Stock en unidades]]/Tabla1[[#This Row],[Venta prom 12 meses en UN]],0)</f>
        <v>0.13861386138613863</v>
      </c>
      <c r="N1244" s="12">
        <f>IFERROR(12/Tabla1[[#This Row],[Meses de stock]],0)</f>
        <v>86.571428571428569</v>
      </c>
      <c r="O1244" s="5" t="e">
        <f>VLOOKUP(Tabla1[[#This Row],[Código del producto]],'ABC Ventas'!$A:$E,5,0)</f>
        <v>#DIV/0!</v>
      </c>
      <c r="P1244" s="5" t="e">
        <f>VLOOKUP(Tabla1[[#This Row],[Código del producto]],'ABC Stock'!$A:$E,5,0)</f>
        <v>#DIV/0!</v>
      </c>
      <c r="Q12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45" spans="1:17" x14ac:dyDescent="0.2">
      <c r="A1245" s="1">
        <v>1208</v>
      </c>
      <c r="B1245" s="1" t="s">
        <v>424</v>
      </c>
      <c r="C1245" s="1" t="s">
        <v>8</v>
      </c>
      <c r="D1245" s="1" t="s">
        <v>3</v>
      </c>
      <c r="E1245" s="11">
        <v>240</v>
      </c>
      <c r="F1245" s="3">
        <v>7.07</v>
      </c>
      <c r="G1245" s="11">
        <f>Tabla1[[#This Row],[Stock en unidades]]*Tabla1[[#This Row],[Costo unitario]]</f>
        <v>1696.8000000000002</v>
      </c>
      <c r="H1245" s="1">
        <v>2019</v>
      </c>
      <c r="I1245" s="1" t="s">
        <v>304</v>
      </c>
      <c r="J1245" s="1">
        <v>102</v>
      </c>
      <c r="K1245" s="3">
        <v>1002.3845999999999</v>
      </c>
      <c r="L1245" s="12">
        <f>Tabla1[[#This Row],[Venta prom 12 meses en UN]]*Tabla1[[#This Row],[Costo unitario]]</f>
        <v>721.14</v>
      </c>
      <c r="M1245" s="29">
        <f>IFERROR(Tabla1[[#This Row],[Stock en unidades]]/Tabla1[[#This Row],[Venta prom 12 meses en UN]],0)</f>
        <v>2.3529411764705883</v>
      </c>
      <c r="N1245" s="12">
        <f>IFERROR(12/Tabla1[[#This Row],[Meses de stock]],0)</f>
        <v>5.0999999999999996</v>
      </c>
      <c r="O1245" s="5" t="e">
        <f>VLOOKUP(Tabla1[[#This Row],[Código del producto]],'ABC Ventas'!$A:$E,5,0)</f>
        <v>#DIV/0!</v>
      </c>
      <c r="P1245" s="5" t="e">
        <f>VLOOKUP(Tabla1[[#This Row],[Código del producto]],'ABC Stock'!$A:$E,5,0)</f>
        <v>#DIV/0!</v>
      </c>
      <c r="Q12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46" spans="1:17" x14ac:dyDescent="0.2">
      <c r="A1246" s="1">
        <v>1208</v>
      </c>
      <c r="B1246" s="1" t="s">
        <v>424</v>
      </c>
      <c r="C1246" s="1" t="s">
        <v>8</v>
      </c>
      <c r="D1246" s="1" t="s">
        <v>3</v>
      </c>
      <c r="E1246" s="11">
        <v>680</v>
      </c>
      <c r="F1246" s="3">
        <v>5.78</v>
      </c>
      <c r="G1246" s="11">
        <f>Tabla1[[#This Row],[Stock en unidades]]*Tabla1[[#This Row],[Costo unitario]]</f>
        <v>3930.4</v>
      </c>
      <c r="H1246" s="1">
        <v>2020</v>
      </c>
      <c r="I1246" s="1" t="s">
        <v>258</v>
      </c>
      <c r="J1246" s="1">
        <v>85</v>
      </c>
      <c r="K1246" s="3">
        <v>682.90699999999993</v>
      </c>
      <c r="L1246" s="12">
        <f>Tabla1[[#This Row],[Venta prom 12 meses en UN]]*Tabla1[[#This Row],[Costo unitario]]</f>
        <v>491.3</v>
      </c>
      <c r="M1246" s="29">
        <f>IFERROR(Tabla1[[#This Row],[Stock en unidades]]/Tabla1[[#This Row],[Venta prom 12 meses en UN]],0)</f>
        <v>8</v>
      </c>
      <c r="N1246" s="12">
        <f>IFERROR(12/Tabla1[[#This Row],[Meses de stock]],0)</f>
        <v>1.5</v>
      </c>
      <c r="O1246" s="5" t="e">
        <f>VLOOKUP(Tabla1[[#This Row],[Código del producto]],'ABC Ventas'!$A:$E,5,0)</f>
        <v>#DIV/0!</v>
      </c>
      <c r="P1246" s="5" t="e">
        <f>VLOOKUP(Tabla1[[#This Row],[Código del producto]],'ABC Stock'!$A:$E,5,0)</f>
        <v>#DIV/0!</v>
      </c>
      <c r="Q124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47" spans="1:17" x14ac:dyDescent="0.2">
      <c r="A1247" s="1">
        <v>1208</v>
      </c>
      <c r="B1247" s="1" t="s">
        <v>424</v>
      </c>
      <c r="C1247" s="1" t="s">
        <v>8</v>
      </c>
      <c r="D1247" s="1" t="s">
        <v>3</v>
      </c>
      <c r="E1247" s="11">
        <v>164</v>
      </c>
      <c r="F1247" s="3">
        <v>2.9</v>
      </c>
      <c r="G1247" s="11">
        <f>Tabla1[[#This Row],[Stock en unidades]]*Tabla1[[#This Row],[Costo unitario]]</f>
        <v>475.59999999999997</v>
      </c>
      <c r="H1247" s="1">
        <v>2020</v>
      </c>
      <c r="I1247" s="1" t="s">
        <v>257</v>
      </c>
      <c r="J1247" s="1">
        <v>81.900000000000006</v>
      </c>
      <c r="K1247" s="3">
        <v>311.13810000000001</v>
      </c>
      <c r="L1247" s="12">
        <f>Tabla1[[#This Row],[Venta prom 12 meses en UN]]*Tabla1[[#This Row],[Costo unitario]]</f>
        <v>237.51000000000002</v>
      </c>
      <c r="M1247" s="29">
        <f>IFERROR(Tabla1[[#This Row],[Stock en unidades]]/Tabla1[[#This Row],[Venta prom 12 meses en UN]],0)</f>
        <v>2.0024420024420024</v>
      </c>
      <c r="N1247" s="12">
        <f>IFERROR(12/Tabla1[[#This Row],[Meses de stock]],0)</f>
        <v>5.9926829268292687</v>
      </c>
      <c r="O1247" s="5" t="e">
        <f>VLOOKUP(Tabla1[[#This Row],[Código del producto]],'ABC Ventas'!$A:$E,5,0)</f>
        <v>#DIV/0!</v>
      </c>
      <c r="P1247" s="5" t="e">
        <f>VLOOKUP(Tabla1[[#This Row],[Código del producto]],'ABC Stock'!$A:$E,5,0)</f>
        <v>#DIV/0!</v>
      </c>
      <c r="Q12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48" spans="1:17" x14ac:dyDescent="0.2">
      <c r="A1248" s="1">
        <v>1208</v>
      </c>
      <c r="B1248" s="1" t="s">
        <v>424</v>
      </c>
      <c r="C1248" s="1" t="s">
        <v>8</v>
      </c>
      <c r="D1248" s="1" t="s">
        <v>3</v>
      </c>
      <c r="E1248" s="11">
        <v>791</v>
      </c>
      <c r="F1248" s="3">
        <v>1.66</v>
      </c>
      <c r="G1248" s="11">
        <f>Tabla1[[#This Row],[Stock en unidades]]*Tabla1[[#This Row],[Costo unitario]]</f>
        <v>1313.06</v>
      </c>
      <c r="H1248" s="1">
        <v>2019</v>
      </c>
      <c r="I1248" s="1" t="s">
        <v>307</v>
      </c>
      <c r="J1248" s="1">
        <v>89</v>
      </c>
      <c r="K1248" s="3">
        <v>183.19759999999999</v>
      </c>
      <c r="L1248" s="12">
        <f>Tabla1[[#This Row],[Venta prom 12 meses en UN]]*Tabla1[[#This Row],[Costo unitario]]</f>
        <v>147.73999999999998</v>
      </c>
      <c r="M1248" s="29">
        <f>IFERROR(Tabla1[[#This Row],[Stock en unidades]]/Tabla1[[#This Row],[Venta prom 12 meses en UN]],0)</f>
        <v>8.8876404494382015</v>
      </c>
      <c r="N1248" s="12">
        <f>IFERROR(12/Tabla1[[#This Row],[Meses de stock]],0)</f>
        <v>1.3501896333754742</v>
      </c>
      <c r="O1248" s="5" t="e">
        <f>VLOOKUP(Tabla1[[#This Row],[Código del producto]],'ABC Ventas'!$A:$E,5,0)</f>
        <v>#DIV/0!</v>
      </c>
      <c r="P1248" s="5" t="e">
        <f>VLOOKUP(Tabla1[[#This Row],[Código del producto]],'ABC Stock'!$A:$E,5,0)</f>
        <v>#DIV/0!</v>
      </c>
      <c r="Q12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49" spans="1:17" x14ac:dyDescent="0.2">
      <c r="A1249" s="1">
        <v>1208</v>
      </c>
      <c r="B1249" s="1" t="s">
        <v>424</v>
      </c>
      <c r="C1249" s="1" t="s">
        <v>8</v>
      </c>
      <c r="D1249" s="1" t="s">
        <v>3</v>
      </c>
      <c r="E1249" s="11">
        <v>500</v>
      </c>
      <c r="F1249" s="3">
        <v>1.79</v>
      </c>
      <c r="G1249" s="11">
        <f>Tabla1[[#This Row],[Stock en unidades]]*Tabla1[[#This Row],[Costo unitario]]</f>
        <v>895</v>
      </c>
      <c r="H1249" s="1">
        <v>2020</v>
      </c>
      <c r="I1249" s="1" t="s">
        <v>257</v>
      </c>
      <c r="J1249" s="1">
        <v>68</v>
      </c>
      <c r="K1249" s="3">
        <v>169.19079999999997</v>
      </c>
      <c r="L1249" s="12">
        <f>Tabla1[[#This Row],[Venta prom 12 meses en UN]]*Tabla1[[#This Row],[Costo unitario]]</f>
        <v>121.72</v>
      </c>
      <c r="M1249" s="29">
        <f>IFERROR(Tabla1[[#This Row],[Stock en unidades]]/Tabla1[[#This Row],[Venta prom 12 meses en UN]],0)</f>
        <v>7.3529411764705879</v>
      </c>
      <c r="N1249" s="12">
        <f>IFERROR(12/Tabla1[[#This Row],[Meses de stock]],0)</f>
        <v>1.6320000000000001</v>
      </c>
      <c r="O1249" s="5" t="e">
        <f>VLOOKUP(Tabla1[[#This Row],[Código del producto]],'ABC Ventas'!$A:$E,5,0)</f>
        <v>#DIV/0!</v>
      </c>
      <c r="P1249" s="5" t="e">
        <f>VLOOKUP(Tabla1[[#This Row],[Código del producto]],'ABC Stock'!$A:$E,5,0)</f>
        <v>#DIV/0!</v>
      </c>
      <c r="Q124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50" spans="1:17" x14ac:dyDescent="0.2">
      <c r="A1250" s="1">
        <v>1209</v>
      </c>
      <c r="B1250" s="1" t="s">
        <v>288</v>
      </c>
      <c r="C1250" s="1" t="s">
        <v>8</v>
      </c>
      <c r="D1250" s="1" t="s">
        <v>3</v>
      </c>
      <c r="E1250" s="11">
        <v>721</v>
      </c>
      <c r="F1250" s="3">
        <v>52</v>
      </c>
      <c r="G1250" s="11">
        <f>Tabla1[[#This Row],[Stock en unidades]]*Tabla1[[#This Row],[Costo unitario]]</f>
        <v>37492</v>
      </c>
      <c r="H1250" s="1">
        <v>2019</v>
      </c>
      <c r="I1250" s="1" t="s">
        <v>257</v>
      </c>
      <c r="J1250" s="1">
        <v>913</v>
      </c>
      <c r="K1250" s="3">
        <v>76911.12</v>
      </c>
      <c r="L1250" s="12">
        <f>Tabla1[[#This Row],[Venta prom 12 meses en UN]]*Tabla1[[#This Row],[Costo unitario]]</f>
        <v>47476</v>
      </c>
      <c r="M1250" s="29">
        <f>IFERROR(Tabla1[[#This Row],[Stock en unidades]]/Tabla1[[#This Row],[Venta prom 12 meses en UN]],0)</f>
        <v>0.78970427163198242</v>
      </c>
      <c r="N1250" s="12">
        <f>IFERROR(12/Tabla1[[#This Row],[Meses de stock]],0)</f>
        <v>15.195561719833565</v>
      </c>
      <c r="O1250" s="5" t="e">
        <f>VLOOKUP(Tabla1[[#This Row],[Código del producto]],'ABC Ventas'!$A:$E,5,0)</f>
        <v>#DIV/0!</v>
      </c>
      <c r="P1250" s="5" t="e">
        <f>VLOOKUP(Tabla1[[#This Row],[Código del producto]],'ABC Stock'!$A:$E,5,0)</f>
        <v>#DIV/0!</v>
      </c>
      <c r="Q12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1" spans="1:17" x14ac:dyDescent="0.2">
      <c r="A1251" s="1">
        <v>1209</v>
      </c>
      <c r="B1251" s="1" t="s">
        <v>288</v>
      </c>
      <c r="C1251" s="1" t="s">
        <v>8</v>
      </c>
      <c r="D1251" s="1" t="s">
        <v>3</v>
      </c>
      <c r="E1251" s="11">
        <v>163</v>
      </c>
      <c r="F1251" s="3">
        <v>62</v>
      </c>
      <c r="G1251" s="11">
        <f>Tabla1[[#This Row],[Stock en unidades]]*Tabla1[[#This Row],[Costo unitario]]</f>
        <v>10106</v>
      </c>
      <c r="H1251" s="1">
        <v>2019</v>
      </c>
      <c r="I1251" s="1" t="s">
        <v>309</v>
      </c>
      <c r="J1251" s="1">
        <v>325</v>
      </c>
      <c r="K1251" s="3">
        <v>36874.5</v>
      </c>
      <c r="L1251" s="12">
        <f>Tabla1[[#This Row],[Venta prom 12 meses en UN]]*Tabla1[[#This Row],[Costo unitario]]</f>
        <v>20150</v>
      </c>
      <c r="M1251" s="29">
        <f>IFERROR(Tabla1[[#This Row],[Stock en unidades]]/Tabla1[[#This Row],[Venta prom 12 meses en UN]],0)</f>
        <v>0.50153846153846149</v>
      </c>
      <c r="N1251" s="12">
        <f>IFERROR(12/Tabla1[[#This Row],[Meses de stock]],0)</f>
        <v>23.926380368098162</v>
      </c>
      <c r="O1251" s="5" t="e">
        <f>VLOOKUP(Tabla1[[#This Row],[Código del producto]],'ABC Ventas'!$A:$E,5,0)</f>
        <v>#DIV/0!</v>
      </c>
      <c r="P1251" s="5" t="e">
        <f>VLOOKUP(Tabla1[[#This Row],[Código del producto]],'ABC Stock'!$A:$E,5,0)</f>
        <v>#DIV/0!</v>
      </c>
      <c r="Q12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2" spans="1:17" x14ac:dyDescent="0.2">
      <c r="A1252" s="1">
        <v>1209</v>
      </c>
      <c r="B1252" s="1" t="s">
        <v>288</v>
      </c>
      <c r="C1252" s="1" t="s">
        <v>8</v>
      </c>
      <c r="D1252" s="1" t="s">
        <v>3</v>
      </c>
      <c r="E1252" s="11">
        <v>756</v>
      </c>
      <c r="F1252" s="3">
        <v>45</v>
      </c>
      <c r="G1252" s="11">
        <f>Tabla1[[#This Row],[Stock en unidades]]*Tabla1[[#This Row],[Costo unitario]]</f>
        <v>34020</v>
      </c>
      <c r="H1252" s="1">
        <v>2019</v>
      </c>
      <c r="I1252" s="1" t="s">
        <v>310</v>
      </c>
      <c r="J1252" s="1">
        <v>485</v>
      </c>
      <c r="K1252" s="3">
        <v>35138.25</v>
      </c>
      <c r="L1252" s="12">
        <f>Tabla1[[#This Row],[Venta prom 12 meses en UN]]*Tabla1[[#This Row],[Costo unitario]]</f>
        <v>21825</v>
      </c>
      <c r="M1252" s="29">
        <f>IFERROR(Tabla1[[#This Row],[Stock en unidades]]/Tabla1[[#This Row],[Venta prom 12 meses en UN]],0)</f>
        <v>1.5587628865979382</v>
      </c>
      <c r="N1252" s="12">
        <f>IFERROR(12/Tabla1[[#This Row],[Meses de stock]],0)</f>
        <v>7.6984126984126986</v>
      </c>
      <c r="O1252" s="5" t="e">
        <f>VLOOKUP(Tabla1[[#This Row],[Código del producto]],'ABC Ventas'!$A:$E,5,0)</f>
        <v>#DIV/0!</v>
      </c>
      <c r="P1252" s="5" t="e">
        <f>VLOOKUP(Tabla1[[#This Row],[Código del producto]],'ABC Stock'!$A:$E,5,0)</f>
        <v>#DIV/0!</v>
      </c>
      <c r="Q12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3" spans="1:17" x14ac:dyDescent="0.2">
      <c r="A1253" s="1">
        <v>1209</v>
      </c>
      <c r="B1253" s="1" t="s">
        <v>288</v>
      </c>
      <c r="C1253" s="1" t="s">
        <v>8</v>
      </c>
      <c r="D1253" s="1" t="s">
        <v>3</v>
      </c>
      <c r="E1253" s="11">
        <v>35</v>
      </c>
      <c r="F1253" s="3">
        <v>58</v>
      </c>
      <c r="G1253" s="11">
        <f>Tabla1[[#This Row],[Stock en unidades]]*Tabla1[[#This Row],[Costo unitario]]</f>
        <v>2030</v>
      </c>
      <c r="H1253" s="1">
        <v>2020</v>
      </c>
      <c r="I1253" s="1" t="s">
        <v>256</v>
      </c>
      <c r="J1253" s="1">
        <v>484</v>
      </c>
      <c r="K1253" s="3">
        <v>35090</v>
      </c>
      <c r="L1253" s="12">
        <f>Tabla1[[#This Row],[Venta prom 12 meses en UN]]*Tabla1[[#This Row],[Costo unitario]]</f>
        <v>28072</v>
      </c>
      <c r="M1253" s="29">
        <f>IFERROR(Tabla1[[#This Row],[Stock en unidades]]/Tabla1[[#This Row],[Venta prom 12 meses en UN]],0)</f>
        <v>7.2314049586776855E-2</v>
      </c>
      <c r="N1253" s="12">
        <f>IFERROR(12/Tabla1[[#This Row],[Meses de stock]],0)</f>
        <v>165.94285714285715</v>
      </c>
      <c r="O1253" s="5" t="e">
        <f>VLOOKUP(Tabla1[[#This Row],[Código del producto]],'ABC Ventas'!$A:$E,5,0)</f>
        <v>#DIV/0!</v>
      </c>
      <c r="P1253" s="5" t="e">
        <f>VLOOKUP(Tabla1[[#This Row],[Código del producto]],'ABC Stock'!$A:$E,5,0)</f>
        <v>#DIV/0!</v>
      </c>
      <c r="Q12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4" spans="1:17" x14ac:dyDescent="0.2">
      <c r="A1254" s="1">
        <v>1209</v>
      </c>
      <c r="B1254" s="1" t="s">
        <v>288</v>
      </c>
      <c r="C1254" s="1" t="s">
        <v>8</v>
      </c>
      <c r="D1254" s="1" t="s">
        <v>3</v>
      </c>
      <c r="E1254" s="11">
        <v>90</v>
      </c>
      <c r="F1254" s="3">
        <v>37</v>
      </c>
      <c r="G1254" s="11">
        <f>Tabla1[[#This Row],[Stock en unidades]]*Tabla1[[#This Row],[Costo unitario]]</f>
        <v>3330</v>
      </c>
      <c r="H1254" s="1">
        <v>2020</v>
      </c>
      <c r="I1254" s="1" t="s">
        <v>258</v>
      </c>
      <c r="J1254" s="1">
        <v>493</v>
      </c>
      <c r="K1254" s="3">
        <v>23348.48</v>
      </c>
      <c r="L1254" s="12">
        <f>Tabla1[[#This Row],[Venta prom 12 meses en UN]]*Tabla1[[#This Row],[Costo unitario]]</f>
        <v>18241</v>
      </c>
      <c r="M1254" s="29">
        <f>IFERROR(Tabla1[[#This Row],[Stock en unidades]]/Tabla1[[#This Row],[Venta prom 12 meses en UN]],0)</f>
        <v>0.18255578093306288</v>
      </c>
      <c r="N1254" s="12">
        <f>IFERROR(12/Tabla1[[#This Row],[Meses de stock]],0)</f>
        <v>65.733333333333334</v>
      </c>
      <c r="O1254" s="5" t="e">
        <f>VLOOKUP(Tabla1[[#This Row],[Código del producto]],'ABC Ventas'!$A:$E,5,0)</f>
        <v>#DIV/0!</v>
      </c>
      <c r="P1254" s="5" t="e">
        <f>VLOOKUP(Tabla1[[#This Row],[Código del producto]],'ABC Stock'!$A:$E,5,0)</f>
        <v>#DIV/0!</v>
      </c>
      <c r="Q12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5" spans="1:17" x14ac:dyDescent="0.2">
      <c r="A1255" s="1">
        <v>1209</v>
      </c>
      <c r="B1255" s="1" t="s">
        <v>288</v>
      </c>
      <c r="C1255" s="1" t="s">
        <v>8</v>
      </c>
      <c r="D1255" s="1" t="s">
        <v>3</v>
      </c>
      <c r="E1255" s="11">
        <v>0</v>
      </c>
      <c r="F1255" s="3">
        <v>38</v>
      </c>
      <c r="G1255" s="11">
        <f>Tabla1[[#This Row],[Stock en unidades]]*Tabla1[[#This Row],[Costo unitario]]</f>
        <v>0</v>
      </c>
      <c r="H1255" s="1">
        <v>2019</v>
      </c>
      <c r="I1255" s="1" t="s">
        <v>307</v>
      </c>
      <c r="J1255" s="1">
        <v>303</v>
      </c>
      <c r="K1255" s="3">
        <v>16580.16</v>
      </c>
      <c r="L1255" s="12">
        <f>Tabla1[[#This Row],[Venta prom 12 meses en UN]]*Tabla1[[#This Row],[Costo unitario]]</f>
        <v>11514</v>
      </c>
      <c r="M1255" s="29">
        <f>IFERROR(Tabla1[[#This Row],[Stock en unidades]]/Tabla1[[#This Row],[Venta prom 12 meses en UN]],0)</f>
        <v>0</v>
      </c>
      <c r="N1255" s="12">
        <f>IFERROR(12/Tabla1[[#This Row],[Meses de stock]],0)</f>
        <v>0</v>
      </c>
      <c r="O1255" s="5" t="e">
        <f>VLOOKUP(Tabla1[[#This Row],[Código del producto]],'ABC Ventas'!$A:$E,5,0)</f>
        <v>#DIV/0!</v>
      </c>
      <c r="P1255" s="5" t="e">
        <f>VLOOKUP(Tabla1[[#This Row],[Código del producto]],'ABC Stock'!$A:$E,5,0)</f>
        <v>#DIV/0!</v>
      </c>
      <c r="Q12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6" spans="1:17" x14ac:dyDescent="0.2">
      <c r="A1256" s="1">
        <v>1210</v>
      </c>
      <c r="B1256" s="1" t="s">
        <v>277</v>
      </c>
      <c r="C1256" s="1" t="s">
        <v>8</v>
      </c>
      <c r="D1256" s="1" t="s">
        <v>3</v>
      </c>
      <c r="E1256" s="11">
        <v>69</v>
      </c>
      <c r="F1256" s="3">
        <v>7.72</v>
      </c>
      <c r="G1256" s="11">
        <f>Tabla1[[#This Row],[Stock en unidades]]*Tabla1[[#This Row],[Costo unitario]]</f>
        <v>532.67999999999995</v>
      </c>
      <c r="H1256" s="1">
        <v>2020</v>
      </c>
      <c r="I1256" s="1" t="s">
        <v>256</v>
      </c>
      <c r="J1256" s="1">
        <v>113</v>
      </c>
      <c r="K1256" s="3">
        <v>1160.2388000000001</v>
      </c>
      <c r="L1256" s="12">
        <f>Tabla1[[#This Row],[Venta prom 12 meses en UN]]*Tabla1[[#This Row],[Costo unitario]]</f>
        <v>872.36</v>
      </c>
      <c r="M1256" s="29">
        <f>IFERROR(Tabla1[[#This Row],[Stock en unidades]]/Tabla1[[#This Row],[Venta prom 12 meses en UN]],0)</f>
        <v>0.61061946902654862</v>
      </c>
      <c r="N1256" s="12">
        <f>IFERROR(12/Tabla1[[#This Row],[Meses de stock]],0)</f>
        <v>19.65217391304348</v>
      </c>
      <c r="O1256" s="5" t="e">
        <f>VLOOKUP(Tabla1[[#This Row],[Código del producto]],'ABC Ventas'!$A:$E,5,0)</f>
        <v>#DIV/0!</v>
      </c>
      <c r="P1256" s="5" t="e">
        <f>VLOOKUP(Tabla1[[#This Row],[Código del producto]],'ABC Stock'!$A:$E,5,0)</f>
        <v>#DIV/0!</v>
      </c>
      <c r="Q12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7" spans="1:17" x14ac:dyDescent="0.2">
      <c r="A1257" s="1">
        <v>1210</v>
      </c>
      <c r="B1257" s="1" t="s">
        <v>277</v>
      </c>
      <c r="C1257" s="1" t="s">
        <v>8</v>
      </c>
      <c r="D1257" s="1" t="s">
        <v>3</v>
      </c>
      <c r="E1257" s="11">
        <v>108</v>
      </c>
      <c r="F1257" s="3">
        <v>7.08</v>
      </c>
      <c r="G1257" s="11">
        <f>Tabla1[[#This Row],[Stock en unidades]]*Tabla1[[#This Row],[Costo unitario]]</f>
        <v>764.64</v>
      </c>
      <c r="H1257" s="1">
        <v>2020</v>
      </c>
      <c r="I1257" s="1" t="s">
        <v>257</v>
      </c>
      <c r="J1257" s="1">
        <v>89</v>
      </c>
      <c r="K1257" s="3">
        <v>800.25240000000008</v>
      </c>
      <c r="L1257" s="12">
        <f>Tabla1[[#This Row],[Venta prom 12 meses en UN]]*Tabla1[[#This Row],[Costo unitario]]</f>
        <v>630.12</v>
      </c>
      <c r="M1257" s="29">
        <f>IFERROR(Tabla1[[#This Row],[Stock en unidades]]/Tabla1[[#This Row],[Venta prom 12 meses en UN]],0)</f>
        <v>1.2134831460674158</v>
      </c>
      <c r="N1257" s="12">
        <f>IFERROR(12/Tabla1[[#This Row],[Meses de stock]],0)</f>
        <v>9.8888888888888875</v>
      </c>
      <c r="O1257" s="5" t="e">
        <f>VLOOKUP(Tabla1[[#This Row],[Código del producto]],'ABC Ventas'!$A:$E,5,0)</f>
        <v>#DIV/0!</v>
      </c>
      <c r="P1257" s="5" t="e">
        <f>VLOOKUP(Tabla1[[#This Row],[Código del producto]],'ABC Stock'!$A:$E,5,0)</f>
        <v>#DIV/0!</v>
      </c>
      <c r="Q12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8" spans="1:17" x14ac:dyDescent="0.2">
      <c r="A1258" s="1">
        <v>1210</v>
      </c>
      <c r="B1258" s="1" t="s">
        <v>277</v>
      </c>
      <c r="C1258" s="1" t="s">
        <v>8</v>
      </c>
      <c r="D1258" s="1" t="s">
        <v>3</v>
      </c>
      <c r="E1258" s="11">
        <v>0</v>
      </c>
      <c r="F1258" s="3">
        <v>3.11</v>
      </c>
      <c r="G1258" s="11">
        <f>Tabla1[[#This Row],[Stock en unidades]]*Tabla1[[#This Row],[Costo unitario]]</f>
        <v>0</v>
      </c>
      <c r="H1258" s="1">
        <v>2019</v>
      </c>
      <c r="I1258" s="1" t="s">
        <v>312</v>
      </c>
      <c r="J1258" s="1">
        <v>147</v>
      </c>
      <c r="K1258" s="3">
        <v>795.47579999999982</v>
      </c>
      <c r="L1258" s="12">
        <f>Tabla1[[#This Row],[Venta prom 12 meses en UN]]*Tabla1[[#This Row],[Costo unitario]]</f>
        <v>457.16999999999996</v>
      </c>
      <c r="M1258" s="29">
        <f>IFERROR(Tabla1[[#This Row],[Stock en unidades]]/Tabla1[[#This Row],[Venta prom 12 meses en UN]],0)</f>
        <v>0</v>
      </c>
      <c r="N1258" s="12">
        <f>IFERROR(12/Tabla1[[#This Row],[Meses de stock]],0)</f>
        <v>0</v>
      </c>
      <c r="O1258" s="5" t="e">
        <f>VLOOKUP(Tabla1[[#This Row],[Código del producto]],'ABC Ventas'!$A:$E,5,0)</f>
        <v>#DIV/0!</v>
      </c>
      <c r="P1258" s="5" t="e">
        <f>VLOOKUP(Tabla1[[#This Row],[Código del producto]],'ABC Stock'!$A:$E,5,0)</f>
        <v>#DIV/0!</v>
      </c>
      <c r="Q12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59" spans="1:17" x14ac:dyDescent="0.2">
      <c r="A1259" s="1">
        <v>1210</v>
      </c>
      <c r="B1259" s="1" t="s">
        <v>277</v>
      </c>
      <c r="C1259" s="1" t="s">
        <v>8</v>
      </c>
      <c r="D1259" s="1" t="s">
        <v>3</v>
      </c>
      <c r="E1259" s="11">
        <v>0</v>
      </c>
      <c r="F1259" s="3">
        <v>3.1</v>
      </c>
      <c r="G1259" s="11">
        <f>Tabla1[[#This Row],[Stock en unidades]]*Tabla1[[#This Row],[Costo unitario]]</f>
        <v>0</v>
      </c>
      <c r="H1259" s="1">
        <v>2020</v>
      </c>
      <c r="I1259" s="1" t="s">
        <v>257</v>
      </c>
      <c r="J1259" s="1">
        <v>93.7</v>
      </c>
      <c r="K1259" s="3">
        <v>400.84860000000003</v>
      </c>
      <c r="L1259" s="12">
        <f>Tabla1[[#This Row],[Venta prom 12 meses en UN]]*Tabla1[[#This Row],[Costo unitario]]</f>
        <v>290.47000000000003</v>
      </c>
      <c r="M1259" s="29">
        <f>IFERROR(Tabla1[[#This Row],[Stock en unidades]]/Tabla1[[#This Row],[Venta prom 12 meses en UN]],0)</f>
        <v>0</v>
      </c>
      <c r="N1259" s="12">
        <f>IFERROR(12/Tabla1[[#This Row],[Meses de stock]],0)</f>
        <v>0</v>
      </c>
      <c r="O1259" s="5" t="e">
        <f>VLOOKUP(Tabla1[[#This Row],[Código del producto]],'ABC Ventas'!$A:$E,5,0)</f>
        <v>#DIV/0!</v>
      </c>
      <c r="P1259" s="5" t="e">
        <f>VLOOKUP(Tabla1[[#This Row],[Código del producto]],'ABC Stock'!$A:$E,5,0)</f>
        <v>#DIV/0!</v>
      </c>
      <c r="Q12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0" spans="1:17" x14ac:dyDescent="0.2">
      <c r="A1260" s="1">
        <v>1210</v>
      </c>
      <c r="B1260" s="1" t="s">
        <v>277</v>
      </c>
      <c r="C1260" s="1" t="s">
        <v>8</v>
      </c>
      <c r="D1260" s="1" t="s">
        <v>3</v>
      </c>
      <c r="E1260" s="11">
        <v>70</v>
      </c>
      <c r="F1260" s="3">
        <v>2.33</v>
      </c>
      <c r="G1260" s="11">
        <f>Tabla1[[#This Row],[Stock en unidades]]*Tabla1[[#This Row],[Costo unitario]]</f>
        <v>163.1</v>
      </c>
      <c r="H1260" s="1">
        <v>2019</v>
      </c>
      <c r="I1260" s="1" t="s">
        <v>257</v>
      </c>
      <c r="J1260" s="1">
        <v>74</v>
      </c>
      <c r="K1260" s="3">
        <v>301.73500000000001</v>
      </c>
      <c r="L1260" s="12">
        <f>Tabla1[[#This Row],[Venta prom 12 meses en UN]]*Tabla1[[#This Row],[Costo unitario]]</f>
        <v>172.42000000000002</v>
      </c>
      <c r="M1260" s="29">
        <f>IFERROR(Tabla1[[#This Row],[Stock en unidades]]/Tabla1[[#This Row],[Venta prom 12 meses en UN]],0)</f>
        <v>0.94594594594594594</v>
      </c>
      <c r="N1260" s="12">
        <f>IFERROR(12/Tabla1[[#This Row],[Meses de stock]],0)</f>
        <v>12.685714285714285</v>
      </c>
      <c r="O1260" s="5" t="e">
        <f>VLOOKUP(Tabla1[[#This Row],[Código del producto]],'ABC Ventas'!$A:$E,5,0)</f>
        <v>#DIV/0!</v>
      </c>
      <c r="P1260" s="5" t="e">
        <f>VLOOKUP(Tabla1[[#This Row],[Código del producto]],'ABC Stock'!$A:$E,5,0)</f>
        <v>#DIV/0!</v>
      </c>
      <c r="Q12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1" spans="1:17" x14ac:dyDescent="0.2">
      <c r="A1261" s="1">
        <v>1210</v>
      </c>
      <c r="B1261" s="1" t="s">
        <v>277</v>
      </c>
      <c r="C1261" s="1" t="s">
        <v>8</v>
      </c>
      <c r="D1261" s="1" t="s">
        <v>3</v>
      </c>
      <c r="E1261" s="11">
        <v>113</v>
      </c>
      <c r="F1261" s="3">
        <v>2.74</v>
      </c>
      <c r="G1261" s="11">
        <f>Tabla1[[#This Row],[Stock en unidades]]*Tabla1[[#This Row],[Costo unitario]]</f>
        <v>309.62</v>
      </c>
      <c r="H1261" s="1">
        <v>2019</v>
      </c>
      <c r="I1261" s="1" t="s">
        <v>258</v>
      </c>
      <c r="J1261" s="1">
        <v>83</v>
      </c>
      <c r="K1261" s="3">
        <v>272.904</v>
      </c>
      <c r="L1261" s="12">
        <f>Tabla1[[#This Row],[Venta prom 12 meses en UN]]*Tabla1[[#This Row],[Costo unitario]]</f>
        <v>227.42000000000002</v>
      </c>
      <c r="M1261" s="29">
        <f>IFERROR(Tabla1[[#This Row],[Stock en unidades]]/Tabla1[[#This Row],[Venta prom 12 meses en UN]],0)</f>
        <v>1.3614457831325302</v>
      </c>
      <c r="N1261" s="12">
        <f>IFERROR(12/Tabla1[[#This Row],[Meses de stock]],0)</f>
        <v>8.8141592920353986</v>
      </c>
      <c r="O1261" s="5" t="e">
        <f>VLOOKUP(Tabla1[[#This Row],[Código del producto]],'ABC Ventas'!$A:$E,5,0)</f>
        <v>#DIV/0!</v>
      </c>
      <c r="P1261" s="5" t="e">
        <f>VLOOKUP(Tabla1[[#This Row],[Código del producto]],'ABC Stock'!$A:$E,5,0)</f>
        <v>#DIV/0!</v>
      </c>
      <c r="Q12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2" spans="1:17" x14ac:dyDescent="0.2">
      <c r="A1262" s="1">
        <v>1211</v>
      </c>
      <c r="B1262" s="1" t="s">
        <v>425</v>
      </c>
      <c r="C1262" s="1" t="s">
        <v>8</v>
      </c>
      <c r="D1262" s="1" t="s">
        <v>3</v>
      </c>
      <c r="E1262" s="11">
        <v>184</v>
      </c>
      <c r="F1262" s="3">
        <v>5.68</v>
      </c>
      <c r="G1262" s="11">
        <f>Tabla1[[#This Row],[Stock en unidades]]*Tabla1[[#This Row],[Costo unitario]]</f>
        <v>1045.1199999999999</v>
      </c>
      <c r="H1262" s="1">
        <v>2019</v>
      </c>
      <c r="I1262" s="1" t="s">
        <v>310</v>
      </c>
      <c r="J1262" s="1">
        <v>112</v>
      </c>
      <c r="K1262" s="3">
        <v>992.40959999999995</v>
      </c>
      <c r="L1262" s="12">
        <f>Tabla1[[#This Row],[Venta prom 12 meses en UN]]*Tabla1[[#This Row],[Costo unitario]]</f>
        <v>636.16</v>
      </c>
      <c r="M1262" s="29">
        <f>IFERROR(Tabla1[[#This Row],[Stock en unidades]]/Tabla1[[#This Row],[Venta prom 12 meses en UN]],0)</f>
        <v>1.6428571428571428</v>
      </c>
      <c r="N1262" s="12">
        <f>IFERROR(12/Tabla1[[#This Row],[Meses de stock]],0)</f>
        <v>7.304347826086957</v>
      </c>
      <c r="O1262" s="5" t="e">
        <f>VLOOKUP(Tabla1[[#This Row],[Código del producto]],'ABC Ventas'!$A:$E,5,0)</f>
        <v>#DIV/0!</v>
      </c>
      <c r="P1262" s="5" t="e">
        <f>VLOOKUP(Tabla1[[#This Row],[Código del producto]],'ABC Stock'!$A:$E,5,0)</f>
        <v>#DIV/0!</v>
      </c>
      <c r="Q12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3" spans="1:17" x14ac:dyDescent="0.2">
      <c r="A1263" s="1">
        <v>1185</v>
      </c>
      <c r="B1263" s="1" t="s">
        <v>67</v>
      </c>
      <c r="C1263" s="1" t="s">
        <v>8</v>
      </c>
      <c r="D1263" s="1" t="s">
        <v>3</v>
      </c>
      <c r="E1263" s="11">
        <v>287</v>
      </c>
      <c r="F1263" s="3">
        <v>25.3</v>
      </c>
      <c r="G1263" s="11">
        <f>Tabla1[[#This Row],[Stock en unidades]]*Tabla1[[#This Row],[Costo unitario]]</f>
        <v>7261.1</v>
      </c>
      <c r="H1263" s="1">
        <v>2020</v>
      </c>
      <c r="I1263" s="1" t="s">
        <v>258</v>
      </c>
      <c r="J1263" s="1">
        <v>0</v>
      </c>
      <c r="K1263" s="3">
        <v>0</v>
      </c>
      <c r="L1263" s="12">
        <f>Tabla1[[#This Row],[Venta prom 12 meses en UN]]*Tabla1[[#This Row],[Costo unitario]]</f>
        <v>0</v>
      </c>
      <c r="M1263" s="29">
        <f>IFERROR(Tabla1[[#This Row],[Stock en unidades]]/Tabla1[[#This Row],[Venta prom 12 meses en UN]],0)</f>
        <v>0</v>
      </c>
      <c r="N1263" s="12">
        <f>IFERROR(12/Tabla1[[#This Row],[Meses de stock]],0)</f>
        <v>0</v>
      </c>
      <c r="O1263" s="5" t="e">
        <f>VLOOKUP(Tabla1[[#This Row],[Código del producto]],'ABC Ventas'!$A:$E,5,0)</f>
        <v>#DIV/0!</v>
      </c>
      <c r="P1263" s="5" t="e">
        <f>VLOOKUP(Tabla1[[#This Row],[Código del producto]],'ABC Stock'!$A:$E,5,0)</f>
        <v>#DIV/0!</v>
      </c>
      <c r="Q126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264" spans="1:17" x14ac:dyDescent="0.2">
      <c r="A1264" s="1">
        <v>1211</v>
      </c>
      <c r="B1264" s="1" t="s">
        <v>425</v>
      </c>
      <c r="C1264" s="1" t="s">
        <v>8</v>
      </c>
      <c r="D1264" s="1" t="s">
        <v>3</v>
      </c>
      <c r="E1264" s="11">
        <v>80</v>
      </c>
      <c r="F1264" s="3">
        <v>4.43</v>
      </c>
      <c r="G1264" s="11">
        <f>Tabla1[[#This Row],[Stock en unidades]]*Tabla1[[#This Row],[Costo unitario]]</f>
        <v>354.4</v>
      </c>
      <c r="H1264" s="1">
        <v>2020</v>
      </c>
      <c r="I1264" s="1" t="s">
        <v>256</v>
      </c>
      <c r="J1264" s="1">
        <v>80</v>
      </c>
      <c r="K1264" s="3">
        <v>634.37599999999998</v>
      </c>
      <c r="L1264" s="12">
        <f>Tabla1[[#This Row],[Venta prom 12 meses en UN]]*Tabla1[[#This Row],[Costo unitario]]</f>
        <v>354.4</v>
      </c>
      <c r="M1264" s="29">
        <f>IFERROR(Tabla1[[#This Row],[Stock en unidades]]/Tabla1[[#This Row],[Venta prom 12 meses en UN]],0)</f>
        <v>1</v>
      </c>
      <c r="N1264" s="12">
        <f>IFERROR(12/Tabla1[[#This Row],[Meses de stock]],0)</f>
        <v>12</v>
      </c>
      <c r="O1264" s="5" t="e">
        <f>VLOOKUP(Tabla1[[#This Row],[Código del producto]],'ABC Ventas'!$A:$E,5,0)</f>
        <v>#DIV/0!</v>
      </c>
      <c r="P1264" s="5" t="e">
        <f>VLOOKUP(Tabla1[[#This Row],[Código del producto]],'ABC Stock'!$A:$E,5,0)</f>
        <v>#DIV/0!</v>
      </c>
      <c r="Q12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5" spans="1:17" x14ac:dyDescent="0.2">
      <c r="A1265" s="1">
        <v>1211</v>
      </c>
      <c r="B1265" s="1" t="s">
        <v>425</v>
      </c>
      <c r="C1265" s="1" t="s">
        <v>8</v>
      </c>
      <c r="D1265" s="1" t="s">
        <v>3</v>
      </c>
      <c r="E1265" s="11">
        <v>1061</v>
      </c>
      <c r="F1265" s="3">
        <v>3.76</v>
      </c>
      <c r="G1265" s="11">
        <f>Tabla1[[#This Row],[Stock en unidades]]*Tabla1[[#This Row],[Costo unitario]]</f>
        <v>3989.3599999999997</v>
      </c>
      <c r="H1265" s="1">
        <v>2019</v>
      </c>
      <c r="I1265" s="1" t="s">
        <v>305</v>
      </c>
      <c r="J1265" s="1">
        <v>70.7</v>
      </c>
      <c r="K1265" s="3">
        <v>491.78919999999999</v>
      </c>
      <c r="L1265" s="12">
        <f>Tabla1[[#This Row],[Venta prom 12 meses en UN]]*Tabla1[[#This Row],[Costo unitario]]</f>
        <v>265.83199999999999</v>
      </c>
      <c r="M1265" s="29">
        <f>IFERROR(Tabla1[[#This Row],[Stock en unidades]]/Tabla1[[#This Row],[Venta prom 12 meses en UN]],0)</f>
        <v>15.007072135785007</v>
      </c>
      <c r="N1265" s="12">
        <f>IFERROR(12/Tabla1[[#This Row],[Meses de stock]],0)</f>
        <v>0.79962299717247876</v>
      </c>
      <c r="O1265" s="5" t="e">
        <f>VLOOKUP(Tabla1[[#This Row],[Código del producto]],'ABC Ventas'!$A:$E,5,0)</f>
        <v>#DIV/0!</v>
      </c>
      <c r="P1265" s="5" t="e">
        <f>VLOOKUP(Tabla1[[#This Row],[Código del producto]],'ABC Stock'!$A:$E,5,0)</f>
        <v>#DIV/0!</v>
      </c>
      <c r="Q126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66" spans="1:17" x14ac:dyDescent="0.2">
      <c r="A1266" s="1">
        <v>1211</v>
      </c>
      <c r="B1266" s="1" t="s">
        <v>425</v>
      </c>
      <c r="C1266" s="1" t="s">
        <v>8</v>
      </c>
      <c r="D1266" s="1" t="s">
        <v>3</v>
      </c>
      <c r="E1266" s="11">
        <v>999</v>
      </c>
      <c r="F1266" s="3">
        <v>3.17</v>
      </c>
      <c r="G1266" s="11">
        <f>Tabla1[[#This Row],[Stock en unidades]]*Tabla1[[#This Row],[Costo unitario]]</f>
        <v>3166.83</v>
      </c>
      <c r="H1266" s="1">
        <v>2020</v>
      </c>
      <c r="I1266" s="1" t="s">
        <v>258</v>
      </c>
      <c r="J1266" s="1">
        <v>71.3</v>
      </c>
      <c r="K1266" s="3">
        <v>352.59276</v>
      </c>
      <c r="L1266" s="12">
        <f>Tabla1[[#This Row],[Venta prom 12 meses en UN]]*Tabla1[[#This Row],[Costo unitario]]</f>
        <v>226.02099999999999</v>
      </c>
      <c r="M1266" s="29">
        <f>IFERROR(Tabla1[[#This Row],[Stock en unidades]]/Tabla1[[#This Row],[Venta prom 12 meses en UN]],0)</f>
        <v>14.011220196353436</v>
      </c>
      <c r="N1266" s="12">
        <f>IFERROR(12/Tabla1[[#This Row],[Meses de stock]],0)</f>
        <v>0.85645645645645641</v>
      </c>
      <c r="O1266" s="5" t="e">
        <f>VLOOKUP(Tabla1[[#This Row],[Código del producto]],'ABC Ventas'!$A:$E,5,0)</f>
        <v>#DIV/0!</v>
      </c>
      <c r="P1266" s="5" t="e">
        <f>VLOOKUP(Tabla1[[#This Row],[Código del producto]],'ABC Stock'!$A:$E,5,0)</f>
        <v>#DIV/0!</v>
      </c>
      <c r="Q126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67" spans="1:17" x14ac:dyDescent="0.2">
      <c r="A1267" s="1">
        <v>1211</v>
      </c>
      <c r="B1267" s="1" t="s">
        <v>425</v>
      </c>
      <c r="C1267" s="1" t="s">
        <v>8</v>
      </c>
      <c r="D1267" s="1" t="s">
        <v>3</v>
      </c>
      <c r="E1267" s="11">
        <v>21</v>
      </c>
      <c r="F1267" s="3">
        <v>2.17</v>
      </c>
      <c r="G1267" s="11">
        <f>Tabla1[[#This Row],[Stock en unidades]]*Tabla1[[#This Row],[Costo unitario]]</f>
        <v>45.57</v>
      </c>
      <c r="H1267" s="1">
        <v>2020</v>
      </c>
      <c r="I1267" s="1" t="s">
        <v>257</v>
      </c>
      <c r="J1267" s="1">
        <v>77</v>
      </c>
      <c r="K1267" s="3">
        <v>247.29319999999998</v>
      </c>
      <c r="L1267" s="12">
        <f>Tabla1[[#This Row],[Venta prom 12 meses en UN]]*Tabla1[[#This Row],[Costo unitario]]</f>
        <v>167.09</v>
      </c>
      <c r="M1267" s="29">
        <f>IFERROR(Tabla1[[#This Row],[Stock en unidades]]/Tabla1[[#This Row],[Venta prom 12 meses en UN]],0)</f>
        <v>0.27272727272727271</v>
      </c>
      <c r="N1267" s="12">
        <f>IFERROR(12/Tabla1[[#This Row],[Meses de stock]],0)</f>
        <v>44</v>
      </c>
      <c r="O1267" s="5" t="e">
        <f>VLOOKUP(Tabla1[[#This Row],[Código del producto]],'ABC Ventas'!$A:$E,5,0)</f>
        <v>#DIV/0!</v>
      </c>
      <c r="P1267" s="5" t="e">
        <f>VLOOKUP(Tabla1[[#This Row],[Código del producto]],'ABC Stock'!$A:$E,5,0)</f>
        <v>#DIV/0!</v>
      </c>
      <c r="Q12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8" spans="1:17" x14ac:dyDescent="0.2">
      <c r="A1268" s="1">
        <v>1212</v>
      </c>
      <c r="B1268" s="1" t="s">
        <v>426</v>
      </c>
      <c r="C1268" s="1" t="s">
        <v>8</v>
      </c>
      <c r="D1268" s="1" t="s">
        <v>3</v>
      </c>
      <c r="E1268" s="11">
        <v>10</v>
      </c>
      <c r="F1268" s="3">
        <v>7.92</v>
      </c>
      <c r="G1268" s="11">
        <f>Tabla1[[#This Row],[Stock en unidades]]*Tabla1[[#This Row],[Costo unitario]]</f>
        <v>79.2</v>
      </c>
      <c r="H1268" s="1">
        <v>2019</v>
      </c>
      <c r="I1268" s="1" t="s">
        <v>308</v>
      </c>
      <c r="J1268" s="1">
        <v>100</v>
      </c>
      <c r="K1268" s="3">
        <v>1180.08</v>
      </c>
      <c r="L1268" s="12">
        <f>Tabla1[[#This Row],[Venta prom 12 meses en UN]]*Tabla1[[#This Row],[Costo unitario]]</f>
        <v>792</v>
      </c>
      <c r="M1268" s="29">
        <f>IFERROR(Tabla1[[#This Row],[Stock en unidades]]/Tabla1[[#This Row],[Venta prom 12 meses en UN]],0)</f>
        <v>0.1</v>
      </c>
      <c r="N1268" s="12">
        <f>IFERROR(12/Tabla1[[#This Row],[Meses de stock]],0)</f>
        <v>120</v>
      </c>
      <c r="O1268" s="5" t="e">
        <f>VLOOKUP(Tabla1[[#This Row],[Código del producto]],'ABC Ventas'!$A:$E,5,0)</f>
        <v>#DIV/0!</v>
      </c>
      <c r="P1268" s="5" t="e">
        <f>VLOOKUP(Tabla1[[#This Row],[Código del producto]],'ABC Stock'!$A:$E,5,0)</f>
        <v>#DIV/0!</v>
      </c>
      <c r="Q12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69" spans="1:17" x14ac:dyDescent="0.2">
      <c r="A1269" s="1">
        <v>1212</v>
      </c>
      <c r="B1269" s="1" t="s">
        <v>426</v>
      </c>
      <c r="C1269" s="1" t="s">
        <v>8</v>
      </c>
      <c r="D1269" s="1" t="s">
        <v>3</v>
      </c>
      <c r="E1269" s="11">
        <v>75</v>
      </c>
      <c r="F1269" s="3">
        <v>5.1100000000000003</v>
      </c>
      <c r="G1269" s="11">
        <f>Tabla1[[#This Row],[Stock en unidades]]*Tabla1[[#This Row],[Costo unitario]]</f>
        <v>383.25</v>
      </c>
      <c r="H1269" s="1">
        <v>2020</v>
      </c>
      <c r="I1269" s="1" t="s">
        <v>258</v>
      </c>
      <c r="J1269" s="1">
        <v>120</v>
      </c>
      <c r="K1269" s="3">
        <v>950.46</v>
      </c>
      <c r="L1269" s="12">
        <f>Tabla1[[#This Row],[Venta prom 12 meses en UN]]*Tabla1[[#This Row],[Costo unitario]]</f>
        <v>613.20000000000005</v>
      </c>
      <c r="M1269" s="29">
        <f>IFERROR(Tabla1[[#This Row],[Stock en unidades]]/Tabla1[[#This Row],[Venta prom 12 meses en UN]],0)</f>
        <v>0.625</v>
      </c>
      <c r="N1269" s="12">
        <f>IFERROR(12/Tabla1[[#This Row],[Meses de stock]],0)</f>
        <v>19.2</v>
      </c>
      <c r="O1269" s="5" t="e">
        <f>VLOOKUP(Tabla1[[#This Row],[Código del producto]],'ABC Ventas'!$A:$E,5,0)</f>
        <v>#DIV/0!</v>
      </c>
      <c r="P1269" s="5" t="e">
        <f>VLOOKUP(Tabla1[[#This Row],[Código del producto]],'ABC Stock'!$A:$E,5,0)</f>
        <v>#DIV/0!</v>
      </c>
      <c r="Q12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70" spans="1:17" x14ac:dyDescent="0.2">
      <c r="A1270" s="1">
        <v>1212</v>
      </c>
      <c r="B1270" s="1" t="s">
        <v>426</v>
      </c>
      <c r="C1270" s="1" t="s">
        <v>8</v>
      </c>
      <c r="D1270" s="1" t="s">
        <v>3</v>
      </c>
      <c r="E1270" s="11">
        <v>985</v>
      </c>
      <c r="F1270" s="3">
        <v>6.19</v>
      </c>
      <c r="G1270" s="11">
        <f>Tabla1[[#This Row],[Stock en unidades]]*Tabla1[[#This Row],[Costo unitario]]</f>
        <v>6097.1500000000005</v>
      </c>
      <c r="H1270" s="1">
        <v>2020</v>
      </c>
      <c r="I1270" s="1" t="s">
        <v>256</v>
      </c>
      <c r="J1270" s="1">
        <v>89.5</v>
      </c>
      <c r="K1270" s="3">
        <v>747.90674999999999</v>
      </c>
      <c r="L1270" s="12">
        <f>Tabla1[[#This Row],[Venta prom 12 meses en UN]]*Tabla1[[#This Row],[Costo unitario]]</f>
        <v>554.005</v>
      </c>
      <c r="M1270" s="29">
        <f>IFERROR(Tabla1[[#This Row],[Stock en unidades]]/Tabla1[[#This Row],[Venta prom 12 meses en UN]],0)</f>
        <v>11.005586592178771</v>
      </c>
      <c r="N1270" s="12">
        <f>IFERROR(12/Tabla1[[#This Row],[Meses de stock]],0)</f>
        <v>1.0903553299492386</v>
      </c>
      <c r="O1270" s="5" t="e">
        <f>VLOOKUP(Tabla1[[#This Row],[Código del producto]],'ABC Ventas'!$A:$E,5,0)</f>
        <v>#DIV/0!</v>
      </c>
      <c r="P1270" s="5" t="e">
        <f>VLOOKUP(Tabla1[[#This Row],[Código del producto]],'ABC Stock'!$A:$E,5,0)</f>
        <v>#DIV/0!</v>
      </c>
      <c r="Q12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71" spans="1:17" x14ac:dyDescent="0.2">
      <c r="A1271" s="1">
        <v>1212</v>
      </c>
      <c r="B1271" s="1" t="s">
        <v>426</v>
      </c>
      <c r="C1271" s="1" t="s">
        <v>8</v>
      </c>
      <c r="D1271" s="1" t="s">
        <v>3</v>
      </c>
      <c r="E1271" s="11">
        <v>871</v>
      </c>
      <c r="F1271" s="3">
        <v>3.46</v>
      </c>
      <c r="G1271" s="11">
        <f>Tabla1[[#This Row],[Stock en unidades]]*Tabla1[[#This Row],[Costo unitario]]</f>
        <v>3013.66</v>
      </c>
      <c r="H1271" s="1">
        <v>2020</v>
      </c>
      <c r="I1271" s="1" t="s">
        <v>256</v>
      </c>
      <c r="J1271" s="1">
        <v>87.1</v>
      </c>
      <c r="K1271" s="3">
        <v>421.91239999999999</v>
      </c>
      <c r="L1271" s="12">
        <f>Tabla1[[#This Row],[Venta prom 12 meses en UN]]*Tabla1[[#This Row],[Costo unitario]]</f>
        <v>301.36599999999999</v>
      </c>
      <c r="M1271" s="29">
        <f>IFERROR(Tabla1[[#This Row],[Stock en unidades]]/Tabla1[[#This Row],[Venta prom 12 meses en UN]],0)</f>
        <v>10</v>
      </c>
      <c r="N1271" s="12">
        <f>IFERROR(12/Tabla1[[#This Row],[Meses de stock]],0)</f>
        <v>1.2</v>
      </c>
      <c r="O1271" s="5" t="e">
        <f>VLOOKUP(Tabla1[[#This Row],[Código del producto]],'ABC Ventas'!$A:$E,5,0)</f>
        <v>#DIV/0!</v>
      </c>
      <c r="P1271" s="5" t="e">
        <f>VLOOKUP(Tabla1[[#This Row],[Código del producto]],'ABC Stock'!$A:$E,5,0)</f>
        <v>#DIV/0!</v>
      </c>
      <c r="Q12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72" spans="1:17" x14ac:dyDescent="0.2">
      <c r="A1272" s="1">
        <v>1212</v>
      </c>
      <c r="B1272" s="1" t="s">
        <v>426</v>
      </c>
      <c r="C1272" s="1" t="s">
        <v>8</v>
      </c>
      <c r="D1272" s="1" t="s">
        <v>3</v>
      </c>
      <c r="E1272" s="11">
        <v>360</v>
      </c>
      <c r="F1272" s="3">
        <v>5.32</v>
      </c>
      <c r="G1272" s="11">
        <f>Tabla1[[#This Row],[Stock en unidades]]*Tabla1[[#This Row],[Costo unitario]]</f>
        <v>1915.2</v>
      </c>
      <c r="H1272" s="1">
        <v>2019</v>
      </c>
      <c r="I1272" s="1" t="s">
        <v>307</v>
      </c>
      <c r="J1272" s="1">
        <v>39.9</v>
      </c>
      <c r="K1272" s="3">
        <v>356.61023999999998</v>
      </c>
      <c r="L1272" s="12">
        <f>Tabla1[[#This Row],[Venta prom 12 meses en UN]]*Tabla1[[#This Row],[Costo unitario]]</f>
        <v>212.268</v>
      </c>
      <c r="M1272" s="29">
        <f>IFERROR(Tabla1[[#This Row],[Stock en unidades]]/Tabla1[[#This Row],[Venta prom 12 meses en UN]],0)</f>
        <v>9.022556390977444</v>
      </c>
      <c r="N1272" s="12">
        <f>IFERROR(12/Tabla1[[#This Row],[Meses de stock]],0)</f>
        <v>1.3299999999999998</v>
      </c>
      <c r="O1272" s="5" t="e">
        <f>VLOOKUP(Tabla1[[#This Row],[Código del producto]],'ABC Ventas'!$A:$E,5,0)</f>
        <v>#DIV/0!</v>
      </c>
      <c r="P1272" s="5" t="e">
        <f>VLOOKUP(Tabla1[[#This Row],[Código del producto]],'ABC Stock'!$A:$E,5,0)</f>
        <v>#DIV/0!</v>
      </c>
      <c r="Q127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73" spans="1:17" x14ac:dyDescent="0.2">
      <c r="A1273" s="1">
        <v>1212</v>
      </c>
      <c r="B1273" s="1" t="s">
        <v>426</v>
      </c>
      <c r="C1273" s="1" t="s">
        <v>8</v>
      </c>
      <c r="D1273" s="1" t="s">
        <v>3</v>
      </c>
      <c r="E1273" s="11">
        <v>290</v>
      </c>
      <c r="F1273" s="3">
        <v>46.6</v>
      </c>
      <c r="G1273" s="11">
        <f>Tabla1[[#This Row],[Stock en unidades]]*Tabla1[[#This Row],[Costo unitario]]</f>
        <v>13514</v>
      </c>
      <c r="H1273" s="1">
        <v>2019</v>
      </c>
      <c r="I1273" s="1" t="s">
        <v>307</v>
      </c>
      <c r="J1273" s="1">
        <v>0</v>
      </c>
      <c r="K1273" s="3">
        <v>0</v>
      </c>
      <c r="L1273" s="12">
        <f>Tabla1[[#This Row],[Venta prom 12 meses en UN]]*Tabla1[[#This Row],[Costo unitario]]</f>
        <v>0</v>
      </c>
      <c r="M1273" s="29">
        <f>IFERROR(Tabla1[[#This Row],[Stock en unidades]]/Tabla1[[#This Row],[Venta prom 12 meses en UN]],0)</f>
        <v>0</v>
      </c>
      <c r="N1273" s="12">
        <f>IFERROR(12/Tabla1[[#This Row],[Meses de stock]],0)</f>
        <v>0</v>
      </c>
      <c r="O1273" s="5" t="e">
        <f>VLOOKUP(Tabla1[[#This Row],[Código del producto]],'ABC Ventas'!$A:$E,5,0)</f>
        <v>#DIV/0!</v>
      </c>
      <c r="P1273" s="5" t="e">
        <f>VLOOKUP(Tabla1[[#This Row],[Código del producto]],'ABC Stock'!$A:$E,5,0)</f>
        <v>#DIV/0!</v>
      </c>
      <c r="Q127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274" spans="1:17" x14ac:dyDescent="0.2">
      <c r="A1274" s="1">
        <v>1213</v>
      </c>
      <c r="B1274" s="1" t="s">
        <v>228</v>
      </c>
      <c r="C1274" s="1" t="s">
        <v>8</v>
      </c>
      <c r="D1274" s="1" t="s">
        <v>3</v>
      </c>
      <c r="E1274" s="11">
        <v>201</v>
      </c>
      <c r="F1274" s="3">
        <v>4.4000000000000004</v>
      </c>
      <c r="G1274" s="11">
        <f>Tabla1[[#This Row],[Stock en unidades]]*Tabla1[[#This Row],[Costo unitario]]</f>
        <v>884.40000000000009</v>
      </c>
      <c r="H1274" s="1">
        <v>2020</v>
      </c>
      <c r="I1274" s="1" t="s">
        <v>257</v>
      </c>
      <c r="J1274" s="1">
        <v>134</v>
      </c>
      <c r="K1274" s="3">
        <v>866.71199999999999</v>
      </c>
      <c r="L1274" s="12">
        <f>Tabla1[[#This Row],[Venta prom 12 meses en UN]]*Tabla1[[#This Row],[Costo unitario]]</f>
        <v>589.6</v>
      </c>
      <c r="M1274" s="29">
        <f>IFERROR(Tabla1[[#This Row],[Stock en unidades]]/Tabla1[[#This Row],[Venta prom 12 meses en UN]],0)</f>
        <v>1.5</v>
      </c>
      <c r="N1274" s="12">
        <f>IFERROR(12/Tabla1[[#This Row],[Meses de stock]],0)</f>
        <v>8</v>
      </c>
      <c r="O1274" s="5" t="e">
        <f>VLOOKUP(Tabla1[[#This Row],[Código del producto]],'ABC Ventas'!$A:$E,5,0)</f>
        <v>#DIV/0!</v>
      </c>
      <c r="P1274" s="5" t="e">
        <f>VLOOKUP(Tabla1[[#This Row],[Código del producto]],'ABC Stock'!$A:$E,5,0)</f>
        <v>#DIV/0!</v>
      </c>
      <c r="Q12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75" spans="1:17" x14ac:dyDescent="0.2">
      <c r="A1275" s="1">
        <v>1213</v>
      </c>
      <c r="B1275" s="1" t="s">
        <v>228</v>
      </c>
      <c r="C1275" s="1" t="s">
        <v>8</v>
      </c>
      <c r="D1275" s="1" t="s">
        <v>3</v>
      </c>
      <c r="E1275" s="11">
        <v>477</v>
      </c>
      <c r="F1275" s="3">
        <v>5.05</v>
      </c>
      <c r="G1275" s="11">
        <f>Tabla1[[#This Row],[Stock en unidades]]*Tabla1[[#This Row],[Costo unitario]]</f>
        <v>2408.85</v>
      </c>
      <c r="H1275" s="1">
        <v>2019</v>
      </c>
      <c r="I1275" s="1" t="s">
        <v>309</v>
      </c>
      <c r="J1275" s="1">
        <v>79.5</v>
      </c>
      <c r="K1275" s="3">
        <v>541.99124999999992</v>
      </c>
      <c r="L1275" s="12">
        <f>Tabla1[[#This Row],[Venta prom 12 meses en UN]]*Tabla1[[#This Row],[Costo unitario]]</f>
        <v>401.47499999999997</v>
      </c>
      <c r="M1275" s="29">
        <f>IFERROR(Tabla1[[#This Row],[Stock en unidades]]/Tabla1[[#This Row],[Venta prom 12 meses en UN]],0)</f>
        <v>6</v>
      </c>
      <c r="N1275" s="12">
        <f>IFERROR(12/Tabla1[[#This Row],[Meses de stock]],0)</f>
        <v>2</v>
      </c>
      <c r="O1275" s="5" t="e">
        <f>VLOOKUP(Tabla1[[#This Row],[Código del producto]],'ABC Ventas'!$A:$E,5,0)</f>
        <v>#DIV/0!</v>
      </c>
      <c r="P1275" s="5" t="e">
        <f>VLOOKUP(Tabla1[[#This Row],[Código del producto]],'ABC Stock'!$A:$E,5,0)</f>
        <v>#DIV/0!</v>
      </c>
      <c r="Q12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76" spans="1:17" x14ac:dyDescent="0.2">
      <c r="A1276" s="1">
        <v>1213</v>
      </c>
      <c r="B1276" s="1" t="s">
        <v>228</v>
      </c>
      <c r="C1276" s="1" t="s">
        <v>8</v>
      </c>
      <c r="D1276" s="1" t="s">
        <v>3</v>
      </c>
      <c r="E1276" s="11">
        <v>0</v>
      </c>
      <c r="F1276" s="3">
        <v>4.3499999999999996</v>
      </c>
      <c r="G1276" s="11">
        <f>Tabla1[[#This Row],[Stock en unidades]]*Tabla1[[#This Row],[Costo unitario]]</f>
        <v>0</v>
      </c>
      <c r="H1276" s="1">
        <v>2020</v>
      </c>
      <c r="I1276" s="1" t="s">
        <v>256</v>
      </c>
      <c r="J1276" s="1">
        <v>72</v>
      </c>
      <c r="K1276" s="3">
        <v>454.14</v>
      </c>
      <c r="L1276" s="12">
        <f>Tabla1[[#This Row],[Venta prom 12 meses en UN]]*Tabla1[[#This Row],[Costo unitario]]</f>
        <v>313.2</v>
      </c>
      <c r="M1276" s="29">
        <f>IFERROR(Tabla1[[#This Row],[Stock en unidades]]/Tabla1[[#This Row],[Venta prom 12 meses en UN]],0)</f>
        <v>0</v>
      </c>
      <c r="N1276" s="12">
        <f>IFERROR(12/Tabla1[[#This Row],[Meses de stock]],0)</f>
        <v>0</v>
      </c>
      <c r="O1276" s="5" t="e">
        <f>VLOOKUP(Tabla1[[#This Row],[Código del producto]],'ABC Ventas'!$A:$E,5,0)</f>
        <v>#DIV/0!</v>
      </c>
      <c r="P1276" s="5" t="e">
        <f>VLOOKUP(Tabla1[[#This Row],[Código del producto]],'ABC Stock'!$A:$E,5,0)</f>
        <v>#DIV/0!</v>
      </c>
      <c r="Q12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77" spans="1:17" x14ac:dyDescent="0.2">
      <c r="A1277" s="1">
        <v>1213</v>
      </c>
      <c r="B1277" s="1" t="s">
        <v>228</v>
      </c>
      <c r="C1277" s="1" t="s">
        <v>8</v>
      </c>
      <c r="D1277" s="1" t="s">
        <v>3</v>
      </c>
      <c r="E1277" s="11">
        <v>1030</v>
      </c>
      <c r="F1277" s="3">
        <v>2.91</v>
      </c>
      <c r="G1277" s="11">
        <f>Tabla1[[#This Row],[Stock en unidades]]*Tabla1[[#This Row],[Costo unitario]]</f>
        <v>2997.3</v>
      </c>
      <c r="H1277" s="1">
        <v>2020</v>
      </c>
      <c r="I1277" s="1" t="s">
        <v>257</v>
      </c>
      <c r="J1277" s="1">
        <v>74</v>
      </c>
      <c r="K1277" s="3">
        <v>325.16340000000002</v>
      </c>
      <c r="L1277" s="12">
        <f>Tabla1[[#This Row],[Venta prom 12 meses en UN]]*Tabla1[[#This Row],[Costo unitario]]</f>
        <v>215.34</v>
      </c>
      <c r="M1277" s="29">
        <f>IFERROR(Tabla1[[#This Row],[Stock en unidades]]/Tabla1[[#This Row],[Venta prom 12 meses en UN]],0)</f>
        <v>13.918918918918919</v>
      </c>
      <c r="N1277" s="12">
        <f>IFERROR(12/Tabla1[[#This Row],[Meses de stock]],0)</f>
        <v>0.86213592233009706</v>
      </c>
      <c r="O1277" s="5" t="e">
        <f>VLOOKUP(Tabla1[[#This Row],[Código del producto]],'ABC Ventas'!$A:$E,5,0)</f>
        <v>#DIV/0!</v>
      </c>
      <c r="P1277" s="5" t="e">
        <f>VLOOKUP(Tabla1[[#This Row],[Código del producto]],'ABC Stock'!$A:$E,5,0)</f>
        <v>#DIV/0!</v>
      </c>
      <c r="Q127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78" spans="1:17" x14ac:dyDescent="0.2">
      <c r="A1278" s="1">
        <v>1213</v>
      </c>
      <c r="B1278" s="1" t="s">
        <v>228</v>
      </c>
      <c r="C1278" s="1" t="s">
        <v>8</v>
      </c>
      <c r="D1278" s="1" t="s">
        <v>3</v>
      </c>
      <c r="E1278" s="11">
        <v>97</v>
      </c>
      <c r="F1278" s="3">
        <v>1.55</v>
      </c>
      <c r="G1278" s="11">
        <f>Tabla1[[#This Row],[Stock en unidades]]*Tabla1[[#This Row],[Costo unitario]]</f>
        <v>150.35</v>
      </c>
      <c r="H1278" s="1">
        <v>2019</v>
      </c>
      <c r="I1278" s="1" t="s">
        <v>256</v>
      </c>
      <c r="J1278" s="1">
        <v>108</v>
      </c>
      <c r="K1278" s="3">
        <v>277.88400000000001</v>
      </c>
      <c r="L1278" s="12">
        <f>Tabla1[[#This Row],[Venta prom 12 meses en UN]]*Tabla1[[#This Row],[Costo unitario]]</f>
        <v>167.4</v>
      </c>
      <c r="M1278" s="29">
        <f>IFERROR(Tabla1[[#This Row],[Stock en unidades]]/Tabla1[[#This Row],[Venta prom 12 meses en UN]],0)</f>
        <v>0.89814814814814814</v>
      </c>
      <c r="N1278" s="12">
        <f>IFERROR(12/Tabla1[[#This Row],[Meses de stock]],0)</f>
        <v>13.360824742268042</v>
      </c>
      <c r="O1278" s="5" t="e">
        <f>VLOOKUP(Tabla1[[#This Row],[Código del producto]],'ABC Ventas'!$A:$E,5,0)</f>
        <v>#DIV/0!</v>
      </c>
      <c r="P1278" s="5" t="e">
        <f>VLOOKUP(Tabla1[[#This Row],[Código del producto]],'ABC Stock'!$A:$E,5,0)</f>
        <v>#DIV/0!</v>
      </c>
      <c r="Q12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79" spans="1:17" x14ac:dyDescent="0.2">
      <c r="A1279" s="1">
        <v>1213</v>
      </c>
      <c r="B1279" s="1" t="s">
        <v>228</v>
      </c>
      <c r="C1279" s="1" t="s">
        <v>8</v>
      </c>
      <c r="D1279" s="1" t="s">
        <v>3</v>
      </c>
      <c r="E1279" s="11">
        <v>113</v>
      </c>
      <c r="F1279" s="3">
        <v>1.31</v>
      </c>
      <c r="G1279" s="11">
        <f>Tabla1[[#This Row],[Stock en unidades]]*Tabla1[[#This Row],[Costo unitario]]</f>
        <v>148.03</v>
      </c>
      <c r="H1279" s="1">
        <v>2020</v>
      </c>
      <c r="I1279" s="1" t="s">
        <v>257</v>
      </c>
      <c r="J1279" s="1">
        <v>126</v>
      </c>
      <c r="K1279" s="3">
        <v>219.52979999999999</v>
      </c>
      <c r="L1279" s="12">
        <f>Tabla1[[#This Row],[Venta prom 12 meses en UN]]*Tabla1[[#This Row],[Costo unitario]]</f>
        <v>165.06</v>
      </c>
      <c r="M1279" s="29">
        <f>IFERROR(Tabla1[[#This Row],[Stock en unidades]]/Tabla1[[#This Row],[Venta prom 12 meses en UN]],0)</f>
        <v>0.89682539682539686</v>
      </c>
      <c r="N1279" s="12">
        <f>IFERROR(12/Tabla1[[#This Row],[Meses de stock]],0)</f>
        <v>13.380530973451327</v>
      </c>
      <c r="O1279" s="5" t="e">
        <f>VLOOKUP(Tabla1[[#This Row],[Código del producto]],'ABC Ventas'!$A:$E,5,0)</f>
        <v>#DIV/0!</v>
      </c>
      <c r="P1279" s="5" t="e">
        <f>VLOOKUP(Tabla1[[#This Row],[Código del producto]],'ABC Stock'!$A:$E,5,0)</f>
        <v>#DIV/0!</v>
      </c>
      <c r="Q12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80" spans="1:17" x14ac:dyDescent="0.2">
      <c r="A1280" s="1">
        <v>1214</v>
      </c>
      <c r="B1280" s="1" t="s">
        <v>427</v>
      </c>
      <c r="C1280" s="1" t="s">
        <v>8</v>
      </c>
      <c r="D1280" s="1" t="s">
        <v>3</v>
      </c>
      <c r="E1280" s="11">
        <v>395</v>
      </c>
      <c r="F1280" s="3">
        <v>3.78</v>
      </c>
      <c r="G1280" s="11">
        <f>Tabla1[[#This Row],[Stock en unidades]]*Tabla1[[#This Row],[Costo unitario]]</f>
        <v>1493.1</v>
      </c>
      <c r="H1280" s="1">
        <v>2020</v>
      </c>
      <c r="I1280" s="1" t="s">
        <v>256</v>
      </c>
      <c r="J1280" s="1">
        <v>98.7</v>
      </c>
      <c r="K1280" s="3">
        <v>660.36222000000009</v>
      </c>
      <c r="L1280" s="12">
        <f>Tabla1[[#This Row],[Venta prom 12 meses en UN]]*Tabla1[[#This Row],[Costo unitario]]</f>
        <v>373.08600000000001</v>
      </c>
      <c r="M1280" s="29">
        <f>IFERROR(Tabla1[[#This Row],[Stock en unidades]]/Tabla1[[#This Row],[Venta prom 12 meses en UN]],0)</f>
        <v>4.0020263424518738</v>
      </c>
      <c r="N1280" s="12">
        <f>IFERROR(12/Tabla1[[#This Row],[Meses de stock]],0)</f>
        <v>2.9984810126582282</v>
      </c>
      <c r="O1280" s="5" t="e">
        <f>VLOOKUP(Tabla1[[#This Row],[Código del producto]],'ABC Ventas'!$A:$E,5,0)</f>
        <v>#DIV/0!</v>
      </c>
      <c r="P1280" s="5" t="e">
        <f>VLOOKUP(Tabla1[[#This Row],[Código del producto]],'ABC Stock'!$A:$E,5,0)</f>
        <v>#DIV/0!</v>
      </c>
      <c r="Q128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81" spans="1:17" x14ac:dyDescent="0.2">
      <c r="A1281" s="1">
        <v>1214</v>
      </c>
      <c r="B1281" s="1" t="s">
        <v>427</v>
      </c>
      <c r="C1281" s="1" t="s">
        <v>8</v>
      </c>
      <c r="D1281" s="1" t="s">
        <v>3</v>
      </c>
      <c r="E1281" s="11">
        <v>142</v>
      </c>
      <c r="F1281" s="3">
        <v>6.82</v>
      </c>
      <c r="G1281" s="11">
        <f>Tabla1[[#This Row],[Stock en unidades]]*Tabla1[[#This Row],[Costo unitario]]</f>
        <v>968.44</v>
      </c>
      <c r="H1281" s="1">
        <v>2020</v>
      </c>
      <c r="I1281" s="1" t="s">
        <v>258</v>
      </c>
      <c r="J1281" s="1">
        <v>47.1</v>
      </c>
      <c r="K1281" s="3">
        <v>610.32180000000005</v>
      </c>
      <c r="L1281" s="12">
        <f>Tabla1[[#This Row],[Venta prom 12 meses en UN]]*Tabla1[[#This Row],[Costo unitario]]</f>
        <v>321.22200000000004</v>
      </c>
      <c r="M1281" s="29">
        <f>IFERROR(Tabla1[[#This Row],[Stock en unidades]]/Tabla1[[#This Row],[Venta prom 12 meses en UN]],0)</f>
        <v>3.0148619957537153</v>
      </c>
      <c r="N1281" s="12">
        <f>IFERROR(12/Tabla1[[#This Row],[Meses de stock]],0)</f>
        <v>3.9802816901408455</v>
      </c>
      <c r="O1281" s="5" t="e">
        <f>VLOOKUP(Tabla1[[#This Row],[Código del producto]],'ABC Ventas'!$A:$E,5,0)</f>
        <v>#DIV/0!</v>
      </c>
      <c r="P1281" s="5" t="e">
        <f>VLOOKUP(Tabla1[[#This Row],[Código del producto]],'ABC Stock'!$A:$E,5,0)</f>
        <v>#DIV/0!</v>
      </c>
      <c r="Q128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82" spans="1:17" x14ac:dyDescent="0.2">
      <c r="A1282" s="1">
        <v>1214</v>
      </c>
      <c r="B1282" s="1" t="s">
        <v>427</v>
      </c>
      <c r="C1282" s="1" t="s">
        <v>8</v>
      </c>
      <c r="D1282" s="1" t="s">
        <v>3</v>
      </c>
      <c r="E1282" s="11">
        <v>493</v>
      </c>
      <c r="F1282" s="3">
        <v>2.5099999999999998</v>
      </c>
      <c r="G1282" s="11">
        <f>Tabla1[[#This Row],[Stock en unidades]]*Tabla1[[#This Row],[Costo unitario]]</f>
        <v>1237.4299999999998</v>
      </c>
      <c r="H1282" s="1">
        <v>2019</v>
      </c>
      <c r="I1282" s="1" t="s">
        <v>257</v>
      </c>
      <c r="J1282" s="1">
        <v>139</v>
      </c>
      <c r="K1282" s="3">
        <v>600.09079999999994</v>
      </c>
      <c r="L1282" s="12">
        <f>Tabla1[[#This Row],[Venta prom 12 meses en UN]]*Tabla1[[#This Row],[Costo unitario]]</f>
        <v>348.89</v>
      </c>
      <c r="M1282" s="29">
        <f>IFERROR(Tabla1[[#This Row],[Stock en unidades]]/Tabla1[[#This Row],[Venta prom 12 meses en UN]],0)</f>
        <v>3.5467625899280577</v>
      </c>
      <c r="N1282" s="12">
        <f>IFERROR(12/Tabla1[[#This Row],[Meses de stock]],0)</f>
        <v>3.3833671399594318</v>
      </c>
      <c r="O1282" s="5" t="e">
        <f>VLOOKUP(Tabla1[[#This Row],[Código del producto]],'ABC Ventas'!$A:$E,5,0)</f>
        <v>#DIV/0!</v>
      </c>
      <c r="P1282" s="5" t="e">
        <f>VLOOKUP(Tabla1[[#This Row],[Código del producto]],'ABC Stock'!$A:$E,5,0)</f>
        <v>#DIV/0!</v>
      </c>
      <c r="Q128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83" spans="1:17" x14ac:dyDescent="0.2">
      <c r="A1283" s="1">
        <v>1214</v>
      </c>
      <c r="B1283" s="1" t="s">
        <v>427</v>
      </c>
      <c r="C1283" s="1" t="s">
        <v>8</v>
      </c>
      <c r="D1283" s="1" t="s">
        <v>3</v>
      </c>
      <c r="E1283" s="11">
        <v>128</v>
      </c>
      <c r="F1283" s="3">
        <v>3.23</v>
      </c>
      <c r="G1283" s="11">
        <f>Tabla1[[#This Row],[Stock en unidades]]*Tabla1[[#This Row],[Costo unitario]]</f>
        <v>413.44</v>
      </c>
      <c r="H1283" s="1">
        <v>2020</v>
      </c>
      <c r="I1283" s="1" t="s">
        <v>257</v>
      </c>
      <c r="J1283" s="1">
        <v>95</v>
      </c>
      <c r="K1283" s="3">
        <v>392.76800000000003</v>
      </c>
      <c r="L1283" s="12">
        <f>Tabla1[[#This Row],[Venta prom 12 meses en UN]]*Tabla1[[#This Row],[Costo unitario]]</f>
        <v>306.85000000000002</v>
      </c>
      <c r="M1283" s="29">
        <f>IFERROR(Tabla1[[#This Row],[Stock en unidades]]/Tabla1[[#This Row],[Venta prom 12 meses en UN]],0)</f>
        <v>1.3473684210526315</v>
      </c>
      <c r="N1283" s="12">
        <f>IFERROR(12/Tabla1[[#This Row],[Meses de stock]],0)</f>
        <v>8.90625</v>
      </c>
      <c r="O1283" s="5" t="e">
        <f>VLOOKUP(Tabla1[[#This Row],[Código del producto]],'ABC Ventas'!$A:$E,5,0)</f>
        <v>#DIV/0!</v>
      </c>
      <c r="P1283" s="5" t="e">
        <f>VLOOKUP(Tabla1[[#This Row],[Código del producto]],'ABC Stock'!$A:$E,5,0)</f>
        <v>#DIV/0!</v>
      </c>
      <c r="Q12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84" spans="1:17" x14ac:dyDescent="0.2">
      <c r="A1284" s="1">
        <v>1214</v>
      </c>
      <c r="B1284" s="1" t="s">
        <v>427</v>
      </c>
      <c r="C1284" s="1" t="s">
        <v>8</v>
      </c>
      <c r="D1284" s="1" t="s">
        <v>3</v>
      </c>
      <c r="E1284" s="11">
        <v>280</v>
      </c>
      <c r="F1284" s="3">
        <v>4.49</v>
      </c>
      <c r="G1284" s="11">
        <f>Tabla1[[#This Row],[Stock en unidades]]*Tabla1[[#This Row],[Costo unitario]]</f>
        <v>1257.2</v>
      </c>
      <c r="H1284" s="1">
        <v>2019</v>
      </c>
      <c r="I1284" s="1" t="s">
        <v>308</v>
      </c>
      <c r="J1284" s="1">
        <v>55.9</v>
      </c>
      <c r="K1284" s="3">
        <v>356.40722</v>
      </c>
      <c r="L1284" s="12">
        <f>Tabla1[[#This Row],[Venta prom 12 meses en UN]]*Tabla1[[#This Row],[Costo unitario]]</f>
        <v>250.99100000000001</v>
      </c>
      <c r="M1284" s="29">
        <f>IFERROR(Tabla1[[#This Row],[Stock en unidades]]/Tabla1[[#This Row],[Venta prom 12 meses en UN]],0)</f>
        <v>5.0089445438282647</v>
      </c>
      <c r="N1284" s="12">
        <f>IFERROR(12/Tabla1[[#This Row],[Meses de stock]],0)</f>
        <v>2.3957142857142859</v>
      </c>
      <c r="O1284" s="5" t="e">
        <f>VLOOKUP(Tabla1[[#This Row],[Código del producto]],'ABC Ventas'!$A:$E,5,0)</f>
        <v>#DIV/0!</v>
      </c>
      <c r="P1284" s="5" t="e">
        <f>VLOOKUP(Tabla1[[#This Row],[Código del producto]],'ABC Stock'!$A:$E,5,0)</f>
        <v>#DIV/0!</v>
      </c>
      <c r="Q128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85" spans="1:17" x14ac:dyDescent="0.2">
      <c r="A1285" s="1">
        <v>1214</v>
      </c>
      <c r="B1285" s="1" t="s">
        <v>427</v>
      </c>
      <c r="C1285" s="1" t="s">
        <v>8</v>
      </c>
      <c r="D1285" s="1" t="s">
        <v>3</v>
      </c>
      <c r="E1285" s="11">
        <v>130</v>
      </c>
      <c r="F1285" s="3">
        <v>1.1399999999999999</v>
      </c>
      <c r="G1285" s="11">
        <f>Tabla1[[#This Row],[Stock en unidades]]*Tabla1[[#This Row],[Costo unitario]]</f>
        <v>148.19999999999999</v>
      </c>
      <c r="H1285" s="1">
        <v>2020</v>
      </c>
      <c r="I1285" s="1" t="s">
        <v>257</v>
      </c>
      <c r="J1285" s="1">
        <v>110</v>
      </c>
      <c r="K1285" s="3">
        <v>152.988</v>
      </c>
      <c r="L1285" s="12">
        <f>Tabla1[[#This Row],[Venta prom 12 meses en UN]]*Tabla1[[#This Row],[Costo unitario]]</f>
        <v>125.39999999999999</v>
      </c>
      <c r="M1285" s="29">
        <f>IFERROR(Tabla1[[#This Row],[Stock en unidades]]/Tabla1[[#This Row],[Venta prom 12 meses en UN]],0)</f>
        <v>1.1818181818181819</v>
      </c>
      <c r="N1285" s="12">
        <f>IFERROR(12/Tabla1[[#This Row],[Meses de stock]],0)</f>
        <v>10.153846153846153</v>
      </c>
      <c r="O1285" s="5" t="e">
        <f>VLOOKUP(Tabla1[[#This Row],[Código del producto]],'ABC Ventas'!$A:$E,5,0)</f>
        <v>#DIV/0!</v>
      </c>
      <c r="P1285" s="5" t="e">
        <f>VLOOKUP(Tabla1[[#This Row],[Código del producto]],'ABC Stock'!$A:$E,5,0)</f>
        <v>#DIV/0!</v>
      </c>
      <c r="Q12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86" spans="1:17" x14ac:dyDescent="0.2">
      <c r="A1286" s="1">
        <v>1215</v>
      </c>
      <c r="B1286" s="1" t="s">
        <v>428</v>
      </c>
      <c r="C1286" s="1" t="s">
        <v>8</v>
      </c>
      <c r="D1286" s="1" t="s">
        <v>3</v>
      </c>
      <c r="E1286" s="11">
        <v>297</v>
      </c>
      <c r="F1286" s="3">
        <v>5.14</v>
      </c>
      <c r="G1286" s="11">
        <f>Tabla1[[#This Row],[Stock en unidades]]*Tabla1[[#This Row],[Costo unitario]]</f>
        <v>1526.58</v>
      </c>
      <c r="H1286" s="1">
        <v>2020</v>
      </c>
      <c r="I1286" s="1" t="s">
        <v>258</v>
      </c>
      <c r="J1286" s="1">
        <v>93</v>
      </c>
      <c r="K1286" s="3">
        <v>908.23800000000006</v>
      </c>
      <c r="L1286" s="12">
        <f>Tabla1[[#This Row],[Venta prom 12 meses en UN]]*Tabla1[[#This Row],[Costo unitario]]</f>
        <v>478.02</v>
      </c>
      <c r="M1286" s="29">
        <f>IFERROR(Tabla1[[#This Row],[Stock en unidades]]/Tabla1[[#This Row],[Venta prom 12 meses en UN]],0)</f>
        <v>3.193548387096774</v>
      </c>
      <c r="N1286" s="12">
        <f>IFERROR(12/Tabla1[[#This Row],[Meses de stock]],0)</f>
        <v>3.7575757575757578</v>
      </c>
      <c r="O1286" s="5" t="e">
        <f>VLOOKUP(Tabla1[[#This Row],[Código del producto]],'ABC Ventas'!$A:$E,5,0)</f>
        <v>#DIV/0!</v>
      </c>
      <c r="P1286" s="5" t="e">
        <f>VLOOKUP(Tabla1[[#This Row],[Código del producto]],'ABC Stock'!$A:$E,5,0)</f>
        <v>#DIV/0!</v>
      </c>
      <c r="Q12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87" spans="1:17" x14ac:dyDescent="0.2">
      <c r="A1287" s="1">
        <v>1215</v>
      </c>
      <c r="B1287" s="1" t="s">
        <v>428</v>
      </c>
      <c r="C1287" s="1" t="s">
        <v>8</v>
      </c>
      <c r="D1287" s="1" t="s">
        <v>3</v>
      </c>
      <c r="E1287" s="11">
        <v>15</v>
      </c>
      <c r="F1287" s="3">
        <v>2.4300000000000002</v>
      </c>
      <c r="G1287" s="11">
        <f>Tabla1[[#This Row],[Stock en unidades]]*Tabla1[[#This Row],[Costo unitario]]</f>
        <v>36.450000000000003</v>
      </c>
      <c r="H1287" s="1">
        <v>2020</v>
      </c>
      <c r="I1287" s="1" t="s">
        <v>258</v>
      </c>
      <c r="J1287" s="1">
        <v>122</v>
      </c>
      <c r="K1287" s="3">
        <v>471.37140000000005</v>
      </c>
      <c r="L1287" s="12">
        <f>Tabla1[[#This Row],[Venta prom 12 meses en UN]]*Tabla1[[#This Row],[Costo unitario]]</f>
        <v>296.46000000000004</v>
      </c>
      <c r="M1287" s="29">
        <f>IFERROR(Tabla1[[#This Row],[Stock en unidades]]/Tabla1[[#This Row],[Venta prom 12 meses en UN]],0)</f>
        <v>0.12295081967213115</v>
      </c>
      <c r="N1287" s="12">
        <f>IFERROR(12/Tabla1[[#This Row],[Meses de stock]],0)</f>
        <v>97.600000000000009</v>
      </c>
      <c r="O1287" s="5" t="e">
        <f>VLOOKUP(Tabla1[[#This Row],[Código del producto]],'ABC Ventas'!$A:$E,5,0)</f>
        <v>#DIV/0!</v>
      </c>
      <c r="P1287" s="5" t="e">
        <f>VLOOKUP(Tabla1[[#This Row],[Código del producto]],'ABC Stock'!$A:$E,5,0)</f>
        <v>#DIV/0!</v>
      </c>
      <c r="Q12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88" spans="1:17" x14ac:dyDescent="0.2">
      <c r="A1288" s="1">
        <v>1215</v>
      </c>
      <c r="B1288" s="1" t="s">
        <v>428</v>
      </c>
      <c r="C1288" s="1" t="s">
        <v>8</v>
      </c>
      <c r="D1288" s="1" t="s">
        <v>3</v>
      </c>
      <c r="E1288" s="11">
        <v>866</v>
      </c>
      <c r="F1288" s="3">
        <v>3.2</v>
      </c>
      <c r="G1288" s="11">
        <f>Tabla1[[#This Row],[Stock en unidades]]*Tabla1[[#This Row],[Costo unitario]]</f>
        <v>2771.2000000000003</v>
      </c>
      <c r="H1288" s="1">
        <v>2019</v>
      </c>
      <c r="I1288" s="1" t="s">
        <v>306</v>
      </c>
      <c r="J1288" s="1">
        <v>96.2</v>
      </c>
      <c r="K1288" s="3">
        <v>381.72160000000002</v>
      </c>
      <c r="L1288" s="12">
        <f>Tabla1[[#This Row],[Venta prom 12 meses en UN]]*Tabla1[[#This Row],[Costo unitario]]</f>
        <v>307.84000000000003</v>
      </c>
      <c r="M1288" s="29">
        <f>IFERROR(Tabla1[[#This Row],[Stock en unidades]]/Tabla1[[#This Row],[Venta prom 12 meses en UN]],0)</f>
        <v>9.002079002079002</v>
      </c>
      <c r="N1288" s="12">
        <f>IFERROR(12/Tabla1[[#This Row],[Meses de stock]],0)</f>
        <v>1.333025404157044</v>
      </c>
      <c r="O1288" s="5" t="e">
        <f>VLOOKUP(Tabla1[[#This Row],[Código del producto]],'ABC Ventas'!$A:$E,5,0)</f>
        <v>#DIV/0!</v>
      </c>
      <c r="P1288" s="5" t="e">
        <f>VLOOKUP(Tabla1[[#This Row],[Código del producto]],'ABC Stock'!$A:$E,5,0)</f>
        <v>#DIV/0!</v>
      </c>
      <c r="Q12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89" spans="1:17" x14ac:dyDescent="0.2">
      <c r="A1289" s="1">
        <v>1215</v>
      </c>
      <c r="B1289" s="1" t="s">
        <v>428</v>
      </c>
      <c r="C1289" s="1" t="s">
        <v>8</v>
      </c>
      <c r="D1289" s="1" t="s">
        <v>3</v>
      </c>
      <c r="E1289" s="11">
        <v>728</v>
      </c>
      <c r="F1289" s="3">
        <v>5.29</v>
      </c>
      <c r="G1289" s="11">
        <f>Tabla1[[#This Row],[Stock en unidades]]*Tabla1[[#This Row],[Costo unitario]]</f>
        <v>3851.12</v>
      </c>
      <c r="H1289" s="1">
        <v>2019</v>
      </c>
      <c r="I1289" s="1" t="s">
        <v>308</v>
      </c>
      <c r="J1289" s="1">
        <v>40.4</v>
      </c>
      <c r="K1289" s="3">
        <v>309.88819999999998</v>
      </c>
      <c r="L1289" s="12">
        <f>Tabla1[[#This Row],[Venta prom 12 meses en UN]]*Tabla1[[#This Row],[Costo unitario]]</f>
        <v>213.71599999999998</v>
      </c>
      <c r="M1289" s="29">
        <f>IFERROR(Tabla1[[#This Row],[Stock en unidades]]/Tabla1[[#This Row],[Venta prom 12 meses en UN]],0)</f>
        <v>18.019801980198022</v>
      </c>
      <c r="N1289" s="12">
        <f>IFERROR(12/Tabla1[[#This Row],[Meses de stock]],0)</f>
        <v>0.6659340659340659</v>
      </c>
      <c r="O1289" s="5" t="e">
        <f>VLOOKUP(Tabla1[[#This Row],[Código del producto]],'ABC Ventas'!$A:$E,5,0)</f>
        <v>#DIV/0!</v>
      </c>
      <c r="P1289" s="5" t="e">
        <f>VLOOKUP(Tabla1[[#This Row],[Código del producto]],'ABC Stock'!$A:$E,5,0)</f>
        <v>#DIV/0!</v>
      </c>
      <c r="Q128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90" spans="1:17" x14ac:dyDescent="0.2">
      <c r="A1290" s="1">
        <v>1215</v>
      </c>
      <c r="B1290" s="1" t="s">
        <v>428</v>
      </c>
      <c r="C1290" s="1" t="s">
        <v>8</v>
      </c>
      <c r="D1290" s="1" t="s">
        <v>3</v>
      </c>
      <c r="E1290" s="11">
        <v>17</v>
      </c>
      <c r="F1290" s="3">
        <v>2.63</v>
      </c>
      <c r="G1290" s="11">
        <f>Tabla1[[#This Row],[Stock en unidades]]*Tabla1[[#This Row],[Costo unitario]]</f>
        <v>44.71</v>
      </c>
      <c r="H1290" s="1">
        <v>2020</v>
      </c>
      <c r="I1290" s="1" t="s">
        <v>257</v>
      </c>
      <c r="J1290" s="1">
        <v>61</v>
      </c>
      <c r="K1290" s="3">
        <v>272.73099999999999</v>
      </c>
      <c r="L1290" s="12">
        <f>Tabla1[[#This Row],[Venta prom 12 meses en UN]]*Tabla1[[#This Row],[Costo unitario]]</f>
        <v>160.43</v>
      </c>
      <c r="M1290" s="29">
        <f>IFERROR(Tabla1[[#This Row],[Stock en unidades]]/Tabla1[[#This Row],[Venta prom 12 meses en UN]],0)</f>
        <v>0.27868852459016391</v>
      </c>
      <c r="N1290" s="12">
        <f>IFERROR(12/Tabla1[[#This Row],[Meses de stock]],0)</f>
        <v>43.058823529411768</v>
      </c>
      <c r="O1290" s="5" t="e">
        <f>VLOOKUP(Tabla1[[#This Row],[Código del producto]],'ABC Ventas'!$A:$E,5,0)</f>
        <v>#DIV/0!</v>
      </c>
      <c r="P1290" s="5" t="e">
        <f>VLOOKUP(Tabla1[[#This Row],[Código del producto]],'ABC Stock'!$A:$E,5,0)</f>
        <v>#DIV/0!</v>
      </c>
      <c r="Q12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91" spans="1:17" x14ac:dyDescent="0.2">
      <c r="A1291" s="1">
        <v>1215</v>
      </c>
      <c r="B1291" s="1" t="s">
        <v>428</v>
      </c>
      <c r="C1291" s="1" t="s">
        <v>8</v>
      </c>
      <c r="D1291" s="1" t="s">
        <v>3</v>
      </c>
      <c r="E1291" s="11">
        <v>995</v>
      </c>
      <c r="F1291" s="3">
        <v>2.8</v>
      </c>
      <c r="G1291" s="11">
        <f>Tabla1[[#This Row],[Stock en unidades]]*Tabla1[[#This Row],[Costo unitario]]</f>
        <v>2786</v>
      </c>
      <c r="H1291" s="1">
        <v>2020</v>
      </c>
      <c r="I1291" s="1" t="s">
        <v>257</v>
      </c>
      <c r="J1291" s="1">
        <v>66.3</v>
      </c>
      <c r="K1291" s="3">
        <v>265.46519999999998</v>
      </c>
      <c r="L1291" s="12">
        <f>Tabla1[[#This Row],[Venta prom 12 meses en UN]]*Tabla1[[#This Row],[Costo unitario]]</f>
        <v>185.64</v>
      </c>
      <c r="M1291" s="29">
        <f>IFERROR(Tabla1[[#This Row],[Stock en unidades]]/Tabla1[[#This Row],[Venta prom 12 meses en UN]],0)</f>
        <v>15.007541478129713</v>
      </c>
      <c r="N1291" s="12">
        <f>IFERROR(12/Tabla1[[#This Row],[Meses de stock]],0)</f>
        <v>0.79959798994974873</v>
      </c>
      <c r="O1291" s="5" t="e">
        <f>VLOOKUP(Tabla1[[#This Row],[Código del producto]],'ABC Ventas'!$A:$E,5,0)</f>
        <v>#DIV/0!</v>
      </c>
      <c r="P1291" s="5" t="e">
        <f>VLOOKUP(Tabla1[[#This Row],[Código del producto]],'ABC Stock'!$A:$E,5,0)</f>
        <v>#DIV/0!</v>
      </c>
      <c r="Q12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292" spans="1:17" x14ac:dyDescent="0.2">
      <c r="A1292" s="1">
        <v>1216</v>
      </c>
      <c r="B1292" s="1" t="s">
        <v>206</v>
      </c>
      <c r="C1292" s="1" t="s">
        <v>8</v>
      </c>
      <c r="D1292" s="1" t="s">
        <v>3</v>
      </c>
      <c r="E1292" s="11">
        <v>1052</v>
      </c>
      <c r="F1292" s="3">
        <v>7.45</v>
      </c>
      <c r="G1292" s="11">
        <f>Tabla1[[#This Row],[Stock en unidades]]*Tabla1[[#This Row],[Costo unitario]]</f>
        <v>7837.4000000000005</v>
      </c>
      <c r="H1292" s="1">
        <v>2020</v>
      </c>
      <c r="I1292" s="1" t="s">
        <v>257</v>
      </c>
      <c r="J1292" s="1">
        <v>0</v>
      </c>
      <c r="K1292" s="3">
        <v>0</v>
      </c>
      <c r="L1292" s="12">
        <f>Tabla1[[#This Row],[Venta prom 12 meses en UN]]*Tabla1[[#This Row],[Costo unitario]]</f>
        <v>0</v>
      </c>
      <c r="M1292" s="29">
        <f>IFERROR(Tabla1[[#This Row],[Stock en unidades]]/Tabla1[[#This Row],[Venta prom 12 meses en UN]],0)</f>
        <v>0</v>
      </c>
      <c r="N1292" s="12">
        <f>IFERROR(12/Tabla1[[#This Row],[Meses de stock]],0)</f>
        <v>0</v>
      </c>
      <c r="O1292" s="5" t="e">
        <f>VLOOKUP(Tabla1[[#This Row],[Código del producto]],'ABC Ventas'!$A:$E,5,0)</f>
        <v>#DIV/0!</v>
      </c>
      <c r="P1292" s="5" t="e">
        <f>VLOOKUP(Tabla1[[#This Row],[Código del producto]],'ABC Stock'!$A:$E,5,0)</f>
        <v>#DIV/0!</v>
      </c>
      <c r="Q129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293" spans="1:17" x14ac:dyDescent="0.2">
      <c r="A1293" s="1">
        <v>1216</v>
      </c>
      <c r="B1293" s="1" t="s">
        <v>206</v>
      </c>
      <c r="C1293" s="1" t="s">
        <v>8</v>
      </c>
      <c r="D1293" s="1" t="s">
        <v>3</v>
      </c>
      <c r="E1293" s="11">
        <v>554</v>
      </c>
      <c r="F1293" s="3">
        <v>5.53</v>
      </c>
      <c r="G1293" s="11">
        <f>Tabla1[[#This Row],[Stock en unidades]]*Tabla1[[#This Row],[Costo unitario]]</f>
        <v>3063.6200000000003</v>
      </c>
      <c r="H1293" s="1">
        <v>2019</v>
      </c>
      <c r="I1293" s="1" t="s">
        <v>257</v>
      </c>
      <c r="J1293" s="1">
        <v>92.3</v>
      </c>
      <c r="K1293" s="3">
        <v>791.14944999999989</v>
      </c>
      <c r="L1293" s="12">
        <f>Tabla1[[#This Row],[Venta prom 12 meses en UN]]*Tabla1[[#This Row],[Costo unitario]]</f>
        <v>510.41899999999998</v>
      </c>
      <c r="M1293" s="29">
        <f>IFERROR(Tabla1[[#This Row],[Stock en unidades]]/Tabla1[[#This Row],[Venta prom 12 meses en UN]],0)</f>
        <v>6.0021668472372696</v>
      </c>
      <c r="N1293" s="12">
        <f>IFERROR(12/Tabla1[[#This Row],[Meses de stock]],0)</f>
        <v>1.9992779783393502</v>
      </c>
      <c r="O1293" s="5" t="e">
        <f>VLOOKUP(Tabla1[[#This Row],[Código del producto]],'ABC Ventas'!$A:$E,5,0)</f>
        <v>#DIV/0!</v>
      </c>
      <c r="P1293" s="5" t="e">
        <f>VLOOKUP(Tabla1[[#This Row],[Código del producto]],'ABC Stock'!$A:$E,5,0)</f>
        <v>#DIV/0!</v>
      </c>
      <c r="Q12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94" spans="1:17" x14ac:dyDescent="0.2">
      <c r="A1294" s="1">
        <v>1216</v>
      </c>
      <c r="B1294" s="1" t="s">
        <v>206</v>
      </c>
      <c r="C1294" s="1" t="s">
        <v>8</v>
      </c>
      <c r="D1294" s="1" t="s">
        <v>3</v>
      </c>
      <c r="E1294" s="11">
        <v>841</v>
      </c>
      <c r="F1294" s="3">
        <v>3.55</v>
      </c>
      <c r="G1294" s="11">
        <f>Tabla1[[#This Row],[Stock en unidades]]*Tabla1[[#This Row],[Costo unitario]]</f>
        <v>2985.5499999999997</v>
      </c>
      <c r="H1294" s="1">
        <v>2020</v>
      </c>
      <c r="I1294" s="1" t="s">
        <v>258</v>
      </c>
      <c r="J1294" s="1">
        <v>93.4</v>
      </c>
      <c r="K1294" s="3">
        <v>593.51030000000003</v>
      </c>
      <c r="L1294" s="12">
        <f>Tabla1[[#This Row],[Venta prom 12 meses en UN]]*Tabla1[[#This Row],[Costo unitario]]</f>
        <v>331.57</v>
      </c>
      <c r="M1294" s="29">
        <f>IFERROR(Tabla1[[#This Row],[Stock en unidades]]/Tabla1[[#This Row],[Venta prom 12 meses en UN]],0)</f>
        <v>9.0042826552462518</v>
      </c>
      <c r="N1294" s="12">
        <f>IFERROR(12/Tabla1[[#This Row],[Meses de stock]],0)</f>
        <v>1.3326991676575506</v>
      </c>
      <c r="O1294" s="5" t="e">
        <f>VLOOKUP(Tabla1[[#This Row],[Código del producto]],'ABC Ventas'!$A:$E,5,0)</f>
        <v>#DIV/0!</v>
      </c>
      <c r="P1294" s="5" t="e">
        <f>VLOOKUP(Tabla1[[#This Row],[Código del producto]],'ABC Stock'!$A:$E,5,0)</f>
        <v>#DIV/0!</v>
      </c>
      <c r="Q12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95" spans="1:17" x14ac:dyDescent="0.2">
      <c r="A1295" s="1">
        <v>1216</v>
      </c>
      <c r="B1295" s="1" t="s">
        <v>206</v>
      </c>
      <c r="C1295" s="1" t="s">
        <v>8</v>
      </c>
      <c r="D1295" s="1" t="s">
        <v>3</v>
      </c>
      <c r="E1295" s="11">
        <v>519</v>
      </c>
      <c r="F1295" s="3">
        <v>2.99</v>
      </c>
      <c r="G1295" s="11">
        <f>Tabla1[[#This Row],[Stock en unidades]]*Tabla1[[#This Row],[Costo unitario]]</f>
        <v>1551.8100000000002</v>
      </c>
      <c r="H1295" s="1">
        <v>2019</v>
      </c>
      <c r="I1295" s="1" t="s">
        <v>304</v>
      </c>
      <c r="J1295" s="1">
        <v>101</v>
      </c>
      <c r="K1295" s="3">
        <v>543.58199999999999</v>
      </c>
      <c r="L1295" s="12">
        <f>Tabla1[[#This Row],[Venta prom 12 meses en UN]]*Tabla1[[#This Row],[Costo unitario]]</f>
        <v>301.99</v>
      </c>
      <c r="M1295" s="29">
        <f>IFERROR(Tabla1[[#This Row],[Stock en unidades]]/Tabla1[[#This Row],[Venta prom 12 meses en UN]],0)</f>
        <v>5.1386138613861387</v>
      </c>
      <c r="N1295" s="12">
        <f>IFERROR(12/Tabla1[[#This Row],[Meses de stock]],0)</f>
        <v>2.3352601156069364</v>
      </c>
      <c r="O1295" s="5" t="e">
        <f>VLOOKUP(Tabla1[[#This Row],[Código del producto]],'ABC Ventas'!$A:$E,5,0)</f>
        <v>#DIV/0!</v>
      </c>
      <c r="P1295" s="5" t="e">
        <f>VLOOKUP(Tabla1[[#This Row],[Código del producto]],'ABC Stock'!$A:$E,5,0)</f>
        <v>#DIV/0!</v>
      </c>
      <c r="Q129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296" spans="1:17" x14ac:dyDescent="0.2">
      <c r="A1296" s="1">
        <v>1216</v>
      </c>
      <c r="B1296" s="1" t="s">
        <v>206</v>
      </c>
      <c r="C1296" s="1" t="s">
        <v>8</v>
      </c>
      <c r="D1296" s="1" t="s">
        <v>3</v>
      </c>
      <c r="E1296" s="11">
        <v>1115</v>
      </c>
      <c r="F1296" s="3">
        <v>2.31</v>
      </c>
      <c r="G1296" s="11">
        <f>Tabla1[[#This Row],[Stock en unidades]]*Tabla1[[#This Row],[Costo unitario]]</f>
        <v>2575.65</v>
      </c>
      <c r="H1296" s="1">
        <v>2020</v>
      </c>
      <c r="I1296" s="1" t="s">
        <v>257</v>
      </c>
      <c r="J1296" s="1">
        <v>112</v>
      </c>
      <c r="K1296" s="3">
        <v>491.56800000000004</v>
      </c>
      <c r="L1296" s="12">
        <f>Tabla1[[#This Row],[Venta prom 12 meses en UN]]*Tabla1[[#This Row],[Costo unitario]]</f>
        <v>258.72000000000003</v>
      </c>
      <c r="M1296" s="29">
        <f>IFERROR(Tabla1[[#This Row],[Stock en unidades]]/Tabla1[[#This Row],[Venta prom 12 meses en UN]],0)</f>
        <v>9.9553571428571423</v>
      </c>
      <c r="N1296" s="12">
        <f>IFERROR(12/Tabla1[[#This Row],[Meses de stock]],0)</f>
        <v>1.2053811659192826</v>
      </c>
      <c r="O1296" s="5" t="e">
        <f>VLOOKUP(Tabla1[[#This Row],[Código del producto]],'ABC Ventas'!$A:$E,5,0)</f>
        <v>#DIV/0!</v>
      </c>
      <c r="P1296" s="5" t="e">
        <f>VLOOKUP(Tabla1[[#This Row],[Código del producto]],'ABC Stock'!$A:$E,5,0)</f>
        <v>#DIV/0!</v>
      </c>
      <c r="Q12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97" spans="1:17" x14ac:dyDescent="0.2">
      <c r="A1297" s="1">
        <v>1216</v>
      </c>
      <c r="B1297" s="1" t="s">
        <v>206</v>
      </c>
      <c r="C1297" s="1" t="s">
        <v>8</v>
      </c>
      <c r="D1297" s="1" t="s">
        <v>3</v>
      </c>
      <c r="E1297" s="11">
        <v>617</v>
      </c>
      <c r="F1297" s="3">
        <v>3.52</v>
      </c>
      <c r="G1297" s="11">
        <f>Tabla1[[#This Row],[Stock en unidades]]*Tabla1[[#This Row],[Costo unitario]]</f>
        <v>2171.84</v>
      </c>
      <c r="H1297" s="1">
        <v>2020</v>
      </c>
      <c r="I1297" s="1" t="s">
        <v>256</v>
      </c>
      <c r="J1297" s="1">
        <v>68.5</v>
      </c>
      <c r="K1297" s="3">
        <v>446.07200000000006</v>
      </c>
      <c r="L1297" s="12">
        <f>Tabla1[[#This Row],[Venta prom 12 meses en UN]]*Tabla1[[#This Row],[Costo unitario]]</f>
        <v>241.12</v>
      </c>
      <c r="M1297" s="29">
        <f>IFERROR(Tabla1[[#This Row],[Stock en unidades]]/Tabla1[[#This Row],[Venta prom 12 meses en UN]],0)</f>
        <v>9.007299270072993</v>
      </c>
      <c r="N1297" s="12">
        <f>IFERROR(12/Tabla1[[#This Row],[Meses de stock]],0)</f>
        <v>1.3322528363047001</v>
      </c>
      <c r="O1297" s="5" t="e">
        <f>VLOOKUP(Tabla1[[#This Row],[Código del producto]],'ABC Ventas'!$A:$E,5,0)</f>
        <v>#DIV/0!</v>
      </c>
      <c r="P1297" s="5" t="e">
        <f>VLOOKUP(Tabla1[[#This Row],[Código del producto]],'ABC Stock'!$A:$E,5,0)</f>
        <v>#DIV/0!</v>
      </c>
      <c r="Q129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298" spans="1:17" x14ac:dyDescent="0.2">
      <c r="A1298" s="1">
        <v>1217</v>
      </c>
      <c r="B1298" s="1" t="s">
        <v>154</v>
      </c>
      <c r="C1298" s="1" t="s">
        <v>8</v>
      </c>
      <c r="D1298" s="1" t="s">
        <v>3</v>
      </c>
      <c r="E1298" s="11">
        <v>108</v>
      </c>
      <c r="F1298" s="3">
        <v>3.99</v>
      </c>
      <c r="G1298" s="11">
        <f>Tabla1[[#This Row],[Stock en unidades]]*Tabla1[[#This Row],[Costo unitario]]</f>
        <v>430.92</v>
      </c>
      <c r="H1298" s="1">
        <v>2019</v>
      </c>
      <c r="I1298" s="1" t="s">
        <v>307</v>
      </c>
      <c r="J1298" s="1">
        <v>150</v>
      </c>
      <c r="K1298" s="3">
        <v>867.82500000000005</v>
      </c>
      <c r="L1298" s="12">
        <f>Tabla1[[#This Row],[Venta prom 12 meses en UN]]*Tabla1[[#This Row],[Costo unitario]]</f>
        <v>598.5</v>
      </c>
      <c r="M1298" s="29">
        <f>IFERROR(Tabla1[[#This Row],[Stock en unidades]]/Tabla1[[#This Row],[Venta prom 12 meses en UN]],0)</f>
        <v>0.72</v>
      </c>
      <c r="N1298" s="12">
        <f>IFERROR(12/Tabla1[[#This Row],[Meses de stock]],0)</f>
        <v>16.666666666666668</v>
      </c>
      <c r="O1298" s="5" t="e">
        <f>VLOOKUP(Tabla1[[#This Row],[Código del producto]],'ABC Ventas'!$A:$E,5,0)</f>
        <v>#DIV/0!</v>
      </c>
      <c r="P1298" s="5" t="e">
        <f>VLOOKUP(Tabla1[[#This Row],[Código del producto]],'ABC Stock'!$A:$E,5,0)</f>
        <v>#DIV/0!</v>
      </c>
      <c r="Q12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299" spans="1:17" x14ac:dyDescent="0.2">
      <c r="A1299" s="1">
        <v>1217</v>
      </c>
      <c r="B1299" s="1" t="s">
        <v>154</v>
      </c>
      <c r="C1299" s="1" t="s">
        <v>8</v>
      </c>
      <c r="D1299" s="1" t="s">
        <v>3</v>
      </c>
      <c r="E1299" s="11">
        <v>340</v>
      </c>
      <c r="F1299" s="3">
        <v>5.09</v>
      </c>
      <c r="G1299" s="11">
        <f>Tabla1[[#This Row],[Stock en unidades]]*Tabla1[[#This Row],[Costo unitario]]</f>
        <v>1730.6</v>
      </c>
      <c r="H1299" s="1">
        <v>2019</v>
      </c>
      <c r="I1299" s="1" t="s">
        <v>308</v>
      </c>
      <c r="J1299" s="1">
        <v>84.9</v>
      </c>
      <c r="K1299" s="3">
        <v>782.17521000000011</v>
      </c>
      <c r="L1299" s="12">
        <f>Tabla1[[#This Row],[Venta prom 12 meses en UN]]*Tabla1[[#This Row],[Costo unitario]]</f>
        <v>432.14100000000002</v>
      </c>
      <c r="M1299" s="29">
        <f>IFERROR(Tabla1[[#This Row],[Stock en unidades]]/Tabla1[[#This Row],[Venta prom 12 meses en UN]],0)</f>
        <v>4.0047114252061249</v>
      </c>
      <c r="N1299" s="12">
        <f>IFERROR(12/Tabla1[[#This Row],[Meses de stock]],0)</f>
        <v>2.9964705882352942</v>
      </c>
      <c r="O1299" s="5" t="e">
        <f>VLOOKUP(Tabla1[[#This Row],[Código del producto]],'ABC Ventas'!$A:$E,5,0)</f>
        <v>#DIV/0!</v>
      </c>
      <c r="P1299" s="5" t="e">
        <f>VLOOKUP(Tabla1[[#This Row],[Código del producto]],'ABC Stock'!$A:$E,5,0)</f>
        <v>#DIV/0!</v>
      </c>
      <c r="Q129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00" spans="1:17" x14ac:dyDescent="0.2">
      <c r="A1300" s="1">
        <v>1217</v>
      </c>
      <c r="B1300" s="1" t="s">
        <v>154</v>
      </c>
      <c r="C1300" s="1" t="s">
        <v>8</v>
      </c>
      <c r="D1300" s="1" t="s">
        <v>3</v>
      </c>
      <c r="E1300" s="11">
        <v>118</v>
      </c>
      <c r="F1300" s="3">
        <v>2.2000000000000002</v>
      </c>
      <c r="G1300" s="11">
        <f>Tabla1[[#This Row],[Stock en unidades]]*Tabla1[[#This Row],[Costo unitario]]</f>
        <v>259.60000000000002</v>
      </c>
      <c r="H1300" s="1">
        <v>2019</v>
      </c>
      <c r="I1300" s="1" t="s">
        <v>308</v>
      </c>
      <c r="J1300" s="1">
        <v>125</v>
      </c>
      <c r="K1300" s="3">
        <v>470.25</v>
      </c>
      <c r="L1300" s="12">
        <f>Tabla1[[#This Row],[Venta prom 12 meses en UN]]*Tabla1[[#This Row],[Costo unitario]]</f>
        <v>275</v>
      </c>
      <c r="M1300" s="29">
        <f>IFERROR(Tabla1[[#This Row],[Stock en unidades]]/Tabla1[[#This Row],[Venta prom 12 meses en UN]],0)</f>
        <v>0.94399999999999995</v>
      </c>
      <c r="N1300" s="12">
        <f>IFERROR(12/Tabla1[[#This Row],[Meses de stock]],0)</f>
        <v>12.711864406779661</v>
      </c>
      <c r="O1300" s="5" t="e">
        <f>VLOOKUP(Tabla1[[#This Row],[Código del producto]],'ABC Ventas'!$A:$E,5,0)</f>
        <v>#DIV/0!</v>
      </c>
      <c r="P1300" s="5" t="e">
        <f>VLOOKUP(Tabla1[[#This Row],[Código del producto]],'ABC Stock'!$A:$E,5,0)</f>
        <v>#DIV/0!</v>
      </c>
      <c r="Q13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01" spans="1:17" x14ac:dyDescent="0.2">
      <c r="A1301" s="1">
        <v>1217</v>
      </c>
      <c r="B1301" s="1" t="s">
        <v>154</v>
      </c>
      <c r="C1301" s="1" t="s">
        <v>8</v>
      </c>
      <c r="D1301" s="1" t="s">
        <v>3</v>
      </c>
      <c r="E1301" s="11">
        <v>1061</v>
      </c>
      <c r="F1301" s="3">
        <v>1.94</v>
      </c>
      <c r="G1301" s="11">
        <f>Tabla1[[#This Row],[Stock en unidades]]*Tabla1[[#This Row],[Costo unitario]]</f>
        <v>2058.34</v>
      </c>
      <c r="H1301" s="1">
        <v>2019</v>
      </c>
      <c r="I1301" s="1" t="s">
        <v>311</v>
      </c>
      <c r="J1301" s="1">
        <v>129</v>
      </c>
      <c r="K1301" s="3">
        <v>397.91339999999997</v>
      </c>
      <c r="L1301" s="12">
        <f>Tabla1[[#This Row],[Venta prom 12 meses en UN]]*Tabla1[[#This Row],[Costo unitario]]</f>
        <v>250.26</v>
      </c>
      <c r="M1301" s="29">
        <f>IFERROR(Tabla1[[#This Row],[Stock en unidades]]/Tabla1[[#This Row],[Venta prom 12 meses en UN]],0)</f>
        <v>8.224806201550388</v>
      </c>
      <c r="N1301" s="12">
        <f>IFERROR(12/Tabla1[[#This Row],[Meses de stock]],0)</f>
        <v>1.4590009425070687</v>
      </c>
      <c r="O1301" s="5" t="e">
        <f>VLOOKUP(Tabla1[[#This Row],[Código del producto]],'ABC Ventas'!$A:$E,5,0)</f>
        <v>#DIV/0!</v>
      </c>
      <c r="P1301" s="5" t="e">
        <f>VLOOKUP(Tabla1[[#This Row],[Código del producto]],'ABC Stock'!$A:$E,5,0)</f>
        <v>#DIV/0!</v>
      </c>
      <c r="Q130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02" spans="1:17" x14ac:dyDescent="0.2">
      <c r="A1302" s="1">
        <v>1217</v>
      </c>
      <c r="B1302" s="1" t="s">
        <v>154</v>
      </c>
      <c r="C1302" s="1" t="s">
        <v>8</v>
      </c>
      <c r="D1302" s="1" t="s">
        <v>3</v>
      </c>
      <c r="E1302" s="11">
        <v>965</v>
      </c>
      <c r="F1302" s="3">
        <v>2.88</v>
      </c>
      <c r="G1302" s="11">
        <f>Tabla1[[#This Row],[Stock en unidades]]*Tabla1[[#This Row],[Costo unitario]]</f>
        <v>2779.2</v>
      </c>
      <c r="H1302" s="1">
        <v>2019</v>
      </c>
      <c r="I1302" s="1" t="s">
        <v>309</v>
      </c>
      <c r="J1302" s="1">
        <v>87.7</v>
      </c>
      <c r="K1302" s="3">
        <v>394.01855999999998</v>
      </c>
      <c r="L1302" s="12">
        <f>Tabla1[[#This Row],[Venta prom 12 meses en UN]]*Tabla1[[#This Row],[Costo unitario]]</f>
        <v>252.57599999999999</v>
      </c>
      <c r="M1302" s="29">
        <f>IFERROR(Tabla1[[#This Row],[Stock en unidades]]/Tabla1[[#This Row],[Venta prom 12 meses en UN]],0)</f>
        <v>11.003420752565564</v>
      </c>
      <c r="N1302" s="12">
        <f>IFERROR(12/Tabla1[[#This Row],[Meses de stock]],0)</f>
        <v>1.0905699481865285</v>
      </c>
      <c r="O1302" s="5" t="e">
        <f>VLOOKUP(Tabla1[[#This Row],[Código del producto]],'ABC Ventas'!$A:$E,5,0)</f>
        <v>#DIV/0!</v>
      </c>
      <c r="P1302" s="5" t="e">
        <f>VLOOKUP(Tabla1[[#This Row],[Código del producto]],'ABC Stock'!$A:$E,5,0)</f>
        <v>#DIV/0!</v>
      </c>
      <c r="Q130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03" spans="1:17" x14ac:dyDescent="0.2">
      <c r="A1303" s="1">
        <v>1217</v>
      </c>
      <c r="B1303" s="1" t="s">
        <v>154</v>
      </c>
      <c r="C1303" s="1" t="s">
        <v>8</v>
      </c>
      <c r="D1303" s="1" t="s">
        <v>3</v>
      </c>
      <c r="E1303" s="11">
        <v>166</v>
      </c>
      <c r="F1303" s="3">
        <v>4.12</v>
      </c>
      <c r="G1303" s="11">
        <f>Tabla1[[#This Row],[Stock en unidades]]*Tabla1[[#This Row],[Costo unitario]]</f>
        <v>683.92000000000007</v>
      </c>
      <c r="H1303" s="1">
        <v>2019</v>
      </c>
      <c r="I1303" s="1" t="s">
        <v>306</v>
      </c>
      <c r="J1303" s="1">
        <v>55.3</v>
      </c>
      <c r="K1303" s="3">
        <v>385.04284000000001</v>
      </c>
      <c r="L1303" s="12">
        <f>Tabla1[[#This Row],[Venta prom 12 meses en UN]]*Tabla1[[#This Row],[Costo unitario]]</f>
        <v>227.83599999999998</v>
      </c>
      <c r="M1303" s="29">
        <f>IFERROR(Tabla1[[#This Row],[Stock en unidades]]/Tabla1[[#This Row],[Venta prom 12 meses en UN]],0)</f>
        <v>3.0018083182640147</v>
      </c>
      <c r="N1303" s="12">
        <f>IFERROR(12/Tabla1[[#This Row],[Meses de stock]],0)</f>
        <v>3.9975903614457828</v>
      </c>
      <c r="O1303" s="5" t="e">
        <f>VLOOKUP(Tabla1[[#This Row],[Código del producto]],'ABC Ventas'!$A:$E,5,0)</f>
        <v>#DIV/0!</v>
      </c>
      <c r="P1303" s="5" t="e">
        <f>VLOOKUP(Tabla1[[#This Row],[Código del producto]],'ABC Stock'!$A:$E,5,0)</f>
        <v>#DIV/0!</v>
      </c>
      <c r="Q130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04" spans="1:17" x14ac:dyDescent="0.2">
      <c r="A1304" s="1">
        <v>1218</v>
      </c>
      <c r="B1304" s="1" t="s">
        <v>263</v>
      </c>
      <c r="C1304" s="1" t="s">
        <v>8</v>
      </c>
      <c r="D1304" s="1" t="s">
        <v>3</v>
      </c>
      <c r="E1304" s="11">
        <v>712</v>
      </c>
      <c r="F1304" s="3">
        <v>4.97</v>
      </c>
      <c r="G1304" s="11">
        <f>Tabla1[[#This Row],[Stock en unidades]]*Tabla1[[#This Row],[Costo unitario]]</f>
        <v>3538.64</v>
      </c>
      <c r="H1304" s="1">
        <v>2020</v>
      </c>
      <c r="I1304" s="1" t="s">
        <v>257</v>
      </c>
      <c r="J1304" s="1">
        <v>84</v>
      </c>
      <c r="K1304" s="3">
        <v>584.47199999999998</v>
      </c>
      <c r="L1304" s="12">
        <f>Tabla1[[#This Row],[Venta prom 12 meses en UN]]*Tabla1[[#This Row],[Costo unitario]]</f>
        <v>417.47999999999996</v>
      </c>
      <c r="M1304" s="29">
        <f>IFERROR(Tabla1[[#This Row],[Stock en unidades]]/Tabla1[[#This Row],[Venta prom 12 meses en UN]],0)</f>
        <v>8.4761904761904763</v>
      </c>
      <c r="N1304" s="12">
        <f>IFERROR(12/Tabla1[[#This Row],[Meses de stock]],0)</f>
        <v>1.4157303370786516</v>
      </c>
      <c r="O1304" s="5" t="e">
        <f>VLOOKUP(Tabla1[[#This Row],[Código del producto]],'ABC Ventas'!$A:$E,5,0)</f>
        <v>#DIV/0!</v>
      </c>
      <c r="P1304" s="5" t="e">
        <f>VLOOKUP(Tabla1[[#This Row],[Código del producto]],'ABC Stock'!$A:$E,5,0)</f>
        <v>#DIV/0!</v>
      </c>
      <c r="Q130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05" spans="1:17" x14ac:dyDescent="0.2">
      <c r="A1305" s="1">
        <v>1218</v>
      </c>
      <c r="B1305" s="1" t="s">
        <v>263</v>
      </c>
      <c r="C1305" s="1" t="s">
        <v>8</v>
      </c>
      <c r="D1305" s="1" t="s">
        <v>3</v>
      </c>
      <c r="E1305" s="11">
        <v>42</v>
      </c>
      <c r="F1305" s="3">
        <v>1.87</v>
      </c>
      <c r="G1305" s="11">
        <f>Tabla1[[#This Row],[Stock en unidades]]*Tabla1[[#This Row],[Costo unitario]]</f>
        <v>78.540000000000006</v>
      </c>
      <c r="H1305" s="1">
        <v>2019</v>
      </c>
      <c r="I1305" s="1" t="s">
        <v>308</v>
      </c>
      <c r="J1305" s="1">
        <v>128</v>
      </c>
      <c r="K1305" s="3">
        <v>426.06080000000003</v>
      </c>
      <c r="L1305" s="12">
        <f>Tabla1[[#This Row],[Venta prom 12 meses en UN]]*Tabla1[[#This Row],[Costo unitario]]</f>
        <v>239.36</v>
      </c>
      <c r="M1305" s="29">
        <f>IFERROR(Tabla1[[#This Row],[Stock en unidades]]/Tabla1[[#This Row],[Venta prom 12 meses en UN]],0)</f>
        <v>0.328125</v>
      </c>
      <c r="N1305" s="12">
        <f>IFERROR(12/Tabla1[[#This Row],[Meses de stock]],0)</f>
        <v>36.571428571428569</v>
      </c>
      <c r="O1305" s="5" t="e">
        <f>VLOOKUP(Tabla1[[#This Row],[Código del producto]],'ABC Ventas'!$A:$E,5,0)</f>
        <v>#DIV/0!</v>
      </c>
      <c r="P1305" s="5" t="e">
        <f>VLOOKUP(Tabla1[[#This Row],[Código del producto]],'ABC Stock'!$A:$E,5,0)</f>
        <v>#DIV/0!</v>
      </c>
      <c r="Q13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06" spans="1:17" x14ac:dyDescent="0.2">
      <c r="A1306" s="1">
        <v>1218</v>
      </c>
      <c r="B1306" s="1" t="s">
        <v>263</v>
      </c>
      <c r="C1306" s="1" t="s">
        <v>8</v>
      </c>
      <c r="D1306" s="1" t="s">
        <v>3</v>
      </c>
      <c r="E1306" s="11">
        <v>232</v>
      </c>
      <c r="F1306" s="3">
        <v>1.43</v>
      </c>
      <c r="G1306" s="11">
        <f>Tabla1[[#This Row],[Stock en unidades]]*Tabla1[[#This Row],[Costo unitario]]</f>
        <v>331.76</v>
      </c>
      <c r="H1306" s="1">
        <v>2019</v>
      </c>
      <c r="I1306" s="1" t="s">
        <v>312</v>
      </c>
      <c r="J1306" s="1">
        <v>145</v>
      </c>
      <c r="K1306" s="3">
        <v>373.23</v>
      </c>
      <c r="L1306" s="12">
        <f>Tabla1[[#This Row],[Venta prom 12 meses en UN]]*Tabla1[[#This Row],[Costo unitario]]</f>
        <v>207.35</v>
      </c>
      <c r="M1306" s="29">
        <f>IFERROR(Tabla1[[#This Row],[Stock en unidades]]/Tabla1[[#This Row],[Venta prom 12 meses en UN]],0)</f>
        <v>1.6</v>
      </c>
      <c r="N1306" s="12">
        <f>IFERROR(12/Tabla1[[#This Row],[Meses de stock]],0)</f>
        <v>7.5</v>
      </c>
      <c r="O1306" s="5" t="e">
        <f>VLOOKUP(Tabla1[[#This Row],[Código del producto]],'ABC Ventas'!$A:$E,5,0)</f>
        <v>#DIV/0!</v>
      </c>
      <c r="P1306" s="5" t="e">
        <f>VLOOKUP(Tabla1[[#This Row],[Código del producto]],'ABC Stock'!$A:$E,5,0)</f>
        <v>#DIV/0!</v>
      </c>
      <c r="Q13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07" spans="1:17" x14ac:dyDescent="0.2">
      <c r="A1307" s="1">
        <v>1218</v>
      </c>
      <c r="B1307" s="1" t="s">
        <v>263</v>
      </c>
      <c r="C1307" s="1" t="s">
        <v>8</v>
      </c>
      <c r="D1307" s="1" t="s">
        <v>3</v>
      </c>
      <c r="E1307" s="11">
        <v>330</v>
      </c>
      <c r="F1307" s="3">
        <v>4.17</v>
      </c>
      <c r="G1307" s="11">
        <f>Tabla1[[#This Row],[Stock en unidades]]*Tabla1[[#This Row],[Costo unitario]]</f>
        <v>1376.1</v>
      </c>
      <c r="H1307" s="1">
        <v>2019</v>
      </c>
      <c r="I1307" s="1" t="s">
        <v>258</v>
      </c>
      <c r="J1307" s="1">
        <v>54.9</v>
      </c>
      <c r="K1307" s="3">
        <v>343.39949999999999</v>
      </c>
      <c r="L1307" s="12">
        <f>Tabla1[[#This Row],[Venta prom 12 meses en UN]]*Tabla1[[#This Row],[Costo unitario]]</f>
        <v>228.93299999999999</v>
      </c>
      <c r="M1307" s="29">
        <f>IFERROR(Tabla1[[#This Row],[Stock en unidades]]/Tabla1[[#This Row],[Venta prom 12 meses en UN]],0)</f>
        <v>6.0109289617486343</v>
      </c>
      <c r="N1307" s="12">
        <f>IFERROR(12/Tabla1[[#This Row],[Meses de stock]],0)</f>
        <v>1.9963636363636361</v>
      </c>
      <c r="O1307" s="5" t="e">
        <f>VLOOKUP(Tabla1[[#This Row],[Código del producto]],'ABC Ventas'!$A:$E,5,0)</f>
        <v>#DIV/0!</v>
      </c>
      <c r="P1307" s="5" t="e">
        <f>VLOOKUP(Tabla1[[#This Row],[Código del producto]],'ABC Stock'!$A:$E,5,0)</f>
        <v>#DIV/0!</v>
      </c>
      <c r="Q130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08" spans="1:17" x14ac:dyDescent="0.2">
      <c r="A1308" s="1">
        <v>1218</v>
      </c>
      <c r="B1308" s="1" t="s">
        <v>263</v>
      </c>
      <c r="C1308" s="1" t="s">
        <v>8</v>
      </c>
      <c r="D1308" s="1" t="s">
        <v>3</v>
      </c>
      <c r="E1308" s="11">
        <v>664</v>
      </c>
      <c r="F1308" s="3">
        <v>4.63</v>
      </c>
      <c r="G1308" s="11">
        <f>Tabla1[[#This Row],[Stock en unidades]]*Tabla1[[#This Row],[Costo unitario]]</f>
        <v>3074.3199999999997</v>
      </c>
      <c r="H1308" s="1">
        <v>2020</v>
      </c>
      <c r="I1308" s="1" t="s">
        <v>256</v>
      </c>
      <c r="J1308" s="1">
        <v>47.4</v>
      </c>
      <c r="K1308" s="3">
        <v>291.88445999999999</v>
      </c>
      <c r="L1308" s="12">
        <f>Tabla1[[#This Row],[Venta prom 12 meses en UN]]*Tabla1[[#This Row],[Costo unitario]]</f>
        <v>219.46199999999999</v>
      </c>
      <c r="M1308" s="29">
        <f>IFERROR(Tabla1[[#This Row],[Stock en unidades]]/Tabla1[[#This Row],[Venta prom 12 meses en UN]],0)</f>
        <v>14.008438818565402</v>
      </c>
      <c r="N1308" s="12">
        <f>IFERROR(12/Tabla1[[#This Row],[Meses de stock]],0)</f>
        <v>0.85662650602409629</v>
      </c>
      <c r="O1308" s="5" t="e">
        <f>VLOOKUP(Tabla1[[#This Row],[Código del producto]],'ABC Ventas'!$A:$E,5,0)</f>
        <v>#DIV/0!</v>
      </c>
      <c r="P1308" s="5" t="e">
        <f>VLOOKUP(Tabla1[[#This Row],[Código del producto]],'ABC Stock'!$A:$E,5,0)</f>
        <v>#DIV/0!</v>
      </c>
      <c r="Q130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09" spans="1:17" x14ac:dyDescent="0.2">
      <c r="A1309" s="1">
        <v>1218</v>
      </c>
      <c r="B1309" s="1" t="s">
        <v>263</v>
      </c>
      <c r="C1309" s="1" t="s">
        <v>8</v>
      </c>
      <c r="D1309" s="1" t="s">
        <v>3</v>
      </c>
      <c r="E1309" s="11">
        <v>704</v>
      </c>
      <c r="F1309" s="3">
        <v>2.0699999999999998</v>
      </c>
      <c r="G1309" s="11">
        <f>Tabla1[[#This Row],[Stock en unidades]]*Tabla1[[#This Row],[Costo unitario]]</f>
        <v>1457.28</v>
      </c>
      <c r="H1309" s="1">
        <v>2019</v>
      </c>
      <c r="I1309" s="1" t="s">
        <v>304</v>
      </c>
      <c r="J1309" s="1">
        <v>87</v>
      </c>
      <c r="K1309" s="3">
        <v>262.93139999999994</v>
      </c>
      <c r="L1309" s="12">
        <f>Tabla1[[#This Row],[Venta prom 12 meses en UN]]*Tabla1[[#This Row],[Costo unitario]]</f>
        <v>180.08999999999997</v>
      </c>
      <c r="M1309" s="29">
        <f>IFERROR(Tabla1[[#This Row],[Stock en unidades]]/Tabla1[[#This Row],[Venta prom 12 meses en UN]],0)</f>
        <v>8.0919540229885065</v>
      </c>
      <c r="N1309" s="12">
        <f>IFERROR(12/Tabla1[[#This Row],[Meses de stock]],0)</f>
        <v>1.4829545454545454</v>
      </c>
      <c r="O1309" s="5" t="e">
        <f>VLOOKUP(Tabla1[[#This Row],[Código del producto]],'ABC Ventas'!$A:$E,5,0)</f>
        <v>#DIV/0!</v>
      </c>
      <c r="P1309" s="5" t="e">
        <f>VLOOKUP(Tabla1[[#This Row],[Código del producto]],'ABC Stock'!$A:$E,5,0)</f>
        <v>#DIV/0!</v>
      </c>
      <c r="Q130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10" spans="1:17" x14ac:dyDescent="0.2">
      <c r="A1310" s="1">
        <v>1219</v>
      </c>
      <c r="B1310" s="1" t="s">
        <v>429</v>
      </c>
      <c r="C1310" s="1" t="s">
        <v>8</v>
      </c>
      <c r="D1310" s="1" t="s">
        <v>3</v>
      </c>
      <c r="E1310" s="11">
        <v>736</v>
      </c>
      <c r="F1310" s="3">
        <v>7.63</v>
      </c>
      <c r="G1310" s="11">
        <f>Tabla1[[#This Row],[Stock en unidades]]*Tabla1[[#This Row],[Costo unitario]]</f>
        <v>5615.68</v>
      </c>
      <c r="H1310" s="1">
        <v>2019</v>
      </c>
      <c r="I1310" s="1" t="s">
        <v>310</v>
      </c>
      <c r="J1310" s="1">
        <v>91.9</v>
      </c>
      <c r="K1310" s="3">
        <v>1325.26233</v>
      </c>
      <c r="L1310" s="12">
        <f>Tabla1[[#This Row],[Venta prom 12 meses en UN]]*Tabla1[[#This Row],[Costo unitario]]</f>
        <v>701.197</v>
      </c>
      <c r="M1310" s="29">
        <f>IFERROR(Tabla1[[#This Row],[Stock en unidades]]/Tabla1[[#This Row],[Venta prom 12 meses en UN]],0)</f>
        <v>8.0087051142546244</v>
      </c>
      <c r="N1310" s="12">
        <f>IFERROR(12/Tabla1[[#This Row],[Meses de stock]],0)</f>
        <v>1.4983695652173914</v>
      </c>
      <c r="O1310" s="5" t="e">
        <f>VLOOKUP(Tabla1[[#This Row],[Código del producto]],'ABC Ventas'!$A:$E,5,0)</f>
        <v>#DIV/0!</v>
      </c>
      <c r="P1310" s="5" t="e">
        <f>VLOOKUP(Tabla1[[#This Row],[Código del producto]],'ABC Stock'!$A:$E,5,0)</f>
        <v>#DIV/0!</v>
      </c>
      <c r="Q131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11" spans="1:17" x14ac:dyDescent="0.2">
      <c r="A1311" s="1">
        <v>1219</v>
      </c>
      <c r="B1311" s="1" t="s">
        <v>429</v>
      </c>
      <c r="C1311" s="1" t="s">
        <v>8</v>
      </c>
      <c r="D1311" s="1" t="s">
        <v>3</v>
      </c>
      <c r="E1311" s="11">
        <v>6</v>
      </c>
      <c r="F1311" s="3">
        <v>5.55</v>
      </c>
      <c r="G1311" s="11">
        <f>Tabla1[[#This Row],[Stock en unidades]]*Tabla1[[#This Row],[Costo unitario]]</f>
        <v>33.299999999999997</v>
      </c>
      <c r="H1311" s="1">
        <v>2019</v>
      </c>
      <c r="I1311" s="1" t="s">
        <v>305</v>
      </c>
      <c r="J1311" s="1">
        <v>135</v>
      </c>
      <c r="K1311" s="3">
        <v>1258.74</v>
      </c>
      <c r="L1311" s="12">
        <f>Tabla1[[#This Row],[Venta prom 12 meses en UN]]*Tabla1[[#This Row],[Costo unitario]]</f>
        <v>749.25</v>
      </c>
      <c r="M1311" s="29">
        <f>IFERROR(Tabla1[[#This Row],[Stock en unidades]]/Tabla1[[#This Row],[Venta prom 12 meses en UN]],0)</f>
        <v>4.4444444444444446E-2</v>
      </c>
      <c r="N1311" s="12">
        <f>IFERROR(12/Tabla1[[#This Row],[Meses de stock]],0)</f>
        <v>270</v>
      </c>
      <c r="O1311" s="5" t="e">
        <f>VLOOKUP(Tabla1[[#This Row],[Código del producto]],'ABC Ventas'!$A:$E,5,0)</f>
        <v>#DIV/0!</v>
      </c>
      <c r="P1311" s="5" t="e">
        <f>VLOOKUP(Tabla1[[#This Row],[Código del producto]],'ABC Stock'!$A:$E,5,0)</f>
        <v>#DIV/0!</v>
      </c>
      <c r="Q13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12" spans="1:17" x14ac:dyDescent="0.2">
      <c r="A1312" s="1">
        <v>1219</v>
      </c>
      <c r="B1312" s="1" t="s">
        <v>429</v>
      </c>
      <c r="C1312" s="1" t="s">
        <v>8</v>
      </c>
      <c r="D1312" s="1" t="s">
        <v>3</v>
      </c>
      <c r="E1312" s="11">
        <v>935</v>
      </c>
      <c r="F1312" s="3">
        <v>7.82</v>
      </c>
      <c r="G1312" s="11">
        <f>Tabla1[[#This Row],[Stock en unidades]]*Tabla1[[#This Row],[Costo unitario]]</f>
        <v>7311.7</v>
      </c>
      <c r="H1312" s="1">
        <v>2020</v>
      </c>
      <c r="I1312" s="1" t="s">
        <v>258</v>
      </c>
      <c r="J1312" s="1">
        <v>51.9</v>
      </c>
      <c r="K1312" s="3">
        <v>592.55268000000001</v>
      </c>
      <c r="L1312" s="12">
        <f>Tabla1[[#This Row],[Venta prom 12 meses en UN]]*Tabla1[[#This Row],[Costo unitario]]</f>
        <v>405.858</v>
      </c>
      <c r="M1312" s="29">
        <f>IFERROR(Tabla1[[#This Row],[Stock en unidades]]/Tabla1[[#This Row],[Venta prom 12 meses en UN]],0)</f>
        <v>18.015414258188827</v>
      </c>
      <c r="N1312" s="12">
        <f>IFERROR(12/Tabla1[[#This Row],[Meses de stock]],0)</f>
        <v>0.66609625668449191</v>
      </c>
      <c r="O1312" s="5" t="e">
        <f>VLOOKUP(Tabla1[[#This Row],[Código del producto]],'ABC Ventas'!$A:$E,5,0)</f>
        <v>#DIV/0!</v>
      </c>
      <c r="P1312" s="5" t="e">
        <f>VLOOKUP(Tabla1[[#This Row],[Código del producto]],'ABC Stock'!$A:$E,5,0)</f>
        <v>#DIV/0!</v>
      </c>
      <c r="Q13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13" spans="1:17" x14ac:dyDescent="0.2">
      <c r="A1313" s="1">
        <v>1219</v>
      </c>
      <c r="B1313" s="1" t="s">
        <v>429</v>
      </c>
      <c r="C1313" s="1" t="s">
        <v>8</v>
      </c>
      <c r="D1313" s="1" t="s">
        <v>3</v>
      </c>
      <c r="E1313" s="11">
        <v>296</v>
      </c>
      <c r="F1313" s="3">
        <v>5.75</v>
      </c>
      <c r="G1313" s="11">
        <f>Tabla1[[#This Row],[Stock en unidades]]*Tabla1[[#This Row],[Costo unitario]]</f>
        <v>1702</v>
      </c>
      <c r="H1313" s="1">
        <v>2019</v>
      </c>
      <c r="I1313" s="1" t="s">
        <v>309</v>
      </c>
      <c r="J1313" s="1">
        <v>42.2</v>
      </c>
      <c r="K1313" s="3">
        <v>458.60849999999999</v>
      </c>
      <c r="L1313" s="12">
        <f>Tabla1[[#This Row],[Venta prom 12 meses en UN]]*Tabla1[[#This Row],[Costo unitario]]</f>
        <v>242.65</v>
      </c>
      <c r="M1313" s="29">
        <f>IFERROR(Tabla1[[#This Row],[Stock en unidades]]/Tabla1[[#This Row],[Venta prom 12 meses en UN]],0)</f>
        <v>7.0142180094786726</v>
      </c>
      <c r="N1313" s="12">
        <f>IFERROR(12/Tabla1[[#This Row],[Meses de stock]],0)</f>
        <v>1.7108108108108109</v>
      </c>
      <c r="O1313" s="5" t="e">
        <f>VLOOKUP(Tabla1[[#This Row],[Código del producto]],'ABC Ventas'!$A:$E,5,0)</f>
        <v>#DIV/0!</v>
      </c>
      <c r="P1313" s="5" t="e">
        <f>VLOOKUP(Tabla1[[#This Row],[Código del producto]],'ABC Stock'!$A:$E,5,0)</f>
        <v>#DIV/0!</v>
      </c>
      <c r="Q131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14" spans="1:17" x14ac:dyDescent="0.2">
      <c r="A1314" s="1">
        <v>1219</v>
      </c>
      <c r="B1314" s="1" t="s">
        <v>429</v>
      </c>
      <c r="C1314" s="1" t="s">
        <v>8</v>
      </c>
      <c r="D1314" s="1" t="s">
        <v>3</v>
      </c>
      <c r="E1314" s="11">
        <v>450</v>
      </c>
      <c r="F1314" s="3">
        <v>7.17</v>
      </c>
      <c r="G1314" s="11">
        <f>Tabla1[[#This Row],[Stock en unidades]]*Tabla1[[#This Row],[Costo unitario]]</f>
        <v>3226.5</v>
      </c>
      <c r="H1314" s="1">
        <v>2019</v>
      </c>
      <c r="I1314" s="1" t="s">
        <v>305</v>
      </c>
      <c r="J1314" s="1">
        <v>45</v>
      </c>
      <c r="K1314" s="3">
        <v>387.18</v>
      </c>
      <c r="L1314" s="12">
        <f>Tabla1[[#This Row],[Venta prom 12 meses en UN]]*Tabla1[[#This Row],[Costo unitario]]</f>
        <v>322.64999999999998</v>
      </c>
      <c r="M1314" s="29">
        <f>IFERROR(Tabla1[[#This Row],[Stock en unidades]]/Tabla1[[#This Row],[Venta prom 12 meses en UN]],0)</f>
        <v>10</v>
      </c>
      <c r="N1314" s="12">
        <f>IFERROR(12/Tabla1[[#This Row],[Meses de stock]],0)</f>
        <v>1.2</v>
      </c>
      <c r="O1314" s="5" t="e">
        <f>VLOOKUP(Tabla1[[#This Row],[Código del producto]],'ABC Ventas'!$A:$E,5,0)</f>
        <v>#DIV/0!</v>
      </c>
      <c r="P1314" s="5" t="e">
        <f>VLOOKUP(Tabla1[[#This Row],[Código del producto]],'ABC Stock'!$A:$E,5,0)</f>
        <v>#DIV/0!</v>
      </c>
      <c r="Q13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15" spans="1:17" x14ac:dyDescent="0.2">
      <c r="A1315" s="1">
        <v>1219</v>
      </c>
      <c r="B1315" s="1" t="s">
        <v>429</v>
      </c>
      <c r="C1315" s="1" t="s">
        <v>8</v>
      </c>
      <c r="D1315" s="1" t="s">
        <v>3</v>
      </c>
      <c r="E1315" s="11">
        <v>69</v>
      </c>
      <c r="F1315" s="3">
        <v>1.56</v>
      </c>
      <c r="G1315" s="11">
        <f>Tabla1[[#This Row],[Stock en unidades]]*Tabla1[[#This Row],[Costo unitario]]</f>
        <v>107.64</v>
      </c>
      <c r="H1315" s="1">
        <v>2019</v>
      </c>
      <c r="I1315" s="1" t="s">
        <v>304</v>
      </c>
      <c r="J1315" s="1">
        <v>106</v>
      </c>
      <c r="K1315" s="3">
        <v>295.99440000000004</v>
      </c>
      <c r="L1315" s="12">
        <f>Tabla1[[#This Row],[Venta prom 12 meses en UN]]*Tabla1[[#This Row],[Costo unitario]]</f>
        <v>165.36</v>
      </c>
      <c r="M1315" s="29">
        <f>IFERROR(Tabla1[[#This Row],[Stock en unidades]]/Tabla1[[#This Row],[Venta prom 12 meses en UN]],0)</f>
        <v>0.65094339622641506</v>
      </c>
      <c r="N1315" s="12">
        <f>IFERROR(12/Tabla1[[#This Row],[Meses de stock]],0)</f>
        <v>18.434782608695652</v>
      </c>
      <c r="O1315" s="5" t="e">
        <f>VLOOKUP(Tabla1[[#This Row],[Código del producto]],'ABC Ventas'!$A:$E,5,0)</f>
        <v>#DIV/0!</v>
      </c>
      <c r="P1315" s="5" t="e">
        <f>VLOOKUP(Tabla1[[#This Row],[Código del producto]],'ABC Stock'!$A:$E,5,0)</f>
        <v>#DIV/0!</v>
      </c>
      <c r="Q13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16" spans="1:17" x14ac:dyDescent="0.2">
      <c r="A1316" s="1">
        <v>1220</v>
      </c>
      <c r="B1316" s="1" t="s">
        <v>430</v>
      </c>
      <c r="C1316" s="1" t="s">
        <v>8</v>
      </c>
      <c r="D1316" s="1" t="s">
        <v>3</v>
      </c>
      <c r="E1316" s="11">
        <v>748</v>
      </c>
      <c r="F1316" s="3">
        <v>7.97</v>
      </c>
      <c r="G1316" s="11">
        <f>Tabla1[[#This Row],[Stock en unidades]]*Tabla1[[#This Row],[Costo unitario]]</f>
        <v>5961.5599999999995</v>
      </c>
      <c r="H1316" s="1">
        <v>2019</v>
      </c>
      <c r="I1316" s="1" t="s">
        <v>257</v>
      </c>
      <c r="J1316" s="1">
        <v>93.4</v>
      </c>
      <c r="K1316" s="3">
        <v>1272.92058</v>
      </c>
      <c r="L1316" s="12">
        <f>Tabla1[[#This Row],[Venta prom 12 meses en UN]]*Tabla1[[#This Row],[Costo unitario]]</f>
        <v>744.39800000000002</v>
      </c>
      <c r="M1316" s="29">
        <f>IFERROR(Tabla1[[#This Row],[Stock en unidades]]/Tabla1[[#This Row],[Venta prom 12 meses en UN]],0)</f>
        <v>8.0085653104925054</v>
      </c>
      <c r="N1316" s="12">
        <f>IFERROR(12/Tabla1[[#This Row],[Meses de stock]],0)</f>
        <v>1.4983957219251336</v>
      </c>
      <c r="O1316" s="5" t="e">
        <f>VLOOKUP(Tabla1[[#This Row],[Código del producto]],'ABC Ventas'!$A:$E,5,0)</f>
        <v>#DIV/0!</v>
      </c>
      <c r="P1316" s="5" t="e">
        <f>VLOOKUP(Tabla1[[#This Row],[Código del producto]],'ABC Stock'!$A:$E,5,0)</f>
        <v>#DIV/0!</v>
      </c>
      <c r="Q13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17" spans="1:17" x14ac:dyDescent="0.2">
      <c r="A1317" s="1">
        <v>1220</v>
      </c>
      <c r="B1317" s="1" t="s">
        <v>430</v>
      </c>
      <c r="C1317" s="1" t="s">
        <v>8</v>
      </c>
      <c r="D1317" s="1" t="s">
        <v>3</v>
      </c>
      <c r="E1317" s="11">
        <v>327</v>
      </c>
      <c r="F1317" s="3">
        <v>7.08</v>
      </c>
      <c r="G1317" s="11">
        <f>Tabla1[[#This Row],[Stock en unidades]]*Tabla1[[#This Row],[Costo unitario]]</f>
        <v>2315.16</v>
      </c>
      <c r="H1317" s="1">
        <v>2019</v>
      </c>
      <c r="I1317" s="1" t="s">
        <v>312</v>
      </c>
      <c r="J1317" s="1">
        <v>51</v>
      </c>
      <c r="K1317" s="3">
        <v>646.33320000000003</v>
      </c>
      <c r="L1317" s="12">
        <f>Tabla1[[#This Row],[Venta prom 12 meses en UN]]*Tabla1[[#This Row],[Costo unitario]]</f>
        <v>361.08</v>
      </c>
      <c r="M1317" s="29">
        <f>IFERROR(Tabla1[[#This Row],[Stock en unidades]]/Tabla1[[#This Row],[Venta prom 12 meses en UN]],0)</f>
        <v>6.4117647058823533</v>
      </c>
      <c r="N1317" s="12">
        <f>IFERROR(12/Tabla1[[#This Row],[Meses de stock]],0)</f>
        <v>1.8715596330275228</v>
      </c>
      <c r="O1317" s="5" t="e">
        <f>VLOOKUP(Tabla1[[#This Row],[Código del producto]],'ABC Ventas'!$A:$E,5,0)</f>
        <v>#DIV/0!</v>
      </c>
      <c r="P1317" s="5" t="e">
        <f>VLOOKUP(Tabla1[[#This Row],[Código del producto]],'ABC Stock'!$A:$E,5,0)</f>
        <v>#DIV/0!</v>
      </c>
      <c r="Q131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18" spans="1:17" x14ac:dyDescent="0.2">
      <c r="A1318" s="1">
        <v>1220</v>
      </c>
      <c r="B1318" s="1" t="s">
        <v>430</v>
      </c>
      <c r="C1318" s="1" t="s">
        <v>8</v>
      </c>
      <c r="D1318" s="1" t="s">
        <v>3</v>
      </c>
      <c r="E1318" s="11">
        <v>734</v>
      </c>
      <c r="F1318" s="3">
        <v>5.53</v>
      </c>
      <c r="G1318" s="11">
        <f>Tabla1[[#This Row],[Stock en unidades]]*Tabla1[[#This Row],[Costo unitario]]</f>
        <v>4059.02</v>
      </c>
      <c r="H1318" s="1">
        <v>2019</v>
      </c>
      <c r="I1318" s="1" t="s">
        <v>306</v>
      </c>
      <c r="J1318" s="1">
        <v>52.4</v>
      </c>
      <c r="K1318" s="3">
        <v>486.81695999999994</v>
      </c>
      <c r="L1318" s="12">
        <f>Tabla1[[#This Row],[Venta prom 12 meses en UN]]*Tabla1[[#This Row],[Costo unitario]]</f>
        <v>289.77199999999999</v>
      </c>
      <c r="M1318" s="29">
        <f>IFERROR(Tabla1[[#This Row],[Stock en unidades]]/Tabla1[[#This Row],[Venta prom 12 meses en UN]],0)</f>
        <v>14.007633587786261</v>
      </c>
      <c r="N1318" s="12">
        <f>IFERROR(12/Tabla1[[#This Row],[Meses de stock]],0)</f>
        <v>0.85667574931880097</v>
      </c>
      <c r="O1318" s="5" t="e">
        <f>VLOOKUP(Tabla1[[#This Row],[Código del producto]],'ABC Ventas'!$A:$E,5,0)</f>
        <v>#DIV/0!</v>
      </c>
      <c r="P1318" s="5" t="e">
        <f>VLOOKUP(Tabla1[[#This Row],[Código del producto]],'ABC Stock'!$A:$E,5,0)</f>
        <v>#DIV/0!</v>
      </c>
      <c r="Q13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19" spans="1:17" x14ac:dyDescent="0.2">
      <c r="A1319" s="1">
        <v>1220</v>
      </c>
      <c r="B1319" s="1" t="s">
        <v>430</v>
      </c>
      <c r="C1319" s="1" t="s">
        <v>8</v>
      </c>
      <c r="D1319" s="1" t="s">
        <v>3</v>
      </c>
      <c r="E1319" s="11">
        <v>272</v>
      </c>
      <c r="F1319" s="3">
        <v>3.47</v>
      </c>
      <c r="G1319" s="11">
        <f>Tabla1[[#This Row],[Stock en unidades]]*Tabla1[[#This Row],[Costo unitario]]</f>
        <v>943.84</v>
      </c>
      <c r="H1319" s="1">
        <v>2020</v>
      </c>
      <c r="I1319" s="1" t="s">
        <v>258</v>
      </c>
      <c r="J1319" s="1">
        <v>89</v>
      </c>
      <c r="K1319" s="3">
        <v>447.80350000000004</v>
      </c>
      <c r="L1319" s="12">
        <f>Tabla1[[#This Row],[Venta prom 12 meses en UN]]*Tabla1[[#This Row],[Costo unitario]]</f>
        <v>308.83000000000004</v>
      </c>
      <c r="M1319" s="29">
        <f>IFERROR(Tabla1[[#This Row],[Stock en unidades]]/Tabla1[[#This Row],[Venta prom 12 meses en UN]],0)</f>
        <v>3.0561797752808988</v>
      </c>
      <c r="N1319" s="12">
        <f>IFERROR(12/Tabla1[[#This Row],[Meses de stock]],0)</f>
        <v>3.9264705882352944</v>
      </c>
      <c r="O1319" s="5" t="e">
        <f>VLOOKUP(Tabla1[[#This Row],[Código del producto]],'ABC Ventas'!$A:$E,5,0)</f>
        <v>#DIV/0!</v>
      </c>
      <c r="P1319" s="5" t="e">
        <f>VLOOKUP(Tabla1[[#This Row],[Código del producto]],'ABC Stock'!$A:$E,5,0)</f>
        <v>#DIV/0!</v>
      </c>
      <c r="Q13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20" spans="1:17" x14ac:dyDescent="0.2">
      <c r="A1320" s="1">
        <v>1220</v>
      </c>
      <c r="B1320" s="1" t="s">
        <v>430</v>
      </c>
      <c r="C1320" s="1" t="s">
        <v>8</v>
      </c>
      <c r="D1320" s="1" t="s">
        <v>3</v>
      </c>
      <c r="E1320" s="11">
        <v>83</v>
      </c>
      <c r="F1320" s="3">
        <v>2.4</v>
      </c>
      <c r="G1320" s="11">
        <f>Tabla1[[#This Row],[Stock en unidades]]*Tabla1[[#This Row],[Costo unitario]]</f>
        <v>199.2</v>
      </c>
      <c r="H1320" s="1">
        <v>2020</v>
      </c>
      <c r="I1320" s="1" t="s">
        <v>256</v>
      </c>
      <c r="J1320" s="1">
        <v>82.6</v>
      </c>
      <c r="K1320" s="3">
        <v>315.20159999999998</v>
      </c>
      <c r="L1320" s="12">
        <f>Tabla1[[#This Row],[Venta prom 12 meses en UN]]*Tabla1[[#This Row],[Costo unitario]]</f>
        <v>198.23999999999998</v>
      </c>
      <c r="M1320" s="29">
        <f>IFERROR(Tabla1[[#This Row],[Stock en unidades]]/Tabla1[[#This Row],[Venta prom 12 meses en UN]],0)</f>
        <v>1.0048426150121066</v>
      </c>
      <c r="N1320" s="12">
        <f>IFERROR(12/Tabla1[[#This Row],[Meses de stock]],0)</f>
        <v>11.942168674698795</v>
      </c>
      <c r="O1320" s="5" t="e">
        <f>VLOOKUP(Tabla1[[#This Row],[Código del producto]],'ABC Ventas'!$A:$E,5,0)</f>
        <v>#DIV/0!</v>
      </c>
      <c r="P1320" s="5" t="e">
        <f>VLOOKUP(Tabla1[[#This Row],[Código del producto]],'ABC Stock'!$A:$E,5,0)</f>
        <v>#DIV/0!</v>
      </c>
      <c r="Q13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21" spans="1:17" x14ac:dyDescent="0.2">
      <c r="A1321" s="1">
        <v>1220</v>
      </c>
      <c r="B1321" s="1" t="s">
        <v>430</v>
      </c>
      <c r="C1321" s="1" t="s">
        <v>8</v>
      </c>
      <c r="D1321" s="1" t="s">
        <v>3</v>
      </c>
      <c r="E1321" s="11">
        <v>434</v>
      </c>
      <c r="F1321" s="3">
        <v>1.55</v>
      </c>
      <c r="G1321" s="11">
        <f>Tabla1[[#This Row],[Stock en unidades]]*Tabla1[[#This Row],[Costo unitario]]</f>
        <v>672.7</v>
      </c>
      <c r="H1321" s="1">
        <v>2020</v>
      </c>
      <c r="I1321" s="1" t="s">
        <v>258</v>
      </c>
      <c r="J1321" s="1">
        <v>90</v>
      </c>
      <c r="K1321" s="3">
        <v>252.495</v>
      </c>
      <c r="L1321" s="12">
        <f>Tabla1[[#This Row],[Venta prom 12 meses en UN]]*Tabla1[[#This Row],[Costo unitario]]</f>
        <v>139.5</v>
      </c>
      <c r="M1321" s="29">
        <f>IFERROR(Tabla1[[#This Row],[Stock en unidades]]/Tabla1[[#This Row],[Venta prom 12 meses en UN]],0)</f>
        <v>4.822222222222222</v>
      </c>
      <c r="N1321" s="12">
        <f>IFERROR(12/Tabla1[[#This Row],[Meses de stock]],0)</f>
        <v>2.4884792626728114</v>
      </c>
      <c r="O1321" s="5" t="e">
        <f>VLOOKUP(Tabla1[[#This Row],[Código del producto]],'ABC Ventas'!$A:$E,5,0)</f>
        <v>#DIV/0!</v>
      </c>
      <c r="P1321" s="5" t="e">
        <f>VLOOKUP(Tabla1[[#This Row],[Código del producto]],'ABC Stock'!$A:$E,5,0)</f>
        <v>#DIV/0!</v>
      </c>
      <c r="Q132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22" spans="1:17" x14ac:dyDescent="0.2">
      <c r="A1322" s="1">
        <v>1221</v>
      </c>
      <c r="B1322" s="1" t="s">
        <v>431</v>
      </c>
      <c r="C1322" s="1" t="s">
        <v>8</v>
      </c>
      <c r="D1322" s="1" t="s">
        <v>3</v>
      </c>
      <c r="E1322" s="11">
        <v>434</v>
      </c>
      <c r="F1322" s="3">
        <v>4.4400000000000004</v>
      </c>
      <c r="G1322" s="11">
        <f>Tabla1[[#This Row],[Stock en unidades]]*Tabla1[[#This Row],[Costo unitario]]</f>
        <v>1926.9600000000003</v>
      </c>
      <c r="H1322" s="1">
        <v>2020</v>
      </c>
      <c r="I1322" s="1" t="s">
        <v>256</v>
      </c>
      <c r="J1322" s="1">
        <v>62</v>
      </c>
      <c r="K1322" s="3">
        <v>404.66160000000002</v>
      </c>
      <c r="L1322" s="12">
        <f>Tabla1[[#This Row],[Venta prom 12 meses en UN]]*Tabla1[[#This Row],[Costo unitario]]</f>
        <v>275.28000000000003</v>
      </c>
      <c r="M1322" s="29">
        <f>IFERROR(Tabla1[[#This Row],[Stock en unidades]]/Tabla1[[#This Row],[Venta prom 12 meses en UN]],0)</f>
        <v>7</v>
      </c>
      <c r="N1322" s="12">
        <f>IFERROR(12/Tabla1[[#This Row],[Meses de stock]],0)</f>
        <v>1.7142857142857142</v>
      </c>
      <c r="O1322" s="5" t="e">
        <f>VLOOKUP(Tabla1[[#This Row],[Código del producto]],'ABC Ventas'!$A:$E,5,0)</f>
        <v>#DIV/0!</v>
      </c>
      <c r="P1322" s="5" t="e">
        <f>VLOOKUP(Tabla1[[#This Row],[Código del producto]],'ABC Stock'!$A:$E,5,0)</f>
        <v>#DIV/0!</v>
      </c>
      <c r="Q13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23" spans="1:17" x14ac:dyDescent="0.2">
      <c r="A1323" s="1">
        <v>1221</v>
      </c>
      <c r="B1323" s="1" t="s">
        <v>431</v>
      </c>
      <c r="C1323" s="1" t="s">
        <v>8</v>
      </c>
      <c r="D1323" s="1" t="s">
        <v>3</v>
      </c>
      <c r="E1323" s="11">
        <v>380</v>
      </c>
      <c r="F1323" s="3">
        <v>2.56</v>
      </c>
      <c r="G1323" s="11">
        <f>Tabla1[[#This Row],[Stock en unidades]]*Tabla1[[#This Row],[Costo unitario]]</f>
        <v>972.80000000000007</v>
      </c>
      <c r="H1323" s="1">
        <v>2019</v>
      </c>
      <c r="I1323" s="1" t="s">
        <v>304</v>
      </c>
      <c r="J1323" s="1">
        <v>88</v>
      </c>
      <c r="K1323" s="3">
        <v>304.12799999999999</v>
      </c>
      <c r="L1323" s="12">
        <f>Tabla1[[#This Row],[Venta prom 12 meses en UN]]*Tabla1[[#This Row],[Costo unitario]]</f>
        <v>225.28</v>
      </c>
      <c r="M1323" s="29">
        <f>IFERROR(Tabla1[[#This Row],[Stock en unidades]]/Tabla1[[#This Row],[Venta prom 12 meses en UN]],0)</f>
        <v>4.3181818181818183</v>
      </c>
      <c r="N1323" s="12">
        <f>IFERROR(12/Tabla1[[#This Row],[Meses de stock]],0)</f>
        <v>2.7789473684210524</v>
      </c>
      <c r="O1323" s="5" t="e">
        <f>VLOOKUP(Tabla1[[#This Row],[Código del producto]],'ABC Ventas'!$A:$E,5,0)</f>
        <v>#DIV/0!</v>
      </c>
      <c r="P1323" s="5" t="e">
        <f>VLOOKUP(Tabla1[[#This Row],[Código del producto]],'ABC Stock'!$A:$E,5,0)</f>
        <v>#DIV/0!</v>
      </c>
      <c r="Q13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24" spans="1:17" x14ac:dyDescent="0.2">
      <c r="A1324" s="1">
        <v>1221</v>
      </c>
      <c r="B1324" s="1" t="s">
        <v>431</v>
      </c>
      <c r="C1324" s="1" t="s">
        <v>8</v>
      </c>
      <c r="D1324" s="1" t="s">
        <v>3</v>
      </c>
      <c r="E1324" s="11">
        <v>93</v>
      </c>
      <c r="F1324" s="3">
        <v>1.35</v>
      </c>
      <c r="G1324" s="11">
        <f>Tabla1[[#This Row],[Stock en unidades]]*Tabla1[[#This Row],[Costo unitario]]</f>
        <v>125.55000000000001</v>
      </c>
      <c r="H1324" s="1">
        <v>2019</v>
      </c>
      <c r="I1324" s="1" t="s">
        <v>312</v>
      </c>
      <c r="J1324" s="1">
        <v>106</v>
      </c>
      <c r="K1324" s="3">
        <v>263.30400000000003</v>
      </c>
      <c r="L1324" s="12">
        <f>Tabla1[[#This Row],[Venta prom 12 meses en UN]]*Tabla1[[#This Row],[Costo unitario]]</f>
        <v>143.10000000000002</v>
      </c>
      <c r="M1324" s="29">
        <f>IFERROR(Tabla1[[#This Row],[Stock en unidades]]/Tabla1[[#This Row],[Venta prom 12 meses en UN]],0)</f>
        <v>0.87735849056603776</v>
      </c>
      <c r="N1324" s="12">
        <f>IFERROR(12/Tabla1[[#This Row],[Meses de stock]],0)</f>
        <v>13.67741935483871</v>
      </c>
      <c r="O1324" s="5" t="e">
        <f>VLOOKUP(Tabla1[[#This Row],[Código del producto]],'ABC Ventas'!$A:$E,5,0)</f>
        <v>#DIV/0!</v>
      </c>
      <c r="P1324" s="5" t="e">
        <f>VLOOKUP(Tabla1[[#This Row],[Código del producto]],'ABC Stock'!$A:$E,5,0)</f>
        <v>#DIV/0!</v>
      </c>
      <c r="Q13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25" spans="1:17" x14ac:dyDescent="0.2">
      <c r="A1325" s="1">
        <v>1221</v>
      </c>
      <c r="B1325" s="1" t="s">
        <v>431</v>
      </c>
      <c r="C1325" s="1" t="s">
        <v>8</v>
      </c>
      <c r="D1325" s="1" t="s">
        <v>3</v>
      </c>
      <c r="E1325" s="11">
        <v>532</v>
      </c>
      <c r="F1325" s="3">
        <v>2.12</v>
      </c>
      <c r="G1325" s="11">
        <f>Tabla1[[#This Row],[Stock en unidades]]*Tabla1[[#This Row],[Costo unitario]]</f>
        <v>1127.8400000000001</v>
      </c>
      <c r="H1325" s="1">
        <v>2020</v>
      </c>
      <c r="I1325" s="1" t="s">
        <v>257</v>
      </c>
      <c r="J1325" s="1">
        <v>86</v>
      </c>
      <c r="K1325" s="3">
        <v>244.30880000000005</v>
      </c>
      <c r="L1325" s="12">
        <f>Tabla1[[#This Row],[Venta prom 12 meses en UN]]*Tabla1[[#This Row],[Costo unitario]]</f>
        <v>182.32000000000002</v>
      </c>
      <c r="M1325" s="29">
        <f>IFERROR(Tabla1[[#This Row],[Stock en unidades]]/Tabla1[[#This Row],[Venta prom 12 meses en UN]],0)</f>
        <v>6.1860465116279073</v>
      </c>
      <c r="N1325" s="12">
        <f>IFERROR(12/Tabla1[[#This Row],[Meses de stock]],0)</f>
        <v>1.9398496240601504</v>
      </c>
      <c r="O1325" s="5" t="e">
        <f>VLOOKUP(Tabla1[[#This Row],[Código del producto]],'ABC Ventas'!$A:$E,5,0)</f>
        <v>#DIV/0!</v>
      </c>
      <c r="P1325" s="5" t="e">
        <f>VLOOKUP(Tabla1[[#This Row],[Código del producto]],'ABC Stock'!$A:$E,5,0)</f>
        <v>#DIV/0!</v>
      </c>
      <c r="Q13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26" spans="1:17" x14ac:dyDescent="0.2">
      <c r="A1326" s="1">
        <v>1221</v>
      </c>
      <c r="B1326" s="1" t="s">
        <v>431</v>
      </c>
      <c r="C1326" s="1" t="s">
        <v>8</v>
      </c>
      <c r="D1326" s="1" t="s">
        <v>3</v>
      </c>
      <c r="E1326" s="11">
        <v>1270</v>
      </c>
      <c r="F1326" s="3">
        <v>1.88</v>
      </c>
      <c r="G1326" s="11">
        <f>Tabla1[[#This Row],[Stock en unidades]]*Tabla1[[#This Row],[Costo unitario]]</f>
        <v>2387.6</v>
      </c>
      <c r="H1326" s="1">
        <v>2019</v>
      </c>
      <c r="I1326" s="1" t="s">
        <v>304</v>
      </c>
      <c r="J1326" s="1">
        <v>72</v>
      </c>
      <c r="K1326" s="3">
        <v>216.57599999999999</v>
      </c>
      <c r="L1326" s="12">
        <f>Tabla1[[#This Row],[Venta prom 12 meses en UN]]*Tabla1[[#This Row],[Costo unitario]]</f>
        <v>135.35999999999999</v>
      </c>
      <c r="M1326" s="29">
        <f>IFERROR(Tabla1[[#This Row],[Stock en unidades]]/Tabla1[[#This Row],[Venta prom 12 meses en UN]],0)</f>
        <v>17.638888888888889</v>
      </c>
      <c r="N1326" s="12">
        <f>IFERROR(12/Tabla1[[#This Row],[Meses de stock]],0)</f>
        <v>0.68031496062992125</v>
      </c>
      <c r="O1326" s="5" t="e">
        <f>VLOOKUP(Tabla1[[#This Row],[Código del producto]],'ABC Ventas'!$A:$E,5,0)</f>
        <v>#DIV/0!</v>
      </c>
      <c r="P1326" s="5" t="e">
        <f>VLOOKUP(Tabla1[[#This Row],[Código del producto]],'ABC Stock'!$A:$E,5,0)</f>
        <v>#DIV/0!</v>
      </c>
      <c r="Q13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27" spans="1:17" x14ac:dyDescent="0.2">
      <c r="A1327" s="1">
        <v>1221</v>
      </c>
      <c r="B1327" s="1" t="s">
        <v>431</v>
      </c>
      <c r="C1327" s="1" t="s">
        <v>8</v>
      </c>
      <c r="D1327" s="1" t="s">
        <v>3</v>
      </c>
      <c r="E1327" s="11">
        <v>1360</v>
      </c>
      <c r="F1327" s="3">
        <v>1.19</v>
      </c>
      <c r="G1327" s="11">
        <f>Tabla1[[#This Row],[Stock en unidades]]*Tabla1[[#This Row],[Costo unitario]]</f>
        <v>1618.3999999999999</v>
      </c>
      <c r="H1327" s="1">
        <v>2019</v>
      </c>
      <c r="I1327" s="1" t="s">
        <v>312</v>
      </c>
      <c r="J1327" s="1">
        <v>142</v>
      </c>
      <c r="K1327" s="3">
        <v>204.46579999999997</v>
      </c>
      <c r="L1327" s="12">
        <f>Tabla1[[#This Row],[Venta prom 12 meses en UN]]*Tabla1[[#This Row],[Costo unitario]]</f>
        <v>168.98</v>
      </c>
      <c r="M1327" s="29">
        <f>IFERROR(Tabla1[[#This Row],[Stock en unidades]]/Tabla1[[#This Row],[Venta prom 12 meses en UN]],0)</f>
        <v>9.577464788732394</v>
      </c>
      <c r="N1327" s="12">
        <f>IFERROR(12/Tabla1[[#This Row],[Meses de stock]],0)</f>
        <v>1.2529411764705882</v>
      </c>
      <c r="O1327" s="5" t="e">
        <f>VLOOKUP(Tabla1[[#This Row],[Código del producto]],'ABC Ventas'!$A:$E,5,0)</f>
        <v>#DIV/0!</v>
      </c>
      <c r="P1327" s="5" t="e">
        <f>VLOOKUP(Tabla1[[#This Row],[Código del producto]],'ABC Stock'!$A:$E,5,0)</f>
        <v>#DIV/0!</v>
      </c>
      <c r="Q132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28" spans="1:17" x14ac:dyDescent="0.2">
      <c r="A1328" s="1">
        <v>1222</v>
      </c>
      <c r="B1328" s="1" t="s">
        <v>432</v>
      </c>
      <c r="C1328" s="1" t="s">
        <v>8</v>
      </c>
      <c r="D1328" s="1" t="s">
        <v>3</v>
      </c>
      <c r="E1328" s="11">
        <v>766</v>
      </c>
      <c r="F1328" s="3">
        <v>52</v>
      </c>
      <c r="G1328" s="11">
        <f>Tabla1[[#This Row],[Stock en unidades]]*Tabla1[[#This Row],[Costo unitario]]</f>
        <v>39832</v>
      </c>
      <c r="H1328" s="1">
        <v>2019</v>
      </c>
      <c r="I1328" s="1" t="s">
        <v>312</v>
      </c>
      <c r="J1328" s="1">
        <v>974</v>
      </c>
      <c r="K1328" s="3">
        <v>91672.88</v>
      </c>
      <c r="L1328" s="12">
        <f>Tabla1[[#This Row],[Venta prom 12 meses en UN]]*Tabla1[[#This Row],[Costo unitario]]</f>
        <v>50648</v>
      </c>
      <c r="M1328" s="29">
        <f>IFERROR(Tabla1[[#This Row],[Stock en unidades]]/Tabla1[[#This Row],[Venta prom 12 meses en UN]],0)</f>
        <v>0.78644763860369615</v>
      </c>
      <c r="N1328" s="12">
        <f>IFERROR(12/Tabla1[[#This Row],[Meses de stock]],0)</f>
        <v>15.258485639686683</v>
      </c>
      <c r="O1328" s="5" t="e">
        <f>VLOOKUP(Tabla1[[#This Row],[Código del producto]],'ABC Ventas'!$A:$E,5,0)</f>
        <v>#DIV/0!</v>
      </c>
      <c r="P1328" s="5" t="e">
        <f>VLOOKUP(Tabla1[[#This Row],[Código del producto]],'ABC Stock'!$A:$E,5,0)</f>
        <v>#DIV/0!</v>
      </c>
      <c r="Q13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29" spans="1:17" x14ac:dyDescent="0.2">
      <c r="A1329" s="1">
        <v>1222</v>
      </c>
      <c r="B1329" s="1" t="s">
        <v>432</v>
      </c>
      <c r="C1329" s="1" t="s">
        <v>8</v>
      </c>
      <c r="D1329" s="1" t="s">
        <v>3</v>
      </c>
      <c r="E1329" s="11">
        <v>927</v>
      </c>
      <c r="F1329" s="3">
        <v>66</v>
      </c>
      <c r="G1329" s="11">
        <f>Tabla1[[#This Row],[Stock en unidades]]*Tabla1[[#This Row],[Costo unitario]]</f>
        <v>61182</v>
      </c>
      <c r="H1329" s="1">
        <v>2020</v>
      </c>
      <c r="I1329" s="1" t="s">
        <v>258</v>
      </c>
      <c r="J1329" s="1">
        <v>884</v>
      </c>
      <c r="K1329" s="3">
        <v>85182.24</v>
      </c>
      <c r="L1329" s="12">
        <f>Tabla1[[#This Row],[Venta prom 12 meses en UN]]*Tabla1[[#This Row],[Costo unitario]]</f>
        <v>58344</v>
      </c>
      <c r="M1329" s="29">
        <f>IFERROR(Tabla1[[#This Row],[Stock en unidades]]/Tabla1[[#This Row],[Venta prom 12 meses en UN]],0)</f>
        <v>1.0486425339366516</v>
      </c>
      <c r="N1329" s="12">
        <f>IFERROR(12/Tabla1[[#This Row],[Meses de stock]],0)</f>
        <v>11.443365695792879</v>
      </c>
      <c r="O1329" s="5" t="e">
        <f>VLOOKUP(Tabla1[[#This Row],[Código del producto]],'ABC Ventas'!$A:$E,5,0)</f>
        <v>#DIV/0!</v>
      </c>
      <c r="P1329" s="5" t="e">
        <f>VLOOKUP(Tabla1[[#This Row],[Código del producto]],'ABC Stock'!$A:$E,5,0)</f>
        <v>#DIV/0!</v>
      </c>
      <c r="Q13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0" spans="1:17" x14ac:dyDescent="0.2">
      <c r="A1330" s="1">
        <v>1222</v>
      </c>
      <c r="B1330" s="1" t="s">
        <v>432</v>
      </c>
      <c r="C1330" s="1" t="s">
        <v>8</v>
      </c>
      <c r="D1330" s="1" t="s">
        <v>3</v>
      </c>
      <c r="E1330" s="11">
        <v>28</v>
      </c>
      <c r="F1330" s="3">
        <v>70</v>
      </c>
      <c r="G1330" s="11">
        <f>Tabla1[[#This Row],[Stock en unidades]]*Tabla1[[#This Row],[Costo unitario]]</f>
        <v>1960</v>
      </c>
      <c r="H1330" s="1">
        <v>2020</v>
      </c>
      <c r="I1330" s="1" t="s">
        <v>258</v>
      </c>
      <c r="J1330" s="1">
        <v>750</v>
      </c>
      <c r="K1330" s="3">
        <v>78750</v>
      </c>
      <c r="L1330" s="12">
        <f>Tabla1[[#This Row],[Venta prom 12 meses en UN]]*Tabla1[[#This Row],[Costo unitario]]</f>
        <v>52500</v>
      </c>
      <c r="M1330" s="29">
        <f>IFERROR(Tabla1[[#This Row],[Stock en unidades]]/Tabla1[[#This Row],[Venta prom 12 meses en UN]],0)</f>
        <v>3.7333333333333336E-2</v>
      </c>
      <c r="N1330" s="12">
        <f>IFERROR(12/Tabla1[[#This Row],[Meses de stock]],0)</f>
        <v>321.42857142857139</v>
      </c>
      <c r="O1330" s="5" t="e">
        <f>VLOOKUP(Tabla1[[#This Row],[Código del producto]],'ABC Ventas'!$A:$E,5,0)</f>
        <v>#DIV/0!</v>
      </c>
      <c r="P1330" s="5" t="e">
        <f>VLOOKUP(Tabla1[[#This Row],[Código del producto]],'ABC Stock'!$A:$E,5,0)</f>
        <v>#DIV/0!</v>
      </c>
      <c r="Q13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1" spans="1:17" x14ac:dyDescent="0.2">
      <c r="A1331" s="1">
        <v>1222</v>
      </c>
      <c r="B1331" s="1" t="s">
        <v>432</v>
      </c>
      <c r="C1331" s="1" t="s">
        <v>8</v>
      </c>
      <c r="D1331" s="1" t="s">
        <v>3</v>
      </c>
      <c r="E1331" s="11">
        <v>1443</v>
      </c>
      <c r="F1331" s="3">
        <v>64</v>
      </c>
      <c r="G1331" s="11">
        <f>Tabla1[[#This Row],[Stock en unidades]]*Tabla1[[#This Row],[Costo unitario]]</f>
        <v>92352</v>
      </c>
      <c r="H1331" s="1">
        <v>2019</v>
      </c>
      <c r="I1331" s="1" t="s">
        <v>305</v>
      </c>
      <c r="J1331" s="1">
        <v>456</v>
      </c>
      <c r="K1331" s="3">
        <v>51072</v>
      </c>
      <c r="L1331" s="12">
        <f>Tabla1[[#This Row],[Venta prom 12 meses en UN]]*Tabla1[[#This Row],[Costo unitario]]</f>
        <v>29184</v>
      </c>
      <c r="M1331" s="29">
        <f>IFERROR(Tabla1[[#This Row],[Stock en unidades]]/Tabla1[[#This Row],[Venta prom 12 meses en UN]],0)</f>
        <v>3.1644736842105261</v>
      </c>
      <c r="N1331" s="12">
        <f>IFERROR(12/Tabla1[[#This Row],[Meses de stock]],0)</f>
        <v>3.7920997920997923</v>
      </c>
      <c r="O1331" s="5" t="e">
        <f>VLOOKUP(Tabla1[[#This Row],[Código del producto]],'ABC Ventas'!$A:$E,5,0)</f>
        <v>#DIV/0!</v>
      </c>
      <c r="P1331" s="5" t="e">
        <f>VLOOKUP(Tabla1[[#This Row],[Código del producto]],'ABC Stock'!$A:$E,5,0)</f>
        <v>#DIV/0!</v>
      </c>
      <c r="Q13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32" spans="1:17" x14ac:dyDescent="0.2">
      <c r="A1332" s="1">
        <v>1222</v>
      </c>
      <c r="B1332" s="1" t="s">
        <v>432</v>
      </c>
      <c r="C1332" s="1" t="s">
        <v>8</v>
      </c>
      <c r="D1332" s="1" t="s">
        <v>3</v>
      </c>
      <c r="E1332" s="11">
        <v>698</v>
      </c>
      <c r="F1332" s="3">
        <v>74</v>
      </c>
      <c r="G1332" s="11">
        <f>Tabla1[[#This Row],[Stock en unidades]]*Tabla1[[#This Row],[Costo unitario]]</f>
        <v>51652</v>
      </c>
      <c r="H1332" s="1">
        <v>2020</v>
      </c>
      <c r="I1332" s="1" t="s">
        <v>258</v>
      </c>
      <c r="J1332" s="1">
        <v>388</v>
      </c>
      <c r="K1332" s="3">
        <v>50246</v>
      </c>
      <c r="L1332" s="12">
        <f>Tabla1[[#This Row],[Venta prom 12 meses en UN]]*Tabla1[[#This Row],[Costo unitario]]</f>
        <v>28712</v>
      </c>
      <c r="M1332" s="29">
        <f>IFERROR(Tabla1[[#This Row],[Stock en unidades]]/Tabla1[[#This Row],[Venta prom 12 meses en UN]],0)</f>
        <v>1.7989690721649485</v>
      </c>
      <c r="N1332" s="12">
        <f>IFERROR(12/Tabla1[[#This Row],[Meses de stock]],0)</f>
        <v>6.670487106017192</v>
      </c>
      <c r="O1332" s="5" t="e">
        <f>VLOOKUP(Tabla1[[#This Row],[Código del producto]],'ABC Ventas'!$A:$E,5,0)</f>
        <v>#DIV/0!</v>
      </c>
      <c r="P1332" s="5" t="e">
        <f>VLOOKUP(Tabla1[[#This Row],[Código del producto]],'ABC Stock'!$A:$E,5,0)</f>
        <v>#DIV/0!</v>
      </c>
      <c r="Q13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3" spans="1:17" x14ac:dyDescent="0.2">
      <c r="A1333" s="1">
        <v>1222</v>
      </c>
      <c r="B1333" s="1" t="s">
        <v>432</v>
      </c>
      <c r="C1333" s="1" t="s">
        <v>8</v>
      </c>
      <c r="D1333" s="1" t="s">
        <v>3</v>
      </c>
      <c r="E1333" s="11">
        <v>123</v>
      </c>
      <c r="F1333" s="3">
        <v>35</v>
      </c>
      <c r="G1333" s="11">
        <f>Tabla1[[#This Row],[Stock en unidades]]*Tabla1[[#This Row],[Costo unitario]]</f>
        <v>4305</v>
      </c>
      <c r="H1333" s="1">
        <v>2020</v>
      </c>
      <c r="I1333" s="1" t="s">
        <v>257</v>
      </c>
      <c r="J1333" s="1">
        <v>722</v>
      </c>
      <c r="K1333" s="3">
        <v>47002.2</v>
      </c>
      <c r="L1333" s="12">
        <f>Tabla1[[#This Row],[Venta prom 12 meses en UN]]*Tabla1[[#This Row],[Costo unitario]]</f>
        <v>25270</v>
      </c>
      <c r="M1333" s="29">
        <f>IFERROR(Tabla1[[#This Row],[Stock en unidades]]/Tabla1[[#This Row],[Venta prom 12 meses en UN]],0)</f>
        <v>0.17036011080332411</v>
      </c>
      <c r="N1333" s="12">
        <f>IFERROR(12/Tabla1[[#This Row],[Meses de stock]],0)</f>
        <v>70.439024390243901</v>
      </c>
      <c r="O1333" s="5" t="e">
        <f>VLOOKUP(Tabla1[[#This Row],[Código del producto]],'ABC Ventas'!$A:$E,5,0)</f>
        <v>#DIV/0!</v>
      </c>
      <c r="P1333" s="5" t="e">
        <f>VLOOKUP(Tabla1[[#This Row],[Código del producto]],'ABC Stock'!$A:$E,5,0)</f>
        <v>#DIV/0!</v>
      </c>
      <c r="Q13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4" spans="1:17" x14ac:dyDescent="0.2">
      <c r="A1334" s="1">
        <v>1223</v>
      </c>
      <c r="B1334" s="1" t="s">
        <v>433</v>
      </c>
      <c r="C1334" s="1" t="s">
        <v>8</v>
      </c>
      <c r="D1334" s="1" t="s">
        <v>3</v>
      </c>
      <c r="E1334" s="11">
        <v>123</v>
      </c>
      <c r="F1334" s="3">
        <v>5.75</v>
      </c>
      <c r="G1334" s="11">
        <f>Tabla1[[#This Row],[Stock en unidades]]*Tabla1[[#This Row],[Costo unitario]]</f>
        <v>707.25</v>
      </c>
      <c r="H1334" s="1">
        <v>2020</v>
      </c>
      <c r="I1334" s="1" t="s">
        <v>258</v>
      </c>
      <c r="J1334" s="1">
        <v>141</v>
      </c>
      <c r="K1334" s="3">
        <v>1021.545</v>
      </c>
      <c r="L1334" s="12">
        <f>Tabla1[[#This Row],[Venta prom 12 meses en UN]]*Tabla1[[#This Row],[Costo unitario]]</f>
        <v>810.75</v>
      </c>
      <c r="M1334" s="29">
        <f>IFERROR(Tabla1[[#This Row],[Stock en unidades]]/Tabla1[[#This Row],[Venta prom 12 meses en UN]],0)</f>
        <v>0.87234042553191493</v>
      </c>
      <c r="N1334" s="12">
        <f>IFERROR(12/Tabla1[[#This Row],[Meses de stock]],0)</f>
        <v>13.75609756097561</v>
      </c>
      <c r="O1334" s="5" t="e">
        <f>VLOOKUP(Tabla1[[#This Row],[Código del producto]],'ABC Ventas'!$A:$E,5,0)</f>
        <v>#DIV/0!</v>
      </c>
      <c r="P1334" s="5" t="e">
        <f>VLOOKUP(Tabla1[[#This Row],[Código del producto]],'ABC Stock'!$A:$E,5,0)</f>
        <v>#DIV/0!</v>
      </c>
      <c r="Q13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5" spans="1:17" x14ac:dyDescent="0.2">
      <c r="A1335" s="1">
        <v>1223</v>
      </c>
      <c r="B1335" s="1" t="s">
        <v>433</v>
      </c>
      <c r="C1335" s="1" t="s">
        <v>8</v>
      </c>
      <c r="D1335" s="1" t="s">
        <v>3</v>
      </c>
      <c r="E1335" s="11">
        <v>925</v>
      </c>
      <c r="F1335" s="3">
        <v>5.01</v>
      </c>
      <c r="G1335" s="11">
        <f>Tabla1[[#This Row],[Stock en unidades]]*Tabla1[[#This Row],[Costo unitario]]</f>
        <v>4634.25</v>
      </c>
      <c r="H1335" s="1">
        <v>2019</v>
      </c>
      <c r="I1335" s="1" t="s">
        <v>305</v>
      </c>
      <c r="J1335" s="1">
        <v>92.5</v>
      </c>
      <c r="K1335" s="3">
        <v>741.48</v>
      </c>
      <c r="L1335" s="12">
        <f>Tabla1[[#This Row],[Venta prom 12 meses en UN]]*Tabla1[[#This Row],[Costo unitario]]</f>
        <v>463.42499999999995</v>
      </c>
      <c r="M1335" s="29">
        <f>IFERROR(Tabla1[[#This Row],[Stock en unidades]]/Tabla1[[#This Row],[Venta prom 12 meses en UN]],0)</f>
        <v>10</v>
      </c>
      <c r="N1335" s="12">
        <f>IFERROR(12/Tabla1[[#This Row],[Meses de stock]],0)</f>
        <v>1.2</v>
      </c>
      <c r="O1335" s="5" t="e">
        <f>VLOOKUP(Tabla1[[#This Row],[Código del producto]],'ABC Ventas'!$A:$E,5,0)</f>
        <v>#DIV/0!</v>
      </c>
      <c r="P1335" s="5" t="e">
        <f>VLOOKUP(Tabla1[[#This Row],[Código del producto]],'ABC Stock'!$A:$E,5,0)</f>
        <v>#DIV/0!</v>
      </c>
      <c r="Q133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36" spans="1:17" x14ac:dyDescent="0.2">
      <c r="A1336" s="1">
        <v>1223</v>
      </c>
      <c r="B1336" s="1" t="s">
        <v>433</v>
      </c>
      <c r="C1336" s="1" t="s">
        <v>8</v>
      </c>
      <c r="D1336" s="1" t="s">
        <v>3</v>
      </c>
      <c r="E1336" s="11">
        <v>287</v>
      </c>
      <c r="F1336" s="3">
        <v>7.23</v>
      </c>
      <c r="G1336" s="11">
        <f>Tabla1[[#This Row],[Stock en unidades]]*Tabla1[[#This Row],[Costo unitario]]</f>
        <v>2075.0100000000002</v>
      </c>
      <c r="H1336" s="1">
        <v>2019</v>
      </c>
      <c r="I1336" s="1" t="s">
        <v>311</v>
      </c>
      <c r="J1336" s="1">
        <v>57.4</v>
      </c>
      <c r="K1336" s="3">
        <v>651.55313999999998</v>
      </c>
      <c r="L1336" s="12">
        <f>Tabla1[[#This Row],[Venta prom 12 meses en UN]]*Tabla1[[#This Row],[Costo unitario]]</f>
        <v>415.00200000000001</v>
      </c>
      <c r="M1336" s="29">
        <f>IFERROR(Tabla1[[#This Row],[Stock en unidades]]/Tabla1[[#This Row],[Venta prom 12 meses en UN]],0)</f>
        <v>5</v>
      </c>
      <c r="N1336" s="12">
        <f>IFERROR(12/Tabla1[[#This Row],[Meses de stock]],0)</f>
        <v>2.4</v>
      </c>
      <c r="O1336" s="5" t="e">
        <f>VLOOKUP(Tabla1[[#This Row],[Código del producto]],'ABC Ventas'!$A:$E,5,0)</f>
        <v>#DIV/0!</v>
      </c>
      <c r="P1336" s="5" t="e">
        <f>VLOOKUP(Tabla1[[#This Row],[Código del producto]],'ABC Stock'!$A:$E,5,0)</f>
        <v>#DIV/0!</v>
      </c>
      <c r="Q133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37" spans="1:17" x14ac:dyDescent="0.2">
      <c r="A1337" s="1">
        <v>1223</v>
      </c>
      <c r="B1337" s="1" t="s">
        <v>433</v>
      </c>
      <c r="C1337" s="1" t="s">
        <v>8</v>
      </c>
      <c r="D1337" s="1" t="s">
        <v>3</v>
      </c>
      <c r="E1337" s="11">
        <v>693</v>
      </c>
      <c r="F1337" s="3">
        <v>7.13</v>
      </c>
      <c r="G1337" s="11">
        <f>Tabla1[[#This Row],[Stock en unidades]]*Tabla1[[#This Row],[Costo unitario]]</f>
        <v>4941.09</v>
      </c>
      <c r="H1337" s="1">
        <v>2020</v>
      </c>
      <c r="I1337" s="1" t="s">
        <v>257</v>
      </c>
      <c r="J1337" s="1">
        <v>53.3</v>
      </c>
      <c r="K1337" s="3">
        <v>600.44582000000003</v>
      </c>
      <c r="L1337" s="12">
        <f>Tabla1[[#This Row],[Venta prom 12 meses en UN]]*Tabla1[[#This Row],[Costo unitario]]</f>
        <v>380.029</v>
      </c>
      <c r="M1337" s="29">
        <f>IFERROR(Tabla1[[#This Row],[Stock en unidades]]/Tabla1[[#This Row],[Venta prom 12 meses en UN]],0)</f>
        <v>13.001876172607881</v>
      </c>
      <c r="N1337" s="12">
        <f>IFERROR(12/Tabla1[[#This Row],[Meses de stock]],0)</f>
        <v>0.92294372294372284</v>
      </c>
      <c r="O1337" s="5" t="e">
        <f>VLOOKUP(Tabla1[[#This Row],[Código del producto]],'ABC Ventas'!$A:$E,5,0)</f>
        <v>#DIV/0!</v>
      </c>
      <c r="P1337" s="5" t="e">
        <f>VLOOKUP(Tabla1[[#This Row],[Código del producto]],'ABC Stock'!$A:$E,5,0)</f>
        <v>#DIV/0!</v>
      </c>
      <c r="Q133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38" spans="1:17" x14ac:dyDescent="0.2">
      <c r="A1338" s="1">
        <v>1223</v>
      </c>
      <c r="B1338" s="1" t="s">
        <v>433</v>
      </c>
      <c r="C1338" s="1" t="s">
        <v>8</v>
      </c>
      <c r="D1338" s="1" t="s">
        <v>3</v>
      </c>
      <c r="E1338" s="11">
        <v>372</v>
      </c>
      <c r="F1338" s="3">
        <v>1.21</v>
      </c>
      <c r="G1338" s="11">
        <f>Tabla1[[#This Row],[Stock en unidades]]*Tabla1[[#This Row],[Costo unitario]]</f>
        <v>450.12</v>
      </c>
      <c r="H1338" s="1">
        <v>2020</v>
      </c>
      <c r="I1338" s="1" t="s">
        <v>257</v>
      </c>
      <c r="J1338" s="1">
        <v>141</v>
      </c>
      <c r="K1338" s="3">
        <v>288.33089999999999</v>
      </c>
      <c r="L1338" s="12">
        <f>Tabla1[[#This Row],[Venta prom 12 meses en UN]]*Tabla1[[#This Row],[Costo unitario]]</f>
        <v>170.60999999999999</v>
      </c>
      <c r="M1338" s="29">
        <f>IFERROR(Tabla1[[#This Row],[Stock en unidades]]/Tabla1[[#This Row],[Venta prom 12 meses en UN]],0)</f>
        <v>2.6382978723404253</v>
      </c>
      <c r="N1338" s="12">
        <f>IFERROR(12/Tabla1[[#This Row],[Meses de stock]],0)</f>
        <v>4.5483870967741939</v>
      </c>
      <c r="O1338" s="5" t="e">
        <f>VLOOKUP(Tabla1[[#This Row],[Código del producto]],'ABC Ventas'!$A:$E,5,0)</f>
        <v>#DIV/0!</v>
      </c>
      <c r="P1338" s="5" t="e">
        <f>VLOOKUP(Tabla1[[#This Row],[Código del producto]],'ABC Stock'!$A:$E,5,0)</f>
        <v>#DIV/0!</v>
      </c>
      <c r="Q13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39" spans="1:17" x14ac:dyDescent="0.2">
      <c r="A1339" s="1">
        <v>1223</v>
      </c>
      <c r="B1339" s="1" t="s">
        <v>433</v>
      </c>
      <c r="C1339" s="1" t="s">
        <v>8</v>
      </c>
      <c r="D1339" s="1" t="s">
        <v>3</v>
      </c>
      <c r="E1339" s="11">
        <v>0</v>
      </c>
      <c r="F1339" s="3">
        <v>1.83</v>
      </c>
      <c r="G1339" s="11">
        <f>Tabla1[[#This Row],[Stock en unidades]]*Tabla1[[#This Row],[Costo unitario]]</f>
        <v>0</v>
      </c>
      <c r="H1339" s="1">
        <v>2019</v>
      </c>
      <c r="I1339" s="1" t="s">
        <v>308</v>
      </c>
      <c r="J1339" s="1">
        <v>66</v>
      </c>
      <c r="K1339" s="3">
        <v>167.88420000000002</v>
      </c>
      <c r="L1339" s="12">
        <f>Tabla1[[#This Row],[Venta prom 12 meses en UN]]*Tabla1[[#This Row],[Costo unitario]]</f>
        <v>120.78</v>
      </c>
      <c r="M1339" s="29">
        <f>IFERROR(Tabla1[[#This Row],[Stock en unidades]]/Tabla1[[#This Row],[Venta prom 12 meses en UN]],0)</f>
        <v>0</v>
      </c>
      <c r="N1339" s="12">
        <f>IFERROR(12/Tabla1[[#This Row],[Meses de stock]],0)</f>
        <v>0</v>
      </c>
      <c r="O1339" s="5" t="e">
        <f>VLOOKUP(Tabla1[[#This Row],[Código del producto]],'ABC Ventas'!$A:$E,5,0)</f>
        <v>#DIV/0!</v>
      </c>
      <c r="P1339" s="5" t="e">
        <f>VLOOKUP(Tabla1[[#This Row],[Código del producto]],'ABC Stock'!$A:$E,5,0)</f>
        <v>#DIV/0!</v>
      </c>
      <c r="Q13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0" spans="1:17" x14ac:dyDescent="0.2">
      <c r="A1340" s="1">
        <v>1224</v>
      </c>
      <c r="B1340" s="1" t="s">
        <v>434</v>
      </c>
      <c r="C1340" s="1" t="s">
        <v>8</v>
      </c>
      <c r="D1340" s="1" t="s">
        <v>3</v>
      </c>
      <c r="E1340" s="11">
        <v>0</v>
      </c>
      <c r="F1340" s="3">
        <v>4.53</v>
      </c>
      <c r="G1340" s="11">
        <f>Tabla1[[#This Row],[Stock en unidades]]*Tabla1[[#This Row],[Costo unitario]]</f>
        <v>0</v>
      </c>
      <c r="H1340" s="1">
        <v>2019</v>
      </c>
      <c r="I1340" s="1" t="s">
        <v>310</v>
      </c>
      <c r="J1340" s="1">
        <v>92.7</v>
      </c>
      <c r="K1340" s="3">
        <v>692.88615000000004</v>
      </c>
      <c r="L1340" s="12">
        <f>Tabla1[[#This Row],[Venta prom 12 meses en UN]]*Tabla1[[#This Row],[Costo unitario]]</f>
        <v>419.93100000000004</v>
      </c>
      <c r="M1340" s="29">
        <f>IFERROR(Tabla1[[#This Row],[Stock en unidades]]/Tabla1[[#This Row],[Venta prom 12 meses en UN]],0)</f>
        <v>0</v>
      </c>
      <c r="N1340" s="12">
        <f>IFERROR(12/Tabla1[[#This Row],[Meses de stock]],0)</f>
        <v>0</v>
      </c>
      <c r="O1340" s="5" t="e">
        <f>VLOOKUP(Tabla1[[#This Row],[Código del producto]],'ABC Ventas'!$A:$E,5,0)</f>
        <v>#DIV/0!</v>
      </c>
      <c r="P1340" s="5" t="e">
        <f>VLOOKUP(Tabla1[[#This Row],[Código del producto]],'ABC Stock'!$A:$E,5,0)</f>
        <v>#DIV/0!</v>
      </c>
      <c r="Q13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1" spans="1:17" x14ac:dyDescent="0.2">
      <c r="A1341" s="1">
        <v>1224</v>
      </c>
      <c r="B1341" s="1" t="s">
        <v>434</v>
      </c>
      <c r="C1341" s="1" t="s">
        <v>8</v>
      </c>
      <c r="D1341" s="1" t="s">
        <v>3</v>
      </c>
      <c r="E1341" s="11">
        <v>343</v>
      </c>
      <c r="F1341" s="3">
        <v>6.92</v>
      </c>
      <c r="G1341" s="11">
        <f>Tabla1[[#This Row],[Stock en unidades]]*Tabla1[[#This Row],[Costo unitario]]</f>
        <v>2373.56</v>
      </c>
      <c r="H1341" s="1">
        <v>2020</v>
      </c>
      <c r="I1341" s="1" t="s">
        <v>258</v>
      </c>
      <c r="J1341" s="1">
        <v>42.8</v>
      </c>
      <c r="K1341" s="3">
        <v>506.46096</v>
      </c>
      <c r="L1341" s="12">
        <f>Tabla1[[#This Row],[Venta prom 12 meses en UN]]*Tabla1[[#This Row],[Costo unitario]]</f>
        <v>296.17599999999999</v>
      </c>
      <c r="M1341" s="29">
        <f>IFERROR(Tabla1[[#This Row],[Stock en unidades]]/Tabla1[[#This Row],[Venta prom 12 meses en UN]],0)</f>
        <v>8.0140186915887863</v>
      </c>
      <c r="N1341" s="12">
        <f>IFERROR(12/Tabla1[[#This Row],[Meses de stock]],0)</f>
        <v>1.4973760932944604</v>
      </c>
      <c r="O1341" s="5" t="e">
        <f>VLOOKUP(Tabla1[[#This Row],[Código del producto]],'ABC Ventas'!$A:$E,5,0)</f>
        <v>#DIV/0!</v>
      </c>
      <c r="P1341" s="5" t="e">
        <f>VLOOKUP(Tabla1[[#This Row],[Código del producto]],'ABC Stock'!$A:$E,5,0)</f>
        <v>#DIV/0!</v>
      </c>
      <c r="Q134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42" spans="1:17" x14ac:dyDescent="0.2">
      <c r="A1342" s="1">
        <v>1224</v>
      </c>
      <c r="B1342" s="1" t="s">
        <v>434</v>
      </c>
      <c r="C1342" s="1" t="s">
        <v>8</v>
      </c>
      <c r="D1342" s="1" t="s">
        <v>3</v>
      </c>
      <c r="E1342" s="11">
        <v>390</v>
      </c>
      <c r="F1342" s="3">
        <v>5.22</v>
      </c>
      <c r="G1342" s="11">
        <f>Tabla1[[#This Row],[Stock en unidades]]*Tabla1[[#This Row],[Costo unitario]]</f>
        <v>2035.8</v>
      </c>
      <c r="H1342" s="1">
        <v>2019</v>
      </c>
      <c r="I1342" s="1" t="s">
        <v>256</v>
      </c>
      <c r="J1342" s="1">
        <v>64.900000000000006</v>
      </c>
      <c r="K1342" s="3">
        <v>457.35030000000006</v>
      </c>
      <c r="L1342" s="12">
        <f>Tabla1[[#This Row],[Venta prom 12 meses en UN]]*Tabla1[[#This Row],[Costo unitario]]</f>
        <v>338.77800000000002</v>
      </c>
      <c r="M1342" s="29">
        <f>IFERROR(Tabla1[[#This Row],[Stock en unidades]]/Tabla1[[#This Row],[Venta prom 12 meses en UN]],0)</f>
        <v>6.0092449922958391</v>
      </c>
      <c r="N1342" s="12">
        <f>IFERROR(12/Tabla1[[#This Row],[Meses de stock]],0)</f>
        <v>1.9969230769230772</v>
      </c>
      <c r="O1342" s="5" t="e">
        <f>VLOOKUP(Tabla1[[#This Row],[Código del producto]],'ABC Ventas'!$A:$E,5,0)</f>
        <v>#DIV/0!</v>
      </c>
      <c r="P1342" s="5" t="e">
        <f>VLOOKUP(Tabla1[[#This Row],[Código del producto]],'ABC Stock'!$A:$E,5,0)</f>
        <v>#DIV/0!</v>
      </c>
      <c r="Q134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43" spans="1:17" x14ac:dyDescent="0.2">
      <c r="A1343" s="1">
        <v>1224</v>
      </c>
      <c r="B1343" s="1" t="s">
        <v>434</v>
      </c>
      <c r="C1343" s="1" t="s">
        <v>8</v>
      </c>
      <c r="D1343" s="1" t="s">
        <v>3</v>
      </c>
      <c r="E1343" s="11">
        <v>28</v>
      </c>
      <c r="F1343" s="3">
        <v>1.79</v>
      </c>
      <c r="G1343" s="11">
        <f>Tabla1[[#This Row],[Stock en unidades]]*Tabla1[[#This Row],[Costo unitario]]</f>
        <v>50.120000000000005</v>
      </c>
      <c r="H1343" s="1">
        <v>2020</v>
      </c>
      <c r="I1343" s="1" t="s">
        <v>257</v>
      </c>
      <c r="J1343" s="1">
        <v>88</v>
      </c>
      <c r="K1343" s="3">
        <v>294.56240000000003</v>
      </c>
      <c r="L1343" s="12">
        <f>Tabla1[[#This Row],[Venta prom 12 meses en UN]]*Tabla1[[#This Row],[Costo unitario]]</f>
        <v>157.52000000000001</v>
      </c>
      <c r="M1343" s="29">
        <f>IFERROR(Tabla1[[#This Row],[Stock en unidades]]/Tabla1[[#This Row],[Venta prom 12 meses en UN]],0)</f>
        <v>0.31818181818181818</v>
      </c>
      <c r="N1343" s="12">
        <f>IFERROR(12/Tabla1[[#This Row],[Meses de stock]],0)</f>
        <v>37.714285714285715</v>
      </c>
      <c r="O1343" s="5" t="e">
        <f>VLOOKUP(Tabla1[[#This Row],[Código del producto]],'ABC Ventas'!$A:$E,5,0)</f>
        <v>#DIV/0!</v>
      </c>
      <c r="P1343" s="5" t="e">
        <f>VLOOKUP(Tabla1[[#This Row],[Código del producto]],'ABC Stock'!$A:$E,5,0)</f>
        <v>#DIV/0!</v>
      </c>
      <c r="Q13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4" spans="1:17" x14ac:dyDescent="0.2">
      <c r="A1344" s="1">
        <v>1224</v>
      </c>
      <c r="B1344" s="1" t="s">
        <v>434</v>
      </c>
      <c r="C1344" s="1" t="s">
        <v>8</v>
      </c>
      <c r="D1344" s="1" t="s">
        <v>3</v>
      </c>
      <c r="E1344" s="11">
        <v>1124</v>
      </c>
      <c r="F1344" s="3">
        <v>1.33</v>
      </c>
      <c r="G1344" s="11">
        <f>Tabla1[[#This Row],[Stock en unidades]]*Tabla1[[#This Row],[Costo unitario]]</f>
        <v>1494.92</v>
      </c>
      <c r="H1344" s="1">
        <v>2020</v>
      </c>
      <c r="I1344" s="1" t="s">
        <v>258</v>
      </c>
      <c r="J1344" s="1">
        <v>137</v>
      </c>
      <c r="K1344" s="3">
        <v>273.315</v>
      </c>
      <c r="L1344" s="12">
        <f>Tabla1[[#This Row],[Venta prom 12 meses en UN]]*Tabla1[[#This Row],[Costo unitario]]</f>
        <v>182.21</v>
      </c>
      <c r="M1344" s="29">
        <f>IFERROR(Tabla1[[#This Row],[Stock en unidades]]/Tabla1[[#This Row],[Venta prom 12 meses en UN]],0)</f>
        <v>8.2043795620437958</v>
      </c>
      <c r="N1344" s="12">
        <f>IFERROR(12/Tabla1[[#This Row],[Meses de stock]],0)</f>
        <v>1.4626334519572954</v>
      </c>
      <c r="O1344" s="5" t="e">
        <f>VLOOKUP(Tabla1[[#This Row],[Código del producto]],'ABC Ventas'!$A:$E,5,0)</f>
        <v>#DIV/0!</v>
      </c>
      <c r="P1344" s="5" t="e">
        <f>VLOOKUP(Tabla1[[#This Row],[Código del producto]],'ABC Stock'!$A:$E,5,0)</f>
        <v>#DIV/0!</v>
      </c>
      <c r="Q13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45" spans="1:17" x14ac:dyDescent="0.2">
      <c r="A1345" s="1">
        <v>1224</v>
      </c>
      <c r="B1345" s="1" t="s">
        <v>434</v>
      </c>
      <c r="C1345" s="1" t="s">
        <v>8</v>
      </c>
      <c r="D1345" s="1" t="s">
        <v>3</v>
      </c>
      <c r="E1345" s="11">
        <v>46</v>
      </c>
      <c r="F1345" s="3">
        <v>6.87</v>
      </c>
      <c r="G1345" s="11">
        <f>Tabla1[[#This Row],[Stock en unidades]]*Tabla1[[#This Row],[Costo unitario]]</f>
        <v>316.02</v>
      </c>
      <c r="H1345" s="1">
        <v>2020</v>
      </c>
      <c r="I1345" s="1" t="s">
        <v>257</v>
      </c>
      <c r="J1345" s="1">
        <v>22.7</v>
      </c>
      <c r="K1345" s="3">
        <v>230.80451999999997</v>
      </c>
      <c r="L1345" s="12">
        <f>Tabla1[[#This Row],[Venta prom 12 meses en UN]]*Tabla1[[#This Row],[Costo unitario]]</f>
        <v>155.94899999999998</v>
      </c>
      <c r="M1345" s="29">
        <f>IFERROR(Tabla1[[#This Row],[Stock en unidades]]/Tabla1[[#This Row],[Venta prom 12 meses en UN]],0)</f>
        <v>2.0264317180616742</v>
      </c>
      <c r="N1345" s="12">
        <f>IFERROR(12/Tabla1[[#This Row],[Meses de stock]],0)</f>
        <v>5.9217391304347817</v>
      </c>
      <c r="O1345" s="5" t="e">
        <f>VLOOKUP(Tabla1[[#This Row],[Código del producto]],'ABC Ventas'!$A:$E,5,0)</f>
        <v>#DIV/0!</v>
      </c>
      <c r="P1345" s="5" t="e">
        <f>VLOOKUP(Tabla1[[#This Row],[Código del producto]],'ABC Stock'!$A:$E,5,0)</f>
        <v>#DIV/0!</v>
      </c>
      <c r="Q13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6" spans="1:17" x14ac:dyDescent="0.2">
      <c r="A1346" s="1">
        <v>1225</v>
      </c>
      <c r="B1346" s="1" t="s">
        <v>435</v>
      </c>
      <c r="C1346" s="1" t="s">
        <v>8</v>
      </c>
      <c r="D1346" s="1" t="s">
        <v>3</v>
      </c>
      <c r="E1346" s="11">
        <v>242</v>
      </c>
      <c r="F1346" s="3">
        <v>37</v>
      </c>
      <c r="G1346" s="11">
        <f>Tabla1[[#This Row],[Stock en unidades]]*Tabla1[[#This Row],[Costo unitario]]</f>
        <v>8954</v>
      </c>
      <c r="H1346" s="1">
        <v>2019</v>
      </c>
      <c r="I1346" s="1" t="s">
        <v>310</v>
      </c>
      <c r="J1346" s="1">
        <v>940</v>
      </c>
      <c r="K1346" s="3">
        <v>60865</v>
      </c>
      <c r="L1346" s="12">
        <f>Tabla1[[#This Row],[Venta prom 12 meses en UN]]*Tabla1[[#This Row],[Costo unitario]]</f>
        <v>34780</v>
      </c>
      <c r="M1346" s="29">
        <f>IFERROR(Tabla1[[#This Row],[Stock en unidades]]/Tabla1[[#This Row],[Venta prom 12 meses en UN]],0)</f>
        <v>0.25744680851063828</v>
      </c>
      <c r="N1346" s="12">
        <f>IFERROR(12/Tabla1[[#This Row],[Meses de stock]],0)</f>
        <v>46.611570247933891</v>
      </c>
      <c r="O1346" s="5" t="e">
        <f>VLOOKUP(Tabla1[[#This Row],[Código del producto]],'ABC Ventas'!$A:$E,5,0)</f>
        <v>#DIV/0!</v>
      </c>
      <c r="P1346" s="5" t="e">
        <f>VLOOKUP(Tabla1[[#This Row],[Código del producto]],'ABC Stock'!$A:$E,5,0)</f>
        <v>#DIV/0!</v>
      </c>
      <c r="Q13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7" spans="1:17" x14ac:dyDescent="0.2">
      <c r="A1347" s="1">
        <v>1225</v>
      </c>
      <c r="B1347" s="1" t="s">
        <v>435</v>
      </c>
      <c r="C1347" s="1" t="s">
        <v>8</v>
      </c>
      <c r="D1347" s="1" t="s">
        <v>3</v>
      </c>
      <c r="E1347" s="11">
        <v>500</v>
      </c>
      <c r="F1347" s="3">
        <v>69</v>
      </c>
      <c r="G1347" s="11">
        <f>Tabla1[[#This Row],[Stock en unidades]]*Tabla1[[#This Row],[Costo unitario]]</f>
        <v>34500</v>
      </c>
      <c r="H1347" s="1">
        <v>2019</v>
      </c>
      <c r="I1347" s="1" t="s">
        <v>306</v>
      </c>
      <c r="J1347" s="1">
        <v>628</v>
      </c>
      <c r="K1347" s="3">
        <v>55898.28</v>
      </c>
      <c r="L1347" s="12">
        <f>Tabla1[[#This Row],[Venta prom 12 meses en UN]]*Tabla1[[#This Row],[Costo unitario]]</f>
        <v>43332</v>
      </c>
      <c r="M1347" s="29">
        <f>IFERROR(Tabla1[[#This Row],[Stock en unidades]]/Tabla1[[#This Row],[Venta prom 12 meses en UN]],0)</f>
        <v>0.79617834394904463</v>
      </c>
      <c r="N1347" s="12">
        <f>IFERROR(12/Tabla1[[#This Row],[Meses de stock]],0)</f>
        <v>15.071999999999999</v>
      </c>
      <c r="O1347" s="5" t="e">
        <f>VLOOKUP(Tabla1[[#This Row],[Código del producto]],'ABC Ventas'!$A:$E,5,0)</f>
        <v>#DIV/0!</v>
      </c>
      <c r="P1347" s="5" t="e">
        <f>VLOOKUP(Tabla1[[#This Row],[Código del producto]],'ABC Stock'!$A:$E,5,0)</f>
        <v>#DIV/0!</v>
      </c>
      <c r="Q13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8" spans="1:17" x14ac:dyDescent="0.2">
      <c r="A1348" s="1">
        <v>1225</v>
      </c>
      <c r="B1348" s="1" t="s">
        <v>435</v>
      </c>
      <c r="C1348" s="1" t="s">
        <v>8</v>
      </c>
      <c r="D1348" s="1" t="s">
        <v>3</v>
      </c>
      <c r="E1348" s="11">
        <v>1170</v>
      </c>
      <c r="F1348" s="3">
        <v>55</v>
      </c>
      <c r="G1348" s="11">
        <f>Tabla1[[#This Row],[Stock en unidades]]*Tabla1[[#This Row],[Costo unitario]]</f>
        <v>64350</v>
      </c>
      <c r="H1348" s="1">
        <v>2020</v>
      </c>
      <c r="I1348" s="1" t="s">
        <v>258</v>
      </c>
      <c r="J1348" s="1">
        <v>653</v>
      </c>
      <c r="K1348" s="3">
        <v>55309.1</v>
      </c>
      <c r="L1348" s="12">
        <f>Tabla1[[#This Row],[Venta prom 12 meses en UN]]*Tabla1[[#This Row],[Costo unitario]]</f>
        <v>35915</v>
      </c>
      <c r="M1348" s="29">
        <f>IFERROR(Tabla1[[#This Row],[Stock en unidades]]/Tabla1[[#This Row],[Venta prom 12 meses en UN]],0)</f>
        <v>1.7917304747320062</v>
      </c>
      <c r="N1348" s="12">
        <f>IFERROR(12/Tabla1[[#This Row],[Meses de stock]],0)</f>
        <v>6.6974358974358967</v>
      </c>
      <c r="O1348" s="5" t="e">
        <f>VLOOKUP(Tabla1[[#This Row],[Código del producto]],'ABC Ventas'!$A:$E,5,0)</f>
        <v>#DIV/0!</v>
      </c>
      <c r="P1348" s="5" t="e">
        <f>VLOOKUP(Tabla1[[#This Row],[Código del producto]],'ABC Stock'!$A:$E,5,0)</f>
        <v>#DIV/0!</v>
      </c>
      <c r="Q13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49" spans="1:17" x14ac:dyDescent="0.2">
      <c r="A1349" s="1">
        <v>1225</v>
      </c>
      <c r="B1349" s="1" t="s">
        <v>435</v>
      </c>
      <c r="C1349" s="1" t="s">
        <v>8</v>
      </c>
      <c r="D1349" s="1" t="s">
        <v>3</v>
      </c>
      <c r="E1349" s="11">
        <v>396</v>
      </c>
      <c r="F1349" s="3">
        <v>70</v>
      </c>
      <c r="G1349" s="11">
        <f>Tabla1[[#This Row],[Stock en unidades]]*Tabla1[[#This Row],[Costo unitario]]</f>
        <v>27720</v>
      </c>
      <c r="H1349" s="1">
        <v>2020</v>
      </c>
      <c r="I1349" s="1" t="s">
        <v>257</v>
      </c>
      <c r="J1349" s="1">
        <v>339</v>
      </c>
      <c r="K1349" s="3">
        <v>31560.9</v>
      </c>
      <c r="L1349" s="12">
        <f>Tabla1[[#This Row],[Venta prom 12 meses en UN]]*Tabla1[[#This Row],[Costo unitario]]</f>
        <v>23730</v>
      </c>
      <c r="M1349" s="29">
        <f>IFERROR(Tabla1[[#This Row],[Stock en unidades]]/Tabla1[[#This Row],[Venta prom 12 meses en UN]],0)</f>
        <v>1.168141592920354</v>
      </c>
      <c r="N1349" s="12">
        <f>IFERROR(12/Tabla1[[#This Row],[Meses de stock]],0)</f>
        <v>10.272727272727272</v>
      </c>
      <c r="O1349" s="5" t="e">
        <f>VLOOKUP(Tabla1[[#This Row],[Código del producto]],'ABC Ventas'!$A:$E,5,0)</f>
        <v>#DIV/0!</v>
      </c>
      <c r="P1349" s="5" t="e">
        <f>VLOOKUP(Tabla1[[#This Row],[Código del producto]],'ABC Stock'!$A:$E,5,0)</f>
        <v>#DIV/0!</v>
      </c>
      <c r="Q13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0" spans="1:17" x14ac:dyDescent="0.2">
      <c r="A1350" s="1">
        <v>1225</v>
      </c>
      <c r="B1350" s="1" t="s">
        <v>435</v>
      </c>
      <c r="C1350" s="1" t="s">
        <v>8</v>
      </c>
      <c r="D1350" s="1" t="s">
        <v>3</v>
      </c>
      <c r="E1350" s="11">
        <v>386</v>
      </c>
      <c r="F1350" s="3">
        <v>31</v>
      </c>
      <c r="G1350" s="11">
        <f>Tabla1[[#This Row],[Stock en unidades]]*Tabla1[[#This Row],[Costo unitario]]</f>
        <v>11966</v>
      </c>
      <c r="H1350" s="1">
        <v>2019</v>
      </c>
      <c r="I1350" s="1" t="s">
        <v>306</v>
      </c>
      <c r="J1350" s="1">
        <v>415</v>
      </c>
      <c r="K1350" s="3">
        <v>16981.8</v>
      </c>
      <c r="L1350" s="12">
        <f>Tabla1[[#This Row],[Venta prom 12 meses en UN]]*Tabla1[[#This Row],[Costo unitario]]</f>
        <v>12865</v>
      </c>
      <c r="M1350" s="29">
        <f>IFERROR(Tabla1[[#This Row],[Stock en unidades]]/Tabla1[[#This Row],[Venta prom 12 meses en UN]],0)</f>
        <v>0.9301204819277108</v>
      </c>
      <c r="N1350" s="12">
        <f>IFERROR(12/Tabla1[[#This Row],[Meses de stock]],0)</f>
        <v>12.901554404145079</v>
      </c>
      <c r="O1350" s="5" t="e">
        <f>VLOOKUP(Tabla1[[#This Row],[Código del producto]],'ABC Ventas'!$A:$E,5,0)</f>
        <v>#DIV/0!</v>
      </c>
      <c r="P1350" s="5" t="e">
        <f>VLOOKUP(Tabla1[[#This Row],[Código del producto]],'ABC Stock'!$A:$E,5,0)</f>
        <v>#DIV/0!</v>
      </c>
      <c r="Q13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1" spans="1:17" x14ac:dyDescent="0.2">
      <c r="A1351" s="1">
        <v>1225</v>
      </c>
      <c r="B1351" s="1" t="s">
        <v>435</v>
      </c>
      <c r="C1351" s="1" t="s">
        <v>8</v>
      </c>
      <c r="D1351" s="1" t="s">
        <v>3</v>
      </c>
      <c r="E1351" s="11">
        <v>0</v>
      </c>
      <c r="F1351" s="3">
        <v>32</v>
      </c>
      <c r="G1351" s="11">
        <f>Tabla1[[#This Row],[Stock en unidades]]*Tabla1[[#This Row],[Costo unitario]]</f>
        <v>0</v>
      </c>
      <c r="H1351" s="1">
        <v>2019</v>
      </c>
      <c r="I1351" s="1" t="s">
        <v>311</v>
      </c>
      <c r="J1351" s="1">
        <v>334</v>
      </c>
      <c r="K1351" s="3">
        <v>13146.24</v>
      </c>
      <c r="L1351" s="12">
        <f>Tabla1[[#This Row],[Venta prom 12 meses en UN]]*Tabla1[[#This Row],[Costo unitario]]</f>
        <v>10688</v>
      </c>
      <c r="M1351" s="29">
        <f>IFERROR(Tabla1[[#This Row],[Stock en unidades]]/Tabla1[[#This Row],[Venta prom 12 meses en UN]],0)</f>
        <v>0</v>
      </c>
      <c r="N1351" s="12">
        <f>IFERROR(12/Tabla1[[#This Row],[Meses de stock]],0)</f>
        <v>0</v>
      </c>
      <c r="O1351" s="5" t="e">
        <f>VLOOKUP(Tabla1[[#This Row],[Código del producto]],'ABC Ventas'!$A:$E,5,0)</f>
        <v>#DIV/0!</v>
      </c>
      <c r="P1351" s="5" t="e">
        <f>VLOOKUP(Tabla1[[#This Row],[Código del producto]],'ABC Stock'!$A:$E,5,0)</f>
        <v>#DIV/0!</v>
      </c>
      <c r="Q13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2" spans="1:17" x14ac:dyDescent="0.2">
      <c r="A1352" s="1">
        <v>1226</v>
      </c>
      <c r="B1352" s="1" t="s">
        <v>436</v>
      </c>
      <c r="C1352" s="1" t="s">
        <v>8</v>
      </c>
      <c r="D1352" s="1" t="s">
        <v>3</v>
      </c>
      <c r="E1352" s="11">
        <v>112</v>
      </c>
      <c r="F1352" s="3">
        <v>4.6399999999999997</v>
      </c>
      <c r="G1352" s="11">
        <f>Tabla1[[#This Row],[Stock en unidades]]*Tabla1[[#This Row],[Costo unitario]]</f>
        <v>519.67999999999995</v>
      </c>
      <c r="H1352" s="1">
        <v>2019</v>
      </c>
      <c r="I1352" s="1" t="s">
        <v>310</v>
      </c>
      <c r="J1352" s="1">
        <v>124</v>
      </c>
      <c r="K1352" s="3">
        <v>920.57600000000002</v>
      </c>
      <c r="L1352" s="12">
        <f>Tabla1[[#This Row],[Venta prom 12 meses en UN]]*Tabla1[[#This Row],[Costo unitario]]</f>
        <v>575.36</v>
      </c>
      <c r="M1352" s="29">
        <f>IFERROR(Tabla1[[#This Row],[Stock en unidades]]/Tabla1[[#This Row],[Venta prom 12 meses en UN]],0)</f>
        <v>0.90322580645161288</v>
      </c>
      <c r="N1352" s="12">
        <f>IFERROR(12/Tabla1[[#This Row],[Meses de stock]],0)</f>
        <v>13.285714285714286</v>
      </c>
      <c r="O1352" s="5" t="e">
        <f>VLOOKUP(Tabla1[[#This Row],[Código del producto]],'ABC Ventas'!$A:$E,5,0)</f>
        <v>#DIV/0!</v>
      </c>
      <c r="P1352" s="5" t="e">
        <f>VLOOKUP(Tabla1[[#This Row],[Código del producto]],'ABC Stock'!$A:$E,5,0)</f>
        <v>#DIV/0!</v>
      </c>
      <c r="Q13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3" spans="1:17" x14ac:dyDescent="0.2">
      <c r="A1353" s="1">
        <v>1226</v>
      </c>
      <c r="B1353" s="1" t="s">
        <v>436</v>
      </c>
      <c r="C1353" s="1" t="s">
        <v>8</v>
      </c>
      <c r="D1353" s="1" t="s">
        <v>3</v>
      </c>
      <c r="E1353" s="11">
        <v>0</v>
      </c>
      <c r="F1353" s="3">
        <v>3.76</v>
      </c>
      <c r="G1353" s="11">
        <f>Tabla1[[#This Row],[Stock en unidades]]*Tabla1[[#This Row],[Costo unitario]]</f>
        <v>0</v>
      </c>
      <c r="H1353" s="1">
        <v>2019</v>
      </c>
      <c r="I1353" s="1" t="s">
        <v>306</v>
      </c>
      <c r="J1353" s="1">
        <v>88.3</v>
      </c>
      <c r="K1353" s="3">
        <v>504.65215999999998</v>
      </c>
      <c r="L1353" s="12">
        <f>Tabla1[[#This Row],[Venta prom 12 meses en UN]]*Tabla1[[#This Row],[Costo unitario]]</f>
        <v>332.00799999999998</v>
      </c>
      <c r="M1353" s="29">
        <f>IFERROR(Tabla1[[#This Row],[Stock en unidades]]/Tabla1[[#This Row],[Venta prom 12 meses en UN]],0)</f>
        <v>0</v>
      </c>
      <c r="N1353" s="12">
        <f>IFERROR(12/Tabla1[[#This Row],[Meses de stock]],0)</f>
        <v>0</v>
      </c>
      <c r="O1353" s="5" t="e">
        <f>VLOOKUP(Tabla1[[#This Row],[Código del producto]],'ABC Ventas'!$A:$E,5,0)</f>
        <v>#DIV/0!</v>
      </c>
      <c r="P1353" s="5" t="e">
        <f>VLOOKUP(Tabla1[[#This Row],[Código del producto]],'ABC Stock'!$A:$E,5,0)</f>
        <v>#DIV/0!</v>
      </c>
      <c r="Q13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4" spans="1:17" x14ac:dyDescent="0.2">
      <c r="A1354" s="1">
        <v>1226</v>
      </c>
      <c r="B1354" s="1" t="s">
        <v>436</v>
      </c>
      <c r="C1354" s="1" t="s">
        <v>8</v>
      </c>
      <c r="D1354" s="1" t="s">
        <v>3</v>
      </c>
      <c r="E1354" s="11">
        <v>111</v>
      </c>
      <c r="F1354" s="3">
        <v>6.14</v>
      </c>
      <c r="G1354" s="11">
        <f>Tabla1[[#This Row],[Stock en unidades]]*Tabla1[[#This Row],[Costo unitario]]</f>
        <v>681.54</v>
      </c>
      <c r="H1354" s="1">
        <v>2019</v>
      </c>
      <c r="I1354" s="1" t="s">
        <v>304</v>
      </c>
      <c r="J1354" s="1">
        <v>36.700000000000003</v>
      </c>
      <c r="K1354" s="3">
        <v>351.52727999999996</v>
      </c>
      <c r="L1354" s="12">
        <f>Tabla1[[#This Row],[Venta prom 12 meses en UN]]*Tabla1[[#This Row],[Costo unitario]]</f>
        <v>225.33799999999999</v>
      </c>
      <c r="M1354" s="29">
        <f>IFERROR(Tabla1[[#This Row],[Stock en unidades]]/Tabla1[[#This Row],[Venta prom 12 meses en UN]],0)</f>
        <v>3.0245231607629424</v>
      </c>
      <c r="N1354" s="12">
        <f>IFERROR(12/Tabla1[[#This Row],[Meses de stock]],0)</f>
        <v>3.9675675675675679</v>
      </c>
      <c r="O1354" s="5" t="e">
        <f>VLOOKUP(Tabla1[[#This Row],[Código del producto]],'ABC Ventas'!$A:$E,5,0)</f>
        <v>#DIV/0!</v>
      </c>
      <c r="P1354" s="5" t="e">
        <f>VLOOKUP(Tabla1[[#This Row],[Código del producto]],'ABC Stock'!$A:$E,5,0)</f>
        <v>#DIV/0!</v>
      </c>
      <c r="Q135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55" spans="1:17" x14ac:dyDescent="0.2">
      <c r="A1355" s="1">
        <v>1226</v>
      </c>
      <c r="B1355" s="1" t="s">
        <v>436</v>
      </c>
      <c r="C1355" s="1" t="s">
        <v>8</v>
      </c>
      <c r="D1355" s="1" t="s">
        <v>3</v>
      </c>
      <c r="E1355" s="11">
        <v>410</v>
      </c>
      <c r="F1355" s="3">
        <v>3.86</v>
      </c>
      <c r="G1355" s="11">
        <f>Tabla1[[#This Row],[Stock en unidades]]*Tabla1[[#This Row],[Costo unitario]]</f>
        <v>1582.6</v>
      </c>
      <c r="H1355" s="1">
        <v>2020</v>
      </c>
      <c r="I1355" s="1" t="s">
        <v>256</v>
      </c>
      <c r="J1355" s="1">
        <v>45.5</v>
      </c>
      <c r="K1355" s="3">
        <v>321.40289999999999</v>
      </c>
      <c r="L1355" s="12">
        <f>Tabla1[[#This Row],[Venta prom 12 meses en UN]]*Tabla1[[#This Row],[Costo unitario]]</f>
        <v>175.63</v>
      </c>
      <c r="M1355" s="29">
        <f>IFERROR(Tabla1[[#This Row],[Stock en unidades]]/Tabla1[[#This Row],[Venta prom 12 meses en UN]],0)</f>
        <v>9.0109890109890109</v>
      </c>
      <c r="N1355" s="12">
        <f>IFERROR(12/Tabla1[[#This Row],[Meses de stock]],0)</f>
        <v>1.3317073170731708</v>
      </c>
      <c r="O1355" s="5" t="e">
        <f>VLOOKUP(Tabla1[[#This Row],[Código del producto]],'ABC Ventas'!$A:$E,5,0)</f>
        <v>#DIV/0!</v>
      </c>
      <c r="P1355" s="5" t="e">
        <f>VLOOKUP(Tabla1[[#This Row],[Código del producto]],'ABC Stock'!$A:$E,5,0)</f>
        <v>#DIV/0!</v>
      </c>
      <c r="Q13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56" spans="1:17" x14ac:dyDescent="0.2">
      <c r="A1356" s="1">
        <v>1226</v>
      </c>
      <c r="B1356" s="1" t="s">
        <v>436</v>
      </c>
      <c r="C1356" s="1" t="s">
        <v>8</v>
      </c>
      <c r="D1356" s="1" t="s">
        <v>3</v>
      </c>
      <c r="E1356" s="11">
        <v>632</v>
      </c>
      <c r="F1356" s="3">
        <v>3.35</v>
      </c>
      <c r="G1356" s="11">
        <f>Tabla1[[#This Row],[Stock en unidades]]*Tabla1[[#This Row],[Costo unitario]]</f>
        <v>2117.2000000000003</v>
      </c>
      <c r="H1356" s="1">
        <v>2020</v>
      </c>
      <c r="I1356" s="1" t="s">
        <v>257</v>
      </c>
      <c r="J1356" s="1">
        <v>57.4</v>
      </c>
      <c r="K1356" s="3">
        <v>313.43270000000001</v>
      </c>
      <c r="L1356" s="12">
        <f>Tabla1[[#This Row],[Venta prom 12 meses en UN]]*Tabla1[[#This Row],[Costo unitario]]</f>
        <v>192.29</v>
      </c>
      <c r="M1356" s="29">
        <f>IFERROR(Tabla1[[#This Row],[Stock en unidades]]/Tabla1[[#This Row],[Venta prom 12 meses en UN]],0)</f>
        <v>11.010452961672474</v>
      </c>
      <c r="N1356" s="12">
        <f>IFERROR(12/Tabla1[[#This Row],[Meses de stock]],0)</f>
        <v>1.089873417721519</v>
      </c>
      <c r="O1356" s="5" t="e">
        <f>VLOOKUP(Tabla1[[#This Row],[Código del producto]],'ABC Ventas'!$A:$E,5,0)</f>
        <v>#DIV/0!</v>
      </c>
      <c r="P1356" s="5" t="e">
        <f>VLOOKUP(Tabla1[[#This Row],[Código del producto]],'ABC Stock'!$A:$E,5,0)</f>
        <v>#DIV/0!</v>
      </c>
      <c r="Q135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57" spans="1:17" x14ac:dyDescent="0.2">
      <c r="A1357" s="1">
        <v>1226</v>
      </c>
      <c r="B1357" s="1" t="s">
        <v>436</v>
      </c>
      <c r="C1357" s="1" t="s">
        <v>8</v>
      </c>
      <c r="D1357" s="1" t="s">
        <v>3</v>
      </c>
      <c r="E1357" s="11">
        <v>267</v>
      </c>
      <c r="F1357" s="3">
        <v>3.09</v>
      </c>
      <c r="G1357" s="11">
        <f>Tabla1[[#This Row],[Stock en unidades]]*Tabla1[[#This Row],[Costo unitario]]</f>
        <v>825.03</v>
      </c>
      <c r="H1357" s="1">
        <v>2020</v>
      </c>
      <c r="I1357" s="1" t="s">
        <v>258</v>
      </c>
      <c r="J1357" s="1">
        <v>53.3</v>
      </c>
      <c r="K1357" s="3">
        <v>268.45610999999997</v>
      </c>
      <c r="L1357" s="12">
        <f>Tabla1[[#This Row],[Venta prom 12 meses en UN]]*Tabla1[[#This Row],[Costo unitario]]</f>
        <v>164.69699999999997</v>
      </c>
      <c r="M1357" s="29">
        <f>IFERROR(Tabla1[[#This Row],[Stock en unidades]]/Tabla1[[#This Row],[Venta prom 12 meses en UN]],0)</f>
        <v>5.0093808630394001</v>
      </c>
      <c r="N1357" s="12">
        <f>IFERROR(12/Tabla1[[#This Row],[Meses de stock]],0)</f>
        <v>2.3955056179775278</v>
      </c>
      <c r="O1357" s="5" t="e">
        <f>VLOOKUP(Tabla1[[#This Row],[Código del producto]],'ABC Ventas'!$A:$E,5,0)</f>
        <v>#DIV/0!</v>
      </c>
      <c r="P1357" s="5" t="e">
        <f>VLOOKUP(Tabla1[[#This Row],[Código del producto]],'ABC Stock'!$A:$E,5,0)</f>
        <v>#DIV/0!</v>
      </c>
      <c r="Q13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58" spans="1:17" x14ac:dyDescent="0.2">
      <c r="A1358" s="1">
        <v>1227</v>
      </c>
      <c r="B1358" s="1" t="s">
        <v>437</v>
      </c>
      <c r="C1358" s="1" t="s">
        <v>8</v>
      </c>
      <c r="D1358" s="1" t="s">
        <v>3</v>
      </c>
      <c r="E1358" s="11">
        <v>73</v>
      </c>
      <c r="F1358" s="3">
        <v>7.96</v>
      </c>
      <c r="G1358" s="11">
        <f>Tabla1[[#This Row],[Stock en unidades]]*Tabla1[[#This Row],[Costo unitario]]</f>
        <v>581.08000000000004</v>
      </c>
      <c r="H1358" s="1">
        <v>2020</v>
      </c>
      <c r="I1358" s="1" t="s">
        <v>258</v>
      </c>
      <c r="J1358" s="1">
        <v>86</v>
      </c>
      <c r="K1358" s="3">
        <v>1019.9943999999999</v>
      </c>
      <c r="L1358" s="12">
        <f>Tabla1[[#This Row],[Venta prom 12 meses en UN]]*Tabla1[[#This Row],[Costo unitario]]</f>
        <v>684.56</v>
      </c>
      <c r="M1358" s="29">
        <f>IFERROR(Tabla1[[#This Row],[Stock en unidades]]/Tabla1[[#This Row],[Venta prom 12 meses en UN]],0)</f>
        <v>0.84883720930232553</v>
      </c>
      <c r="N1358" s="12">
        <f>IFERROR(12/Tabla1[[#This Row],[Meses de stock]],0)</f>
        <v>14.136986301369864</v>
      </c>
      <c r="O1358" s="5" t="e">
        <f>VLOOKUP(Tabla1[[#This Row],[Código del producto]],'ABC Ventas'!$A:$E,5,0)</f>
        <v>#DIV/0!</v>
      </c>
      <c r="P1358" s="5" t="e">
        <f>VLOOKUP(Tabla1[[#This Row],[Código del producto]],'ABC Stock'!$A:$E,5,0)</f>
        <v>#DIV/0!</v>
      </c>
      <c r="Q13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59" spans="1:17" x14ac:dyDescent="0.2">
      <c r="A1359" s="1">
        <v>1227</v>
      </c>
      <c r="B1359" s="1" t="s">
        <v>437</v>
      </c>
      <c r="C1359" s="1" t="s">
        <v>8</v>
      </c>
      <c r="D1359" s="1" t="s">
        <v>3</v>
      </c>
      <c r="E1359" s="11">
        <v>259</v>
      </c>
      <c r="F1359" s="3">
        <v>6.27</v>
      </c>
      <c r="G1359" s="11">
        <f>Tabla1[[#This Row],[Stock en unidades]]*Tabla1[[#This Row],[Costo unitario]]</f>
        <v>1623.9299999999998</v>
      </c>
      <c r="H1359" s="1">
        <v>2020</v>
      </c>
      <c r="I1359" s="1" t="s">
        <v>257</v>
      </c>
      <c r="J1359" s="1">
        <v>0</v>
      </c>
      <c r="K1359" s="3">
        <v>0</v>
      </c>
      <c r="L1359" s="12">
        <f>Tabla1[[#This Row],[Venta prom 12 meses en UN]]*Tabla1[[#This Row],[Costo unitario]]</f>
        <v>0</v>
      </c>
      <c r="M1359" s="29">
        <f>IFERROR(Tabla1[[#This Row],[Stock en unidades]]/Tabla1[[#This Row],[Venta prom 12 meses en UN]],0)</f>
        <v>0</v>
      </c>
      <c r="N1359" s="12">
        <f>IFERROR(12/Tabla1[[#This Row],[Meses de stock]],0)</f>
        <v>0</v>
      </c>
      <c r="O1359" s="5" t="e">
        <f>VLOOKUP(Tabla1[[#This Row],[Código del producto]],'ABC Ventas'!$A:$E,5,0)</f>
        <v>#DIV/0!</v>
      </c>
      <c r="P1359" s="5" t="e">
        <f>VLOOKUP(Tabla1[[#This Row],[Código del producto]],'ABC Stock'!$A:$E,5,0)</f>
        <v>#DIV/0!</v>
      </c>
      <c r="Q135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360" spans="1:17" x14ac:dyDescent="0.2">
      <c r="A1360" s="1">
        <v>1227</v>
      </c>
      <c r="B1360" s="1" t="s">
        <v>437</v>
      </c>
      <c r="C1360" s="1" t="s">
        <v>8</v>
      </c>
      <c r="D1360" s="1" t="s">
        <v>3</v>
      </c>
      <c r="E1360" s="11">
        <v>381</v>
      </c>
      <c r="F1360" s="3">
        <v>2.9</v>
      </c>
      <c r="G1360" s="11">
        <f>Tabla1[[#This Row],[Stock en unidades]]*Tabla1[[#This Row],[Costo unitario]]</f>
        <v>1104.8999999999999</v>
      </c>
      <c r="H1360" s="1">
        <v>2020</v>
      </c>
      <c r="I1360" s="1" t="s">
        <v>256</v>
      </c>
      <c r="J1360" s="1">
        <v>133</v>
      </c>
      <c r="K1360" s="3">
        <v>725.11599999999987</v>
      </c>
      <c r="L1360" s="12">
        <f>Tabla1[[#This Row],[Venta prom 12 meses en UN]]*Tabla1[[#This Row],[Costo unitario]]</f>
        <v>385.7</v>
      </c>
      <c r="M1360" s="29">
        <f>IFERROR(Tabla1[[#This Row],[Stock en unidades]]/Tabla1[[#This Row],[Venta prom 12 meses en UN]],0)</f>
        <v>2.8646616541353382</v>
      </c>
      <c r="N1360" s="12">
        <f>IFERROR(12/Tabla1[[#This Row],[Meses de stock]],0)</f>
        <v>4.1889763779527565</v>
      </c>
      <c r="O1360" s="5" t="e">
        <f>VLOOKUP(Tabla1[[#This Row],[Código del producto]],'ABC Ventas'!$A:$E,5,0)</f>
        <v>#DIV/0!</v>
      </c>
      <c r="P1360" s="5" t="e">
        <f>VLOOKUP(Tabla1[[#This Row],[Código del producto]],'ABC Stock'!$A:$E,5,0)</f>
        <v>#DIV/0!</v>
      </c>
      <c r="Q13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1" spans="1:17" x14ac:dyDescent="0.2">
      <c r="A1361" s="1">
        <v>1227</v>
      </c>
      <c r="B1361" s="1" t="s">
        <v>437</v>
      </c>
      <c r="C1361" s="1" t="s">
        <v>8</v>
      </c>
      <c r="D1361" s="1" t="s">
        <v>3</v>
      </c>
      <c r="E1361" s="11">
        <v>765</v>
      </c>
      <c r="F1361" s="3">
        <v>6.67</v>
      </c>
      <c r="G1361" s="11">
        <f>Tabla1[[#This Row],[Stock en unidades]]*Tabla1[[#This Row],[Costo unitario]]</f>
        <v>5102.55</v>
      </c>
      <c r="H1361" s="1">
        <v>2020</v>
      </c>
      <c r="I1361" s="1" t="s">
        <v>256</v>
      </c>
      <c r="J1361" s="1">
        <v>42.5</v>
      </c>
      <c r="K1361" s="3">
        <v>419.54300000000001</v>
      </c>
      <c r="L1361" s="12">
        <f>Tabla1[[#This Row],[Venta prom 12 meses en UN]]*Tabla1[[#This Row],[Costo unitario]]</f>
        <v>283.47500000000002</v>
      </c>
      <c r="M1361" s="29">
        <f>IFERROR(Tabla1[[#This Row],[Stock en unidades]]/Tabla1[[#This Row],[Venta prom 12 meses en UN]],0)</f>
        <v>18</v>
      </c>
      <c r="N1361" s="12">
        <f>IFERROR(12/Tabla1[[#This Row],[Meses de stock]],0)</f>
        <v>0.66666666666666663</v>
      </c>
      <c r="O1361" s="5" t="e">
        <f>VLOOKUP(Tabla1[[#This Row],[Código del producto]],'ABC Ventas'!$A:$E,5,0)</f>
        <v>#DIV/0!</v>
      </c>
      <c r="P1361" s="5" t="e">
        <f>VLOOKUP(Tabla1[[#This Row],[Código del producto]],'ABC Stock'!$A:$E,5,0)</f>
        <v>#DIV/0!</v>
      </c>
      <c r="Q136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62" spans="1:17" x14ac:dyDescent="0.2">
      <c r="A1362" s="1">
        <v>1227</v>
      </c>
      <c r="B1362" s="1" t="s">
        <v>437</v>
      </c>
      <c r="C1362" s="1" t="s">
        <v>8</v>
      </c>
      <c r="D1362" s="1" t="s">
        <v>3</v>
      </c>
      <c r="E1362" s="11">
        <v>644</v>
      </c>
      <c r="F1362" s="3">
        <v>2</v>
      </c>
      <c r="G1362" s="11">
        <f>Tabla1[[#This Row],[Stock en unidades]]*Tabla1[[#This Row],[Costo unitario]]</f>
        <v>1288</v>
      </c>
      <c r="H1362" s="1">
        <v>2020</v>
      </c>
      <c r="I1362" s="1" t="s">
        <v>258</v>
      </c>
      <c r="J1362" s="1">
        <v>107</v>
      </c>
      <c r="K1362" s="3">
        <v>323.14</v>
      </c>
      <c r="L1362" s="12">
        <f>Tabla1[[#This Row],[Venta prom 12 meses en UN]]*Tabla1[[#This Row],[Costo unitario]]</f>
        <v>214</v>
      </c>
      <c r="M1362" s="29">
        <f>IFERROR(Tabla1[[#This Row],[Stock en unidades]]/Tabla1[[#This Row],[Venta prom 12 meses en UN]],0)</f>
        <v>6.018691588785047</v>
      </c>
      <c r="N1362" s="12">
        <f>IFERROR(12/Tabla1[[#This Row],[Meses de stock]],0)</f>
        <v>1.9937888198757763</v>
      </c>
      <c r="O1362" s="5" t="e">
        <f>VLOOKUP(Tabla1[[#This Row],[Código del producto]],'ABC Ventas'!$A:$E,5,0)</f>
        <v>#DIV/0!</v>
      </c>
      <c r="P1362" s="5" t="e">
        <f>VLOOKUP(Tabla1[[#This Row],[Código del producto]],'ABC Stock'!$A:$E,5,0)</f>
        <v>#DIV/0!</v>
      </c>
      <c r="Q136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63" spans="1:17" x14ac:dyDescent="0.2">
      <c r="A1363" s="1">
        <v>1227</v>
      </c>
      <c r="B1363" s="1" t="s">
        <v>437</v>
      </c>
      <c r="C1363" s="1" t="s">
        <v>8</v>
      </c>
      <c r="D1363" s="1" t="s">
        <v>3</v>
      </c>
      <c r="E1363" s="11">
        <v>560</v>
      </c>
      <c r="F1363" s="3">
        <v>1.34</v>
      </c>
      <c r="G1363" s="11">
        <f>Tabla1[[#This Row],[Stock en unidades]]*Tabla1[[#This Row],[Costo unitario]]</f>
        <v>750.40000000000009</v>
      </c>
      <c r="H1363" s="1">
        <v>2019</v>
      </c>
      <c r="I1363" s="1" t="s">
        <v>258</v>
      </c>
      <c r="J1363" s="1">
        <v>112</v>
      </c>
      <c r="K1363" s="3">
        <v>258.13760000000002</v>
      </c>
      <c r="L1363" s="12">
        <f>Tabla1[[#This Row],[Venta prom 12 meses en UN]]*Tabla1[[#This Row],[Costo unitario]]</f>
        <v>150.08000000000001</v>
      </c>
      <c r="M1363" s="29">
        <f>IFERROR(Tabla1[[#This Row],[Stock en unidades]]/Tabla1[[#This Row],[Venta prom 12 meses en UN]],0)</f>
        <v>5</v>
      </c>
      <c r="N1363" s="12">
        <f>IFERROR(12/Tabla1[[#This Row],[Meses de stock]],0)</f>
        <v>2.4</v>
      </c>
      <c r="O1363" s="5" t="e">
        <f>VLOOKUP(Tabla1[[#This Row],[Código del producto]],'ABC Ventas'!$A:$E,5,0)</f>
        <v>#DIV/0!</v>
      </c>
      <c r="P1363" s="5" t="e">
        <f>VLOOKUP(Tabla1[[#This Row],[Código del producto]],'ABC Stock'!$A:$E,5,0)</f>
        <v>#DIV/0!</v>
      </c>
      <c r="Q136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64" spans="1:17" x14ac:dyDescent="0.2">
      <c r="A1364" s="1">
        <v>1228</v>
      </c>
      <c r="B1364" s="1" t="s">
        <v>438</v>
      </c>
      <c r="C1364" s="1" t="s">
        <v>8</v>
      </c>
      <c r="D1364" s="1" t="s">
        <v>3</v>
      </c>
      <c r="E1364" s="11">
        <v>776</v>
      </c>
      <c r="F1364" s="3">
        <v>63</v>
      </c>
      <c r="G1364" s="11">
        <f>Tabla1[[#This Row],[Stock en unidades]]*Tabla1[[#This Row],[Costo unitario]]</f>
        <v>48888</v>
      </c>
      <c r="H1364" s="1">
        <v>2019</v>
      </c>
      <c r="I1364" s="1" t="s">
        <v>256</v>
      </c>
      <c r="J1364" s="1">
        <v>862</v>
      </c>
      <c r="K1364" s="3">
        <v>76028.399999999994</v>
      </c>
      <c r="L1364" s="12">
        <f>Tabla1[[#This Row],[Venta prom 12 meses en UN]]*Tabla1[[#This Row],[Costo unitario]]</f>
        <v>54306</v>
      </c>
      <c r="M1364" s="29">
        <f>IFERROR(Tabla1[[#This Row],[Stock en unidades]]/Tabla1[[#This Row],[Venta prom 12 meses en UN]],0)</f>
        <v>0.90023201856148494</v>
      </c>
      <c r="N1364" s="12">
        <f>IFERROR(12/Tabla1[[#This Row],[Meses de stock]],0)</f>
        <v>13.329896907216495</v>
      </c>
      <c r="O1364" s="5" t="e">
        <f>VLOOKUP(Tabla1[[#This Row],[Código del producto]],'ABC Ventas'!$A:$E,5,0)</f>
        <v>#DIV/0!</v>
      </c>
      <c r="P1364" s="5" t="e">
        <f>VLOOKUP(Tabla1[[#This Row],[Código del producto]],'ABC Stock'!$A:$E,5,0)</f>
        <v>#DIV/0!</v>
      </c>
      <c r="Q13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5" spans="1:17" x14ac:dyDescent="0.2">
      <c r="A1365" s="1">
        <v>1228</v>
      </c>
      <c r="B1365" s="1" t="s">
        <v>438</v>
      </c>
      <c r="C1365" s="1" t="s">
        <v>8</v>
      </c>
      <c r="D1365" s="1" t="s">
        <v>3</v>
      </c>
      <c r="E1365" s="11">
        <v>344</v>
      </c>
      <c r="F1365" s="3">
        <v>47</v>
      </c>
      <c r="G1365" s="11">
        <f>Tabla1[[#This Row],[Stock en unidades]]*Tabla1[[#This Row],[Costo unitario]]</f>
        <v>16168</v>
      </c>
      <c r="H1365" s="1">
        <v>2020</v>
      </c>
      <c r="I1365" s="1" t="s">
        <v>257</v>
      </c>
      <c r="J1365" s="1">
        <v>867</v>
      </c>
      <c r="K1365" s="3">
        <v>64790.91</v>
      </c>
      <c r="L1365" s="12">
        <f>Tabla1[[#This Row],[Venta prom 12 meses en UN]]*Tabla1[[#This Row],[Costo unitario]]</f>
        <v>40749</v>
      </c>
      <c r="M1365" s="29">
        <f>IFERROR(Tabla1[[#This Row],[Stock en unidades]]/Tabla1[[#This Row],[Venta prom 12 meses en UN]],0)</f>
        <v>0.39677047289504036</v>
      </c>
      <c r="N1365" s="12">
        <f>IFERROR(12/Tabla1[[#This Row],[Meses de stock]],0)</f>
        <v>30.244186046511629</v>
      </c>
      <c r="O1365" s="5" t="e">
        <f>VLOOKUP(Tabla1[[#This Row],[Código del producto]],'ABC Ventas'!$A:$E,5,0)</f>
        <v>#DIV/0!</v>
      </c>
      <c r="P1365" s="5" t="e">
        <f>VLOOKUP(Tabla1[[#This Row],[Código del producto]],'ABC Stock'!$A:$E,5,0)</f>
        <v>#DIV/0!</v>
      </c>
      <c r="Q13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6" spans="1:17" x14ac:dyDescent="0.2">
      <c r="A1366" s="1">
        <v>1228</v>
      </c>
      <c r="B1366" s="1" t="s">
        <v>438</v>
      </c>
      <c r="C1366" s="1" t="s">
        <v>8</v>
      </c>
      <c r="D1366" s="1" t="s">
        <v>3</v>
      </c>
      <c r="E1366" s="11">
        <v>508</v>
      </c>
      <c r="F1366" s="3">
        <v>32</v>
      </c>
      <c r="G1366" s="11">
        <f>Tabla1[[#This Row],[Stock en unidades]]*Tabla1[[#This Row],[Costo unitario]]</f>
        <v>16256</v>
      </c>
      <c r="H1366" s="1">
        <v>2019</v>
      </c>
      <c r="I1366" s="1" t="s">
        <v>311</v>
      </c>
      <c r="J1366" s="1">
        <v>804</v>
      </c>
      <c r="K1366" s="3">
        <v>45281.279999999999</v>
      </c>
      <c r="L1366" s="12">
        <f>Tabla1[[#This Row],[Venta prom 12 meses en UN]]*Tabla1[[#This Row],[Costo unitario]]</f>
        <v>25728</v>
      </c>
      <c r="M1366" s="29">
        <f>IFERROR(Tabla1[[#This Row],[Stock en unidades]]/Tabla1[[#This Row],[Venta prom 12 meses en UN]],0)</f>
        <v>0.63184079601990051</v>
      </c>
      <c r="N1366" s="12">
        <f>IFERROR(12/Tabla1[[#This Row],[Meses de stock]],0)</f>
        <v>18.992125984251967</v>
      </c>
      <c r="O1366" s="5" t="e">
        <f>VLOOKUP(Tabla1[[#This Row],[Código del producto]],'ABC Ventas'!$A:$E,5,0)</f>
        <v>#DIV/0!</v>
      </c>
      <c r="P1366" s="5" t="e">
        <f>VLOOKUP(Tabla1[[#This Row],[Código del producto]],'ABC Stock'!$A:$E,5,0)</f>
        <v>#DIV/0!</v>
      </c>
      <c r="Q13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7" spans="1:17" x14ac:dyDescent="0.2">
      <c r="A1367" s="1">
        <v>1228</v>
      </c>
      <c r="B1367" s="1" t="s">
        <v>438</v>
      </c>
      <c r="C1367" s="1" t="s">
        <v>8</v>
      </c>
      <c r="D1367" s="1" t="s">
        <v>3</v>
      </c>
      <c r="E1367" s="11">
        <v>609</v>
      </c>
      <c r="F1367" s="3">
        <v>59</v>
      </c>
      <c r="G1367" s="11">
        <f>Tabla1[[#This Row],[Stock en unidades]]*Tabla1[[#This Row],[Costo unitario]]</f>
        <v>35931</v>
      </c>
      <c r="H1367" s="1">
        <v>2020</v>
      </c>
      <c r="I1367" s="1" t="s">
        <v>257</v>
      </c>
      <c r="J1367" s="1">
        <v>536</v>
      </c>
      <c r="K1367" s="3">
        <v>42692.4</v>
      </c>
      <c r="L1367" s="12">
        <f>Tabla1[[#This Row],[Venta prom 12 meses en UN]]*Tabla1[[#This Row],[Costo unitario]]</f>
        <v>31624</v>
      </c>
      <c r="M1367" s="29">
        <f>IFERROR(Tabla1[[#This Row],[Stock en unidades]]/Tabla1[[#This Row],[Venta prom 12 meses en UN]],0)</f>
        <v>1.1361940298507462</v>
      </c>
      <c r="N1367" s="12">
        <f>IFERROR(12/Tabla1[[#This Row],[Meses de stock]],0)</f>
        <v>10.561576354679802</v>
      </c>
      <c r="O1367" s="5" t="e">
        <f>VLOOKUP(Tabla1[[#This Row],[Código del producto]],'ABC Ventas'!$A:$E,5,0)</f>
        <v>#DIV/0!</v>
      </c>
      <c r="P1367" s="5" t="e">
        <f>VLOOKUP(Tabla1[[#This Row],[Código del producto]],'ABC Stock'!$A:$E,5,0)</f>
        <v>#DIV/0!</v>
      </c>
      <c r="Q13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8" spans="1:17" x14ac:dyDescent="0.2">
      <c r="A1368" s="1">
        <v>1228</v>
      </c>
      <c r="B1368" s="1" t="s">
        <v>438</v>
      </c>
      <c r="C1368" s="1" t="s">
        <v>8</v>
      </c>
      <c r="D1368" s="1" t="s">
        <v>3</v>
      </c>
      <c r="E1368" s="11">
        <v>298</v>
      </c>
      <c r="F1368" s="3">
        <v>49</v>
      </c>
      <c r="G1368" s="11">
        <f>Tabla1[[#This Row],[Stock en unidades]]*Tabla1[[#This Row],[Costo unitario]]</f>
        <v>14602</v>
      </c>
      <c r="H1368" s="1">
        <v>2019</v>
      </c>
      <c r="I1368" s="1" t="s">
        <v>256</v>
      </c>
      <c r="J1368" s="1">
        <v>453</v>
      </c>
      <c r="K1368" s="3">
        <v>31075.8</v>
      </c>
      <c r="L1368" s="12">
        <f>Tabla1[[#This Row],[Venta prom 12 meses en UN]]*Tabla1[[#This Row],[Costo unitario]]</f>
        <v>22197</v>
      </c>
      <c r="M1368" s="29">
        <f>IFERROR(Tabla1[[#This Row],[Stock en unidades]]/Tabla1[[#This Row],[Venta prom 12 meses en UN]],0)</f>
        <v>0.65783664459161151</v>
      </c>
      <c r="N1368" s="12">
        <f>IFERROR(12/Tabla1[[#This Row],[Meses de stock]],0)</f>
        <v>18.241610738255034</v>
      </c>
      <c r="O1368" s="5" t="e">
        <f>VLOOKUP(Tabla1[[#This Row],[Código del producto]],'ABC Ventas'!$A:$E,5,0)</f>
        <v>#DIV/0!</v>
      </c>
      <c r="P1368" s="5" t="e">
        <f>VLOOKUP(Tabla1[[#This Row],[Código del producto]],'ABC Stock'!$A:$E,5,0)</f>
        <v>#DIV/0!</v>
      </c>
      <c r="Q13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69" spans="1:17" x14ac:dyDescent="0.2">
      <c r="A1369" s="1">
        <v>1228</v>
      </c>
      <c r="B1369" s="1" t="s">
        <v>438</v>
      </c>
      <c r="C1369" s="1" t="s">
        <v>8</v>
      </c>
      <c r="D1369" s="1" t="s">
        <v>3</v>
      </c>
      <c r="E1369" s="11">
        <v>162</v>
      </c>
      <c r="F1369" s="3">
        <v>67</v>
      </c>
      <c r="G1369" s="11">
        <f>Tabla1[[#This Row],[Stock en unidades]]*Tabla1[[#This Row],[Costo unitario]]</f>
        <v>10854</v>
      </c>
      <c r="H1369" s="1">
        <v>2019</v>
      </c>
      <c r="I1369" s="1" t="s">
        <v>256</v>
      </c>
      <c r="J1369" s="1">
        <v>303</v>
      </c>
      <c r="K1369" s="3">
        <v>28421.4</v>
      </c>
      <c r="L1369" s="12">
        <f>Tabla1[[#This Row],[Venta prom 12 meses en UN]]*Tabla1[[#This Row],[Costo unitario]]</f>
        <v>20301</v>
      </c>
      <c r="M1369" s="29">
        <f>IFERROR(Tabla1[[#This Row],[Stock en unidades]]/Tabla1[[#This Row],[Venta prom 12 meses en UN]],0)</f>
        <v>0.53465346534653468</v>
      </c>
      <c r="N1369" s="12">
        <f>IFERROR(12/Tabla1[[#This Row],[Meses de stock]],0)</f>
        <v>22.444444444444443</v>
      </c>
      <c r="O1369" s="5" t="e">
        <f>VLOOKUP(Tabla1[[#This Row],[Código del producto]],'ABC Ventas'!$A:$E,5,0)</f>
        <v>#DIV/0!</v>
      </c>
      <c r="P1369" s="5" t="e">
        <f>VLOOKUP(Tabla1[[#This Row],[Código del producto]],'ABC Stock'!$A:$E,5,0)</f>
        <v>#DIV/0!</v>
      </c>
      <c r="Q13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70" spans="1:17" x14ac:dyDescent="0.2">
      <c r="A1370" s="1">
        <v>1229</v>
      </c>
      <c r="B1370" s="1" t="s">
        <v>439</v>
      </c>
      <c r="C1370" s="1" t="s">
        <v>8</v>
      </c>
      <c r="D1370" s="1" t="s">
        <v>3</v>
      </c>
      <c r="E1370" s="11">
        <v>255</v>
      </c>
      <c r="F1370" s="3">
        <v>6.71</v>
      </c>
      <c r="G1370" s="11">
        <f>Tabla1[[#This Row],[Stock en unidades]]*Tabla1[[#This Row],[Costo unitario]]</f>
        <v>1711.05</v>
      </c>
      <c r="H1370" s="1">
        <v>2019</v>
      </c>
      <c r="I1370" s="1" t="s">
        <v>258</v>
      </c>
      <c r="J1370" s="1">
        <v>79</v>
      </c>
      <c r="K1370" s="3">
        <v>943.56020000000001</v>
      </c>
      <c r="L1370" s="12">
        <f>Tabla1[[#This Row],[Venta prom 12 meses en UN]]*Tabla1[[#This Row],[Costo unitario]]</f>
        <v>530.09</v>
      </c>
      <c r="M1370" s="29">
        <f>IFERROR(Tabla1[[#This Row],[Stock en unidades]]/Tabla1[[#This Row],[Venta prom 12 meses en UN]],0)</f>
        <v>3.2278481012658227</v>
      </c>
      <c r="N1370" s="12">
        <f>IFERROR(12/Tabla1[[#This Row],[Meses de stock]],0)</f>
        <v>3.7176470588235295</v>
      </c>
      <c r="O1370" s="5" t="e">
        <f>VLOOKUP(Tabla1[[#This Row],[Código del producto]],'ABC Ventas'!$A:$E,5,0)</f>
        <v>#DIV/0!</v>
      </c>
      <c r="P1370" s="5" t="e">
        <f>VLOOKUP(Tabla1[[#This Row],[Código del producto]],'ABC Stock'!$A:$E,5,0)</f>
        <v>#DIV/0!</v>
      </c>
      <c r="Q137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71" spans="1:17" x14ac:dyDescent="0.2">
      <c r="A1371" s="1">
        <v>1229</v>
      </c>
      <c r="B1371" s="1" t="s">
        <v>439</v>
      </c>
      <c r="C1371" s="1" t="s">
        <v>8</v>
      </c>
      <c r="D1371" s="1" t="s">
        <v>3</v>
      </c>
      <c r="E1371" s="11">
        <v>311</v>
      </c>
      <c r="F1371" s="3">
        <v>6.13</v>
      </c>
      <c r="G1371" s="11">
        <f>Tabla1[[#This Row],[Stock en unidades]]*Tabla1[[#This Row],[Costo unitario]]</f>
        <v>1906.43</v>
      </c>
      <c r="H1371" s="1">
        <v>2020</v>
      </c>
      <c r="I1371" s="1" t="s">
        <v>256</v>
      </c>
      <c r="J1371" s="1">
        <v>76</v>
      </c>
      <c r="K1371" s="3">
        <v>815.29</v>
      </c>
      <c r="L1371" s="12">
        <f>Tabla1[[#This Row],[Venta prom 12 meses en UN]]*Tabla1[[#This Row],[Costo unitario]]</f>
        <v>465.88</v>
      </c>
      <c r="M1371" s="29">
        <f>IFERROR(Tabla1[[#This Row],[Stock en unidades]]/Tabla1[[#This Row],[Venta prom 12 meses en UN]],0)</f>
        <v>4.0921052631578947</v>
      </c>
      <c r="N1371" s="12">
        <f>IFERROR(12/Tabla1[[#This Row],[Meses de stock]],0)</f>
        <v>2.932475884244373</v>
      </c>
      <c r="O1371" s="5" t="e">
        <f>VLOOKUP(Tabla1[[#This Row],[Código del producto]],'ABC Ventas'!$A:$E,5,0)</f>
        <v>#DIV/0!</v>
      </c>
      <c r="P1371" s="5" t="e">
        <f>VLOOKUP(Tabla1[[#This Row],[Código del producto]],'ABC Stock'!$A:$E,5,0)</f>
        <v>#DIV/0!</v>
      </c>
      <c r="Q137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72" spans="1:17" x14ac:dyDescent="0.2">
      <c r="A1372" s="1">
        <v>1229</v>
      </c>
      <c r="B1372" s="1" t="s">
        <v>439</v>
      </c>
      <c r="C1372" s="1" t="s">
        <v>8</v>
      </c>
      <c r="D1372" s="1" t="s">
        <v>3</v>
      </c>
      <c r="E1372" s="11">
        <v>562</v>
      </c>
      <c r="F1372" s="3">
        <v>5.69</v>
      </c>
      <c r="G1372" s="11">
        <f>Tabla1[[#This Row],[Stock en unidades]]*Tabla1[[#This Row],[Costo unitario]]</f>
        <v>3197.78</v>
      </c>
      <c r="H1372" s="1">
        <v>2019</v>
      </c>
      <c r="I1372" s="1" t="s">
        <v>305</v>
      </c>
      <c r="J1372" s="1">
        <v>70.2</v>
      </c>
      <c r="K1372" s="3">
        <v>567.20195999999999</v>
      </c>
      <c r="L1372" s="12">
        <f>Tabla1[[#This Row],[Venta prom 12 meses en UN]]*Tabla1[[#This Row],[Costo unitario]]</f>
        <v>399.43800000000005</v>
      </c>
      <c r="M1372" s="29">
        <f>IFERROR(Tabla1[[#This Row],[Stock en unidades]]/Tabla1[[#This Row],[Venta prom 12 meses en UN]],0)</f>
        <v>8.0056980056980045</v>
      </c>
      <c r="N1372" s="12">
        <f>IFERROR(12/Tabla1[[#This Row],[Meses de stock]],0)</f>
        <v>1.4989323843416373</v>
      </c>
      <c r="O1372" s="5" t="e">
        <f>VLOOKUP(Tabla1[[#This Row],[Código del producto]],'ABC Ventas'!$A:$E,5,0)</f>
        <v>#DIV/0!</v>
      </c>
      <c r="P1372" s="5" t="e">
        <f>VLOOKUP(Tabla1[[#This Row],[Código del producto]],'ABC Stock'!$A:$E,5,0)</f>
        <v>#DIV/0!</v>
      </c>
      <c r="Q137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73" spans="1:17" x14ac:dyDescent="0.2">
      <c r="A1373" s="1">
        <v>1229</v>
      </c>
      <c r="B1373" s="1" t="s">
        <v>439</v>
      </c>
      <c r="C1373" s="1" t="s">
        <v>8</v>
      </c>
      <c r="D1373" s="1" t="s">
        <v>3</v>
      </c>
      <c r="E1373" s="11">
        <v>90</v>
      </c>
      <c r="F1373" s="3">
        <v>6.61</v>
      </c>
      <c r="G1373" s="11">
        <f>Tabla1[[#This Row],[Stock en unidades]]*Tabla1[[#This Row],[Costo unitario]]</f>
        <v>594.9</v>
      </c>
      <c r="H1373" s="1">
        <v>2020</v>
      </c>
      <c r="I1373" s="1" t="s">
        <v>258</v>
      </c>
      <c r="J1373" s="1">
        <v>44.8</v>
      </c>
      <c r="K1373" s="3">
        <v>464.92095999999998</v>
      </c>
      <c r="L1373" s="12">
        <f>Tabla1[[#This Row],[Venta prom 12 meses en UN]]*Tabla1[[#This Row],[Costo unitario]]</f>
        <v>296.12799999999999</v>
      </c>
      <c r="M1373" s="29">
        <f>IFERROR(Tabla1[[#This Row],[Stock en unidades]]/Tabla1[[#This Row],[Venta prom 12 meses en UN]],0)</f>
        <v>2.0089285714285716</v>
      </c>
      <c r="N1373" s="12">
        <f>IFERROR(12/Tabla1[[#This Row],[Meses de stock]],0)</f>
        <v>5.9733333333333327</v>
      </c>
      <c r="O1373" s="5" t="e">
        <f>VLOOKUP(Tabla1[[#This Row],[Código del producto]],'ABC Ventas'!$A:$E,5,0)</f>
        <v>#DIV/0!</v>
      </c>
      <c r="P1373" s="5" t="e">
        <f>VLOOKUP(Tabla1[[#This Row],[Código del producto]],'ABC Stock'!$A:$E,5,0)</f>
        <v>#DIV/0!</v>
      </c>
      <c r="Q13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74" spans="1:17" x14ac:dyDescent="0.2">
      <c r="A1374" s="1">
        <v>1229</v>
      </c>
      <c r="B1374" s="1" t="s">
        <v>439</v>
      </c>
      <c r="C1374" s="1" t="s">
        <v>8</v>
      </c>
      <c r="D1374" s="1" t="s">
        <v>3</v>
      </c>
      <c r="E1374" s="11">
        <v>718</v>
      </c>
      <c r="F1374" s="3">
        <v>3.6</v>
      </c>
      <c r="G1374" s="11">
        <f>Tabla1[[#This Row],[Stock en unidades]]*Tabla1[[#This Row],[Costo unitario]]</f>
        <v>2584.8000000000002</v>
      </c>
      <c r="H1374" s="1">
        <v>2020</v>
      </c>
      <c r="I1374" s="1" t="s">
        <v>258</v>
      </c>
      <c r="J1374" s="1">
        <v>59.8</v>
      </c>
      <c r="K1374" s="3">
        <v>297.08639999999997</v>
      </c>
      <c r="L1374" s="12">
        <f>Tabla1[[#This Row],[Venta prom 12 meses en UN]]*Tabla1[[#This Row],[Costo unitario]]</f>
        <v>215.28</v>
      </c>
      <c r="M1374" s="29">
        <f>IFERROR(Tabla1[[#This Row],[Stock en unidades]]/Tabla1[[#This Row],[Venta prom 12 meses en UN]],0)</f>
        <v>12.006688963210703</v>
      </c>
      <c r="N1374" s="12">
        <f>IFERROR(12/Tabla1[[#This Row],[Meses de stock]],0)</f>
        <v>0.99944289693593313</v>
      </c>
      <c r="O1374" s="5" t="e">
        <f>VLOOKUP(Tabla1[[#This Row],[Código del producto]],'ABC Ventas'!$A:$E,5,0)</f>
        <v>#DIV/0!</v>
      </c>
      <c r="P1374" s="5" t="e">
        <f>VLOOKUP(Tabla1[[#This Row],[Código del producto]],'ABC Stock'!$A:$E,5,0)</f>
        <v>#DIV/0!</v>
      </c>
      <c r="Q137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75" spans="1:17" x14ac:dyDescent="0.2">
      <c r="A1375" s="1">
        <v>1229</v>
      </c>
      <c r="B1375" s="1" t="s">
        <v>439</v>
      </c>
      <c r="C1375" s="1" t="s">
        <v>8</v>
      </c>
      <c r="D1375" s="1" t="s">
        <v>3</v>
      </c>
      <c r="E1375" s="11">
        <v>779</v>
      </c>
      <c r="F1375" s="3">
        <v>1.93</v>
      </c>
      <c r="G1375" s="11">
        <f>Tabla1[[#This Row],[Stock en unidades]]*Tabla1[[#This Row],[Costo unitario]]</f>
        <v>1503.47</v>
      </c>
      <c r="H1375" s="1">
        <v>2019</v>
      </c>
      <c r="I1375" s="1" t="s">
        <v>307</v>
      </c>
      <c r="J1375" s="1">
        <v>86.5</v>
      </c>
      <c r="K1375" s="3">
        <v>293.82319999999999</v>
      </c>
      <c r="L1375" s="12">
        <f>Tabla1[[#This Row],[Venta prom 12 meses en UN]]*Tabla1[[#This Row],[Costo unitario]]</f>
        <v>166.94499999999999</v>
      </c>
      <c r="M1375" s="29">
        <f>IFERROR(Tabla1[[#This Row],[Stock en unidades]]/Tabla1[[#This Row],[Venta prom 12 meses en UN]],0)</f>
        <v>9.00578034682081</v>
      </c>
      <c r="N1375" s="12">
        <f>IFERROR(12/Tabla1[[#This Row],[Meses de stock]],0)</f>
        <v>1.3324775353016687</v>
      </c>
      <c r="O1375" s="5" t="e">
        <f>VLOOKUP(Tabla1[[#This Row],[Código del producto]],'ABC Ventas'!$A:$E,5,0)</f>
        <v>#DIV/0!</v>
      </c>
      <c r="P1375" s="5" t="e">
        <f>VLOOKUP(Tabla1[[#This Row],[Código del producto]],'ABC Stock'!$A:$E,5,0)</f>
        <v>#DIV/0!</v>
      </c>
      <c r="Q13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76" spans="1:17" x14ac:dyDescent="0.2">
      <c r="A1376" s="1">
        <v>1230</v>
      </c>
      <c r="B1376" s="1" t="s">
        <v>440</v>
      </c>
      <c r="C1376" s="1" t="s">
        <v>8</v>
      </c>
      <c r="D1376" s="1" t="s">
        <v>3</v>
      </c>
      <c r="E1376" s="11">
        <v>8</v>
      </c>
      <c r="F1376" s="3">
        <v>62</v>
      </c>
      <c r="G1376" s="11">
        <f>Tabla1[[#This Row],[Stock en unidades]]*Tabla1[[#This Row],[Costo unitario]]</f>
        <v>496</v>
      </c>
      <c r="H1376" s="1">
        <v>2019</v>
      </c>
      <c r="I1376" s="1" t="s">
        <v>256</v>
      </c>
      <c r="J1376" s="1">
        <v>901</v>
      </c>
      <c r="K1376" s="3">
        <v>95524.02</v>
      </c>
      <c r="L1376" s="12">
        <f>Tabla1[[#This Row],[Venta prom 12 meses en UN]]*Tabla1[[#This Row],[Costo unitario]]</f>
        <v>55862</v>
      </c>
      <c r="M1376" s="29">
        <f>IFERROR(Tabla1[[#This Row],[Stock en unidades]]/Tabla1[[#This Row],[Venta prom 12 meses en UN]],0)</f>
        <v>8.8790233074361822E-3</v>
      </c>
      <c r="N1376" s="12">
        <f>IFERROR(12/Tabla1[[#This Row],[Meses de stock]],0)</f>
        <v>1351.5</v>
      </c>
      <c r="O1376" s="5" t="e">
        <f>VLOOKUP(Tabla1[[#This Row],[Código del producto]],'ABC Ventas'!$A:$E,5,0)</f>
        <v>#DIV/0!</v>
      </c>
      <c r="P1376" s="5" t="e">
        <f>VLOOKUP(Tabla1[[#This Row],[Código del producto]],'ABC Stock'!$A:$E,5,0)</f>
        <v>#DIV/0!</v>
      </c>
      <c r="Q13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77" spans="1:17" x14ac:dyDescent="0.2">
      <c r="A1377" s="1">
        <v>1230</v>
      </c>
      <c r="B1377" s="1" t="s">
        <v>440</v>
      </c>
      <c r="C1377" s="1" t="s">
        <v>8</v>
      </c>
      <c r="D1377" s="1" t="s">
        <v>3</v>
      </c>
      <c r="E1377" s="11">
        <v>817</v>
      </c>
      <c r="F1377" s="3">
        <v>68</v>
      </c>
      <c r="G1377" s="11">
        <f>Tabla1[[#This Row],[Stock en unidades]]*Tabla1[[#This Row],[Costo unitario]]</f>
        <v>55556</v>
      </c>
      <c r="H1377" s="1">
        <v>2020</v>
      </c>
      <c r="I1377" s="1" t="s">
        <v>258</v>
      </c>
      <c r="J1377" s="1">
        <v>726</v>
      </c>
      <c r="K1377" s="3">
        <v>64672.08</v>
      </c>
      <c r="L1377" s="12">
        <f>Tabla1[[#This Row],[Venta prom 12 meses en UN]]*Tabla1[[#This Row],[Costo unitario]]</f>
        <v>49368</v>
      </c>
      <c r="M1377" s="29">
        <f>IFERROR(Tabla1[[#This Row],[Stock en unidades]]/Tabla1[[#This Row],[Venta prom 12 meses en UN]],0)</f>
        <v>1.1253443526170799</v>
      </c>
      <c r="N1377" s="12">
        <f>IFERROR(12/Tabla1[[#This Row],[Meses de stock]],0)</f>
        <v>10.663402692778458</v>
      </c>
      <c r="O1377" s="5" t="e">
        <f>VLOOKUP(Tabla1[[#This Row],[Código del producto]],'ABC Ventas'!$A:$E,5,0)</f>
        <v>#DIV/0!</v>
      </c>
      <c r="P1377" s="5" t="e">
        <f>VLOOKUP(Tabla1[[#This Row],[Código del producto]],'ABC Stock'!$A:$E,5,0)</f>
        <v>#DIV/0!</v>
      </c>
      <c r="Q13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78" spans="1:17" x14ac:dyDescent="0.2">
      <c r="A1378" s="1">
        <v>1230</v>
      </c>
      <c r="B1378" s="1" t="s">
        <v>440</v>
      </c>
      <c r="C1378" s="1" t="s">
        <v>8</v>
      </c>
      <c r="D1378" s="1" t="s">
        <v>3</v>
      </c>
      <c r="E1378" s="11">
        <v>207</v>
      </c>
      <c r="F1378" s="3">
        <v>52</v>
      </c>
      <c r="G1378" s="11">
        <f>Tabla1[[#This Row],[Stock en unidades]]*Tabla1[[#This Row],[Costo unitario]]</f>
        <v>10764</v>
      </c>
      <c r="H1378" s="1">
        <v>2020</v>
      </c>
      <c r="I1378" s="1" t="s">
        <v>256</v>
      </c>
      <c r="J1378" s="1">
        <v>767</v>
      </c>
      <c r="K1378" s="3">
        <v>57831.8</v>
      </c>
      <c r="L1378" s="12">
        <f>Tabla1[[#This Row],[Venta prom 12 meses en UN]]*Tabla1[[#This Row],[Costo unitario]]</f>
        <v>39884</v>
      </c>
      <c r="M1378" s="29">
        <f>IFERROR(Tabla1[[#This Row],[Stock en unidades]]/Tabla1[[#This Row],[Venta prom 12 meses en UN]],0)</f>
        <v>0.26988265971316816</v>
      </c>
      <c r="N1378" s="12">
        <f>IFERROR(12/Tabla1[[#This Row],[Meses de stock]],0)</f>
        <v>44.463768115942031</v>
      </c>
      <c r="O1378" s="5" t="e">
        <f>VLOOKUP(Tabla1[[#This Row],[Código del producto]],'ABC Ventas'!$A:$E,5,0)</f>
        <v>#DIV/0!</v>
      </c>
      <c r="P1378" s="5" t="e">
        <f>VLOOKUP(Tabla1[[#This Row],[Código del producto]],'ABC Stock'!$A:$E,5,0)</f>
        <v>#DIV/0!</v>
      </c>
      <c r="Q13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79" spans="1:17" x14ac:dyDescent="0.2">
      <c r="A1379" s="1">
        <v>1230</v>
      </c>
      <c r="B1379" s="1" t="s">
        <v>440</v>
      </c>
      <c r="C1379" s="1" t="s">
        <v>8</v>
      </c>
      <c r="D1379" s="1" t="s">
        <v>3</v>
      </c>
      <c r="E1379" s="11">
        <v>1124</v>
      </c>
      <c r="F1379" s="3">
        <v>70</v>
      </c>
      <c r="G1379" s="11">
        <f>Tabla1[[#This Row],[Stock en unidades]]*Tabla1[[#This Row],[Costo unitario]]</f>
        <v>78680</v>
      </c>
      <c r="H1379" s="1">
        <v>2019</v>
      </c>
      <c r="I1379" s="1" t="s">
        <v>257</v>
      </c>
      <c r="J1379" s="1">
        <v>391</v>
      </c>
      <c r="K1379" s="3">
        <v>41876.1</v>
      </c>
      <c r="L1379" s="12">
        <f>Tabla1[[#This Row],[Venta prom 12 meses en UN]]*Tabla1[[#This Row],[Costo unitario]]</f>
        <v>27370</v>
      </c>
      <c r="M1379" s="29">
        <f>IFERROR(Tabla1[[#This Row],[Stock en unidades]]/Tabla1[[#This Row],[Venta prom 12 meses en UN]],0)</f>
        <v>2.874680306905371</v>
      </c>
      <c r="N1379" s="12">
        <f>IFERROR(12/Tabla1[[#This Row],[Meses de stock]],0)</f>
        <v>4.1743772241992882</v>
      </c>
      <c r="O1379" s="5" t="e">
        <f>VLOOKUP(Tabla1[[#This Row],[Código del producto]],'ABC Ventas'!$A:$E,5,0)</f>
        <v>#DIV/0!</v>
      </c>
      <c r="P1379" s="5" t="e">
        <f>VLOOKUP(Tabla1[[#This Row],[Código del producto]],'ABC Stock'!$A:$E,5,0)</f>
        <v>#DIV/0!</v>
      </c>
      <c r="Q13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80" spans="1:17" x14ac:dyDescent="0.2">
      <c r="A1380" s="1">
        <v>1230</v>
      </c>
      <c r="B1380" s="1" t="s">
        <v>440</v>
      </c>
      <c r="C1380" s="1" t="s">
        <v>8</v>
      </c>
      <c r="D1380" s="1" t="s">
        <v>3</v>
      </c>
      <c r="E1380" s="11">
        <v>572</v>
      </c>
      <c r="F1380" s="3">
        <v>35</v>
      </c>
      <c r="G1380" s="11">
        <f>Tabla1[[#This Row],[Stock en unidades]]*Tabla1[[#This Row],[Costo unitario]]</f>
        <v>20020</v>
      </c>
      <c r="H1380" s="1">
        <v>2020</v>
      </c>
      <c r="I1380" s="1" t="s">
        <v>258</v>
      </c>
      <c r="J1380" s="1">
        <v>647</v>
      </c>
      <c r="K1380" s="3">
        <v>28759.15</v>
      </c>
      <c r="L1380" s="12">
        <f>Tabla1[[#This Row],[Venta prom 12 meses en UN]]*Tabla1[[#This Row],[Costo unitario]]</f>
        <v>22645</v>
      </c>
      <c r="M1380" s="29">
        <f>IFERROR(Tabla1[[#This Row],[Stock en unidades]]/Tabla1[[#This Row],[Venta prom 12 meses en UN]],0)</f>
        <v>0.884080370942813</v>
      </c>
      <c r="N1380" s="12">
        <f>IFERROR(12/Tabla1[[#This Row],[Meses de stock]],0)</f>
        <v>13.573426573426573</v>
      </c>
      <c r="O1380" s="5" t="e">
        <f>VLOOKUP(Tabla1[[#This Row],[Código del producto]],'ABC Ventas'!$A:$E,5,0)</f>
        <v>#DIV/0!</v>
      </c>
      <c r="P1380" s="5" t="e">
        <f>VLOOKUP(Tabla1[[#This Row],[Código del producto]],'ABC Stock'!$A:$E,5,0)</f>
        <v>#DIV/0!</v>
      </c>
      <c r="Q13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81" spans="1:17" x14ac:dyDescent="0.2">
      <c r="A1381" s="1">
        <v>1230</v>
      </c>
      <c r="B1381" s="1" t="s">
        <v>440</v>
      </c>
      <c r="C1381" s="1" t="s">
        <v>8</v>
      </c>
      <c r="D1381" s="1" t="s">
        <v>3</v>
      </c>
      <c r="E1381" s="11">
        <v>657</v>
      </c>
      <c r="F1381" s="3">
        <v>35</v>
      </c>
      <c r="G1381" s="11">
        <f>Tabla1[[#This Row],[Stock en unidades]]*Tabla1[[#This Row],[Costo unitario]]</f>
        <v>22995</v>
      </c>
      <c r="H1381" s="1">
        <v>2019</v>
      </c>
      <c r="I1381" s="1" t="s">
        <v>306</v>
      </c>
      <c r="J1381" s="1">
        <v>409</v>
      </c>
      <c r="K1381" s="3">
        <v>27055.35</v>
      </c>
      <c r="L1381" s="12">
        <f>Tabla1[[#This Row],[Venta prom 12 meses en UN]]*Tabla1[[#This Row],[Costo unitario]]</f>
        <v>14315</v>
      </c>
      <c r="M1381" s="29">
        <f>IFERROR(Tabla1[[#This Row],[Stock en unidades]]/Tabla1[[#This Row],[Venta prom 12 meses en UN]],0)</f>
        <v>1.6063569682151588</v>
      </c>
      <c r="N1381" s="12">
        <f>IFERROR(12/Tabla1[[#This Row],[Meses de stock]],0)</f>
        <v>7.4703196347031966</v>
      </c>
      <c r="O1381" s="5" t="e">
        <f>VLOOKUP(Tabla1[[#This Row],[Código del producto]],'ABC Ventas'!$A:$E,5,0)</f>
        <v>#DIV/0!</v>
      </c>
      <c r="P1381" s="5" t="e">
        <f>VLOOKUP(Tabla1[[#This Row],[Código del producto]],'ABC Stock'!$A:$E,5,0)</f>
        <v>#DIV/0!</v>
      </c>
      <c r="Q13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82" spans="1:17" x14ac:dyDescent="0.2">
      <c r="A1382" s="1">
        <v>1231</v>
      </c>
      <c r="B1382" s="1" t="s">
        <v>441</v>
      </c>
      <c r="C1382" s="1" t="s">
        <v>8</v>
      </c>
      <c r="D1382" s="1" t="s">
        <v>3</v>
      </c>
      <c r="E1382" s="11">
        <v>1052</v>
      </c>
      <c r="F1382" s="3">
        <v>7</v>
      </c>
      <c r="G1382" s="11">
        <f>Tabla1[[#This Row],[Stock en unidades]]*Tabla1[[#This Row],[Costo unitario]]</f>
        <v>7364</v>
      </c>
      <c r="H1382" s="1">
        <v>2019</v>
      </c>
      <c r="I1382" s="1" t="s">
        <v>309</v>
      </c>
      <c r="J1382" s="1">
        <v>95.6</v>
      </c>
      <c r="K1382" s="3">
        <v>1030.568</v>
      </c>
      <c r="L1382" s="12">
        <f>Tabla1[[#This Row],[Venta prom 12 meses en UN]]*Tabla1[[#This Row],[Costo unitario]]</f>
        <v>669.19999999999993</v>
      </c>
      <c r="M1382" s="29">
        <f>IFERROR(Tabla1[[#This Row],[Stock en unidades]]/Tabla1[[#This Row],[Venta prom 12 meses en UN]],0)</f>
        <v>11.00418410041841</v>
      </c>
      <c r="N1382" s="12">
        <f>IFERROR(12/Tabla1[[#This Row],[Meses de stock]],0)</f>
        <v>1.0904942965779467</v>
      </c>
      <c r="O1382" s="5" t="e">
        <f>VLOOKUP(Tabla1[[#This Row],[Código del producto]],'ABC Ventas'!$A:$E,5,0)</f>
        <v>#DIV/0!</v>
      </c>
      <c r="P1382" s="5" t="e">
        <f>VLOOKUP(Tabla1[[#This Row],[Código del producto]],'ABC Stock'!$A:$E,5,0)</f>
        <v>#DIV/0!</v>
      </c>
      <c r="Q138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83" spans="1:17" x14ac:dyDescent="0.2">
      <c r="A1383" s="1">
        <v>1231</v>
      </c>
      <c r="B1383" s="1" t="s">
        <v>441</v>
      </c>
      <c r="C1383" s="1" t="s">
        <v>8</v>
      </c>
      <c r="D1383" s="1" t="s">
        <v>3</v>
      </c>
      <c r="E1383" s="11">
        <v>346</v>
      </c>
      <c r="F1383" s="3">
        <v>4.0199999999999996</v>
      </c>
      <c r="G1383" s="11">
        <f>Tabla1[[#This Row],[Stock en unidades]]*Tabla1[[#This Row],[Costo unitario]]</f>
        <v>1390.9199999999998</v>
      </c>
      <c r="H1383" s="1">
        <v>2020</v>
      </c>
      <c r="I1383" s="1" t="s">
        <v>256</v>
      </c>
      <c r="J1383" s="1">
        <v>146</v>
      </c>
      <c r="K1383" s="3">
        <v>915.59519999999986</v>
      </c>
      <c r="L1383" s="12">
        <f>Tabla1[[#This Row],[Venta prom 12 meses en UN]]*Tabla1[[#This Row],[Costo unitario]]</f>
        <v>586.91999999999996</v>
      </c>
      <c r="M1383" s="29">
        <f>IFERROR(Tabla1[[#This Row],[Stock en unidades]]/Tabla1[[#This Row],[Venta prom 12 meses en UN]],0)</f>
        <v>2.3698630136986303</v>
      </c>
      <c r="N1383" s="12">
        <f>IFERROR(12/Tabla1[[#This Row],[Meses de stock]],0)</f>
        <v>5.0635838150289016</v>
      </c>
      <c r="O1383" s="5" t="e">
        <f>VLOOKUP(Tabla1[[#This Row],[Código del producto]],'ABC Ventas'!$A:$E,5,0)</f>
        <v>#DIV/0!</v>
      </c>
      <c r="P1383" s="5" t="e">
        <f>VLOOKUP(Tabla1[[#This Row],[Código del producto]],'ABC Stock'!$A:$E,5,0)</f>
        <v>#DIV/0!</v>
      </c>
      <c r="Q13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84" spans="1:17" x14ac:dyDescent="0.2">
      <c r="A1384" s="1">
        <v>1231</v>
      </c>
      <c r="B1384" s="1" t="s">
        <v>441</v>
      </c>
      <c r="C1384" s="1" t="s">
        <v>8</v>
      </c>
      <c r="D1384" s="1" t="s">
        <v>3</v>
      </c>
      <c r="E1384" s="11">
        <v>64</v>
      </c>
      <c r="F1384" s="3">
        <v>6.04</v>
      </c>
      <c r="G1384" s="11">
        <f>Tabla1[[#This Row],[Stock en unidades]]*Tabla1[[#This Row],[Costo unitario]]</f>
        <v>386.56</v>
      </c>
      <c r="H1384" s="1">
        <v>2019</v>
      </c>
      <c r="I1384" s="1" t="s">
        <v>312</v>
      </c>
      <c r="J1384" s="1">
        <v>83</v>
      </c>
      <c r="K1384" s="3">
        <v>902.37600000000009</v>
      </c>
      <c r="L1384" s="12">
        <f>Tabla1[[#This Row],[Venta prom 12 meses en UN]]*Tabla1[[#This Row],[Costo unitario]]</f>
        <v>501.32</v>
      </c>
      <c r="M1384" s="29">
        <f>IFERROR(Tabla1[[#This Row],[Stock en unidades]]/Tabla1[[#This Row],[Venta prom 12 meses en UN]],0)</f>
        <v>0.77108433734939763</v>
      </c>
      <c r="N1384" s="12">
        <f>IFERROR(12/Tabla1[[#This Row],[Meses de stock]],0)</f>
        <v>15.5625</v>
      </c>
      <c r="O1384" s="5" t="e">
        <f>VLOOKUP(Tabla1[[#This Row],[Código del producto]],'ABC Ventas'!$A:$E,5,0)</f>
        <v>#DIV/0!</v>
      </c>
      <c r="P1384" s="5" t="e">
        <f>VLOOKUP(Tabla1[[#This Row],[Código del producto]],'ABC Stock'!$A:$E,5,0)</f>
        <v>#DIV/0!</v>
      </c>
      <c r="Q13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85" spans="1:17" x14ac:dyDescent="0.2">
      <c r="A1385" s="1">
        <v>1231</v>
      </c>
      <c r="B1385" s="1" t="s">
        <v>441</v>
      </c>
      <c r="C1385" s="1" t="s">
        <v>8</v>
      </c>
      <c r="D1385" s="1" t="s">
        <v>3</v>
      </c>
      <c r="E1385" s="11">
        <v>844</v>
      </c>
      <c r="F1385" s="3">
        <v>5.31</v>
      </c>
      <c r="G1385" s="11">
        <f>Tabla1[[#This Row],[Stock en unidades]]*Tabla1[[#This Row],[Costo unitario]]</f>
        <v>4481.6399999999994</v>
      </c>
      <c r="H1385" s="1">
        <v>2019</v>
      </c>
      <c r="I1385" s="1" t="s">
        <v>312</v>
      </c>
      <c r="J1385" s="1">
        <v>76.7</v>
      </c>
      <c r="K1385" s="3">
        <v>598.69718999999998</v>
      </c>
      <c r="L1385" s="12">
        <f>Tabla1[[#This Row],[Venta prom 12 meses en UN]]*Tabla1[[#This Row],[Costo unitario]]</f>
        <v>407.27699999999999</v>
      </c>
      <c r="M1385" s="29">
        <f>IFERROR(Tabla1[[#This Row],[Stock en unidades]]/Tabla1[[#This Row],[Venta prom 12 meses en UN]],0)</f>
        <v>11.003911342894394</v>
      </c>
      <c r="N1385" s="12">
        <f>IFERROR(12/Tabla1[[#This Row],[Meses de stock]],0)</f>
        <v>1.090521327014218</v>
      </c>
      <c r="O1385" s="5" t="e">
        <f>VLOOKUP(Tabla1[[#This Row],[Código del producto]],'ABC Ventas'!$A:$E,5,0)</f>
        <v>#DIV/0!</v>
      </c>
      <c r="P1385" s="5" t="e">
        <f>VLOOKUP(Tabla1[[#This Row],[Código del producto]],'ABC Stock'!$A:$E,5,0)</f>
        <v>#DIV/0!</v>
      </c>
      <c r="Q138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386" spans="1:17" x14ac:dyDescent="0.2">
      <c r="A1386" s="1">
        <v>1231</v>
      </c>
      <c r="B1386" s="1" t="s">
        <v>441</v>
      </c>
      <c r="C1386" s="1" t="s">
        <v>8</v>
      </c>
      <c r="D1386" s="1" t="s">
        <v>3</v>
      </c>
      <c r="E1386" s="11">
        <v>163</v>
      </c>
      <c r="F1386" s="3">
        <v>6.04</v>
      </c>
      <c r="G1386" s="11">
        <f>Tabla1[[#This Row],[Stock en unidades]]*Tabla1[[#This Row],[Costo unitario]]</f>
        <v>984.52</v>
      </c>
      <c r="H1386" s="1">
        <v>2020</v>
      </c>
      <c r="I1386" s="1" t="s">
        <v>256</v>
      </c>
      <c r="J1386" s="1">
        <v>40.700000000000003</v>
      </c>
      <c r="K1386" s="3">
        <v>437.57384000000008</v>
      </c>
      <c r="L1386" s="12">
        <f>Tabla1[[#This Row],[Venta prom 12 meses en UN]]*Tabla1[[#This Row],[Costo unitario]]</f>
        <v>245.82800000000003</v>
      </c>
      <c r="M1386" s="29">
        <f>IFERROR(Tabla1[[#This Row],[Stock en unidades]]/Tabla1[[#This Row],[Venta prom 12 meses en UN]],0)</f>
        <v>4.0049140049140046</v>
      </c>
      <c r="N1386" s="12">
        <f>IFERROR(12/Tabla1[[#This Row],[Meses de stock]],0)</f>
        <v>2.996319018404908</v>
      </c>
      <c r="O1386" s="5" t="e">
        <f>VLOOKUP(Tabla1[[#This Row],[Código del producto]],'ABC Ventas'!$A:$E,5,0)</f>
        <v>#DIV/0!</v>
      </c>
      <c r="P1386" s="5" t="e">
        <f>VLOOKUP(Tabla1[[#This Row],[Código del producto]],'ABC Stock'!$A:$E,5,0)</f>
        <v>#DIV/0!</v>
      </c>
      <c r="Q13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87" spans="1:17" x14ac:dyDescent="0.2">
      <c r="A1387" s="1">
        <v>1231</v>
      </c>
      <c r="B1387" s="1" t="s">
        <v>441</v>
      </c>
      <c r="C1387" s="1" t="s">
        <v>8</v>
      </c>
      <c r="D1387" s="1" t="s">
        <v>3</v>
      </c>
      <c r="E1387" s="11">
        <v>527</v>
      </c>
      <c r="F1387" s="3">
        <v>1.72</v>
      </c>
      <c r="G1387" s="11">
        <f>Tabla1[[#This Row],[Stock en unidades]]*Tabla1[[#This Row],[Costo unitario]]</f>
        <v>906.43999999999994</v>
      </c>
      <c r="H1387" s="1">
        <v>2020</v>
      </c>
      <c r="I1387" s="1" t="s">
        <v>257</v>
      </c>
      <c r="J1387" s="1">
        <v>93</v>
      </c>
      <c r="K1387" s="3">
        <v>235.14120000000003</v>
      </c>
      <c r="L1387" s="12">
        <f>Tabla1[[#This Row],[Venta prom 12 meses en UN]]*Tabla1[[#This Row],[Costo unitario]]</f>
        <v>159.96</v>
      </c>
      <c r="M1387" s="29">
        <f>IFERROR(Tabla1[[#This Row],[Stock en unidades]]/Tabla1[[#This Row],[Venta prom 12 meses en UN]],0)</f>
        <v>5.666666666666667</v>
      </c>
      <c r="N1387" s="12">
        <f>IFERROR(12/Tabla1[[#This Row],[Meses de stock]],0)</f>
        <v>2.1176470588235294</v>
      </c>
      <c r="O1387" s="5" t="e">
        <f>VLOOKUP(Tabla1[[#This Row],[Código del producto]],'ABC Ventas'!$A:$E,5,0)</f>
        <v>#DIV/0!</v>
      </c>
      <c r="P1387" s="5" t="e">
        <f>VLOOKUP(Tabla1[[#This Row],[Código del producto]],'ABC Stock'!$A:$E,5,0)</f>
        <v>#DIV/0!</v>
      </c>
      <c r="Q138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388" spans="1:17" x14ac:dyDescent="0.2">
      <c r="A1388" s="1">
        <v>1232</v>
      </c>
      <c r="B1388" s="1" t="s">
        <v>70</v>
      </c>
      <c r="C1388" s="1" t="s">
        <v>8</v>
      </c>
      <c r="D1388" s="1" t="s">
        <v>3</v>
      </c>
      <c r="E1388" s="11">
        <v>1139</v>
      </c>
      <c r="F1388" s="3">
        <v>80</v>
      </c>
      <c r="G1388" s="11">
        <f>Tabla1[[#This Row],[Stock en unidades]]*Tabla1[[#This Row],[Costo unitario]]</f>
        <v>91120</v>
      </c>
      <c r="H1388" s="1">
        <v>2020</v>
      </c>
      <c r="I1388" s="1" t="s">
        <v>257</v>
      </c>
      <c r="J1388" s="1">
        <v>939</v>
      </c>
      <c r="K1388" s="3">
        <v>120943.2</v>
      </c>
      <c r="L1388" s="12">
        <f>Tabla1[[#This Row],[Venta prom 12 meses en UN]]*Tabla1[[#This Row],[Costo unitario]]</f>
        <v>75120</v>
      </c>
      <c r="M1388" s="29">
        <f>IFERROR(Tabla1[[#This Row],[Stock en unidades]]/Tabla1[[#This Row],[Venta prom 12 meses en UN]],0)</f>
        <v>1.2129925452609158</v>
      </c>
      <c r="N1388" s="12">
        <f>IFERROR(12/Tabla1[[#This Row],[Meses de stock]],0)</f>
        <v>9.892888498683055</v>
      </c>
      <c r="O1388" s="5" t="e">
        <f>VLOOKUP(Tabla1[[#This Row],[Código del producto]],'ABC Ventas'!$A:$E,5,0)</f>
        <v>#DIV/0!</v>
      </c>
      <c r="P1388" s="5" t="e">
        <f>VLOOKUP(Tabla1[[#This Row],[Código del producto]],'ABC Stock'!$A:$E,5,0)</f>
        <v>#DIV/0!</v>
      </c>
      <c r="Q13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89" spans="1:17" x14ac:dyDescent="0.2">
      <c r="A1389" s="1">
        <v>1232</v>
      </c>
      <c r="B1389" s="1" t="s">
        <v>70</v>
      </c>
      <c r="C1389" s="1" t="s">
        <v>8</v>
      </c>
      <c r="D1389" s="1" t="s">
        <v>3</v>
      </c>
      <c r="E1389" s="11">
        <v>465</v>
      </c>
      <c r="F1389" s="3">
        <v>67</v>
      </c>
      <c r="G1389" s="11">
        <f>Tabla1[[#This Row],[Stock en unidades]]*Tabla1[[#This Row],[Costo unitario]]</f>
        <v>31155</v>
      </c>
      <c r="H1389" s="1">
        <v>2019</v>
      </c>
      <c r="I1389" s="1" t="s">
        <v>256</v>
      </c>
      <c r="J1389" s="1">
        <v>634</v>
      </c>
      <c r="K1389" s="3">
        <v>71787.820000000007</v>
      </c>
      <c r="L1389" s="12">
        <f>Tabla1[[#This Row],[Venta prom 12 meses en UN]]*Tabla1[[#This Row],[Costo unitario]]</f>
        <v>42478</v>
      </c>
      <c r="M1389" s="29">
        <f>IFERROR(Tabla1[[#This Row],[Stock en unidades]]/Tabla1[[#This Row],[Venta prom 12 meses en UN]],0)</f>
        <v>0.7334384858044164</v>
      </c>
      <c r="N1389" s="12">
        <f>IFERROR(12/Tabla1[[#This Row],[Meses de stock]],0)</f>
        <v>16.361290322580647</v>
      </c>
      <c r="O1389" s="5" t="e">
        <f>VLOOKUP(Tabla1[[#This Row],[Código del producto]],'ABC Ventas'!$A:$E,5,0)</f>
        <v>#DIV/0!</v>
      </c>
      <c r="P1389" s="5" t="e">
        <f>VLOOKUP(Tabla1[[#This Row],[Código del producto]],'ABC Stock'!$A:$E,5,0)</f>
        <v>#DIV/0!</v>
      </c>
      <c r="Q13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0" spans="1:17" x14ac:dyDescent="0.2">
      <c r="A1390" s="1">
        <v>1232</v>
      </c>
      <c r="B1390" s="1" t="s">
        <v>70</v>
      </c>
      <c r="C1390" s="1" t="s">
        <v>8</v>
      </c>
      <c r="D1390" s="1" t="s">
        <v>3</v>
      </c>
      <c r="E1390" s="11">
        <v>1640</v>
      </c>
      <c r="F1390" s="3">
        <v>43</v>
      </c>
      <c r="G1390" s="11">
        <f>Tabla1[[#This Row],[Stock en unidades]]*Tabla1[[#This Row],[Costo unitario]]</f>
        <v>70520</v>
      </c>
      <c r="H1390" s="1">
        <v>2019</v>
      </c>
      <c r="I1390" s="1" t="s">
        <v>257</v>
      </c>
      <c r="J1390" s="1">
        <v>884</v>
      </c>
      <c r="K1390" s="3">
        <v>51316.2</v>
      </c>
      <c r="L1390" s="12">
        <f>Tabla1[[#This Row],[Venta prom 12 meses en UN]]*Tabla1[[#This Row],[Costo unitario]]</f>
        <v>38012</v>
      </c>
      <c r="M1390" s="29">
        <f>IFERROR(Tabla1[[#This Row],[Stock en unidades]]/Tabla1[[#This Row],[Venta prom 12 meses en UN]],0)</f>
        <v>1.8552036199095023</v>
      </c>
      <c r="N1390" s="12">
        <f>IFERROR(12/Tabla1[[#This Row],[Meses de stock]],0)</f>
        <v>6.4682926829268288</v>
      </c>
      <c r="O1390" s="5" t="e">
        <f>VLOOKUP(Tabla1[[#This Row],[Código del producto]],'ABC Ventas'!$A:$E,5,0)</f>
        <v>#DIV/0!</v>
      </c>
      <c r="P1390" s="5" t="e">
        <f>VLOOKUP(Tabla1[[#This Row],[Código del producto]],'ABC Stock'!$A:$E,5,0)</f>
        <v>#DIV/0!</v>
      </c>
      <c r="Q13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1" spans="1:17" x14ac:dyDescent="0.2">
      <c r="A1391" s="1">
        <v>1232</v>
      </c>
      <c r="B1391" s="1" t="s">
        <v>70</v>
      </c>
      <c r="C1391" s="1" t="s">
        <v>8</v>
      </c>
      <c r="D1391" s="1" t="s">
        <v>3</v>
      </c>
      <c r="E1391" s="11">
        <v>133</v>
      </c>
      <c r="F1391" s="3">
        <v>77</v>
      </c>
      <c r="G1391" s="11">
        <f>Tabla1[[#This Row],[Stock en unidades]]*Tabla1[[#This Row],[Costo unitario]]</f>
        <v>10241</v>
      </c>
      <c r="H1391" s="1">
        <v>2019</v>
      </c>
      <c r="I1391" s="1" t="s">
        <v>257</v>
      </c>
      <c r="J1391" s="1">
        <v>399</v>
      </c>
      <c r="K1391" s="3">
        <v>41476.050000000003</v>
      </c>
      <c r="L1391" s="12">
        <f>Tabla1[[#This Row],[Venta prom 12 meses en UN]]*Tabla1[[#This Row],[Costo unitario]]</f>
        <v>30723</v>
      </c>
      <c r="M1391" s="29">
        <f>IFERROR(Tabla1[[#This Row],[Stock en unidades]]/Tabla1[[#This Row],[Venta prom 12 meses en UN]],0)</f>
        <v>0.33333333333333331</v>
      </c>
      <c r="N1391" s="12">
        <f>IFERROR(12/Tabla1[[#This Row],[Meses de stock]],0)</f>
        <v>36</v>
      </c>
      <c r="O1391" s="5" t="e">
        <f>VLOOKUP(Tabla1[[#This Row],[Código del producto]],'ABC Ventas'!$A:$E,5,0)</f>
        <v>#DIV/0!</v>
      </c>
      <c r="P1391" s="5" t="e">
        <f>VLOOKUP(Tabla1[[#This Row],[Código del producto]],'ABC Stock'!$A:$E,5,0)</f>
        <v>#DIV/0!</v>
      </c>
      <c r="Q13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2" spans="1:17" x14ac:dyDescent="0.2">
      <c r="A1392" s="1">
        <v>1232</v>
      </c>
      <c r="B1392" s="1" t="s">
        <v>70</v>
      </c>
      <c r="C1392" s="1" t="s">
        <v>8</v>
      </c>
      <c r="D1392" s="1" t="s">
        <v>3</v>
      </c>
      <c r="E1392" s="11">
        <v>29</v>
      </c>
      <c r="F1392" s="3">
        <v>72</v>
      </c>
      <c r="G1392" s="11">
        <f>Tabla1[[#This Row],[Stock en unidades]]*Tabla1[[#This Row],[Costo unitario]]</f>
        <v>2088</v>
      </c>
      <c r="H1392" s="1">
        <v>2020</v>
      </c>
      <c r="I1392" s="1" t="s">
        <v>258</v>
      </c>
      <c r="J1392" s="1">
        <v>430</v>
      </c>
      <c r="K1392" s="3">
        <v>37461.599999999999</v>
      </c>
      <c r="L1392" s="12">
        <f>Tabla1[[#This Row],[Venta prom 12 meses en UN]]*Tabla1[[#This Row],[Costo unitario]]</f>
        <v>30960</v>
      </c>
      <c r="M1392" s="29">
        <f>IFERROR(Tabla1[[#This Row],[Stock en unidades]]/Tabla1[[#This Row],[Venta prom 12 meses en UN]],0)</f>
        <v>6.7441860465116285E-2</v>
      </c>
      <c r="N1392" s="12">
        <f>IFERROR(12/Tabla1[[#This Row],[Meses de stock]],0)</f>
        <v>177.93103448275861</v>
      </c>
      <c r="O1392" s="5" t="e">
        <f>VLOOKUP(Tabla1[[#This Row],[Código del producto]],'ABC Ventas'!$A:$E,5,0)</f>
        <v>#DIV/0!</v>
      </c>
      <c r="P1392" s="5" t="e">
        <f>VLOOKUP(Tabla1[[#This Row],[Código del producto]],'ABC Stock'!$A:$E,5,0)</f>
        <v>#DIV/0!</v>
      </c>
      <c r="Q13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3" spans="1:17" x14ac:dyDescent="0.2">
      <c r="A1393" s="1">
        <v>1232</v>
      </c>
      <c r="B1393" s="1" t="s">
        <v>70</v>
      </c>
      <c r="C1393" s="1" t="s">
        <v>8</v>
      </c>
      <c r="D1393" s="1" t="s">
        <v>3</v>
      </c>
      <c r="E1393" s="11">
        <v>96</v>
      </c>
      <c r="F1393" s="3">
        <v>40</v>
      </c>
      <c r="G1393" s="11">
        <f>Tabla1[[#This Row],[Stock en unidades]]*Tabla1[[#This Row],[Costo unitario]]</f>
        <v>3840</v>
      </c>
      <c r="H1393" s="1">
        <v>2020</v>
      </c>
      <c r="I1393" s="1" t="s">
        <v>257</v>
      </c>
      <c r="J1393" s="1">
        <v>359</v>
      </c>
      <c r="K1393" s="3">
        <v>24412</v>
      </c>
      <c r="L1393" s="12">
        <f>Tabla1[[#This Row],[Venta prom 12 meses en UN]]*Tabla1[[#This Row],[Costo unitario]]</f>
        <v>14360</v>
      </c>
      <c r="M1393" s="29">
        <f>IFERROR(Tabla1[[#This Row],[Stock en unidades]]/Tabla1[[#This Row],[Venta prom 12 meses en UN]],0)</f>
        <v>0.26740947075208915</v>
      </c>
      <c r="N1393" s="12">
        <f>IFERROR(12/Tabla1[[#This Row],[Meses de stock]],0)</f>
        <v>44.875</v>
      </c>
      <c r="O1393" s="5" t="e">
        <f>VLOOKUP(Tabla1[[#This Row],[Código del producto]],'ABC Ventas'!$A:$E,5,0)</f>
        <v>#DIV/0!</v>
      </c>
      <c r="P1393" s="5" t="e">
        <f>VLOOKUP(Tabla1[[#This Row],[Código del producto]],'ABC Stock'!$A:$E,5,0)</f>
        <v>#DIV/0!</v>
      </c>
      <c r="Q13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4" spans="1:17" x14ac:dyDescent="0.2">
      <c r="A1394" s="1">
        <v>1233</v>
      </c>
      <c r="B1394" s="1" t="s">
        <v>244</v>
      </c>
      <c r="C1394" s="1" t="s">
        <v>8</v>
      </c>
      <c r="D1394" s="1" t="s">
        <v>3</v>
      </c>
      <c r="E1394" s="11">
        <v>254</v>
      </c>
      <c r="F1394" s="3">
        <v>7.76</v>
      </c>
      <c r="G1394" s="11">
        <f>Tabla1[[#This Row],[Stock en unidades]]*Tabla1[[#This Row],[Costo unitario]]</f>
        <v>1971.04</v>
      </c>
      <c r="H1394" s="1">
        <v>2020</v>
      </c>
      <c r="I1394" s="1" t="s">
        <v>256</v>
      </c>
      <c r="J1394" s="1">
        <v>140</v>
      </c>
      <c r="K1394" s="3">
        <v>1586.144</v>
      </c>
      <c r="L1394" s="12">
        <f>Tabla1[[#This Row],[Venta prom 12 meses en UN]]*Tabla1[[#This Row],[Costo unitario]]</f>
        <v>1086.3999999999999</v>
      </c>
      <c r="M1394" s="29">
        <f>IFERROR(Tabla1[[#This Row],[Stock en unidades]]/Tabla1[[#This Row],[Venta prom 12 meses en UN]],0)</f>
        <v>1.8142857142857143</v>
      </c>
      <c r="N1394" s="12">
        <f>IFERROR(12/Tabla1[[#This Row],[Meses de stock]],0)</f>
        <v>6.6141732283464565</v>
      </c>
      <c r="O1394" s="5" t="e">
        <f>VLOOKUP(Tabla1[[#This Row],[Código del producto]],'ABC Ventas'!$A:$E,5,0)</f>
        <v>#DIV/0!</v>
      </c>
      <c r="P1394" s="5" t="e">
        <f>VLOOKUP(Tabla1[[#This Row],[Código del producto]],'ABC Stock'!$A:$E,5,0)</f>
        <v>#DIV/0!</v>
      </c>
      <c r="Q13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5" spans="1:17" x14ac:dyDescent="0.2">
      <c r="A1395" s="1">
        <v>1233</v>
      </c>
      <c r="B1395" s="1" t="s">
        <v>244</v>
      </c>
      <c r="C1395" s="1" t="s">
        <v>8</v>
      </c>
      <c r="D1395" s="1" t="s">
        <v>3</v>
      </c>
      <c r="E1395" s="11">
        <v>99</v>
      </c>
      <c r="F1395" s="3">
        <v>7.71</v>
      </c>
      <c r="G1395" s="11">
        <f>Tabla1[[#This Row],[Stock en unidades]]*Tabla1[[#This Row],[Costo unitario]]</f>
        <v>763.29</v>
      </c>
      <c r="H1395" s="1">
        <v>2019</v>
      </c>
      <c r="I1395" s="1" t="s">
        <v>310</v>
      </c>
      <c r="J1395" s="1">
        <v>105</v>
      </c>
      <c r="K1395" s="3">
        <v>1457.19</v>
      </c>
      <c r="L1395" s="12">
        <f>Tabla1[[#This Row],[Venta prom 12 meses en UN]]*Tabla1[[#This Row],[Costo unitario]]</f>
        <v>809.55</v>
      </c>
      <c r="M1395" s="29">
        <f>IFERROR(Tabla1[[#This Row],[Stock en unidades]]/Tabla1[[#This Row],[Venta prom 12 meses en UN]],0)</f>
        <v>0.94285714285714284</v>
      </c>
      <c r="N1395" s="12">
        <f>IFERROR(12/Tabla1[[#This Row],[Meses de stock]],0)</f>
        <v>12.727272727272728</v>
      </c>
      <c r="O1395" s="5" t="e">
        <f>VLOOKUP(Tabla1[[#This Row],[Código del producto]],'ABC Ventas'!$A:$E,5,0)</f>
        <v>#DIV/0!</v>
      </c>
      <c r="P1395" s="5" t="e">
        <f>VLOOKUP(Tabla1[[#This Row],[Código del producto]],'ABC Stock'!$A:$E,5,0)</f>
        <v>#DIV/0!</v>
      </c>
      <c r="Q13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6" spans="1:17" x14ac:dyDescent="0.2">
      <c r="A1396" s="1">
        <v>1233</v>
      </c>
      <c r="B1396" s="1" t="s">
        <v>244</v>
      </c>
      <c r="C1396" s="1" t="s">
        <v>8</v>
      </c>
      <c r="D1396" s="1" t="s">
        <v>3</v>
      </c>
      <c r="E1396" s="11">
        <v>182</v>
      </c>
      <c r="F1396" s="3">
        <v>4.3</v>
      </c>
      <c r="G1396" s="11">
        <f>Tabla1[[#This Row],[Stock en unidades]]*Tabla1[[#This Row],[Costo unitario]]</f>
        <v>782.6</v>
      </c>
      <c r="H1396" s="1">
        <v>2019</v>
      </c>
      <c r="I1396" s="1" t="s">
        <v>306</v>
      </c>
      <c r="J1396" s="1">
        <v>72</v>
      </c>
      <c r="K1396" s="3">
        <v>507.74399999999991</v>
      </c>
      <c r="L1396" s="12">
        <f>Tabla1[[#This Row],[Venta prom 12 meses en UN]]*Tabla1[[#This Row],[Costo unitario]]</f>
        <v>309.59999999999997</v>
      </c>
      <c r="M1396" s="29">
        <f>IFERROR(Tabla1[[#This Row],[Stock en unidades]]/Tabla1[[#This Row],[Venta prom 12 meses en UN]],0)</f>
        <v>2.5277777777777777</v>
      </c>
      <c r="N1396" s="12">
        <f>IFERROR(12/Tabla1[[#This Row],[Meses de stock]],0)</f>
        <v>4.7472527472527473</v>
      </c>
      <c r="O1396" s="5" t="e">
        <f>VLOOKUP(Tabla1[[#This Row],[Código del producto]],'ABC Ventas'!$A:$E,5,0)</f>
        <v>#DIV/0!</v>
      </c>
      <c r="P1396" s="5" t="e">
        <f>VLOOKUP(Tabla1[[#This Row],[Código del producto]],'ABC Stock'!$A:$E,5,0)</f>
        <v>#DIV/0!</v>
      </c>
      <c r="Q13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397" spans="1:17" x14ac:dyDescent="0.2">
      <c r="A1397" s="1">
        <v>1233</v>
      </c>
      <c r="B1397" s="1" t="s">
        <v>244</v>
      </c>
      <c r="C1397" s="1" t="s">
        <v>8</v>
      </c>
      <c r="D1397" s="1" t="s">
        <v>3</v>
      </c>
      <c r="E1397" s="11">
        <v>1263</v>
      </c>
      <c r="F1397" s="3">
        <v>2.13</v>
      </c>
      <c r="G1397" s="11">
        <f>Tabla1[[#This Row],[Stock en unidades]]*Tabla1[[#This Row],[Costo unitario]]</f>
        <v>2690.19</v>
      </c>
      <c r="H1397" s="1">
        <v>2019</v>
      </c>
      <c r="I1397" s="1" t="s">
        <v>311</v>
      </c>
      <c r="J1397" s="1">
        <v>90.2</v>
      </c>
      <c r="K1397" s="3">
        <v>351.59057999999999</v>
      </c>
      <c r="L1397" s="12">
        <f>Tabla1[[#This Row],[Venta prom 12 meses en UN]]*Tabla1[[#This Row],[Costo unitario]]</f>
        <v>192.126</v>
      </c>
      <c r="M1397" s="29">
        <f>IFERROR(Tabla1[[#This Row],[Stock en unidades]]/Tabla1[[#This Row],[Venta prom 12 meses en UN]],0)</f>
        <v>14.002217294900221</v>
      </c>
      <c r="N1397" s="12">
        <f>IFERROR(12/Tabla1[[#This Row],[Meses de stock]],0)</f>
        <v>0.85700712589073635</v>
      </c>
      <c r="O1397" s="5" t="e">
        <f>VLOOKUP(Tabla1[[#This Row],[Código del producto]],'ABC Ventas'!$A:$E,5,0)</f>
        <v>#DIV/0!</v>
      </c>
      <c r="P1397" s="5" t="e">
        <f>VLOOKUP(Tabla1[[#This Row],[Código del producto]],'ABC Stock'!$A:$E,5,0)</f>
        <v>#DIV/0!</v>
      </c>
      <c r="Q139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98" spans="1:17" x14ac:dyDescent="0.2">
      <c r="A1398" s="1">
        <v>1233</v>
      </c>
      <c r="B1398" s="1" t="s">
        <v>244</v>
      </c>
      <c r="C1398" s="1" t="s">
        <v>8</v>
      </c>
      <c r="D1398" s="1" t="s">
        <v>3</v>
      </c>
      <c r="E1398" s="11">
        <v>719</v>
      </c>
      <c r="F1398" s="3">
        <v>4.87</v>
      </c>
      <c r="G1398" s="11">
        <f>Tabla1[[#This Row],[Stock en unidades]]*Tabla1[[#This Row],[Costo unitario]]</f>
        <v>3501.53</v>
      </c>
      <c r="H1398" s="1">
        <v>2019</v>
      </c>
      <c r="I1398" s="1" t="s">
        <v>257</v>
      </c>
      <c r="J1398" s="1">
        <v>39.9</v>
      </c>
      <c r="K1398" s="3">
        <v>235.11873</v>
      </c>
      <c r="L1398" s="12">
        <f>Tabla1[[#This Row],[Venta prom 12 meses en UN]]*Tabla1[[#This Row],[Costo unitario]]</f>
        <v>194.31299999999999</v>
      </c>
      <c r="M1398" s="29">
        <f>IFERROR(Tabla1[[#This Row],[Stock en unidades]]/Tabla1[[#This Row],[Venta prom 12 meses en UN]],0)</f>
        <v>18.020050125313283</v>
      </c>
      <c r="N1398" s="12">
        <f>IFERROR(12/Tabla1[[#This Row],[Meses de stock]],0)</f>
        <v>0.66592489568845625</v>
      </c>
      <c r="O1398" s="5" t="e">
        <f>VLOOKUP(Tabla1[[#This Row],[Código del producto]],'ABC Ventas'!$A:$E,5,0)</f>
        <v>#DIV/0!</v>
      </c>
      <c r="P1398" s="5" t="e">
        <f>VLOOKUP(Tabla1[[#This Row],[Código del producto]],'ABC Stock'!$A:$E,5,0)</f>
        <v>#DIV/0!</v>
      </c>
      <c r="Q139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399" spans="1:17" x14ac:dyDescent="0.2">
      <c r="A1399" s="1">
        <v>1233</v>
      </c>
      <c r="B1399" s="1" t="s">
        <v>244</v>
      </c>
      <c r="C1399" s="1" t="s">
        <v>8</v>
      </c>
      <c r="D1399" s="1" t="s">
        <v>3</v>
      </c>
      <c r="E1399" s="11">
        <v>114</v>
      </c>
      <c r="F1399" s="3">
        <v>1.81</v>
      </c>
      <c r="G1399" s="11">
        <f>Tabla1[[#This Row],[Stock en unidades]]*Tabla1[[#This Row],[Costo unitario]]</f>
        <v>206.34</v>
      </c>
      <c r="H1399" s="1">
        <v>2020</v>
      </c>
      <c r="I1399" s="1" t="s">
        <v>257</v>
      </c>
      <c r="J1399" s="1">
        <v>62</v>
      </c>
      <c r="K1399" s="3">
        <v>176.18540000000002</v>
      </c>
      <c r="L1399" s="12">
        <f>Tabla1[[#This Row],[Venta prom 12 meses en UN]]*Tabla1[[#This Row],[Costo unitario]]</f>
        <v>112.22</v>
      </c>
      <c r="M1399" s="29">
        <f>IFERROR(Tabla1[[#This Row],[Stock en unidades]]/Tabla1[[#This Row],[Venta prom 12 meses en UN]],0)</f>
        <v>1.8387096774193548</v>
      </c>
      <c r="N1399" s="12">
        <f>IFERROR(12/Tabla1[[#This Row],[Meses de stock]],0)</f>
        <v>6.5263157894736841</v>
      </c>
      <c r="O1399" s="5" t="e">
        <f>VLOOKUP(Tabla1[[#This Row],[Código del producto]],'ABC Ventas'!$A:$E,5,0)</f>
        <v>#DIV/0!</v>
      </c>
      <c r="P1399" s="5" t="e">
        <f>VLOOKUP(Tabla1[[#This Row],[Código del producto]],'ABC Stock'!$A:$E,5,0)</f>
        <v>#DIV/0!</v>
      </c>
      <c r="Q13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0" spans="1:17" x14ac:dyDescent="0.2">
      <c r="A1400" s="1">
        <v>1234</v>
      </c>
      <c r="B1400" s="1" t="s">
        <v>442</v>
      </c>
      <c r="C1400" s="1" t="s">
        <v>8</v>
      </c>
      <c r="D1400" s="1" t="s">
        <v>3</v>
      </c>
      <c r="E1400" s="11">
        <v>17</v>
      </c>
      <c r="F1400" s="3">
        <v>78</v>
      </c>
      <c r="G1400" s="11">
        <f>Tabla1[[#This Row],[Stock en unidades]]*Tabla1[[#This Row],[Costo unitario]]</f>
        <v>1326</v>
      </c>
      <c r="H1400" s="1">
        <v>2019</v>
      </c>
      <c r="I1400" s="1" t="s">
        <v>310</v>
      </c>
      <c r="J1400" s="1">
        <v>895</v>
      </c>
      <c r="K1400" s="3">
        <v>89356.800000000003</v>
      </c>
      <c r="L1400" s="12">
        <f>Tabla1[[#This Row],[Venta prom 12 meses en UN]]*Tabla1[[#This Row],[Costo unitario]]</f>
        <v>69810</v>
      </c>
      <c r="M1400" s="29">
        <f>IFERROR(Tabla1[[#This Row],[Stock en unidades]]/Tabla1[[#This Row],[Venta prom 12 meses en UN]],0)</f>
        <v>1.899441340782123E-2</v>
      </c>
      <c r="N1400" s="12">
        <f>IFERROR(12/Tabla1[[#This Row],[Meses de stock]],0)</f>
        <v>631.76470588235293</v>
      </c>
      <c r="O1400" s="5" t="e">
        <f>VLOOKUP(Tabla1[[#This Row],[Código del producto]],'ABC Ventas'!$A:$E,5,0)</f>
        <v>#DIV/0!</v>
      </c>
      <c r="P1400" s="5" t="e">
        <f>VLOOKUP(Tabla1[[#This Row],[Código del producto]],'ABC Stock'!$A:$E,5,0)</f>
        <v>#DIV/0!</v>
      </c>
      <c r="Q14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1" spans="1:17" x14ac:dyDescent="0.2">
      <c r="A1401" s="1">
        <v>1234</v>
      </c>
      <c r="B1401" s="1" t="s">
        <v>442</v>
      </c>
      <c r="C1401" s="1" t="s">
        <v>8</v>
      </c>
      <c r="D1401" s="1" t="s">
        <v>3</v>
      </c>
      <c r="E1401" s="11">
        <v>1098</v>
      </c>
      <c r="F1401" s="3">
        <v>64</v>
      </c>
      <c r="G1401" s="11">
        <f>Tabla1[[#This Row],[Stock en unidades]]*Tabla1[[#This Row],[Costo unitario]]</f>
        <v>70272</v>
      </c>
      <c r="H1401" s="1">
        <v>2019</v>
      </c>
      <c r="I1401" s="1" t="s">
        <v>307</v>
      </c>
      <c r="J1401" s="1">
        <v>690</v>
      </c>
      <c r="K1401" s="3">
        <v>67123.199999999997</v>
      </c>
      <c r="L1401" s="12">
        <f>Tabla1[[#This Row],[Venta prom 12 meses en UN]]*Tabla1[[#This Row],[Costo unitario]]</f>
        <v>44160</v>
      </c>
      <c r="M1401" s="29">
        <f>IFERROR(Tabla1[[#This Row],[Stock en unidades]]/Tabla1[[#This Row],[Venta prom 12 meses en UN]],0)</f>
        <v>1.5913043478260869</v>
      </c>
      <c r="N1401" s="12">
        <f>IFERROR(12/Tabla1[[#This Row],[Meses de stock]],0)</f>
        <v>7.5409836065573774</v>
      </c>
      <c r="O1401" s="5" t="e">
        <f>VLOOKUP(Tabla1[[#This Row],[Código del producto]],'ABC Ventas'!$A:$E,5,0)</f>
        <v>#DIV/0!</v>
      </c>
      <c r="P1401" s="5" t="e">
        <f>VLOOKUP(Tabla1[[#This Row],[Código del producto]],'ABC Stock'!$A:$E,5,0)</f>
        <v>#DIV/0!</v>
      </c>
      <c r="Q14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2" spans="1:17" x14ac:dyDescent="0.2">
      <c r="A1402" s="1">
        <v>1234</v>
      </c>
      <c r="B1402" s="1" t="s">
        <v>442</v>
      </c>
      <c r="C1402" s="1" t="s">
        <v>8</v>
      </c>
      <c r="D1402" s="1" t="s">
        <v>3</v>
      </c>
      <c r="E1402" s="11">
        <v>268</v>
      </c>
      <c r="F1402" s="3">
        <v>64</v>
      </c>
      <c r="G1402" s="11">
        <f>Tabla1[[#This Row],[Stock en unidades]]*Tabla1[[#This Row],[Costo unitario]]</f>
        <v>17152</v>
      </c>
      <c r="H1402" s="1">
        <v>2019</v>
      </c>
      <c r="I1402" s="1" t="s">
        <v>308</v>
      </c>
      <c r="J1402" s="1">
        <v>624</v>
      </c>
      <c r="K1402" s="3">
        <v>64296.959999999999</v>
      </c>
      <c r="L1402" s="12">
        <f>Tabla1[[#This Row],[Venta prom 12 meses en UN]]*Tabla1[[#This Row],[Costo unitario]]</f>
        <v>39936</v>
      </c>
      <c r="M1402" s="29">
        <f>IFERROR(Tabla1[[#This Row],[Stock en unidades]]/Tabla1[[#This Row],[Venta prom 12 meses en UN]],0)</f>
        <v>0.42948717948717946</v>
      </c>
      <c r="N1402" s="12">
        <f>IFERROR(12/Tabla1[[#This Row],[Meses de stock]],0)</f>
        <v>27.940298507462689</v>
      </c>
      <c r="O1402" s="5" t="e">
        <f>VLOOKUP(Tabla1[[#This Row],[Código del producto]],'ABC Ventas'!$A:$E,5,0)</f>
        <v>#DIV/0!</v>
      </c>
      <c r="P1402" s="5" t="e">
        <f>VLOOKUP(Tabla1[[#This Row],[Código del producto]],'ABC Stock'!$A:$E,5,0)</f>
        <v>#DIV/0!</v>
      </c>
      <c r="Q14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3" spans="1:17" x14ac:dyDescent="0.2">
      <c r="A1403" s="1">
        <v>1234</v>
      </c>
      <c r="B1403" s="1" t="s">
        <v>442</v>
      </c>
      <c r="C1403" s="1" t="s">
        <v>8</v>
      </c>
      <c r="D1403" s="1" t="s">
        <v>3</v>
      </c>
      <c r="E1403" s="11">
        <v>141</v>
      </c>
      <c r="F1403" s="3">
        <v>51</v>
      </c>
      <c r="G1403" s="11">
        <f>Tabla1[[#This Row],[Stock en unidades]]*Tabla1[[#This Row],[Costo unitario]]</f>
        <v>7191</v>
      </c>
      <c r="H1403" s="1">
        <v>2020</v>
      </c>
      <c r="I1403" s="1" t="s">
        <v>258</v>
      </c>
      <c r="J1403" s="1">
        <v>694</v>
      </c>
      <c r="K1403" s="3">
        <v>57338.28</v>
      </c>
      <c r="L1403" s="12">
        <f>Tabla1[[#This Row],[Venta prom 12 meses en UN]]*Tabla1[[#This Row],[Costo unitario]]</f>
        <v>35394</v>
      </c>
      <c r="M1403" s="29">
        <f>IFERROR(Tabla1[[#This Row],[Stock en unidades]]/Tabla1[[#This Row],[Venta prom 12 meses en UN]],0)</f>
        <v>0.20317002881844382</v>
      </c>
      <c r="N1403" s="12">
        <f>IFERROR(12/Tabla1[[#This Row],[Meses de stock]],0)</f>
        <v>59.063829787234042</v>
      </c>
      <c r="O1403" s="5" t="e">
        <f>VLOOKUP(Tabla1[[#This Row],[Código del producto]],'ABC Ventas'!$A:$E,5,0)</f>
        <v>#DIV/0!</v>
      </c>
      <c r="P1403" s="5" t="e">
        <f>VLOOKUP(Tabla1[[#This Row],[Código del producto]],'ABC Stock'!$A:$E,5,0)</f>
        <v>#DIV/0!</v>
      </c>
      <c r="Q14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4" spans="1:17" x14ac:dyDescent="0.2">
      <c r="A1404" s="1">
        <v>1234</v>
      </c>
      <c r="B1404" s="1" t="s">
        <v>442</v>
      </c>
      <c r="C1404" s="1" t="s">
        <v>8</v>
      </c>
      <c r="D1404" s="1" t="s">
        <v>3</v>
      </c>
      <c r="E1404" s="11">
        <v>811</v>
      </c>
      <c r="F1404" s="3">
        <v>40</v>
      </c>
      <c r="G1404" s="11">
        <f>Tabla1[[#This Row],[Stock en unidades]]*Tabla1[[#This Row],[Costo unitario]]</f>
        <v>32440</v>
      </c>
      <c r="H1404" s="1">
        <v>2020</v>
      </c>
      <c r="I1404" s="1" t="s">
        <v>258</v>
      </c>
      <c r="J1404" s="1">
        <v>666</v>
      </c>
      <c r="K1404" s="3">
        <v>44222.400000000001</v>
      </c>
      <c r="L1404" s="12">
        <f>Tabla1[[#This Row],[Venta prom 12 meses en UN]]*Tabla1[[#This Row],[Costo unitario]]</f>
        <v>26640</v>
      </c>
      <c r="M1404" s="29">
        <f>IFERROR(Tabla1[[#This Row],[Stock en unidades]]/Tabla1[[#This Row],[Venta prom 12 meses en UN]],0)</f>
        <v>1.2177177177177176</v>
      </c>
      <c r="N1404" s="12">
        <f>IFERROR(12/Tabla1[[#This Row],[Meses de stock]],0)</f>
        <v>9.8545006165228113</v>
      </c>
      <c r="O1404" s="5" t="e">
        <f>VLOOKUP(Tabla1[[#This Row],[Código del producto]],'ABC Ventas'!$A:$E,5,0)</f>
        <v>#DIV/0!</v>
      </c>
      <c r="P1404" s="5" t="e">
        <f>VLOOKUP(Tabla1[[#This Row],[Código del producto]],'ABC Stock'!$A:$E,5,0)</f>
        <v>#DIV/0!</v>
      </c>
      <c r="Q14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5" spans="1:17" x14ac:dyDescent="0.2">
      <c r="A1405" s="1">
        <v>1234</v>
      </c>
      <c r="B1405" s="1" t="s">
        <v>442</v>
      </c>
      <c r="C1405" s="1" t="s">
        <v>8</v>
      </c>
      <c r="D1405" s="1" t="s">
        <v>3</v>
      </c>
      <c r="E1405" s="11">
        <v>275</v>
      </c>
      <c r="F1405" s="3">
        <v>38</v>
      </c>
      <c r="G1405" s="11">
        <f>Tabla1[[#This Row],[Stock en unidades]]*Tabla1[[#This Row],[Costo unitario]]</f>
        <v>10450</v>
      </c>
      <c r="H1405" s="1">
        <v>2019</v>
      </c>
      <c r="I1405" s="1" t="s">
        <v>306</v>
      </c>
      <c r="J1405" s="1">
        <v>576</v>
      </c>
      <c r="K1405" s="3">
        <v>38085.120000000003</v>
      </c>
      <c r="L1405" s="12">
        <f>Tabla1[[#This Row],[Venta prom 12 meses en UN]]*Tabla1[[#This Row],[Costo unitario]]</f>
        <v>21888</v>
      </c>
      <c r="M1405" s="29">
        <f>IFERROR(Tabla1[[#This Row],[Stock en unidades]]/Tabla1[[#This Row],[Venta prom 12 meses en UN]],0)</f>
        <v>0.47743055555555558</v>
      </c>
      <c r="N1405" s="12">
        <f>IFERROR(12/Tabla1[[#This Row],[Meses de stock]],0)</f>
        <v>25.134545454545453</v>
      </c>
      <c r="O1405" s="5" t="e">
        <f>VLOOKUP(Tabla1[[#This Row],[Código del producto]],'ABC Ventas'!$A:$E,5,0)</f>
        <v>#DIV/0!</v>
      </c>
      <c r="P1405" s="5" t="e">
        <f>VLOOKUP(Tabla1[[#This Row],[Código del producto]],'ABC Stock'!$A:$E,5,0)</f>
        <v>#DIV/0!</v>
      </c>
      <c r="Q14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6" spans="1:17" x14ac:dyDescent="0.2">
      <c r="A1406" s="1">
        <v>1235</v>
      </c>
      <c r="B1406" s="1" t="s">
        <v>443</v>
      </c>
      <c r="C1406" s="1" t="s">
        <v>8</v>
      </c>
      <c r="D1406" s="1" t="s">
        <v>3</v>
      </c>
      <c r="E1406" s="11">
        <v>0</v>
      </c>
      <c r="F1406" s="3">
        <v>70</v>
      </c>
      <c r="G1406" s="11">
        <f>Tabla1[[#This Row],[Stock en unidades]]*Tabla1[[#This Row],[Costo unitario]]</f>
        <v>0</v>
      </c>
      <c r="H1406" s="1">
        <v>2020</v>
      </c>
      <c r="I1406" s="1" t="s">
        <v>257</v>
      </c>
      <c r="J1406" s="1">
        <v>849</v>
      </c>
      <c r="K1406" s="3">
        <v>96870.9</v>
      </c>
      <c r="L1406" s="12">
        <f>Tabla1[[#This Row],[Venta prom 12 meses en UN]]*Tabla1[[#This Row],[Costo unitario]]</f>
        <v>59430</v>
      </c>
      <c r="M1406" s="29">
        <f>IFERROR(Tabla1[[#This Row],[Stock en unidades]]/Tabla1[[#This Row],[Venta prom 12 meses en UN]],0)</f>
        <v>0</v>
      </c>
      <c r="N1406" s="12">
        <f>IFERROR(12/Tabla1[[#This Row],[Meses de stock]],0)</f>
        <v>0</v>
      </c>
      <c r="O1406" s="5" t="e">
        <f>VLOOKUP(Tabla1[[#This Row],[Código del producto]],'ABC Ventas'!$A:$E,5,0)</f>
        <v>#DIV/0!</v>
      </c>
      <c r="P1406" s="5" t="e">
        <f>VLOOKUP(Tabla1[[#This Row],[Código del producto]],'ABC Stock'!$A:$E,5,0)</f>
        <v>#DIV/0!</v>
      </c>
      <c r="Q14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7" spans="1:17" x14ac:dyDescent="0.2">
      <c r="A1407" s="1">
        <v>1235</v>
      </c>
      <c r="B1407" s="1" t="s">
        <v>443</v>
      </c>
      <c r="C1407" s="1" t="s">
        <v>8</v>
      </c>
      <c r="D1407" s="1" t="s">
        <v>3</v>
      </c>
      <c r="E1407" s="11">
        <v>1512</v>
      </c>
      <c r="F1407" s="3">
        <v>66</v>
      </c>
      <c r="G1407" s="11">
        <f>Tabla1[[#This Row],[Stock en unidades]]*Tabla1[[#This Row],[Costo unitario]]</f>
        <v>99792</v>
      </c>
      <c r="H1407" s="1">
        <v>2019</v>
      </c>
      <c r="I1407" s="1" t="s">
        <v>309</v>
      </c>
      <c r="J1407" s="1">
        <v>651</v>
      </c>
      <c r="K1407" s="3">
        <v>81635.399999999994</v>
      </c>
      <c r="L1407" s="12">
        <f>Tabla1[[#This Row],[Venta prom 12 meses en UN]]*Tabla1[[#This Row],[Costo unitario]]</f>
        <v>42966</v>
      </c>
      <c r="M1407" s="29">
        <f>IFERROR(Tabla1[[#This Row],[Stock en unidades]]/Tabla1[[#This Row],[Venta prom 12 meses en UN]],0)</f>
        <v>2.3225806451612905</v>
      </c>
      <c r="N1407" s="12">
        <f>IFERROR(12/Tabla1[[#This Row],[Meses de stock]],0)</f>
        <v>5.1666666666666661</v>
      </c>
      <c r="O1407" s="5" t="e">
        <f>VLOOKUP(Tabla1[[#This Row],[Código del producto]],'ABC Ventas'!$A:$E,5,0)</f>
        <v>#DIV/0!</v>
      </c>
      <c r="P1407" s="5" t="e">
        <f>VLOOKUP(Tabla1[[#This Row],[Código del producto]],'ABC Stock'!$A:$E,5,0)</f>
        <v>#DIV/0!</v>
      </c>
      <c r="Q14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8" spans="1:17" x14ac:dyDescent="0.2">
      <c r="A1408" s="1">
        <v>1235</v>
      </c>
      <c r="B1408" s="1" t="s">
        <v>443</v>
      </c>
      <c r="C1408" s="1" t="s">
        <v>8</v>
      </c>
      <c r="D1408" s="1" t="s">
        <v>3</v>
      </c>
      <c r="E1408" s="11">
        <v>533</v>
      </c>
      <c r="F1408" s="3">
        <v>72</v>
      </c>
      <c r="G1408" s="11">
        <f>Tabla1[[#This Row],[Stock en unidades]]*Tabla1[[#This Row],[Costo unitario]]</f>
        <v>38376</v>
      </c>
      <c r="H1408" s="1">
        <v>2019</v>
      </c>
      <c r="I1408" s="1" t="s">
        <v>311</v>
      </c>
      <c r="J1408" s="1">
        <v>798</v>
      </c>
      <c r="K1408" s="3">
        <v>72969.119999999995</v>
      </c>
      <c r="L1408" s="12">
        <f>Tabla1[[#This Row],[Venta prom 12 meses en UN]]*Tabla1[[#This Row],[Costo unitario]]</f>
        <v>57456</v>
      </c>
      <c r="M1408" s="29">
        <f>IFERROR(Tabla1[[#This Row],[Stock en unidades]]/Tabla1[[#This Row],[Venta prom 12 meses en UN]],0)</f>
        <v>0.66791979949874691</v>
      </c>
      <c r="N1408" s="12">
        <f>IFERROR(12/Tabla1[[#This Row],[Meses de stock]],0)</f>
        <v>17.966228893058162</v>
      </c>
      <c r="O1408" s="5" t="e">
        <f>VLOOKUP(Tabla1[[#This Row],[Código del producto]],'ABC Ventas'!$A:$E,5,0)</f>
        <v>#DIV/0!</v>
      </c>
      <c r="P1408" s="5" t="e">
        <f>VLOOKUP(Tabla1[[#This Row],[Código del producto]],'ABC Stock'!$A:$E,5,0)</f>
        <v>#DIV/0!</v>
      </c>
      <c r="Q14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09" spans="1:17" x14ac:dyDescent="0.2">
      <c r="A1409" s="1">
        <v>1235</v>
      </c>
      <c r="B1409" s="1" t="s">
        <v>443</v>
      </c>
      <c r="C1409" s="1" t="s">
        <v>8</v>
      </c>
      <c r="D1409" s="1" t="s">
        <v>3</v>
      </c>
      <c r="E1409" s="11">
        <v>1469</v>
      </c>
      <c r="F1409" s="3">
        <v>31</v>
      </c>
      <c r="G1409" s="11">
        <f>Tabla1[[#This Row],[Stock en unidades]]*Tabla1[[#This Row],[Costo unitario]]</f>
        <v>45539</v>
      </c>
      <c r="H1409" s="1">
        <v>2019</v>
      </c>
      <c r="I1409" s="1" t="s">
        <v>311</v>
      </c>
      <c r="J1409" s="1">
        <v>665</v>
      </c>
      <c r="K1409" s="3">
        <v>28448.7</v>
      </c>
      <c r="L1409" s="12">
        <f>Tabla1[[#This Row],[Venta prom 12 meses en UN]]*Tabla1[[#This Row],[Costo unitario]]</f>
        <v>20615</v>
      </c>
      <c r="M1409" s="29">
        <f>IFERROR(Tabla1[[#This Row],[Stock en unidades]]/Tabla1[[#This Row],[Venta prom 12 meses en UN]],0)</f>
        <v>2.2090225563909773</v>
      </c>
      <c r="N1409" s="12">
        <f>IFERROR(12/Tabla1[[#This Row],[Meses de stock]],0)</f>
        <v>5.4322668481960523</v>
      </c>
      <c r="O1409" s="5" t="e">
        <f>VLOOKUP(Tabla1[[#This Row],[Código del producto]],'ABC Ventas'!$A:$E,5,0)</f>
        <v>#DIV/0!</v>
      </c>
      <c r="P1409" s="5" t="e">
        <f>VLOOKUP(Tabla1[[#This Row],[Código del producto]],'ABC Stock'!$A:$E,5,0)</f>
        <v>#DIV/0!</v>
      </c>
      <c r="Q14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10" spans="1:17" x14ac:dyDescent="0.2">
      <c r="A1410" s="1">
        <v>1235</v>
      </c>
      <c r="B1410" s="1" t="s">
        <v>443</v>
      </c>
      <c r="C1410" s="1" t="s">
        <v>8</v>
      </c>
      <c r="D1410" s="1" t="s">
        <v>3</v>
      </c>
      <c r="E1410" s="11">
        <v>464</v>
      </c>
      <c r="F1410" s="3">
        <v>32</v>
      </c>
      <c r="G1410" s="11">
        <f>Tabla1[[#This Row],[Stock en unidades]]*Tabla1[[#This Row],[Costo unitario]]</f>
        <v>14848</v>
      </c>
      <c r="H1410" s="1">
        <v>2020</v>
      </c>
      <c r="I1410" s="1" t="s">
        <v>258</v>
      </c>
      <c r="J1410" s="1">
        <v>566</v>
      </c>
      <c r="K1410" s="3">
        <v>25356.799999999999</v>
      </c>
      <c r="L1410" s="12">
        <f>Tabla1[[#This Row],[Venta prom 12 meses en UN]]*Tabla1[[#This Row],[Costo unitario]]</f>
        <v>18112</v>
      </c>
      <c r="M1410" s="29">
        <f>IFERROR(Tabla1[[#This Row],[Stock en unidades]]/Tabla1[[#This Row],[Venta prom 12 meses en UN]],0)</f>
        <v>0.81978798586572443</v>
      </c>
      <c r="N1410" s="12">
        <f>IFERROR(12/Tabla1[[#This Row],[Meses de stock]],0)</f>
        <v>14.637931034482758</v>
      </c>
      <c r="O1410" s="5" t="e">
        <f>VLOOKUP(Tabla1[[#This Row],[Código del producto]],'ABC Ventas'!$A:$E,5,0)</f>
        <v>#DIV/0!</v>
      </c>
      <c r="P1410" s="5" t="e">
        <f>VLOOKUP(Tabla1[[#This Row],[Código del producto]],'ABC Stock'!$A:$E,5,0)</f>
        <v>#DIV/0!</v>
      </c>
      <c r="Q14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11" spans="1:17" x14ac:dyDescent="0.2">
      <c r="A1411" s="1">
        <v>1235</v>
      </c>
      <c r="B1411" s="1" t="s">
        <v>443</v>
      </c>
      <c r="C1411" s="1" t="s">
        <v>8</v>
      </c>
      <c r="D1411" s="1" t="s">
        <v>3</v>
      </c>
      <c r="E1411" s="11">
        <v>497</v>
      </c>
      <c r="F1411" s="3">
        <v>35</v>
      </c>
      <c r="G1411" s="11">
        <f>Tabla1[[#This Row],[Stock en unidades]]*Tabla1[[#This Row],[Costo unitario]]</f>
        <v>17395</v>
      </c>
      <c r="H1411" s="1">
        <v>2020</v>
      </c>
      <c r="I1411" s="1" t="s">
        <v>257</v>
      </c>
      <c r="J1411" s="1">
        <v>529</v>
      </c>
      <c r="K1411" s="3">
        <v>22773.45</v>
      </c>
      <c r="L1411" s="12">
        <f>Tabla1[[#This Row],[Venta prom 12 meses en UN]]*Tabla1[[#This Row],[Costo unitario]]</f>
        <v>18515</v>
      </c>
      <c r="M1411" s="29">
        <f>IFERROR(Tabla1[[#This Row],[Stock en unidades]]/Tabla1[[#This Row],[Venta prom 12 meses en UN]],0)</f>
        <v>0.93950850661625707</v>
      </c>
      <c r="N1411" s="12">
        <f>IFERROR(12/Tabla1[[#This Row],[Meses de stock]],0)</f>
        <v>12.772635814889336</v>
      </c>
      <c r="O1411" s="5" t="e">
        <f>VLOOKUP(Tabla1[[#This Row],[Código del producto]],'ABC Ventas'!$A:$E,5,0)</f>
        <v>#DIV/0!</v>
      </c>
      <c r="P1411" s="5" t="e">
        <f>VLOOKUP(Tabla1[[#This Row],[Código del producto]],'ABC Stock'!$A:$E,5,0)</f>
        <v>#DIV/0!</v>
      </c>
      <c r="Q14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12" spans="1:17" x14ac:dyDescent="0.2">
      <c r="A1412" s="1">
        <v>1236</v>
      </c>
      <c r="B1412" s="1" t="s">
        <v>101</v>
      </c>
      <c r="C1412" s="1" t="s">
        <v>8</v>
      </c>
      <c r="D1412" s="1" t="s">
        <v>3</v>
      </c>
      <c r="E1412" s="11">
        <v>291</v>
      </c>
      <c r="F1412" s="3">
        <v>6.11</v>
      </c>
      <c r="G1412" s="11">
        <f>Tabla1[[#This Row],[Stock en unidades]]*Tabla1[[#This Row],[Costo unitario]]</f>
        <v>1778.01</v>
      </c>
      <c r="H1412" s="1">
        <v>2020</v>
      </c>
      <c r="I1412" s="1" t="s">
        <v>257</v>
      </c>
      <c r="J1412" s="1">
        <v>139</v>
      </c>
      <c r="K1412" s="3">
        <v>1596.6652000000001</v>
      </c>
      <c r="L1412" s="12">
        <f>Tabla1[[#This Row],[Venta prom 12 meses en UN]]*Tabla1[[#This Row],[Costo unitario]]</f>
        <v>849.29000000000008</v>
      </c>
      <c r="M1412" s="29">
        <f>IFERROR(Tabla1[[#This Row],[Stock en unidades]]/Tabla1[[#This Row],[Venta prom 12 meses en UN]],0)</f>
        <v>2.093525179856115</v>
      </c>
      <c r="N1412" s="12">
        <f>IFERROR(12/Tabla1[[#This Row],[Meses de stock]],0)</f>
        <v>5.731958762886598</v>
      </c>
      <c r="O1412" s="5" t="e">
        <f>VLOOKUP(Tabla1[[#This Row],[Código del producto]],'ABC Ventas'!$A:$E,5,0)</f>
        <v>#DIV/0!</v>
      </c>
      <c r="P1412" s="5" t="e">
        <f>VLOOKUP(Tabla1[[#This Row],[Código del producto]],'ABC Stock'!$A:$E,5,0)</f>
        <v>#DIV/0!</v>
      </c>
      <c r="Q14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13" spans="1:17" x14ac:dyDescent="0.2">
      <c r="A1413" s="1">
        <v>1236</v>
      </c>
      <c r="B1413" s="1" t="s">
        <v>101</v>
      </c>
      <c r="C1413" s="1" t="s">
        <v>8</v>
      </c>
      <c r="D1413" s="1" t="s">
        <v>3</v>
      </c>
      <c r="E1413" s="11">
        <v>1417</v>
      </c>
      <c r="F1413" s="3">
        <v>7.99</v>
      </c>
      <c r="G1413" s="11">
        <f>Tabla1[[#This Row],[Stock en unidades]]*Tabla1[[#This Row],[Costo unitario]]</f>
        <v>11321.83</v>
      </c>
      <c r="H1413" s="1">
        <v>2019</v>
      </c>
      <c r="I1413" s="1" t="s">
        <v>256</v>
      </c>
      <c r="J1413" s="1">
        <v>105</v>
      </c>
      <c r="K1413" s="3">
        <v>1317.1514999999999</v>
      </c>
      <c r="L1413" s="12">
        <f>Tabla1[[#This Row],[Venta prom 12 meses en UN]]*Tabla1[[#This Row],[Costo unitario]]</f>
        <v>838.95</v>
      </c>
      <c r="M1413" s="29">
        <f>IFERROR(Tabla1[[#This Row],[Stock en unidades]]/Tabla1[[#This Row],[Venta prom 12 meses en UN]],0)</f>
        <v>13.495238095238095</v>
      </c>
      <c r="N1413" s="12">
        <f>IFERROR(12/Tabla1[[#This Row],[Meses de stock]],0)</f>
        <v>0.88920254057868742</v>
      </c>
      <c r="O1413" s="5" t="e">
        <f>VLOOKUP(Tabla1[[#This Row],[Código del producto]],'ABC Ventas'!$A:$E,5,0)</f>
        <v>#DIV/0!</v>
      </c>
      <c r="P1413" s="5" t="e">
        <f>VLOOKUP(Tabla1[[#This Row],[Código del producto]],'ABC Stock'!$A:$E,5,0)</f>
        <v>#DIV/0!</v>
      </c>
      <c r="Q141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14" spans="1:17" x14ac:dyDescent="0.2">
      <c r="A1414" s="1">
        <v>1236</v>
      </c>
      <c r="B1414" s="1" t="s">
        <v>101</v>
      </c>
      <c r="C1414" s="1" t="s">
        <v>8</v>
      </c>
      <c r="D1414" s="1" t="s">
        <v>3</v>
      </c>
      <c r="E1414" s="11">
        <v>1088</v>
      </c>
      <c r="F1414" s="3">
        <v>5.61</v>
      </c>
      <c r="G1414" s="11">
        <f>Tabla1[[#This Row],[Stock en unidades]]*Tabla1[[#This Row],[Costo unitario]]</f>
        <v>6103.68</v>
      </c>
      <c r="H1414" s="1">
        <v>2019</v>
      </c>
      <c r="I1414" s="1" t="s">
        <v>310</v>
      </c>
      <c r="J1414" s="1">
        <v>64</v>
      </c>
      <c r="K1414" s="3">
        <v>596.0064000000001</v>
      </c>
      <c r="L1414" s="12">
        <f>Tabla1[[#This Row],[Venta prom 12 meses en UN]]*Tabla1[[#This Row],[Costo unitario]]</f>
        <v>359.04</v>
      </c>
      <c r="M1414" s="29">
        <f>IFERROR(Tabla1[[#This Row],[Stock en unidades]]/Tabla1[[#This Row],[Venta prom 12 meses en UN]],0)</f>
        <v>17</v>
      </c>
      <c r="N1414" s="12">
        <f>IFERROR(12/Tabla1[[#This Row],[Meses de stock]],0)</f>
        <v>0.70588235294117652</v>
      </c>
      <c r="O1414" s="5" t="e">
        <f>VLOOKUP(Tabla1[[#This Row],[Código del producto]],'ABC Ventas'!$A:$E,5,0)</f>
        <v>#DIV/0!</v>
      </c>
      <c r="P1414" s="5" t="e">
        <f>VLOOKUP(Tabla1[[#This Row],[Código del producto]],'ABC Stock'!$A:$E,5,0)</f>
        <v>#DIV/0!</v>
      </c>
      <c r="Q141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15" spans="1:17" x14ac:dyDescent="0.2">
      <c r="A1415" s="1">
        <v>1236</v>
      </c>
      <c r="B1415" s="1" t="s">
        <v>101</v>
      </c>
      <c r="C1415" s="1" t="s">
        <v>8</v>
      </c>
      <c r="D1415" s="1" t="s">
        <v>3</v>
      </c>
      <c r="E1415" s="11">
        <v>1340</v>
      </c>
      <c r="F1415" s="3">
        <v>3.24</v>
      </c>
      <c r="G1415" s="11">
        <f>Tabla1[[#This Row],[Stock en unidades]]*Tabla1[[#This Row],[Costo unitario]]</f>
        <v>4341.6000000000004</v>
      </c>
      <c r="H1415" s="1">
        <v>2020</v>
      </c>
      <c r="I1415" s="1" t="s">
        <v>258</v>
      </c>
      <c r="J1415" s="1">
        <v>89.3</v>
      </c>
      <c r="K1415" s="3">
        <v>390.59820000000002</v>
      </c>
      <c r="L1415" s="12">
        <f>Tabla1[[#This Row],[Venta prom 12 meses en UN]]*Tabla1[[#This Row],[Costo unitario]]</f>
        <v>289.33199999999999</v>
      </c>
      <c r="M1415" s="29">
        <f>IFERROR(Tabla1[[#This Row],[Stock en unidades]]/Tabla1[[#This Row],[Venta prom 12 meses en UN]],0)</f>
        <v>15.005599104143338</v>
      </c>
      <c r="N1415" s="12">
        <f>IFERROR(12/Tabla1[[#This Row],[Meses de stock]],0)</f>
        <v>0.79970149253731337</v>
      </c>
      <c r="O1415" s="5" t="e">
        <f>VLOOKUP(Tabla1[[#This Row],[Código del producto]],'ABC Ventas'!$A:$E,5,0)</f>
        <v>#DIV/0!</v>
      </c>
      <c r="P1415" s="5" t="e">
        <f>VLOOKUP(Tabla1[[#This Row],[Código del producto]],'ABC Stock'!$A:$E,5,0)</f>
        <v>#DIV/0!</v>
      </c>
      <c r="Q141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16" spans="1:17" x14ac:dyDescent="0.2">
      <c r="A1416" s="1">
        <v>1236</v>
      </c>
      <c r="B1416" s="1" t="s">
        <v>101</v>
      </c>
      <c r="C1416" s="1" t="s">
        <v>8</v>
      </c>
      <c r="D1416" s="1" t="s">
        <v>3</v>
      </c>
      <c r="E1416" s="11">
        <v>491</v>
      </c>
      <c r="F1416" s="3">
        <v>2.84</v>
      </c>
      <c r="G1416" s="11">
        <f>Tabla1[[#This Row],[Stock en unidades]]*Tabla1[[#This Row],[Costo unitario]]</f>
        <v>1394.4399999999998</v>
      </c>
      <c r="H1416" s="1">
        <v>2020</v>
      </c>
      <c r="I1416" s="1" t="s">
        <v>257</v>
      </c>
      <c r="J1416" s="1">
        <v>61</v>
      </c>
      <c r="K1416" s="3">
        <v>323.9588</v>
      </c>
      <c r="L1416" s="12">
        <f>Tabla1[[#This Row],[Venta prom 12 meses en UN]]*Tabla1[[#This Row],[Costo unitario]]</f>
        <v>173.23999999999998</v>
      </c>
      <c r="M1416" s="29">
        <f>IFERROR(Tabla1[[#This Row],[Stock en unidades]]/Tabla1[[#This Row],[Venta prom 12 meses en UN]],0)</f>
        <v>8.0491803278688518</v>
      </c>
      <c r="N1416" s="12">
        <f>IFERROR(12/Tabla1[[#This Row],[Meses de stock]],0)</f>
        <v>1.4908350305498983</v>
      </c>
      <c r="O1416" s="5" t="e">
        <f>VLOOKUP(Tabla1[[#This Row],[Código del producto]],'ABC Ventas'!$A:$E,5,0)</f>
        <v>#DIV/0!</v>
      </c>
      <c r="P1416" s="5" t="e">
        <f>VLOOKUP(Tabla1[[#This Row],[Código del producto]],'ABC Stock'!$A:$E,5,0)</f>
        <v>#DIV/0!</v>
      </c>
      <c r="Q14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17" spans="1:17" x14ac:dyDescent="0.2">
      <c r="A1417" s="1">
        <v>1236</v>
      </c>
      <c r="B1417" s="1" t="s">
        <v>101</v>
      </c>
      <c r="C1417" s="1" t="s">
        <v>8</v>
      </c>
      <c r="D1417" s="1" t="s">
        <v>3</v>
      </c>
      <c r="E1417" s="11">
        <v>611</v>
      </c>
      <c r="F1417" s="3">
        <v>4.1399999999999997</v>
      </c>
      <c r="G1417" s="11">
        <f>Tabla1[[#This Row],[Stock en unidades]]*Tabla1[[#This Row],[Costo unitario]]</f>
        <v>2529.54</v>
      </c>
      <c r="H1417" s="1">
        <v>2019</v>
      </c>
      <c r="I1417" s="1" t="s">
        <v>258</v>
      </c>
      <c r="J1417" s="1">
        <v>61.1</v>
      </c>
      <c r="K1417" s="3">
        <v>311.13341999999994</v>
      </c>
      <c r="L1417" s="12">
        <f>Tabla1[[#This Row],[Venta prom 12 meses en UN]]*Tabla1[[#This Row],[Costo unitario]]</f>
        <v>252.95399999999998</v>
      </c>
      <c r="M1417" s="29">
        <f>IFERROR(Tabla1[[#This Row],[Stock en unidades]]/Tabla1[[#This Row],[Venta prom 12 meses en UN]],0)</f>
        <v>10</v>
      </c>
      <c r="N1417" s="12">
        <f>IFERROR(12/Tabla1[[#This Row],[Meses de stock]],0)</f>
        <v>1.2</v>
      </c>
      <c r="O1417" s="5" t="e">
        <f>VLOOKUP(Tabla1[[#This Row],[Código del producto]],'ABC Ventas'!$A:$E,5,0)</f>
        <v>#DIV/0!</v>
      </c>
      <c r="P1417" s="5" t="e">
        <f>VLOOKUP(Tabla1[[#This Row],[Código del producto]],'ABC Stock'!$A:$E,5,0)</f>
        <v>#DIV/0!</v>
      </c>
      <c r="Q141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18" spans="1:17" x14ac:dyDescent="0.2">
      <c r="A1418" s="1">
        <v>1237</v>
      </c>
      <c r="B1418" s="1" t="s">
        <v>47</v>
      </c>
      <c r="C1418" s="1" t="s">
        <v>8</v>
      </c>
      <c r="D1418" s="1" t="s">
        <v>3</v>
      </c>
      <c r="E1418" s="11">
        <v>4</v>
      </c>
      <c r="F1418" s="3">
        <v>3.76</v>
      </c>
      <c r="G1418" s="11">
        <f>Tabla1[[#This Row],[Stock en unidades]]*Tabla1[[#This Row],[Costo unitario]]</f>
        <v>15.04</v>
      </c>
      <c r="H1418" s="1">
        <v>2019</v>
      </c>
      <c r="I1418" s="1" t="s">
        <v>256</v>
      </c>
      <c r="J1418" s="1">
        <v>150</v>
      </c>
      <c r="K1418" s="3">
        <v>1043.4000000000001</v>
      </c>
      <c r="L1418" s="12">
        <f>Tabla1[[#This Row],[Venta prom 12 meses en UN]]*Tabla1[[#This Row],[Costo unitario]]</f>
        <v>564</v>
      </c>
      <c r="M1418" s="29">
        <f>IFERROR(Tabla1[[#This Row],[Stock en unidades]]/Tabla1[[#This Row],[Venta prom 12 meses en UN]],0)</f>
        <v>2.6666666666666668E-2</v>
      </c>
      <c r="N1418" s="12">
        <f>IFERROR(12/Tabla1[[#This Row],[Meses de stock]],0)</f>
        <v>449.99999999999994</v>
      </c>
      <c r="O1418" s="5" t="e">
        <f>VLOOKUP(Tabla1[[#This Row],[Código del producto]],'ABC Ventas'!$A:$E,5,0)</f>
        <v>#DIV/0!</v>
      </c>
      <c r="P1418" s="5" t="e">
        <f>VLOOKUP(Tabla1[[#This Row],[Código del producto]],'ABC Stock'!$A:$E,5,0)</f>
        <v>#DIV/0!</v>
      </c>
      <c r="Q14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19" spans="1:17" x14ac:dyDescent="0.2">
      <c r="A1419" s="1">
        <v>1237</v>
      </c>
      <c r="B1419" s="1" t="s">
        <v>47</v>
      </c>
      <c r="C1419" s="1" t="s">
        <v>8</v>
      </c>
      <c r="D1419" s="1" t="s">
        <v>3</v>
      </c>
      <c r="E1419" s="11">
        <v>137</v>
      </c>
      <c r="F1419" s="3">
        <v>6.96</v>
      </c>
      <c r="G1419" s="11">
        <f>Tabla1[[#This Row],[Stock en unidades]]*Tabla1[[#This Row],[Costo unitario]]</f>
        <v>953.52</v>
      </c>
      <c r="H1419" s="1">
        <v>2019</v>
      </c>
      <c r="I1419" s="1" t="s">
        <v>308</v>
      </c>
      <c r="J1419" s="1">
        <v>103</v>
      </c>
      <c r="K1419" s="3">
        <v>982.12559999999996</v>
      </c>
      <c r="L1419" s="12">
        <f>Tabla1[[#This Row],[Venta prom 12 meses en UN]]*Tabla1[[#This Row],[Costo unitario]]</f>
        <v>716.88</v>
      </c>
      <c r="M1419" s="29">
        <f>IFERROR(Tabla1[[#This Row],[Stock en unidades]]/Tabla1[[#This Row],[Venta prom 12 meses en UN]],0)</f>
        <v>1.3300970873786409</v>
      </c>
      <c r="N1419" s="12">
        <f>IFERROR(12/Tabla1[[#This Row],[Meses de stock]],0)</f>
        <v>9.0218978102189773</v>
      </c>
      <c r="O1419" s="5" t="e">
        <f>VLOOKUP(Tabla1[[#This Row],[Código del producto]],'ABC Ventas'!$A:$E,5,0)</f>
        <v>#DIV/0!</v>
      </c>
      <c r="P1419" s="5" t="e">
        <f>VLOOKUP(Tabla1[[#This Row],[Código del producto]],'ABC Stock'!$A:$E,5,0)</f>
        <v>#DIV/0!</v>
      </c>
      <c r="Q14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20" spans="1:17" x14ac:dyDescent="0.2">
      <c r="A1420" s="1">
        <v>1237</v>
      </c>
      <c r="B1420" s="1" t="s">
        <v>47</v>
      </c>
      <c r="C1420" s="1" t="s">
        <v>8</v>
      </c>
      <c r="D1420" s="1" t="s">
        <v>3</v>
      </c>
      <c r="E1420" s="11">
        <v>942</v>
      </c>
      <c r="F1420" s="3">
        <v>4.5199999999999996</v>
      </c>
      <c r="G1420" s="11">
        <f>Tabla1[[#This Row],[Stock en unidades]]*Tabla1[[#This Row],[Costo unitario]]</f>
        <v>4257.8399999999992</v>
      </c>
      <c r="H1420" s="1">
        <v>2019</v>
      </c>
      <c r="I1420" s="1" t="s">
        <v>304</v>
      </c>
      <c r="J1420" s="1">
        <v>72.400000000000006</v>
      </c>
      <c r="K1420" s="3">
        <v>553.04912000000002</v>
      </c>
      <c r="L1420" s="12">
        <f>Tabla1[[#This Row],[Venta prom 12 meses en UN]]*Tabla1[[#This Row],[Costo unitario]]</f>
        <v>327.24799999999999</v>
      </c>
      <c r="M1420" s="29">
        <f>IFERROR(Tabla1[[#This Row],[Stock en unidades]]/Tabla1[[#This Row],[Venta prom 12 meses en UN]],0)</f>
        <v>13.011049723756905</v>
      </c>
      <c r="N1420" s="12">
        <f>IFERROR(12/Tabla1[[#This Row],[Meses de stock]],0)</f>
        <v>0.92229299363057338</v>
      </c>
      <c r="O1420" s="5" t="e">
        <f>VLOOKUP(Tabla1[[#This Row],[Código del producto]],'ABC Ventas'!$A:$E,5,0)</f>
        <v>#DIV/0!</v>
      </c>
      <c r="P1420" s="5" t="e">
        <f>VLOOKUP(Tabla1[[#This Row],[Código del producto]],'ABC Stock'!$A:$E,5,0)</f>
        <v>#DIV/0!</v>
      </c>
      <c r="Q14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21" spans="1:17" x14ac:dyDescent="0.2">
      <c r="A1421" s="1">
        <v>1237</v>
      </c>
      <c r="B1421" s="1" t="s">
        <v>47</v>
      </c>
      <c r="C1421" s="1" t="s">
        <v>8</v>
      </c>
      <c r="D1421" s="1" t="s">
        <v>3</v>
      </c>
      <c r="E1421" s="11">
        <v>197</v>
      </c>
      <c r="F1421" s="3">
        <v>7.94</v>
      </c>
      <c r="G1421" s="11">
        <f>Tabla1[[#This Row],[Stock en unidades]]*Tabla1[[#This Row],[Costo unitario]]</f>
        <v>1564.18</v>
      </c>
      <c r="H1421" s="1">
        <v>2019</v>
      </c>
      <c r="I1421" s="1" t="s">
        <v>309</v>
      </c>
      <c r="J1421" s="1">
        <v>51</v>
      </c>
      <c r="K1421" s="3">
        <v>538.5702</v>
      </c>
      <c r="L1421" s="12">
        <f>Tabla1[[#This Row],[Venta prom 12 meses en UN]]*Tabla1[[#This Row],[Costo unitario]]</f>
        <v>404.94</v>
      </c>
      <c r="M1421" s="29">
        <f>IFERROR(Tabla1[[#This Row],[Stock en unidades]]/Tabla1[[#This Row],[Venta prom 12 meses en UN]],0)</f>
        <v>3.8627450980392157</v>
      </c>
      <c r="N1421" s="12">
        <f>IFERROR(12/Tabla1[[#This Row],[Meses de stock]],0)</f>
        <v>3.1065989847715736</v>
      </c>
      <c r="O1421" s="5" t="e">
        <f>VLOOKUP(Tabla1[[#This Row],[Código del producto]],'ABC Ventas'!$A:$E,5,0)</f>
        <v>#DIV/0!</v>
      </c>
      <c r="P1421" s="5" t="e">
        <f>VLOOKUP(Tabla1[[#This Row],[Código del producto]],'ABC Stock'!$A:$E,5,0)</f>
        <v>#DIV/0!</v>
      </c>
      <c r="Q142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22" spans="1:17" x14ac:dyDescent="0.2">
      <c r="A1422" s="1">
        <v>1237</v>
      </c>
      <c r="B1422" s="1" t="s">
        <v>47</v>
      </c>
      <c r="C1422" s="1" t="s">
        <v>8</v>
      </c>
      <c r="D1422" s="1" t="s">
        <v>3</v>
      </c>
      <c r="E1422" s="11">
        <v>778</v>
      </c>
      <c r="F1422" s="3">
        <v>3.26</v>
      </c>
      <c r="G1422" s="11">
        <f>Tabla1[[#This Row],[Stock en unidades]]*Tabla1[[#This Row],[Costo unitario]]</f>
        <v>2536.2799999999997</v>
      </c>
      <c r="H1422" s="1">
        <v>2019</v>
      </c>
      <c r="I1422" s="1" t="s">
        <v>311</v>
      </c>
      <c r="J1422" s="1">
        <v>70.7</v>
      </c>
      <c r="K1422" s="3">
        <v>426.39169999999996</v>
      </c>
      <c r="L1422" s="12">
        <f>Tabla1[[#This Row],[Venta prom 12 meses en UN]]*Tabla1[[#This Row],[Costo unitario]]</f>
        <v>230.482</v>
      </c>
      <c r="M1422" s="29">
        <f>IFERROR(Tabla1[[#This Row],[Stock en unidades]]/Tabla1[[#This Row],[Venta prom 12 meses en UN]],0)</f>
        <v>11.004243281471004</v>
      </c>
      <c r="N1422" s="12">
        <f>IFERROR(12/Tabla1[[#This Row],[Meses de stock]],0)</f>
        <v>1.0904884318766068</v>
      </c>
      <c r="O1422" s="5" t="e">
        <f>VLOOKUP(Tabla1[[#This Row],[Código del producto]],'ABC Ventas'!$A:$E,5,0)</f>
        <v>#DIV/0!</v>
      </c>
      <c r="P1422" s="5" t="e">
        <f>VLOOKUP(Tabla1[[#This Row],[Código del producto]],'ABC Stock'!$A:$E,5,0)</f>
        <v>#DIV/0!</v>
      </c>
      <c r="Q14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23" spans="1:17" x14ac:dyDescent="0.2">
      <c r="A1423" s="1">
        <v>1237</v>
      </c>
      <c r="B1423" s="1" t="s">
        <v>47</v>
      </c>
      <c r="C1423" s="1" t="s">
        <v>8</v>
      </c>
      <c r="D1423" s="1" t="s">
        <v>3</v>
      </c>
      <c r="E1423" s="11">
        <v>508</v>
      </c>
      <c r="F1423" s="3">
        <v>5.63</v>
      </c>
      <c r="G1423" s="11">
        <f>Tabla1[[#This Row],[Stock en unidades]]*Tabla1[[#This Row],[Costo unitario]]</f>
        <v>2860.04</v>
      </c>
      <c r="H1423" s="1">
        <v>2019</v>
      </c>
      <c r="I1423" s="1" t="s">
        <v>310</v>
      </c>
      <c r="J1423" s="1">
        <v>50.8</v>
      </c>
      <c r="K1423" s="3">
        <v>383.24535999999995</v>
      </c>
      <c r="L1423" s="12">
        <f>Tabla1[[#This Row],[Venta prom 12 meses en UN]]*Tabla1[[#This Row],[Costo unitario]]</f>
        <v>286.00399999999996</v>
      </c>
      <c r="M1423" s="29">
        <f>IFERROR(Tabla1[[#This Row],[Stock en unidades]]/Tabla1[[#This Row],[Venta prom 12 meses en UN]],0)</f>
        <v>10</v>
      </c>
      <c r="N1423" s="12">
        <f>IFERROR(12/Tabla1[[#This Row],[Meses de stock]],0)</f>
        <v>1.2</v>
      </c>
      <c r="O1423" s="5" t="e">
        <f>VLOOKUP(Tabla1[[#This Row],[Código del producto]],'ABC Ventas'!$A:$E,5,0)</f>
        <v>#DIV/0!</v>
      </c>
      <c r="P1423" s="5" t="e">
        <f>VLOOKUP(Tabla1[[#This Row],[Código del producto]],'ABC Stock'!$A:$E,5,0)</f>
        <v>#DIV/0!</v>
      </c>
      <c r="Q14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24" spans="1:17" x14ac:dyDescent="0.2">
      <c r="A1424" s="1">
        <v>1238</v>
      </c>
      <c r="B1424" s="1" t="s">
        <v>444</v>
      </c>
      <c r="C1424" s="1" t="s">
        <v>8</v>
      </c>
      <c r="D1424" s="1" t="s">
        <v>3</v>
      </c>
      <c r="E1424" s="11">
        <v>367</v>
      </c>
      <c r="F1424" s="3">
        <v>4.6399999999999997</v>
      </c>
      <c r="G1424" s="11">
        <f>Tabla1[[#This Row],[Stock en unidades]]*Tabla1[[#This Row],[Costo unitario]]</f>
        <v>1702.8799999999999</v>
      </c>
      <c r="H1424" s="1">
        <v>2019</v>
      </c>
      <c r="I1424" s="1" t="s">
        <v>257</v>
      </c>
      <c r="J1424" s="1">
        <v>149</v>
      </c>
      <c r="K1424" s="3">
        <v>1030.1263999999999</v>
      </c>
      <c r="L1424" s="12">
        <f>Tabla1[[#This Row],[Venta prom 12 meses en UN]]*Tabla1[[#This Row],[Costo unitario]]</f>
        <v>691.3599999999999</v>
      </c>
      <c r="M1424" s="29">
        <f>IFERROR(Tabla1[[#This Row],[Stock en unidades]]/Tabla1[[#This Row],[Venta prom 12 meses en UN]],0)</f>
        <v>2.4630872483221475</v>
      </c>
      <c r="N1424" s="12">
        <f>IFERROR(12/Tabla1[[#This Row],[Meses de stock]],0)</f>
        <v>4.8719346049046326</v>
      </c>
      <c r="O1424" s="5" t="e">
        <f>VLOOKUP(Tabla1[[#This Row],[Código del producto]],'ABC Ventas'!$A:$E,5,0)</f>
        <v>#DIV/0!</v>
      </c>
      <c r="P1424" s="5" t="e">
        <f>VLOOKUP(Tabla1[[#This Row],[Código del producto]],'ABC Stock'!$A:$E,5,0)</f>
        <v>#DIV/0!</v>
      </c>
      <c r="Q14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25" spans="1:17" x14ac:dyDescent="0.2">
      <c r="A1425" s="1">
        <v>1238</v>
      </c>
      <c r="B1425" s="1" t="s">
        <v>444</v>
      </c>
      <c r="C1425" s="1" t="s">
        <v>8</v>
      </c>
      <c r="D1425" s="1" t="s">
        <v>3</v>
      </c>
      <c r="E1425" s="11">
        <v>0</v>
      </c>
      <c r="F1425" s="3">
        <v>7.64</v>
      </c>
      <c r="G1425" s="11">
        <f>Tabla1[[#This Row],[Stock en unidades]]*Tabla1[[#This Row],[Costo unitario]]</f>
        <v>0</v>
      </c>
      <c r="H1425" s="1">
        <v>2019</v>
      </c>
      <c r="I1425" s="1" t="s">
        <v>257</v>
      </c>
      <c r="J1425" s="1">
        <v>62.2</v>
      </c>
      <c r="K1425" s="3">
        <v>812.60568000000001</v>
      </c>
      <c r="L1425" s="12">
        <f>Tabla1[[#This Row],[Venta prom 12 meses en UN]]*Tabla1[[#This Row],[Costo unitario]]</f>
        <v>475.20800000000003</v>
      </c>
      <c r="M1425" s="29">
        <f>IFERROR(Tabla1[[#This Row],[Stock en unidades]]/Tabla1[[#This Row],[Venta prom 12 meses en UN]],0)</f>
        <v>0</v>
      </c>
      <c r="N1425" s="12">
        <f>IFERROR(12/Tabla1[[#This Row],[Meses de stock]],0)</f>
        <v>0</v>
      </c>
      <c r="O1425" s="5" t="e">
        <f>VLOOKUP(Tabla1[[#This Row],[Código del producto]],'ABC Ventas'!$A:$E,5,0)</f>
        <v>#DIV/0!</v>
      </c>
      <c r="P1425" s="5" t="e">
        <f>VLOOKUP(Tabla1[[#This Row],[Código del producto]],'ABC Stock'!$A:$E,5,0)</f>
        <v>#DIV/0!</v>
      </c>
      <c r="Q14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26" spans="1:17" x14ac:dyDescent="0.2">
      <c r="A1426" s="1">
        <v>1238</v>
      </c>
      <c r="B1426" s="1" t="s">
        <v>444</v>
      </c>
      <c r="C1426" s="1" t="s">
        <v>8</v>
      </c>
      <c r="D1426" s="1" t="s">
        <v>3</v>
      </c>
      <c r="E1426" s="11">
        <v>43</v>
      </c>
      <c r="F1426" s="3">
        <v>5.19</v>
      </c>
      <c r="G1426" s="11">
        <f>Tabla1[[#This Row],[Stock en unidades]]*Tabla1[[#This Row],[Costo unitario]]</f>
        <v>223.17000000000002</v>
      </c>
      <c r="H1426" s="1">
        <v>2020</v>
      </c>
      <c r="I1426" s="1" t="s">
        <v>257</v>
      </c>
      <c r="J1426" s="1">
        <v>42.3</v>
      </c>
      <c r="K1426" s="3">
        <v>417.12029999999999</v>
      </c>
      <c r="L1426" s="12">
        <f>Tabla1[[#This Row],[Venta prom 12 meses en UN]]*Tabla1[[#This Row],[Costo unitario]]</f>
        <v>219.53700000000001</v>
      </c>
      <c r="M1426" s="29">
        <f>IFERROR(Tabla1[[#This Row],[Stock en unidades]]/Tabla1[[#This Row],[Venta prom 12 meses en UN]],0)</f>
        <v>1.0165484633569741</v>
      </c>
      <c r="N1426" s="12">
        <f>IFERROR(12/Tabla1[[#This Row],[Meses de stock]],0)</f>
        <v>11.804651162790696</v>
      </c>
      <c r="O1426" s="5" t="e">
        <f>VLOOKUP(Tabla1[[#This Row],[Código del producto]],'ABC Ventas'!$A:$E,5,0)</f>
        <v>#DIV/0!</v>
      </c>
      <c r="P1426" s="5" t="e">
        <f>VLOOKUP(Tabla1[[#This Row],[Código del producto]],'ABC Stock'!$A:$E,5,0)</f>
        <v>#DIV/0!</v>
      </c>
      <c r="Q14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27" spans="1:17" x14ac:dyDescent="0.2">
      <c r="A1427" s="1">
        <v>1238</v>
      </c>
      <c r="B1427" s="1" t="s">
        <v>444</v>
      </c>
      <c r="C1427" s="1" t="s">
        <v>8</v>
      </c>
      <c r="D1427" s="1" t="s">
        <v>3</v>
      </c>
      <c r="E1427" s="11">
        <v>331</v>
      </c>
      <c r="F1427" s="3">
        <v>5.95</v>
      </c>
      <c r="G1427" s="11">
        <f>Tabla1[[#This Row],[Stock en unidades]]*Tabla1[[#This Row],[Costo unitario]]</f>
        <v>1969.45</v>
      </c>
      <c r="H1427" s="1">
        <v>2020</v>
      </c>
      <c r="I1427" s="1" t="s">
        <v>256</v>
      </c>
      <c r="J1427" s="1">
        <v>41.3</v>
      </c>
      <c r="K1427" s="3">
        <v>358.7731</v>
      </c>
      <c r="L1427" s="12">
        <f>Tabla1[[#This Row],[Venta prom 12 meses en UN]]*Tabla1[[#This Row],[Costo unitario]]</f>
        <v>245.73499999999999</v>
      </c>
      <c r="M1427" s="29">
        <f>IFERROR(Tabla1[[#This Row],[Stock en unidades]]/Tabla1[[#This Row],[Venta prom 12 meses en UN]],0)</f>
        <v>8.0145278450363193</v>
      </c>
      <c r="N1427" s="12">
        <f>IFERROR(12/Tabla1[[#This Row],[Meses de stock]],0)</f>
        <v>1.4972809667673717</v>
      </c>
      <c r="O1427" s="5" t="e">
        <f>VLOOKUP(Tabla1[[#This Row],[Código del producto]],'ABC Ventas'!$A:$E,5,0)</f>
        <v>#DIV/0!</v>
      </c>
      <c r="P1427" s="5" t="e">
        <f>VLOOKUP(Tabla1[[#This Row],[Código del producto]],'ABC Stock'!$A:$E,5,0)</f>
        <v>#DIV/0!</v>
      </c>
      <c r="Q142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28" spans="1:17" x14ac:dyDescent="0.2">
      <c r="A1428" s="1">
        <v>1238</v>
      </c>
      <c r="B1428" s="1" t="s">
        <v>444</v>
      </c>
      <c r="C1428" s="1" t="s">
        <v>8</v>
      </c>
      <c r="D1428" s="1" t="s">
        <v>3</v>
      </c>
      <c r="E1428" s="11">
        <v>721</v>
      </c>
      <c r="F1428" s="3">
        <v>1.4</v>
      </c>
      <c r="G1428" s="11">
        <f>Tabla1[[#This Row],[Stock en unidades]]*Tabla1[[#This Row],[Costo unitario]]</f>
        <v>1009.4</v>
      </c>
      <c r="H1428" s="1">
        <v>2019</v>
      </c>
      <c r="I1428" s="1" t="s">
        <v>312</v>
      </c>
      <c r="J1428" s="1">
        <v>122</v>
      </c>
      <c r="K1428" s="3">
        <v>310.85599999999999</v>
      </c>
      <c r="L1428" s="12">
        <f>Tabla1[[#This Row],[Venta prom 12 meses en UN]]*Tabla1[[#This Row],[Costo unitario]]</f>
        <v>170.79999999999998</v>
      </c>
      <c r="M1428" s="29">
        <f>IFERROR(Tabla1[[#This Row],[Stock en unidades]]/Tabla1[[#This Row],[Venta prom 12 meses en UN]],0)</f>
        <v>5.9098360655737707</v>
      </c>
      <c r="N1428" s="12">
        <f>IFERROR(12/Tabla1[[#This Row],[Meses de stock]],0)</f>
        <v>2.0305131761442441</v>
      </c>
      <c r="O1428" s="5" t="e">
        <f>VLOOKUP(Tabla1[[#This Row],[Código del producto]],'ABC Ventas'!$A:$E,5,0)</f>
        <v>#DIV/0!</v>
      </c>
      <c r="P1428" s="5" t="e">
        <f>VLOOKUP(Tabla1[[#This Row],[Código del producto]],'ABC Stock'!$A:$E,5,0)</f>
        <v>#DIV/0!</v>
      </c>
      <c r="Q142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29" spans="1:17" x14ac:dyDescent="0.2">
      <c r="A1429" s="1">
        <v>1238</v>
      </c>
      <c r="B1429" s="1" t="s">
        <v>444</v>
      </c>
      <c r="C1429" s="1" t="s">
        <v>8</v>
      </c>
      <c r="D1429" s="1" t="s">
        <v>3</v>
      </c>
      <c r="E1429" s="11">
        <v>740</v>
      </c>
      <c r="F1429" s="3">
        <v>1.39</v>
      </c>
      <c r="G1429" s="11">
        <f>Tabla1[[#This Row],[Stock en unidades]]*Tabla1[[#This Row],[Costo unitario]]</f>
        <v>1028.5999999999999</v>
      </c>
      <c r="H1429" s="1">
        <v>2020</v>
      </c>
      <c r="I1429" s="1" t="s">
        <v>256</v>
      </c>
      <c r="J1429" s="1">
        <v>53</v>
      </c>
      <c r="K1429" s="3">
        <v>127.4491</v>
      </c>
      <c r="L1429" s="12">
        <f>Tabla1[[#This Row],[Venta prom 12 meses en UN]]*Tabla1[[#This Row],[Costo unitario]]</f>
        <v>73.67</v>
      </c>
      <c r="M1429" s="29">
        <f>IFERROR(Tabla1[[#This Row],[Stock en unidades]]/Tabla1[[#This Row],[Venta prom 12 meses en UN]],0)</f>
        <v>13.962264150943396</v>
      </c>
      <c r="N1429" s="12">
        <f>IFERROR(12/Tabla1[[#This Row],[Meses de stock]],0)</f>
        <v>0.85945945945945945</v>
      </c>
      <c r="O1429" s="5" t="e">
        <f>VLOOKUP(Tabla1[[#This Row],[Código del producto]],'ABC Ventas'!$A:$E,5,0)</f>
        <v>#DIV/0!</v>
      </c>
      <c r="P1429" s="5" t="e">
        <f>VLOOKUP(Tabla1[[#This Row],[Código del producto]],'ABC Stock'!$A:$E,5,0)</f>
        <v>#DIV/0!</v>
      </c>
      <c r="Q142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30" spans="1:17" x14ac:dyDescent="0.2">
      <c r="A1430" s="1">
        <v>1239</v>
      </c>
      <c r="B1430" s="1" t="s">
        <v>445</v>
      </c>
      <c r="C1430" s="1" t="s">
        <v>8</v>
      </c>
      <c r="D1430" s="1" t="s">
        <v>3</v>
      </c>
      <c r="E1430" s="11">
        <v>1185</v>
      </c>
      <c r="F1430" s="3">
        <v>3.34</v>
      </c>
      <c r="G1430" s="11">
        <f>Tabla1[[#This Row],[Stock en unidades]]*Tabla1[[#This Row],[Costo unitario]]</f>
        <v>3957.8999999999996</v>
      </c>
      <c r="H1430" s="1">
        <v>2019</v>
      </c>
      <c r="I1430" s="1" t="s">
        <v>306</v>
      </c>
      <c r="J1430" s="1">
        <v>84.6</v>
      </c>
      <c r="K1430" s="3">
        <v>443.62547999999992</v>
      </c>
      <c r="L1430" s="12">
        <f>Tabla1[[#This Row],[Venta prom 12 meses en UN]]*Tabla1[[#This Row],[Costo unitario]]</f>
        <v>282.56399999999996</v>
      </c>
      <c r="M1430" s="29">
        <f>IFERROR(Tabla1[[#This Row],[Stock en unidades]]/Tabla1[[#This Row],[Venta prom 12 meses en UN]],0)</f>
        <v>14.007092198581562</v>
      </c>
      <c r="N1430" s="12">
        <f>IFERROR(12/Tabla1[[#This Row],[Meses de stock]],0)</f>
        <v>0.8567088607594936</v>
      </c>
      <c r="O1430" s="5" t="e">
        <f>VLOOKUP(Tabla1[[#This Row],[Código del producto]],'ABC Ventas'!$A:$E,5,0)</f>
        <v>#DIV/0!</v>
      </c>
      <c r="P1430" s="5" t="e">
        <f>VLOOKUP(Tabla1[[#This Row],[Código del producto]],'ABC Stock'!$A:$E,5,0)</f>
        <v>#DIV/0!</v>
      </c>
      <c r="Q14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31" spans="1:17" x14ac:dyDescent="0.2">
      <c r="A1431" s="1">
        <v>1239</v>
      </c>
      <c r="B1431" s="1" t="s">
        <v>445</v>
      </c>
      <c r="C1431" s="1" t="s">
        <v>8</v>
      </c>
      <c r="D1431" s="1" t="s">
        <v>3</v>
      </c>
      <c r="E1431" s="11">
        <v>524</v>
      </c>
      <c r="F1431" s="3">
        <v>2.94</v>
      </c>
      <c r="G1431" s="11">
        <f>Tabla1[[#This Row],[Stock en unidades]]*Tabla1[[#This Row],[Costo unitario]]</f>
        <v>1540.56</v>
      </c>
      <c r="H1431" s="1">
        <v>2020</v>
      </c>
      <c r="I1431" s="1" t="s">
        <v>256</v>
      </c>
      <c r="J1431" s="1">
        <v>83</v>
      </c>
      <c r="K1431" s="3">
        <v>405.07319999999999</v>
      </c>
      <c r="L1431" s="12">
        <f>Tabla1[[#This Row],[Venta prom 12 meses en UN]]*Tabla1[[#This Row],[Costo unitario]]</f>
        <v>244.01999999999998</v>
      </c>
      <c r="M1431" s="29">
        <f>IFERROR(Tabla1[[#This Row],[Stock en unidades]]/Tabla1[[#This Row],[Venta prom 12 meses en UN]],0)</f>
        <v>6.3132530120481931</v>
      </c>
      <c r="N1431" s="12">
        <f>IFERROR(12/Tabla1[[#This Row],[Meses de stock]],0)</f>
        <v>1.9007633587786259</v>
      </c>
      <c r="O1431" s="5" t="e">
        <f>VLOOKUP(Tabla1[[#This Row],[Código del producto]],'ABC Ventas'!$A:$E,5,0)</f>
        <v>#DIV/0!</v>
      </c>
      <c r="P1431" s="5" t="e">
        <f>VLOOKUP(Tabla1[[#This Row],[Código del producto]],'ABC Stock'!$A:$E,5,0)</f>
        <v>#DIV/0!</v>
      </c>
      <c r="Q143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32" spans="1:17" x14ac:dyDescent="0.2">
      <c r="A1432" s="1">
        <v>1239</v>
      </c>
      <c r="B1432" s="1" t="s">
        <v>445</v>
      </c>
      <c r="C1432" s="1" t="s">
        <v>8</v>
      </c>
      <c r="D1432" s="1" t="s">
        <v>3</v>
      </c>
      <c r="E1432" s="11">
        <v>34</v>
      </c>
      <c r="F1432" s="3">
        <v>1.73</v>
      </c>
      <c r="G1432" s="11">
        <f>Tabla1[[#This Row],[Stock en unidades]]*Tabla1[[#This Row],[Costo unitario]]</f>
        <v>58.82</v>
      </c>
      <c r="H1432" s="1">
        <v>2019</v>
      </c>
      <c r="I1432" s="1" t="s">
        <v>306</v>
      </c>
      <c r="J1432" s="1">
        <v>132</v>
      </c>
      <c r="K1432" s="3">
        <v>347.10720000000003</v>
      </c>
      <c r="L1432" s="12">
        <f>Tabla1[[#This Row],[Venta prom 12 meses en UN]]*Tabla1[[#This Row],[Costo unitario]]</f>
        <v>228.35999999999999</v>
      </c>
      <c r="M1432" s="29">
        <f>IFERROR(Tabla1[[#This Row],[Stock en unidades]]/Tabla1[[#This Row],[Venta prom 12 meses en UN]],0)</f>
        <v>0.25757575757575757</v>
      </c>
      <c r="N1432" s="12">
        <f>IFERROR(12/Tabla1[[#This Row],[Meses de stock]],0)</f>
        <v>46.588235294117645</v>
      </c>
      <c r="O1432" s="5" t="e">
        <f>VLOOKUP(Tabla1[[#This Row],[Código del producto]],'ABC Ventas'!$A:$E,5,0)</f>
        <v>#DIV/0!</v>
      </c>
      <c r="P1432" s="5" t="e">
        <f>VLOOKUP(Tabla1[[#This Row],[Código del producto]],'ABC Stock'!$A:$E,5,0)</f>
        <v>#DIV/0!</v>
      </c>
      <c r="Q14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33" spans="1:17" x14ac:dyDescent="0.2">
      <c r="A1433" s="1">
        <v>1239</v>
      </c>
      <c r="B1433" s="1" t="s">
        <v>445</v>
      </c>
      <c r="C1433" s="1" t="s">
        <v>8</v>
      </c>
      <c r="D1433" s="1" t="s">
        <v>3</v>
      </c>
      <c r="E1433" s="11">
        <v>298</v>
      </c>
      <c r="F1433" s="3">
        <v>3.41</v>
      </c>
      <c r="G1433" s="11">
        <f>Tabla1[[#This Row],[Stock en unidades]]*Tabla1[[#This Row],[Costo unitario]]</f>
        <v>1016.1800000000001</v>
      </c>
      <c r="H1433" s="1">
        <v>2019</v>
      </c>
      <c r="I1433" s="1" t="s">
        <v>305</v>
      </c>
      <c r="J1433" s="1">
        <v>75</v>
      </c>
      <c r="K1433" s="3">
        <v>322.245</v>
      </c>
      <c r="L1433" s="12">
        <f>Tabla1[[#This Row],[Venta prom 12 meses en UN]]*Tabla1[[#This Row],[Costo unitario]]</f>
        <v>255.75</v>
      </c>
      <c r="M1433" s="29">
        <f>IFERROR(Tabla1[[#This Row],[Stock en unidades]]/Tabla1[[#This Row],[Venta prom 12 meses en UN]],0)</f>
        <v>3.9733333333333332</v>
      </c>
      <c r="N1433" s="12">
        <f>IFERROR(12/Tabla1[[#This Row],[Meses de stock]],0)</f>
        <v>3.0201342281879198</v>
      </c>
      <c r="O1433" s="5" t="e">
        <f>VLOOKUP(Tabla1[[#This Row],[Código del producto]],'ABC Ventas'!$A:$E,5,0)</f>
        <v>#DIV/0!</v>
      </c>
      <c r="P1433" s="5" t="e">
        <f>VLOOKUP(Tabla1[[#This Row],[Código del producto]],'ABC Stock'!$A:$E,5,0)</f>
        <v>#DIV/0!</v>
      </c>
      <c r="Q14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34" spans="1:17" x14ac:dyDescent="0.2">
      <c r="A1434" s="1">
        <v>1239</v>
      </c>
      <c r="B1434" s="1" t="s">
        <v>445</v>
      </c>
      <c r="C1434" s="1" t="s">
        <v>8</v>
      </c>
      <c r="D1434" s="1" t="s">
        <v>3</v>
      </c>
      <c r="E1434" s="11">
        <v>512</v>
      </c>
      <c r="F1434" s="3">
        <v>3.53</v>
      </c>
      <c r="G1434" s="11">
        <f>Tabla1[[#This Row],[Stock en unidades]]*Tabla1[[#This Row],[Costo unitario]]</f>
        <v>1807.36</v>
      </c>
      <c r="H1434" s="1">
        <v>2019</v>
      </c>
      <c r="I1434" s="1" t="s">
        <v>310</v>
      </c>
      <c r="J1434" s="1">
        <v>51.2</v>
      </c>
      <c r="K1434" s="3">
        <v>319.90271999999999</v>
      </c>
      <c r="L1434" s="12">
        <f>Tabla1[[#This Row],[Venta prom 12 meses en UN]]*Tabla1[[#This Row],[Costo unitario]]</f>
        <v>180.73599999999999</v>
      </c>
      <c r="M1434" s="29">
        <f>IFERROR(Tabla1[[#This Row],[Stock en unidades]]/Tabla1[[#This Row],[Venta prom 12 meses en UN]],0)</f>
        <v>10</v>
      </c>
      <c r="N1434" s="12">
        <f>IFERROR(12/Tabla1[[#This Row],[Meses de stock]],0)</f>
        <v>1.2</v>
      </c>
      <c r="O1434" s="5" t="e">
        <f>VLOOKUP(Tabla1[[#This Row],[Código del producto]],'ABC Ventas'!$A:$E,5,0)</f>
        <v>#DIV/0!</v>
      </c>
      <c r="P1434" s="5" t="e">
        <f>VLOOKUP(Tabla1[[#This Row],[Código del producto]],'ABC Stock'!$A:$E,5,0)</f>
        <v>#DIV/0!</v>
      </c>
      <c r="Q14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35" spans="1:17" x14ac:dyDescent="0.2">
      <c r="A1435" s="1">
        <v>1239</v>
      </c>
      <c r="B1435" s="1" t="s">
        <v>445</v>
      </c>
      <c r="C1435" s="1" t="s">
        <v>8</v>
      </c>
      <c r="D1435" s="1" t="s">
        <v>3</v>
      </c>
      <c r="E1435" s="11">
        <v>155</v>
      </c>
      <c r="F1435" s="3">
        <v>1.81</v>
      </c>
      <c r="G1435" s="11">
        <f>Tabla1[[#This Row],[Stock en unidades]]*Tabla1[[#This Row],[Costo unitario]]</f>
        <v>280.55</v>
      </c>
      <c r="H1435" s="1">
        <v>2019</v>
      </c>
      <c r="I1435" s="1" t="s">
        <v>308</v>
      </c>
      <c r="J1435" s="1">
        <v>62</v>
      </c>
      <c r="K1435" s="3">
        <v>163.84119999999999</v>
      </c>
      <c r="L1435" s="12">
        <f>Tabla1[[#This Row],[Venta prom 12 meses en UN]]*Tabla1[[#This Row],[Costo unitario]]</f>
        <v>112.22</v>
      </c>
      <c r="M1435" s="29">
        <f>IFERROR(Tabla1[[#This Row],[Stock en unidades]]/Tabla1[[#This Row],[Venta prom 12 meses en UN]],0)</f>
        <v>2.5</v>
      </c>
      <c r="N1435" s="12">
        <f>IFERROR(12/Tabla1[[#This Row],[Meses de stock]],0)</f>
        <v>4.8</v>
      </c>
      <c r="O1435" s="5" t="e">
        <f>VLOOKUP(Tabla1[[#This Row],[Código del producto]],'ABC Ventas'!$A:$E,5,0)</f>
        <v>#DIV/0!</v>
      </c>
      <c r="P1435" s="5" t="e">
        <f>VLOOKUP(Tabla1[[#This Row],[Código del producto]],'ABC Stock'!$A:$E,5,0)</f>
        <v>#DIV/0!</v>
      </c>
      <c r="Q14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36" spans="1:17" x14ac:dyDescent="0.2">
      <c r="A1436" s="1">
        <v>1240</v>
      </c>
      <c r="B1436" s="1" t="s">
        <v>446</v>
      </c>
      <c r="C1436" s="1" t="s">
        <v>8</v>
      </c>
      <c r="D1436" s="1" t="s">
        <v>3</v>
      </c>
      <c r="E1436" s="11">
        <v>223</v>
      </c>
      <c r="F1436" s="3">
        <v>4.1500000000000004</v>
      </c>
      <c r="G1436" s="11">
        <f>Tabla1[[#This Row],[Stock en unidades]]*Tabla1[[#This Row],[Costo unitario]]</f>
        <v>925.45</v>
      </c>
      <c r="H1436" s="1">
        <v>2020</v>
      </c>
      <c r="I1436" s="1" t="s">
        <v>257</v>
      </c>
      <c r="J1436" s="1">
        <v>136</v>
      </c>
      <c r="K1436" s="3">
        <v>886.10800000000017</v>
      </c>
      <c r="L1436" s="12">
        <f>Tabla1[[#This Row],[Venta prom 12 meses en UN]]*Tabla1[[#This Row],[Costo unitario]]</f>
        <v>564.40000000000009</v>
      </c>
      <c r="M1436" s="29">
        <f>IFERROR(Tabla1[[#This Row],[Stock en unidades]]/Tabla1[[#This Row],[Venta prom 12 meses en UN]],0)</f>
        <v>1.6397058823529411</v>
      </c>
      <c r="N1436" s="12">
        <f>IFERROR(12/Tabla1[[#This Row],[Meses de stock]],0)</f>
        <v>7.3183856502242151</v>
      </c>
      <c r="O1436" s="5" t="e">
        <f>VLOOKUP(Tabla1[[#This Row],[Código del producto]],'ABC Ventas'!$A:$E,5,0)</f>
        <v>#DIV/0!</v>
      </c>
      <c r="P1436" s="5" t="e">
        <f>VLOOKUP(Tabla1[[#This Row],[Código del producto]],'ABC Stock'!$A:$E,5,0)</f>
        <v>#DIV/0!</v>
      </c>
      <c r="Q14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37" spans="1:17" x14ac:dyDescent="0.2">
      <c r="A1437" s="1">
        <v>1240</v>
      </c>
      <c r="B1437" s="1" t="s">
        <v>446</v>
      </c>
      <c r="C1437" s="1" t="s">
        <v>8</v>
      </c>
      <c r="D1437" s="1" t="s">
        <v>3</v>
      </c>
      <c r="E1437" s="11">
        <v>677</v>
      </c>
      <c r="F1437" s="3">
        <v>7.34</v>
      </c>
      <c r="G1437" s="11">
        <f>Tabla1[[#This Row],[Stock en unidades]]*Tabla1[[#This Row],[Costo unitario]]</f>
        <v>4969.18</v>
      </c>
      <c r="H1437" s="1">
        <v>2020</v>
      </c>
      <c r="I1437" s="1" t="s">
        <v>257</v>
      </c>
      <c r="J1437" s="1">
        <v>75.2</v>
      </c>
      <c r="K1437" s="3">
        <v>684.44031999999993</v>
      </c>
      <c r="L1437" s="12">
        <f>Tabla1[[#This Row],[Venta prom 12 meses en UN]]*Tabla1[[#This Row],[Costo unitario]]</f>
        <v>551.96799999999996</v>
      </c>
      <c r="M1437" s="29">
        <f>IFERROR(Tabla1[[#This Row],[Stock en unidades]]/Tabla1[[#This Row],[Venta prom 12 meses en UN]],0)</f>
        <v>9.0026595744680851</v>
      </c>
      <c r="N1437" s="12">
        <f>IFERROR(12/Tabla1[[#This Row],[Meses de stock]],0)</f>
        <v>1.3329394387001476</v>
      </c>
      <c r="O1437" s="5" t="e">
        <f>VLOOKUP(Tabla1[[#This Row],[Código del producto]],'ABC Ventas'!$A:$E,5,0)</f>
        <v>#DIV/0!</v>
      </c>
      <c r="P1437" s="5" t="e">
        <f>VLOOKUP(Tabla1[[#This Row],[Código del producto]],'ABC Stock'!$A:$E,5,0)</f>
        <v>#DIV/0!</v>
      </c>
      <c r="Q143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38" spans="1:17" x14ac:dyDescent="0.2">
      <c r="A1438" s="1">
        <v>1240</v>
      </c>
      <c r="B1438" s="1" t="s">
        <v>446</v>
      </c>
      <c r="C1438" s="1" t="s">
        <v>8</v>
      </c>
      <c r="D1438" s="1" t="s">
        <v>3</v>
      </c>
      <c r="E1438" s="11">
        <v>657</v>
      </c>
      <c r="F1438" s="3">
        <v>5.82</v>
      </c>
      <c r="G1438" s="11">
        <f>Tabla1[[#This Row],[Stock en unidades]]*Tabla1[[#This Row],[Costo unitario]]</f>
        <v>3823.7400000000002</v>
      </c>
      <c r="H1438" s="1">
        <v>2020</v>
      </c>
      <c r="I1438" s="1" t="s">
        <v>256</v>
      </c>
      <c r="J1438" s="1">
        <v>59.7</v>
      </c>
      <c r="K1438" s="3">
        <v>420.41934000000003</v>
      </c>
      <c r="L1438" s="12">
        <f>Tabla1[[#This Row],[Venta prom 12 meses en UN]]*Tabla1[[#This Row],[Costo unitario]]</f>
        <v>347.45400000000001</v>
      </c>
      <c r="M1438" s="29">
        <f>IFERROR(Tabla1[[#This Row],[Stock en unidades]]/Tabla1[[#This Row],[Venta prom 12 meses en UN]],0)</f>
        <v>11.005025125628141</v>
      </c>
      <c r="N1438" s="12">
        <f>IFERROR(12/Tabla1[[#This Row],[Meses de stock]],0)</f>
        <v>1.0904109589041096</v>
      </c>
      <c r="O1438" s="5" t="e">
        <f>VLOOKUP(Tabla1[[#This Row],[Código del producto]],'ABC Ventas'!$A:$E,5,0)</f>
        <v>#DIV/0!</v>
      </c>
      <c r="P1438" s="5" t="e">
        <f>VLOOKUP(Tabla1[[#This Row],[Código del producto]],'ABC Stock'!$A:$E,5,0)</f>
        <v>#DIV/0!</v>
      </c>
      <c r="Q143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39" spans="1:17" x14ac:dyDescent="0.2">
      <c r="A1439" s="1">
        <v>1240</v>
      </c>
      <c r="B1439" s="1" t="s">
        <v>446</v>
      </c>
      <c r="C1439" s="1" t="s">
        <v>8</v>
      </c>
      <c r="D1439" s="1" t="s">
        <v>3</v>
      </c>
      <c r="E1439" s="11">
        <v>352</v>
      </c>
      <c r="F1439" s="3">
        <v>2.5499999999999998</v>
      </c>
      <c r="G1439" s="11">
        <f>Tabla1[[#This Row],[Stock en unidades]]*Tabla1[[#This Row],[Costo unitario]]</f>
        <v>897.59999999999991</v>
      </c>
      <c r="H1439" s="1">
        <v>2019</v>
      </c>
      <c r="I1439" s="1" t="s">
        <v>307</v>
      </c>
      <c r="J1439" s="1">
        <v>111</v>
      </c>
      <c r="K1439" s="3">
        <v>399.10049999999995</v>
      </c>
      <c r="L1439" s="12">
        <f>Tabla1[[#This Row],[Venta prom 12 meses en UN]]*Tabla1[[#This Row],[Costo unitario]]</f>
        <v>283.04999999999995</v>
      </c>
      <c r="M1439" s="29">
        <f>IFERROR(Tabla1[[#This Row],[Stock en unidades]]/Tabla1[[#This Row],[Venta prom 12 meses en UN]],0)</f>
        <v>3.1711711711711712</v>
      </c>
      <c r="N1439" s="12">
        <f>IFERROR(12/Tabla1[[#This Row],[Meses de stock]],0)</f>
        <v>3.7840909090909092</v>
      </c>
      <c r="O1439" s="5" t="e">
        <f>VLOOKUP(Tabla1[[#This Row],[Código del producto]],'ABC Ventas'!$A:$E,5,0)</f>
        <v>#DIV/0!</v>
      </c>
      <c r="P1439" s="5" t="e">
        <f>VLOOKUP(Tabla1[[#This Row],[Código del producto]],'ABC Stock'!$A:$E,5,0)</f>
        <v>#DIV/0!</v>
      </c>
      <c r="Q143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40" spans="1:17" x14ac:dyDescent="0.2">
      <c r="A1440" s="1">
        <v>1240</v>
      </c>
      <c r="B1440" s="1" t="s">
        <v>446</v>
      </c>
      <c r="C1440" s="1" t="s">
        <v>8</v>
      </c>
      <c r="D1440" s="1" t="s">
        <v>3</v>
      </c>
      <c r="E1440" s="11">
        <v>318</v>
      </c>
      <c r="F1440" s="3">
        <v>3.21</v>
      </c>
      <c r="G1440" s="11">
        <f>Tabla1[[#This Row],[Stock en unidades]]*Tabla1[[#This Row],[Costo unitario]]</f>
        <v>1020.78</v>
      </c>
      <c r="H1440" s="1">
        <v>2020</v>
      </c>
      <c r="I1440" s="1" t="s">
        <v>256</v>
      </c>
      <c r="J1440" s="1">
        <v>63.5</v>
      </c>
      <c r="K1440" s="3">
        <v>360.78794999999997</v>
      </c>
      <c r="L1440" s="12">
        <f>Tabla1[[#This Row],[Venta prom 12 meses en UN]]*Tabla1[[#This Row],[Costo unitario]]</f>
        <v>203.83500000000001</v>
      </c>
      <c r="M1440" s="29">
        <f>IFERROR(Tabla1[[#This Row],[Stock en unidades]]/Tabla1[[#This Row],[Venta prom 12 meses en UN]],0)</f>
        <v>5.0078740157480315</v>
      </c>
      <c r="N1440" s="12">
        <f>IFERROR(12/Tabla1[[#This Row],[Meses de stock]],0)</f>
        <v>2.3962264150943398</v>
      </c>
      <c r="O1440" s="5" t="e">
        <f>VLOOKUP(Tabla1[[#This Row],[Código del producto]],'ABC Ventas'!$A:$E,5,0)</f>
        <v>#DIV/0!</v>
      </c>
      <c r="P1440" s="5" t="e">
        <f>VLOOKUP(Tabla1[[#This Row],[Código del producto]],'ABC Stock'!$A:$E,5,0)</f>
        <v>#DIV/0!</v>
      </c>
      <c r="Q144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41" spans="1:17" x14ac:dyDescent="0.2">
      <c r="A1441" s="1">
        <v>1240</v>
      </c>
      <c r="B1441" s="1" t="s">
        <v>446</v>
      </c>
      <c r="C1441" s="1" t="s">
        <v>8</v>
      </c>
      <c r="D1441" s="1" t="s">
        <v>3</v>
      </c>
      <c r="E1441" s="11">
        <v>262</v>
      </c>
      <c r="F1441" s="3">
        <v>1.07</v>
      </c>
      <c r="G1441" s="11">
        <f>Tabla1[[#This Row],[Stock en unidades]]*Tabla1[[#This Row],[Costo unitario]]</f>
        <v>280.34000000000003</v>
      </c>
      <c r="H1441" s="1">
        <v>2019</v>
      </c>
      <c r="I1441" s="1" t="s">
        <v>309</v>
      </c>
      <c r="J1441" s="1">
        <v>145</v>
      </c>
      <c r="K1441" s="3">
        <v>260.65199999999999</v>
      </c>
      <c r="L1441" s="12">
        <f>Tabla1[[#This Row],[Venta prom 12 meses en UN]]*Tabla1[[#This Row],[Costo unitario]]</f>
        <v>155.15</v>
      </c>
      <c r="M1441" s="29">
        <f>IFERROR(Tabla1[[#This Row],[Stock en unidades]]/Tabla1[[#This Row],[Venta prom 12 meses en UN]],0)</f>
        <v>1.806896551724138</v>
      </c>
      <c r="N1441" s="12">
        <f>IFERROR(12/Tabla1[[#This Row],[Meses de stock]],0)</f>
        <v>6.6412213740458013</v>
      </c>
      <c r="O1441" s="5" t="e">
        <f>VLOOKUP(Tabla1[[#This Row],[Código del producto]],'ABC Ventas'!$A:$E,5,0)</f>
        <v>#DIV/0!</v>
      </c>
      <c r="P1441" s="5" t="e">
        <f>VLOOKUP(Tabla1[[#This Row],[Código del producto]],'ABC Stock'!$A:$E,5,0)</f>
        <v>#DIV/0!</v>
      </c>
      <c r="Q14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42" spans="1:17" x14ac:dyDescent="0.2">
      <c r="A1442" s="1">
        <v>1241</v>
      </c>
      <c r="B1442" s="1" t="s">
        <v>241</v>
      </c>
      <c r="C1442" s="1" t="s">
        <v>8</v>
      </c>
      <c r="D1442" s="1" t="s">
        <v>3</v>
      </c>
      <c r="E1442" s="11">
        <v>0</v>
      </c>
      <c r="F1442" s="3">
        <v>7.41</v>
      </c>
      <c r="G1442" s="11">
        <f>Tabla1[[#This Row],[Stock en unidades]]*Tabla1[[#This Row],[Costo unitario]]</f>
        <v>0</v>
      </c>
      <c r="H1442" s="1">
        <v>2020</v>
      </c>
      <c r="I1442" s="1" t="s">
        <v>258</v>
      </c>
      <c r="J1442" s="1">
        <v>82.6</v>
      </c>
      <c r="K1442" s="3">
        <v>814.04777999999988</v>
      </c>
      <c r="L1442" s="12">
        <f>Tabla1[[#This Row],[Venta prom 12 meses en UN]]*Tabla1[[#This Row],[Costo unitario]]</f>
        <v>612.06599999999992</v>
      </c>
      <c r="M1442" s="29">
        <f>IFERROR(Tabla1[[#This Row],[Stock en unidades]]/Tabla1[[#This Row],[Venta prom 12 meses en UN]],0)</f>
        <v>0</v>
      </c>
      <c r="N1442" s="12">
        <f>IFERROR(12/Tabla1[[#This Row],[Meses de stock]],0)</f>
        <v>0</v>
      </c>
      <c r="O1442" s="5" t="e">
        <f>VLOOKUP(Tabla1[[#This Row],[Código del producto]],'ABC Ventas'!$A:$E,5,0)</f>
        <v>#DIV/0!</v>
      </c>
      <c r="P1442" s="5" t="e">
        <f>VLOOKUP(Tabla1[[#This Row],[Código del producto]],'ABC Stock'!$A:$E,5,0)</f>
        <v>#DIV/0!</v>
      </c>
      <c r="Q14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43" spans="1:17" x14ac:dyDescent="0.2">
      <c r="A1443" s="1">
        <v>1241</v>
      </c>
      <c r="B1443" s="1" t="s">
        <v>241</v>
      </c>
      <c r="C1443" s="1" t="s">
        <v>8</v>
      </c>
      <c r="D1443" s="1" t="s">
        <v>3</v>
      </c>
      <c r="E1443" s="11">
        <v>438</v>
      </c>
      <c r="F1443" s="3">
        <v>2.95</v>
      </c>
      <c r="G1443" s="11">
        <f>Tabla1[[#This Row],[Stock en unidades]]*Tabla1[[#This Row],[Costo unitario]]</f>
        <v>1292.1000000000001</v>
      </c>
      <c r="H1443" s="1">
        <v>2019</v>
      </c>
      <c r="I1443" s="1" t="s">
        <v>306</v>
      </c>
      <c r="J1443" s="1">
        <v>132</v>
      </c>
      <c r="K1443" s="3">
        <v>669.76800000000003</v>
      </c>
      <c r="L1443" s="12">
        <f>Tabla1[[#This Row],[Venta prom 12 meses en UN]]*Tabla1[[#This Row],[Costo unitario]]</f>
        <v>389.40000000000003</v>
      </c>
      <c r="M1443" s="29">
        <f>IFERROR(Tabla1[[#This Row],[Stock en unidades]]/Tabla1[[#This Row],[Venta prom 12 meses en UN]],0)</f>
        <v>3.3181818181818183</v>
      </c>
      <c r="N1443" s="12">
        <f>IFERROR(12/Tabla1[[#This Row],[Meses de stock]],0)</f>
        <v>3.6164383561643834</v>
      </c>
      <c r="O1443" s="5" t="e">
        <f>VLOOKUP(Tabla1[[#This Row],[Código del producto]],'ABC Ventas'!$A:$E,5,0)</f>
        <v>#DIV/0!</v>
      </c>
      <c r="P1443" s="5" t="e">
        <f>VLOOKUP(Tabla1[[#This Row],[Código del producto]],'ABC Stock'!$A:$E,5,0)</f>
        <v>#DIV/0!</v>
      </c>
      <c r="Q144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44" spans="1:17" x14ac:dyDescent="0.2">
      <c r="A1444" s="1">
        <v>1241</v>
      </c>
      <c r="B1444" s="1" t="s">
        <v>241</v>
      </c>
      <c r="C1444" s="1" t="s">
        <v>8</v>
      </c>
      <c r="D1444" s="1" t="s">
        <v>3</v>
      </c>
      <c r="E1444" s="11">
        <v>445</v>
      </c>
      <c r="F1444" s="3">
        <v>3.53</v>
      </c>
      <c r="G1444" s="11">
        <f>Tabla1[[#This Row],[Stock en unidades]]*Tabla1[[#This Row],[Costo unitario]]</f>
        <v>1570.85</v>
      </c>
      <c r="H1444" s="1">
        <v>2020</v>
      </c>
      <c r="I1444" s="1" t="s">
        <v>256</v>
      </c>
      <c r="J1444" s="1">
        <v>89</v>
      </c>
      <c r="K1444" s="3">
        <v>464.97159999999997</v>
      </c>
      <c r="L1444" s="12">
        <f>Tabla1[[#This Row],[Venta prom 12 meses en UN]]*Tabla1[[#This Row],[Costo unitario]]</f>
        <v>314.16999999999996</v>
      </c>
      <c r="M1444" s="29">
        <f>IFERROR(Tabla1[[#This Row],[Stock en unidades]]/Tabla1[[#This Row],[Venta prom 12 meses en UN]],0)</f>
        <v>5</v>
      </c>
      <c r="N1444" s="12">
        <f>IFERROR(12/Tabla1[[#This Row],[Meses de stock]],0)</f>
        <v>2.4</v>
      </c>
      <c r="O1444" s="5" t="e">
        <f>VLOOKUP(Tabla1[[#This Row],[Código del producto]],'ABC Ventas'!$A:$E,5,0)</f>
        <v>#DIV/0!</v>
      </c>
      <c r="P1444" s="5" t="e">
        <f>VLOOKUP(Tabla1[[#This Row],[Código del producto]],'ABC Stock'!$A:$E,5,0)</f>
        <v>#DIV/0!</v>
      </c>
      <c r="Q144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45" spans="1:17" x14ac:dyDescent="0.2">
      <c r="A1445" s="1">
        <v>1241</v>
      </c>
      <c r="B1445" s="1" t="s">
        <v>241</v>
      </c>
      <c r="C1445" s="1" t="s">
        <v>8</v>
      </c>
      <c r="D1445" s="1" t="s">
        <v>3</v>
      </c>
      <c r="E1445" s="11">
        <v>1126</v>
      </c>
      <c r="F1445" s="3">
        <v>3.55</v>
      </c>
      <c r="G1445" s="11">
        <f>Tabla1[[#This Row],[Stock en unidades]]*Tabla1[[#This Row],[Costo unitario]]</f>
        <v>3997.2999999999997</v>
      </c>
      <c r="H1445" s="1">
        <v>2019</v>
      </c>
      <c r="I1445" s="1" t="s">
        <v>306</v>
      </c>
      <c r="J1445" s="1">
        <v>66.2</v>
      </c>
      <c r="K1445" s="3">
        <v>427.71820000000002</v>
      </c>
      <c r="L1445" s="12">
        <f>Tabla1[[#This Row],[Venta prom 12 meses en UN]]*Tabla1[[#This Row],[Costo unitario]]</f>
        <v>235.01</v>
      </c>
      <c r="M1445" s="29">
        <f>IFERROR(Tabla1[[#This Row],[Stock en unidades]]/Tabla1[[#This Row],[Venta prom 12 meses en UN]],0)</f>
        <v>17.009063444108762</v>
      </c>
      <c r="N1445" s="12">
        <f>IFERROR(12/Tabla1[[#This Row],[Meses de stock]],0)</f>
        <v>0.70550621669627001</v>
      </c>
      <c r="O1445" s="5" t="e">
        <f>VLOOKUP(Tabla1[[#This Row],[Código del producto]],'ABC Ventas'!$A:$E,5,0)</f>
        <v>#DIV/0!</v>
      </c>
      <c r="P1445" s="5" t="e">
        <f>VLOOKUP(Tabla1[[#This Row],[Código del producto]],'ABC Stock'!$A:$E,5,0)</f>
        <v>#DIV/0!</v>
      </c>
      <c r="Q144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46" spans="1:17" x14ac:dyDescent="0.2">
      <c r="A1446" s="1">
        <v>1241</v>
      </c>
      <c r="B1446" s="1" t="s">
        <v>241</v>
      </c>
      <c r="C1446" s="1" t="s">
        <v>8</v>
      </c>
      <c r="D1446" s="1" t="s">
        <v>3</v>
      </c>
      <c r="E1446" s="11">
        <v>1228</v>
      </c>
      <c r="F1446" s="3">
        <v>3.88</v>
      </c>
      <c r="G1446" s="11">
        <f>Tabla1[[#This Row],[Stock en unidades]]*Tabla1[[#This Row],[Costo unitario]]</f>
        <v>4764.6399999999994</v>
      </c>
      <c r="H1446" s="1">
        <v>2019</v>
      </c>
      <c r="I1446" s="1" t="s">
        <v>258</v>
      </c>
      <c r="J1446" s="1">
        <v>72.2</v>
      </c>
      <c r="K1446" s="3">
        <v>386.58768000000003</v>
      </c>
      <c r="L1446" s="12">
        <f>Tabla1[[#This Row],[Venta prom 12 meses en UN]]*Tabla1[[#This Row],[Costo unitario]]</f>
        <v>280.13600000000002</v>
      </c>
      <c r="M1446" s="29">
        <f>IFERROR(Tabla1[[#This Row],[Stock en unidades]]/Tabla1[[#This Row],[Venta prom 12 meses en UN]],0)</f>
        <v>17.008310249307478</v>
      </c>
      <c r="N1446" s="12">
        <f>IFERROR(12/Tabla1[[#This Row],[Meses de stock]],0)</f>
        <v>0.70553745928338774</v>
      </c>
      <c r="O1446" s="5" t="e">
        <f>VLOOKUP(Tabla1[[#This Row],[Código del producto]],'ABC Ventas'!$A:$E,5,0)</f>
        <v>#DIV/0!</v>
      </c>
      <c r="P1446" s="5" t="e">
        <f>VLOOKUP(Tabla1[[#This Row],[Código del producto]],'ABC Stock'!$A:$E,5,0)</f>
        <v>#DIV/0!</v>
      </c>
      <c r="Q14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47" spans="1:17" x14ac:dyDescent="0.2">
      <c r="A1447" s="1">
        <v>1241</v>
      </c>
      <c r="B1447" s="1" t="s">
        <v>241</v>
      </c>
      <c r="C1447" s="1" t="s">
        <v>8</v>
      </c>
      <c r="D1447" s="1" t="s">
        <v>3</v>
      </c>
      <c r="E1447" s="11">
        <v>396</v>
      </c>
      <c r="F1447" s="3">
        <v>1.39</v>
      </c>
      <c r="G1447" s="11">
        <f>Tabla1[[#This Row],[Stock en unidades]]*Tabla1[[#This Row],[Costo unitario]]</f>
        <v>550.43999999999994</v>
      </c>
      <c r="H1447" s="1">
        <v>2020</v>
      </c>
      <c r="I1447" s="1" t="s">
        <v>258</v>
      </c>
      <c r="J1447" s="1">
        <v>109</v>
      </c>
      <c r="K1447" s="3">
        <v>212.11399999999998</v>
      </c>
      <c r="L1447" s="12">
        <f>Tabla1[[#This Row],[Venta prom 12 meses en UN]]*Tabla1[[#This Row],[Costo unitario]]</f>
        <v>151.51</v>
      </c>
      <c r="M1447" s="29">
        <f>IFERROR(Tabla1[[#This Row],[Stock en unidades]]/Tabla1[[#This Row],[Venta prom 12 meses en UN]],0)</f>
        <v>3.6330275229357798</v>
      </c>
      <c r="N1447" s="12">
        <f>IFERROR(12/Tabla1[[#This Row],[Meses de stock]],0)</f>
        <v>3.3030303030303032</v>
      </c>
      <c r="O1447" s="5" t="e">
        <f>VLOOKUP(Tabla1[[#This Row],[Código del producto]],'ABC Ventas'!$A:$E,5,0)</f>
        <v>#DIV/0!</v>
      </c>
      <c r="P1447" s="5" t="e">
        <f>VLOOKUP(Tabla1[[#This Row],[Código del producto]],'ABC Stock'!$A:$E,5,0)</f>
        <v>#DIV/0!</v>
      </c>
      <c r="Q144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48" spans="1:17" x14ac:dyDescent="0.2">
      <c r="A1448" s="1">
        <v>1242</v>
      </c>
      <c r="B1448" s="1" t="s">
        <v>46</v>
      </c>
      <c r="C1448" s="1" t="s">
        <v>8</v>
      </c>
      <c r="D1448" s="1" t="s">
        <v>3</v>
      </c>
      <c r="E1448" s="11">
        <v>765</v>
      </c>
      <c r="F1448" s="3">
        <v>72</v>
      </c>
      <c r="G1448" s="11">
        <f>Tabla1[[#This Row],[Stock en unidades]]*Tabla1[[#This Row],[Costo unitario]]</f>
        <v>55080</v>
      </c>
      <c r="H1448" s="1">
        <v>2020</v>
      </c>
      <c r="I1448" s="1" t="s">
        <v>258</v>
      </c>
      <c r="J1448" s="1">
        <v>884</v>
      </c>
      <c r="K1448" s="3">
        <v>117112.32000000001</v>
      </c>
      <c r="L1448" s="12">
        <f>Tabla1[[#This Row],[Venta prom 12 meses en UN]]*Tabla1[[#This Row],[Costo unitario]]</f>
        <v>63648</v>
      </c>
      <c r="M1448" s="29">
        <f>IFERROR(Tabla1[[#This Row],[Stock en unidades]]/Tabla1[[#This Row],[Venta prom 12 meses en UN]],0)</f>
        <v>0.86538461538461542</v>
      </c>
      <c r="N1448" s="12">
        <f>IFERROR(12/Tabla1[[#This Row],[Meses de stock]],0)</f>
        <v>13.866666666666665</v>
      </c>
      <c r="O1448" s="5" t="e">
        <f>VLOOKUP(Tabla1[[#This Row],[Código del producto]],'ABC Ventas'!$A:$E,5,0)</f>
        <v>#DIV/0!</v>
      </c>
      <c r="P1448" s="5" t="e">
        <f>VLOOKUP(Tabla1[[#This Row],[Código del producto]],'ABC Stock'!$A:$E,5,0)</f>
        <v>#DIV/0!</v>
      </c>
      <c r="Q14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49" spans="1:17" x14ac:dyDescent="0.2">
      <c r="A1449" s="1">
        <v>1242</v>
      </c>
      <c r="B1449" s="1" t="s">
        <v>46</v>
      </c>
      <c r="C1449" s="1" t="s">
        <v>8</v>
      </c>
      <c r="D1449" s="1" t="s">
        <v>3</v>
      </c>
      <c r="E1449" s="11">
        <v>288</v>
      </c>
      <c r="F1449" s="3">
        <v>62</v>
      </c>
      <c r="G1449" s="11">
        <f>Tabla1[[#This Row],[Stock en unidades]]*Tabla1[[#This Row],[Costo unitario]]</f>
        <v>17856</v>
      </c>
      <c r="H1449" s="1">
        <v>2019</v>
      </c>
      <c r="I1449" s="1" t="s">
        <v>309</v>
      </c>
      <c r="J1449" s="1">
        <v>596</v>
      </c>
      <c r="K1449" s="3">
        <v>65774.559999999998</v>
      </c>
      <c r="L1449" s="12">
        <f>Tabla1[[#This Row],[Venta prom 12 meses en UN]]*Tabla1[[#This Row],[Costo unitario]]</f>
        <v>36952</v>
      </c>
      <c r="M1449" s="29">
        <f>IFERROR(Tabla1[[#This Row],[Stock en unidades]]/Tabla1[[#This Row],[Venta prom 12 meses en UN]],0)</f>
        <v>0.48322147651006714</v>
      </c>
      <c r="N1449" s="12">
        <f>IFERROR(12/Tabla1[[#This Row],[Meses de stock]],0)</f>
        <v>24.833333333333332</v>
      </c>
      <c r="O1449" s="5" t="e">
        <f>VLOOKUP(Tabla1[[#This Row],[Código del producto]],'ABC Ventas'!$A:$E,5,0)</f>
        <v>#DIV/0!</v>
      </c>
      <c r="P1449" s="5" t="e">
        <f>VLOOKUP(Tabla1[[#This Row],[Código del producto]],'ABC Stock'!$A:$E,5,0)</f>
        <v>#DIV/0!</v>
      </c>
      <c r="Q14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0" spans="1:17" x14ac:dyDescent="0.2">
      <c r="A1450" s="1">
        <v>1242</v>
      </c>
      <c r="B1450" s="1" t="s">
        <v>46</v>
      </c>
      <c r="C1450" s="1" t="s">
        <v>8</v>
      </c>
      <c r="D1450" s="1" t="s">
        <v>3</v>
      </c>
      <c r="E1450" s="11">
        <v>0</v>
      </c>
      <c r="F1450" s="3">
        <v>40</v>
      </c>
      <c r="G1450" s="11">
        <f>Tabla1[[#This Row],[Stock en unidades]]*Tabla1[[#This Row],[Costo unitario]]</f>
        <v>0</v>
      </c>
      <c r="H1450" s="1">
        <v>2020</v>
      </c>
      <c r="I1450" s="1" t="s">
        <v>257</v>
      </c>
      <c r="J1450" s="1">
        <v>871</v>
      </c>
      <c r="K1450" s="3">
        <v>54002</v>
      </c>
      <c r="L1450" s="12">
        <f>Tabla1[[#This Row],[Venta prom 12 meses en UN]]*Tabla1[[#This Row],[Costo unitario]]</f>
        <v>34840</v>
      </c>
      <c r="M1450" s="29">
        <f>IFERROR(Tabla1[[#This Row],[Stock en unidades]]/Tabla1[[#This Row],[Venta prom 12 meses en UN]],0)</f>
        <v>0</v>
      </c>
      <c r="N1450" s="12">
        <f>IFERROR(12/Tabla1[[#This Row],[Meses de stock]],0)</f>
        <v>0</v>
      </c>
      <c r="O1450" s="5" t="e">
        <f>VLOOKUP(Tabla1[[#This Row],[Código del producto]],'ABC Ventas'!$A:$E,5,0)</f>
        <v>#DIV/0!</v>
      </c>
      <c r="P1450" s="5" t="e">
        <f>VLOOKUP(Tabla1[[#This Row],[Código del producto]],'ABC Stock'!$A:$E,5,0)</f>
        <v>#DIV/0!</v>
      </c>
      <c r="Q14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1" spans="1:17" x14ac:dyDescent="0.2">
      <c r="A1451" s="1">
        <v>1242</v>
      </c>
      <c r="B1451" s="1" t="s">
        <v>46</v>
      </c>
      <c r="C1451" s="1" t="s">
        <v>8</v>
      </c>
      <c r="D1451" s="1" t="s">
        <v>3</v>
      </c>
      <c r="E1451" s="11">
        <v>1012</v>
      </c>
      <c r="F1451" s="3">
        <v>47</v>
      </c>
      <c r="G1451" s="11">
        <f>Tabla1[[#This Row],[Stock en unidades]]*Tabla1[[#This Row],[Costo unitario]]</f>
        <v>47564</v>
      </c>
      <c r="H1451" s="1">
        <v>2019</v>
      </c>
      <c r="I1451" s="1" t="s">
        <v>307</v>
      </c>
      <c r="J1451" s="1">
        <v>782</v>
      </c>
      <c r="K1451" s="3">
        <v>49250.36</v>
      </c>
      <c r="L1451" s="12">
        <f>Tabla1[[#This Row],[Venta prom 12 meses en UN]]*Tabla1[[#This Row],[Costo unitario]]</f>
        <v>36754</v>
      </c>
      <c r="M1451" s="29">
        <f>IFERROR(Tabla1[[#This Row],[Stock en unidades]]/Tabla1[[#This Row],[Venta prom 12 meses en UN]],0)</f>
        <v>1.2941176470588236</v>
      </c>
      <c r="N1451" s="12">
        <f>IFERROR(12/Tabla1[[#This Row],[Meses de stock]],0)</f>
        <v>9.2727272727272716</v>
      </c>
      <c r="O1451" s="5" t="e">
        <f>VLOOKUP(Tabla1[[#This Row],[Código del producto]],'ABC Ventas'!$A:$E,5,0)</f>
        <v>#DIV/0!</v>
      </c>
      <c r="P1451" s="5" t="e">
        <f>VLOOKUP(Tabla1[[#This Row],[Código del producto]],'ABC Stock'!$A:$E,5,0)</f>
        <v>#DIV/0!</v>
      </c>
      <c r="Q14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2" spans="1:17" x14ac:dyDescent="0.2">
      <c r="A1452" s="1">
        <v>1242</v>
      </c>
      <c r="B1452" s="1" t="s">
        <v>46</v>
      </c>
      <c r="C1452" s="1" t="s">
        <v>8</v>
      </c>
      <c r="D1452" s="1" t="s">
        <v>3</v>
      </c>
      <c r="E1452" s="11">
        <v>438</v>
      </c>
      <c r="F1452" s="3">
        <v>58</v>
      </c>
      <c r="G1452" s="11">
        <f>Tabla1[[#This Row],[Stock en unidades]]*Tabla1[[#This Row],[Costo unitario]]</f>
        <v>25404</v>
      </c>
      <c r="H1452" s="1">
        <v>2019</v>
      </c>
      <c r="I1452" s="1" t="s">
        <v>307</v>
      </c>
      <c r="J1452" s="1">
        <v>431</v>
      </c>
      <c r="K1452" s="3">
        <v>37247.019999999997</v>
      </c>
      <c r="L1452" s="12">
        <f>Tabla1[[#This Row],[Venta prom 12 meses en UN]]*Tabla1[[#This Row],[Costo unitario]]</f>
        <v>24998</v>
      </c>
      <c r="M1452" s="29">
        <f>IFERROR(Tabla1[[#This Row],[Stock en unidades]]/Tabla1[[#This Row],[Venta prom 12 meses en UN]],0)</f>
        <v>1.0162412993039442</v>
      </c>
      <c r="N1452" s="12">
        <f>IFERROR(12/Tabla1[[#This Row],[Meses de stock]],0)</f>
        <v>11.808219178082192</v>
      </c>
      <c r="O1452" s="5" t="e">
        <f>VLOOKUP(Tabla1[[#This Row],[Código del producto]],'ABC Ventas'!$A:$E,5,0)</f>
        <v>#DIV/0!</v>
      </c>
      <c r="P1452" s="5" t="e">
        <f>VLOOKUP(Tabla1[[#This Row],[Código del producto]],'ABC Stock'!$A:$E,5,0)</f>
        <v>#DIV/0!</v>
      </c>
      <c r="Q14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3" spans="1:17" x14ac:dyDescent="0.2">
      <c r="A1453" s="1">
        <v>1242</v>
      </c>
      <c r="B1453" s="1" t="s">
        <v>46</v>
      </c>
      <c r="C1453" s="1" t="s">
        <v>8</v>
      </c>
      <c r="D1453" s="1" t="s">
        <v>3</v>
      </c>
      <c r="E1453" s="11">
        <v>714</v>
      </c>
      <c r="F1453" s="3">
        <v>50</v>
      </c>
      <c r="G1453" s="11">
        <f>Tabla1[[#This Row],[Stock en unidades]]*Tabla1[[#This Row],[Costo unitario]]</f>
        <v>35700</v>
      </c>
      <c r="H1453" s="1">
        <v>2019</v>
      </c>
      <c r="I1453" s="1" t="s">
        <v>306</v>
      </c>
      <c r="J1453" s="1">
        <v>464</v>
      </c>
      <c r="K1453" s="3">
        <v>31552</v>
      </c>
      <c r="L1453" s="12">
        <f>Tabla1[[#This Row],[Venta prom 12 meses en UN]]*Tabla1[[#This Row],[Costo unitario]]</f>
        <v>23200</v>
      </c>
      <c r="M1453" s="29">
        <f>IFERROR(Tabla1[[#This Row],[Stock en unidades]]/Tabla1[[#This Row],[Venta prom 12 meses en UN]],0)</f>
        <v>1.5387931034482758</v>
      </c>
      <c r="N1453" s="12">
        <f>IFERROR(12/Tabla1[[#This Row],[Meses de stock]],0)</f>
        <v>7.7983193277310932</v>
      </c>
      <c r="O1453" s="5" t="e">
        <f>VLOOKUP(Tabla1[[#This Row],[Código del producto]],'ABC Ventas'!$A:$E,5,0)</f>
        <v>#DIV/0!</v>
      </c>
      <c r="P1453" s="5" t="e">
        <f>VLOOKUP(Tabla1[[#This Row],[Código del producto]],'ABC Stock'!$A:$E,5,0)</f>
        <v>#DIV/0!</v>
      </c>
      <c r="Q14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4" spans="1:17" x14ac:dyDescent="0.2">
      <c r="A1454" s="1">
        <v>1243</v>
      </c>
      <c r="B1454" s="1" t="s">
        <v>447</v>
      </c>
      <c r="C1454" s="1" t="s">
        <v>8</v>
      </c>
      <c r="D1454" s="1" t="s">
        <v>3</v>
      </c>
      <c r="E1454" s="11">
        <v>3</v>
      </c>
      <c r="F1454" s="3">
        <v>7.96</v>
      </c>
      <c r="G1454" s="11">
        <f>Tabla1[[#This Row],[Stock en unidades]]*Tabla1[[#This Row],[Costo unitario]]</f>
        <v>23.88</v>
      </c>
      <c r="H1454" s="1">
        <v>2020</v>
      </c>
      <c r="I1454" s="1" t="s">
        <v>257</v>
      </c>
      <c r="J1454" s="1">
        <v>100</v>
      </c>
      <c r="K1454" s="3">
        <v>1456.68</v>
      </c>
      <c r="L1454" s="12">
        <f>Tabla1[[#This Row],[Venta prom 12 meses en UN]]*Tabla1[[#This Row],[Costo unitario]]</f>
        <v>796</v>
      </c>
      <c r="M1454" s="29">
        <f>IFERROR(Tabla1[[#This Row],[Stock en unidades]]/Tabla1[[#This Row],[Venta prom 12 meses en UN]],0)</f>
        <v>0.03</v>
      </c>
      <c r="N1454" s="12">
        <f>IFERROR(12/Tabla1[[#This Row],[Meses de stock]],0)</f>
        <v>400</v>
      </c>
      <c r="O1454" s="5" t="e">
        <f>VLOOKUP(Tabla1[[#This Row],[Código del producto]],'ABC Ventas'!$A:$E,5,0)</f>
        <v>#DIV/0!</v>
      </c>
      <c r="P1454" s="5" t="e">
        <f>VLOOKUP(Tabla1[[#This Row],[Código del producto]],'ABC Stock'!$A:$E,5,0)</f>
        <v>#DIV/0!</v>
      </c>
      <c r="Q14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5" spans="1:17" x14ac:dyDescent="0.2">
      <c r="A1455" s="1">
        <v>1243</v>
      </c>
      <c r="B1455" s="1" t="s">
        <v>447</v>
      </c>
      <c r="C1455" s="1" t="s">
        <v>8</v>
      </c>
      <c r="D1455" s="1" t="s">
        <v>3</v>
      </c>
      <c r="E1455" s="11">
        <v>78</v>
      </c>
      <c r="F1455" s="3">
        <v>4.75</v>
      </c>
      <c r="G1455" s="11">
        <f>Tabla1[[#This Row],[Stock en unidades]]*Tabla1[[#This Row],[Costo unitario]]</f>
        <v>370.5</v>
      </c>
      <c r="H1455" s="1">
        <v>2020</v>
      </c>
      <c r="I1455" s="1" t="s">
        <v>256</v>
      </c>
      <c r="J1455" s="1">
        <v>141</v>
      </c>
      <c r="K1455" s="3">
        <v>1218.9449999999999</v>
      </c>
      <c r="L1455" s="12">
        <f>Tabla1[[#This Row],[Venta prom 12 meses en UN]]*Tabla1[[#This Row],[Costo unitario]]</f>
        <v>669.75</v>
      </c>
      <c r="M1455" s="29">
        <f>IFERROR(Tabla1[[#This Row],[Stock en unidades]]/Tabla1[[#This Row],[Venta prom 12 meses en UN]],0)</f>
        <v>0.55319148936170215</v>
      </c>
      <c r="N1455" s="12">
        <f>IFERROR(12/Tabla1[[#This Row],[Meses de stock]],0)</f>
        <v>21.69230769230769</v>
      </c>
      <c r="O1455" s="5" t="e">
        <f>VLOOKUP(Tabla1[[#This Row],[Código del producto]],'ABC Ventas'!$A:$E,5,0)</f>
        <v>#DIV/0!</v>
      </c>
      <c r="P1455" s="5" t="e">
        <f>VLOOKUP(Tabla1[[#This Row],[Código del producto]],'ABC Stock'!$A:$E,5,0)</f>
        <v>#DIV/0!</v>
      </c>
      <c r="Q14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6" spans="1:17" x14ac:dyDescent="0.2">
      <c r="A1456" s="1">
        <v>1243</v>
      </c>
      <c r="B1456" s="1" t="s">
        <v>447</v>
      </c>
      <c r="C1456" s="1" t="s">
        <v>8</v>
      </c>
      <c r="D1456" s="1" t="s">
        <v>3</v>
      </c>
      <c r="E1456" s="11">
        <v>369</v>
      </c>
      <c r="F1456" s="3">
        <v>7.72</v>
      </c>
      <c r="G1456" s="11">
        <f>Tabla1[[#This Row],[Stock en unidades]]*Tabla1[[#This Row],[Costo unitario]]</f>
        <v>2848.68</v>
      </c>
      <c r="H1456" s="1">
        <v>2019</v>
      </c>
      <c r="I1456" s="1" t="s">
        <v>311</v>
      </c>
      <c r="J1456" s="1">
        <v>41</v>
      </c>
      <c r="K1456" s="3">
        <v>427.30199999999996</v>
      </c>
      <c r="L1456" s="12">
        <f>Tabla1[[#This Row],[Venta prom 12 meses en UN]]*Tabla1[[#This Row],[Costo unitario]]</f>
        <v>316.52</v>
      </c>
      <c r="M1456" s="29">
        <f>IFERROR(Tabla1[[#This Row],[Stock en unidades]]/Tabla1[[#This Row],[Venta prom 12 meses en UN]],0)</f>
        <v>9</v>
      </c>
      <c r="N1456" s="12">
        <f>IFERROR(12/Tabla1[[#This Row],[Meses de stock]],0)</f>
        <v>1.3333333333333333</v>
      </c>
      <c r="O1456" s="5" t="e">
        <f>VLOOKUP(Tabla1[[#This Row],[Código del producto]],'ABC Ventas'!$A:$E,5,0)</f>
        <v>#DIV/0!</v>
      </c>
      <c r="P1456" s="5" t="e">
        <f>VLOOKUP(Tabla1[[#This Row],[Código del producto]],'ABC Stock'!$A:$E,5,0)</f>
        <v>#DIV/0!</v>
      </c>
      <c r="Q145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57" spans="1:17" x14ac:dyDescent="0.2">
      <c r="A1457" s="1">
        <v>1243</v>
      </c>
      <c r="B1457" s="1" t="s">
        <v>447</v>
      </c>
      <c r="C1457" s="1" t="s">
        <v>8</v>
      </c>
      <c r="D1457" s="1" t="s">
        <v>3</v>
      </c>
      <c r="E1457" s="11">
        <v>1673</v>
      </c>
      <c r="F1457" s="3">
        <v>2.73</v>
      </c>
      <c r="G1457" s="11">
        <f>Tabla1[[#This Row],[Stock en unidades]]*Tabla1[[#This Row],[Costo unitario]]</f>
        <v>4567.29</v>
      </c>
      <c r="H1457" s="1">
        <v>2019</v>
      </c>
      <c r="I1457" s="1" t="s">
        <v>258</v>
      </c>
      <c r="J1457" s="1">
        <v>98.4</v>
      </c>
      <c r="K1457" s="3">
        <v>411.00696000000005</v>
      </c>
      <c r="L1457" s="12">
        <f>Tabla1[[#This Row],[Venta prom 12 meses en UN]]*Tabla1[[#This Row],[Costo unitario]]</f>
        <v>268.63200000000001</v>
      </c>
      <c r="M1457" s="29">
        <f>IFERROR(Tabla1[[#This Row],[Stock en unidades]]/Tabla1[[#This Row],[Venta prom 12 meses en UN]],0)</f>
        <v>17.002032520325201</v>
      </c>
      <c r="N1457" s="12">
        <f>IFERROR(12/Tabla1[[#This Row],[Meses de stock]],0)</f>
        <v>0.70579796772265402</v>
      </c>
      <c r="O1457" s="5" t="e">
        <f>VLOOKUP(Tabla1[[#This Row],[Código del producto]],'ABC Ventas'!$A:$E,5,0)</f>
        <v>#DIV/0!</v>
      </c>
      <c r="P1457" s="5" t="e">
        <f>VLOOKUP(Tabla1[[#This Row],[Código del producto]],'ABC Stock'!$A:$E,5,0)</f>
        <v>#DIV/0!</v>
      </c>
      <c r="Q145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58" spans="1:17" x14ac:dyDescent="0.2">
      <c r="A1458" s="1">
        <v>1243</v>
      </c>
      <c r="B1458" s="1" t="s">
        <v>447</v>
      </c>
      <c r="C1458" s="1" t="s">
        <v>8</v>
      </c>
      <c r="D1458" s="1" t="s">
        <v>3</v>
      </c>
      <c r="E1458" s="11">
        <v>184</v>
      </c>
      <c r="F1458" s="3">
        <v>3.28</v>
      </c>
      <c r="G1458" s="11">
        <f>Tabla1[[#This Row],[Stock en unidades]]*Tabla1[[#This Row],[Costo unitario]]</f>
        <v>603.52</v>
      </c>
      <c r="H1458" s="1">
        <v>2020</v>
      </c>
      <c r="I1458" s="1" t="s">
        <v>257</v>
      </c>
      <c r="J1458" s="1">
        <v>96</v>
      </c>
      <c r="K1458" s="3">
        <v>387.30239999999998</v>
      </c>
      <c r="L1458" s="12">
        <f>Tabla1[[#This Row],[Venta prom 12 meses en UN]]*Tabla1[[#This Row],[Costo unitario]]</f>
        <v>314.88</v>
      </c>
      <c r="M1458" s="29">
        <f>IFERROR(Tabla1[[#This Row],[Stock en unidades]]/Tabla1[[#This Row],[Venta prom 12 meses en UN]],0)</f>
        <v>1.9166666666666667</v>
      </c>
      <c r="N1458" s="12">
        <f>IFERROR(12/Tabla1[[#This Row],[Meses de stock]],0)</f>
        <v>6.2608695652173907</v>
      </c>
      <c r="O1458" s="5" t="e">
        <f>VLOOKUP(Tabla1[[#This Row],[Código del producto]],'ABC Ventas'!$A:$E,5,0)</f>
        <v>#DIV/0!</v>
      </c>
      <c r="P1458" s="5" t="e">
        <f>VLOOKUP(Tabla1[[#This Row],[Código del producto]],'ABC Stock'!$A:$E,5,0)</f>
        <v>#DIV/0!</v>
      </c>
      <c r="Q14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59" spans="1:17" x14ac:dyDescent="0.2">
      <c r="A1459" s="1">
        <v>1243</v>
      </c>
      <c r="B1459" s="1" t="s">
        <v>447</v>
      </c>
      <c r="C1459" s="1" t="s">
        <v>8</v>
      </c>
      <c r="D1459" s="1" t="s">
        <v>3</v>
      </c>
      <c r="E1459" s="11">
        <v>118</v>
      </c>
      <c r="F1459" s="3">
        <v>7.62</v>
      </c>
      <c r="G1459" s="11">
        <f>Tabla1[[#This Row],[Stock en unidades]]*Tabla1[[#This Row],[Costo unitario]]</f>
        <v>899.16</v>
      </c>
      <c r="H1459" s="1">
        <v>2020</v>
      </c>
      <c r="I1459" s="1" t="s">
        <v>257</v>
      </c>
      <c r="J1459" s="1">
        <v>29.4</v>
      </c>
      <c r="K1459" s="3">
        <v>383.08787999999998</v>
      </c>
      <c r="L1459" s="12">
        <f>Tabla1[[#This Row],[Venta prom 12 meses en UN]]*Tabla1[[#This Row],[Costo unitario]]</f>
        <v>224.02799999999999</v>
      </c>
      <c r="M1459" s="29">
        <f>IFERROR(Tabla1[[#This Row],[Stock en unidades]]/Tabla1[[#This Row],[Venta prom 12 meses en UN]],0)</f>
        <v>4.0136054421768712</v>
      </c>
      <c r="N1459" s="12">
        <f>IFERROR(12/Tabla1[[#This Row],[Meses de stock]],0)</f>
        <v>2.9898305084745758</v>
      </c>
      <c r="O1459" s="5" t="e">
        <f>VLOOKUP(Tabla1[[#This Row],[Código del producto]],'ABC Ventas'!$A:$E,5,0)</f>
        <v>#DIV/0!</v>
      </c>
      <c r="P1459" s="5" t="e">
        <f>VLOOKUP(Tabla1[[#This Row],[Código del producto]],'ABC Stock'!$A:$E,5,0)</f>
        <v>#DIV/0!</v>
      </c>
      <c r="Q145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60" spans="1:17" x14ac:dyDescent="0.2">
      <c r="A1460" s="1">
        <v>1244</v>
      </c>
      <c r="B1460" s="1" t="s">
        <v>33</v>
      </c>
      <c r="C1460" s="1" t="s">
        <v>8</v>
      </c>
      <c r="D1460" s="1" t="s">
        <v>3</v>
      </c>
      <c r="E1460" s="11">
        <v>168</v>
      </c>
      <c r="F1460" s="3">
        <v>6.75</v>
      </c>
      <c r="G1460" s="11">
        <f>Tabla1[[#This Row],[Stock en unidades]]*Tabla1[[#This Row],[Costo unitario]]</f>
        <v>1134</v>
      </c>
      <c r="H1460" s="1">
        <v>2020</v>
      </c>
      <c r="I1460" s="1" t="s">
        <v>257</v>
      </c>
      <c r="J1460" s="1">
        <v>133</v>
      </c>
      <c r="K1460" s="3">
        <v>1526.175</v>
      </c>
      <c r="L1460" s="12">
        <f>Tabla1[[#This Row],[Venta prom 12 meses en UN]]*Tabla1[[#This Row],[Costo unitario]]</f>
        <v>897.75</v>
      </c>
      <c r="M1460" s="29">
        <f>IFERROR(Tabla1[[#This Row],[Stock en unidades]]/Tabla1[[#This Row],[Venta prom 12 meses en UN]],0)</f>
        <v>1.263157894736842</v>
      </c>
      <c r="N1460" s="12">
        <f>IFERROR(12/Tabla1[[#This Row],[Meses de stock]],0)</f>
        <v>9.5</v>
      </c>
      <c r="O1460" s="5" t="e">
        <f>VLOOKUP(Tabla1[[#This Row],[Código del producto]],'ABC Ventas'!$A:$E,5,0)</f>
        <v>#DIV/0!</v>
      </c>
      <c r="P1460" s="5" t="e">
        <f>VLOOKUP(Tabla1[[#This Row],[Código del producto]],'ABC Stock'!$A:$E,5,0)</f>
        <v>#DIV/0!</v>
      </c>
      <c r="Q14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61" spans="1:17" x14ac:dyDescent="0.2">
      <c r="A1461" s="1">
        <v>1244</v>
      </c>
      <c r="B1461" s="1" t="s">
        <v>33</v>
      </c>
      <c r="C1461" s="1" t="s">
        <v>8</v>
      </c>
      <c r="D1461" s="1" t="s">
        <v>3</v>
      </c>
      <c r="E1461" s="11">
        <v>1333</v>
      </c>
      <c r="F1461" s="3">
        <v>4.51</v>
      </c>
      <c r="G1461" s="11">
        <f>Tabla1[[#This Row],[Stock en unidades]]*Tabla1[[#This Row],[Costo unitario]]</f>
        <v>6011.83</v>
      </c>
      <c r="H1461" s="1">
        <v>2019</v>
      </c>
      <c r="I1461" s="1" t="s">
        <v>311</v>
      </c>
      <c r="J1461" s="1">
        <v>83.3</v>
      </c>
      <c r="K1461" s="3">
        <v>601.09280000000001</v>
      </c>
      <c r="L1461" s="12">
        <f>Tabla1[[#This Row],[Venta prom 12 meses en UN]]*Tabla1[[#This Row],[Costo unitario]]</f>
        <v>375.68299999999999</v>
      </c>
      <c r="M1461" s="29">
        <f>IFERROR(Tabla1[[#This Row],[Stock en unidades]]/Tabla1[[#This Row],[Venta prom 12 meses en UN]],0)</f>
        <v>16.002400960384154</v>
      </c>
      <c r="N1461" s="12">
        <f>IFERROR(12/Tabla1[[#This Row],[Meses de stock]],0)</f>
        <v>0.749887471867967</v>
      </c>
      <c r="O1461" s="5" t="e">
        <f>VLOOKUP(Tabla1[[#This Row],[Código del producto]],'ABC Ventas'!$A:$E,5,0)</f>
        <v>#DIV/0!</v>
      </c>
      <c r="P1461" s="5" t="e">
        <f>VLOOKUP(Tabla1[[#This Row],[Código del producto]],'ABC Stock'!$A:$E,5,0)</f>
        <v>#DIV/0!</v>
      </c>
      <c r="Q146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62" spans="1:17" x14ac:dyDescent="0.2">
      <c r="A1462" s="1">
        <v>1244</v>
      </c>
      <c r="B1462" s="1" t="s">
        <v>33</v>
      </c>
      <c r="C1462" s="1" t="s">
        <v>8</v>
      </c>
      <c r="D1462" s="1" t="s">
        <v>3</v>
      </c>
      <c r="E1462" s="11">
        <v>406</v>
      </c>
      <c r="F1462" s="3">
        <v>8</v>
      </c>
      <c r="G1462" s="11">
        <f>Tabla1[[#This Row],[Stock en unidades]]*Tabla1[[#This Row],[Costo unitario]]</f>
        <v>3248</v>
      </c>
      <c r="H1462" s="1">
        <v>2020</v>
      </c>
      <c r="I1462" s="1" t="s">
        <v>258</v>
      </c>
      <c r="J1462" s="1">
        <v>33.799999999999997</v>
      </c>
      <c r="K1462" s="3">
        <v>492.12799999999993</v>
      </c>
      <c r="L1462" s="12">
        <f>Tabla1[[#This Row],[Venta prom 12 meses en UN]]*Tabla1[[#This Row],[Costo unitario]]</f>
        <v>270.39999999999998</v>
      </c>
      <c r="M1462" s="29">
        <f>IFERROR(Tabla1[[#This Row],[Stock en unidades]]/Tabla1[[#This Row],[Venta prom 12 meses en UN]],0)</f>
        <v>12.011834319526628</v>
      </c>
      <c r="N1462" s="12">
        <f>IFERROR(12/Tabla1[[#This Row],[Meses de stock]],0)</f>
        <v>0.99901477832512309</v>
      </c>
      <c r="O1462" s="5" t="e">
        <f>VLOOKUP(Tabla1[[#This Row],[Código del producto]],'ABC Ventas'!$A:$E,5,0)</f>
        <v>#DIV/0!</v>
      </c>
      <c r="P1462" s="5" t="e">
        <f>VLOOKUP(Tabla1[[#This Row],[Código del producto]],'ABC Stock'!$A:$E,5,0)</f>
        <v>#DIV/0!</v>
      </c>
      <c r="Q146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63" spans="1:17" x14ac:dyDescent="0.2">
      <c r="A1463" s="1">
        <v>1244</v>
      </c>
      <c r="B1463" s="1" t="s">
        <v>33</v>
      </c>
      <c r="C1463" s="1" t="s">
        <v>8</v>
      </c>
      <c r="D1463" s="1" t="s">
        <v>3</v>
      </c>
      <c r="E1463" s="11">
        <v>588</v>
      </c>
      <c r="F1463" s="3">
        <v>6.11</v>
      </c>
      <c r="G1463" s="11">
        <f>Tabla1[[#This Row],[Stock en unidades]]*Tabla1[[#This Row],[Costo unitario]]</f>
        <v>3592.6800000000003</v>
      </c>
      <c r="H1463" s="1">
        <v>2019</v>
      </c>
      <c r="I1463" s="1" t="s">
        <v>304</v>
      </c>
      <c r="J1463" s="1">
        <v>53.4</v>
      </c>
      <c r="K1463" s="3">
        <v>414.36798000000005</v>
      </c>
      <c r="L1463" s="12">
        <f>Tabla1[[#This Row],[Venta prom 12 meses en UN]]*Tabla1[[#This Row],[Costo unitario]]</f>
        <v>326.274</v>
      </c>
      <c r="M1463" s="29">
        <f>IFERROR(Tabla1[[#This Row],[Stock en unidades]]/Tabla1[[#This Row],[Venta prom 12 meses en UN]],0)</f>
        <v>11.011235955056181</v>
      </c>
      <c r="N1463" s="12">
        <f>IFERROR(12/Tabla1[[#This Row],[Meses de stock]],0)</f>
        <v>1.0897959183673469</v>
      </c>
      <c r="O1463" s="5" t="e">
        <f>VLOOKUP(Tabla1[[#This Row],[Código del producto]],'ABC Ventas'!$A:$E,5,0)</f>
        <v>#DIV/0!</v>
      </c>
      <c r="P1463" s="5" t="e">
        <f>VLOOKUP(Tabla1[[#This Row],[Código del producto]],'ABC Stock'!$A:$E,5,0)</f>
        <v>#DIV/0!</v>
      </c>
      <c r="Q14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64" spans="1:17" x14ac:dyDescent="0.2">
      <c r="A1464" s="1">
        <v>1244</v>
      </c>
      <c r="B1464" s="1" t="s">
        <v>33</v>
      </c>
      <c r="C1464" s="1" t="s">
        <v>8</v>
      </c>
      <c r="D1464" s="1" t="s">
        <v>3</v>
      </c>
      <c r="E1464" s="11">
        <v>720</v>
      </c>
      <c r="F1464" s="3">
        <v>2.12</v>
      </c>
      <c r="G1464" s="11">
        <f>Tabla1[[#This Row],[Stock en unidades]]*Tabla1[[#This Row],[Costo unitario]]</f>
        <v>1526.4</v>
      </c>
      <c r="H1464" s="1">
        <v>2019</v>
      </c>
      <c r="I1464" s="1" t="s">
        <v>311</v>
      </c>
      <c r="J1464" s="1">
        <v>103</v>
      </c>
      <c r="K1464" s="3">
        <v>408.33319999999998</v>
      </c>
      <c r="L1464" s="12">
        <f>Tabla1[[#This Row],[Venta prom 12 meses en UN]]*Tabla1[[#This Row],[Costo unitario]]</f>
        <v>218.36</v>
      </c>
      <c r="M1464" s="29">
        <f>IFERROR(Tabla1[[#This Row],[Stock en unidades]]/Tabla1[[#This Row],[Venta prom 12 meses en UN]],0)</f>
        <v>6.9902912621359219</v>
      </c>
      <c r="N1464" s="12">
        <f>IFERROR(12/Tabla1[[#This Row],[Meses de stock]],0)</f>
        <v>1.7166666666666668</v>
      </c>
      <c r="O1464" s="5" t="e">
        <f>VLOOKUP(Tabla1[[#This Row],[Código del producto]],'ABC Ventas'!$A:$E,5,0)</f>
        <v>#DIV/0!</v>
      </c>
      <c r="P1464" s="5" t="e">
        <f>VLOOKUP(Tabla1[[#This Row],[Código del producto]],'ABC Stock'!$A:$E,5,0)</f>
        <v>#DIV/0!</v>
      </c>
      <c r="Q146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65" spans="1:17" x14ac:dyDescent="0.2">
      <c r="A1465" s="1">
        <v>1244</v>
      </c>
      <c r="B1465" s="1" t="s">
        <v>33</v>
      </c>
      <c r="C1465" s="1" t="s">
        <v>8</v>
      </c>
      <c r="D1465" s="1" t="s">
        <v>3</v>
      </c>
      <c r="E1465" s="11">
        <v>0</v>
      </c>
      <c r="F1465" s="3">
        <v>6.17</v>
      </c>
      <c r="G1465" s="11">
        <f>Tabla1[[#This Row],[Stock en unidades]]*Tabla1[[#This Row],[Costo unitario]]</f>
        <v>0</v>
      </c>
      <c r="H1465" s="1">
        <v>2020</v>
      </c>
      <c r="I1465" s="1" t="s">
        <v>256</v>
      </c>
      <c r="J1465" s="1">
        <v>23.9</v>
      </c>
      <c r="K1465" s="3">
        <v>275.75581</v>
      </c>
      <c r="L1465" s="12">
        <f>Tabla1[[#This Row],[Venta prom 12 meses en UN]]*Tabla1[[#This Row],[Costo unitario]]</f>
        <v>147.46299999999999</v>
      </c>
      <c r="M1465" s="29">
        <f>IFERROR(Tabla1[[#This Row],[Stock en unidades]]/Tabla1[[#This Row],[Venta prom 12 meses en UN]],0)</f>
        <v>0</v>
      </c>
      <c r="N1465" s="12">
        <f>IFERROR(12/Tabla1[[#This Row],[Meses de stock]],0)</f>
        <v>0</v>
      </c>
      <c r="O1465" s="5" t="e">
        <f>VLOOKUP(Tabla1[[#This Row],[Código del producto]],'ABC Ventas'!$A:$E,5,0)</f>
        <v>#DIV/0!</v>
      </c>
      <c r="P1465" s="5" t="e">
        <f>VLOOKUP(Tabla1[[#This Row],[Código del producto]],'ABC Stock'!$A:$E,5,0)</f>
        <v>#DIV/0!</v>
      </c>
      <c r="Q14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66" spans="1:17" x14ac:dyDescent="0.2">
      <c r="A1466" s="1">
        <v>1245</v>
      </c>
      <c r="B1466" s="1" t="s">
        <v>448</v>
      </c>
      <c r="C1466" s="1" t="s">
        <v>8</v>
      </c>
      <c r="D1466" s="1" t="s">
        <v>3</v>
      </c>
      <c r="E1466" s="11">
        <v>947</v>
      </c>
      <c r="F1466" s="3">
        <v>6.67</v>
      </c>
      <c r="G1466" s="11">
        <f>Tabla1[[#This Row],[Stock en unidades]]*Tabla1[[#This Row],[Costo unitario]]</f>
        <v>6316.49</v>
      </c>
      <c r="H1466" s="1">
        <v>2020</v>
      </c>
      <c r="I1466" s="1" t="s">
        <v>257</v>
      </c>
      <c r="J1466" s="1">
        <v>94.7</v>
      </c>
      <c r="K1466" s="3">
        <v>776.92827</v>
      </c>
      <c r="L1466" s="12">
        <f>Tabla1[[#This Row],[Venta prom 12 meses en UN]]*Tabla1[[#This Row],[Costo unitario]]</f>
        <v>631.649</v>
      </c>
      <c r="M1466" s="29">
        <f>IFERROR(Tabla1[[#This Row],[Stock en unidades]]/Tabla1[[#This Row],[Venta prom 12 meses en UN]],0)</f>
        <v>10</v>
      </c>
      <c r="N1466" s="12">
        <f>IFERROR(12/Tabla1[[#This Row],[Meses de stock]],0)</f>
        <v>1.2</v>
      </c>
      <c r="O1466" s="5" t="e">
        <f>VLOOKUP(Tabla1[[#This Row],[Código del producto]],'ABC Ventas'!$A:$E,5,0)</f>
        <v>#DIV/0!</v>
      </c>
      <c r="P1466" s="5" t="e">
        <f>VLOOKUP(Tabla1[[#This Row],[Código del producto]],'ABC Stock'!$A:$E,5,0)</f>
        <v>#DIV/0!</v>
      </c>
      <c r="Q14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67" spans="1:17" x14ac:dyDescent="0.2">
      <c r="A1467" s="1">
        <v>1245</v>
      </c>
      <c r="B1467" s="1" t="s">
        <v>448</v>
      </c>
      <c r="C1467" s="1" t="s">
        <v>8</v>
      </c>
      <c r="D1467" s="1" t="s">
        <v>3</v>
      </c>
      <c r="E1467" s="11">
        <v>920</v>
      </c>
      <c r="F1467" s="3">
        <v>5.56</v>
      </c>
      <c r="G1467" s="11">
        <f>Tabla1[[#This Row],[Stock en unidades]]*Tabla1[[#This Row],[Costo unitario]]</f>
        <v>5115.2</v>
      </c>
      <c r="H1467" s="1">
        <v>2019</v>
      </c>
      <c r="I1467" s="1" t="s">
        <v>308</v>
      </c>
      <c r="J1467" s="1">
        <v>61.3</v>
      </c>
      <c r="K1467" s="3">
        <v>562.36619999999994</v>
      </c>
      <c r="L1467" s="12">
        <f>Tabla1[[#This Row],[Venta prom 12 meses en UN]]*Tabla1[[#This Row],[Costo unitario]]</f>
        <v>340.82799999999997</v>
      </c>
      <c r="M1467" s="29">
        <f>IFERROR(Tabla1[[#This Row],[Stock en unidades]]/Tabla1[[#This Row],[Venta prom 12 meses en UN]],0)</f>
        <v>15.00815660685155</v>
      </c>
      <c r="N1467" s="12">
        <f>IFERROR(12/Tabla1[[#This Row],[Meses de stock]],0)</f>
        <v>0.79956521739130437</v>
      </c>
      <c r="O1467" s="5" t="e">
        <f>VLOOKUP(Tabla1[[#This Row],[Código del producto]],'ABC Ventas'!$A:$E,5,0)</f>
        <v>#DIV/0!</v>
      </c>
      <c r="P1467" s="5" t="e">
        <f>VLOOKUP(Tabla1[[#This Row],[Código del producto]],'ABC Stock'!$A:$E,5,0)</f>
        <v>#DIV/0!</v>
      </c>
      <c r="Q14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68" spans="1:17" x14ac:dyDescent="0.2">
      <c r="A1468" s="1">
        <v>1245</v>
      </c>
      <c r="B1468" s="1" t="s">
        <v>448</v>
      </c>
      <c r="C1468" s="1" t="s">
        <v>8</v>
      </c>
      <c r="D1468" s="1" t="s">
        <v>3</v>
      </c>
      <c r="E1468" s="11">
        <v>291</v>
      </c>
      <c r="F1468" s="3">
        <v>3.8</v>
      </c>
      <c r="G1468" s="11">
        <f>Tabla1[[#This Row],[Stock en unidades]]*Tabla1[[#This Row],[Costo unitario]]</f>
        <v>1105.8</v>
      </c>
      <c r="H1468" s="1">
        <v>2020</v>
      </c>
      <c r="I1468" s="1" t="s">
        <v>258</v>
      </c>
      <c r="J1468" s="1">
        <v>72.599999999999994</v>
      </c>
      <c r="K1468" s="3">
        <v>521.41319999999985</v>
      </c>
      <c r="L1468" s="12">
        <f>Tabla1[[#This Row],[Venta prom 12 meses en UN]]*Tabla1[[#This Row],[Costo unitario]]</f>
        <v>275.87999999999994</v>
      </c>
      <c r="M1468" s="29">
        <f>IFERROR(Tabla1[[#This Row],[Stock en unidades]]/Tabla1[[#This Row],[Venta prom 12 meses en UN]],0)</f>
        <v>4.008264462809918</v>
      </c>
      <c r="N1468" s="12">
        <f>IFERROR(12/Tabla1[[#This Row],[Meses de stock]],0)</f>
        <v>2.9938144329896903</v>
      </c>
      <c r="O1468" s="5" t="e">
        <f>VLOOKUP(Tabla1[[#This Row],[Código del producto]],'ABC Ventas'!$A:$E,5,0)</f>
        <v>#DIV/0!</v>
      </c>
      <c r="P1468" s="5" t="e">
        <f>VLOOKUP(Tabla1[[#This Row],[Código del producto]],'ABC Stock'!$A:$E,5,0)</f>
        <v>#DIV/0!</v>
      </c>
      <c r="Q146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69" spans="1:17" x14ac:dyDescent="0.2">
      <c r="A1469" s="1">
        <v>1245</v>
      </c>
      <c r="B1469" s="1" t="s">
        <v>448</v>
      </c>
      <c r="C1469" s="1" t="s">
        <v>8</v>
      </c>
      <c r="D1469" s="1" t="s">
        <v>3</v>
      </c>
      <c r="E1469" s="11">
        <v>344</v>
      </c>
      <c r="F1469" s="3">
        <v>2</v>
      </c>
      <c r="G1469" s="11">
        <f>Tabla1[[#This Row],[Stock en unidades]]*Tabla1[[#This Row],[Costo unitario]]</f>
        <v>688</v>
      </c>
      <c r="H1469" s="1">
        <v>2020</v>
      </c>
      <c r="I1469" s="1" t="s">
        <v>256</v>
      </c>
      <c r="J1469" s="1">
        <v>108</v>
      </c>
      <c r="K1469" s="3">
        <v>261.36</v>
      </c>
      <c r="L1469" s="12">
        <f>Tabla1[[#This Row],[Venta prom 12 meses en UN]]*Tabla1[[#This Row],[Costo unitario]]</f>
        <v>216</v>
      </c>
      <c r="M1469" s="29">
        <f>IFERROR(Tabla1[[#This Row],[Stock en unidades]]/Tabla1[[#This Row],[Venta prom 12 meses en UN]],0)</f>
        <v>3.1851851851851851</v>
      </c>
      <c r="N1469" s="12">
        <f>IFERROR(12/Tabla1[[#This Row],[Meses de stock]],0)</f>
        <v>3.7674418604651163</v>
      </c>
      <c r="O1469" s="5" t="e">
        <f>VLOOKUP(Tabla1[[#This Row],[Código del producto]],'ABC Ventas'!$A:$E,5,0)</f>
        <v>#DIV/0!</v>
      </c>
      <c r="P1469" s="5" t="e">
        <f>VLOOKUP(Tabla1[[#This Row],[Código del producto]],'ABC Stock'!$A:$E,5,0)</f>
        <v>#DIV/0!</v>
      </c>
      <c r="Q14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70" spans="1:17" x14ac:dyDescent="0.2">
      <c r="A1470" s="1">
        <v>1245</v>
      </c>
      <c r="B1470" s="1" t="s">
        <v>448</v>
      </c>
      <c r="C1470" s="1" t="s">
        <v>8</v>
      </c>
      <c r="D1470" s="1" t="s">
        <v>3</v>
      </c>
      <c r="E1470" s="11">
        <v>302</v>
      </c>
      <c r="F1470" s="3">
        <v>3.31</v>
      </c>
      <c r="G1470" s="11">
        <f>Tabla1[[#This Row],[Stock en unidades]]*Tabla1[[#This Row],[Costo unitario]]</f>
        <v>999.62</v>
      </c>
      <c r="H1470" s="1">
        <v>2019</v>
      </c>
      <c r="I1470" s="1" t="s">
        <v>307</v>
      </c>
      <c r="J1470" s="1">
        <v>50.3</v>
      </c>
      <c r="K1470" s="3">
        <v>206.45131999999998</v>
      </c>
      <c r="L1470" s="12">
        <f>Tabla1[[#This Row],[Venta prom 12 meses en UN]]*Tabla1[[#This Row],[Costo unitario]]</f>
        <v>166.49299999999999</v>
      </c>
      <c r="M1470" s="29">
        <f>IFERROR(Tabla1[[#This Row],[Stock en unidades]]/Tabla1[[#This Row],[Venta prom 12 meses en UN]],0)</f>
        <v>6.0039761431411538</v>
      </c>
      <c r="N1470" s="12">
        <f>IFERROR(12/Tabla1[[#This Row],[Meses de stock]],0)</f>
        <v>1.9986754966887414</v>
      </c>
      <c r="O1470" s="5" t="e">
        <f>VLOOKUP(Tabla1[[#This Row],[Código del producto]],'ABC Ventas'!$A:$E,5,0)</f>
        <v>#DIV/0!</v>
      </c>
      <c r="P1470" s="5" t="e">
        <f>VLOOKUP(Tabla1[[#This Row],[Código del producto]],'ABC Stock'!$A:$E,5,0)</f>
        <v>#DIV/0!</v>
      </c>
      <c r="Q14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471" spans="1:17" x14ac:dyDescent="0.2">
      <c r="A1471" s="1">
        <v>1245</v>
      </c>
      <c r="B1471" s="1" t="s">
        <v>448</v>
      </c>
      <c r="C1471" s="1" t="s">
        <v>8</v>
      </c>
      <c r="D1471" s="1" t="s">
        <v>3</v>
      </c>
      <c r="E1471" s="11">
        <v>0</v>
      </c>
      <c r="F1471" s="3">
        <v>1.91</v>
      </c>
      <c r="G1471" s="11">
        <f>Tabla1[[#This Row],[Stock en unidades]]*Tabla1[[#This Row],[Costo unitario]]</f>
        <v>0</v>
      </c>
      <c r="H1471" s="1">
        <v>2020</v>
      </c>
      <c r="I1471" s="1" t="s">
        <v>256</v>
      </c>
      <c r="J1471" s="1">
        <v>52</v>
      </c>
      <c r="K1471" s="3">
        <v>187.7148</v>
      </c>
      <c r="L1471" s="12">
        <f>Tabla1[[#This Row],[Venta prom 12 meses en UN]]*Tabla1[[#This Row],[Costo unitario]]</f>
        <v>99.32</v>
      </c>
      <c r="M1471" s="29">
        <f>IFERROR(Tabla1[[#This Row],[Stock en unidades]]/Tabla1[[#This Row],[Venta prom 12 meses en UN]],0)</f>
        <v>0</v>
      </c>
      <c r="N1471" s="12">
        <f>IFERROR(12/Tabla1[[#This Row],[Meses de stock]],0)</f>
        <v>0</v>
      </c>
      <c r="O1471" s="5" t="e">
        <f>VLOOKUP(Tabla1[[#This Row],[Código del producto]],'ABC Ventas'!$A:$E,5,0)</f>
        <v>#DIV/0!</v>
      </c>
      <c r="P1471" s="5" t="e">
        <f>VLOOKUP(Tabla1[[#This Row],[Código del producto]],'ABC Stock'!$A:$E,5,0)</f>
        <v>#DIV/0!</v>
      </c>
      <c r="Q14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2" spans="1:17" x14ac:dyDescent="0.2">
      <c r="A1472" s="1">
        <v>1246</v>
      </c>
      <c r="B1472" s="1" t="s">
        <v>177</v>
      </c>
      <c r="C1472" s="1" t="s">
        <v>8</v>
      </c>
      <c r="D1472" s="1" t="s">
        <v>3</v>
      </c>
      <c r="E1472" s="11">
        <v>243</v>
      </c>
      <c r="F1472" s="3">
        <v>78</v>
      </c>
      <c r="G1472" s="11">
        <f>Tabla1[[#This Row],[Stock en unidades]]*Tabla1[[#This Row],[Costo unitario]]</f>
        <v>18954</v>
      </c>
      <c r="H1472" s="1">
        <v>2020</v>
      </c>
      <c r="I1472" s="1" t="s">
        <v>257</v>
      </c>
      <c r="J1472" s="1">
        <v>906</v>
      </c>
      <c r="K1472" s="3">
        <v>108122.04</v>
      </c>
      <c r="L1472" s="12">
        <f>Tabla1[[#This Row],[Venta prom 12 meses en UN]]*Tabla1[[#This Row],[Costo unitario]]</f>
        <v>70668</v>
      </c>
      <c r="M1472" s="29">
        <f>IFERROR(Tabla1[[#This Row],[Stock en unidades]]/Tabla1[[#This Row],[Venta prom 12 meses en UN]],0)</f>
        <v>0.26821192052980131</v>
      </c>
      <c r="N1472" s="12">
        <f>IFERROR(12/Tabla1[[#This Row],[Meses de stock]],0)</f>
        <v>44.74074074074074</v>
      </c>
      <c r="O1472" s="5" t="e">
        <f>VLOOKUP(Tabla1[[#This Row],[Código del producto]],'ABC Ventas'!$A:$E,5,0)</f>
        <v>#DIV/0!</v>
      </c>
      <c r="P1472" s="5" t="e">
        <f>VLOOKUP(Tabla1[[#This Row],[Código del producto]],'ABC Stock'!$A:$E,5,0)</f>
        <v>#DIV/0!</v>
      </c>
      <c r="Q14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3" spans="1:17" x14ac:dyDescent="0.2">
      <c r="A1473" s="1">
        <v>1246</v>
      </c>
      <c r="B1473" s="1" t="s">
        <v>177</v>
      </c>
      <c r="C1473" s="1" t="s">
        <v>8</v>
      </c>
      <c r="D1473" s="1" t="s">
        <v>3</v>
      </c>
      <c r="E1473" s="11">
        <v>918</v>
      </c>
      <c r="F1473" s="3">
        <v>63</v>
      </c>
      <c r="G1473" s="11">
        <f>Tabla1[[#This Row],[Stock en unidades]]*Tabla1[[#This Row],[Costo unitario]]</f>
        <v>57834</v>
      </c>
      <c r="H1473" s="1">
        <v>2020</v>
      </c>
      <c r="I1473" s="1" t="s">
        <v>256</v>
      </c>
      <c r="J1473" s="1">
        <v>880</v>
      </c>
      <c r="K1473" s="3">
        <v>104227.2</v>
      </c>
      <c r="L1473" s="12">
        <f>Tabla1[[#This Row],[Venta prom 12 meses en UN]]*Tabla1[[#This Row],[Costo unitario]]</f>
        <v>55440</v>
      </c>
      <c r="M1473" s="29">
        <f>IFERROR(Tabla1[[#This Row],[Stock en unidades]]/Tabla1[[#This Row],[Venta prom 12 meses en UN]],0)</f>
        <v>1.0431818181818182</v>
      </c>
      <c r="N1473" s="12">
        <f>IFERROR(12/Tabla1[[#This Row],[Meses de stock]],0)</f>
        <v>11.503267973856209</v>
      </c>
      <c r="O1473" s="5" t="e">
        <f>VLOOKUP(Tabla1[[#This Row],[Código del producto]],'ABC Ventas'!$A:$E,5,0)</f>
        <v>#DIV/0!</v>
      </c>
      <c r="P1473" s="5" t="e">
        <f>VLOOKUP(Tabla1[[#This Row],[Código del producto]],'ABC Stock'!$A:$E,5,0)</f>
        <v>#DIV/0!</v>
      </c>
      <c r="Q14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4" spans="1:17" x14ac:dyDescent="0.2">
      <c r="A1474" s="1">
        <v>1246</v>
      </c>
      <c r="B1474" s="1" t="s">
        <v>177</v>
      </c>
      <c r="C1474" s="1" t="s">
        <v>8</v>
      </c>
      <c r="D1474" s="1" t="s">
        <v>3</v>
      </c>
      <c r="E1474" s="11">
        <v>510</v>
      </c>
      <c r="F1474" s="3">
        <v>91</v>
      </c>
      <c r="G1474" s="11">
        <f>Tabla1[[#This Row],[Stock en unidades]]*Tabla1[[#This Row],[Costo unitario]]</f>
        <v>46410</v>
      </c>
      <c r="H1474" s="1">
        <v>2019</v>
      </c>
      <c r="I1474" s="1" t="s">
        <v>308</v>
      </c>
      <c r="J1474" s="1">
        <v>892</v>
      </c>
      <c r="K1474" s="3">
        <v>97406.399999999994</v>
      </c>
      <c r="L1474" s="12">
        <f>Tabla1[[#This Row],[Venta prom 12 meses en UN]]*Tabla1[[#This Row],[Costo unitario]]</f>
        <v>81172</v>
      </c>
      <c r="M1474" s="29">
        <f>IFERROR(Tabla1[[#This Row],[Stock en unidades]]/Tabla1[[#This Row],[Venta prom 12 meses en UN]],0)</f>
        <v>0.5717488789237668</v>
      </c>
      <c r="N1474" s="12">
        <f>IFERROR(12/Tabla1[[#This Row],[Meses de stock]],0)</f>
        <v>20.988235294117647</v>
      </c>
      <c r="O1474" s="5" t="e">
        <f>VLOOKUP(Tabla1[[#This Row],[Código del producto]],'ABC Ventas'!$A:$E,5,0)</f>
        <v>#DIV/0!</v>
      </c>
      <c r="P1474" s="5" t="e">
        <f>VLOOKUP(Tabla1[[#This Row],[Código del producto]],'ABC Stock'!$A:$E,5,0)</f>
        <v>#DIV/0!</v>
      </c>
      <c r="Q14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5" spans="1:17" x14ac:dyDescent="0.2">
      <c r="A1475" s="1">
        <v>1246</v>
      </c>
      <c r="B1475" s="1" t="s">
        <v>177</v>
      </c>
      <c r="C1475" s="1" t="s">
        <v>8</v>
      </c>
      <c r="D1475" s="1" t="s">
        <v>3</v>
      </c>
      <c r="E1475" s="11">
        <v>576</v>
      </c>
      <c r="F1475" s="3">
        <v>68</v>
      </c>
      <c r="G1475" s="11">
        <f>Tabla1[[#This Row],[Stock en unidades]]*Tabla1[[#This Row],[Costo unitario]]</f>
        <v>39168</v>
      </c>
      <c r="H1475" s="1">
        <v>2020</v>
      </c>
      <c r="I1475" s="1" t="s">
        <v>258</v>
      </c>
      <c r="J1475" s="1">
        <v>681</v>
      </c>
      <c r="K1475" s="3">
        <v>74092.800000000003</v>
      </c>
      <c r="L1475" s="12">
        <f>Tabla1[[#This Row],[Venta prom 12 meses en UN]]*Tabla1[[#This Row],[Costo unitario]]</f>
        <v>46308</v>
      </c>
      <c r="M1475" s="29">
        <f>IFERROR(Tabla1[[#This Row],[Stock en unidades]]/Tabla1[[#This Row],[Venta prom 12 meses en UN]],0)</f>
        <v>0.8458149779735683</v>
      </c>
      <c r="N1475" s="12">
        <f>IFERROR(12/Tabla1[[#This Row],[Meses de stock]],0)</f>
        <v>14.1875</v>
      </c>
      <c r="O1475" s="5" t="e">
        <f>VLOOKUP(Tabla1[[#This Row],[Código del producto]],'ABC Ventas'!$A:$E,5,0)</f>
        <v>#DIV/0!</v>
      </c>
      <c r="P1475" s="5" t="e">
        <f>VLOOKUP(Tabla1[[#This Row],[Código del producto]],'ABC Stock'!$A:$E,5,0)</f>
        <v>#DIV/0!</v>
      </c>
      <c r="Q14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6" spans="1:17" x14ac:dyDescent="0.2">
      <c r="A1476" s="1">
        <v>1246</v>
      </c>
      <c r="B1476" s="1" t="s">
        <v>177</v>
      </c>
      <c r="C1476" s="1" t="s">
        <v>8</v>
      </c>
      <c r="D1476" s="1" t="s">
        <v>3</v>
      </c>
      <c r="E1476" s="11">
        <v>0</v>
      </c>
      <c r="F1476" s="3">
        <v>63</v>
      </c>
      <c r="G1476" s="11">
        <f>Tabla1[[#This Row],[Stock en unidades]]*Tabla1[[#This Row],[Costo unitario]]</f>
        <v>0</v>
      </c>
      <c r="H1476" s="1">
        <v>2019</v>
      </c>
      <c r="I1476" s="1" t="s">
        <v>304</v>
      </c>
      <c r="J1476" s="1">
        <v>625</v>
      </c>
      <c r="K1476" s="3">
        <v>58668.75</v>
      </c>
      <c r="L1476" s="12">
        <f>Tabla1[[#This Row],[Venta prom 12 meses en UN]]*Tabla1[[#This Row],[Costo unitario]]</f>
        <v>39375</v>
      </c>
      <c r="M1476" s="29">
        <f>IFERROR(Tabla1[[#This Row],[Stock en unidades]]/Tabla1[[#This Row],[Venta prom 12 meses en UN]],0)</f>
        <v>0</v>
      </c>
      <c r="N1476" s="12">
        <f>IFERROR(12/Tabla1[[#This Row],[Meses de stock]],0)</f>
        <v>0</v>
      </c>
      <c r="O1476" s="5" t="e">
        <f>VLOOKUP(Tabla1[[#This Row],[Código del producto]],'ABC Ventas'!$A:$E,5,0)</f>
        <v>#DIV/0!</v>
      </c>
      <c r="P1476" s="5" t="e">
        <f>VLOOKUP(Tabla1[[#This Row],[Código del producto]],'ABC Stock'!$A:$E,5,0)</f>
        <v>#DIV/0!</v>
      </c>
      <c r="Q14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7" spans="1:17" x14ac:dyDescent="0.2">
      <c r="A1477" s="1">
        <v>1246</v>
      </c>
      <c r="B1477" s="1" t="s">
        <v>177</v>
      </c>
      <c r="C1477" s="1" t="s">
        <v>8</v>
      </c>
      <c r="D1477" s="1" t="s">
        <v>3</v>
      </c>
      <c r="E1477" s="11">
        <v>1193</v>
      </c>
      <c r="F1477" s="3">
        <v>71</v>
      </c>
      <c r="G1477" s="11">
        <f>Tabla1[[#This Row],[Stock en unidades]]*Tabla1[[#This Row],[Costo unitario]]</f>
        <v>84703</v>
      </c>
      <c r="H1477" s="1">
        <v>2019</v>
      </c>
      <c r="I1477" s="1" t="s">
        <v>305</v>
      </c>
      <c r="J1477" s="1">
        <v>412</v>
      </c>
      <c r="K1477" s="3">
        <v>47973.279999999999</v>
      </c>
      <c r="L1477" s="12">
        <f>Tabla1[[#This Row],[Venta prom 12 meses en UN]]*Tabla1[[#This Row],[Costo unitario]]</f>
        <v>29252</v>
      </c>
      <c r="M1477" s="29">
        <f>IFERROR(Tabla1[[#This Row],[Stock en unidades]]/Tabla1[[#This Row],[Venta prom 12 meses en UN]],0)</f>
        <v>2.895631067961165</v>
      </c>
      <c r="N1477" s="12">
        <f>IFERROR(12/Tabla1[[#This Row],[Meses de stock]],0)</f>
        <v>4.1441743503772006</v>
      </c>
      <c r="O1477" s="5" t="e">
        <f>VLOOKUP(Tabla1[[#This Row],[Código del producto]],'ABC Ventas'!$A:$E,5,0)</f>
        <v>#DIV/0!</v>
      </c>
      <c r="P1477" s="5" t="e">
        <f>VLOOKUP(Tabla1[[#This Row],[Código del producto]],'ABC Stock'!$A:$E,5,0)</f>
        <v>#DIV/0!</v>
      </c>
      <c r="Q14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78" spans="1:17" x14ac:dyDescent="0.2">
      <c r="A1478" s="1">
        <v>1247</v>
      </c>
      <c r="B1478" s="1" t="s">
        <v>449</v>
      </c>
      <c r="C1478" s="1" t="s">
        <v>8</v>
      </c>
      <c r="D1478" s="1" t="s">
        <v>3</v>
      </c>
      <c r="E1478" s="11">
        <v>1482</v>
      </c>
      <c r="F1478" s="3">
        <v>5.32</v>
      </c>
      <c r="G1478" s="11">
        <f>Tabla1[[#This Row],[Stock en unidades]]*Tabla1[[#This Row],[Costo unitario]]</f>
        <v>7884.2400000000007</v>
      </c>
      <c r="H1478" s="1">
        <v>2020</v>
      </c>
      <c r="I1478" s="1" t="s">
        <v>258</v>
      </c>
      <c r="J1478" s="1">
        <v>82.3</v>
      </c>
      <c r="K1478" s="3">
        <v>674.26744000000008</v>
      </c>
      <c r="L1478" s="12">
        <f>Tabla1[[#This Row],[Venta prom 12 meses en UN]]*Tabla1[[#This Row],[Costo unitario]]</f>
        <v>437.83600000000001</v>
      </c>
      <c r="M1478" s="29">
        <f>IFERROR(Tabla1[[#This Row],[Stock en unidades]]/Tabla1[[#This Row],[Venta prom 12 meses en UN]],0)</f>
        <v>18.007290400972053</v>
      </c>
      <c r="N1478" s="12">
        <f>IFERROR(12/Tabla1[[#This Row],[Meses de stock]],0)</f>
        <v>0.66639676113360324</v>
      </c>
      <c r="O1478" s="5" t="e">
        <f>VLOOKUP(Tabla1[[#This Row],[Código del producto]],'ABC Ventas'!$A:$E,5,0)</f>
        <v>#DIV/0!</v>
      </c>
      <c r="P1478" s="5" t="e">
        <f>VLOOKUP(Tabla1[[#This Row],[Código del producto]],'ABC Stock'!$A:$E,5,0)</f>
        <v>#DIV/0!</v>
      </c>
      <c r="Q147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79" spans="1:17" x14ac:dyDescent="0.2">
      <c r="A1479" s="1">
        <v>1247</v>
      </c>
      <c r="B1479" s="1" t="s">
        <v>449</v>
      </c>
      <c r="C1479" s="1" t="s">
        <v>8</v>
      </c>
      <c r="D1479" s="1" t="s">
        <v>3</v>
      </c>
      <c r="E1479" s="11">
        <v>879</v>
      </c>
      <c r="F1479" s="3">
        <v>5</v>
      </c>
      <c r="G1479" s="11">
        <f>Tabla1[[#This Row],[Stock en unidades]]*Tabla1[[#This Row],[Costo unitario]]</f>
        <v>4395</v>
      </c>
      <c r="H1479" s="1">
        <v>2020</v>
      </c>
      <c r="I1479" s="1" t="s">
        <v>258</v>
      </c>
      <c r="J1479" s="1">
        <v>67.599999999999994</v>
      </c>
      <c r="K1479" s="3">
        <v>561.08000000000004</v>
      </c>
      <c r="L1479" s="12">
        <f>Tabla1[[#This Row],[Venta prom 12 meses en UN]]*Tabla1[[#This Row],[Costo unitario]]</f>
        <v>338</v>
      </c>
      <c r="M1479" s="29">
        <f>IFERROR(Tabla1[[#This Row],[Stock en unidades]]/Tabla1[[#This Row],[Venta prom 12 meses en UN]],0)</f>
        <v>13.002958579881659</v>
      </c>
      <c r="N1479" s="12">
        <f>IFERROR(12/Tabla1[[#This Row],[Meses de stock]],0)</f>
        <v>0.92286689419795209</v>
      </c>
      <c r="O1479" s="5" t="e">
        <f>VLOOKUP(Tabla1[[#This Row],[Código del producto]],'ABC Ventas'!$A:$E,5,0)</f>
        <v>#DIV/0!</v>
      </c>
      <c r="P1479" s="5" t="e">
        <f>VLOOKUP(Tabla1[[#This Row],[Código del producto]],'ABC Stock'!$A:$E,5,0)</f>
        <v>#DIV/0!</v>
      </c>
      <c r="Q147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80" spans="1:17" x14ac:dyDescent="0.2">
      <c r="A1480" s="1">
        <v>1247</v>
      </c>
      <c r="B1480" s="1" t="s">
        <v>449</v>
      </c>
      <c r="C1480" s="1" t="s">
        <v>8</v>
      </c>
      <c r="D1480" s="1" t="s">
        <v>3</v>
      </c>
      <c r="E1480" s="11">
        <v>112</v>
      </c>
      <c r="F1480" s="3">
        <v>2.36</v>
      </c>
      <c r="G1480" s="11">
        <f>Tabla1[[#This Row],[Stock en unidades]]*Tabla1[[#This Row],[Costo unitario]]</f>
        <v>264.32</v>
      </c>
      <c r="H1480" s="1">
        <v>2019</v>
      </c>
      <c r="I1480" s="1" t="s">
        <v>256</v>
      </c>
      <c r="J1480" s="1">
        <v>108</v>
      </c>
      <c r="K1480" s="3">
        <v>333.89279999999997</v>
      </c>
      <c r="L1480" s="12">
        <f>Tabla1[[#This Row],[Venta prom 12 meses en UN]]*Tabla1[[#This Row],[Costo unitario]]</f>
        <v>254.88</v>
      </c>
      <c r="M1480" s="29">
        <f>IFERROR(Tabla1[[#This Row],[Stock en unidades]]/Tabla1[[#This Row],[Venta prom 12 meses en UN]],0)</f>
        <v>1.037037037037037</v>
      </c>
      <c r="N1480" s="12">
        <f>IFERROR(12/Tabla1[[#This Row],[Meses de stock]],0)</f>
        <v>11.571428571428573</v>
      </c>
      <c r="O1480" s="5" t="e">
        <f>VLOOKUP(Tabla1[[#This Row],[Código del producto]],'ABC Ventas'!$A:$E,5,0)</f>
        <v>#DIV/0!</v>
      </c>
      <c r="P1480" s="5" t="e">
        <f>VLOOKUP(Tabla1[[#This Row],[Código del producto]],'ABC Stock'!$A:$E,5,0)</f>
        <v>#DIV/0!</v>
      </c>
      <c r="Q14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81" spans="1:17" x14ac:dyDescent="0.2">
      <c r="A1481" s="1">
        <v>1247</v>
      </c>
      <c r="B1481" s="1" t="s">
        <v>449</v>
      </c>
      <c r="C1481" s="1" t="s">
        <v>8</v>
      </c>
      <c r="D1481" s="1" t="s">
        <v>3</v>
      </c>
      <c r="E1481" s="11">
        <v>24</v>
      </c>
      <c r="F1481" s="3">
        <v>3.2</v>
      </c>
      <c r="G1481" s="11">
        <f>Tabla1[[#This Row],[Stock en unidades]]*Tabla1[[#This Row],[Costo unitario]]</f>
        <v>76.800000000000011</v>
      </c>
      <c r="H1481" s="1">
        <v>2020</v>
      </c>
      <c r="I1481" s="1" t="s">
        <v>256</v>
      </c>
      <c r="J1481" s="1">
        <v>51</v>
      </c>
      <c r="K1481" s="3">
        <v>297.024</v>
      </c>
      <c r="L1481" s="12">
        <f>Tabla1[[#This Row],[Venta prom 12 meses en UN]]*Tabla1[[#This Row],[Costo unitario]]</f>
        <v>163.20000000000002</v>
      </c>
      <c r="M1481" s="29">
        <f>IFERROR(Tabla1[[#This Row],[Stock en unidades]]/Tabla1[[#This Row],[Venta prom 12 meses en UN]],0)</f>
        <v>0.47058823529411764</v>
      </c>
      <c r="N1481" s="12">
        <f>IFERROR(12/Tabla1[[#This Row],[Meses de stock]],0)</f>
        <v>25.5</v>
      </c>
      <c r="O1481" s="5" t="e">
        <f>VLOOKUP(Tabla1[[#This Row],[Código del producto]],'ABC Ventas'!$A:$E,5,0)</f>
        <v>#DIV/0!</v>
      </c>
      <c r="P1481" s="5" t="e">
        <f>VLOOKUP(Tabla1[[#This Row],[Código del producto]],'ABC Stock'!$A:$E,5,0)</f>
        <v>#DIV/0!</v>
      </c>
      <c r="Q14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82" spans="1:17" x14ac:dyDescent="0.2">
      <c r="A1482" s="1">
        <v>1247</v>
      </c>
      <c r="B1482" s="1" t="s">
        <v>449</v>
      </c>
      <c r="C1482" s="1" t="s">
        <v>8</v>
      </c>
      <c r="D1482" s="1" t="s">
        <v>3</v>
      </c>
      <c r="E1482" s="11">
        <v>144</v>
      </c>
      <c r="F1482" s="3">
        <v>2.48</v>
      </c>
      <c r="G1482" s="11">
        <f>Tabla1[[#This Row],[Stock en unidades]]*Tabla1[[#This Row],[Costo unitario]]</f>
        <v>357.12</v>
      </c>
      <c r="H1482" s="1">
        <v>2019</v>
      </c>
      <c r="I1482" s="1" t="s">
        <v>310</v>
      </c>
      <c r="J1482" s="1">
        <v>63</v>
      </c>
      <c r="K1482" s="3">
        <v>296.85599999999999</v>
      </c>
      <c r="L1482" s="12">
        <f>Tabla1[[#This Row],[Venta prom 12 meses en UN]]*Tabla1[[#This Row],[Costo unitario]]</f>
        <v>156.24</v>
      </c>
      <c r="M1482" s="29">
        <f>IFERROR(Tabla1[[#This Row],[Stock en unidades]]/Tabla1[[#This Row],[Venta prom 12 meses en UN]],0)</f>
        <v>2.2857142857142856</v>
      </c>
      <c r="N1482" s="12">
        <f>IFERROR(12/Tabla1[[#This Row],[Meses de stock]],0)</f>
        <v>5.25</v>
      </c>
      <c r="O1482" s="5" t="e">
        <f>VLOOKUP(Tabla1[[#This Row],[Código del producto]],'ABC Ventas'!$A:$E,5,0)</f>
        <v>#DIV/0!</v>
      </c>
      <c r="P1482" s="5" t="e">
        <f>VLOOKUP(Tabla1[[#This Row],[Código del producto]],'ABC Stock'!$A:$E,5,0)</f>
        <v>#DIV/0!</v>
      </c>
      <c r="Q14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83" spans="1:17" x14ac:dyDescent="0.2">
      <c r="A1483" s="1">
        <v>1247</v>
      </c>
      <c r="B1483" s="1" t="s">
        <v>449</v>
      </c>
      <c r="C1483" s="1" t="s">
        <v>8</v>
      </c>
      <c r="D1483" s="1" t="s">
        <v>3</v>
      </c>
      <c r="E1483" s="11">
        <v>1759</v>
      </c>
      <c r="F1483" s="3">
        <v>2.1800000000000002</v>
      </c>
      <c r="G1483" s="11">
        <f>Tabla1[[#This Row],[Stock en unidades]]*Tabla1[[#This Row],[Costo unitario]]</f>
        <v>3834.6200000000003</v>
      </c>
      <c r="H1483" s="1">
        <v>2020</v>
      </c>
      <c r="I1483" s="1" t="s">
        <v>258</v>
      </c>
      <c r="J1483" s="1">
        <v>97.7</v>
      </c>
      <c r="K1483" s="3">
        <v>261.97278</v>
      </c>
      <c r="L1483" s="12">
        <f>Tabla1[[#This Row],[Venta prom 12 meses en UN]]*Tabla1[[#This Row],[Costo unitario]]</f>
        <v>212.98600000000002</v>
      </c>
      <c r="M1483" s="29">
        <f>IFERROR(Tabla1[[#This Row],[Stock en unidades]]/Tabla1[[#This Row],[Venta prom 12 meses en UN]],0)</f>
        <v>18.004094165813715</v>
      </c>
      <c r="N1483" s="12">
        <f>IFERROR(12/Tabla1[[#This Row],[Meses de stock]],0)</f>
        <v>0.66651506537805572</v>
      </c>
      <c r="O1483" s="5" t="e">
        <f>VLOOKUP(Tabla1[[#This Row],[Código del producto]],'ABC Ventas'!$A:$E,5,0)</f>
        <v>#DIV/0!</v>
      </c>
      <c r="P1483" s="5" t="e">
        <f>VLOOKUP(Tabla1[[#This Row],[Código del producto]],'ABC Stock'!$A:$E,5,0)</f>
        <v>#DIV/0!</v>
      </c>
      <c r="Q148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84" spans="1:17" x14ac:dyDescent="0.2">
      <c r="A1484" s="1">
        <v>1248</v>
      </c>
      <c r="B1484" s="1" t="s">
        <v>450</v>
      </c>
      <c r="C1484" s="1" t="s">
        <v>8</v>
      </c>
      <c r="D1484" s="1" t="s">
        <v>3</v>
      </c>
      <c r="E1484" s="11">
        <v>285</v>
      </c>
      <c r="F1484" s="3">
        <v>3.53</v>
      </c>
      <c r="G1484" s="11">
        <f>Tabla1[[#This Row],[Stock en unidades]]*Tabla1[[#This Row],[Costo unitario]]</f>
        <v>1006.05</v>
      </c>
      <c r="H1484" s="1">
        <v>2020</v>
      </c>
      <c r="I1484" s="1" t="s">
        <v>257</v>
      </c>
      <c r="J1484" s="1">
        <v>94.9</v>
      </c>
      <c r="K1484" s="3">
        <v>609.69454000000007</v>
      </c>
      <c r="L1484" s="12">
        <f>Tabla1[[#This Row],[Venta prom 12 meses en UN]]*Tabla1[[#This Row],[Costo unitario]]</f>
        <v>334.99700000000001</v>
      </c>
      <c r="M1484" s="29">
        <f>IFERROR(Tabla1[[#This Row],[Stock en unidades]]/Tabla1[[#This Row],[Venta prom 12 meses en UN]],0)</f>
        <v>3.0031612223393043</v>
      </c>
      <c r="N1484" s="12">
        <f>IFERROR(12/Tabla1[[#This Row],[Meses de stock]],0)</f>
        <v>3.9957894736842108</v>
      </c>
      <c r="O1484" s="5" t="e">
        <f>VLOOKUP(Tabla1[[#This Row],[Código del producto]],'ABC Ventas'!$A:$E,5,0)</f>
        <v>#DIV/0!</v>
      </c>
      <c r="P1484" s="5" t="e">
        <f>VLOOKUP(Tabla1[[#This Row],[Código del producto]],'ABC Stock'!$A:$E,5,0)</f>
        <v>#DIV/0!</v>
      </c>
      <c r="Q148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85" spans="1:17" x14ac:dyDescent="0.2">
      <c r="A1485" s="1">
        <v>1248</v>
      </c>
      <c r="B1485" s="1" t="s">
        <v>450</v>
      </c>
      <c r="C1485" s="1" t="s">
        <v>8</v>
      </c>
      <c r="D1485" s="1" t="s">
        <v>3</v>
      </c>
      <c r="E1485" s="11">
        <v>930</v>
      </c>
      <c r="F1485" s="3">
        <v>3.39</v>
      </c>
      <c r="G1485" s="11">
        <f>Tabla1[[#This Row],[Stock en unidades]]*Tabla1[[#This Row],[Costo unitario]]</f>
        <v>3152.7000000000003</v>
      </c>
      <c r="H1485" s="1">
        <v>2019</v>
      </c>
      <c r="I1485" s="1" t="s">
        <v>312</v>
      </c>
      <c r="J1485" s="1">
        <v>58.1</v>
      </c>
      <c r="K1485" s="3">
        <v>360.43497000000002</v>
      </c>
      <c r="L1485" s="12">
        <f>Tabla1[[#This Row],[Venta prom 12 meses en UN]]*Tabla1[[#This Row],[Costo unitario]]</f>
        <v>196.959</v>
      </c>
      <c r="M1485" s="29">
        <f>IFERROR(Tabla1[[#This Row],[Stock en unidades]]/Tabla1[[#This Row],[Venta prom 12 meses en UN]],0)</f>
        <v>16.006884681583475</v>
      </c>
      <c r="N1485" s="12">
        <f>IFERROR(12/Tabla1[[#This Row],[Meses de stock]],0)</f>
        <v>0.74967741935483878</v>
      </c>
      <c r="O1485" s="5" t="e">
        <f>VLOOKUP(Tabla1[[#This Row],[Código del producto]],'ABC Ventas'!$A:$E,5,0)</f>
        <v>#DIV/0!</v>
      </c>
      <c r="P1485" s="5" t="e">
        <f>VLOOKUP(Tabla1[[#This Row],[Código del producto]],'ABC Stock'!$A:$E,5,0)</f>
        <v>#DIV/0!</v>
      </c>
      <c r="Q148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86" spans="1:17" x14ac:dyDescent="0.2">
      <c r="A1486" s="1">
        <v>1248</v>
      </c>
      <c r="B1486" s="1" t="s">
        <v>450</v>
      </c>
      <c r="C1486" s="1" t="s">
        <v>8</v>
      </c>
      <c r="D1486" s="1" t="s">
        <v>3</v>
      </c>
      <c r="E1486" s="11">
        <v>832</v>
      </c>
      <c r="F1486" s="3">
        <v>1.25</v>
      </c>
      <c r="G1486" s="11">
        <f>Tabla1[[#This Row],[Stock en unidades]]*Tabla1[[#This Row],[Costo unitario]]</f>
        <v>1040</v>
      </c>
      <c r="H1486" s="1">
        <v>2020</v>
      </c>
      <c r="I1486" s="1" t="s">
        <v>258</v>
      </c>
      <c r="J1486" s="1">
        <v>140</v>
      </c>
      <c r="K1486" s="3">
        <v>315</v>
      </c>
      <c r="L1486" s="12">
        <f>Tabla1[[#This Row],[Venta prom 12 meses en UN]]*Tabla1[[#This Row],[Costo unitario]]</f>
        <v>175</v>
      </c>
      <c r="M1486" s="29">
        <f>IFERROR(Tabla1[[#This Row],[Stock en unidades]]/Tabla1[[#This Row],[Venta prom 12 meses en UN]],0)</f>
        <v>5.9428571428571431</v>
      </c>
      <c r="N1486" s="12">
        <f>IFERROR(12/Tabla1[[#This Row],[Meses de stock]],0)</f>
        <v>2.0192307692307692</v>
      </c>
      <c r="O1486" s="5" t="e">
        <f>VLOOKUP(Tabla1[[#This Row],[Código del producto]],'ABC Ventas'!$A:$E,5,0)</f>
        <v>#DIV/0!</v>
      </c>
      <c r="P1486" s="5" t="e">
        <f>VLOOKUP(Tabla1[[#This Row],[Código del producto]],'ABC Stock'!$A:$E,5,0)</f>
        <v>#DIV/0!</v>
      </c>
      <c r="Q14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87" spans="1:17" x14ac:dyDescent="0.2">
      <c r="A1487" s="1">
        <v>1248</v>
      </c>
      <c r="B1487" s="1" t="s">
        <v>450</v>
      </c>
      <c r="C1487" s="1" t="s">
        <v>8</v>
      </c>
      <c r="D1487" s="1" t="s">
        <v>3</v>
      </c>
      <c r="E1487" s="11">
        <v>756</v>
      </c>
      <c r="F1487" s="3">
        <v>2.8</v>
      </c>
      <c r="G1487" s="11">
        <f>Tabla1[[#This Row],[Stock en unidades]]*Tabla1[[#This Row],[Costo unitario]]</f>
        <v>2116.7999999999997</v>
      </c>
      <c r="H1487" s="1">
        <v>2020</v>
      </c>
      <c r="I1487" s="1" t="s">
        <v>256</v>
      </c>
      <c r="J1487" s="1">
        <v>54</v>
      </c>
      <c r="K1487" s="3">
        <v>246.45599999999999</v>
      </c>
      <c r="L1487" s="12">
        <f>Tabla1[[#This Row],[Venta prom 12 meses en UN]]*Tabla1[[#This Row],[Costo unitario]]</f>
        <v>151.19999999999999</v>
      </c>
      <c r="M1487" s="29">
        <f>IFERROR(Tabla1[[#This Row],[Stock en unidades]]/Tabla1[[#This Row],[Venta prom 12 meses en UN]],0)</f>
        <v>14</v>
      </c>
      <c r="N1487" s="12">
        <f>IFERROR(12/Tabla1[[#This Row],[Meses de stock]],0)</f>
        <v>0.8571428571428571</v>
      </c>
      <c r="O1487" s="5" t="e">
        <f>VLOOKUP(Tabla1[[#This Row],[Código del producto]],'ABC Ventas'!$A:$E,5,0)</f>
        <v>#DIV/0!</v>
      </c>
      <c r="P1487" s="5" t="e">
        <f>VLOOKUP(Tabla1[[#This Row],[Código del producto]],'ABC Stock'!$A:$E,5,0)</f>
        <v>#DIV/0!</v>
      </c>
      <c r="Q14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88" spans="1:17" x14ac:dyDescent="0.2">
      <c r="A1488" s="1">
        <v>1248</v>
      </c>
      <c r="B1488" s="1" t="s">
        <v>450</v>
      </c>
      <c r="C1488" s="1" t="s">
        <v>8</v>
      </c>
      <c r="D1488" s="1" t="s">
        <v>3</v>
      </c>
      <c r="E1488" s="11">
        <v>1195</v>
      </c>
      <c r="F1488" s="3">
        <v>2.0099999999999998</v>
      </c>
      <c r="G1488" s="11">
        <f>Tabla1[[#This Row],[Stock en unidades]]*Tabla1[[#This Row],[Costo unitario]]</f>
        <v>2401.9499999999998</v>
      </c>
      <c r="H1488" s="1">
        <v>2019</v>
      </c>
      <c r="I1488" s="1" t="s">
        <v>312</v>
      </c>
      <c r="J1488" s="1">
        <v>84</v>
      </c>
      <c r="K1488" s="3">
        <v>232.99919999999997</v>
      </c>
      <c r="L1488" s="12">
        <f>Tabla1[[#This Row],[Venta prom 12 meses en UN]]*Tabla1[[#This Row],[Costo unitario]]</f>
        <v>168.83999999999997</v>
      </c>
      <c r="M1488" s="29">
        <f>IFERROR(Tabla1[[#This Row],[Stock en unidades]]/Tabla1[[#This Row],[Venta prom 12 meses en UN]],0)</f>
        <v>14.226190476190476</v>
      </c>
      <c r="N1488" s="12">
        <f>IFERROR(12/Tabla1[[#This Row],[Meses de stock]],0)</f>
        <v>0.84351464435146439</v>
      </c>
      <c r="O1488" s="5" t="e">
        <f>VLOOKUP(Tabla1[[#This Row],[Código del producto]],'ABC Ventas'!$A:$E,5,0)</f>
        <v>#DIV/0!</v>
      </c>
      <c r="P1488" s="5" t="e">
        <f>VLOOKUP(Tabla1[[#This Row],[Código del producto]],'ABC Stock'!$A:$E,5,0)</f>
        <v>#DIV/0!</v>
      </c>
      <c r="Q148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89" spans="1:17" x14ac:dyDescent="0.2">
      <c r="A1489" s="1">
        <v>1248</v>
      </c>
      <c r="B1489" s="1" t="s">
        <v>450</v>
      </c>
      <c r="C1489" s="1" t="s">
        <v>8</v>
      </c>
      <c r="D1489" s="1" t="s">
        <v>3</v>
      </c>
      <c r="E1489" s="11">
        <v>587</v>
      </c>
      <c r="F1489" s="3">
        <v>32</v>
      </c>
      <c r="G1489" s="11">
        <f>Tabla1[[#This Row],[Stock en unidades]]*Tabla1[[#This Row],[Costo unitario]]</f>
        <v>18784</v>
      </c>
      <c r="H1489" s="1">
        <v>2019</v>
      </c>
      <c r="I1489" s="1" t="s">
        <v>308</v>
      </c>
      <c r="J1489" s="1">
        <v>0</v>
      </c>
      <c r="K1489" s="3">
        <v>0</v>
      </c>
      <c r="L1489" s="12">
        <f>Tabla1[[#This Row],[Venta prom 12 meses en UN]]*Tabla1[[#This Row],[Costo unitario]]</f>
        <v>0</v>
      </c>
      <c r="M1489" s="29">
        <f>IFERROR(Tabla1[[#This Row],[Stock en unidades]]/Tabla1[[#This Row],[Venta prom 12 meses en UN]],0)</f>
        <v>0</v>
      </c>
      <c r="N1489" s="12">
        <f>IFERROR(12/Tabla1[[#This Row],[Meses de stock]],0)</f>
        <v>0</v>
      </c>
      <c r="O1489" s="5" t="e">
        <f>VLOOKUP(Tabla1[[#This Row],[Código del producto]],'ABC Ventas'!$A:$E,5,0)</f>
        <v>#DIV/0!</v>
      </c>
      <c r="P1489" s="5" t="e">
        <f>VLOOKUP(Tabla1[[#This Row],[Código del producto]],'ABC Stock'!$A:$E,5,0)</f>
        <v>#DIV/0!</v>
      </c>
      <c r="Q148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490" spans="1:17" x14ac:dyDescent="0.2">
      <c r="A1490" s="1">
        <v>1249</v>
      </c>
      <c r="B1490" s="1" t="s">
        <v>451</v>
      </c>
      <c r="C1490" s="1" t="s">
        <v>8</v>
      </c>
      <c r="D1490" s="1" t="s">
        <v>3</v>
      </c>
      <c r="E1490" s="11">
        <v>37</v>
      </c>
      <c r="F1490" s="3">
        <v>4.3899999999999997</v>
      </c>
      <c r="G1490" s="11">
        <f>Tabla1[[#This Row],[Stock en unidades]]*Tabla1[[#This Row],[Costo unitario]]</f>
        <v>162.42999999999998</v>
      </c>
      <c r="H1490" s="1">
        <v>2019</v>
      </c>
      <c r="I1490" s="1" t="s">
        <v>258</v>
      </c>
      <c r="J1490" s="1">
        <v>116</v>
      </c>
      <c r="K1490" s="3">
        <v>957.37119999999993</v>
      </c>
      <c r="L1490" s="12">
        <f>Tabla1[[#This Row],[Venta prom 12 meses en UN]]*Tabla1[[#This Row],[Costo unitario]]</f>
        <v>509.23999999999995</v>
      </c>
      <c r="M1490" s="29">
        <f>IFERROR(Tabla1[[#This Row],[Stock en unidades]]/Tabla1[[#This Row],[Venta prom 12 meses en UN]],0)</f>
        <v>0.31896551724137934</v>
      </c>
      <c r="N1490" s="12">
        <f>IFERROR(12/Tabla1[[#This Row],[Meses de stock]],0)</f>
        <v>37.621621621621621</v>
      </c>
      <c r="O1490" s="5" t="e">
        <f>VLOOKUP(Tabla1[[#This Row],[Código del producto]],'ABC Ventas'!$A:$E,5,0)</f>
        <v>#DIV/0!</v>
      </c>
      <c r="P1490" s="5" t="e">
        <f>VLOOKUP(Tabla1[[#This Row],[Código del producto]],'ABC Stock'!$A:$E,5,0)</f>
        <v>#DIV/0!</v>
      </c>
      <c r="Q14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1" spans="1:17" x14ac:dyDescent="0.2">
      <c r="A1491" s="1">
        <v>1249</v>
      </c>
      <c r="B1491" s="1" t="s">
        <v>451</v>
      </c>
      <c r="C1491" s="1" t="s">
        <v>8</v>
      </c>
      <c r="D1491" s="1" t="s">
        <v>3</v>
      </c>
      <c r="E1491" s="11">
        <v>58</v>
      </c>
      <c r="F1491" s="3">
        <v>5.87</v>
      </c>
      <c r="G1491" s="11">
        <f>Tabla1[[#This Row],[Stock en unidades]]*Tabla1[[#This Row],[Costo unitario]]</f>
        <v>340.46</v>
      </c>
      <c r="H1491" s="1">
        <v>2020</v>
      </c>
      <c r="I1491" s="1" t="s">
        <v>258</v>
      </c>
      <c r="J1491" s="1">
        <v>89</v>
      </c>
      <c r="K1491" s="3">
        <v>867.23380000000009</v>
      </c>
      <c r="L1491" s="12">
        <f>Tabla1[[#This Row],[Venta prom 12 meses en UN]]*Tabla1[[#This Row],[Costo unitario]]</f>
        <v>522.43000000000006</v>
      </c>
      <c r="M1491" s="29">
        <f>IFERROR(Tabla1[[#This Row],[Stock en unidades]]/Tabla1[[#This Row],[Venta prom 12 meses en UN]],0)</f>
        <v>0.651685393258427</v>
      </c>
      <c r="N1491" s="12">
        <f>IFERROR(12/Tabla1[[#This Row],[Meses de stock]],0)</f>
        <v>18.413793103448274</v>
      </c>
      <c r="O1491" s="5" t="e">
        <f>VLOOKUP(Tabla1[[#This Row],[Código del producto]],'ABC Ventas'!$A:$E,5,0)</f>
        <v>#DIV/0!</v>
      </c>
      <c r="P1491" s="5" t="e">
        <f>VLOOKUP(Tabla1[[#This Row],[Código del producto]],'ABC Stock'!$A:$E,5,0)</f>
        <v>#DIV/0!</v>
      </c>
      <c r="Q14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2" spans="1:17" x14ac:dyDescent="0.2">
      <c r="A1492" s="1">
        <v>1249</v>
      </c>
      <c r="B1492" s="1" t="s">
        <v>451</v>
      </c>
      <c r="C1492" s="1" t="s">
        <v>8</v>
      </c>
      <c r="D1492" s="1" t="s">
        <v>3</v>
      </c>
      <c r="E1492" s="11">
        <v>2</v>
      </c>
      <c r="F1492" s="3">
        <v>6.85</v>
      </c>
      <c r="G1492" s="11">
        <f>Tabla1[[#This Row],[Stock en unidades]]*Tabla1[[#This Row],[Costo unitario]]</f>
        <v>13.7</v>
      </c>
      <c r="H1492" s="1">
        <v>2019</v>
      </c>
      <c r="I1492" s="1" t="s">
        <v>258</v>
      </c>
      <c r="J1492" s="1">
        <v>93</v>
      </c>
      <c r="K1492" s="3">
        <v>815.42399999999998</v>
      </c>
      <c r="L1492" s="12">
        <f>Tabla1[[#This Row],[Venta prom 12 meses en UN]]*Tabla1[[#This Row],[Costo unitario]]</f>
        <v>637.04999999999995</v>
      </c>
      <c r="M1492" s="29">
        <f>IFERROR(Tabla1[[#This Row],[Stock en unidades]]/Tabla1[[#This Row],[Venta prom 12 meses en UN]],0)</f>
        <v>2.1505376344086023E-2</v>
      </c>
      <c r="N1492" s="12">
        <f>IFERROR(12/Tabla1[[#This Row],[Meses de stock]],0)</f>
        <v>558</v>
      </c>
      <c r="O1492" s="5" t="e">
        <f>VLOOKUP(Tabla1[[#This Row],[Código del producto]],'ABC Ventas'!$A:$E,5,0)</f>
        <v>#DIV/0!</v>
      </c>
      <c r="P1492" s="5" t="e">
        <f>VLOOKUP(Tabla1[[#This Row],[Código del producto]],'ABC Stock'!$A:$E,5,0)</f>
        <v>#DIV/0!</v>
      </c>
      <c r="Q14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3" spans="1:17" x14ac:dyDescent="0.2">
      <c r="A1493" s="1">
        <v>1249</v>
      </c>
      <c r="B1493" s="1" t="s">
        <v>451</v>
      </c>
      <c r="C1493" s="1" t="s">
        <v>8</v>
      </c>
      <c r="D1493" s="1" t="s">
        <v>3</v>
      </c>
      <c r="E1493" s="11">
        <v>298</v>
      </c>
      <c r="F1493" s="3">
        <v>5.46</v>
      </c>
      <c r="G1493" s="11">
        <f>Tabla1[[#This Row],[Stock en unidades]]*Tabla1[[#This Row],[Costo unitario]]</f>
        <v>1627.08</v>
      </c>
      <c r="H1493" s="1">
        <v>2020</v>
      </c>
      <c r="I1493" s="1" t="s">
        <v>256</v>
      </c>
      <c r="J1493" s="1">
        <v>99.1</v>
      </c>
      <c r="K1493" s="3">
        <v>811.62900000000013</v>
      </c>
      <c r="L1493" s="12">
        <f>Tabla1[[#This Row],[Venta prom 12 meses en UN]]*Tabla1[[#This Row],[Costo unitario]]</f>
        <v>541.08600000000001</v>
      </c>
      <c r="M1493" s="29">
        <f>IFERROR(Tabla1[[#This Row],[Stock en unidades]]/Tabla1[[#This Row],[Venta prom 12 meses en UN]],0)</f>
        <v>3.0070635721493444</v>
      </c>
      <c r="N1493" s="12">
        <f>IFERROR(12/Tabla1[[#This Row],[Meses de stock]],0)</f>
        <v>3.9906040268456371</v>
      </c>
      <c r="O1493" s="5" t="e">
        <f>VLOOKUP(Tabla1[[#This Row],[Código del producto]],'ABC Ventas'!$A:$E,5,0)</f>
        <v>#DIV/0!</v>
      </c>
      <c r="P1493" s="5" t="e">
        <f>VLOOKUP(Tabla1[[#This Row],[Código del producto]],'ABC Stock'!$A:$E,5,0)</f>
        <v>#DIV/0!</v>
      </c>
      <c r="Q149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494" spans="1:17" x14ac:dyDescent="0.2">
      <c r="A1494" s="1">
        <v>1249</v>
      </c>
      <c r="B1494" s="1" t="s">
        <v>451</v>
      </c>
      <c r="C1494" s="1" t="s">
        <v>8</v>
      </c>
      <c r="D1494" s="1" t="s">
        <v>3</v>
      </c>
      <c r="E1494" s="11">
        <v>193</v>
      </c>
      <c r="F1494" s="3">
        <v>4.68</v>
      </c>
      <c r="G1494" s="11">
        <f>Tabla1[[#This Row],[Stock en unidades]]*Tabla1[[#This Row],[Costo unitario]]</f>
        <v>903.2399999999999</v>
      </c>
      <c r="H1494" s="1">
        <v>2019</v>
      </c>
      <c r="I1494" s="1" t="s">
        <v>312</v>
      </c>
      <c r="J1494" s="1">
        <v>125</v>
      </c>
      <c r="K1494" s="3">
        <v>713.7</v>
      </c>
      <c r="L1494" s="12">
        <f>Tabla1[[#This Row],[Venta prom 12 meses en UN]]*Tabla1[[#This Row],[Costo unitario]]</f>
        <v>585</v>
      </c>
      <c r="M1494" s="29">
        <f>IFERROR(Tabla1[[#This Row],[Stock en unidades]]/Tabla1[[#This Row],[Venta prom 12 meses en UN]],0)</f>
        <v>1.544</v>
      </c>
      <c r="N1494" s="12">
        <f>IFERROR(12/Tabla1[[#This Row],[Meses de stock]],0)</f>
        <v>7.7720207253886011</v>
      </c>
      <c r="O1494" s="5" t="e">
        <f>VLOOKUP(Tabla1[[#This Row],[Código del producto]],'ABC Ventas'!$A:$E,5,0)</f>
        <v>#DIV/0!</v>
      </c>
      <c r="P1494" s="5" t="e">
        <f>VLOOKUP(Tabla1[[#This Row],[Código del producto]],'ABC Stock'!$A:$E,5,0)</f>
        <v>#DIV/0!</v>
      </c>
      <c r="Q14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5" spans="1:17" x14ac:dyDescent="0.2">
      <c r="A1495" s="1">
        <v>1249</v>
      </c>
      <c r="B1495" s="1" t="s">
        <v>451</v>
      </c>
      <c r="C1495" s="1" t="s">
        <v>8</v>
      </c>
      <c r="D1495" s="1" t="s">
        <v>3</v>
      </c>
      <c r="E1495" s="11">
        <v>0</v>
      </c>
      <c r="F1495" s="3">
        <v>3.98</v>
      </c>
      <c r="G1495" s="11">
        <f>Tabla1[[#This Row],[Stock en unidades]]*Tabla1[[#This Row],[Costo unitario]]</f>
        <v>0</v>
      </c>
      <c r="H1495" s="1">
        <v>2019</v>
      </c>
      <c r="I1495" s="1" t="s">
        <v>309</v>
      </c>
      <c r="J1495" s="1">
        <v>93.1</v>
      </c>
      <c r="K1495" s="3">
        <v>548.39623999999992</v>
      </c>
      <c r="L1495" s="12">
        <f>Tabla1[[#This Row],[Venta prom 12 meses en UN]]*Tabla1[[#This Row],[Costo unitario]]</f>
        <v>370.53799999999995</v>
      </c>
      <c r="M1495" s="29">
        <f>IFERROR(Tabla1[[#This Row],[Stock en unidades]]/Tabla1[[#This Row],[Venta prom 12 meses en UN]],0)</f>
        <v>0</v>
      </c>
      <c r="N1495" s="12">
        <f>IFERROR(12/Tabla1[[#This Row],[Meses de stock]],0)</f>
        <v>0</v>
      </c>
      <c r="O1495" s="5" t="e">
        <f>VLOOKUP(Tabla1[[#This Row],[Código del producto]],'ABC Ventas'!$A:$E,5,0)</f>
        <v>#DIV/0!</v>
      </c>
      <c r="P1495" s="5" t="e">
        <f>VLOOKUP(Tabla1[[#This Row],[Código del producto]],'ABC Stock'!$A:$E,5,0)</f>
        <v>#DIV/0!</v>
      </c>
      <c r="Q14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6" spans="1:17" x14ac:dyDescent="0.2">
      <c r="A1496" s="1">
        <v>1250</v>
      </c>
      <c r="B1496" s="1" t="s">
        <v>232</v>
      </c>
      <c r="C1496" s="1" t="s">
        <v>8</v>
      </c>
      <c r="D1496" s="1" t="s">
        <v>3</v>
      </c>
      <c r="E1496" s="11">
        <v>200</v>
      </c>
      <c r="F1496" s="3">
        <v>7.83</v>
      </c>
      <c r="G1496" s="11">
        <f>Tabla1[[#This Row],[Stock en unidades]]*Tabla1[[#This Row],[Costo unitario]]</f>
        <v>1566</v>
      </c>
      <c r="H1496" s="1">
        <v>2019</v>
      </c>
      <c r="I1496" s="1" t="s">
        <v>258</v>
      </c>
      <c r="J1496" s="1">
        <v>100</v>
      </c>
      <c r="K1496" s="3">
        <v>1323.27</v>
      </c>
      <c r="L1496" s="12">
        <f>Tabla1[[#This Row],[Venta prom 12 meses en UN]]*Tabla1[[#This Row],[Costo unitario]]</f>
        <v>783</v>
      </c>
      <c r="M1496" s="29">
        <f>IFERROR(Tabla1[[#This Row],[Stock en unidades]]/Tabla1[[#This Row],[Venta prom 12 meses en UN]],0)</f>
        <v>2</v>
      </c>
      <c r="N1496" s="12">
        <f>IFERROR(12/Tabla1[[#This Row],[Meses de stock]],0)</f>
        <v>6</v>
      </c>
      <c r="O1496" s="5" t="e">
        <f>VLOOKUP(Tabla1[[#This Row],[Código del producto]],'ABC Ventas'!$A:$E,5,0)</f>
        <v>#DIV/0!</v>
      </c>
      <c r="P1496" s="5" t="e">
        <f>VLOOKUP(Tabla1[[#This Row],[Código del producto]],'ABC Stock'!$A:$E,5,0)</f>
        <v>#DIV/0!</v>
      </c>
      <c r="Q14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7" spans="1:17" x14ac:dyDescent="0.2">
      <c r="A1497" s="1">
        <v>1250</v>
      </c>
      <c r="B1497" s="1" t="s">
        <v>232</v>
      </c>
      <c r="C1497" s="1" t="s">
        <v>8</v>
      </c>
      <c r="D1497" s="1" t="s">
        <v>3</v>
      </c>
      <c r="E1497" s="11">
        <v>85</v>
      </c>
      <c r="F1497" s="3">
        <v>6.15</v>
      </c>
      <c r="G1497" s="11">
        <f>Tabla1[[#This Row],[Stock en unidades]]*Tabla1[[#This Row],[Costo unitario]]</f>
        <v>522.75</v>
      </c>
      <c r="H1497" s="1">
        <v>2019</v>
      </c>
      <c r="I1497" s="1" t="s">
        <v>307</v>
      </c>
      <c r="J1497" s="1">
        <v>93</v>
      </c>
      <c r="K1497" s="3">
        <v>1012.3515000000001</v>
      </c>
      <c r="L1497" s="12">
        <f>Tabla1[[#This Row],[Venta prom 12 meses en UN]]*Tabla1[[#This Row],[Costo unitario]]</f>
        <v>571.95000000000005</v>
      </c>
      <c r="M1497" s="29">
        <f>IFERROR(Tabla1[[#This Row],[Stock en unidades]]/Tabla1[[#This Row],[Venta prom 12 meses en UN]],0)</f>
        <v>0.91397849462365588</v>
      </c>
      <c r="N1497" s="12">
        <f>IFERROR(12/Tabla1[[#This Row],[Meses de stock]],0)</f>
        <v>13.129411764705884</v>
      </c>
      <c r="O1497" s="5" t="e">
        <f>VLOOKUP(Tabla1[[#This Row],[Código del producto]],'ABC Ventas'!$A:$E,5,0)</f>
        <v>#DIV/0!</v>
      </c>
      <c r="P1497" s="5" t="e">
        <f>VLOOKUP(Tabla1[[#This Row],[Código del producto]],'ABC Stock'!$A:$E,5,0)</f>
        <v>#DIV/0!</v>
      </c>
      <c r="Q14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498" spans="1:17" x14ac:dyDescent="0.2">
      <c r="A1498" s="1">
        <v>1250</v>
      </c>
      <c r="B1498" s="1" t="s">
        <v>232</v>
      </c>
      <c r="C1498" s="1" t="s">
        <v>8</v>
      </c>
      <c r="D1498" s="1" t="s">
        <v>3</v>
      </c>
      <c r="E1498" s="11">
        <v>920</v>
      </c>
      <c r="F1498" s="3">
        <v>4.1100000000000003</v>
      </c>
      <c r="G1498" s="11">
        <f>Tabla1[[#This Row],[Stock en unidades]]*Tabla1[[#This Row],[Costo unitario]]</f>
        <v>3781.2000000000003</v>
      </c>
      <c r="H1498" s="1">
        <v>2020</v>
      </c>
      <c r="I1498" s="1" t="s">
        <v>258</v>
      </c>
      <c r="J1498" s="1">
        <v>76.599999999999994</v>
      </c>
      <c r="K1498" s="3">
        <v>418.71857999999997</v>
      </c>
      <c r="L1498" s="12">
        <f>Tabla1[[#This Row],[Venta prom 12 meses en UN]]*Tabla1[[#This Row],[Costo unitario]]</f>
        <v>314.82600000000002</v>
      </c>
      <c r="M1498" s="29">
        <f>IFERROR(Tabla1[[#This Row],[Stock en unidades]]/Tabla1[[#This Row],[Venta prom 12 meses en UN]],0)</f>
        <v>12.010443864229766</v>
      </c>
      <c r="N1498" s="12">
        <f>IFERROR(12/Tabla1[[#This Row],[Meses de stock]],0)</f>
        <v>0.99913043478260866</v>
      </c>
      <c r="O1498" s="5" t="e">
        <f>VLOOKUP(Tabla1[[#This Row],[Código del producto]],'ABC Ventas'!$A:$E,5,0)</f>
        <v>#DIV/0!</v>
      </c>
      <c r="P1498" s="5" t="e">
        <f>VLOOKUP(Tabla1[[#This Row],[Código del producto]],'ABC Stock'!$A:$E,5,0)</f>
        <v>#DIV/0!</v>
      </c>
      <c r="Q149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499" spans="1:17" x14ac:dyDescent="0.2">
      <c r="A1499" s="1">
        <v>1250</v>
      </c>
      <c r="B1499" s="1" t="s">
        <v>232</v>
      </c>
      <c r="C1499" s="1" t="s">
        <v>8</v>
      </c>
      <c r="D1499" s="1" t="s">
        <v>3</v>
      </c>
      <c r="E1499" s="11">
        <v>61</v>
      </c>
      <c r="F1499" s="3">
        <v>4.42</v>
      </c>
      <c r="G1499" s="11">
        <f>Tabla1[[#This Row],[Stock en unidades]]*Tabla1[[#This Row],[Costo unitario]]</f>
        <v>269.62</v>
      </c>
      <c r="H1499" s="1">
        <v>2020</v>
      </c>
      <c r="I1499" s="1" t="s">
        <v>258</v>
      </c>
      <c r="J1499" s="1">
        <v>57</v>
      </c>
      <c r="K1499" s="3">
        <v>360.27420000000001</v>
      </c>
      <c r="L1499" s="12">
        <f>Tabla1[[#This Row],[Venta prom 12 meses en UN]]*Tabla1[[#This Row],[Costo unitario]]</f>
        <v>251.94</v>
      </c>
      <c r="M1499" s="29">
        <f>IFERROR(Tabla1[[#This Row],[Stock en unidades]]/Tabla1[[#This Row],[Venta prom 12 meses en UN]],0)</f>
        <v>1.0701754385964912</v>
      </c>
      <c r="N1499" s="12">
        <f>IFERROR(12/Tabla1[[#This Row],[Meses de stock]],0)</f>
        <v>11.213114754098362</v>
      </c>
      <c r="O1499" s="5" t="e">
        <f>VLOOKUP(Tabla1[[#This Row],[Código del producto]],'ABC Ventas'!$A:$E,5,0)</f>
        <v>#DIV/0!</v>
      </c>
      <c r="P1499" s="5" t="e">
        <f>VLOOKUP(Tabla1[[#This Row],[Código del producto]],'ABC Stock'!$A:$E,5,0)</f>
        <v>#DIV/0!</v>
      </c>
      <c r="Q14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00" spans="1:17" x14ac:dyDescent="0.2">
      <c r="A1500" s="1">
        <v>1250</v>
      </c>
      <c r="B1500" s="1" t="s">
        <v>232</v>
      </c>
      <c r="C1500" s="1" t="s">
        <v>8</v>
      </c>
      <c r="D1500" s="1" t="s">
        <v>3</v>
      </c>
      <c r="E1500" s="11">
        <v>623</v>
      </c>
      <c r="F1500" s="3">
        <v>2.96</v>
      </c>
      <c r="G1500" s="11">
        <f>Tabla1[[#This Row],[Stock en unidades]]*Tabla1[[#This Row],[Costo unitario]]</f>
        <v>1844.08</v>
      </c>
      <c r="H1500" s="1">
        <v>2019</v>
      </c>
      <c r="I1500" s="1" t="s">
        <v>305</v>
      </c>
      <c r="J1500" s="1">
        <v>62.3</v>
      </c>
      <c r="K1500" s="3">
        <v>230.51</v>
      </c>
      <c r="L1500" s="12">
        <f>Tabla1[[#This Row],[Venta prom 12 meses en UN]]*Tabla1[[#This Row],[Costo unitario]]</f>
        <v>184.40799999999999</v>
      </c>
      <c r="M1500" s="29">
        <f>IFERROR(Tabla1[[#This Row],[Stock en unidades]]/Tabla1[[#This Row],[Venta prom 12 meses en UN]],0)</f>
        <v>10</v>
      </c>
      <c r="N1500" s="12">
        <f>IFERROR(12/Tabla1[[#This Row],[Meses de stock]],0)</f>
        <v>1.2</v>
      </c>
      <c r="O1500" s="5" t="e">
        <f>VLOOKUP(Tabla1[[#This Row],[Código del producto]],'ABC Ventas'!$A:$E,5,0)</f>
        <v>#DIV/0!</v>
      </c>
      <c r="P1500" s="5" t="e">
        <f>VLOOKUP(Tabla1[[#This Row],[Código del producto]],'ABC Stock'!$A:$E,5,0)</f>
        <v>#DIV/0!</v>
      </c>
      <c r="Q150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01" spans="1:17" x14ac:dyDescent="0.2">
      <c r="A1501" s="1">
        <v>1250</v>
      </c>
      <c r="B1501" s="1" t="s">
        <v>232</v>
      </c>
      <c r="C1501" s="1" t="s">
        <v>8</v>
      </c>
      <c r="D1501" s="1" t="s">
        <v>3</v>
      </c>
      <c r="E1501" s="11">
        <v>486</v>
      </c>
      <c r="F1501" s="3">
        <v>23.2</v>
      </c>
      <c r="G1501" s="11">
        <f>Tabla1[[#This Row],[Stock en unidades]]*Tabla1[[#This Row],[Costo unitario]]</f>
        <v>11275.199999999999</v>
      </c>
      <c r="H1501" s="1">
        <v>2020</v>
      </c>
      <c r="I1501" s="1" t="s">
        <v>257</v>
      </c>
      <c r="J1501" s="1">
        <v>0</v>
      </c>
      <c r="K1501" s="3">
        <v>0</v>
      </c>
      <c r="L1501" s="12">
        <f>Tabla1[[#This Row],[Venta prom 12 meses en UN]]*Tabla1[[#This Row],[Costo unitario]]</f>
        <v>0</v>
      </c>
      <c r="M1501" s="29">
        <f>IFERROR(Tabla1[[#This Row],[Stock en unidades]]/Tabla1[[#This Row],[Venta prom 12 meses en UN]],0)</f>
        <v>0</v>
      </c>
      <c r="N1501" s="12">
        <f>IFERROR(12/Tabla1[[#This Row],[Meses de stock]],0)</f>
        <v>0</v>
      </c>
      <c r="O1501" s="5" t="e">
        <f>VLOOKUP(Tabla1[[#This Row],[Código del producto]],'ABC Ventas'!$A:$E,5,0)</f>
        <v>#DIV/0!</v>
      </c>
      <c r="P1501" s="5" t="e">
        <f>VLOOKUP(Tabla1[[#This Row],[Código del producto]],'ABC Stock'!$A:$E,5,0)</f>
        <v>#DIV/0!</v>
      </c>
      <c r="Q150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502" spans="1:17" x14ac:dyDescent="0.2">
      <c r="A1502" s="1">
        <v>1251</v>
      </c>
      <c r="B1502" s="1" t="s">
        <v>279</v>
      </c>
      <c r="C1502" s="1" t="s">
        <v>8</v>
      </c>
      <c r="D1502" s="1" t="s">
        <v>3</v>
      </c>
      <c r="E1502" s="11">
        <v>1398</v>
      </c>
      <c r="F1502" s="3">
        <v>7.78</v>
      </c>
      <c r="G1502" s="11">
        <f>Tabla1[[#This Row],[Stock en unidades]]*Tabla1[[#This Row],[Costo unitario]]</f>
        <v>10876.44</v>
      </c>
      <c r="H1502" s="1">
        <v>2019</v>
      </c>
      <c r="I1502" s="1" t="s">
        <v>306</v>
      </c>
      <c r="J1502" s="1">
        <v>99.8</v>
      </c>
      <c r="K1502" s="3">
        <v>1366.54144</v>
      </c>
      <c r="L1502" s="12">
        <f>Tabla1[[#This Row],[Venta prom 12 meses en UN]]*Tabla1[[#This Row],[Costo unitario]]</f>
        <v>776.44399999999996</v>
      </c>
      <c r="M1502" s="29">
        <f>IFERROR(Tabla1[[#This Row],[Stock en unidades]]/Tabla1[[#This Row],[Venta prom 12 meses en UN]],0)</f>
        <v>14.008016032064129</v>
      </c>
      <c r="N1502" s="12">
        <f>IFERROR(12/Tabla1[[#This Row],[Meses de stock]],0)</f>
        <v>0.85665236051502147</v>
      </c>
      <c r="O1502" s="5" t="e">
        <f>VLOOKUP(Tabla1[[#This Row],[Código del producto]],'ABC Ventas'!$A:$E,5,0)</f>
        <v>#DIV/0!</v>
      </c>
      <c r="P1502" s="5" t="e">
        <f>VLOOKUP(Tabla1[[#This Row],[Código del producto]],'ABC Stock'!$A:$E,5,0)</f>
        <v>#DIV/0!</v>
      </c>
      <c r="Q150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03" spans="1:17" x14ac:dyDescent="0.2">
      <c r="A1503" s="1">
        <v>1251</v>
      </c>
      <c r="B1503" s="1" t="s">
        <v>279</v>
      </c>
      <c r="C1503" s="1" t="s">
        <v>8</v>
      </c>
      <c r="D1503" s="1" t="s">
        <v>3</v>
      </c>
      <c r="E1503" s="11">
        <v>181</v>
      </c>
      <c r="F1503" s="3">
        <v>7.55</v>
      </c>
      <c r="G1503" s="11">
        <f>Tabla1[[#This Row],[Stock en unidades]]*Tabla1[[#This Row],[Costo unitario]]</f>
        <v>1366.55</v>
      </c>
      <c r="H1503" s="1">
        <v>2019</v>
      </c>
      <c r="I1503" s="1" t="s">
        <v>311</v>
      </c>
      <c r="J1503" s="1">
        <v>64</v>
      </c>
      <c r="K1503" s="3">
        <v>860.09599999999989</v>
      </c>
      <c r="L1503" s="12">
        <f>Tabla1[[#This Row],[Venta prom 12 meses en UN]]*Tabla1[[#This Row],[Costo unitario]]</f>
        <v>483.2</v>
      </c>
      <c r="M1503" s="29">
        <f>IFERROR(Tabla1[[#This Row],[Stock en unidades]]/Tabla1[[#This Row],[Venta prom 12 meses en UN]],0)</f>
        <v>2.828125</v>
      </c>
      <c r="N1503" s="12">
        <f>IFERROR(12/Tabla1[[#This Row],[Meses de stock]],0)</f>
        <v>4.2430939226519335</v>
      </c>
      <c r="O1503" s="5" t="e">
        <f>VLOOKUP(Tabla1[[#This Row],[Código del producto]],'ABC Ventas'!$A:$E,5,0)</f>
        <v>#DIV/0!</v>
      </c>
      <c r="P1503" s="5" t="e">
        <f>VLOOKUP(Tabla1[[#This Row],[Código del producto]],'ABC Stock'!$A:$E,5,0)</f>
        <v>#DIV/0!</v>
      </c>
      <c r="Q15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04" spans="1:17" x14ac:dyDescent="0.2">
      <c r="A1504" s="1">
        <v>1251</v>
      </c>
      <c r="B1504" s="1" t="s">
        <v>279</v>
      </c>
      <c r="C1504" s="1" t="s">
        <v>8</v>
      </c>
      <c r="D1504" s="1" t="s">
        <v>3</v>
      </c>
      <c r="E1504" s="11">
        <v>12</v>
      </c>
      <c r="F1504" s="3">
        <v>5.13</v>
      </c>
      <c r="G1504" s="11">
        <f>Tabla1[[#This Row],[Stock en unidades]]*Tabla1[[#This Row],[Costo unitario]]</f>
        <v>61.56</v>
      </c>
      <c r="H1504" s="1">
        <v>2019</v>
      </c>
      <c r="I1504" s="1" t="s">
        <v>308</v>
      </c>
      <c r="J1504" s="1">
        <v>0</v>
      </c>
      <c r="K1504" s="3">
        <v>0</v>
      </c>
      <c r="L1504" s="12">
        <f>Tabla1[[#This Row],[Venta prom 12 meses en UN]]*Tabla1[[#This Row],[Costo unitario]]</f>
        <v>0</v>
      </c>
      <c r="M1504" s="29">
        <f>IFERROR(Tabla1[[#This Row],[Stock en unidades]]/Tabla1[[#This Row],[Venta prom 12 meses en UN]],0)</f>
        <v>0</v>
      </c>
      <c r="N1504" s="12">
        <f>IFERROR(12/Tabla1[[#This Row],[Meses de stock]],0)</f>
        <v>0</v>
      </c>
      <c r="O1504" s="5" t="e">
        <f>VLOOKUP(Tabla1[[#This Row],[Código del producto]],'ABC Ventas'!$A:$E,5,0)</f>
        <v>#DIV/0!</v>
      </c>
      <c r="P1504" s="5" t="e">
        <f>VLOOKUP(Tabla1[[#This Row],[Código del producto]],'ABC Stock'!$A:$E,5,0)</f>
        <v>#DIV/0!</v>
      </c>
      <c r="Q1504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505" spans="1:17" x14ac:dyDescent="0.2">
      <c r="A1505" s="1">
        <v>1251</v>
      </c>
      <c r="B1505" s="1" t="s">
        <v>279</v>
      </c>
      <c r="C1505" s="1" t="s">
        <v>8</v>
      </c>
      <c r="D1505" s="1" t="s">
        <v>3</v>
      </c>
      <c r="E1505" s="11">
        <v>53</v>
      </c>
      <c r="F1505" s="3">
        <v>2.74</v>
      </c>
      <c r="G1505" s="11">
        <f>Tabla1[[#This Row],[Stock en unidades]]*Tabla1[[#This Row],[Costo unitario]]</f>
        <v>145.22</v>
      </c>
      <c r="H1505" s="1">
        <v>2020</v>
      </c>
      <c r="I1505" s="1" t="s">
        <v>257</v>
      </c>
      <c r="J1505" s="1">
        <v>150</v>
      </c>
      <c r="K1505" s="3">
        <v>764.46000000000015</v>
      </c>
      <c r="L1505" s="12">
        <f>Tabla1[[#This Row],[Venta prom 12 meses en UN]]*Tabla1[[#This Row],[Costo unitario]]</f>
        <v>411.00000000000006</v>
      </c>
      <c r="M1505" s="29">
        <f>IFERROR(Tabla1[[#This Row],[Stock en unidades]]/Tabla1[[#This Row],[Venta prom 12 meses en UN]],0)</f>
        <v>0.35333333333333333</v>
      </c>
      <c r="N1505" s="12">
        <f>IFERROR(12/Tabla1[[#This Row],[Meses de stock]],0)</f>
        <v>33.962264150943398</v>
      </c>
      <c r="O1505" s="5" t="e">
        <f>VLOOKUP(Tabla1[[#This Row],[Código del producto]],'ABC Ventas'!$A:$E,5,0)</f>
        <v>#DIV/0!</v>
      </c>
      <c r="P1505" s="5" t="e">
        <f>VLOOKUP(Tabla1[[#This Row],[Código del producto]],'ABC Stock'!$A:$E,5,0)</f>
        <v>#DIV/0!</v>
      </c>
      <c r="Q15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06" spans="1:17" x14ac:dyDescent="0.2">
      <c r="A1506" s="1">
        <v>1251</v>
      </c>
      <c r="B1506" s="1" t="s">
        <v>279</v>
      </c>
      <c r="C1506" s="1" t="s">
        <v>8</v>
      </c>
      <c r="D1506" s="1" t="s">
        <v>3</v>
      </c>
      <c r="E1506" s="11">
        <v>370</v>
      </c>
      <c r="F1506" s="3">
        <v>2.38</v>
      </c>
      <c r="G1506" s="11">
        <f>Tabla1[[#This Row],[Stock en unidades]]*Tabla1[[#This Row],[Costo unitario]]</f>
        <v>880.59999999999991</v>
      </c>
      <c r="H1506" s="1">
        <v>2019</v>
      </c>
      <c r="I1506" s="1" t="s">
        <v>305</v>
      </c>
      <c r="J1506" s="1">
        <v>62</v>
      </c>
      <c r="K1506" s="3">
        <v>264.13240000000002</v>
      </c>
      <c r="L1506" s="12">
        <f>Tabla1[[#This Row],[Venta prom 12 meses en UN]]*Tabla1[[#This Row],[Costo unitario]]</f>
        <v>147.56</v>
      </c>
      <c r="M1506" s="29">
        <f>IFERROR(Tabla1[[#This Row],[Stock en unidades]]/Tabla1[[#This Row],[Venta prom 12 meses en UN]],0)</f>
        <v>5.967741935483871</v>
      </c>
      <c r="N1506" s="12">
        <f>IFERROR(12/Tabla1[[#This Row],[Meses de stock]],0)</f>
        <v>2.0108108108108107</v>
      </c>
      <c r="O1506" s="5" t="e">
        <f>VLOOKUP(Tabla1[[#This Row],[Código del producto]],'ABC Ventas'!$A:$E,5,0)</f>
        <v>#DIV/0!</v>
      </c>
      <c r="P1506" s="5" t="e">
        <f>VLOOKUP(Tabla1[[#This Row],[Código del producto]],'ABC Stock'!$A:$E,5,0)</f>
        <v>#DIV/0!</v>
      </c>
      <c r="Q150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07" spans="1:17" x14ac:dyDescent="0.2">
      <c r="A1507" s="1">
        <v>1251</v>
      </c>
      <c r="B1507" s="1" t="s">
        <v>279</v>
      </c>
      <c r="C1507" s="1" t="s">
        <v>8</v>
      </c>
      <c r="D1507" s="1" t="s">
        <v>3</v>
      </c>
      <c r="E1507" s="11">
        <v>46</v>
      </c>
      <c r="F1507" s="3">
        <v>1.3</v>
      </c>
      <c r="G1507" s="11">
        <f>Tabla1[[#This Row],[Stock en unidades]]*Tabla1[[#This Row],[Costo unitario]]</f>
        <v>59.800000000000004</v>
      </c>
      <c r="H1507" s="1">
        <v>2019</v>
      </c>
      <c r="I1507" s="1" t="s">
        <v>312</v>
      </c>
      <c r="J1507" s="1">
        <v>95</v>
      </c>
      <c r="K1507" s="3">
        <v>234.65</v>
      </c>
      <c r="L1507" s="12">
        <f>Tabla1[[#This Row],[Venta prom 12 meses en UN]]*Tabla1[[#This Row],[Costo unitario]]</f>
        <v>123.5</v>
      </c>
      <c r="M1507" s="29">
        <f>IFERROR(Tabla1[[#This Row],[Stock en unidades]]/Tabla1[[#This Row],[Venta prom 12 meses en UN]],0)</f>
        <v>0.48421052631578948</v>
      </c>
      <c r="N1507" s="12">
        <f>IFERROR(12/Tabla1[[#This Row],[Meses de stock]],0)</f>
        <v>24.782608695652172</v>
      </c>
      <c r="O1507" s="5" t="e">
        <f>VLOOKUP(Tabla1[[#This Row],[Código del producto]],'ABC Ventas'!$A:$E,5,0)</f>
        <v>#DIV/0!</v>
      </c>
      <c r="P1507" s="5" t="e">
        <f>VLOOKUP(Tabla1[[#This Row],[Código del producto]],'ABC Stock'!$A:$E,5,0)</f>
        <v>#DIV/0!</v>
      </c>
      <c r="Q15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08" spans="1:17" x14ac:dyDescent="0.2">
      <c r="A1508" s="1">
        <v>1252</v>
      </c>
      <c r="B1508" s="1" t="s">
        <v>233</v>
      </c>
      <c r="C1508" s="1" t="s">
        <v>8</v>
      </c>
      <c r="D1508" s="1" t="s">
        <v>3</v>
      </c>
      <c r="E1508" s="11">
        <v>811</v>
      </c>
      <c r="F1508" s="3">
        <v>80</v>
      </c>
      <c r="G1508" s="11">
        <f>Tabla1[[#This Row],[Stock en unidades]]*Tabla1[[#This Row],[Costo unitario]]</f>
        <v>64880</v>
      </c>
      <c r="H1508" s="1">
        <v>2019</v>
      </c>
      <c r="I1508" s="1" t="s">
        <v>304</v>
      </c>
      <c r="J1508" s="1">
        <v>976</v>
      </c>
      <c r="K1508" s="3">
        <v>132736</v>
      </c>
      <c r="L1508" s="12">
        <f>Tabla1[[#This Row],[Venta prom 12 meses en UN]]*Tabla1[[#This Row],[Costo unitario]]</f>
        <v>78080</v>
      </c>
      <c r="M1508" s="29">
        <f>IFERROR(Tabla1[[#This Row],[Stock en unidades]]/Tabla1[[#This Row],[Venta prom 12 meses en UN]],0)</f>
        <v>0.83094262295081966</v>
      </c>
      <c r="N1508" s="12">
        <f>IFERROR(12/Tabla1[[#This Row],[Meses de stock]],0)</f>
        <v>14.441430332922318</v>
      </c>
      <c r="O1508" s="5" t="e">
        <f>VLOOKUP(Tabla1[[#This Row],[Código del producto]],'ABC Ventas'!$A:$E,5,0)</f>
        <v>#DIV/0!</v>
      </c>
      <c r="P1508" s="5" t="e">
        <f>VLOOKUP(Tabla1[[#This Row],[Código del producto]],'ABC Stock'!$A:$E,5,0)</f>
        <v>#DIV/0!</v>
      </c>
      <c r="Q15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09" spans="1:17" x14ac:dyDescent="0.2">
      <c r="A1509" s="1">
        <v>1252</v>
      </c>
      <c r="B1509" s="1" t="s">
        <v>233</v>
      </c>
      <c r="C1509" s="1" t="s">
        <v>8</v>
      </c>
      <c r="D1509" s="1" t="s">
        <v>3</v>
      </c>
      <c r="E1509" s="11">
        <v>1236</v>
      </c>
      <c r="F1509" s="3">
        <v>70</v>
      </c>
      <c r="G1509" s="11">
        <f>Tabla1[[#This Row],[Stock en unidades]]*Tabla1[[#This Row],[Costo unitario]]</f>
        <v>86520</v>
      </c>
      <c r="H1509" s="1">
        <v>2020</v>
      </c>
      <c r="I1509" s="1" t="s">
        <v>256</v>
      </c>
      <c r="J1509" s="1">
        <v>439</v>
      </c>
      <c r="K1509" s="3">
        <v>56235.9</v>
      </c>
      <c r="L1509" s="12">
        <f>Tabla1[[#This Row],[Venta prom 12 meses en UN]]*Tabla1[[#This Row],[Costo unitario]]</f>
        <v>30730</v>
      </c>
      <c r="M1509" s="29">
        <f>IFERROR(Tabla1[[#This Row],[Stock en unidades]]/Tabla1[[#This Row],[Venta prom 12 meses en UN]],0)</f>
        <v>2.8154897494305238</v>
      </c>
      <c r="N1509" s="12">
        <f>IFERROR(12/Tabla1[[#This Row],[Meses de stock]],0)</f>
        <v>4.2621359223300974</v>
      </c>
      <c r="O1509" s="5" t="e">
        <f>VLOOKUP(Tabla1[[#This Row],[Código del producto]],'ABC Ventas'!$A:$E,5,0)</f>
        <v>#DIV/0!</v>
      </c>
      <c r="P1509" s="5" t="e">
        <f>VLOOKUP(Tabla1[[#This Row],[Código del producto]],'ABC Stock'!$A:$E,5,0)</f>
        <v>#DIV/0!</v>
      </c>
      <c r="Q15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0" spans="1:17" x14ac:dyDescent="0.2">
      <c r="A1510" s="1">
        <v>1252</v>
      </c>
      <c r="B1510" s="1" t="s">
        <v>233</v>
      </c>
      <c r="C1510" s="1" t="s">
        <v>8</v>
      </c>
      <c r="D1510" s="1" t="s">
        <v>3</v>
      </c>
      <c r="E1510" s="11">
        <v>467</v>
      </c>
      <c r="F1510" s="3">
        <v>66</v>
      </c>
      <c r="G1510" s="11">
        <f>Tabla1[[#This Row],[Stock en unidades]]*Tabla1[[#This Row],[Costo unitario]]</f>
        <v>30822</v>
      </c>
      <c r="H1510" s="1">
        <v>2020</v>
      </c>
      <c r="I1510" s="1" t="s">
        <v>256</v>
      </c>
      <c r="J1510" s="1">
        <v>488</v>
      </c>
      <c r="K1510" s="3">
        <v>52821.120000000003</v>
      </c>
      <c r="L1510" s="12">
        <f>Tabla1[[#This Row],[Venta prom 12 meses en UN]]*Tabla1[[#This Row],[Costo unitario]]</f>
        <v>32208</v>
      </c>
      <c r="M1510" s="29">
        <f>IFERROR(Tabla1[[#This Row],[Stock en unidades]]/Tabla1[[#This Row],[Venta prom 12 meses en UN]],0)</f>
        <v>0.95696721311475408</v>
      </c>
      <c r="N1510" s="12">
        <f>IFERROR(12/Tabla1[[#This Row],[Meses de stock]],0)</f>
        <v>12.539614561027838</v>
      </c>
      <c r="O1510" s="5" t="e">
        <f>VLOOKUP(Tabla1[[#This Row],[Código del producto]],'ABC Ventas'!$A:$E,5,0)</f>
        <v>#DIV/0!</v>
      </c>
      <c r="P1510" s="5" t="e">
        <f>VLOOKUP(Tabla1[[#This Row],[Código del producto]],'ABC Stock'!$A:$E,5,0)</f>
        <v>#DIV/0!</v>
      </c>
      <c r="Q15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1" spans="1:17" x14ac:dyDescent="0.2">
      <c r="A1511" s="1">
        <v>1252</v>
      </c>
      <c r="B1511" s="1" t="s">
        <v>233</v>
      </c>
      <c r="C1511" s="1" t="s">
        <v>8</v>
      </c>
      <c r="D1511" s="1" t="s">
        <v>3</v>
      </c>
      <c r="E1511" s="11">
        <v>619</v>
      </c>
      <c r="F1511" s="3">
        <v>40</v>
      </c>
      <c r="G1511" s="11">
        <f>Tabla1[[#This Row],[Stock en unidades]]*Tabla1[[#This Row],[Costo unitario]]</f>
        <v>24760</v>
      </c>
      <c r="H1511" s="1">
        <v>2019</v>
      </c>
      <c r="I1511" s="1" t="s">
        <v>258</v>
      </c>
      <c r="J1511" s="1">
        <v>638</v>
      </c>
      <c r="K1511" s="3">
        <v>47467.199999999997</v>
      </c>
      <c r="L1511" s="12">
        <f>Tabla1[[#This Row],[Venta prom 12 meses en UN]]*Tabla1[[#This Row],[Costo unitario]]</f>
        <v>25520</v>
      </c>
      <c r="M1511" s="29">
        <f>IFERROR(Tabla1[[#This Row],[Stock en unidades]]/Tabla1[[#This Row],[Venta prom 12 meses en UN]],0)</f>
        <v>0.97021943573667713</v>
      </c>
      <c r="N1511" s="12">
        <f>IFERROR(12/Tabla1[[#This Row],[Meses de stock]],0)</f>
        <v>12.368336025848143</v>
      </c>
      <c r="O1511" s="5" t="e">
        <f>VLOOKUP(Tabla1[[#This Row],[Código del producto]],'ABC Ventas'!$A:$E,5,0)</f>
        <v>#DIV/0!</v>
      </c>
      <c r="P1511" s="5" t="e">
        <f>VLOOKUP(Tabla1[[#This Row],[Código del producto]],'ABC Stock'!$A:$E,5,0)</f>
        <v>#DIV/0!</v>
      </c>
      <c r="Q15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2" spans="1:17" x14ac:dyDescent="0.2">
      <c r="A1512" s="1">
        <v>1252</v>
      </c>
      <c r="B1512" s="1" t="s">
        <v>233</v>
      </c>
      <c r="C1512" s="1" t="s">
        <v>8</v>
      </c>
      <c r="D1512" s="1" t="s">
        <v>3</v>
      </c>
      <c r="E1512" s="11">
        <v>154</v>
      </c>
      <c r="F1512" s="3">
        <v>49</v>
      </c>
      <c r="G1512" s="11">
        <f>Tabla1[[#This Row],[Stock en unidades]]*Tabla1[[#This Row],[Costo unitario]]</f>
        <v>7546</v>
      </c>
      <c r="H1512" s="1">
        <v>2019</v>
      </c>
      <c r="I1512" s="1" t="s">
        <v>310</v>
      </c>
      <c r="J1512" s="1">
        <v>416</v>
      </c>
      <c r="K1512" s="3">
        <v>36895.040000000001</v>
      </c>
      <c r="L1512" s="12">
        <f>Tabla1[[#This Row],[Venta prom 12 meses en UN]]*Tabla1[[#This Row],[Costo unitario]]</f>
        <v>20384</v>
      </c>
      <c r="M1512" s="29">
        <f>IFERROR(Tabla1[[#This Row],[Stock en unidades]]/Tabla1[[#This Row],[Venta prom 12 meses en UN]],0)</f>
        <v>0.37019230769230771</v>
      </c>
      <c r="N1512" s="12">
        <f>IFERROR(12/Tabla1[[#This Row],[Meses de stock]],0)</f>
        <v>32.415584415584412</v>
      </c>
      <c r="O1512" s="5" t="e">
        <f>VLOOKUP(Tabla1[[#This Row],[Código del producto]],'ABC Ventas'!$A:$E,5,0)</f>
        <v>#DIV/0!</v>
      </c>
      <c r="P1512" s="5" t="e">
        <f>VLOOKUP(Tabla1[[#This Row],[Código del producto]],'ABC Stock'!$A:$E,5,0)</f>
        <v>#DIV/0!</v>
      </c>
      <c r="Q15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3" spans="1:17" x14ac:dyDescent="0.2">
      <c r="A1513" s="1">
        <v>1252</v>
      </c>
      <c r="B1513" s="1" t="s">
        <v>233</v>
      </c>
      <c r="C1513" s="1" t="s">
        <v>8</v>
      </c>
      <c r="D1513" s="1" t="s">
        <v>3</v>
      </c>
      <c r="E1513" s="11">
        <v>287</v>
      </c>
      <c r="F1513" s="3">
        <v>79</v>
      </c>
      <c r="G1513" s="11">
        <f>Tabla1[[#This Row],[Stock en unidades]]*Tabla1[[#This Row],[Costo unitario]]</f>
        <v>22673</v>
      </c>
      <c r="H1513" s="1">
        <v>2019</v>
      </c>
      <c r="I1513" s="1" t="s">
        <v>305</v>
      </c>
      <c r="J1513" s="1">
        <v>329</v>
      </c>
      <c r="K1513" s="3">
        <v>32488.75</v>
      </c>
      <c r="L1513" s="12">
        <f>Tabla1[[#This Row],[Venta prom 12 meses en UN]]*Tabla1[[#This Row],[Costo unitario]]</f>
        <v>25991</v>
      </c>
      <c r="M1513" s="29">
        <f>IFERROR(Tabla1[[#This Row],[Stock en unidades]]/Tabla1[[#This Row],[Venta prom 12 meses en UN]],0)</f>
        <v>0.87234042553191493</v>
      </c>
      <c r="N1513" s="12">
        <f>IFERROR(12/Tabla1[[#This Row],[Meses de stock]],0)</f>
        <v>13.75609756097561</v>
      </c>
      <c r="O1513" s="5" t="e">
        <f>VLOOKUP(Tabla1[[#This Row],[Código del producto]],'ABC Ventas'!$A:$E,5,0)</f>
        <v>#DIV/0!</v>
      </c>
      <c r="P1513" s="5" t="e">
        <f>VLOOKUP(Tabla1[[#This Row],[Código del producto]],'ABC Stock'!$A:$E,5,0)</f>
        <v>#DIV/0!</v>
      </c>
      <c r="Q15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4" spans="1:17" x14ac:dyDescent="0.2">
      <c r="A1514" s="1">
        <v>1253</v>
      </c>
      <c r="B1514" s="1" t="s">
        <v>36</v>
      </c>
      <c r="C1514" s="1" t="s">
        <v>8</v>
      </c>
      <c r="D1514" s="1" t="s">
        <v>3</v>
      </c>
      <c r="E1514" s="11">
        <v>197</v>
      </c>
      <c r="F1514" s="3">
        <v>7.23</v>
      </c>
      <c r="G1514" s="11">
        <f>Tabla1[[#This Row],[Stock en unidades]]*Tabla1[[#This Row],[Costo unitario]]</f>
        <v>1424.3100000000002</v>
      </c>
      <c r="H1514" s="1">
        <v>2020</v>
      </c>
      <c r="I1514" s="1" t="s">
        <v>257</v>
      </c>
      <c r="J1514" s="1">
        <v>98.5</v>
      </c>
      <c r="K1514" s="3">
        <v>1196.4204</v>
      </c>
      <c r="L1514" s="12">
        <f>Tabla1[[#This Row],[Venta prom 12 meses en UN]]*Tabla1[[#This Row],[Costo unitario]]</f>
        <v>712.15500000000009</v>
      </c>
      <c r="M1514" s="29">
        <f>IFERROR(Tabla1[[#This Row],[Stock en unidades]]/Tabla1[[#This Row],[Venta prom 12 meses en UN]],0)</f>
        <v>2</v>
      </c>
      <c r="N1514" s="12">
        <f>IFERROR(12/Tabla1[[#This Row],[Meses de stock]],0)</f>
        <v>6</v>
      </c>
      <c r="O1514" s="5" t="e">
        <f>VLOOKUP(Tabla1[[#This Row],[Código del producto]],'ABC Ventas'!$A:$E,5,0)</f>
        <v>#DIV/0!</v>
      </c>
      <c r="P1514" s="5" t="e">
        <f>VLOOKUP(Tabla1[[#This Row],[Código del producto]],'ABC Stock'!$A:$E,5,0)</f>
        <v>#DIV/0!</v>
      </c>
      <c r="Q15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5" spans="1:17" x14ac:dyDescent="0.2">
      <c r="A1515" s="1">
        <v>1253</v>
      </c>
      <c r="B1515" s="1" t="s">
        <v>36</v>
      </c>
      <c r="C1515" s="1" t="s">
        <v>8</v>
      </c>
      <c r="D1515" s="1" t="s">
        <v>3</v>
      </c>
      <c r="E1515" s="11">
        <v>129</v>
      </c>
      <c r="F1515" s="3">
        <v>4.38</v>
      </c>
      <c r="G1515" s="11">
        <f>Tabla1[[#This Row],[Stock en unidades]]*Tabla1[[#This Row],[Costo unitario]]</f>
        <v>565.02</v>
      </c>
      <c r="H1515" s="1">
        <v>2019</v>
      </c>
      <c r="I1515" s="1" t="s">
        <v>306</v>
      </c>
      <c r="J1515" s="1">
        <v>146</v>
      </c>
      <c r="K1515" s="3">
        <v>869.69280000000003</v>
      </c>
      <c r="L1515" s="12">
        <f>Tabla1[[#This Row],[Venta prom 12 meses en UN]]*Tabla1[[#This Row],[Costo unitario]]</f>
        <v>639.48</v>
      </c>
      <c r="M1515" s="29">
        <f>IFERROR(Tabla1[[#This Row],[Stock en unidades]]/Tabla1[[#This Row],[Venta prom 12 meses en UN]],0)</f>
        <v>0.88356164383561642</v>
      </c>
      <c r="N1515" s="12">
        <f>IFERROR(12/Tabla1[[#This Row],[Meses de stock]],0)</f>
        <v>13.58139534883721</v>
      </c>
      <c r="O1515" s="5" t="e">
        <f>VLOOKUP(Tabla1[[#This Row],[Código del producto]],'ABC Ventas'!$A:$E,5,0)</f>
        <v>#DIV/0!</v>
      </c>
      <c r="P1515" s="5" t="e">
        <f>VLOOKUP(Tabla1[[#This Row],[Código del producto]],'ABC Stock'!$A:$E,5,0)</f>
        <v>#DIV/0!</v>
      </c>
      <c r="Q15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6" spans="1:17" x14ac:dyDescent="0.2">
      <c r="A1516" s="1">
        <v>1253</v>
      </c>
      <c r="B1516" s="1" t="s">
        <v>36</v>
      </c>
      <c r="C1516" s="1" t="s">
        <v>8</v>
      </c>
      <c r="D1516" s="1" t="s">
        <v>3</v>
      </c>
      <c r="E1516" s="11">
        <v>1322</v>
      </c>
      <c r="F1516" s="3">
        <v>5.15</v>
      </c>
      <c r="G1516" s="11">
        <f>Tabla1[[#This Row],[Stock en unidades]]*Tabla1[[#This Row],[Costo unitario]]</f>
        <v>6808.3</v>
      </c>
      <c r="H1516" s="1">
        <v>2020</v>
      </c>
      <c r="I1516" s="1" t="s">
        <v>258</v>
      </c>
      <c r="J1516" s="1">
        <v>88.1</v>
      </c>
      <c r="K1516" s="3">
        <v>612.51524999999992</v>
      </c>
      <c r="L1516" s="12">
        <f>Tabla1[[#This Row],[Venta prom 12 meses en UN]]*Tabla1[[#This Row],[Costo unitario]]</f>
        <v>453.71499999999997</v>
      </c>
      <c r="M1516" s="29">
        <f>IFERROR(Tabla1[[#This Row],[Stock en unidades]]/Tabla1[[#This Row],[Venta prom 12 meses en UN]],0)</f>
        <v>15.005675368898979</v>
      </c>
      <c r="N1516" s="12">
        <f>IFERROR(12/Tabla1[[#This Row],[Meses de stock]],0)</f>
        <v>0.79969742813918299</v>
      </c>
      <c r="O1516" s="5" t="e">
        <f>VLOOKUP(Tabla1[[#This Row],[Código del producto]],'ABC Ventas'!$A:$E,5,0)</f>
        <v>#DIV/0!</v>
      </c>
      <c r="P1516" s="5" t="e">
        <f>VLOOKUP(Tabla1[[#This Row],[Código del producto]],'ABC Stock'!$A:$E,5,0)</f>
        <v>#DIV/0!</v>
      </c>
      <c r="Q15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17" spans="1:17" x14ac:dyDescent="0.2">
      <c r="A1517" s="1">
        <v>1253</v>
      </c>
      <c r="B1517" s="1" t="s">
        <v>36</v>
      </c>
      <c r="C1517" s="1" t="s">
        <v>8</v>
      </c>
      <c r="D1517" s="1" t="s">
        <v>3</v>
      </c>
      <c r="E1517" s="11">
        <v>752</v>
      </c>
      <c r="F1517" s="3">
        <v>1.81</v>
      </c>
      <c r="G1517" s="11">
        <f>Tabla1[[#This Row],[Stock en unidades]]*Tabla1[[#This Row],[Costo unitario]]</f>
        <v>1361.1200000000001</v>
      </c>
      <c r="H1517" s="1">
        <v>2019</v>
      </c>
      <c r="I1517" s="1" t="s">
        <v>312</v>
      </c>
      <c r="J1517" s="1">
        <v>96</v>
      </c>
      <c r="K1517" s="3">
        <v>309.2928</v>
      </c>
      <c r="L1517" s="12">
        <f>Tabla1[[#This Row],[Venta prom 12 meses en UN]]*Tabla1[[#This Row],[Costo unitario]]</f>
        <v>173.76</v>
      </c>
      <c r="M1517" s="29">
        <f>IFERROR(Tabla1[[#This Row],[Stock en unidades]]/Tabla1[[#This Row],[Venta prom 12 meses en UN]],0)</f>
        <v>7.833333333333333</v>
      </c>
      <c r="N1517" s="12">
        <f>IFERROR(12/Tabla1[[#This Row],[Meses de stock]],0)</f>
        <v>1.5319148936170213</v>
      </c>
      <c r="O1517" s="5" t="e">
        <f>VLOOKUP(Tabla1[[#This Row],[Código del producto]],'ABC Ventas'!$A:$E,5,0)</f>
        <v>#DIV/0!</v>
      </c>
      <c r="P1517" s="5" t="e">
        <f>VLOOKUP(Tabla1[[#This Row],[Código del producto]],'ABC Stock'!$A:$E,5,0)</f>
        <v>#DIV/0!</v>
      </c>
      <c r="Q151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18" spans="1:17" x14ac:dyDescent="0.2">
      <c r="A1518" s="1">
        <v>1253</v>
      </c>
      <c r="B1518" s="1" t="s">
        <v>36</v>
      </c>
      <c r="C1518" s="1" t="s">
        <v>8</v>
      </c>
      <c r="D1518" s="1" t="s">
        <v>3</v>
      </c>
      <c r="E1518" s="11">
        <v>211</v>
      </c>
      <c r="F1518" s="3">
        <v>2.7</v>
      </c>
      <c r="G1518" s="11">
        <f>Tabla1[[#This Row],[Stock en unidades]]*Tabla1[[#This Row],[Costo unitario]]</f>
        <v>569.70000000000005</v>
      </c>
      <c r="H1518" s="1">
        <v>2019</v>
      </c>
      <c r="I1518" s="1" t="s">
        <v>311</v>
      </c>
      <c r="J1518" s="1">
        <v>78</v>
      </c>
      <c r="K1518" s="3">
        <v>265.35599999999999</v>
      </c>
      <c r="L1518" s="12">
        <f>Tabla1[[#This Row],[Venta prom 12 meses en UN]]*Tabla1[[#This Row],[Costo unitario]]</f>
        <v>210.60000000000002</v>
      </c>
      <c r="M1518" s="29">
        <f>IFERROR(Tabla1[[#This Row],[Stock en unidades]]/Tabla1[[#This Row],[Venta prom 12 meses en UN]],0)</f>
        <v>2.7051282051282053</v>
      </c>
      <c r="N1518" s="12">
        <f>IFERROR(12/Tabla1[[#This Row],[Meses de stock]],0)</f>
        <v>4.4360189573459712</v>
      </c>
      <c r="O1518" s="5" t="e">
        <f>VLOOKUP(Tabla1[[#This Row],[Código del producto]],'ABC Ventas'!$A:$E,5,0)</f>
        <v>#DIV/0!</v>
      </c>
      <c r="P1518" s="5" t="e">
        <f>VLOOKUP(Tabla1[[#This Row],[Código del producto]],'ABC Stock'!$A:$E,5,0)</f>
        <v>#DIV/0!</v>
      </c>
      <c r="Q15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19" spans="1:17" x14ac:dyDescent="0.2">
      <c r="A1519" s="1">
        <v>1253</v>
      </c>
      <c r="B1519" s="1" t="s">
        <v>36</v>
      </c>
      <c r="C1519" s="1" t="s">
        <v>8</v>
      </c>
      <c r="D1519" s="1" t="s">
        <v>3</v>
      </c>
      <c r="E1519" s="11">
        <v>629</v>
      </c>
      <c r="F1519" s="3">
        <v>2.35</v>
      </c>
      <c r="G1519" s="11">
        <f>Tabla1[[#This Row],[Stock en unidades]]*Tabla1[[#This Row],[Costo unitario]]</f>
        <v>1478.15</v>
      </c>
      <c r="H1519" s="1">
        <v>2019</v>
      </c>
      <c r="I1519" s="1" t="s">
        <v>312</v>
      </c>
      <c r="J1519" s="1">
        <v>79</v>
      </c>
      <c r="K1519" s="3">
        <v>239.48850000000002</v>
      </c>
      <c r="L1519" s="12">
        <f>Tabla1[[#This Row],[Venta prom 12 meses en UN]]*Tabla1[[#This Row],[Costo unitario]]</f>
        <v>185.65</v>
      </c>
      <c r="M1519" s="29">
        <f>IFERROR(Tabla1[[#This Row],[Stock en unidades]]/Tabla1[[#This Row],[Venta prom 12 meses en UN]],0)</f>
        <v>7.962025316455696</v>
      </c>
      <c r="N1519" s="12">
        <f>IFERROR(12/Tabla1[[#This Row],[Meses de stock]],0)</f>
        <v>1.507154213036566</v>
      </c>
      <c r="O1519" s="5" t="e">
        <f>VLOOKUP(Tabla1[[#This Row],[Código del producto]],'ABC Ventas'!$A:$E,5,0)</f>
        <v>#DIV/0!</v>
      </c>
      <c r="P1519" s="5" t="e">
        <f>VLOOKUP(Tabla1[[#This Row],[Código del producto]],'ABC Stock'!$A:$E,5,0)</f>
        <v>#DIV/0!</v>
      </c>
      <c r="Q151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20" spans="1:17" x14ac:dyDescent="0.2">
      <c r="A1520" s="1">
        <v>1254</v>
      </c>
      <c r="B1520" s="1" t="s">
        <v>25</v>
      </c>
      <c r="C1520" s="1" t="s">
        <v>8</v>
      </c>
      <c r="D1520" s="1" t="s">
        <v>3</v>
      </c>
      <c r="E1520" s="11">
        <v>1095</v>
      </c>
      <c r="F1520" s="3">
        <v>7.49</v>
      </c>
      <c r="G1520" s="11">
        <f>Tabla1[[#This Row],[Stock en unidades]]*Tabla1[[#This Row],[Costo unitario]]</f>
        <v>8201.5500000000011</v>
      </c>
      <c r="H1520" s="1">
        <v>2020</v>
      </c>
      <c r="I1520" s="1" t="s">
        <v>256</v>
      </c>
      <c r="J1520" s="1">
        <v>84.2</v>
      </c>
      <c r="K1520" s="3">
        <v>794.62907999999993</v>
      </c>
      <c r="L1520" s="12">
        <f>Tabla1[[#This Row],[Venta prom 12 meses en UN]]*Tabla1[[#This Row],[Costo unitario]]</f>
        <v>630.65800000000002</v>
      </c>
      <c r="M1520" s="29">
        <f>IFERROR(Tabla1[[#This Row],[Stock en unidades]]/Tabla1[[#This Row],[Venta prom 12 meses en UN]],0)</f>
        <v>13.004750593824227</v>
      </c>
      <c r="N1520" s="12">
        <f>IFERROR(12/Tabla1[[#This Row],[Meses de stock]],0)</f>
        <v>0.9227397260273974</v>
      </c>
      <c r="O1520" s="5" t="e">
        <f>VLOOKUP(Tabla1[[#This Row],[Código del producto]],'ABC Ventas'!$A:$E,5,0)</f>
        <v>#DIV/0!</v>
      </c>
      <c r="P1520" s="5" t="e">
        <f>VLOOKUP(Tabla1[[#This Row],[Código del producto]],'ABC Stock'!$A:$E,5,0)</f>
        <v>#DIV/0!</v>
      </c>
      <c r="Q15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21" spans="1:17" x14ac:dyDescent="0.2">
      <c r="A1521" s="1">
        <v>1254</v>
      </c>
      <c r="B1521" s="1" t="s">
        <v>25</v>
      </c>
      <c r="C1521" s="1" t="s">
        <v>8</v>
      </c>
      <c r="D1521" s="1" t="s">
        <v>3</v>
      </c>
      <c r="E1521" s="11">
        <v>1350</v>
      </c>
      <c r="F1521" s="3">
        <v>5.98</v>
      </c>
      <c r="G1521" s="11">
        <f>Tabla1[[#This Row],[Stock en unidades]]*Tabla1[[#This Row],[Costo unitario]]</f>
        <v>8073.0000000000009</v>
      </c>
      <c r="H1521" s="1">
        <v>2019</v>
      </c>
      <c r="I1521" s="1" t="s">
        <v>309</v>
      </c>
      <c r="J1521" s="1">
        <v>75</v>
      </c>
      <c r="K1521" s="3">
        <v>605.47500000000002</v>
      </c>
      <c r="L1521" s="12">
        <f>Tabla1[[#This Row],[Venta prom 12 meses en UN]]*Tabla1[[#This Row],[Costo unitario]]</f>
        <v>448.50000000000006</v>
      </c>
      <c r="M1521" s="29">
        <f>IFERROR(Tabla1[[#This Row],[Stock en unidades]]/Tabla1[[#This Row],[Venta prom 12 meses en UN]],0)</f>
        <v>18</v>
      </c>
      <c r="N1521" s="12">
        <f>IFERROR(12/Tabla1[[#This Row],[Meses de stock]],0)</f>
        <v>0.66666666666666663</v>
      </c>
      <c r="O1521" s="5" t="e">
        <f>VLOOKUP(Tabla1[[#This Row],[Código del producto]],'ABC Ventas'!$A:$E,5,0)</f>
        <v>#DIV/0!</v>
      </c>
      <c r="P1521" s="5" t="e">
        <f>VLOOKUP(Tabla1[[#This Row],[Código del producto]],'ABC Stock'!$A:$E,5,0)</f>
        <v>#DIV/0!</v>
      </c>
      <c r="Q15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22" spans="1:17" x14ac:dyDescent="0.2">
      <c r="A1522" s="1">
        <v>1254</v>
      </c>
      <c r="B1522" s="1" t="s">
        <v>25</v>
      </c>
      <c r="C1522" s="1" t="s">
        <v>8</v>
      </c>
      <c r="D1522" s="1" t="s">
        <v>3</v>
      </c>
      <c r="E1522" s="11">
        <v>1050</v>
      </c>
      <c r="F1522" s="3">
        <v>4.03</v>
      </c>
      <c r="G1522" s="11">
        <f>Tabla1[[#This Row],[Stock en unidades]]*Tabla1[[#This Row],[Costo unitario]]</f>
        <v>4231.5</v>
      </c>
      <c r="H1522" s="1">
        <v>2020</v>
      </c>
      <c r="I1522" s="1" t="s">
        <v>257</v>
      </c>
      <c r="J1522" s="1">
        <v>80.7</v>
      </c>
      <c r="K1522" s="3">
        <v>588.65001000000007</v>
      </c>
      <c r="L1522" s="12">
        <f>Tabla1[[#This Row],[Venta prom 12 meses en UN]]*Tabla1[[#This Row],[Costo unitario]]</f>
        <v>325.221</v>
      </c>
      <c r="M1522" s="29">
        <f>IFERROR(Tabla1[[#This Row],[Stock en unidades]]/Tabla1[[#This Row],[Venta prom 12 meses en UN]],0)</f>
        <v>13.011152416356877</v>
      </c>
      <c r="N1522" s="12">
        <f>IFERROR(12/Tabla1[[#This Row],[Meses de stock]],0)</f>
        <v>0.92228571428571426</v>
      </c>
      <c r="O1522" s="5" t="e">
        <f>VLOOKUP(Tabla1[[#This Row],[Código del producto]],'ABC Ventas'!$A:$E,5,0)</f>
        <v>#DIV/0!</v>
      </c>
      <c r="P1522" s="5" t="e">
        <f>VLOOKUP(Tabla1[[#This Row],[Código del producto]],'ABC Stock'!$A:$E,5,0)</f>
        <v>#DIV/0!</v>
      </c>
      <c r="Q15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23" spans="1:17" x14ac:dyDescent="0.2">
      <c r="A1523" s="1">
        <v>1254</v>
      </c>
      <c r="B1523" s="1" t="s">
        <v>25</v>
      </c>
      <c r="C1523" s="1" t="s">
        <v>8</v>
      </c>
      <c r="D1523" s="1" t="s">
        <v>3</v>
      </c>
      <c r="E1523" s="11">
        <v>314</v>
      </c>
      <c r="F1523" s="3">
        <v>7.37</v>
      </c>
      <c r="G1523" s="11">
        <f>Tabla1[[#This Row],[Stock en unidades]]*Tabla1[[#This Row],[Costo unitario]]</f>
        <v>2314.1799999999998</v>
      </c>
      <c r="H1523" s="1">
        <v>2020</v>
      </c>
      <c r="I1523" s="1" t="s">
        <v>257</v>
      </c>
      <c r="J1523" s="1">
        <v>51</v>
      </c>
      <c r="K1523" s="3">
        <v>529.97669999999994</v>
      </c>
      <c r="L1523" s="12">
        <f>Tabla1[[#This Row],[Venta prom 12 meses en UN]]*Tabla1[[#This Row],[Costo unitario]]</f>
        <v>375.87</v>
      </c>
      <c r="M1523" s="29">
        <f>IFERROR(Tabla1[[#This Row],[Stock en unidades]]/Tabla1[[#This Row],[Venta prom 12 meses en UN]],0)</f>
        <v>6.1568627450980395</v>
      </c>
      <c r="N1523" s="12">
        <f>IFERROR(12/Tabla1[[#This Row],[Meses de stock]],0)</f>
        <v>1.9490445859872609</v>
      </c>
      <c r="O1523" s="5" t="e">
        <f>VLOOKUP(Tabla1[[#This Row],[Código del producto]],'ABC Ventas'!$A:$E,5,0)</f>
        <v>#DIV/0!</v>
      </c>
      <c r="P1523" s="5" t="e">
        <f>VLOOKUP(Tabla1[[#This Row],[Código del producto]],'ABC Stock'!$A:$E,5,0)</f>
        <v>#DIV/0!</v>
      </c>
      <c r="Q15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24" spans="1:17" x14ac:dyDescent="0.2">
      <c r="A1524" s="1">
        <v>1254</v>
      </c>
      <c r="B1524" s="1" t="s">
        <v>25</v>
      </c>
      <c r="C1524" s="1" t="s">
        <v>8</v>
      </c>
      <c r="D1524" s="1" t="s">
        <v>3</v>
      </c>
      <c r="E1524" s="11">
        <v>458</v>
      </c>
      <c r="F1524" s="3">
        <v>2.5099999999999998</v>
      </c>
      <c r="G1524" s="11">
        <f>Tabla1[[#This Row],[Stock en unidades]]*Tabla1[[#This Row],[Costo unitario]]</f>
        <v>1149.58</v>
      </c>
      <c r="H1524" s="1">
        <v>2020</v>
      </c>
      <c r="I1524" s="1" t="s">
        <v>256</v>
      </c>
      <c r="J1524" s="1">
        <v>82</v>
      </c>
      <c r="K1524" s="3">
        <v>345.77760000000001</v>
      </c>
      <c r="L1524" s="12">
        <f>Tabla1[[#This Row],[Venta prom 12 meses en UN]]*Tabla1[[#This Row],[Costo unitario]]</f>
        <v>205.82</v>
      </c>
      <c r="M1524" s="29">
        <f>IFERROR(Tabla1[[#This Row],[Stock en unidades]]/Tabla1[[#This Row],[Venta prom 12 meses en UN]],0)</f>
        <v>5.5853658536585362</v>
      </c>
      <c r="N1524" s="12">
        <f>IFERROR(12/Tabla1[[#This Row],[Meses de stock]],0)</f>
        <v>2.1484716157205241</v>
      </c>
      <c r="O1524" s="5" t="e">
        <f>VLOOKUP(Tabla1[[#This Row],[Código del producto]],'ABC Ventas'!$A:$E,5,0)</f>
        <v>#DIV/0!</v>
      </c>
      <c r="P1524" s="5" t="e">
        <f>VLOOKUP(Tabla1[[#This Row],[Código del producto]],'ABC Stock'!$A:$E,5,0)</f>
        <v>#DIV/0!</v>
      </c>
      <c r="Q152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25" spans="1:17" x14ac:dyDescent="0.2">
      <c r="A1525" s="1">
        <v>1254</v>
      </c>
      <c r="B1525" s="1" t="s">
        <v>25</v>
      </c>
      <c r="C1525" s="1" t="s">
        <v>8</v>
      </c>
      <c r="D1525" s="1" t="s">
        <v>3</v>
      </c>
      <c r="E1525" s="11">
        <v>294</v>
      </c>
      <c r="F1525" s="3">
        <v>2.2200000000000002</v>
      </c>
      <c r="G1525" s="11">
        <f>Tabla1[[#This Row],[Stock en unidades]]*Tabla1[[#This Row],[Costo unitario]]</f>
        <v>652.68000000000006</v>
      </c>
      <c r="H1525" s="1">
        <v>2019</v>
      </c>
      <c r="I1525" s="1" t="s">
        <v>308</v>
      </c>
      <c r="J1525" s="1">
        <v>66</v>
      </c>
      <c r="K1525" s="3">
        <v>212.45400000000001</v>
      </c>
      <c r="L1525" s="12">
        <f>Tabla1[[#This Row],[Venta prom 12 meses en UN]]*Tabla1[[#This Row],[Costo unitario]]</f>
        <v>146.52000000000001</v>
      </c>
      <c r="M1525" s="29">
        <f>IFERROR(Tabla1[[#This Row],[Stock en unidades]]/Tabla1[[#This Row],[Venta prom 12 meses en UN]],0)</f>
        <v>4.4545454545454541</v>
      </c>
      <c r="N1525" s="12">
        <f>IFERROR(12/Tabla1[[#This Row],[Meses de stock]],0)</f>
        <v>2.6938775510204085</v>
      </c>
      <c r="O1525" s="5" t="e">
        <f>VLOOKUP(Tabla1[[#This Row],[Código del producto]],'ABC Ventas'!$A:$E,5,0)</f>
        <v>#DIV/0!</v>
      </c>
      <c r="P1525" s="5" t="e">
        <f>VLOOKUP(Tabla1[[#This Row],[Código del producto]],'ABC Stock'!$A:$E,5,0)</f>
        <v>#DIV/0!</v>
      </c>
      <c r="Q152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26" spans="1:17" x14ac:dyDescent="0.2">
      <c r="A1526" s="1">
        <v>1255</v>
      </c>
      <c r="B1526" s="1" t="s">
        <v>452</v>
      </c>
      <c r="C1526" s="1" t="s">
        <v>8</v>
      </c>
      <c r="D1526" s="1" t="s">
        <v>3</v>
      </c>
      <c r="E1526" s="11">
        <v>213</v>
      </c>
      <c r="F1526" s="3">
        <v>7.64</v>
      </c>
      <c r="G1526" s="11">
        <f>Tabla1[[#This Row],[Stock en unidades]]*Tabla1[[#This Row],[Costo unitario]]</f>
        <v>1627.32</v>
      </c>
      <c r="H1526" s="1">
        <v>2020</v>
      </c>
      <c r="I1526" s="1" t="s">
        <v>258</v>
      </c>
      <c r="J1526" s="1">
        <v>70.7</v>
      </c>
      <c r="K1526" s="3">
        <v>783.21460000000002</v>
      </c>
      <c r="L1526" s="12">
        <f>Tabla1[[#This Row],[Venta prom 12 meses en UN]]*Tabla1[[#This Row],[Costo unitario]]</f>
        <v>540.14800000000002</v>
      </c>
      <c r="M1526" s="29">
        <f>IFERROR(Tabla1[[#This Row],[Stock en unidades]]/Tabla1[[#This Row],[Venta prom 12 meses en UN]],0)</f>
        <v>3.0127298444130126</v>
      </c>
      <c r="N1526" s="12">
        <f>IFERROR(12/Tabla1[[#This Row],[Meses de stock]],0)</f>
        <v>3.9830985915492958</v>
      </c>
      <c r="O1526" s="5" t="e">
        <f>VLOOKUP(Tabla1[[#This Row],[Código del producto]],'ABC Ventas'!$A:$E,5,0)</f>
        <v>#DIV/0!</v>
      </c>
      <c r="P1526" s="5" t="e">
        <f>VLOOKUP(Tabla1[[#This Row],[Código del producto]],'ABC Stock'!$A:$E,5,0)</f>
        <v>#DIV/0!</v>
      </c>
      <c r="Q152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27" spans="1:17" x14ac:dyDescent="0.2">
      <c r="A1527" s="1">
        <v>1255</v>
      </c>
      <c r="B1527" s="1" t="s">
        <v>452</v>
      </c>
      <c r="C1527" s="1" t="s">
        <v>8</v>
      </c>
      <c r="D1527" s="1" t="s">
        <v>3</v>
      </c>
      <c r="E1527" s="11">
        <v>831</v>
      </c>
      <c r="F1527" s="3">
        <v>5.14</v>
      </c>
      <c r="G1527" s="11">
        <f>Tabla1[[#This Row],[Stock en unidades]]*Tabla1[[#This Row],[Costo unitario]]</f>
        <v>4271.34</v>
      </c>
      <c r="H1527" s="1">
        <v>2020</v>
      </c>
      <c r="I1527" s="1" t="s">
        <v>257</v>
      </c>
      <c r="J1527" s="1">
        <v>63.9</v>
      </c>
      <c r="K1527" s="3">
        <v>558.3581999999999</v>
      </c>
      <c r="L1527" s="12">
        <f>Tabla1[[#This Row],[Venta prom 12 meses en UN]]*Tabla1[[#This Row],[Costo unitario]]</f>
        <v>328.44599999999997</v>
      </c>
      <c r="M1527" s="29">
        <f>IFERROR(Tabla1[[#This Row],[Stock en unidades]]/Tabla1[[#This Row],[Venta prom 12 meses en UN]],0)</f>
        <v>13.004694835680752</v>
      </c>
      <c r="N1527" s="12">
        <f>IFERROR(12/Tabla1[[#This Row],[Meses de stock]],0)</f>
        <v>0.92274368231046922</v>
      </c>
      <c r="O1527" s="5" t="e">
        <f>VLOOKUP(Tabla1[[#This Row],[Código del producto]],'ABC Ventas'!$A:$E,5,0)</f>
        <v>#DIV/0!</v>
      </c>
      <c r="P1527" s="5" t="e">
        <f>VLOOKUP(Tabla1[[#This Row],[Código del producto]],'ABC Stock'!$A:$E,5,0)</f>
        <v>#DIV/0!</v>
      </c>
      <c r="Q152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28" spans="1:17" x14ac:dyDescent="0.2">
      <c r="A1528" s="1">
        <v>1255</v>
      </c>
      <c r="B1528" s="1" t="s">
        <v>452</v>
      </c>
      <c r="C1528" s="1" t="s">
        <v>8</v>
      </c>
      <c r="D1528" s="1" t="s">
        <v>3</v>
      </c>
      <c r="E1528" s="11">
        <v>932</v>
      </c>
      <c r="F1528" s="3">
        <v>2.5</v>
      </c>
      <c r="G1528" s="11">
        <f>Tabla1[[#This Row],[Stock en unidades]]*Tabla1[[#This Row],[Costo unitario]]</f>
        <v>2330</v>
      </c>
      <c r="H1528" s="1">
        <v>2019</v>
      </c>
      <c r="I1528" s="1" t="s">
        <v>305</v>
      </c>
      <c r="J1528" s="1">
        <v>93.2</v>
      </c>
      <c r="K1528" s="3">
        <v>421.73</v>
      </c>
      <c r="L1528" s="12">
        <f>Tabla1[[#This Row],[Venta prom 12 meses en UN]]*Tabla1[[#This Row],[Costo unitario]]</f>
        <v>233</v>
      </c>
      <c r="M1528" s="29">
        <f>IFERROR(Tabla1[[#This Row],[Stock en unidades]]/Tabla1[[#This Row],[Venta prom 12 meses en UN]],0)</f>
        <v>10</v>
      </c>
      <c r="N1528" s="12">
        <f>IFERROR(12/Tabla1[[#This Row],[Meses de stock]],0)</f>
        <v>1.2</v>
      </c>
      <c r="O1528" s="5" t="e">
        <f>VLOOKUP(Tabla1[[#This Row],[Código del producto]],'ABC Ventas'!$A:$E,5,0)</f>
        <v>#DIV/0!</v>
      </c>
      <c r="P1528" s="5" t="e">
        <f>VLOOKUP(Tabla1[[#This Row],[Código del producto]],'ABC Stock'!$A:$E,5,0)</f>
        <v>#DIV/0!</v>
      </c>
      <c r="Q15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29" spans="1:17" x14ac:dyDescent="0.2">
      <c r="A1529" s="1">
        <v>1255</v>
      </c>
      <c r="B1529" s="1" t="s">
        <v>452</v>
      </c>
      <c r="C1529" s="1" t="s">
        <v>8</v>
      </c>
      <c r="D1529" s="1" t="s">
        <v>3</v>
      </c>
      <c r="E1529" s="11">
        <v>81</v>
      </c>
      <c r="F1529" s="3">
        <v>2.85</v>
      </c>
      <c r="G1529" s="11">
        <f>Tabla1[[#This Row],[Stock en unidades]]*Tabla1[[#This Row],[Costo unitario]]</f>
        <v>230.85</v>
      </c>
      <c r="H1529" s="1">
        <v>2020</v>
      </c>
      <c r="I1529" s="1" t="s">
        <v>257</v>
      </c>
      <c r="J1529" s="1">
        <v>80.7</v>
      </c>
      <c r="K1529" s="3">
        <v>395.59140000000002</v>
      </c>
      <c r="L1529" s="12">
        <f>Tabla1[[#This Row],[Venta prom 12 meses en UN]]*Tabla1[[#This Row],[Costo unitario]]</f>
        <v>229.995</v>
      </c>
      <c r="M1529" s="29">
        <f>IFERROR(Tabla1[[#This Row],[Stock en unidades]]/Tabla1[[#This Row],[Venta prom 12 meses en UN]],0)</f>
        <v>1.003717472118959</v>
      </c>
      <c r="N1529" s="12">
        <f>IFERROR(12/Tabla1[[#This Row],[Meses de stock]],0)</f>
        <v>11.955555555555557</v>
      </c>
      <c r="O1529" s="5" t="e">
        <f>VLOOKUP(Tabla1[[#This Row],[Código del producto]],'ABC Ventas'!$A:$E,5,0)</f>
        <v>#DIV/0!</v>
      </c>
      <c r="P1529" s="5" t="e">
        <f>VLOOKUP(Tabla1[[#This Row],[Código del producto]],'ABC Stock'!$A:$E,5,0)</f>
        <v>#DIV/0!</v>
      </c>
      <c r="Q15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0" spans="1:17" x14ac:dyDescent="0.2">
      <c r="A1530" s="1">
        <v>1255</v>
      </c>
      <c r="B1530" s="1" t="s">
        <v>452</v>
      </c>
      <c r="C1530" s="1" t="s">
        <v>8</v>
      </c>
      <c r="D1530" s="1" t="s">
        <v>3</v>
      </c>
      <c r="E1530" s="11">
        <v>44</v>
      </c>
      <c r="F1530" s="3">
        <v>1.75</v>
      </c>
      <c r="G1530" s="11">
        <f>Tabla1[[#This Row],[Stock en unidades]]*Tabla1[[#This Row],[Costo unitario]]</f>
        <v>77</v>
      </c>
      <c r="H1530" s="1">
        <v>2019</v>
      </c>
      <c r="I1530" s="1" t="s">
        <v>305</v>
      </c>
      <c r="J1530" s="1">
        <v>147</v>
      </c>
      <c r="K1530" s="3">
        <v>311.27249999999998</v>
      </c>
      <c r="L1530" s="12">
        <f>Tabla1[[#This Row],[Venta prom 12 meses en UN]]*Tabla1[[#This Row],[Costo unitario]]</f>
        <v>257.25</v>
      </c>
      <c r="M1530" s="29">
        <f>IFERROR(Tabla1[[#This Row],[Stock en unidades]]/Tabla1[[#This Row],[Venta prom 12 meses en UN]],0)</f>
        <v>0.29931972789115646</v>
      </c>
      <c r="N1530" s="12">
        <f>IFERROR(12/Tabla1[[#This Row],[Meses de stock]],0)</f>
        <v>40.090909090909093</v>
      </c>
      <c r="O1530" s="5" t="e">
        <f>VLOOKUP(Tabla1[[#This Row],[Código del producto]],'ABC Ventas'!$A:$E,5,0)</f>
        <v>#DIV/0!</v>
      </c>
      <c r="P1530" s="5" t="e">
        <f>VLOOKUP(Tabla1[[#This Row],[Código del producto]],'ABC Stock'!$A:$E,5,0)</f>
        <v>#DIV/0!</v>
      </c>
      <c r="Q15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1" spans="1:17" x14ac:dyDescent="0.2">
      <c r="A1531" s="1">
        <v>1255</v>
      </c>
      <c r="B1531" s="1" t="s">
        <v>452</v>
      </c>
      <c r="C1531" s="1" t="s">
        <v>8</v>
      </c>
      <c r="D1531" s="1" t="s">
        <v>3</v>
      </c>
      <c r="E1531" s="11">
        <v>23</v>
      </c>
      <c r="F1531" s="3">
        <v>2.2400000000000002</v>
      </c>
      <c r="G1531" s="11">
        <f>Tabla1[[#This Row],[Stock en unidades]]*Tabla1[[#This Row],[Costo unitario]]</f>
        <v>51.52</v>
      </c>
      <c r="H1531" s="1">
        <v>2020</v>
      </c>
      <c r="I1531" s="1" t="s">
        <v>258</v>
      </c>
      <c r="J1531" s="1">
        <v>66</v>
      </c>
      <c r="K1531" s="3">
        <v>236.54400000000001</v>
      </c>
      <c r="L1531" s="12">
        <f>Tabla1[[#This Row],[Venta prom 12 meses en UN]]*Tabla1[[#This Row],[Costo unitario]]</f>
        <v>147.84</v>
      </c>
      <c r="M1531" s="29">
        <f>IFERROR(Tabla1[[#This Row],[Stock en unidades]]/Tabla1[[#This Row],[Venta prom 12 meses en UN]],0)</f>
        <v>0.34848484848484851</v>
      </c>
      <c r="N1531" s="12">
        <f>IFERROR(12/Tabla1[[#This Row],[Meses de stock]],0)</f>
        <v>34.434782608695649</v>
      </c>
      <c r="O1531" s="5" t="e">
        <f>VLOOKUP(Tabla1[[#This Row],[Código del producto]],'ABC Ventas'!$A:$E,5,0)</f>
        <v>#DIV/0!</v>
      </c>
      <c r="P1531" s="5" t="e">
        <f>VLOOKUP(Tabla1[[#This Row],[Código del producto]],'ABC Stock'!$A:$E,5,0)</f>
        <v>#DIV/0!</v>
      </c>
      <c r="Q15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2" spans="1:17" x14ac:dyDescent="0.2">
      <c r="A1532" s="1">
        <v>1256</v>
      </c>
      <c r="B1532" s="1" t="s">
        <v>453</v>
      </c>
      <c r="C1532" s="1" t="s">
        <v>8</v>
      </c>
      <c r="D1532" s="1" t="s">
        <v>3</v>
      </c>
      <c r="E1532" s="11">
        <v>0</v>
      </c>
      <c r="F1532" s="3">
        <v>6.29</v>
      </c>
      <c r="G1532" s="11">
        <f>Tabla1[[#This Row],[Stock en unidades]]*Tabla1[[#This Row],[Costo unitario]]</f>
        <v>0</v>
      </c>
      <c r="H1532" s="1">
        <v>2020</v>
      </c>
      <c r="I1532" s="1" t="s">
        <v>257</v>
      </c>
      <c r="J1532" s="1">
        <v>128</v>
      </c>
      <c r="K1532" s="3">
        <v>1449.2160000000001</v>
      </c>
      <c r="L1532" s="12">
        <f>Tabla1[[#This Row],[Venta prom 12 meses en UN]]*Tabla1[[#This Row],[Costo unitario]]</f>
        <v>805.12</v>
      </c>
      <c r="M1532" s="29">
        <f>IFERROR(Tabla1[[#This Row],[Stock en unidades]]/Tabla1[[#This Row],[Venta prom 12 meses en UN]],0)</f>
        <v>0</v>
      </c>
      <c r="N1532" s="12">
        <f>IFERROR(12/Tabla1[[#This Row],[Meses de stock]],0)</f>
        <v>0</v>
      </c>
      <c r="O1532" s="5" t="e">
        <f>VLOOKUP(Tabla1[[#This Row],[Código del producto]],'ABC Ventas'!$A:$E,5,0)</f>
        <v>#DIV/0!</v>
      </c>
      <c r="P1532" s="5" t="e">
        <f>VLOOKUP(Tabla1[[#This Row],[Código del producto]],'ABC Stock'!$A:$E,5,0)</f>
        <v>#DIV/0!</v>
      </c>
      <c r="Q15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3" spans="1:17" x14ac:dyDescent="0.2">
      <c r="A1533" s="1">
        <v>1256</v>
      </c>
      <c r="B1533" s="1" t="s">
        <v>453</v>
      </c>
      <c r="C1533" s="1" t="s">
        <v>8</v>
      </c>
      <c r="D1533" s="1" t="s">
        <v>3</v>
      </c>
      <c r="E1533" s="11">
        <v>12</v>
      </c>
      <c r="F1533" s="3">
        <v>6.05</v>
      </c>
      <c r="G1533" s="11">
        <f>Tabla1[[#This Row],[Stock en unidades]]*Tabla1[[#This Row],[Costo unitario]]</f>
        <v>72.599999999999994</v>
      </c>
      <c r="H1533" s="1">
        <v>2019</v>
      </c>
      <c r="I1533" s="1" t="s">
        <v>256</v>
      </c>
      <c r="J1533" s="1">
        <v>149</v>
      </c>
      <c r="K1533" s="3">
        <v>1388.2329999999999</v>
      </c>
      <c r="L1533" s="12">
        <f>Tabla1[[#This Row],[Venta prom 12 meses en UN]]*Tabla1[[#This Row],[Costo unitario]]</f>
        <v>901.44999999999993</v>
      </c>
      <c r="M1533" s="29">
        <f>IFERROR(Tabla1[[#This Row],[Stock en unidades]]/Tabla1[[#This Row],[Venta prom 12 meses en UN]],0)</f>
        <v>8.0536912751677847E-2</v>
      </c>
      <c r="N1533" s="12">
        <f>IFERROR(12/Tabla1[[#This Row],[Meses de stock]],0)</f>
        <v>149</v>
      </c>
      <c r="O1533" s="5" t="e">
        <f>VLOOKUP(Tabla1[[#This Row],[Código del producto]],'ABC Ventas'!$A:$E,5,0)</f>
        <v>#DIV/0!</v>
      </c>
      <c r="P1533" s="5" t="e">
        <f>VLOOKUP(Tabla1[[#This Row],[Código del producto]],'ABC Stock'!$A:$E,5,0)</f>
        <v>#DIV/0!</v>
      </c>
      <c r="Q15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4" spans="1:17" x14ac:dyDescent="0.2">
      <c r="A1534" s="1">
        <v>1256</v>
      </c>
      <c r="B1534" s="1" t="s">
        <v>453</v>
      </c>
      <c r="C1534" s="1" t="s">
        <v>8</v>
      </c>
      <c r="D1534" s="1" t="s">
        <v>3</v>
      </c>
      <c r="E1534" s="11">
        <v>250</v>
      </c>
      <c r="F1534" s="3">
        <v>7.95</v>
      </c>
      <c r="G1534" s="11">
        <f>Tabla1[[#This Row],[Stock en unidades]]*Tabla1[[#This Row],[Costo unitario]]</f>
        <v>1987.5</v>
      </c>
      <c r="H1534" s="1">
        <v>2020</v>
      </c>
      <c r="I1534" s="1" t="s">
        <v>257</v>
      </c>
      <c r="J1534" s="1">
        <v>83.3</v>
      </c>
      <c r="K1534" s="3">
        <v>1105.93245</v>
      </c>
      <c r="L1534" s="12">
        <f>Tabla1[[#This Row],[Venta prom 12 meses en UN]]*Tabla1[[#This Row],[Costo unitario]]</f>
        <v>662.23500000000001</v>
      </c>
      <c r="M1534" s="29">
        <f>IFERROR(Tabla1[[#This Row],[Stock en unidades]]/Tabla1[[#This Row],[Venta prom 12 meses en UN]],0)</f>
        <v>3.0012004801920771</v>
      </c>
      <c r="N1534" s="12">
        <f>IFERROR(12/Tabla1[[#This Row],[Meses de stock]],0)</f>
        <v>3.9983999999999997</v>
      </c>
      <c r="O1534" s="5" t="e">
        <f>VLOOKUP(Tabla1[[#This Row],[Código del producto]],'ABC Ventas'!$A:$E,5,0)</f>
        <v>#DIV/0!</v>
      </c>
      <c r="P1534" s="5" t="e">
        <f>VLOOKUP(Tabla1[[#This Row],[Código del producto]],'ABC Stock'!$A:$E,5,0)</f>
        <v>#DIV/0!</v>
      </c>
      <c r="Q153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35" spans="1:17" x14ac:dyDescent="0.2">
      <c r="A1535" s="1">
        <v>1256</v>
      </c>
      <c r="B1535" s="1" t="s">
        <v>453</v>
      </c>
      <c r="C1535" s="1" t="s">
        <v>8</v>
      </c>
      <c r="D1535" s="1" t="s">
        <v>3</v>
      </c>
      <c r="E1535" s="11">
        <v>1353</v>
      </c>
      <c r="F1535" s="3">
        <v>6.22</v>
      </c>
      <c r="G1535" s="11">
        <f>Tabla1[[#This Row],[Stock en unidades]]*Tabla1[[#This Row],[Costo unitario]]</f>
        <v>8415.66</v>
      </c>
      <c r="H1535" s="1">
        <v>2019</v>
      </c>
      <c r="I1535" s="1" t="s">
        <v>306</v>
      </c>
      <c r="J1535" s="1">
        <v>0</v>
      </c>
      <c r="K1535" s="3">
        <v>0</v>
      </c>
      <c r="L1535" s="12">
        <f>Tabla1[[#This Row],[Venta prom 12 meses en UN]]*Tabla1[[#This Row],[Costo unitario]]</f>
        <v>0</v>
      </c>
      <c r="M1535" s="29">
        <f>IFERROR(Tabla1[[#This Row],[Stock en unidades]]/Tabla1[[#This Row],[Venta prom 12 meses en UN]],0)</f>
        <v>0</v>
      </c>
      <c r="N1535" s="12">
        <f>IFERROR(12/Tabla1[[#This Row],[Meses de stock]],0)</f>
        <v>0</v>
      </c>
      <c r="O1535" s="5" t="e">
        <f>VLOOKUP(Tabla1[[#This Row],[Código del producto]],'ABC Ventas'!$A:$E,5,0)</f>
        <v>#DIV/0!</v>
      </c>
      <c r="P1535" s="5" t="e">
        <f>VLOOKUP(Tabla1[[#This Row],[Código del producto]],'ABC Stock'!$A:$E,5,0)</f>
        <v>#DIV/0!</v>
      </c>
      <c r="Q153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536" spans="1:17" x14ac:dyDescent="0.2">
      <c r="A1536" s="1">
        <v>1256</v>
      </c>
      <c r="B1536" s="1" t="s">
        <v>453</v>
      </c>
      <c r="C1536" s="1" t="s">
        <v>8</v>
      </c>
      <c r="D1536" s="1" t="s">
        <v>3</v>
      </c>
      <c r="E1536" s="11">
        <v>95</v>
      </c>
      <c r="F1536" s="3">
        <v>4.29</v>
      </c>
      <c r="G1536" s="11">
        <f>Tabla1[[#This Row],[Stock en unidades]]*Tabla1[[#This Row],[Costo unitario]]</f>
        <v>407.55</v>
      </c>
      <c r="H1536" s="1">
        <v>2019</v>
      </c>
      <c r="I1536" s="1" t="s">
        <v>311</v>
      </c>
      <c r="J1536" s="1">
        <v>47.4</v>
      </c>
      <c r="K1536" s="3">
        <v>384.32393999999999</v>
      </c>
      <c r="L1536" s="12">
        <f>Tabla1[[#This Row],[Venta prom 12 meses en UN]]*Tabla1[[#This Row],[Costo unitario]]</f>
        <v>203.346</v>
      </c>
      <c r="M1536" s="29">
        <f>IFERROR(Tabla1[[#This Row],[Stock en unidades]]/Tabla1[[#This Row],[Venta prom 12 meses en UN]],0)</f>
        <v>2.0042194092827006</v>
      </c>
      <c r="N1536" s="12">
        <f>IFERROR(12/Tabla1[[#This Row],[Meses de stock]],0)</f>
        <v>5.987368421052631</v>
      </c>
      <c r="O1536" s="5" t="e">
        <f>VLOOKUP(Tabla1[[#This Row],[Código del producto]],'ABC Ventas'!$A:$E,5,0)</f>
        <v>#DIV/0!</v>
      </c>
      <c r="P1536" s="5" t="e">
        <f>VLOOKUP(Tabla1[[#This Row],[Código del producto]],'ABC Stock'!$A:$E,5,0)</f>
        <v>#DIV/0!</v>
      </c>
      <c r="Q15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7" spans="1:17" x14ac:dyDescent="0.2">
      <c r="A1537" s="1">
        <v>1256</v>
      </c>
      <c r="B1537" s="1" t="s">
        <v>453</v>
      </c>
      <c r="C1537" s="1" t="s">
        <v>8</v>
      </c>
      <c r="D1537" s="1" t="s">
        <v>3</v>
      </c>
      <c r="E1537" s="11">
        <v>48</v>
      </c>
      <c r="F1537" s="3">
        <v>7.89</v>
      </c>
      <c r="G1537" s="11">
        <f>Tabla1[[#This Row],[Stock en unidades]]*Tabla1[[#This Row],[Costo unitario]]</f>
        <v>378.71999999999997</v>
      </c>
      <c r="H1537" s="1">
        <v>2019</v>
      </c>
      <c r="I1537" s="1" t="s">
        <v>304</v>
      </c>
      <c r="J1537" s="1">
        <v>23.6</v>
      </c>
      <c r="K1537" s="3">
        <v>225.30684000000002</v>
      </c>
      <c r="L1537" s="12">
        <f>Tabla1[[#This Row],[Venta prom 12 meses en UN]]*Tabla1[[#This Row],[Costo unitario]]</f>
        <v>186.20400000000001</v>
      </c>
      <c r="M1537" s="29">
        <f>IFERROR(Tabla1[[#This Row],[Stock en unidades]]/Tabla1[[#This Row],[Venta prom 12 meses en UN]],0)</f>
        <v>2.0338983050847457</v>
      </c>
      <c r="N1537" s="12">
        <f>IFERROR(12/Tabla1[[#This Row],[Meses de stock]],0)</f>
        <v>5.9</v>
      </c>
      <c r="O1537" s="5" t="e">
        <f>VLOOKUP(Tabla1[[#This Row],[Código del producto]],'ABC Ventas'!$A:$E,5,0)</f>
        <v>#DIV/0!</v>
      </c>
      <c r="P1537" s="5" t="e">
        <f>VLOOKUP(Tabla1[[#This Row],[Código del producto]],'ABC Stock'!$A:$E,5,0)</f>
        <v>#DIV/0!</v>
      </c>
      <c r="Q15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8" spans="1:17" x14ac:dyDescent="0.2">
      <c r="A1538" s="1">
        <v>1257</v>
      </c>
      <c r="B1538" s="1" t="s">
        <v>454</v>
      </c>
      <c r="C1538" s="1" t="s">
        <v>8</v>
      </c>
      <c r="D1538" s="1" t="s">
        <v>3</v>
      </c>
      <c r="E1538" s="11">
        <v>182</v>
      </c>
      <c r="F1538" s="3">
        <v>7.7</v>
      </c>
      <c r="G1538" s="11">
        <f>Tabla1[[#This Row],[Stock en unidades]]*Tabla1[[#This Row],[Costo unitario]]</f>
        <v>1401.4</v>
      </c>
      <c r="H1538" s="1">
        <v>2019</v>
      </c>
      <c r="I1538" s="1" t="s">
        <v>304</v>
      </c>
      <c r="J1538" s="1">
        <v>102</v>
      </c>
      <c r="K1538" s="3">
        <v>1138.83</v>
      </c>
      <c r="L1538" s="12">
        <f>Tabla1[[#This Row],[Venta prom 12 meses en UN]]*Tabla1[[#This Row],[Costo unitario]]</f>
        <v>785.4</v>
      </c>
      <c r="M1538" s="29">
        <f>IFERROR(Tabla1[[#This Row],[Stock en unidades]]/Tabla1[[#This Row],[Venta prom 12 meses en UN]],0)</f>
        <v>1.7843137254901962</v>
      </c>
      <c r="N1538" s="12">
        <f>IFERROR(12/Tabla1[[#This Row],[Meses de stock]],0)</f>
        <v>6.7252747252747245</v>
      </c>
      <c r="O1538" s="5" t="e">
        <f>VLOOKUP(Tabla1[[#This Row],[Código del producto]],'ABC Ventas'!$A:$E,5,0)</f>
        <v>#DIV/0!</v>
      </c>
      <c r="P1538" s="5" t="e">
        <f>VLOOKUP(Tabla1[[#This Row],[Código del producto]],'ABC Stock'!$A:$E,5,0)</f>
        <v>#DIV/0!</v>
      </c>
      <c r="Q15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39" spans="1:17" x14ac:dyDescent="0.2">
      <c r="A1539" s="1">
        <v>1257</v>
      </c>
      <c r="B1539" s="1" t="s">
        <v>454</v>
      </c>
      <c r="C1539" s="1" t="s">
        <v>8</v>
      </c>
      <c r="D1539" s="1" t="s">
        <v>3</v>
      </c>
      <c r="E1539" s="11">
        <v>1328</v>
      </c>
      <c r="F1539" s="3">
        <v>5.63</v>
      </c>
      <c r="G1539" s="11">
        <f>Tabla1[[#This Row],[Stock en unidades]]*Tabla1[[#This Row],[Costo unitario]]</f>
        <v>7476.6399999999994</v>
      </c>
      <c r="H1539" s="1">
        <v>2019</v>
      </c>
      <c r="I1539" s="1" t="s">
        <v>307</v>
      </c>
      <c r="J1539" s="1">
        <v>0</v>
      </c>
      <c r="K1539" s="3">
        <v>0</v>
      </c>
      <c r="L1539" s="12">
        <f>Tabla1[[#This Row],[Venta prom 12 meses en UN]]*Tabla1[[#This Row],[Costo unitario]]</f>
        <v>0</v>
      </c>
      <c r="M1539" s="29">
        <f>IFERROR(Tabla1[[#This Row],[Stock en unidades]]/Tabla1[[#This Row],[Venta prom 12 meses en UN]],0)</f>
        <v>0</v>
      </c>
      <c r="N1539" s="12">
        <f>IFERROR(12/Tabla1[[#This Row],[Meses de stock]],0)</f>
        <v>0</v>
      </c>
      <c r="O1539" s="5" t="e">
        <f>VLOOKUP(Tabla1[[#This Row],[Código del producto]],'ABC Ventas'!$A:$E,5,0)</f>
        <v>#DIV/0!</v>
      </c>
      <c r="P1539" s="5" t="e">
        <f>VLOOKUP(Tabla1[[#This Row],[Código del producto]],'ABC Stock'!$A:$E,5,0)</f>
        <v>#DIV/0!</v>
      </c>
      <c r="Q153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540" spans="1:17" x14ac:dyDescent="0.2">
      <c r="A1540" s="1">
        <v>1257</v>
      </c>
      <c r="B1540" s="1" t="s">
        <v>454</v>
      </c>
      <c r="C1540" s="1" t="s">
        <v>8</v>
      </c>
      <c r="D1540" s="1" t="s">
        <v>3</v>
      </c>
      <c r="E1540" s="11">
        <v>962</v>
      </c>
      <c r="F1540" s="3">
        <v>6.18</v>
      </c>
      <c r="G1540" s="11">
        <f>Tabla1[[#This Row],[Stock en unidades]]*Tabla1[[#This Row],[Costo unitario]]</f>
        <v>5945.16</v>
      </c>
      <c r="H1540" s="1">
        <v>2019</v>
      </c>
      <c r="I1540" s="1" t="s">
        <v>304</v>
      </c>
      <c r="J1540" s="1">
        <v>0</v>
      </c>
      <c r="K1540" s="3">
        <v>0</v>
      </c>
      <c r="L1540" s="12">
        <f>Tabla1[[#This Row],[Venta prom 12 meses en UN]]*Tabla1[[#This Row],[Costo unitario]]</f>
        <v>0</v>
      </c>
      <c r="M1540" s="29">
        <f>IFERROR(Tabla1[[#This Row],[Stock en unidades]]/Tabla1[[#This Row],[Venta prom 12 meses en UN]],0)</f>
        <v>0</v>
      </c>
      <c r="N1540" s="12">
        <f>IFERROR(12/Tabla1[[#This Row],[Meses de stock]],0)</f>
        <v>0</v>
      </c>
      <c r="O1540" s="5" t="e">
        <f>VLOOKUP(Tabla1[[#This Row],[Código del producto]],'ABC Ventas'!$A:$E,5,0)</f>
        <v>#DIV/0!</v>
      </c>
      <c r="P1540" s="5" t="e">
        <f>VLOOKUP(Tabla1[[#This Row],[Código del producto]],'ABC Stock'!$A:$E,5,0)</f>
        <v>#DIV/0!</v>
      </c>
      <c r="Q154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541" spans="1:17" x14ac:dyDescent="0.2">
      <c r="A1541" s="1">
        <v>1257</v>
      </c>
      <c r="B1541" s="1" t="s">
        <v>454</v>
      </c>
      <c r="C1541" s="1" t="s">
        <v>8</v>
      </c>
      <c r="D1541" s="1" t="s">
        <v>3</v>
      </c>
      <c r="E1541" s="11">
        <v>214</v>
      </c>
      <c r="F1541" s="3">
        <v>2.4900000000000002</v>
      </c>
      <c r="G1541" s="11">
        <f>Tabla1[[#This Row],[Stock en unidades]]*Tabla1[[#This Row],[Costo unitario]]</f>
        <v>532.86</v>
      </c>
      <c r="H1541" s="1">
        <v>2019</v>
      </c>
      <c r="I1541" s="1" t="s">
        <v>306</v>
      </c>
      <c r="J1541" s="1">
        <v>134</v>
      </c>
      <c r="K1541" s="3">
        <v>560.54880000000003</v>
      </c>
      <c r="L1541" s="12">
        <f>Tabla1[[#This Row],[Venta prom 12 meses en UN]]*Tabla1[[#This Row],[Costo unitario]]</f>
        <v>333.66</v>
      </c>
      <c r="M1541" s="29">
        <f>IFERROR(Tabla1[[#This Row],[Stock en unidades]]/Tabla1[[#This Row],[Venta prom 12 meses en UN]],0)</f>
        <v>1.5970149253731343</v>
      </c>
      <c r="N1541" s="12">
        <f>IFERROR(12/Tabla1[[#This Row],[Meses de stock]],0)</f>
        <v>7.5140186915887854</v>
      </c>
      <c r="O1541" s="5" t="e">
        <f>VLOOKUP(Tabla1[[#This Row],[Código del producto]],'ABC Ventas'!$A:$E,5,0)</f>
        <v>#DIV/0!</v>
      </c>
      <c r="P1541" s="5" t="e">
        <f>VLOOKUP(Tabla1[[#This Row],[Código del producto]],'ABC Stock'!$A:$E,5,0)</f>
        <v>#DIV/0!</v>
      </c>
      <c r="Q15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2" spans="1:17" x14ac:dyDescent="0.2">
      <c r="A1542" s="1">
        <v>1257</v>
      </c>
      <c r="B1542" s="1" t="s">
        <v>454</v>
      </c>
      <c r="C1542" s="1" t="s">
        <v>8</v>
      </c>
      <c r="D1542" s="1" t="s">
        <v>3</v>
      </c>
      <c r="E1542" s="11">
        <v>59</v>
      </c>
      <c r="F1542" s="3">
        <v>5.97</v>
      </c>
      <c r="G1542" s="11">
        <f>Tabla1[[#This Row],[Stock en unidades]]*Tabla1[[#This Row],[Costo unitario]]</f>
        <v>352.22999999999996</v>
      </c>
      <c r="H1542" s="1">
        <v>2020</v>
      </c>
      <c r="I1542" s="1" t="s">
        <v>257</v>
      </c>
      <c r="J1542" s="1">
        <v>58.5</v>
      </c>
      <c r="K1542" s="3">
        <v>509.89770000000004</v>
      </c>
      <c r="L1542" s="12">
        <f>Tabla1[[#This Row],[Venta prom 12 meses en UN]]*Tabla1[[#This Row],[Costo unitario]]</f>
        <v>349.245</v>
      </c>
      <c r="M1542" s="29">
        <f>IFERROR(Tabla1[[#This Row],[Stock en unidades]]/Tabla1[[#This Row],[Venta prom 12 meses en UN]],0)</f>
        <v>1.0085470085470085</v>
      </c>
      <c r="N1542" s="12">
        <f>IFERROR(12/Tabla1[[#This Row],[Meses de stock]],0)</f>
        <v>11.898305084745763</v>
      </c>
      <c r="O1542" s="5" t="e">
        <f>VLOOKUP(Tabla1[[#This Row],[Código del producto]],'ABC Ventas'!$A:$E,5,0)</f>
        <v>#DIV/0!</v>
      </c>
      <c r="P1542" s="5" t="e">
        <f>VLOOKUP(Tabla1[[#This Row],[Código del producto]],'ABC Stock'!$A:$E,5,0)</f>
        <v>#DIV/0!</v>
      </c>
      <c r="Q15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3" spans="1:17" x14ac:dyDescent="0.2">
      <c r="A1543" s="1">
        <v>1257</v>
      </c>
      <c r="B1543" s="1" t="s">
        <v>454</v>
      </c>
      <c r="C1543" s="1" t="s">
        <v>8</v>
      </c>
      <c r="D1543" s="1" t="s">
        <v>3</v>
      </c>
      <c r="E1543" s="11">
        <v>2</v>
      </c>
      <c r="F1543" s="3">
        <v>2.0699999999999998</v>
      </c>
      <c r="G1543" s="11">
        <f>Tabla1[[#This Row],[Stock en unidades]]*Tabla1[[#This Row],[Costo unitario]]</f>
        <v>4.1399999999999997</v>
      </c>
      <c r="H1543" s="1">
        <v>2019</v>
      </c>
      <c r="I1543" s="1" t="s">
        <v>308</v>
      </c>
      <c r="J1543" s="1">
        <v>90</v>
      </c>
      <c r="K1543" s="3">
        <v>344.65499999999997</v>
      </c>
      <c r="L1543" s="12">
        <f>Tabla1[[#This Row],[Venta prom 12 meses en UN]]*Tabla1[[#This Row],[Costo unitario]]</f>
        <v>186.29999999999998</v>
      </c>
      <c r="M1543" s="29">
        <f>IFERROR(Tabla1[[#This Row],[Stock en unidades]]/Tabla1[[#This Row],[Venta prom 12 meses en UN]],0)</f>
        <v>2.2222222222222223E-2</v>
      </c>
      <c r="N1543" s="12">
        <f>IFERROR(12/Tabla1[[#This Row],[Meses de stock]],0)</f>
        <v>540</v>
      </c>
      <c r="O1543" s="5" t="e">
        <f>VLOOKUP(Tabla1[[#This Row],[Código del producto]],'ABC Ventas'!$A:$E,5,0)</f>
        <v>#DIV/0!</v>
      </c>
      <c r="P1543" s="5" t="e">
        <f>VLOOKUP(Tabla1[[#This Row],[Código del producto]],'ABC Stock'!$A:$E,5,0)</f>
        <v>#DIV/0!</v>
      </c>
      <c r="Q15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4" spans="1:17" x14ac:dyDescent="0.2">
      <c r="A1544" s="1">
        <v>1258</v>
      </c>
      <c r="B1544" s="1" t="s">
        <v>455</v>
      </c>
      <c r="C1544" s="1" t="s">
        <v>8</v>
      </c>
      <c r="D1544" s="1" t="s">
        <v>3</v>
      </c>
      <c r="E1544" s="11">
        <v>571</v>
      </c>
      <c r="F1544" s="3">
        <v>6.03</v>
      </c>
      <c r="G1544" s="11">
        <f>Tabla1[[#This Row],[Stock en unidades]]*Tabla1[[#This Row],[Costo unitario]]</f>
        <v>3443.13</v>
      </c>
      <c r="H1544" s="1">
        <v>2019</v>
      </c>
      <c r="I1544" s="1" t="s">
        <v>257</v>
      </c>
      <c r="J1544" s="1">
        <v>71.3</v>
      </c>
      <c r="K1544" s="3">
        <v>709.39935000000003</v>
      </c>
      <c r="L1544" s="12">
        <f>Tabla1[[#This Row],[Venta prom 12 meses en UN]]*Tabla1[[#This Row],[Costo unitario]]</f>
        <v>429.93900000000002</v>
      </c>
      <c r="M1544" s="29">
        <f>IFERROR(Tabla1[[#This Row],[Stock en unidades]]/Tabla1[[#This Row],[Venta prom 12 meses en UN]],0)</f>
        <v>8.0084151472650777</v>
      </c>
      <c r="N1544" s="12">
        <f>IFERROR(12/Tabla1[[#This Row],[Meses de stock]],0)</f>
        <v>1.4984238178633975</v>
      </c>
      <c r="O1544" s="5" t="e">
        <f>VLOOKUP(Tabla1[[#This Row],[Código del producto]],'ABC Ventas'!$A:$E,5,0)</f>
        <v>#DIV/0!</v>
      </c>
      <c r="P1544" s="5" t="e">
        <f>VLOOKUP(Tabla1[[#This Row],[Código del producto]],'ABC Stock'!$A:$E,5,0)</f>
        <v>#DIV/0!</v>
      </c>
      <c r="Q15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45" spans="1:17" x14ac:dyDescent="0.2">
      <c r="A1545" s="1">
        <v>1258</v>
      </c>
      <c r="B1545" s="1" t="s">
        <v>455</v>
      </c>
      <c r="C1545" s="1" t="s">
        <v>8</v>
      </c>
      <c r="D1545" s="1" t="s">
        <v>3</v>
      </c>
      <c r="E1545" s="11">
        <v>388</v>
      </c>
      <c r="F1545" s="3">
        <v>5.43</v>
      </c>
      <c r="G1545" s="11">
        <f>Tabla1[[#This Row],[Stock en unidades]]*Tabla1[[#This Row],[Costo unitario]]</f>
        <v>2106.8399999999997</v>
      </c>
      <c r="H1545" s="1">
        <v>2020</v>
      </c>
      <c r="I1545" s="1" t="s">
        <v>258</v>
      </c>
      <c r="J1545" s="1">
        <v>77.5</v>
      </c>
      <c r="K1545" s="3">
        <v>631.23749999999995</v>
      </c>
      <c r="L1545" s="12">
        <f>Tabla1[[#This Row],[Venta prom 12 meses en UN]]*Tabla1[[#This Row],[Costo unitario]]</f>
        <v>420.82499999999999</v>
      </c>
      <c r="M1545" s="29">
        <f>IFERROR(Tabla1[[#This Row],[Stock en unidades]]/Tabla1[[#This Row],[Venta prom 12 meses en UN]],0)</f>
        <v>5.0064516129032262</v>
      </c>
      <c r="N1545" s="12">
        <f>IFERROR(12/Tabla1[[#This Row],[Meses de stock]],0)</f>
        <v>2.3969072164948453</v>
      </c>
      <c r="O1545" s="5" t="e">
        <f>VLOOKUP(Tabla1[[#This Row],[Código del producto]],'ABC Ventas'!$A:$E,5,0)</f>
        <v>#DIV/0!</v>
      </c>
      <c r="P1545" s="5" t="e">
        <f>VLOOKUP(Tabla1[[#This Row],[Código del producto]],'ABC Stock'!$A:$E,5,0)</f>
        <v>#DIV/0!</v>
      </c>
      <c r="Q154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46" spans="1:17" x14ac:dyDescent="0.2">
      <c r="A1546" s="1">
        <v>1258</v>
      </c>
      <c r="B1546" s="1" t="s">
        <v>455</v>
      </c>
      <c r="C1546" s="1" t="s">
        <v>8</v>
      </c>
      <c r="D1546" s="1" t="s">
        <v>3</v>
      </c>
      <c r="E1546" s="11">
        <v>263</v>
      </c>
      <c r="F1546" s="3">
        <v>2.1800000000000002</v>
      </c>
      <c r="G1546" s="11">
        <f>Tabla1[[#This Row],[Stock en unidades]]*Tabla1[[#This Row],[Costo unitario]]</f>
        <v>573.34</v>
      </c>
      <c r="H1546" s="1">
        <v>2020</v>
      </c>
      <c r="I1546" s="1" t="s">
        <v>257</v>
      </c>
      <c r="J1546" s="1">
        <v>116</v>
      </c>
      <c r="K1546" s="3">
        <v>419.7808</v>
      </c>
      <c r="L1546" s="12">
        <f>Tabla1[[#This Row],[Venta prom 12 meses en UN]]*Tabla1[[#This Row],[Costo unitario]]</f>
        <v>252.88000000000002</v>
      </c>
      <c r="M1546" s="29">
        <f>IFERROR(Tabla1[[#This Row],[Stock en unidades]]/Tabla1[[#This Row],[Venta prom 12 meses en UN]],0)</f>
        <v>2.2672413793103448</v>
      </c>
      <c r="N1546" s="12">
        <f>IFERROR(12/Tabla1[[#This Row],[Meses de stock]],0)</f>
        <v>5.2927756653992395</v>
      </c>
      <c r="O1546" s="5" t="e">
        <f>VLOOKUP(Tabla1[[#This Row],[Código del producto]],'ABC Ventas'!$A:$E,5,0)</f>
        <v>#DIV/0!</v>
      </c>
      <c r="P1546" s="5" t="e">
        <f>VLOOKUP(Tabla1[[#This Row],[Código del producto]],'ABC Stock'!$A:$E,5,0)</f>
        <v>#DIV/0!</v>
      </c>
      <c r="Q15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7" spans="1:17" x14ac:dyDescent="0.2">
      <c r="A1547" s="1">
        <v>1258</v>
      </c>
      <c r="B1547" s="1" t="s">
        <v>455</v>
      </c>
      <c r="C1547" s="1" t="s">
        <v>8</v>
      </c>
      <c r="D1547" s="1" t="s">
        <v>3</v>
      </c>
      <c r="E1547" s="11">
        <v>35</v>
      </c>
      <c r="F1547" s="3">
        <v>5.27</v>
      </c>
      <c r="G1547" s="11">
        <f>Tabla1[[#This Row],[Stock en unidades]]*Tabla1[[#This Row],[Costo unitario]]</f>
        <v>184.45</v>
      </c>
      <c r="H1547" s="1">
        <v>2019</v>
      </c>
      <c r="I1547" s="1" t="s">
        <v>311</v>
      </c>
      <c r="J1547" s="1">
        <v>59</v>
      </c>
      <c r="K1547" s="3">
        <v>388.66249999999991</v>
      </c>
      <c r="L1547" s="12">
        <f>Tabla1[[#This Row],[Venta prom 12 meses en UN]]*Tabla1[[#This Row],[Costo unitario]]</f>
        <v>310.92999999999995</v>
      </c>
      <c r="M1547" s="29">
        <f>IFERROR(Tabla1[[#This Row],[Stock en unidades]]/Tabla1[[#This Row],[Venta prom 12 meses en UN]],0)</f>
        <v>0.59322033898305082</v>
      </c>
      <c r="N1547" s="12">
        <f>IFERROR(12/Tabla1[[#This Row],[Meses de stock]],0)</f>
        <v>20.228571428571428</v>
      </c>
      <c r="O1547" s="5" t="e">
        <f>VLOOKUP(Tabla1[[#This Row],[Código del producto]],'ABC Ventas'!$A:$E,5,0)</f>
        <v>#DIV/0!</v>
      </c>
      <c r="P1547" s="5" t="e">
        <f>VLOOKUP(Tabla1[[#This Row],[Código del producto]],'ABC Stock'!$A:$E,5,0)</f>
        <v>#DIV/0!</v>
      </c>
      <c r="Q15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8" spans="1:17" x14ac:dyDescent="0.2">
      <c r="A1548" s="1">
        <v>1258</v>
      </c>
      <c r="B1548" s="1" t="s">
        <v>455</v>
      </c>
      <c r="C1548" s="1" t="s">
        <v>8</v>
      </c>
      <c r="D1548" s="1" t="s">
        <v>3</v>
      </c>
      <c r="E1548" s="11">
        <v>223</v>
      </c>
      <c r="F1548" s="3">
        <v>3.27</v>
      </c>
      <c r="G1548" s="11">
        <f>Tabla1[[#This Row],[Stock en unidades]]*Tabla1[[#This Row],[Costo unitario]]</f>
        <v>729.21</v>
      </c>
      <c r="H1548" s="1">
        <v>2019</v>
      </c>
      <c r="I1548" s="1" t="s">
        <v>309</v>
      </c>
      <c r="J1548" s="1">
        <v>89</v>
      </c>
      <c r="K1548" s="3">
        <v>375.42870000000005</v>
      </c>
      <c r="L1548" s="12">
        <f>Tabla1[[#This Row],[Venta prom 12 meses en UN]]*Tabla1[[#This Row],[Costo unitario]]</f>
        <v>291.03000000000003</v>
      </c>
      <c r="M1548" s="29">
        <f>IFERROR(Tabla1[[#This Row],[Stock en unidades]]/Tabla1[[#This Row],[Venta prom 12 meses en UN]],0)</f>
        <v>2.50561797752809</v>
      </c>
      <c r="N1548" s="12">
        <f>IFERROR(12/Tabla1[[#This Row],[Meses de stock]],0)</f>
        <v>4.7892376681614346</v>
      </c>
      <c r="O1548" s="5" t="e">
        <f>VLOOKUP(Tabla1[[#This Row],[Código del producto]],'ABC Ventas'!$A:$E,5,0)</f>
        <v>#DIV/0!</v>
      </c>
      <c r="P1548" s="5" t="e">
        <f>VLOOKUP(Tabla1[[#This Row],[Código del producto]],'ABC Stock'!$A:$E,5,0)</f>
        <v>#DIV/0!</v>
      </c>
      <c r="Q15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49" spans="1:17" x14ac:dyDescent="0.2">
      <c r="A1549" s="1">
        <v>1258</v>
      </c>
      <c r="B1549" s="1" t="s">
        <v>455</v>
      </c>
      <c r="C1549" s="1" t="s">
        <v>8</v>
      </c>
      <c r="D1549" s="1" t="s">
        <v>3</v>
      </c>
      <c r="E1549" s="11">
        <v>980</v>
      </c>
      <c r="F1549" s="3">
        <v>3.04</v>
      </c>
      <c r="G1549" s="11">
        <f>Tabla1[[#This Row],[Stock en unidades]]*Tabla1[[#This Row],[Costo unitario]]</f>
        <v>2979.2</v>
      </c>
      <c r="H1549" s="1">
        <v>2020</v>
      </c>
      <c r="I1549" s="1" t="s">
        <v>258</v>
      </c>
      <c r="J1549" s="1">
        <v>70</v>
      </c>
      <c r="K1549" s="3">
        <v>257.48800000000006</v>
      </c>
      <c r="L1549" s="12">
        <f>Tabla1[[#This Row],[Venta prom 12 meses en UN]]*Tabla1[[#This Row],[Costo unitario]]</f>
        <v>212.8</v>
      </c>
      <c r="M1549" s="29">
        <f>IFERROR(Tabla1[[#This Row],[Stock en unidades]]/Tabla1[[#This Row],[Venta prom 12 meses en UN]],0)</f>
        <v>14</v>
      </c>
      <c r="N1549" s="12">
        <f>IFERROR(12/Tabla1[[#This Row],[Meses de stock]],0)</f>
        <v>0.8571428571428571</v>
      </c>
      <c r="O1549" s="5" t="e">
        <f>VLOOKUP(Tabla1[[#This Row],[Código del producto]],'ABC Ventas'!$A:$E,5,0)</f>
        <v>#DIV/0!</v>
      </c>
      <c r="P1549" s="5" t="e">
        <f>VLOOKUP(Tabla1[[#This Row],[Código del producto]],'ABC Stock'!$A:$E,5,0)</f>
        <v>#DIV/0!</v>
      </c>
      <c r="Q154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50" spans="1:17" x14ac:dyDescent="0.2">
      <c r="A1550" s="1">
        <v>1259</v>
      </c>
      <c r="B1550" s="1" t="s">
        <v>456</v>
      </c>
      <c r="C1550" s="1" t="s">
        <v>8</v>
      </c>
      <c r="D1550" s="1" t="s">
        <v>3</v>
      </c>
      <c r="E1550" s="11">
        <v>6</v>
      </c>
      <c r="F1550" s="3">
        <v>4.46</v>
      </c>
      <c r="G1550" s="11">
        <f>Tabla1[[#This Row],[Stock en unidades]]*Tabla1[[#This Row],[Costo unitario]]</f>
        <v>26.759999999999998</v>
      </c>
      <c r="H1550" s="1">
        <v>2020</v>
      </c>
      <c r="I1550" s="1" t="s">
        <v>256</v>
      </c>
      <c r="J1550" s="1">
        <v>147</v>
      </c>
      <c r="K1550" s="3">
        <v>1212.8969999999999</v>
      </c>
      <c r="L1550" s="12">
        <f>Tabla1[[#This Row],[Venta prom 12 meses en UN]]*Tabla1[[#This Row],[Costo unitario]]</f>
        <v>655.62</v>
      </c>
      <c r="M1550" s="29">
        <f>IFERROR(Tabla1[[#This Row],[Stock en unidades]]/Tabla1[[#This Row],[Venta prom 12 meses en UN]],0)</f>
        <v>4.0816326530612242E-2</v>
      </c>
      <c r="N1550" s="12">
        <f>IFERROR(12/Tabla1[[#This Row],[Meses de stock]],0)</f>
        <v>294</v>
      </c>
      <c r="O1550" s="5" t="e">
        <f>VLOOKUP(Tabla1[[#This Row],[Código del producto]],'ABC Ventas'!$A:$E,5,0)</f>
        <v>#DIV/0!</v>
      </c>
      <c r="P1550" s="5" t="e">
        <f>VLOOKUP(Tabla1[[#This Row],[Código del producto]],'ABC Stock'!$A:$E,5,0)</f>
        <v>#DIV/0!</v>
      </c>
      <c r="Q15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51" spans="1:17" x14ac:dyDescent="0.2">
      <c r="A1551" s="1">
        <v>1293</v>
      </c>
      <c r="B1551" s="1" t="s">
        <v>472</v>
      </c>
      <c r="C1551" s="1" t="s">
        <v>20</v>
      </c>
      <c r="D1551" s="1" t="s">
        <v>3</v>
      </c>
      <c r="E1551" s="11">
        <v>1400</v>
      </c>
      <c r="F1551" s="3">
        <v>5.13</v>
      </c>
      <c r="G1551" s="11">
        <f>Tabla1[[#This Row],[Stock en unidades]]*Tabla1[[#This Row],[Costo unitario]]</f>
        <v>7182</v>
      </c>
      <c r="H1551" s="1">
        <v>2020</v>
      </c>
      <c r="I1551" s="1" t="s">
        <v>258</v>
      </c>
      <c r="J1551" s="1">
        <v>0</v>
      </c>
      <c r="K1551" s="3">
        <v>0</v>
      </c>
      <c r="L1551" s="12">
        <f>Tabla1[[#This Row],[Venta prom 12 meses en UN]]*Tabla1[[#This Row],[Costo unitario]]</f>
        <v>0</v>
      </c>
      <c r="M1551" s="29">
        <f>IFERROR(Tabla1[[#This Row],[Stock en unidades]]/Tabla1[[#This Row],[Venta prom 12 meses en UN]],0)</f>
        <v>0</v>
      </c>
      <c r="N1551" s="12">
        <f>IFERROR(12/Tabla1[[#This Row],[Meses de stock]],0)</f>
        <v>0</v>
      </c>
      <c r="O1551" s="5" t="e">
        <f>VLOOKUP(Tabla1[[#This Row],[Código del producto]],'ABC Ventas'!$A:$E,5,0)</f>
        <v>#DIV/0!</v>
      </c>
      <c r="P1551" s="5" t="e">
        <f>VLOOKUP(Tabla1[[#This Row],[Código del producto]],'ABC Stock'!$A:$E,5,0)</f>
        <v>#DIV/0!</v>
      </c>
      <c r="Q155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552" spans="1:17" x14ac:dyDescent="0.2">
      <c r="A1552" s="1">
        <v>1259</v>
      </c>
      <c r="B1552" s="1" t="s">
        <v>456</v>
      </c>
      <c r="C1552" s="1" t="s">
        <v>8</v>
      </c>
      <c r="D1552" s="1" t="s">
        <v>3</v>
      </c>
      <c r="E1552" s="11">
        <v>648</v>
      </c>
      <c r="F1552" s="3">
        <v>3</v>
      </c>
      <c r="G1552" s="11">
        <f>Tabla1[[#This Row],[Stock en unidades]]*Tabla1[[#This Row],[Costo unitario]]</f>
        <v>1944</v>
      </c>
      <c r="H1552" s="1">
        <v>2020</v>
      </c>
      <c r="I1552" s="1" t="s">
        <v>258</v>
      </c>
      <c r="J1552" s="1">
        <v>150</v>
      </c>
      <c r="K1552" s="3">
        <v>589.5</v>
      </c>
      <c r="L1552" s="12">
        <f>Tabla1[[#This Row],[Venta prom 12 meses en UN]]*Tabla1[[#This Row],[Costo unitario]]</f>
        <v>450</v>
      </c>
      <c r="M1552" s="29">
        <f>IFERROR(Tabla1[[#This Row],[Stock en unidades]]/Tabla1[[#This Row],[Venta prom 12 meses en UN]],0)</f>
        <v>4.32</v>
      </c>
      <c r="N1552" s="12">
        <f>IFERROR(12/Tabla1[[#This Row],[Meses de stock]],0)</f>
        <v>2.7777777777777777</v>
      </c>
      <c r="O1552" s="5" t="e">
        <f>VLOOKUP(Tabla1[[#This Row],[Código del producto]],'ABC Ventas'!$A:$E,5,0)</f>
        <v>#DIV/0!</v>
      </c>
      <c r="P1552" s="5" t="e">
        <f>VLOOKUP(Tabla1[[#This Row],[Código del producto]],'ABC Stock'!$A:$E,5,0)</f>
        <v>#DIV/0!</v>
      </c>
      <c r="Q155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53" spans="1:17" x14ac:dyDescent="0.2">
      <c r="A1553" s="1">
        <v>1259</v>
      </c>
      <c r="B1553" s="1" t="s">
        <v>456</v>
      </c>
      <c r="C1553" s="1" t="s">
        <v>8</v>
      </c>
      <c r="D1553" s="1" t="s">
        <v>3</v>
      </c>
      <c r="E1553" s="11">
        <v>30</v>
      </c>
      <c r="F1553" s="3">
        <v>4.6100000000000003</v>
      </c>
      <c r="G1553" s="11">
        <f>Tabla1[[#This Row],[Stock en unidades]]*Tabla1[[#This Row],[Costo unitario]]</f>
        <v>138.30000000000001</v>
      </c>
      <c r="H1553" s="1">
        <v>2019</v>
      </c>
      <c r="I1553" s="1" t="s">
        <v>305</v>
      </c>
      <c r="J1553" s="1">
        <v>76</v>
      </c>
      <c r="K1553" s="3">
        <v>508.02200000000005</v>
      </c>
      <c r="L1553" s="12">
        <f>Tabla1[[#This Row],[Venta prom 12 meses en UN]]*Tabla1[[#This Row],[Costo unitario]]</f>
        <v>350.36</v>
      </c>
      <c r="M1553" s="29">
        <f>IFERROR(Tabla1[[#This Row],[Stock en unidades]]/Tabla1[[#This Row],[Venta prom 12 meses en UN]],0)</f>
        <v>0.39473684210526316</v>
      </c>
      <c r="N1553" s="12">
        <f>IFERROR(12/Tabla1[[#This Row],[Meses de stock]],0)</f>
        <v>30.4</v>
      </c>
      <c r="O1553" s="5" t="e">
        <f>VLOOKUP(Tabla1[[#This Row],[Código del producto]],'ABC Ventas'!$A:$E,5,0)</f>
        <v>#DIV/0!</v>
      </c>
      <c r="P1553" s="5" t="e">
        <f>VLOOKUP(Tabla1[[#This Row],[Código del producto]],'ABC Stock'!$A:$E,5,0)</f>
        <v>#DIV/0!</v>
      </c>
      <c r="Q15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54" spans="1:17" x14ac:dyDescent="0.2">
      <c r="A1554" s="1">
        <v>1259</v>
      </c>
      <c r="B1554" s="1" t="s">
        <v>456</v>
      </c>
      <c r="C1554" s="1" t="s">
        <v>8</v>
      </c>
      <c r="D1554" s="1" t="s">
        <v>3</v>
      </c>
      <c r="E1554" s="11">
        <v>660</v>
      </c>
      <c r="F1554" s="3">
        <v>3.35</v>
      </c>
      <c r="G1554" s="11">
        <f>Tabla1[[#This Row],[Stock en unidades]]*Tabla1[[#This Row],[Costo unitario]]</f>
        <v>2211</v>
      </c>
      <c r="H1554" s="1">
        <v>2020</v>
      </c>
      <c r="I1554" s="1" t="s">
        <v>256</v>
      </c>
      <c r="J1554" s="1">
        <v>90</v>
      </c>
      <c r="K1554" s="3">
        <v>431.14499999999998</v>
      </c>
      <c r="L1554" s="12">
        <f>Tabla1[[#This Row],[Venta prom 12 meses en UN]]*Tabla1[[#This Row],[Costo unitario]]</f>
        <v>301.5</v>
      </c>
      <c r="M1554" s="29">
        <f>IFERROR(Tabla1[[#This Row],[Stock en unidades]]/Tabla1[[#This Row],[Venta prom 12 meses en UN]],0)</f>
        <v>7.333333333333333</v>
      </c>
      <c r="N1554" s="12">
        <f>IFERROR(12/Tabla1[[#This Row],[Meses de stock]],0)</f>
        <v>1.6363636363636365</v>
      </c>
      <c r="O1554" s="5" t="e">
        <f>VLOOKUP(Tabla1[[#This Row],[Código del producto]],'ABC Ventas'!$A:$E,5,0)</f>
        <v>#DIV/0!</v>
      </c>
      <c r="P1554" s="5" t="e">
        <f>VLOOKUP(Tabla1[[#This Row],[Código del producto]],'ABC Stock'!$A:$E,5,0)</f>
        <v>#DIV/0!</v>
      </c>
      <c r="Q155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55" spans="1:17" x14ac:dyDescent="0.2">
      <c r="A1555" s="1">
        <v>1259</v>
      </c>
      <c r="B1555" s="1" t="s">
        <v>456</v>
      </c>
      <c r="C1555" s="1" t="s">
        <v>8</v>
      </c>
      <c r="D1555" s="1" t="s">
        <v>3</v>
      </c>
      <c r="E1555" s="11">
        <v>285</v>
      </c>
      <c r="F1555" s="3">
        <v>1.1499999999999999</v>
      </c>
      <c r="G1555" s="11">
        <f>Tabla1[[#This Row],[Stock en unidades]]*Tabla1[[#This Row],[Costo unitario]]</f>
        <v>327.75</v>
      </c>
      <c r="H1555" s="1">
        <v>2019</v>
      </c>
      <c r="I1555" s="1" t="s">
        <v>305</v>
      </c>
      <c r="J1555" s="1">
        <v>94</v>
      </c>
      <c r="K1555" s="3">
        <v>141.61099999999999</v>
      </c>
      <c r="L1555" s="12">
        <f>Tabla1[[#This Row],[Venta prom 12 meses en UN]]*Tabla1[[#This Row],[Costo unitario]]</f>
        <v>108.1</v>
      </c>
      <c r="M1555" s="29">
        <f>IFERROR(Tabla1[[#This Row],[Stock en unidades]]/Tabla1[[#This Row],[Venta prom 12 meses en UN]],0)</f>
        <v>3.0319148936170213</v>
      </c>
      <c r="N1555" s="12">
        <f>IFERROR(12/Tabla1[[#This Row],[Meses de stock]],0)</f>
        <v>3.9578947368421051</v>
      </c>
      <c r="O1555" s="5" t="e">
        <f>VLOOKUP(Tabla1[[#This Row],[Código del producto]],'ABC Ventas'!$A:$E,5,0)</f>
        <v>#DIV/0!</v>
      </c>
      <c r="P1555" s="5" t="e">
        <f>VLOOKUP(Tabla1[[#This Row],[Código del producto]],'ABC Stock'!$A:$E,5,0)</f>
        <v>#DIV/0!</v>
      </c>
      <c r="Q15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56" spans="1:17" x14ac:dyDescent="0.2">
      <c r="A1556" s="1">
        <v>1260</v>
      </c>
      <c r="B1556" s="1" t="s">
        <v>66</v>
      </c>
      <c r="C1556" s="1" t="s">
        <v>8</v>
      </c>
      <c r="D1556" s="1" t="s">
        <v>3</v>
      </c>
      <c r="E1556" s="11">
        <v>212</v>
      </c>
      <c r="F1556" s="3">
        <v>6</v>
      </c>
      <c r="G1556" s="11">
        <f>Tabla1[[#This Row],[Stock en unidades]]*Tabla1[[#This Row],[Costo unitario]]</f>
        <v>1272</v>
      </c>
      <c r="H1556" s="1">
        <v>2019</v>
      </c>
      <c r="I1556" s="1" t="s">
        <v>306</v>
      </c>
      <c r="J1556" s="1">
        <v>121</v>
      </c>
      <c r="K1556" s="3">
        <v>1023.66</v>
      </c>
      <c r="L1556" s="12">
        <f>Tabla1[[#This Row],[Venta prom 12 meses en UN]]*Tabla1[[#This Row],[Costo unitario]]</f>
        <v>726</v>
      </c>
      <c r="M1556" s="29">
        <f>IFERROR(Tabla1[[#This Row],[Stock en unidades]]/Tabla1[[#This Row],[Venta prom 12 meses en UN]],0)</f>
        <v>1.7520661157024793</v>
      </c>
      <c r="N1556" s="12">
        <f>IFERROR(12/Tabla1[[#This Row],[Meses de stock]],0)</f>
        <v>6.8490566037735849</v>
      </c>
      <c r="O1556" s="5" t="e">
        <f>VLOOKUP(Tabla1[[#This Row],[Código del producto]],'ABC Ventas'!$A:$E,5,0)</f>
        <v>#DIV/0!</v>
      </c>
      <c r="P1556" s="5" t="e">
        <f>VLOOKUP(Tabla1[[#This Row],[Código del producto]],'ABC Stock'!$A:$E,5,0)</f>
        <v>#DIV/0!</v>
      </c>
      <c r="Q15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57" spans="1:17" x14ac:dyDescent="0.2">
      <c r="A1557" s="1">
        <v>1260</v>
      </c>
      <c r="B1557" s="1" t="s">
        <v>66</v>
      </c>
      <c r="C1557" s="1" t="s">
        <v>8</v>
      </c>
      <c r="D1557" s="1" t="s">
        <v>3</v>
      </c>
      <c r="E1557" s="11">
        <v>1107</v>
      </c>
      <c r="F1557" s="3">
        <v>6.23</v>
      </c>
      <c r="G1557" s="11">
        <f>Tabla1[[#This Row],[Stock en unidades]]*Tabla1[[#This Row],[Costo unitario]]</f>
        <v>6896.6100000000006</v>
      </c>
      <c r="H1557" s="1">
        <v>2020</v>
      </c>
      <c r="I1557" s="1" t="s">
        <v>258</v>
      </c>
      <c r="J1557" s="1">
        <v>85.1</v>
      </c>
      <c r="K1557" s="3">
        <v>991.42350999999996</v>
      </c>
      <c r="L1557" s="12">
        <f>Tabla1[[#This Row],[Venta prom 12 meses en UN]]*Tabla1[[#This Row],[Costo unitario]]</f>
        <v>530.173</v>
      </c>
      <c r="M1557" s="29">
        <f>IFERROR(Tabla1[[#This Row],[Stock en unidades]]/Tabla1[[#This Row],[Venta prom 12 meses en UN]],0)</f>
        <v>13.008225616921269</v>
      </c>
      <c r="N1557" s="12">
        <f>IFERROR(12/Tabla1[[#This Row],[Meses de stock]],0)</f>
        <v>0.92249322493224928</v>
      </c>
      <c r="O1557" s="5" t="e">
        <f>VLOOKUP(Tabla1[[#This Row],[Código del producto]],'ABC Ventas'!$A:$E,5,0)</f>
        <v>#DIV/0!</v>
      </c>
      <c r="P1557" s="5" t="e">
        <f>VLOOKUP(Tabla1[[#This Row],[Código del producto]],'ABC Stock'!$A:$E,5,0)</f>
        <v>#DIV/0!</v>
      </c>
      <c r="Q155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58" spans="1:17" x14ac:dyDescent="0.2">
      <c r="A1558" s="1">
        <v>1260</v>
      </c>
      <c r="B1558" s="1" t="s">
        <v>66</v>
      </c>
      <c r="C1558" s="1" t="s">
        <v>8</v>
      </c>
      <c r="D1558" s="1" t="s">
        <v>3</v>
      </c>
      <c r="E1558" s="11">
        <v>605</v>
      </c>
      <c r="F1558" s="3">
        <v>3.81</v>
      </c>
      <c r="G1558" s="11">
        <f>Tabla1[[#This Row],[Stock en unidades]]*Tabla1[[#This Row],[Costo unitario]]</f>
        <v>2305.0500000000002</v>
      </c>
      <c r="H1558" s="1">
        <v>2020</v>
      </c>
      <c r="I1558" s="1" t="s">
        <v>256</v>
      </c>
      <c r="J1558" s="1">
        <v>86.4</v>
      </c>
      <c r="K1558" s="3">
        <v>506.94336000000004</v>
      </c>
      <c r="L1558" s="12">
        <f>Tabla1[[#This Row],[Venta prom 12 meses en UN]]*Tabla1[[#This Row],[Costo unitario]]</f>
        <v>329.18400000000003</v>
      </c>
      <c r="M1558" s="29">
        <f>IFERROR(Tabla1[[#This Row],[Stock en unidades]]/Tabla1[[#This Row],[Venta prom 12 meses en UN]],0)</f>
        <v>7.002314814814814</v>
      </c>
      <c r="N1558" s="12">
        <f>IFERROR(12/Tabla1[[#This Row],[Meses de stock]],0)</f>
        <v>1.7137190082644631</v>
      </c>
      <c r="O1558" s="5" t="e">
        <f>VLOOKUP(Tabla1[[#This Row],[Código del producto]],'ABC Ventas'!$A:$E,5,0)</f>
        <v>#DIV/0!</v>
      </c>
      <c r="P1558" s="5" t="e">
        <f>VLOOKUP(Tabla1[[#This Row],[Código del producto]],'ABC Stock'!$A:$E,5,0)</f>
        <v>#DIV/0!</v>
      </c>
      <c r="Q155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59" spans="1:17" x14ac:dyDescent="0.2">
      <c r="A1559" s="1">
        <v>1260</v>
      </c>
      <c r="B1559" s="1" t="s">
        <v>66</v>
      </c>
      <c r="C1559" s="1" t="s">
        <v>8</v>
      </c>
      <c r="D1559" s="1" t="s">
        <v>3</v>
      </c>
      <c r="E1559" s="11">
        <v>391</v>
      </c>
      <c r="F1559" s="3">
        <v>1.34</v>
      </c>
      <c r="G1559" s="11">
        <f>Tabla1[[#This Row],[Stock en unidades]]*Tabla1[[#This Row],[Costo unitario]]</f>
        <v>523.94000000000005</v>
      </c>
      <c r="H1559" s="1">
        <v>2020</v>
      </c>
      <c r="I1559" s="1" t="s">
        <v>257</v>
      </c>
      <c r="J1559" s="1">
        <v>144</v>
      </c>
      <c r="K1559" s="3">
        <v>358.90560000000005</v>
      </c>
      <c r="L1559" s="12">
        <f>Tabla1[[#This Row],[Venta prom 12 meses en UN]]*Tabla1[[#This Row],[Costo unitario]]</f>
        <v>192.96</v>
      </c>
      <c r="M1559" s="29">
        <f>IFERROR(Tabla1[[#This Row],[Stock en unidades]]/Tabla1[[#This Row],[Venta prom 12 meses en UN]],0)</f>
        <v>2.7152777777777777</v>
      </c>
      <c r="N1559" s="12">
        <f>IFERROR(12/Tabla1[[#This Row],[Meses de stock]],0)</f>
        <v>4.4194373401534532</v>
      </c>
      <c r="O1559" s="5" t="e">
        <f>VLOOKUP(Tabla1[[#This Row],[Código del producto]],'ABC Ventas'!$A:$E,5,0)</f>
        <v>#DIV/0!</v>
      </c>
      <c r="P1559" s="5" t="e">
        <f>VLOOKUP(Tabla1[[#This Row],[Código del producto]],'ABC Stock'!$A:$E,5,0)</f>
        <v>#DIV/0!</v>
      </c>
      <c r="Q15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0" spans="1:17" x14ac:dyDescent="0.2">
      <c r="A1560" s="1">
        <v>1260</v>
      </c>
      <c r="B1560" s="1" t="s">
        <v>66</v>
      </c>
      <c r="C1560" s="1" t="s">
        <v>8</v>
      </c>
      <c r="D1560" s="1" t="s">
        <v>3</v>
      </c>
      <c r="E1560" s="11">
        <v>1107</v>
      </c>
      <c r="F1560" s="3">
        <v>2.71</v>
      </c>
      <c r="G1560" s="11">
        <f>Tabla1[[#This Row],[Stock en unidades]]*Tabla1[[#This Row],[Costo unitario]]</f>
        <v>2999.97</v>
      </c>
      <c r="H1560" s="1">
        <v>2019</v>
      </c>
      <c r="I1560" s="1" t="s">
        <v>312</v>
      </c>
      <c r="J1560" s="1">
        <v>65.099999999999994</v>
      </c>
      <c r="K1560" s="3">
        <v>239.93255999999997</v>
      </c>
      <c r="L1560" s="12">
        <f>Tabla1[[#This Row],[Venta prom 12 meses en UN]]*Tabla1[[#This Row],[Costo unitario]]</f>
        <v>176.42099999999999</v>
      </c>
      <c r="M1560" s="29">
        <f>IFERROR(Tabla1[[#This Row],[Stock en unidades]]/Tabla1[[#This Row],[Venta prom 12 meses en UN]],0)</f>
        <v>17.004608294930875</v>
      </c>
      <c r="N1560" s="12">
        <f>IFERROR(12/Tabla1[[#This Row],[Meses de stock]],0)</f>
        <v>0.7056910569105691</v>
      </c>
      <c r="O1560" s="5" t="e">
        <f>VLOOKUP(Tabla1[[#This Row],[Código del producto]],'ABC Ventas'!$A:$E,5,0)</f>
        <v>#DIV/0!</v>
      </c>
      <c r="P1560" s="5" t="e">
        <f>VLOOKUP(Tabla1[[#This Row],[Código del producto]],'ABC Stock'!$A:$E,5,0)</f>
        <v>#DIV/0!</v>
      </c>
      <c r="Q156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61" spans="1:17" x14ac:dyDescent="0.2">
      <c r="A1561" s="1">
        <v>1260</v>
      </c>
      <c r="B1561" s="1" t="s">
        <v>66</v>
      </c>
      <c r="C1561" s="1" t="s">
        <v>8</v>
      </c>
      <c r="D1561" s="1" t="s">
        <v>3</v>
      </c>
      <c r="E1561" s="11">
        <v>86</v>
      </c>
      <c r="F1561" s="3">
        <v>1.54</v>
      </c>
      <c r="G1561" s="11">
        <f>Tabla1[[#This Row],[Stock en unidades]]*Tabla1[[#This Row],[Costo unitario]]</f>
        <v>132.44</v>
      </c>
      <c r="H1561" s="1">
        <v>2019</v>
      </c>
      <c r="I1561" s="1" t="s">
        <v>256</v>
      </c>
      <c r="J1561" s="1">
        <v>63</v>
      </c>
      <c r="K1561" s="3">
        <v>132.91739999999999</v>
      </c>
      <c r="L1561" s="12">
        <f>Tabla1[[#This Row],[Venta prom 12 meses en UN]]*Tabla1[[#This Row],[Costo unitario]]</f>
        <v>97.02</v>
      </c>
      <c r="M1561" s="29">
        <f>IFERROR(Tabla1[[#This Row],[Stock en unidades]]/Tabla1[[#This Row],[Venta prom 12 meses en UN]],0)</f>
        <v>1.3650793650793651</v>
      </c>
      <c r="N1561" s="12">
        <f>IFERROR(12/Tabla1[[#This Row],[Meses de stock]],0)</f>
        <v>8.7906976744186043</v>
      </c>
      <c r="O1561" s="5" t="e">
        <f>VLOOKUP(Tabla1[[#This Row],[Código del producto]],'ABC Ventas'!$A:$E,5,0)</f>
        <v>#DIV/0!</v>
      </c>
      <c r="P1561" s="5" t="e">
        <f>VLOOKUP(Tabla1[[#This Row],[Código del producto]],'ABC Stock'!$A:$E,5,0)</f>
        <v>#DIV/0!</v>
      </c>
      <c r="Q15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2" spans="1:17" x14ac:dyDescent="0.2">
      <c r="A1562" s="1">
        <v>1261</v>
      </c>
      <c r="B1562" s="1" t="s">
        <v>167</v>
      </c>
      <c r="C1562" s="1" t="s">
        <v>8</v>
      </c>
      <c r="D1562" s="1" t="s">
        <v>3</v>
      </c>
      <c r="E1562" s="11">
        <v>6</v>
      </c>
      <c r="F1562" s="3">
        <v>48</v>
      </c>
      <c r="G1562" s="11">
        <f>Tabla1[[#This Row],[Stock en unidades]]*Tabla1[[#This Row],[Costo unitario]]</f>
        <v>288</v>
      </c>
      <c r="H1562" s="1">
        <v>2019</v>
      </c>
      <c r="I1562" s="1" t="s">
        <v>308</v>
      </c>
      <c r="J1562" s="1">
        <v>982</v>
      </c>
      <c r="K1562" s="3">
        <v>84373.440000000002</v>
      </c>
      <c r="L1562" s="12">
        <f>Tabla1[[#This Row],[Venta prom 12 meses en UN]]*Tabla1[[#This Row],[Costo unitario]]</f>
        <v>47136</v>
      </c>
      <c r="M1562" s="29">
        <f>IFERROR(Tabla1[[#This Row],[Stock en unidades]]/Tabla1[[#This Row],[Venta prom 12 meses en UN]],0)</f>
        <v>6.1099796334012219E-3</v>
      </c>
      <c r="N1562" s="12">
        <f>IFERROR(12/Tabla1[[#This Row],[Meses de stock]],0)</f>
        <v>1964</v>
      </c>
      <c r="O1562" s="5" t="e">
        <f>VLOOKUP(Tabla1[[#This Row],[Código del producto]],'ABC Ventas'!$A:$E,5,0)</f>
        <v>#DIV/0!</v>
      </c>
      <c r="P1562" s="5" t="e">
        <f>VLOOKUP(Tabla1[[#This Row],[Código del producto]],'ABC Stock'!$A:$E,5,0)</f>
        <v>#DIV/0!</v>
      </c>
      <c r="Q15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3" spans="1:17" x14ac:dyDescent="0.2">
      <c r="A1563" s="1">
        <v>1261</v>
      </c>
      <c r="B1563" s="1" t="s">
        <v>167</v>
      </c>
      <c r="C1563" s="1" t="s">
        <v>8</v>
      </c>
      <c r="D1563" s="1" t="s">
        <v>3</v>
      </c>
      <c r="E1563" s="11">
        <v>0</v>
      </c>
      <c r="F1563" s="3">
        <v>41</v>
      </c>
      <c r="G1563" s="11">
        <f>Tabla1[[#This Row],[Stock en unidades]]*Tabla1[[#This Row],[Costo unitario]]</f>
        <v>0</v>
      </c>
      <c r="H1563" s="1">
        <v>2020</v>
      </c>
      <c r="I1563" s="1" t="s">
        <v>258</v>
      </c>
      <c r="J1563" s="1">
        <v>895</v>
      </c>
      <c r="K1563" s="3">
        <v>49905.2</v>
      </c>
      <c r="L1563" s="12">
        <f>Tabla1[[#This Row],[Venta prom 12 meses en UN]]*Tabla1[[#This Row],[Costo unitario]]</f>
        <v>36695</v>
      </c>
      <c r="M1563" s="29">
        <f>IFERROR(Tabla1[[#This Row],[Stock en unidades]]/Tabla1[[#This Row],[Venta prom 12 meses en UN]],0)</f>
        <v>0</v>
      </c>
      <c r="N1563" s="12">
        <f>IFERROR(12/Tabla1[[#This Row],[Meses de stock]],0)</f>
        <v>0</v>
      </c>
      <c r="O1563" s="5" t="e">
        <f>VLOOKUP(Tabla1[[#This Row],[Código del producto]],'ABC Ventas'!$A:$E,5,0)</f>
        <v>#DIV/0!</v>
      </c>
      <c r="P1563" s="5" t="e">
        <f>VLOOKUP(Tabla1[[#This Row],[Código del producto]],'ABC Stock'!$A:$E,5,0)</f>
        <v>#DIV/0!</v>
      </c>
      <c r="Q15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4" spans="1:17" x14ac:dyDescent="0.2">
      <c r="A1564" s="1">
        <v>1261</v>
      </c>
      <c r="B1564" s="1" t="s">
        <v>167</v>
      </c>
      <c r="C1564" s="1" t="s">
        <v>8</v>
      </c>
      <c r="D1564" s="1" t="s">
        <v>3</v>
      </c>
      <c r="E1564" s="11">
        <v>569</v>
      </c>
      <c r="F1564" s="3">
        <v>37</v>
      </c>
      <c r="G1564" s="11">
        <f>Tabla1[[#This Row],[Stock en unidades]]*Tabla1[[#This Row],[Costo unitario]]</f>
        <v>21053</v>
      </c>
      <c r="H1564" s="1">
        <v>2019</v>
      </c>
      <c r="I1564" s="1" t="s">
        <v>309</v>
      </c>
      <c r="J1564" s="1">
        <v>688</v>
      </c>
      <c r="K1564" s="3">
        <v>38184</v>
      </c>
      <c r="L1564" s="12">
        <f>Tabla1[[#This Row],[Venta prom 12 meses en UN]]*Tabla1[[#This Row],[Costo unitario]]</f>
        <v>25456</v>
      </c>
      <c r="M1564" s="29">
        <f>IFERROR(Tabla1[[#This Row],[Stock en unidades]]/Tabla1[[#This Row],[Venta prom 12 meses en UN]],0)</f>
        <v>0.82703488372093026</v>
      </c>
      <c r="N1564" s="12">
        <f>IFERROR(12/Tabla1[[#This Row],[Meses de stock]],0)</f>
        <v>14.509666080843585</v>
      </c>
      <c r="O1564" s="5" t="e">
        <f>VLOOKUP(Tabla1[[#This Row],[Código del producto]],'ABC Ventas'!$A:$E,5,0)</f>
        <v>#DIV/0!</v>
      </c>
      <c r="P1564" s="5" t="e">
        <f>VLOOKUP(Tabla1[[#This Row],[Código del producto]],'ABC Stock'!$A:$E,5,0)</f>
        <v>#DIV/0!</v>
      </c>
      <c r="Q15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5" spans="1:17" x14ac:dyDescent="0.2">
      <c r="A1565" s="1">
        <v>1261</v>
      </c>
      <c r="B1565" s="1" t="s">
        <v>167</v>
      </c>
      <c r="C1565" s="1" t="s">
        <v>8</v>
      </c>
      <c r="D1565" s="1" t="s">
        <v>3</v>
      </c>
      <c r="E1565" s="11">
        <v>651</v>
      </c>
      <c r="F1565" s="3">
        <v>31</v>
      </c>
      <c r="G1565" s="11">
        <f>Tabla1[[#This Row],[Stock en unidades]]*Tabla1[[#This Row],[Costo unitario]]</f>
        <v>20181</v>
      </c>
      <c r="H1565" s="1">
        <v>2020</v>
      </c>
      <c r="I1565" s="1" t="s">
        <v>257</v>
      </c>
      <c r="J1565" s="1">
        <v>635</v>
      </c>
      <c r="K1565" s="3">
        <v>33858.199999999997</v>
      </c>
      <c r="L1565" s="12">
        <f>Tabla1[[#This Row],[Venta prom 12 meses en UN]]*Tabla1[[#This Row],[Costo unitario]]</f>
        <v>19685</v>
      </c>
      <c r="M1565" s="29">
        <f>IFERROR(Tabla1[[#This Row],[Stock en unidades]]/Tabla1[[#This Row],[Venta prom 12 meses en UN]],0)</f>
        <v>1.0251968503937008</v>
      </c>
      <c r="N1565" s="12">
        <f>IFERROR(12/Tabla1[[#This Row],[Meses de stock]],0)</f>
        <v>11.705069124423963</v>
      </c>
      <c r="O1565" s="5" t="e">
        <f>VLOOKUP(Tabla1[[#This Row],[Código del producto]],'ABC Ventas'!$A:$E,5,0)</f>
        <v>#DIV/0!</v>
      </c>
      <c r="P1565" s="5" t="e">
        <f>VLOOKUP(Tabla1[[#This Row],[Código del producto]],'ABC Stock'!$A:$E,5,0)</f>
        <v>#DIV/0!</v>
      </c>
      <c r="Q15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6" spans="1:17" x14ac:dyDescent="0.2">
      <c r="A1566" s="1">
        <v>1261</v>
      </c>
      <c r="B1566" s="1" t="s">
        <v>167</v>
      </c>
      <c r="C1566" s="1" t="s">
        <v>8</v>
      </c>
      <c r="D1566" s="1" t="s">
        <v>3</v>
      </c>
      <c r="E1566" s="11">
        <v>595</v>
      </c>
      <c r="F1566" s="3">
        <v>66</v>
      </c>
      <c r="G1566" s="11">
        <f>Tabla1[[#This Row],[Stock en unidades]]*Tabla1[[#This Row],[Costo unitario]]</f>
        <v>39270</v>
      </c>
      <c r="H1566" s="1">
        <v>2020</v>
      </c>
      <c r="I1566" s="1" t="s">
        <v>257</v>
      </c>
      <c r="J1566" s="1">
        <v>310</v>
      </c>
      <c r="K1566" s="3">
        <v>32940.6</v>
      </c>
      <c r="L1566" s="12">
        <f>Tabla1[[#This Row],[Venta prom 12 meses en UN]]*Tabla1[[#This Row],[Costo unitario]]</f>
        <v>20460</v>
      </c>
      <c r="M1566" s="29">
        <f>IFERROR(Tabla1[[#This Row],[Stock en unidades]]/Tabla1[[#This Row],[Venta prom 12 meses en UN]],0)</f>
        <v>1.9193548387096775</v>
      </c>
      <c r="N1566" s="12">
        <f>IFERROR(12/Tabla1[[#This Row],[Meses de stock]],0)</f>
        <v>6.2521008403361344</v>
      </c>
      <c r="O1566" s="5" t="e">
        <f>VLOOKUP(Tabla1[[#This Row],[Código del producto]],'ABC Ventas'!$A:$E,5,0)</f>
        <v>#DIV/0!</v>
      </c>
      <c r="P1566" s="5" t="e">
        <f>VLOOKUP(Tabla1[[#This Row],[Código del producto]],'ABC Stock'!$A:$E,5,0)</f>
        <v>#DIV/0!</v>
      </c>
      <c r="Q15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7" spans="1:17" x14ac:dyDescent="0.2">
      <c r="A1567" s="1">
        <v>1261</v>
      </c>
      <c r="B1567" s="1" t="s">
        <v>167</v>
      </c>
      <c r="C1567" s="1" t="s">
        <v>8</v>
      </c>
      <c r="D1567" s="1" t="s">
        <v>3</v>
      </c>
      <c r="E1567" s="11">
        <v>95</v>
      </c>
      <c r="F1567" s="3">
        <v>35</v>
      </c>
      <c r="G1567" s="11">
        <f>Tabla1[[#This Row],[Stock en unidades]]*Tabla1[[#This Row],[Costo unitario]]</f>
        <v>3325</v>
      </c>
      <c r="H1567" s="1">
        <v>2019</v>
      </c>
      <c r="I1567" s="1" t="s">
        <v>311</v>
      </c>
      <c r="J1567" s="1">
        <v>582</v>
      </c>
      <c r="K1567" s="3">
        <v>26277.3</v>
      </c>
      <c r="L1567" s="12">
        <f>Tabla1[[#This Row],[Venta prom 12 meses en UN]]*Tabla1[[#This Row],[Costo unitario]]</f>
        <v>20370</v>
      </c>
      <c r="M1567" s="29">
        <f>IFERROR(Tabla1[[#This Row],[Stock en unidades]]/Tabla1[[#This Row],[Venta prom 12 meses en UN]],0)</f>
        <v>0.16323024054982818</v>
      </c>
      <c r="N1567" s="12">
        <f>IFERROR(12/Tabla1[[#This Row],[Meses de stock]],0)</f>
        <v>73.515789473684208</v>
      </c>
      <c r="O1567" s="5" t="e">
        <f>VLOOKUP(Tabla1[[#This Row],[Código del producto]],'ABC Ventas'!$A:$E,5,0)</f>
        <v>#DIV/0!</v>
      </c>
      <c r="P1567" s="5" t="e">
        <f>VLOOKUP(Tabla1[[#This Row],[Código del producto]],'ABC Stock'!$A:$E,5,0)</f>
        <v>#DIV/0!</v>
      </c>
      <c r="Q15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8" spans="1:17" x14ac:dyDescent="0.2">
      <c r="A1568" s="1">
        <v>1262</v>
      </c>
      <c r="B1568" s="1" t="s">
        <v>112</v>
      </c>
      <c r="C1568" s="1" t="s">
        <v>8</v>
      </c>
      <c r="D1568" s="1" t="s">
        <v>3</v>
      </c>
      <c r="E1568" s="11">
        <v>45</v>
      </c>
      <c r="F1568" s="3">
        <v>7.92</v>
      </c>
      <c r="G1568" s="11">
        <f>Tabla1[[#This Row],[Stock en unidades]]*Tabla1[[#This Row],[Costo unitario]]</f>
        <v>356.4</v>
      </c>
      <c r="H1568" s="1">
        <v>2019</v>
      </c>
      <c r="I1568" s="1" t="s">
        <v>308</v>
      </c>
      <c r="J1568" s="1">
        <v>115</v>
      </c>
      <c r="K1568" s="3">
        <v>1429.9560000000001</v>
      </c>
      <c r="L1568" s="12">
        <f>Tabla1[[#This Row],[Venta prom 12 meses en UN]]*Tabla1[[#This Row],[Costo unitario]]</f>
        <v>910.8</v>
      </c>
      <c r="M1568" s="29">
        <f>IFERROR(Tabla1[[#This Row],[Stock en unidades]]/Tabla1[[#This Row],[Venta prom 12 meses en UN]],0)</f>
        <v>0.39130434782608697</v>
      </c>
      <c r="N1568" s="12">
        <f>IFERROR(12/Tabla1[[#This Row],[Meses de stock]],0)</f>
        <v>30.666666666666664</v>
      </c>
      <c r="O1568" s="5" t="e">
        <f>VLOOKUP(Tabla1[[#This Row],[Código del producto]],'ABC Ventas'!$A:$E,5,0)</f>
        <v>#DIV/0!</v>
      </c>
      <c r="P1568" s="5" t="e">
        <f>VLOOKUP(Tabla1[[#This Row],[Código del producto]],'ABC Stock'!$A:$E,5,0)</f>
        <v>#DIV/0!</v>
      </c>
      <c r="Q15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69" spans="1:17" x14ac:dyDescent="0.2">
      <c r="A1569" s="1">
        <v>1262</v>
      </c>
      <c r="B1569" s="1" t="s">
        <v>112</v>
      </c>
      <c r="C1569" s="1" t="s">
        <v>8</v>
      </c>
      <c r="D1569" s="1" t="s">
        <v>3</v>
      </c>
      <c r="E1569" s="11">
        <v>1351</v>
      </c>
      <c r="F1569" s="3">
        <v>6.02</v>
      </c>
      <c r="G1569" s="11">
        <f>Tabla1[[#This Row],[Stock en unidades]]*Tabla1[[#This Row],[Costo unitario]]</f>
        <v>8133.0199999999995</v>
      </c>
      <c r="H1569" s="1">
        <v>2019</v>
      </c>
      <c r="I1569" s="1" t="s">
        <v>311</v>
      </c>
      <c r="J1569" s="1">
        <v>96.5</v>
      </c>
      <c r="K1569" s="3">
        <v>743.59039999999993</v>
      </c>
      <c r="L1569" s="12">
        <f>Tabla1[[#This Row],[Venta prom 12 meses en UN]]*Tabla1[[#This Row],[Costo unitario]]</f>
        <v>580.92999999999995</v>
      </c>
      <c r="M1569" s="29">
        <f>IFERROR(Tabla1[[#This Row],[Stock en unidades]]/Tabla1[[#This Row],[Venta prom 12 meses en UN]],0)</f>
        <v>14</v>
      </c>
      <c r="N1569" s="12">
        <f>IFERROR(12/Tabla1[[#This Row],[Meses de stock]],0)</f>
        <v>0.8571428571428571</v>
      </c>
      <c r="O1569" s="5" t="e">
        <f>VLOOKUP(Tabla1[[#This Row],[Código del producto]],'ABC Ventas'!$A:$E,5,0)</f>
        <v>#DIV/0!</v>
      </c>
      <c r="P1569" s="5" t="e">
        <f>VLOOKUP(Tabla1[[#This Row],[Código del producto]],'ABC Stock'!$A:$E,5,0)</f>
        <v>#DIV/0!</v>
      </c>
      <c r="Q156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70" spans="1:17" x14ac:dyDescent="0.2">
      <c r="A1570" s="1">
        <v>1262</v>
      </c>
      <c r="B1570" s="1" t="s">
        <v>112</v>
      </c>
      <c r="C1570" s="1" t="s">
        <v>8</v>
      </c>
      <c r="D1570" s="1" t="s">
        <v>3</v>
      </c>
      <c r="E1570" s="11">
        <v>401</v>
      </c>
      <c r="F1570" s="3">
        <v>6.85</v>
      </c>
      <c r="G1570" s="11">
        <f>Tabla1[[#This Row],[Stock en unidades]]*Tabla1[[#This Row],[Costo unitario]]</f>
        <v>2746.85</v>
      </c>
      <c r="H1570" s="1">
        <v>2020</v>
      </c>
      <c r="I1570" s="1" t="s">
        <v>257</v>
      </c>
      <c r="J1570" s="1">
        <v>80.099999999999994</v>
      </c>
      <c r="K1570" s="3">
        <v>685.85625000000005</v>
      </c>
      <c r="L1570" s="12">
        <f>Tabla1[[#This Row],[Venta prom 12 meses en UN]]*Tabla1[[#This Row],[Costo unitario]]</f>
        <v>548.68499999999995</v>
      </c>
      <c r="M1570" s="29">
        <f>IFERROR(Tabla1[[#This Row],[Stock en unidades]]/Tabla1[[#This Row],[Venta prom 12 meses en UN]],0)</f>
        <v>5.0062421972534334</v>
      </c>
      <c r="N1570" s="12">
        <f>IFERROR(12/Tabla1[[#This Row],[Meses de stock]],0)</f>
        <v>2.3970074812967579</v>
      </c>
      <c r="O1570" s="5" t="e">
        <f>VLOOKUP(Tabla1[[#This Row],[Código del producto]],'ABC Ventas'!$A:$E,5,0)</f>
        <v>#DIV/0!</v>
      </c>
      <c r="P1570" s="5" t="e">
        <f>VLOOKUP(Tabla1[[#This Row],[Código del producto]],'ABC Stock'!$A:$E,5,0)</f>
        <v>#DIV/0!</v>
      </c>
      <c r="Q157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71" spans="1:17" x14ac:dyDescent="0.2">
      <c r="A1571" s="1">
        <v>1262</v>
      </c>
      <c r="B1571" s="1" t="s">
        <v>112</v>
      </c>
      <c r="C1571" s="1" t="s">
        <v>8</v>
      </c>
      <c r="D1571" s="1" t="s">
        <v>3</v>
      </c>
      <c r="E1571" s="11">
        <v>15</v>
      </c>
      <c r="F1571" s="3">
        <v>4.01</v>
      </c>
      <c r="G1571" s="11">
        <f>Tabla1[[#This Row],[Stock en unidades]]*Tabla1[[#This Row],[Costo unitario]]</f>
        <v>60.15</v>
      </c>
      <c r="H1571" s="1">
        <v>2020</v>
      </c>
      <c r="I1571" s="1" t="s">
        <v>256</v>
      </c>
      <c r="J1571" s="1">
        <v>83</v>
      </c>
      <c r="K1571" s="3">
        <v>542.51290000000006</v>
      </c>
      <c r="L1571" s="12">
        <f>Tabla1[[#This Row],[Venta prom 12 meses en UN]]*Tabla1[[#This Row],[Costo unitario]]</f>
        <v>332.83</v>
      </c>
      <c r="M1571" s="29">
        <f>IFERROR(Tabla1[[#This Row],[Stock en unidades]]/Tabla1[[#This Row],[Venta prom 12 meses en UN]],0)</f>
        <v>0.18072289156626506</v>
      </c>
      <c r="N1571" s="12">
        <f>IFERROR(12/Tabla1[[#This Row],[Meses de stock]],0)</f>
        <v>66.400000000000006</v>
      </c>
      <c r="O1571" s="5" t="e">
        <f>VLOOKUP(Tabla1[[#This Row],[Código del producto]],'ABC Ventas'!$A:$E,5,0)</f>
        <v>#DIV/0!</v>
      </c>
      <c r="P1571" s="5" t="e">
        <f>VLOOKUP(Tabla1[[#This Row],[Código del producto]],'ABC Stock'!$A:$E,5,0)</f>
        <v>#DIV/0!</v>
      </c>
      <c r="Q15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72" spans="1:17" x14ac:dyDescent="0.2">
      <c r="A1572" s="1">
        <v>1262</v>
      </c>
      <c r="B1572" s="1" t="s">
        <v>112</v>
      </c>
      <c r="C1572" s="1" t="s">
        <v>8</v>
      </c>
      <c r="D1572" s="1" t="s">
        <v>3</v>
      </c>
      <c r="E1572" s="11">
        <v>72</v>
      </c>
      <c r="F1572" s="3">
        <v>2.4900000000000002</v>
      </c>
      <c r="G1572" s="11">
        <f>Tabla1[[#This Row],[Stock en unidades]]*Tabla1[[#This Row],[Costo unitario]]</f>
        <v>179.28000000000003</v>
      </c>
      <c r="H1572" s="1">
        <v>2020</v>
      </c>
      <c r="I1572" s="1" t="s">
        <v>257</v>
      </c>
      <c r="J1572" s="1">
        <v>68</v>
      </c>
      <c r="K1572" s="3">
        <v>284.45760000000001</v>
      </c>
      <c r="L1572" s="12">
        <f>Tabla1[[#This Row],[Venta prom 12 meses en UN]]*Tabla1[[#This Row],[Costo unitario]]</f>
        <v>169.32000000000002</v>
      </c>
      <c r="M1572" s="29">
        <f>IFERROR(Tabla1[[#This Row],[Stock en unidades]]/Tabla1[[#This Row],[Venta prom 12 meses en UN]],0)</f>
        <v>1.0588235294117647</v>
      </c>
      <c r="N1572" s="12">
        <f>IFERROR(12/Tabla1[[#This Row],[Meses de stock]],0)</f>
        <v>11.333333333333334</v>
      </c>
      <c r="O1572" s="5" t="e">
        <f>VLOOKUP(Tabla1[[#This Row],[Código del producto]],'ABC Ventas'!$A:$E,5,0)</f>
        <v>#DIV/0!</v>
      </c>
      <c r="P1572" s="5" t="e">
        <f>VLOOKUP(Tabla1[[#This Row],[Código del producto]],'ABC Stock'!$A:$E,5,0)</f>
        <v>#DIV/0!</v>
      </c>
      <c r="Q15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73" spans="1:17" x14ac:dyDescent="0.2">
      <c r="A1573" s="1">
        <v>1262</v>
      </c>
      <c r="B1573" s="1" t="s">
        <v>112</v>
      </c>
      <c r="C1573" s="1" t="s">
        <v>8</v>
      </c>
      <c r="D1573" s="1" t="s">
        <v>3</v>
      </c>
      <c r="E1573" s="11">
        <v>423</v>
      </c>
      <c r="F1573" s="3">
        <v>1.54</v>
      </c>
      <c r="G1573" s="11">
        <f>Tabla1[[#This Row],[Stock en unidades]]*Tabla1[[#This Row],[Costo unitario]]</f>
        <v>651.41999999999996</v>
      </c>
      <c r="H1573" s="1">
        <v>2020</v>
      </c>
      <c r="I1573" s="1" t="s">
        <v>257</v>
      </c>
      <c r="J1573" s="1">
        <v>66</v>
      </c>
      <c r="K1573" s="3">
        <v>152.46</v>
      </c>
      <c r="L1573" s="12">
        <f>Tabla1[[#This Row],[Venta prom 12 meses en UN]]*Tabla1[[#This Row],[Costo unitario]]</f>
        <v>101.64</v>
      </c>
      <c r="M1573" s="29">
        <f>IFERROR(Tabla1[[#This Row],[Stock en unidades]]/Tabla1[[#This Row],[Venta prom 12 meses en UN]],0)</f>
        <v>6.4090909090909092</v>
      </c>
      <c r="N1573" s="12">
        <f>IFERROR(12/Tabla1[[#This Row],[Meses de stock]],0)</f>
        <v>1.8723404255319149</v>
      </c>
      <c r="O1573" s="5" t="e">
        <f>VLOOKUP(Tabla1[[#This Row],[Código del producto]],'ABC Ventas'!$A:$E,5,0)</f>
        <v>#DIV/0!</v>
      </c>
      <c r="P1573" s="5" t="e">
        <f>VLOOKUP(Tabla1[[#This Row],[Código del producto]],'ABC Stock'!$A:$E,5,0)</f>
        <v>#DIV/0!</v>
      </c>
      <c r="Q157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74" spans="1:17" x14ac:dyDescent="0.2">
      <c r="A1574" s="1">
        <v>1263</v>
      </c>
      <c r="B1574" s="1" t="s">
        <v>296</v>
      </c>
      <c r="C1574" s="1" t="s">
        <v>8</v>
      </c>
      <c r="D1574" s="1" t="s">
        <v>3</v>
      </c>
      <c r="E1574" s="11">
        <v>32</v>
      </c>
      <c r="F1574" s="3">
        <v>6.02</v>
      </c>
      <c r="G1574" s="11">
        <f>Tabla1[[#This Row],[Stock en unidades]]*Tabla1[[#This Row],[Costo unitario]]</f>
        <v>192.64</v>
      </c>
      <c r="H1574" s="1">
        <v>2019</v>
      </c>
      <c r="I1574" s="1" t="s">
        <v>311</v>
      </c>
      <c r="J1574" s="1">
        <v>139</v>
      </c>
      <c r="K1574" s="3">
        <v>1455.9972</v>
      </c>
      <c r="L1574" s="12">
        <f>Tabla1[[#This Row],[Venta prom 12 meses en UN]]*Tabla1[[#This Row],[Costo unitario]]</f>
        <v>836.78</v>
      </c>
      <c r="M1574" s="29">
        <f>IFERROR(Tabla1[[#This Row],[Stock en unidades]]/Tabla1[[#This Row],[Venta prom 12 meses en UN]],0)</f>
        <v>0.23021582733812951</v>
      </c>
      <c r="N1574" s="12">
        <f>IFERROR(12/Tabla1[[#This Row],[Meses de stock]],0)</f>
        <v>52.125</v>
      </c>
      <c r="O1574" s="5" t="e">
        <f>VLOOKUP(Tabla1[[#This Row],[Código del producto]],'ABC Ventas'!$A:$E,5,0)</f>
        <v>#DIV/0!</v>
      </c>
      <c r="P1574" s="5" t="e">
        <f>VLOOKUP(Tabla1[[#This Row],[Código del producto]],'ABC Stock'!$A:$E,5,0)</f>
        <v>#DIV/0!</v>
      </c>
      <c r="Q15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75" spans="1:17" x14ac:dyDescent="0.2">
      <c r="A1575" s="1">
        <v>1263</v>
      </c>
      <c r="B1575" s="1" t="s">
        <v>296</v>
      </c>
      <c r="C1575" s="1" t="s">
        <v>8</v>
      </c>
      <c r="D1575" s="1" t="s">
        <v>3</v>
      </c>
      <c r="E1575" s="11">
        <v>166</v>
      </c>
      <c r="F1575" s="3">
        <v>5.04</v>
      </c>
      <c r="G1575" s="11">
        <f>Tabla1[[#This Row],[Stock en unidades]]*Tabla1[[#This Row],[Costo unitario]]</f>
        <v>836.64</v>
      </c>
      <c r="H1575" s="1">
        <v>2020</v>
      </c>
      <c r="I1575" s="1" t="s">
        <v>257</v>
      </c>
      <c r="J1575" s="1">
        <v>82.7</v>
      </c>
      <c r="K1575" s="3">
        <v>554.35464000000002</v>
      </c>
      <c r="L1575" s="12">
        <f>Tabla1[[#This Row],[Venta prom 12 meses en UN]]*Tabla1[[#This Row],[Costo unitario]]</f>
        <v>416.80799999999999</v>
      </c>
      <c r="M1575" s="29">
        <f>IFERROR(Tabla1[[#This Row],[Stock en unidades]]/Tabla1[[#This Row],[Venta prom 12 meses en UN]],0)</f>
        <v>2.0072551390568321</v>
      </c>
      <c r="N1575" s="12">
        <f>IFERROR(12/Tabla1[[#This Row],[Meses de stock]],0)</f>
        <v>5.9783132530120477</v>
      </c>
      <c r="O1575" s="5" t="e">
        <f>VLOOKUP(Tabla1[[#This Row],[Código del producto]],'ABC Ventas'!$A:$E,5,0)</f>
        <v>#DIV/0!</v>
      </c>
      <c r="P1575" s="5" t="e">
        <f>VLOOKUP(Tabla1[[#This Row],[Código del producto]],'ABC Stock'!$A:$E,5,0)</f>
        <v>#DIV/0!</v>
      </c>
      <c r="Q15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76" spans="1:17" x14ac:dyDescent="0.2">
      <c r="A1576" s="1">
        <v>1263</v>
      </c>
      <c r="B1576" s="1" t="s">
        <v>296</v>
      </c>
      <c r="C1576" s="1" t="s">
        <v>8</v>
      </c>
      <c r="D1576" s="1" t="s">
        <v>3</v>
      </c>
      <c r="E1576" s="11">
        <v>1007</v>
      </c>
      <c r="F1576" s="3">
        <v>4.18</v>
      </c>
      <c r="G1576" s="11">
        <f>Tabla1[[#This Row],[Stock en unidades]]*Tabla1[[#This Row],[Costo unitario]]</f>
        <v>4209.2599999999993</v>
      </c>
      <c r="H1576" s="1">
        <v>2020</v>
      </c>
      <c r="I1576" s="1" t="s">
        <v>256</v>
      </c>
      <c r="J1576" s="1">
        <v>67.099999999999994</v>
      </c>
      <c r="K1576" s="3">
        <v>403.88831999999996</v>
      </c>
      <c r="L1576" s="12">
        <f>Tabla1[[#This Row],[Venta prom 12 meses en UN]]*Tabla1[[#This Row],[Costo unitario]]</f>
        <v>280.47799999999995</v>
      </c>
      <c r="M1576" s="29">
        <f>IFERROR(Tabla1[[#This Row],[Stock en unidades]]/Tabla1[[#This Row],[Venta prom 12 meses en UN]],0)</f>
        <v>15.007451564828616</v>
      </c>
      <c r="N1576" s="12">
        <f>IFERROR(12/Tabla1[[#This Row],[Meses de stock]],0)</f>
        <v>0.79960278053624623</v>
      </c>
      <c r="O1576" s="5" t="e">
        <f>VLOOKUP(Tabla1[[#This Row],[Código del producto]],'ABC Ventas'!$A:$E,5,0)</f>
        <v>#DIV/0!</v>
      </c>
      <c r="P1576" s="5" t="e">
        <f>VLOOKUP(Tabla1[[#This Row],[Código del producto]],'ABC Stock'!$A:$E,5,0)</f>
        <v>#DIV/0!</v>
      </c>
      <c r="Q157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77" spans="1:17" x14ac:dyDescent="0.2">
      <c r="A1577" s="1">
        <v>1263</v>
      </c>
      <c r="B1577" s="1" t="s">
        <v>296</v>
      </c>
      <c r="C1577" s="1" t="s">
        <v>8</v>
      </c>
      <c r="D1577" s="1" t="s">
        <v>3</v>
      </c>
      <c r="E1577" s="11">
        <v>459</v>
      </c>
      <c r="F1577" s="3">
        <v>6.41</v>
      </c>
      <c r="G1577" s="11">
        <f>Tabla1[[#This Row],[Stock en unidades]]*Tabla1[[#This Row],[Costo unitario]]</f>
        <v>2942.19</v>
      </c>
      <c r="H1577" s="1">
        <v>2019</v>
      </c>
      <c r="I1577" s="1" t="s">
        <v>310</v>
      </c>
      <c r="J1577" s="1">
        <v>27</v>
      </c>
      <c r="K1577" s="3">
        <v>302.8725</v>
      </c>
      <c r="L1577" s="12">
        <f>Tabla1[[#This Row],[Venta prom 12 meses en UN]]*Tabla1[[#This Row],[Costo unitario]]</f>
        <v>173.07</v>
      </c>
      <c r="M1577" s="29">
        <f>IFERROR(Tabla1[[#This Row],[Stock en unidades]]/Tabla1[[#This Row],[Venta prom 12 meses en UN]],0)</f>
        <v>17</v>
      </c>
      <c r="N1577" s="12">
        <f>IFERROR(12/Tabla1[[#This Row],[Meses de stock]],0)</f>
        <v>0.70588235294117652</v>
      </c>
      <c r="O1577" s="5" t="e">
        <f>VLOOKUP(Tabla1[[#This Row],[Código del producto]],'ABC Ventas'!$A:$E,5,0)</f>
        <v>#DIV/0!</v>
      </c>
      <c r="P1577" s="5" t="e">
        <f>VLOOKUP(Tabla1[[#This Row],[Código del producto]],'ABC Stock'!$A:$E,5,0)</f>
        <v>#DIV/0!</v>
      </c>
      <c r="Q157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578" spans="1:17" x14ac:dyDescent="0.2">
      <c r="A1578" s="1">
        <v>1263</v>
      </c>
      <c r="B1578" s="1" t="s">
        <v>296</v>
      </c>
      <c r="C1578" s="1" t="s">
        <v>8</v>
      </c>
      <c r="D1578" s="1" t="s">
        <v>3</v>
      </c>
      <c r="E1578" s="11">
        <v>318</v>
      </c>
      <c r="F1578" s="3">
        <v>2.1800000000000002</v>
      </c>
      <c r="G1578" s="11">
        <f>Tabla1[[#This Row],[Stock en unidades]]*Tabla1[[#This Row],[Costo unitario]]</f>
        <v>693.24</v>
      </c>
      <c r="H1578" s="1">
        <v>2020</v>
      </c>
      <c r="I1578" s="1" t="s">
        <v>257</v>
      </c>
      <c r="J1578" s="1">
        <v>87</v>
      </c>
      <c r="K1578" s="3">
        <v>278.80020000000002</v>
      </c>
      <c r="L1578" s="12">
        <f>Tabla1[[#This Row],[Venta prom 12 meses en UN]]*Tabla1[[#This Row],[Costo unitario]]</f>
        <v>189.66000000000003</v>
      </c>
      <c r="M1578" s="29">
        <f>IFERROR(Tabla1[[#This Row],[Stock en unidades]]/Tabla1[[#This Row],[Venta prom 12 meses en UN]],0)</f>
        <v>3.6551724137931036</v>
      </c>
      <c r="N1578" s="12">
        <f>IFERROR(12/Tabla1[[#This Row],[Meses de stock]],0)</f>
        <v>3.283018867924528</v>
      </c>
      <c r="O1578" s="5" t="e">
        <f>VLOOKUP(Tabla1[[#This Row],[Código del producto]],'ABC Ventas'!$A:$E,5,0)</f>
        <v>#DIV/0!</v>
      </c>
      <c r="P1578" s="5" t="e">
        <f>VLOOKUP(Tabla1[[#This Row],[Código del producto]],'ABC Stock'!$A:$E,5,0)</f>
        <v>#DIV/0!</v>
      </c>
      <c r="Q15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79" spans="1:17" x14ac:dyDescent="0.2">
      <c r="A1579" s="1">
        <v>1263</v>
      </c>
      <c r="B1579" s="1" t="s">
        <v>296</v>
      </c>
      <c r="C1579" s="1" t="s">
        <v>8</v>
      </c>
      <c r="D1579" s="1" t="s">
        <v>3</v>
      </c>
      <c r="E1579" s="11">
        <v>477</v>
      </c>
      <c r="F1579" s="3">
        <v>1.32</v>
      </c>
      <c r="G1579" s="11">
        <f>Tabla1[[#This Row],[Stock en unidades]]*Tabla1[[#This Row],[Costo unitario]]</f>
        <v>629.64</v>
      </c>
      <c r="H1579" s="1">
        <v>2020</v>
      </c>
      <c r="I1579" s="1" t="s">
        <v>256</v>
      </c>
      <c r="J1579" s="1">
        <v>83</v>
      </c>
      <c r="K1579" s="3">
        <v>135.8544</v>
      </c>
      <c r="L1579" s="12">
        <f>Tabla1[[#This Row],[Venta prom 12 meses en UN]]*Tabla1[[#This Row],[Costo unitario]]</f>
        <v>109.56</v>
      </c>
      <c r="M1579" s="29">
        <f>IFERROR(Tabla1[[#This Row],[Stock en unidades]]/Tabla1[[#This Row],[Venta prom 12 meses en UN]],0)</f>
        <v>5.7469879518072293</v>
      </c>
      <c r="N1579" s="12">
        <f>IFERROR(12/Tabla1[[#This Row],[Meses de stock]],0)</f>
        <v>2.0880503144654088</v>
      </c>
      <c r="O1579" s="5" t="e">
        <f>VLOOKUP(Tabla1[[#This Row],[Código del producto]],'ABC Ventas'!$A:$E,5,0)</f>
        <v>#DIV/0!</v>
      </c>
      <c r="P1579" s="5" t="e">
        <f>VLOOKUP(Tabla1[[#This Row],[Código del producto]],'ABC Stock'!$A:$E,5,0)</f>
        <v>#DIV/0!</v>
      </c>
      <c r="Q15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80" spans="1:17" x14ac:dyDescent="0.2">
      <c r="A1580" s="1">
        <v>1264</v>
      </c>
      <c r="B1580" s="1" t="s">
        <v>457</v>
      </c>
      <c r="C1580" s="1" t="s">
        <v>8</v>
      </c>
      <c r="D1580" s="1" t="s">
        <v>3</v>
      </c>
      <c r="E1580" s="11">
        <v>353</v>
      </c>
      <c r="F1580" s="3">
        <v>5.23</v>
      </c>
      <c r="G1580" s="11">
        <f>Tabla1[[#This Row],[Stock en unidades]]*Tabla1[[#This Row],[Costo unitario]]</f>
        <v>1846.19</v>
      </c>
      <c r="H1580" s="1">
        <v>2020</v>
      </c>
      <c r="I1580" s="1" t="s">
        <v>256</v>
      </c>
      <c r="J1580" s="1">
        <v>88.1</v>
      </c>
      <c r="K1580" s="3">
        <v>631.24531000000002</v>
      </c>
      <c r="L1580" s="12">
        <f>Tabla1[[#This Row],[Venta prom 12 meses en UN]]*Tabla1[[#This Row],[Costo unitario]]</f>
        <v>460.76300000000003</v>
      </c>
      <c r="M1580" s="29">
        <f>IFERROR(Tabla1[[#This Row],[Stock en unidades]]/Tabla1[[#This Row],[Venta prom 12 meses en UN]],0)</f>
        <v>4.0068104426787743</v>
      </c>
      <c r="N1580" s="12">
        <f>IFERROR(12/Tabla1[[#This Row],[Meses de stock]],0)</f>
        <v>2.9949008498583569</v>
      </c>
      <c r="O1580" s="5" t="e">
        <f>VLOOKUP(Tabla1[[#This Row],[Código del producto]],'ABC Ventas'!$A:$E,5,0)</f>
        <v>#DIV/0!</v>
      </c>
      <c r="P1580" s="5" t="e">
        <f>VLOOKUP(Tabla1[[#This Row],[Código del producto]],'ABC Stock'!$A:$E,5,0)</f>
        <v>#DIV/0!</v>
      </c>
      <c r="Q158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81" spans="1:17" x14ac:dyDescent="0.2">
      <c r="A1581" s="1">
        <v>1264</v>
      </c>
      <c r="B1581" s="1" t="s">
        <v>457</v>
      </c>
      <c r="C1581" s="1" t="s">
        <v>8</v>
      </c>
      <c r="D1581" s="1" t="s">
        <v>3</v>
      </c>
      <c r="E1581" s="11">
        <v>621</v>
      </c>
      <c r="F1581" s="3">
        <v>7.76</v>
      </c>
      <c r="G1581" s="11">
        <f>Tabla1[[#This Row],[Stock en unidades]]*Tabla1[[#This Row],[Costo unitario]]</f>
        <v>4818.96</v>
      </c>
      <c r="H1581" s="1">
        <v>2019</v>
      </c>
      <c r="I1581" s="1" t="s">
        <v>306</v>
      </c>
      <c r="J1581" s="1">
        <v>56.4</v>
      </c>
      <c r="K1581" s="3">
        <v>603.97631999999999</v>
      </c>
      <c r="L1581" s="12">
        <f>Tabla1[[#This Row],[Venta prom 12 meses en UN]]*Tabla1[[#This Row],[Costo unitario]]</f>
        <v>437.66399999999999</v>
      </c>
      <c r="M1581" s="29">
        <f>IFERROR(Tabla1[[#This Row],[Stock en unidades]]/Tabla1[[#This Row],[Venta prom 12 meses en UN]],0)</f>
        <v>11.01063829787234</v>
      </c>
      <c r="N1581" s="12">
        <f>IFERROR(12/Tabla1[[#This Row],[Meses de stock]],0)</f>
        <v>1.0898550724637681</v>
      </c>
      <c r="O1581" s="5" t="e">
        <f>VLOOKUP(Tabla1[[#This Row],[Código del producto]],'ABC Ventas'!$A:$E,5,0)</f>
        <v>#DIV/0!</v>
      </c>
      <c r="P1581" s="5" t="e">
        <f>VLOOKUP(Tabla1[[#This Row],[Código del producto]],'ABC Stock'!$A:$E,5,0)</f>
        <v>#DIV/0!</v>
      </c>
      <c r="Q158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82" spans="1:17" x14ac:dyDescent="0.2">
      <c r="A1582" s="1">
        <v>1264</v>
      </c>
      <c r="B1582" s="1" t="s">
        <v>457</v>
      </c>
      <c r="C1582" s="1" t="s">
        <v>8</v>
      </c>
      <c r="D1582" s="1" t="s">
        <v>3</v>
      </c>
      <c r="E1582" s="11">
        <v>899</v>
      </c>
      <c r="F1582" s="3">
        <v>2.39</v>
      </c>
      <c r="G1582" s="11">
        <f>Tabla1[[#This Row],[Stock en unidades]]*Tabla1[[#This Row],[Costo unitario]]</f>
        <v>2148.61</v>
      </c>
      <c r="H1582" s="1">
        <v>2020</v>
      </c>
      <c r="I1582" s="1" t="s">
        <v>256</v>
      </c>
      <c r="J1582" s="1">
        <v>138</v>
      </c>
      <c r="K1582" s="3">
        <v>498.02819999999997</v>
      </c>
      <c r="L1582" s="12">
        <f>Tabla1[[#This Row],[Venta prom 12 meses en UN]]*Tabla1[[#This Row],[Costo unitario]]</f>
        <v>329.82</v>
      </c>
      <c r="M1582" s="29">
        <f>IFERROR(Tabla1[[#This Row],[Stock en unidades]]/Tabla1[[#This Row],[Venta prom 12 meses en UN]],0)</f>
        <v>6.5144927536231885</v>
      </c>
      <c r="N1582" s="12">
        <f>IFERROR(12/Tabla1[[#This Row],[Meses de stock]],0)</f>
        <v>1.8420467185761957</v>
      </c>
      <c r="O1582" s="5" t="e">
        <f>VLOOKUP(Tabla1[[#This Row],[Código del producto]],'ABC Ventas'!$A:$E,5,0)</f>
        <v>#DIV/0!</v>
      </c>
      <c r="P1582" s="5" t="e">
        <f>VLOOKUP(Tabla1[[#This Row],[Código del producto]],'ABC Stock'!$A:$E,5,0)</f>
        <v>#DIV/0!</v>
      </c>
      <c r="Q158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83" spans="1:17" x14ac:dyDescent="0.2">
      <c r="A1583" s="1">
        <v>1264</v>
      </c>
      <c r="B1583" s="1" t="s">
        <v>457</v>
      </c>
      <c r="C1583" s="1" t="s">
        <v>8</v>
      </c>
      <c r="D1583" s="1" t="s">
        <v>3</v>
      </c>
      <c r="E1583" s="11">
        <v>331</v>
      </c>
      <c r="F1583" s="3">
        <v>3.57</v>
      </c>
      <c r="G1583" s="11">
        <f>Tabla1[[#This Row],[Stock en unidades]]*Tabla1[[#This Row],[Costo unitario]]</f>
        <v>1181.6699999999998</v>
      </c>
      <c r="H1583" s="1">
        <v>2020</v>
      </c>
      <c r="I1583" s="1" t="s">
        <v>256</v>
      </c>
      <c r="J1583" s="1">
        <v>66.2</v>
      </c>
      <c r="K1583" s="3">
        <v>375.77105999999998</v>
      </c>
      <c r="L1583" s="12">
        <f>Tabla1[[#This Row],[Venta prom 12 meses en UN]]*Tabla1[[#This Row],[Costo unitario]]</f>
        <v>236.334</v>
      </c>
      <c r="M1583" s="29">
        <f>IFERROR(Tabla1[[#This Row],[Stock en unidades]]/Tabla1[[#This Row],[Venta prom 12 meses en UN]],0)</f>
        <v>5</v>
      </c>
      <c r="N1583" s="12">
        <f>IFERROR(12/Tabla1[[#This Row],[Meses de stock]],0)</f>
        <v>2.4</v>
      </c>
      <c r="O1583" s="5" t="e">
        <f>VLOOKUP(Tabla1[[#This Row],[Código del producto]],'ABC Ventas'!$A:$E,5,0)</f>
        <v>#DIV/0!</v>
      </c>
      <c r="P1583" s="5" t="e">
        <f>VLOOKUP(Tabla1[[#This Row],[Código del producto]],'ABC Stock'!$A:$E,5,0)</f>
        <v>#DIV/0!</v>
      </c>
      <c r="Q158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84" spans="1:17" x14ac:dyDescent="0.2">
      <c r="A1584" s="1">
        <v>1264</v>
      </c>
      <c r="B1584" s="1" t="s">
        <v>457</v>
      </c>
      <c r="C1584" s="1" t="s">
        <v>8</v>
      </c>
      <c r="D1584" s="1" t="s">
        <v>3</v>
      </c>
      <c r="E1584" s="11">
        <v>0</v>
      </c>
      <c r="F1584" s="3">
        <v>1.78</v>
      </c>
      <c r="G1584" s="11">
        <f>Tabla1[[#This Row],[Stock en unidades]]*Tabla1[[#This Row],[Costo unitario]]</f>
        <v>0</v>
      </c>
      <c r="H1584" s="1">
        <v>2019</v>
      </c>
      <c r="I1584" s="1" t="s">
        <v>310</v>
      </c>
      <c r="J1584" s="1">
        <v>111</v>
      </c>
      <c r="K1584" s="3">
        <v>375.40200000000004</v>
      </c>
      <c r="L1584" s="12">
        <f>Tabla1[[#This Row],[Venta prom 12 meses en UN]]*Tabla1[[#This Row],[Costo unitario]]</f>
        <v>197.58</v>
      </c>
      <c r="M1584" s="29">
        <f>IFERROR(Tabla1[[#This Row],[Stock en unidades]]/Tabla1[[#This Row],[Venta prom 12 meses en UN]],0)</f>
        <v>0</v>
      </c>
      <c r="N1584" s="12">
        <f>IFERROR(12/Tabla1[[#This Row],[Meses de stock]],0)</f>
        <v>0</v>
      </c>
      <c r="O1584" s="5" t="e">
        <f>VLOOKUP(Tabla1[[#This Row],[Código del producto]],'ABC Ventas'!$A:$E,5,0)</f>
        <v>#DIV/0!</v>
      </c>
      <c r="P1584" s="5" t="e">
        <f>VLOOKUP(Tabla1[[#This Row],[Código del producto]],'ABC Stock'!$A:$E,5,0)</f>
        <v>#DIV/0!</v>
      </c>
      <c r="Q15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85" spans="1:17" x14ac:dyDescent="0.2">
      <c r="A1585" s="1">
        <v>1264</v>
      </c>
      <c r="B1585" s="1" t="s">
        <v>457</v>
      </c>
      <c r="C1585" s="1" t="s">
        <v>8</v>
      </c>
      <c r="D1585" s="1" t="s">
        <v>3</v>
      </c>
      <c r="E1585" s="11">
        <v>694</v>
      </c>
      <c r="F1585" s="3">
        <v>3.38</v>
      </c>
      <c r="G1585" s="11">
        <f>Tabla1[[#This Row],[Stock en unidades]]*Tabla1[[#This Row],[Costo unitario]]</f>
        <v>2345.7199999999998</v>
      </c>
      <c r="H1585" s="1">
        <v>2020</v>
      </c>
      <c r="I1585" s="1" t="s">
        <v>256</v>
      </c>
      <c r="J1585" s="1">
        <v>86.7</v>
      </c>
      <c r="K1585" s="3">
        <v>372.16841999999997</v>
      </c>
      <c r="L1585" s="12">
        <f>Tabla1[[#This Row],[Venta prom 12 meses en UN]]*Tabla1[[#This Row],[Costo unitario]]</f>
        <v>293.04599999999999</v>
      </c>
      <c r="M1585" s="29">
        <f>IFERROR(Tabla1[[#This Row],[Stock en unidades]]/Tabla1[[#This Row],[Venta prom 12 meses en UN]],0)</f>
        <v>8.0046136101499421</v>
      </c>
      <c r="N1585" s="12">
        <f>IFERROR(12/Tabla1[[#This Row],[Meses de stock]],0)</f>
        <v>1.4991354466858791</v>
      </c>
      <c r="O1585" s="5" t="e">
        <f>VLOOKUP(Tabla1[[#This Row],[Código del producto]],'ABC Ventas'!$A:$E,5,0)</f>
        <v>#DIV/0!</v>
      </c>
      <c r="P1585" s="5" t="e">
        <f>VLOOKUP(Tabla1[[#This Row],[Código del producto]],'ABC Stock'!$A:$E,5,0)</f>
        <v>#DIV/0!</v>
      </c>
      <c r="Q158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86" spans="1:17" x14ac:dyDescent="0.2">
      <c r="A1586" s="1">
        <v>1265</v>
      </c>
      <c r="B1586" s="1" t="s">
        <v>458</v>
      </c>
      <c r="C1586" s="1" t="s">
        <v>8</v>
      </c>
      <c r="D1586" s="1" t="s">
        <v>3</v>
      </c>
      <c r="E1586" s="11">
        <v>181</v>
      </c>
      <c r="F1586" s="3">
        <v>6.36</v>
      </c>
      <c r="G1586" s="11">
        <f>Tabla1[[#This Row],[Stock en unidades]]*Tabla1[[#This Row],[Costo unitario]]</f>
        <v>1151.1600000000001</v>
      </c>
      <c r="H1586" s="1">
        <v>2019</v>
      </c>
      <c r="I1586" s="1" t="s">
        <v>307</v>
      </c>
      <c r="J1586" s="1">
        <v>105</v>
      </c>
      <c r="K1586" s="3">
        <v>1161.9720000000002</v>
      </c>
      <c r="L1586" s="12">
        <f>Tabla1[[#This Row],[Venta prom 12 meses en UN]]*Tabla1[[#This Row],[Costo unitario]]</f>
        <v>667.80000000000007</v>
      </c>
      <c r="M1586" s="29">
        <f>IFERROR(Tabla1[[#This Row],[Stock en unidades]]/Tabla1[[#This Row],[Venta prom 12 meses en UN]],0)</f>
        <v>1.7238095238095239</v>
      </c>
      <c r="N1586" s="12">
        <f>IFERROR(12/Tabla1[[#This Row],[Meses de stock]],0)</f>
        <v>6.9613259668508283</v>
      </c>
      <c r="O1586" s="5" t="e">
        <f>VLOOKUP(Tabla1[[#This Row],[Código del producto]],'ABC Ventas'!$A:$E,5,0)</f>
        <v>#DIV/0!</v>
      </c>
      <c r="P1586" s="5" t="e">
        <f>VLOOKUP(Tabla1[[#This Row],[Código del producto]],'ABC Stock'!$A:$E,5,0)</f>
        <v>#DIV/0!</v>
      </c>
      <c r="Q15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87" spans="1:17" x14ac:dyDescent="0.2">
      <c r="A1587" s="1">
        <v>1265</v>
      </c>
      <c r="B1587" s="1" t="s">
        <v>458</v>
      </c>
      <c r="C1587" s="1" t="s">
        <v>8</v>
      </c>
      <c r="D1587" s="1" t="s">
        <v>3</v>
      </c>
      <c r="E1587" s="11">
        <v>14</v>
      </c>
      <c r="F1587" s="3">
        <v>5.56</v>
      </c>
      <c r="G1587" s="11">
        <f>Tabla1[[#This Row],[Stock en unidades]]*Tabla1[[#This Row],[Costo unitario]]</f>
        <v>77.839999999999989</v>
      </c>
      <c r="H1587" s="1">
        <v>2019</v>
      </c>
      <c r="I1587" s="1" t="s">
        <v>310</v>
      </c>
      <c r="J1587" s="1">
        <v>123</v>
      </c>
      <c r="K1587" s="3">
        <v>882.20519999999999</v>
      </c>
      <c r="L1587" s="12">
        <f>Tabla1[[#This Row],[Venta prom 12 meses en UN]]*Tabla1[[#This Row],[Costo unitario]]</f>
        <v>683.88</v>
      </c>
      <c r="M1587" s="29">
        <f>IFERROR(Tabla1[[#This Row],[Stock en unidades]]/Tabla1[[#This Row],[Venta prom 12 meses en UN]],0)</f>
        <v>0.11382113821138211</v>
      </c>
      <c r="N1587" s="12">
        <f>IFERROR(12/Tabla1[[#This Row],[Meses de stock]],0)</f>
        <v>105.42857142857143</v>
      </c>
      <c r="O1587" s="5" t="e">
        <f>VLOOKUP(Tabla1[[#This Row],[Código del producto]],'ABC Ventas'!$A:$E,5,0)</f>
        <v>#DIV/0!</v>
      </c>
      <c r="P1587" s="5" t="e">
        <f>VLOOKUP(Tabla1[[#This Row],[Código del producto]],'ABC Stock'!$A:$E,5,0)</f>
        <v>#DIV/0!</v>
      </c>
      <c r="Q15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88" spans="1:17" x14ac:dyDescent="0.2">
      <c r="A1588" s="1">
        <v>1265</v>
      </c>
      <c r="B1588" s="1" t="s">
        <v>458</v>
      </c>
      <c r="C1588" s="1" t="s">
        <v>8</v>
      </c>
      <c r="D1588" s="1" t="s">
        <v>3</v>
      </c>
      <c r="E1588" s="11">
        <v>92</v>
      </c>
      <c r="F1588" s="3">
        <v>3.63</v>
      </c>
      <c r="G1588" s="11">
        <f>Tabla1[[#This Row],[Stock en unidades]]*Tabla1[[#This Row],[Costo unitario]]</f>
        <v>333.96</v>
      </c>
      <c r="H1588" s="1">
        <v>2019</v>
      </c>
      <c r="I1588" s="1" t="s">
        <v>308</v>
      </c>
      <c r="J1588" s="1">
        <v>91</v>
      </c>
      <c r="K1588" s="3">
        <v>528.52799999999991</v>
      </c>
      <c r="L1588" s="12">
        <f>Tabla1[[#This Row],[Venta prom 12 meses en UN]]*Tabla1[[#This Row],[Costo unitario]]</f>
        <v>330.33</v>
      </c>
      <c r="M1588" s="29">
        <f>IFERROR(Tabla1[[#This Row],[Stock en unidades]]/Tabla1[[#This Row],[Venta prom 12 meses en UN]],0)</f>
        <v>1.0109890109890109</v>
      </c>
      <c r="N1588" s="12">
        <f>IFERROR(12/Tabla1[[#This Row],[Meses de stock]],0)</f>
        <v>11.869565217391305</v>
      </c>
      <c r="O1588" s="5" t="e">
        <f>VLOOKUP(Tabla1[[#This Row],[Código del producto]],'ABC Ventas'!$A:$E,5,0)</f>
        <v>#DIV/0!</v>
      </c>
      <c r="P1588" s="5" t="e">
        <f>VLOOKUP(Tabla1[[#This Row],[Código del producto]],'ABC Stock'!$A:$E,5,0)</f>
        <v>#DIV/0!</v>
      </c>
      <c r="Q15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89" spans="1:17" x14ac:dyDescent="0.2">
      <c r="A1589" s="1">
        <v>1265</v>
      </c>
      <c r="B1589" s="1" t="s">
        <v>458</v>
      </c>
      <c r="C1589" s="1" t="s">
        <v>8</v>
      </c>
      <c r="D1589" s="1" t="s">
        <v>3</v>
      </c>
      <c r="E1589" s="11">
        <v>382</v>
      </c>
      <c r="F1589" s="3">
        <v>3.15</v>
      </c>
      <c r="G1589" s="11">
        <f>Tabla1[[#This Row],[Stock en unidades]]*Tabla1[[#This Row],[Costo unitario]]</f>
        <v>1203.3</v>
      </c>
      <c r="H1589" s="1">
        <v>2020</v>
      </c>
      <c r="I1589" s="1" t="s">
        <v>256</v>
      </c>
      <c r="J1589" s="1">
        <v>95.3</v>
      </c>
      <c r="K1589" s="3">
        <v>381.24765000000002</v>
      </c>
      <c r="L1589" s="12">
        <f>Tabla1[[#This Row],[Venta prom 12 meses en UN]]*Tabla1[[#This Row],[Costo unitario]]</f>
        <v>300.19499999999999</v>
      </c>
      <c r="M1589" s="29">
        <f>IFERROR(Tabla1[[#This Row],[Stock en unidades]]/Tabla1[[#This Row],[Venta prom 12 meses en UN]],0)</f>
        <v>4.0083945435466948</v>
      </c>
      <c r="N1589" s="12">
        <f>IFERROR(12/Tabla1[[#This Row],[Meses de stock]],0)</f>
        <v>2.993717277486911</v>
      </c>
      <c r="O1589" s="5" t="e">
        <f>VLOOKUP(Tabla1[[#This Row],[Código del producto]],'ABC Ventas'!$A:$E,5,0)</f>
        <v>#DIV/0!</v>
      </c>
      <c r="P1589" s="5" t="e">
        <f>VLOOKUP(Tabla1[[#This Row],[Código del producto]],'ABC Stock'!$A:$E,5,0)</f>
        <v>#DIV/0!</v>
      </c>
      <c r="Q158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90" spans="1:17" x14ac:dyDescent="0.2">
      <c r="A1590" s="1">
        <v>1265</v>
      </c>
      <c r="B1590" s="1" t="s">
        <v>458</v>
      </c>
      <c r="C1590" s="1" t="s">
        <v>8</v>
      </c>
      <c r="D1590" s="1" t="s">
        <v>3</v>
      </c>
      <c r="E1590" s="11">
        <v>386</v>
      </c>
      <c r="F1590" s="3">
        <v>2.44</v>
      </c>
      <c r="G1590" s="11">
        <f>Tabla1[[#This Row],[Stock en unidades]]*Tabla1[[#This Row],[Costo unitario]]</f>
        <v>941.84</v>
      </c>
      <c r="H1590" s="1">
        <v>2020</v>
      </c>
      <c r="I1590" s="1" t="s">
        <v>257</v>
      </c>
      <c r="J1590" s="1">
        <v>91</v>
      </c>
      <c r="K1590" s="3">
        <v>333.06</v>
      </c>
      <c r="L1590" s="12">
        <f>Tabla1[[#This Row],[Venta prom 12 meses en UN]]*Tabla1[[#This Row],[Costo unitario]]</f>
        <v>222.04</v>
      </c>
      <c r="M1590" s="29">
        <f>IFERROR(Tabla1[[#This Row],[Stock en unidades]]/Tabla1[[#This Row],[Venta prom 12 meses en UN]],0)</f>
        <v>4.2417582417582418</v>
      </c>
      <c r="N1590" s="12">
        <f>IFERROR(12/Tabla1[[#This Row],[Meses de stock]],0)</f>
        <v>2.8290155440414506</v>
      </c>
      <c r="O1590" s="5" t="e">
        <f>VLOOKUP(Tabla1[[#This Row],[Código del producto]],'ABC Ventas'!$A:$E,5,0)</f>
        <v>#DIV/0!</v>
      </c>
      <c r="P1590" s="5" t="e">
        <f>VLOOKUP(Tabla1[[#This Row],[Código del producto]],'ABC Stock'!$A:$E,5,0)</f>
        <v>#DIV/0!</v>
      </c>
      <c r="Q159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91" spans="1:17" x14ac:dyDescent="0.2">
      <c r="A1591" s="1">
        <v>1265</v>
      </c>
      <c r="B1591" s="1" t="s">
        <v>458</v>
      </c>
      <c r="C1591" s="1" t="s">
        <v>8</v>
      </c>
      <c r="D1591" s="1" t="s">
        <v>3</v>
      </c>
      <c r="E1591" s="11">
        <v>442</v>
      </c>
      <c r="F1591" s="3">
        <v>3.06</v>
      </c>
      <c r="G1591" s="11">
        <f>Tabla1[[#This Row],[Stock en unidades]]*Tabla1[[#This Row],[Costo unitario]]</f>
        <v>1352.52</v>
      </c>
      <c r="H1591" s="1">
        <v>2019</v>
      </c>
      <c r="I1591" s="1" t="s">
        <v>309</v>
      </c>
      <c r="J1591" s="1">
        <v>60</v>
      </c>
      <c r="K1591" s="3">
        <v>235.00799999999998</v>
      </c>
      <c r="L1591" s="12">
        <f>Tabla1[[#This Row],[Venta prom 12 meses en UN]]*Tabla1[[#This Row],[Costo unitario]]</f>
        <v>183.6</v>
      </c>
      <c r="M1591" s="29">
        <f>IFERROR(Tabla1[[#This Row],[Stock en unidades]]/Tabla1[[#This Row],[Venta prom 12 meses en UN]],0)</f>
        <v>7.3666666666666663</v>
      </c>
      <c r="N1591" s="12">
        <f>IFERROR(12/Tabla1[[#This Row],[Meses de stock]],0)</f>
        <v>1.6289592760180995</v>
      </c>
      <c r="O1591" s="5" t="e">
        <f>VLOOKUP(Tabla1[[#This Row],[Código del producto]],'ABC Ventas'!$A:$E,5,0)</f>
        <v>#DIV/0!</v>
      </c>
      <c r="P1591" s="5" t="e">
        <f>VLOOKUP(Tabla1[[#This Row],[Código del producto]],'ABC Stock'!$A:$E,5,0)</f>
        <v>#DIV/0!</v>
      </c>
      <c r="Q159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92" spans="1:17" x14ac:dyDescent="0.2">
      <c r="A1592" s="1">
        <v>1266</v>
      </c>
      <c r="B1592" s="1" t="s">
        <v>459</v>
      </c>
      <c r="C1592" s="1" t="s">
        <v>8</v>
      </c>
      <c r="D1592" s="1" t="s">
        <v>3</v>
      </c>
      <c r="E1592" s="11">
        <v>8</v>
      </c>
      <c r="F1592" s="3">
        <v>5.0999999999999996</v>
      </c>
      <c r="G1592" s="11">
        <f>Tabla1[[#This Row],[Stock en unidades]]*Tabla1[[#This Row],[Costo unitario]]</f>
        <v>40.799999999999997</v>
      </c>
      <c r="H1592" s="1">
        <v>2019</v>
      </c>
      <c r="I1592" s="1" t="s">
        <v>311</v>
      </c>
      <c r="J1592" s="1">
        <v>144</v>
      </c>
      <c r="K1592" s="3">
        <v>1277.856</v>
      </c>
      <c r="L1592" s="12">
        <f>Tabla1[[#This Row],[Venta prom 12 meses en UN]]*Tabla1[[#This Row],[Costo unitario]]</f>
        <v>734.4</v>
      </c>
      <c r="M1592" s="29">
        <f>IFERROR(Tabla1[[#This Row],[Stock en unidades]]/Tabla1[[#This Row],[Venta prom 12 meses en UN]],0)</f>
        <v>5.5555555555555552E-2</v>
      </c>
      <c r="N1592" s="12">
        <f>IFERROR(12/Tabla1[[#This Row],[Meses de stock]],0)</f>
        <v>216</v>
      </c>
      <c r="O1592" s="5" t="e">
        <f>VLOOKUP(Tabla1[[#This Row],[Código del producto]],'ABC Ventas'!$A:$E,5,0)</f>
        <v>#DIV/0!</v>
      </c>
      <c r="P1592" s="5" t="e">
        <f>VLOOKUP(Tabla1[[#This Row],[Código del producto]],'ABC Stock'!$A:$E,5,0)</f>
        <v>#DIV/0!</v>
      </c>
      <c r="Q15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93" spans="1:17" x14ac:dyDescent="0.2">
      <c r="A1593" s="1">
        <v>1266</v>
      </c>
      <c r="B1593" s="1" t="s">
        <v>459</v>
      </c>
      <c r="C1593" s="1" t="s">
        <v>8</v>
      </c>
      <c r="D1593" s="1" t="s">
        <v>3</v>
      </c>
      <c r="E1593" s="11">
        <v>406</v>
      </c>
      <c r="F1593" s="3">
        <v>7.6</v>
      </c>
      <c r="G1593" s="11">
        <f>Tabla1[[#This Row],[Stock en unidades]]*Tabla1[[#This Row],[Costo unitario]]</f>
        <v>3085.6</v>
      </c>
      <c r="H1593" s="1">
        <v>2020</v>
      </c>
      <c r="I1593" s="1" t="s">
        <v>257</v>
      </c>
      <c r="J1593" s="1">
        <v>81.2</v>
      </c>
      <c r="K1593" s="3">
        <v>1129.3296</v>
      </c>
      <c r="L1593" s="12">
        <f>Tabla1[[#This Row],[Venta prom 12 meses en UN]]*Tabla1[[#This Row],[Costo unitario]]</f>
        <v>617.12</v>
      </c>
      <c r="M1593" s="29">
        <f>IFERROR(Tabla1[[#This Row],[Stock en unidades]]/Tabla1[[#This Row],[Venta prom 12 meses en UN]],0)</f>
        <v>5</v>
      </c>
      <c r="N1593" s="12">
        <f>IFERROR(12/Tabla1[[#This Row],[Meses de stock]],0)</f>
        <v>2.4</v>
      </c>
      <c r="O1593" s="5" t="e">
        <f>VLOOKUP(Tabla1[[#This Row],[Código del producto]],'ABC Ventas'!$A:$E,5,0)</f>
        <v>#DIV/0!</v>
      </c>
      <c r="P1593" s="5" t="e">
        <f>VLOOKUP(Tabla1[[#This Row],[Código del producto]],'ABC Stock'!$A:$E,5,0)</f>
        <v>#DIV/0!</v>
      </c>
      <c r="Q159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94" spans="1:17" x14ac:dyDescent="0.2">
      <c r="A1594" s="1">
        <v>1266</v>
      </c>
      <c r="B1594" s="1" t="s">
        <v>459</v>
      </c>
      <c r="C1594" s="1" t="s">
        <v>8</v>
      </c>
      <c r="D1594" s="1" t="s">
        <v>3</v>
      </c>
      <c r="E1594" s="11">
        <v>278</v>
      </c>
      <c r="F1594" s="3">
        <v>5.94</v>
      </c>
      <c r="G1594" s="11">
        <f>Tabla1[[#This Row],[Stock en unidades]]*Tabla1[[#This Row],[Costo unitario]]</f>
        <v>1651.3200000000002</v>
      </c>
      <c r="H1594" s="1">
        <v>2019</v>
      </c>
      <c r="I1594" s="1" t="s">
        <v>306</v>
      </c>
      <c r="J1594" s="1">
        <v>56</v>
      </c>
      <c r="K1594" s="3">
        <v>628.68960000000004</v>
      </c>
      <c r="L1594" s="12">
        <f>Tabla1[[#This Row],[Venta prom 12 meses en UN]]*Tabla1[[#This Row],[Costo unitario]]</f>
        <v>332.64000000000004</v>
      </c>
      <c r="M1594" s="29">
        <f>IFERROR(Tabla1[[#This Row],[Stock en unidades]]/Tabla1[[#This Row],[Venta prom 12 meses en UN]],0)</f>
        <v>4.9642857142857144</v>
      </c>
      <c r="N1594" s="12">
        <f>IFERROR(12/Tabla1[[#This Row],[Meses de stock]],0)</f>
        <v>2.4172661870503598</v>
      </c>
      <c r="O1594" s="5" t="e">
        <f>VLOOKUP(Tabla1[[#This Row],[Código del producto]],'ABC Ventas'!$A:$E,5,0)</f>
        <v>#DIV/0!</v>
      </c>
      <c r="P1594" s="5" t="e">
        <f>VLOOKUP(Tabla1[[#This Row],[Código del producto]],'ABC Stock'!$A:$E,5,0)</f>
        <v>#DIV/0!</v>
      </c>
      <c r="Q159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595" spans="1:17" x14ac:dyDescent="0.2">
      <c r="A1595" s="1">
        <v>1266</v>
      </c>
      <c r="B1595" s="1" t="s">
        <v>459</v>
      </c>
      <c r="C1595" s="1" t="s">
        <v>8</v>
      </c>
      <c r="D1595" s="1" t="s">
        <v>3</v>
      </c>
      <c r="E1595" s="11">
        <v>738</v>
      </c>
      <c r="F1595" s="3">
        <v>5.97</v>
      </c>
      <c r="G1595" s="11">
        <f>Tabla1[[#This Row],[Stock en unidades]]*Tabla1[[#This Row],[Costo unitario]]</f>
        <v>4405.8599999999997</v>
      </c>
      <c r="H1595" s="1">
        <v>2020</v>
      </c>
      <c r="I1595" s="1" t="s">
        <v>257</v>
      </c>
      <c r="J1595" s="1">
        <v>73.8</v>
      </c>
      <c r="K1595" s="3">
        <v>608.00867999999991</v>
      </c>
      <c r="L1595" s="12">
        <f>Tabla1[[#This Row],[Venta prom 12 meses en UN]]*Tabla1[[#This Row],[Costo unitario]]</f>
        <v>440.58599999999996</v>
      </c>
      <c r="M1595" s="29">
        <f>IFERROR(Tabla1[[#This Row],[Stock en unidades]]/Tabla1[[#This Row],[Venta prom 12 meses en UN]],0)</f>
        <v>10</v>
      </c>
      <c r="N1595" s="12">
        <f>IFERROR(12/Tabla1[[#This Row],[Meses de stock]],0)</f>
        <v>1.2</v>
      </c>
      <c r="O1595" s="5" t="e">
        <f>VLOOKUP(Tabla1[[#This Row],[Código del producto]],'ABC Ventas'!$A:$E,5,0)</f>
        <v>#DIV/0!</v>
      </c>
      <c r="P1595" s="5" t="e">
        <f>VLOOKUP(Tabla1[[#This Row],[Código del producto]],'ABC Stock'!$A:$E,5,0)</f>
        <v>#DIV/0!</v>
      </c>
      <c r="Q159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96" spans="1:17" x14ac:dyDescent="0.2">
      <c r="A1596" s="1">
        <v>1266</v>
      </c>
      <c r="B1596" s="1" t="s">
        <v>459</v>
      </c>
      <c r="C1596" s="1" t="s">
        <v>8</v>
      </c>
      <c r="D1596" s="1" t="s">
        <v>3</v>
      </c>
      <c r="E1596" s="11">
        <v>120</v>
      </c>
      <c r="F1596" s="3">
        <v>4.0999999999999996</v>
      </c>
      <c r="G1596" s="11">
        <f>Tabla1[[#This Row],[Stock en unidades]]*Tabla1[[#This Row],[Costo unitario]]</f>
        <v>491.99999999999994</v>
      </c>
      <c r="H1596" s="1">
        <v>2019</v>
      </c>
      <c r="I1596" s="1" t="s">
        <v>312</v>
      </c>
      <c r="J1596" s="1">
        <v>60</v>
      </c>
      <c r="K1596" s="3">
        <v>442.79999999999995</v>
      </c>
      <c r="L1596" s="12">
        <f>Tabla1[[#This Row],[Venta prom 12 meses en UN]]*Tabla1[[#This Row],[Costo unitario]]</f>
        <v>245.99999999999997</v>
      </c>
      <c r="M1596" s="29">
        <f>IFERROR(Tabla1[[#This Row],[Stock en unidades]]/Tabla1[[#This Row],[Venta prom 12 meses en UN]],0)</f>
        <v>2</v>
      </c>
      <c r="N1596" s="12">
        <f>IFERROR(12/Tabla1[[#This Row],[Meses de stock]],0)</f>
        <v>6</v>
      </c>
      <c r="O1596" s="5" t="e">
        <f>VLOOKUP(Tabla1[[#This Row],[Código del producto]],'ABC Ventas'!$A:$E,5,0)</f>
        <v>#DIV/0!</v>
      </c>
      <c r="P1596" s="5" t="e">
        <f>VLOOKUP(Tabla1[[#This Row],[Código del producto]],'ABC Stock'!$A:$E,5,0)</f>
        <v>#DIV/0!</v>
      </c>
      <c r="Q15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597" spans="1:17" x14ac:dyDescent="0.2">
      <c r="A1597" s="1">
        <v>1266</v>
      </c>
      <c r="B1597" s="1" t="s">
        <v>459</v>
      </c>
      <c r="C1597" s="1" t="s">
        <v>8</v>
      </c>
      <c r="D1597" s="1" t="s">
        <v>3</v>
      </c>
      <c r="E1597" s="11">
        <v>284</v>
      </c>
      <c r="F1597" s="3">
        <v>7.15</v>
      </c>
      <c r="G1597" s="11">
        <f>Tabla1[[#This Row],[Stock en unidades]]*Tabla1[[#This Row],[Costo unitario]]</f>
        <v>2030.6000000000001</v>
      </c>
      <c r="H1597" s="1">
        <v>2019</v>
      </c>
      <c r="I1597" s="1" t="s">
        <v>310</v>
      </c>
      <c r="J1597" s="1">
        <v>40.5</v>
      </c>
      <c r="K1597" s="3">
        <v>390.92624999999998</v>
      </c>
      <c r="L1597" s="12">
        <f>Tabla1[[#This Row],[Venta prom 12 meses en UN]]*Tabla1[[#This Row],[Costo unitario]]</f>
        <v>289.57499999999999</v>
      </c>
      <c r="M1597" s="29">
        <f>IFERROR(Tabla1[[#This Row],[Stock en unidades]]/Tabla1[[#This Row],[Venta prom 12 meses en UN]],0)</f>
        <v>7.0123456790123457</v>
      </c>
      <c r="N1597" s="12">
        <f>IFERROR(12/Tabla1[[#This Row],[Meses de stock]],0)</f>
        <v>1.7112676056338028</v>
      </c>
      <c r="O1597" s="5" t="e">
        <f>VLOOKUP(Tabla1[[#This Row],[Código del producto]],'ABC Ventas'!$A:$E,5,0)</f>
        <v>#DIV/0!</v>
      </c>
      <c r="P1597" s="5" t="e">
        <f>VLOOKUP(Tabla1[[#This Row],[Código del producto]],'ABC Stock'!$A:$E,5,0)</f>
        <v>#DIV/0!</v>
      </c>
      <c r="Q159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98" spans="1:17" x14ac:dyDescent="0.2">
      <c r="A1598" s="1">
        <v>1267</v>
      </c>
      <c r="B1598" s="1" t="s">
        <v>460</v>
      </c>
      <c r="C1598" s="1" t="s">
        <v>8</v>
      </c>
      <c r="D1598" s="1" t="s">
        <v>3</v>
      </c>
      <c r="E1598" s="11">
        <v>416</v>
      </c>
      <c r="F1598" s="3">
        <v>6.36</v>
      </c>
      <c r="G1598" s="11">
        <f>Tabla1[[#This Row],[Stock en unidades]]*Tabla1[[#This Row],[Costo unitario]]</f>
        <v>2645.76</v>
      </c>
      <c r="H1598" s="1">
        <v>2019</v>
      </c>
      <c r="I1598" s="1" t="s">
        <v>304</v>
      </c>
      <c r="J1598" s="1">
        <v>59.3</v>
      </c>
      <c r="K1598" s="3">
        <v>671.32344000000001</v>
      </c>
      <c r="L1598" s="12">
        <f>Tabla1[[#This Row],[Venta prom 12 meses en UN]]*Tabla1[[#This Row],[Costo unitario]]</f>
        <v>377.14800000000002</v>
      </c>
      <c r="M1598" s="29">
        <f>IFERROR(Tabla1[[#This Row],[Stock en unidades]]/Tabla1[[#This Row],[Venta prom 12 meses en UN]],0)</f>
        <v>7.0151770657672854</v>
      </c>
      <c r="N1598" s="12">
        <f>IFERROR(12/Tabla1[[#This Row],[Meses de stock]],0)</f>
        <v>1.710576923076923</v>
      </c>
      <c r="O1598" s="5" t="e">
        <f>VLOOKUP(Tabla1[[#This Row],[Código del producto]],'ABC Ventas'!$A:$E,5,0)</f>
        <v>#DIV/0!</v>
      </c>
      <c r="P1598" s="5" t="e">
        <f>VLOOKUP(Tabla1[[#This Row],[Código del producto]],'ABC Stock'!$A:$E,5,0)</f>
        <v>#DIV/0!</v>
      </c>
      <c r="Q159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599" spans="1:17" x14ac:dyDescent="0.2">
      <c r="A1599" s="1">
        <v>1267</v>
      </c>
      <c r="B1599" s="1" t="s">
        <v>460</v>
      </c>
      <c r="C1599" s="1" t="s">
        <v>8</v>
      </c>
      <c r="D1599" s="1" t="s">
        <v>3</v>
      </c>
      <c r="E1599" s="11">
        <v>295</v>
      </c>
      <c r="F1599" s="3">
        <v>6.69</v>
      </c>
      <c r="G1599" s="11">
        <f>Tabla1[[#This Row],[Stock en unidades]]*Tabla1[[#This Row],[Costo unitario]]</f>
        <v>1973.5500000000002</v>
      </c>
      <c r="H1599" s="1">
        <v>2019</v>
      </c>
      <c r="I1599" s="1" t="s">
        <v>310</v>
      </c>
      <c r="J1599" s="1">
        <v>58.9</v>
      </c>
      <c r="K1599" s="3">
        <v>579.24027000000001</v>
      </c>
      <c r="L1599" s="12">
        <f>Tabla1[[#This Row],[Venta prom 12 meses en UN]]*Tabla1[[#This Row],[Costo unitario]]</f>
        <v>394.041</v>
      </c>
      <c r="M1599" s="29">
        <f>IFERROR(Tabla1[[#This Row],[Stock en unidades]]/Tabla1[[#This Row],[Venta prom 12 meses en UN]],0)</f>
        <v>5.0084889643463502</v>
      </c>
      <c r="N1599" s="12">
        <f>IFERROR(12/Tabla1[[#This Row],[Meses de stock]],0)</f>
        <v>2.3959322033898305</v>
      </c>
      <c r="O1599" s="5" t="e">
        <f>VLOOKUP(Tabla1[[#This Row],[Código del producto]],'ABC Ventas'!$A:$E,5,0)</f>
        <v>#DIV/0!</v>
      </c>
      <c r="P1599" s="5" t="e">
        <f>VLOOKUP(Tabla1[[#This Row],[Código del producto]],'ABC Stock'!$A:$E,5,0)</f>
        <v>#DIV/0!</v>
      </c>
      <c r="Q159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00" spans="1:17" x14ac:dyDescent="0.2">
      <c r="A1600" s="1">
        <v>1267</v>
      </c>
      <c r="B1600" s="1" t="s">
        <v>460</v>
      </c>
      <c r="C1600" s="1" t="s">
        <v>8</v>
      </c>
      <c r="D1600" s="1" t="s">
        <v>3</v>
      </c>
      <c r="E1600" s="11">
        <v>591</v>
      </c>
      <c r="F1600" s="3">
        <v>6.99</v>
      </c>
      <c r="G1600" s="11">
        <f>Tabla1[[#This Row],[Stock en unidades]]*Tabla1[[#This Row],[Costo unitario]]</f>
        <v>4131.09</v>
      </c>
      <c r="H1600" s="1">
        <v>2019</v>
      </c>
      <c r="I1600" s="1" t="s">
        <v>304</v>
      </c>
      <c r="J1600" s="1">
        <v>45.4</v>
      </c>
      <c r="K1600" s="3">
        <v>523.62090000000001</v>
      </c>
      <c r="L1600" s="12">
        <f>Tabla1[[#This Row],[Venta prom 12 meses en UN]]*Tabla1[[#This Row],[Costo unitario]]</f>
        <v>317.346</v>
      </c>
      <c r="M1600" s="29">
        <f>IFERROR(Tabla1[[#This Row],[Stock en unidades]]/Tabla1[[#This Row],[Venta prom 12 meses en UN]],0)</f>
        <v>13.01762114537445</v>
      </c>
      <c r="N1600" s="12">
        <f>IFERROR(12/Tabla1[[#This Row],[Meses de stock]],0)</f>
        <v>0.92182741116751266</v>
      </c>
      <c r="O1600" s="5" t="e">
        <f>VLOOKUP(Tabla1[[#This Row],[Código del producto]],'ABC Ventas'!$A:$E,5,0)</f>
        <v>#DIV/0!</v>
      </c>
      <c r="P1600" s="5" t="e">
        <f>VLOOKUP(Tabla1[[#This Row],[Código del producto]],'ABC Stock'!$A:$E,5,0)</f>
        <v>#DIV/0!</v>
      </c>
      <c r="Q160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01" spans="1:17" x14ac:dyDescent="0.2">
      <c r="A1601" s="1">
        <v>1267</v>
      </c>
      <c r="B1601" s="1" t="s">
        <v>460</v>
      </c>
      <c r="C1601" s="1" t="s">
        <v>8</v>
      </c>
      <c r="D1601" s="1" t="s">
        <v>3</v>
      </c>
      <c r="E1601" s="11">
        <v>201</v>
      </c>
      <c r="F1601" s="3">
        <v>7.92</v>
      </c>
      <c r="G1601" s="11">
        <f>Tabla1[[#This Row],[Stock en unidades]]*Tabla1[[#This Row],[Costo unitario]]</f>
        <v>1591.92</v>
      </c>
      <c r="H1601" s="1">
        <v>2020</v>
      </c>
      <c r="I1601" s="1" t="s">
        <v>258</v>
      </c>
      <c r="J1601" s="1">
        <v>33.5</v>
      </c>
      <c r="K1601" s="3">
        <v>379.4076</v>
      </c>
      <c r="L1601" s="12">
        <f>Tabla1[[#This Row],[Venta prom 12 meses en UN]]*Tabla1[[#This Row],[Costo unitario]]</f>
        <v>265.32</v>
      </c>
      <c r="M1601" s="29">
        <f>IFERROR(Tabla1[[#This Row],[Stock en unidades]]/Tabla1[[#This Row],[Venta prom 12 meses en UN]],0)</f>
        <v>6</v>
      </c>
      <c r="N1601" s="12">
        <f>IFERROR(12/Tabla1[[#This Row],[Meses de stock]],0)</f>
        <v>2</v>
      </c>
      <c r="O1601" s="5" t="e">
        <f>VLOOKUP(Tabla1[[#This Row],[Código del producto]],'ABC Ventas'!$A:$E,5,0)</f>
        <v>#DIV/0!</v>
      </c>
      <c r="P1601" s="5" t="e">
        <f>VLOOKUP(Tabla1[[#This Row],[Código del producto]],'ABC Stock'!$A:$E,5,0)</f>
        <v>#DIV/0!</v>
      </c>
      <c r="Q160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02" spans="1:17" x14ac:dyDescent="0.2">
      <c r="A1602" s="1">
        <v>1267</v>
      </c>
      <c r="B1602" s="1" t="s">
        <v>460</v>
      </c>
      <c r="C1602" s="1" t="s">
        <v>8</v>
      </c>
      <c r="D1602" s="1" t="s">
        <v>3</v>
      </c>
      <c r="E1602" s="11">
        <v>85</v>
      </c>
      <c r="F1602" s="3">
        <v>4.12</v>
      </c>
      <c r="G1602" s="11">
        <f>Tabla1[[#This Row],[Stock en unidades]]*Tabla1[[#This Row],[Costo unitario]]</f>
        <v>350.2</v>
      </c>
      <c r="H1602" s="1">
        <v>2019</v>
      </c>
      <c r="I1602" s="1" t="s">
        <v>306</v>
      </c>
      <c r="J1602" s="1">
        <v>56</v>
      </c>
      <c r="K1602" s="3">
        <v>276.86400000000003</v>
      </c>
      <c r="L1602" s="12">
        <f>Tabla1[[#This Row],[Venta prom 12 meses en UN]]*Tabla1[[#This Row],[Costo unitario]]</f>
        <v>230.72</v>
      </c>
      <c r="M1602" s="29">
        <f>IFERROR(Tabla1[[#This Row],[Stock en unidades]]/Tabla1[[#This Row],[Venta prom 12 meses en UN]],0)</f>
        <v>1.5178571428571428</v>
      </c>
      <c r="N1602" s="12">
        <f>IFERROR(12/Tabla1[[#This Row],[Meses de stock]],0)</f>
        <v>7.9058823529411768</v>
      </c>
      <c r="O1602" s="5" t="e">
        <f>VLOOKUP(Tabla1[[#This Row],[Código del producto]],'ABC Ventas'!$A:$E,5,0)</f>
        <v>#DIV/0!</v>
      </c>
      <c r="P1602" s="5" t="e">
        <f>VLOOKUP(Tabla1[[#This Row],[Código del producto]],'ABC Stock'!$A:$E,5,0)</f>
        <v>#DIV/0!</v>
      </c>
      <c r="Q16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03" spans="1:17" x14ac:dyDescent="0.2">
      <c r="A1603" s="1">
        <v>1267</v>
      </c>
      <c r="B1603" s="1" t="s">
        <v>460</v>
      </c>
      <c r="C1603" s="1" t="s">
        <v>8</v>
      </c>
      <c r="D1603" s="1" t="s">
        <v>3</v>
      </c>
      <c r="E1603" s="11">
        <v>829</v>
      </c>
      <c r="F1603" s="3">
        <v>2.36</v>
      </c>
      <c r="G1603" s="11">
        <f>Tabla1[[#This Row],[Stock en unidades]]*Tabla1[[#This Row],[Costo unitario]]</f>
        <v>1956.4399999999998</v>
      </c>
      <c r="H1603" s="1">
        <v>2020</v>
      </c>
      <c r="I1603" s="1" t="s">
        <v>256</v>
      </c>
      <c r="J1603" s="1">
        <v>52</v>
      </c>
      <c r="K1603" s="3">
        <v>185.30720000000002</v>
      </c>
      <c r="L1603" s="12">
        <f>Tabla1[[#This Row],[Venta prom 12 meses en UN]]*Tabla1[[#This Row],[Costo unitario]]</f>
        <v>122.72</v>
      </c>
      <c r="M1603" s="29">
        <f>IFERROR(Tabla1[[#This Row],[Stock en unidades]]/Tabla1[[#This Row],[Venta prom 12 meses en UN]],0)</f>
        <v>15.942307692307692</v>
      </c>
      <c r="N1603" s="12">
        <f>IFERROR(12/Tabla1[[#This Row],[Meses de stock]],0)</f>
        <v>0.75271411338962613</v>
      </c>
      <c r="O1603" s="5" t="e">
        <f>VLOOKUP(Tabla1[[#This Row],[Código del producto]],'ABC Ventas'!$A:$E,5,0)</f>
        <v>#DIV/0!</v>
      </c>
      <c r="P1603" s="5" t="e">
        <f>VLOOKUP(Tabla1[[#This Row],[Código del producto]],'ABC Stock'!$A:$E,5,0)</f>
        <v>#DIV/0!</v>
      </c>
      <c r="Q160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04" spans="1:17" x14ac:dyDescent="0.2">
      <c r="A1604" s="1">
        <v>1268</v>
      </c>
      <c r="B1604" s="1" t="s">
        <v>461</v>
      </c>
      <c r="C1604" s="1" t="s">
        <v>8</v>
      </c>
      <c r="D1604" s="1" t="s">
        <v>3</v>
      </c>
      <c r="E1604" s="11">
        <v>344</v>
      </c>
      <c r="F1604" s="3">
        <v>6.53</v>
      </c>
      <c r="G1604" s="11">
        <f>Tabla1[[#This Row],[Stock en unidades]]*Tabla1[[#This Row],[Costo unitario]]</f>
        <v>2246.3200000000002</v>
      </c>
      <c r="H1604" s="1">
        <v>2020</v>
      </c>
      <c r="I1604" s="1" t="s">
        <v>258</v>
      </c>
      <c r="J1604" s="1">
        <v>85.8</v>
      </c>
      <c r="K1604" s="3">
        <v>1036.5069000000001</v>
      </c>
      <c r="L1604" s="12">
        <f>Tabla1[[#This Row],[Venta prom 12 meses en UN]]*Tabla1[[#This Row],[Costo unitario]]</f>
        <v>560.274</v>
      </c>
      <c r="M1604" s="29">
        <f>IFERROR(Tabla1[[#This Row],[Stock en unidades]]/Tabla1[[#This Row],[Venta prom 12 meses en UN]],0)</f>
        <v>4.0093240093240095</v>
      </c>
      <c r="N1604" s="12">
        <f>IFERROR(12/Tabla1[[#This Row],[Meses de stock]],0)</f>
        <v>2.9930232558139536</v>
      </c>
      <c r="O1604" s="5" t="e">
        <f>VLOOKUP(Tabla1[[#This Row],[Código del producto]],'ABC Ventas'!$A:$E,5,0)</f>
        <v>#DIV/0!</v>
      </c>
      <c r="P1604" s="5" t="e">
        <f>VLOOKUP(Tabla1[[#This Row],[Código del producto]],'ABC Stock'!$A:$E,5,0)</f>
        <v>#DIV/0!</v>
      </c>
      <c r="Q160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05" spans="1:17" x14ac:dyDescent="0.2">
      <c r="A1605" s="1">
        <v>1268</v>
      </c>
      <c r="B1605" s="1" t="s">
        <v>461</v>
      </c>
      <c r="C1605" s="1" t="s">
        <v>8</v>
      </c>
      <c r="D1605" s="1" t="s">
        <v>3</v>
      </c>
      <c r="E1605" s="11">
        <v>1472</v>
      </c>
      <c r="F1605" s="3">
        <v>6.8</v>
      </c>
      <c r="G1605" s="11">
        <f>Tabla1[[#This Row],[Stock en unidades]]*Tabla1[[#This Row],[Costo unitario]]</f>
        <v>10009.6</v>
      </c>
      <c r="H1605" s="1">
        <v>2020</v>
      </c>
      <c r="I1605" s="1" t="s">
        <v>256</v>
      </c>
      <c r="J1605" s="1">
        <v>98.1</v>
      </c>
      <c r="K1605" s="3">
        <v>1013.9615999999999</v>
      </c>
      <c r="L1605" s="12">
        <f>Tabla1[[#This Row],[Venta prom 12 meses en UN]]*Tabla1[[#This Row],[Costo unitario]]</f>
        <v>667.07999999999993</v>
      </c>
      <c r="M1605" s="29">
        <f>IFERROR(Tabla1[[#This Row],[Stock en unidades]]/Tabla1[[#This Row],[Venta prom 12 meses en UN]],0)</f>
        <v>15.005096839959226</v>
      </c>
      <c r="N1605" s="12">
        <f>IFERROR(12/Tabla1[[#This Row],[Meses de stock]],0)</f>
        <v>0.79972826086956517</v>
      </c>
      <c r="O1605" s="5" t="e">
        <f>VLOOKUP(Tabla1[[#This Row],[Código del producto]],'ABC Ventas'!$A:$E,5,0)</f>
        <v>#DIV/0!</v>
      </c>
      <c r="P1605" s="5" t="e">
        <f>VLOOKUP(Tabla1[[#This Row],[Código del producto]],'ABC Stock'!$A:$E,5,0)</f>
        <v>#DIV/0!</v>
      </c>
      <c r="Q160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06" spans="1:17" x14ac:dyDescent="0.2">
      <c r="A1606" s="1">
        <v>1268</v>
      </c>
      <c r="B1606" s="1" t="s">
        <v>461</v>
      </c>
      <c r="C1606" s="1" t="s">
        <v>8</v>
      </c>
      <c r="D1606" s="1" t="s">
        <v>3</v>
      </c>
      <c r="E1606" s="11">
        <v>27</v>
      </c>
      <c r="F1606" s="3">
        <v>6.1</v>
      </c>
      <c r="G1606" s="11">
        <f>Tabla1[[#This Row],[Stock en unidades]]*Tabla1[[#This Row],[Costo unitario]]</f>
        <v>164.7</v>
      </c>
      <c r="H1606" s="1">
        <v>2020</v>
      </c>
      <c r="I1606" s="1" t="s">
        <v>258</v>
      </c>
      <c r="J1606" s="1">
        <v>83</v>
      </c>
      <c r="K1606" s="3">
        <v>810.08</v>
      </c>
      <c r="L1606" s="12">
        <f>Tabla1[[#This Row],[Venta prom 12 meses en UN]]*Tabla1[[#This Row],[Costo unitario]]</f>
        <v>506.29999999999995</v>
      </c>
      <c r="M1606" s="29">
        <f>IFERROR(Tabla1[[#This Row],[Stock en unidades]]/Tabla1[[#This Row],[Venta prom 12 meses en UN]],0)</f>
        <v>0.3253012048192771</v>
      </c>
      <c r="N1606" s="12">
        <f>IFERROR(12/Tabla1[[#This Row],[Meses de stock]],0)</f>
        <v>36.888888888888893</v>
      </c>
      <c r="O1606" s="5" t="e">
        <f>VLOOKUP(Tabla1[[#This Row],[Código del producto]],'ABC Ventas'!$A:$E,5,0)</f>
        <v>#DIV/0!</v>
      </c>
      <c r="P1606" s="5" t="e">
        <f>VLOOKUP(Tabla1[[#This Row],[Código del producto]],'ABC Stock'!$A:$E,5,0)</f>
        <v>#DIV/0!</v>
      </c>
      <c r="Q16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07" spans="1:17" x14ac:dyDescent="0.2">
      <c r="A1607" s="1">
        <v>1268</v>
      </c>
      <c r="B1607" s="1" t="s">
        <v>461</v>
      </c>
      <c r="C1607" s="1" t="s">
        <v>8</v>
      </c>
      <c r="D1607" s="1" t="s">
        <v>3</v>
      </c>
      <c r="E1607" s="11">
        <v>69</v>
      </c>
      <c r="F1607" s="3">
        <v>6.63</v>
      </c>
      <c r="G1607" s="11">
        <f>Tabla1[[#This Row],[Stock en unidades]]*Tabla1[[#This Row],[Costo unitario]]</f>
        <v>457.46999999999997</v>
      </c>
      <c r="H1607" s="1">
        <v>2020</v>
      </c>
      <c r="I1607" s="1" t="s">
        <v>258</v>
      </c>
      <c r="J1607" s="1">
        <v>51</v>
      </c>
      <c r="K1607" s="3">
        <v>415.8999</v>
      </c>
      <c r="L1607" s="12">
        <f>Tabla1[[#This Row],[Venta prom 12 meses en UN]]*Tabla1[[#This Row],[Costo unitario]]</f>
        <v>338.13</v>
      </c>
      <c r="M1607" s="29">
        <f>IFERROR(Tabla1[[#This Row],[Stock en unidades]]/Tabla1[[#This Row],[Venta prom 12 meses en UN]],0)</f>
        <v>1.3529411764705883</v>
      </c>
      <c r="N1607" s="12">
        <f>IFERROR(12/Tabla1[[#This Row],[Meses de stock]],0)</f>
        <v>8.8695652173913047</v>
      </c>
      <c r="O1607" s="5" t="e">
        <f>VLOOKUP(Tabla1[[#This Row],[Código del producto]],'ABC Ventas'!$A:$E,5,0)</f>
        <v>#DIV/0!</v>
      </c>
      <c r="P1607" s="5" t="e">
        <f>VLOOKUP(Tabla1[[#This Row],[Código del producto]],'ABC Stock'!$A:$E,5,0)</f>
        <v>#DIV/0!</v>
      </c>
      <c r="Q16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08" spans="1:17" x14ac:dyDescent="0.2">
      <c r="A1608" s="1">
        <v>1268</v>
      </c>
      <c r="B1608" s="1" t="s">
        <v>461</v>
      </c>
      <c r="C1608" s="1" t="s">
        <v>8</v>
      </c>
      <c r="D1608" s="1" t="s">
        <v>3</v>
      </c>
      <c r="E1608" s="11">
        <v>481</v>
      </c>
      <c r="F1608" s="3">
        <v>2.0499999999999998</v>
      </c>
      <c r="G1608" s="11">
        <f>Tabla1[[#This Row],[Stock en unidades]]*Tabla1[[#This Row],[Costo unitario]]</f>
        <v>986.05</v>
      </c>
      <c r="H1608" s="1">
        <v>2019</v>
      </c>
      <c r="I1608" s="1" t="s">
        <v>308</v>
      </c>
      <c r="J1608" s="1">
        <v>81</v>
      </c>
      <c r="K1608" s="3">
        <v>272.32199999999995</v>
      </c>
      <c r="L1608" s="12">
        <f>Tabla1[[#This Row],[Venta prom 12 meses en UN]]*Tabla1[[#This Row],[Costo unitario]]</f>
        <v>166.04999999999998</v>
      </c>
      <c r="M1608" s="29">
        <f>IFERROR(Tabla1[[#This Row],[Stock en unidades]]/Tabla1[[#This Row],[Venta prom 12 meses en UN]],0)</f>
        <v>5.9382716049382713</v>
      </c>
      <c r="N1608" s="12">
        <f>IFERROR(12/Tabla1[[#This Row],[Meses de stock]],0)</f>
        <v>2.0207900207900207</v>
      </c>
      <c r="O1608" s="5" t="e">
        <f>VLOOKUP(Tabla1[[#This Row],[Código del producto]],'ABC Ventas'!$A:$E,5,0)</f>
        <v>#DIV/0!</v>
      </c>
      <c r="P1608" s="5" t="e">
        <f>VLOOKUP(Tabla1[[#This Row],[Código del producto]],'ABC Stock'!$A:$E,5,0)</f>
        <v>#DIV/0!</v>
      </c>
      <c r="Q160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09" spans="1:17" x14ac:dyDescent="0.2">
      <c r="A1609" s="1">
        <v>1268</v>
      </c>
      <c r="B1609" s="1" t="s">
        <v>461</v>
      </c>
      <c r="C1609" s="1" t="s">
        <v>8</v>
      </c>
      <c r="D1609" s="1" t="s">
        <v>3</v>
      </c>
      <c r="E1609" s="11">
        <v>1406</v>
      </c>
      <c r="F1609" s="3">
        <v>1.93</v>
      </c>
      <c r="G1609" s="11">
        <f>Tabla1[[#This Row],[Stock en unidades]]*Tabla1[[#This Row],[Costo unitario]]</f>
        <v>2713.58</v>
      </c>
      <c r="H1609" s="1">
        <v>2019</v>
      </c>
      <c r="I1609" s="1" t="s">
        <v>310</v>
      </c>
      <c r="J1609" s="1">
        <v>93.7</v>
      </c>
      <c r="K1609" s="3">
        <v>217.00920000000002</v>
      </c>
      <c r="L1609" s="12">
        <f>Tabla1[[#This Row],[Venta prom 12 meses en UN]]*Tabla1[[#This Row],[Costo unitario]]</f>
        <v>180.84100000000001</v>
      </c>
      <c r="M1609" s="29">
        <f>IFERROR(Tabla1[[#This Row],[Stock en unidades]]/Tabla1[[#This Row],[Venta prom 12 meses en UN]],0)</f>
        <v>15.005336179295623</v>
      </c>
      <c r="N1609" s="12">
        <f>IFERROR(12/Tabla1[[#This Row],[Meses de stock]],0)</f>
        <v>0.79971550497866295</v>
      </c>
      <c r="O1609" s="5" t="e">
        <f>VLOOKUP(Tabla1[[#This Row],[Código del producto]],'ABC Ventas'!$A:$E,5,0)</f>
        <v>#DIV/0!</v>
      </c>
      <c r="P1609" s="5" t="e">
        <f>VLOOKUP(Tabla1[[#This Row],[Código del producto]],'ABC Stock'!$A:$E,5,0)</f>
        <v>#DIV/0!</v>
      </c>
      <c r="Q160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10" spans="1:17" x14ac:dyDescent="0.2">
      <c r="A1610" s="1">
        <v>1269</v>
      </c>
      <c r="B1610" s="1" t="s">
        <v>462</v>
      </c>
      <c r="C1610" s="1" t="s">
        <v>8</v>
      </c>
      <c r="D1610" s="1" t="s">
        <v>3</v>
      </c>
      <c r="E1610" s="11">
        <v>152</v>
      </c>
      <c r="F1610" s="3">
        <v>4.66</v>
      </c>
      <c r="G1610" s="11">
        <f>Tabla1[[#This Row],[Stock en unidades]]*Tabla1[[#This Row],[Costo unitario]]</f>
        <v>708.32</v>
      </c>
      <c r="H1610" s="1">
        <v>2020</v>
      </c>
      <c r="I1610" s="1" t="s">
        <v>258</v>
      </c>
      <c r="J1610" s="1">
        <v>130</v>
      </c>
      <c r="K1610" s="3">
        <v>805.71400000000006</v>
      </c>
      <c r="L1610" s="12">
        <f>Tabla1[[#This Row],[Venta prom 12 meses en UN]]*Tabla1[[#This Row],[Costo unitario]]</f>
        <v>605.80000000000007</v>
      </c>
      <c r="M1610" s="29">
        <f>IFERROR(Tabla1[[#This Row],[Stock en unidades]]/Tabla1[[#This Row],[Venta prom 12 meses en UN]],0)</f>
        <v>1.1692307692307693</v>
      </c>
      <c r="N1610" s="12">
        <f>IFERROR(12/Tabla1[[#This Row],[Meses de stock]],0)</f>
        <v>10.263157894736841</v>
      </c>
      <c r="O1610" s="5" t="e">
        <f>VLOOKUP(Tabla1[[#This Row],[Código del producto]],'ABC Ventas'!$A:$E,5,0)</f>
        <v>#DIV/0!</v>
      </c>
      <c r="P1610" s="5" t="e">
        <f>VLOOKUP(Tabla1[[#This Row],[Código del producto]],'ABC Stock'!$A:$E,5,0)</f>
        <v>#DIV/0!</v>
      </c>
      <c r="Q16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11" spans="1:17" x14ac:dyDescent="0.2">
      <c r="A1611" s="1">
        <v>1269</v>
      </c>
      <c r="B1611" s="1" t="s">
        <v>462</v>
      </c>
      <c r="C1611" s="1" t="s">
        <v>8</v>
      </c>
      <c r="D1611" s="1" t="s">
        <v>3</v>
      </c>
      <c r="E1611" s="11">
        <v>1496</v>
      </c>
      <c r="F1611" s="3">
        <v>4.34</v>
      </c>
      <c r="G1611" s="11">
        <f>Tabla1[[#This Row],[Stock en unidades]]*Tabla1[[#This Row],[Costo unitario]]</f>
        <v>6492.6399999999994</v>
      </c>
      <c r="H1611" s="1">
        <v>2019</v>
      </c>
      <c r="I1611" s="1" t="s">
        <v>306</v>
      </c>
      <c r="J1611" s="1">
        <v>99.7</v>
      </c>
      <c r="K1611" s="3">
        <v>700.97076000000004</v>
      </c>
      <c r="L1611" s="12">
        <f>Tabla1[[#This Row],[Venta prom 12 meses en UN]]*Tabla1[[#This Row],[Costo unitario]]</f>
        <v>432.69799999999998</v>
      </c>
      <c r="M1611" s="29">
        <f>IFERROR(Tabla1[[#This Row],[Stock en unidades]]/Tabla1[[#This Row],[Venta prom 12 meses en UN]],0)</f>
        <v>15.005015045135405</v>
      </c>
      <c r="N1611" s="12">
        <f>IFERROR(12/Tabla1[[#This Row],[Meses de stock]],0)</f>
        <v>0.79973262032085568</v>
      </c>
      <c r="O1611" s="5" t="e">
        <f>VLOOKUP(Tabla1[[#This Row],[Código del producto]],'ABC Ventas'!$A:$E,5,0)</f>
        <v>#DIV/0!</v>
      </c>
      <c r="P1611" s="5" t="e">
        <f>VLOOKUP(Tabla1[[#This Row],[Código del producto]],'ABC Stock'!$A:$E,5,0)</f>
        <v>#DIV/0!</v>
      </c>
      <c r="Q161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12" spans="1:17" x14ac:dyDescent="0.2">
      <c r="A1612" s="1">
        <v>1269</v>
      </c>
      <c r="B1612" s="1" t="s">
        <v>462</v>
      </c>
      <c r="C1612" s="1" t="s">
        <v>8</v>
      </c>
      <c r="D1612" s="1" t="s">
        <v>3</v>
      </c>
      <c r="E1612" s="11">
        <v>908</v>
      </c>
      <c r="F1612" s="3">
        <v>6.59</v>
      </c>
      <c r="G1612" s="11">
        <f>Tabla1[[#This Row],[Stock en unidades]]*Tabla1[[#This Row],[Costo unitario]]</f>
        <v>5983.72</v>
      </c>
      <c r="H1612" s="1">
        <v>2019</v>
      </c>
      <c r="I1612" s="1" t="s">
        <v>309</v>
      </c>
      <c r="J1612" s="1">
        <v>56.7</v>
      </c>
      <c r="K1612" s="3">
        <v>698.73111000000006</v>
      </c>
      <c r="L1612" s="12">
        <f>Tabla1[[#This Row],[Venta prom 12 meses en UN]]*Tabla1[[#This Row],[Costo unitario]]</f>
        <v>373.65300000000002</v>
      </c>
      <c r="M1612" s="29">
        <f>IFERROR(Tabla1[[#This Row],[Stock en unidades]]/Tabla1[[#This Row],[Venta prom 12 meses en UN]],0)</f>
        <v>16.01410934744268</v>
      </c>
      <c r="N1612" s="12">
        <f>IFERROR(12/Tabla1[[#This Row],[Meses de stock]],0)</f>
        <v>0.74933920704845813</v>
      </c>
      <c r="O1612" s="5" t="e">
        <f>VLOOKUP(Tabla1[[#This Row],[Código del producto]],'ABC Ventas'!$A:$E,5,0)</f>
        <v>#DIV/0!</v>
      </c>
      <c r="P1612" s="5" t="e">
        <f>VLOOKUP(Tabla1[[#This Row],[Código del producto]],'ABC Stock'!$A:$E,5,0)</f>
        <v>#DIV/0!</v>
      </c>
      <c r="Q16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13" spans="1:17" x14ac:dyDescent="0.2">
      <c r="A1613" s="1">
        <v>1269</v>
      </c>
      <c r="B1613" s="1" t="s">
        <v>462</v>
      </c>
      <c r="C1613" s="1" t="s">
        <v>8</v>
      </c>
      <c r="D1613" s="1" t="s">
        <v>3</v>
      </c>
      <c r="E1613" s="11">
        <v>706</v>
      </c>
      <c r="F1613" s="3">
        <v>2.92</v>
      </c>
      <c r="G1613" s="11">
        <f>Tabla1[[#This Row],[Stock en unidades]]*Tabla1[[#This Row],[Costo unitario]]</f>
        <v>2061.52</v>
      </c>
      <c r="H1613" s="1">
        <v>2020</v>
      </c>
      <c r="I1613" s="1" t="s">
        <v>256</v>
      </c>
      <c r="J1613" s="1">
        <v>78.400000000000006</v>
      </c>
      <c r="K1613" s="3">
        <v>389.17760000000004</v>
      </c>
      <c r="L1613" s="12">
        <f>Tabla1[[#This Row],[Venta prom 12 meses en UN]]*Tabla1[[#This Row],[Costo unitario]]</f>
        <v>228.928</v>
      </c>
      <c r="M1613" s="29">
        <f>IFERROR(Tabla1[[#This Row],[Stock en unidades]]/Tabla1[[#This Row],[Venta prom 12 meses en UN]],0)</f>
        <v>9.0051020408163254</v>
      </c>
      <c r="N1613" s="12">
        <f>IFERROR(12/Tabla1[[#This Row],[Meses de stock]],0)</f>
        <v>1.3325779036827197</v>
      </c>
      <c r="O1613" s="5" t="e">
        <f>VLOOKUP(Tabla1[[#This Row],[Código del producto]],'ABC Ventas'!$A:$E,5,0)</f>
        <v>#DIV/0!</v>
      </c>
      <c r="P1613" s="5" t="e">
        <f>VLOOKUP(Tabla1[[#This Row],[Código del producto]],'ABC Stock'!$A:$E,5,0)</f>
        <v>#DIV/0!</v>
      </c>
      <c r="Q161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14" spans="1:17" x14ac:dyDescent="0.2">
      <c r="A1614" s="1">
        <v>1269</v>
      </c>
      <c r="B1614" s="1" t="s">
        <v>462</v>
      </c>
      <c r="C1614" s="1" t="s">
        <v>8</v>
      </c>
      <c r="D1614" s="1" t="s">
        <v>3</v>
      </c>
      <c r="E1614" s="11">
        <v>82</v>
      </c>
      <c r="F1614" s="3">
        <v>5.0999999999999996</v>
      </c>
      <c r="G1614" s="11">
        <f>Tabla1[[#This Row],[Stock en unidades]]*Tabla1[[#This Row],[Costo unitario]]</f>
        <v>418.2</v>
      </c>
      <c r="H1614" s="1">
        <v>2020</v>
      </c>
      <c r="I1614" s="1" t="s">
        <v>257</v>
      </c>
      <c r="J1614" s="1">
        <v>40.9</v>
      </c>
      <c r="K1614" s="3">
        <v>348.34530000000001</v>
      </c>
      <c r="L1614" s="12">
        <f>Tabla1[[#This Row],[Venta prom 12 meses en UN]]*Tabla1[[#This Row],[Costo unitario]]</f>
        <v>208.58999999999997</v>
      </c>
      <c r="M1614" s="29">
        <f>IFERROR(Tabla1[[#This Row],[Stock en unidades]]/Tabla1[[#This Row],[Venta prom 12 meses en UN]],0)</f>
        <v>2.0048899755501224</v>
      </c>
      <c r="N1614" s="12">
        <f>IFERROR(12/Tabla1[[#This Row],[Meses de stock]],0)</f>
        <v>5.9853658536585366</v>
      </c>
      <c r="O1614" s="5" t="e">
        <f>VLOOKUP(Tabla1[[#This Row],[Código del producto]],'ABC Ventas'!$A:$E,5,0)</f>
        <v>#DIV/0!</v>
      </c>
      <c r="P1614" s="5" t="e">
        <f>VLOOKUP(Tabla1[[#This Row],[Código del producto]],'ABC Stock'!$A:$E,5,0)</f>
        <v>#DIV/0!</v>
      </c>
      <c r="Q16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15" spans="1:17" x14ac:dyDescent="0.2">
      <c r="A1615" s="1">
        <v>1269</v>
      </c>
      <c r="B1615" s="1" t="s">
        <v>462</v>
      </c>
      <c r="C1615" s="1" t="s">
        <v>8</v>
      </c>
      <c r="D1615" s="1" t="s">
        <v>3</v>
      </c>
      <c r="E1615" s="11">
        <v>11</v>
      </c>
      <c r="F1615" s="3">
        <v>2.0299999999999998</v>
      </c>
      <c r="G1615" s="11">
        <f>Tabla1[[#This Row],[Stock en unidades]]*Tabla1[[#This Row],[Costo unitario]]</f>
        <v>22.33</v>
      </c>
      <c r="H1615" s="1">
        <v>2019</v>
      </c>
      <c r="I1615" s="1" t="s">
        <v>307</v>
      </c>
      <c r="J1615" s="1">
        <v>83</v>
      </c>
      <c r="K1615" s="3">
        <v>267.89909999999998</v>
      </c>
      <c r="L1615" s="12">
        <f>Tabla1[[#This Row],[Venta prom 12 meses en UN]]*Tabla1[[#This Row],[Costo unitario]]</f>
        <v>168.48999999999998</v>
      </c>
      <c r="M1615" s="29">
        <f>IFERROR(Tabla1[[#This Row],[Stock en unidades]]/Tabla1[[#This Row],[Venta prom 12 meses en UN]],0)</f>
        <v>0.13253012048192772</v>
      </c>
      <c r="N1615" s="12">
        <f>IFERROR(12/Tabla1[[#This Row],[Meses de stock]],0)</f>
        <v>90.545454545454533</v>
      </c>
      <c r="O1615" s="5" t="e">
        <f>VLOOKUP(Tabla1[[#This Row],[Código del producto]],'ABC Ventas'!$A:$E,5,0)</f>
        <v>#DIV/0!</v>
      </c>
      <c r="P1615" s="5" t="e">
        <f>VLOOKUP(Tabla1[[#This Row],[Código del producto]],'ABC Stock'!$A:$E,5,0)</f>
        <v>#DIV/0!</v>
      </c>
      <c r="Q16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16" spans="1:17" x14ac:dyDescent="0.2">
      <c r="A1616" s="1">
        <v>1270</v>
      </c>
      <c r="B1616" s="1" t="s">
        <v>463</v>
      </c>
      <c r="C1616" s="1" t="s">
        <v>8</v>
      </c>
      <c r="D1616" s="1" t="s">
        <v>3</v>
      </c>
      <c r="E1616" s="11">
        <v>329</v>
      </c>
      <c r="F1616" s="3">
        <v>71</v>
      </c>
      <c r="G1616" s="11">
        <f>Tabla1[[#This Row],[Stock en unidades]]*Tabla1[[#This Row],[Costo unitario]]</f>
        <v>23359</v>
      </c>
      <c r="H1616" s="1">
        <v>2019</v>
      </c>
      <c r="I1616" s="1" t="s">
        <v>310</v>
      </c>
      <c r="J1616" s="1">
        <v>748</v>
      </c>
      <c r="K1616" s="3">
        <v>77537.679999999993</v>
      </c>
      <c r="L1616" s="12">
        <f>Tabla1[[#This Row],[Venta prom 12 meses en UN]]*Tabla1[[#This Row],[Costo unitario]]</f>
        <v>53108</v>
      </c>
      <c r="M1616" s="29">
        <f>IFERROR(Tabla1[[#This Row],[Stock en unidades]]/Tabla1[[#This Row],[Venta prom 12 meses en UN]],0)</f>
        <v>0.43983957219251335</v>
      </c>
      <c r="N1616" s="12">
        <f>IFERROR(12/Tabla1[[#This Row],[Meses de stock]],0)</f>
        <v>27.282674772036476</v>
      </c>
      <c r="O1616" s="5" t="e">
        <f>VLOOKUP(Tabla1[[#This Row],[Código del producto]],'ABC Ventas'!$A:$E,5,0)</f>
        <v>#DIV/0!</v>
      </c>
      <c r="P1616" s="5" t="e">
        <f>VLOOKUP(Tabla1[[#This Row],[Código del producto]],'ABC Stock'!$A:$E,5,0)</f>
        <v>#DIV/0!</v>
      </c>
      <c r="Q16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17" spans="1:17" x14ac:dyDescent="0.2">
      <c r="A1617" s="1">
        <v>1270</v>
      </c>
      <c r="B1617" s="1" t="s">
        <v>463</v>
      </c>
      <c r="C1617" s="1" t="s">
        <v>8</v>
      </c>
      <c r="D1617" s="1" t="s">
        <v>3</v>
      </c>
      <c r="E1617" s="11">
        <v>572</v>
      </c>
      <c r="F1617" s="3">
        <v>72</v>
      </c>
      <c r="G1617" s="11">
        <f>Tabla1[[#This Row],[Stock en unidades]]*Tabla1[[#This Row],[Costo unitario]]</f>
        <v>41184</v>
      </c>
      <c r="H1617" s="1">
        <v>2020</v>
      </c>
      <c r="I1617" s="1" t="s">
        <v>257</v>
      </c>
      <c r="J1617" s="1">
        <v>756</v>
      </c>
      <c r="K1617" s="3">
        <v>68040</v>
      </c>
      <c r="L1617" s="12">
        <f>Tabla1[[#This Row],[Venta prom 12 meses en UN]]*Tabla1[[#This Row],[Costo unitario]]</f>
        <v>54432</v>
      </c>
      <c r="M1617" s="29">
        <f>IFERROR(Tabla1[[#This Row],[Stock en unidades]]/Tabla1[[#This Row],[Venta prom 12 meses en UN]],0)</f>
        <v>0.75661375661375663</v>
      </c>
      <c r="N1617" s="12">
        <f>IFERROR(12/Tabla1[[#This Row],[Meses de stock]],0)</f>
        <v>15.86013986013986</v>
      </c>
      <c r="O1617" s="5" t="e">
        <f>VLOOKUP(Tabla1[[#This Row],[Código del producto]],'ABC Ventas'!$A:$E,5,0)</f>
        <v>#DIV/0!</v>
      </c>
      <c r="P1617" s="5" t="e">
        <f>VLOOKUP(Tabla1[[#This Row],[Código del producto]],'ABC Stock'!$A:$E,5,0)</f>
        <v>#DIV/0!</v>
      </c>
      <c r="Q16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18" spans="1:17" x14ac:dyDescent="0.2">
      <c r="A1618" s="1">
        <v>1270</v>
      </c>
      <c r="B1618" s="1" t="s">
        <v>463</v>
      </c>
      <c r="C1618" s="1" t="s">
        <v>8</v>
      </c>
      <c r="D1618" s="1" t="s">
        <v>3</v>
      </c>
      <c r="E1618" s="11">
        <v>91</v>
      </c>
      <c r="F1618" s="3">
        <v>68</v>
      </c>
      <c r="G1618" s="11">
        <f>Tabla1[[#This Row],[Stock en unidades]]*Tabla1[[#This Row],[Costo unitario]]</f>
        <v>6188</v>
      </c>
      <c r="H1618" s="1">
        <v>2019</v>
      </c>
      <c r="I1618" s="1" t="s">
        <v>308</v>
      </c>
      <c r="J1618" s="1">
        <v>812</v>
      </c>
      <c r="K1618" s="3">
        <v>67915.679999999993</v>
      </c>
      <c r="L1618" s="12">
        <f>Tabla1[[#This Row],[Venta prom 12 meses en UN]]*Tabla1[[#This Row],[Costo unitario]]</f>
        <v>55216</v>
      </c>
      <c r="M1618" s="29">
        <f>IFERROR(Tabla1[[#This Row],[Stock en unidades]]/Tabla1[[#This Row],[Venta prom 12 meses en UN]],0)</f>
        <v>0.11206896551724138</v>
      </c>
      <c r="N1618" s="12">
        <f>IFERROR(12/Tabla1[[#This Row],[Meses de stock]],0)</f>
        <v>107.07692307692308</v>
      </c>
      <c r="O1618" s="5" t="e">
        <f>VLOOKUP(Tabla1[[#This Row],[Código del producto]],'ABC Ventas'!$A:$E,5,0)</f>
        <v>#DIV/0!</v>
      </c>
      <c r="P1618" s="5" t="e">
        <f>VLOOKUP(Tabla1[[#This Row],[Código del producto]],'ABC Stock'!$A:$E,5,0)</f>
        <v>#DIV/0!</v>
      </c>
      <c r="Q16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19" spans="1:17" x14ac:dyDescent="0.2">
      <c r="A1619" s="1">
        <v>1270</v>
      </c>
      <c r="B1619" s="1" t="s">
        <v>463</v>
      </c>
      <c r="C1619" s="1" t="s">
        <v>8</v>
      </c>
      <c r="D1619" s="1" t="s">
        <v>3</v>
      </c>
      <c r="E1619" s="11">
        <v>5</v>
      </c>
      <c r="F1619" s="3">
        <v>44</v>
      </c>
      <c r="G1619" s="11">
        <f>Tabla1[[#This Row],[Stock en unidades]]*Tabla1[[#This Row],[Costo unitario]]</f>
        <v>220</v>
      </c>
      <c r="H1619" s="1">
        <v>2020</v>
      </c>
      <c r="I1619" s="1" t="s">
        <v>258</v>
      </c>
      <c r="J1619" s="1">
        <v>798</v>
      </c>
      <c r="K1619" s="3">
        <v>63201.599999999999</v>
      </c>
      <c r="L1619" s="12">
        <f>Tabla1[[#This Row],[Venta prom 12 meses en UN]]*Tabla1[[#This Row],[Costo unitario]]</f>
        <v>35112</v>
      </c>
      <c r="M1619" s="29">
        <f>IFERROR(Tabla1[[#This Row],[Stock en unidades]]/Tabla1[[#This Row],[Venta prom 12 meses en UN]],0)</f>
        <v>6.2656641604010022E-3</v>
      </c>
      <c r="N1619" s="12">
        <f>IFERROR(12/Tabla1[[#This Row],[Meses de stock]],0)</f>
        <v>1915.2</v>
      </c>
      <c r="O1619" s="5" t="e">
        <f>VLOOKUP(Tabla1[[#This Row],[Código del producto]],'ABC Ventas'!$A:$E,5,0)</f>
        <v>#DIV/0!</v>
      </c>
      <c r="P1619" s="5" t="e">
        <f>VLOOKUP(Tabla1[[#This Row],[Código del producto]],'ABC Stock'!$A:$E,5,0)</f>
        <v>#DIV/0!</v>
      </c>
      <c r="Q16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0" spans="1:17" x14ac:dyDescent="0.2">
      <c r="A1620" s="1">
        <v>1270</v>
      </c>
      <c r="B1620" s="1" t="s">
        <v>463</v>
      </c>
      <c r="C1620" s="1" t="s">
        <v>8</v>
      </c>
      <c r="D1620" s="1" t="s">
        <v>3</v>
      </c>
      <c r="E1620" s="11">
        <v>1216</v>
      </c>
      <c r="F1620" s="3">
        <v>58</v>
      </c>
      <c r="G1620" s="11">
        <f>Tabla1[[#This Row],[Stock en unidades]]*Tabla1[[#This Row],[Costo unitario]]</f>
        <v>70528</v>
      </c>
      <c r="H1620" s="1">
        <v>2020</v>
      </c>
      <c r="I1620" s="1" t="s">
        <v>257</v>
      </c>
      <c r="J1620" s="1">
        <v>486</v>
      </c>
      <c r="K1620" s="3">
        <v>51020.28</v>
      </c>
      <c r="L1620" s="12">
        <f>Tabla1[[#This Row],[Venta prom 12 meses en UN]]*Tabla1[[#This Row],[Costo unitario]]</f>
        <v>28188</v>
      </c>
      <c r="M1620" s="29">
        <f>IFERROR(Tabla1[[#This Row],[Stock en unidades]]/Tabla1[[#This Row],[Venta prom 12 meses en UN]],0)</f>
        <v>2.5020576131687244</v>
      </c>
      <c r="N1620" s="12">
        <f>IFERROR(12/Tabla1[[#This Row],[Meses de stock]],0)</f>
        <v>4.7960526315789469</v>
      </c>
      <c r="O1620" s="5" t="e">
        <f>VLOOKUP(Tabla1[[#This Row],[Código del producto]],'ABC Ventas'!$A:$E,5,0)</f>
        <v>#DIV/0!</v>
      </c>
      <c r="P1620" s="5" t="e">
        <f>VLOOKUP(Tabla1[[#This Row],[Código del producto]],'ABC Stock'!$A:$E,5,0)</f>
        <v>#DIV/0!</v>
      </c>
      <c r="Q16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1" spans="1:17" x14ac:dyDescent="0.2">
      <c r="A1621" s="1">
        <v>1270</v>
      </c>
      <c r="B1621" s="1" t="s">
        <v>463</v>
      </c>
      <c r="C1621" s="1" t="s">
        <v>8</v>
      </c>
      <c r="D1621" s="1" t="s">
        <v>3</v>
      </c>
      <c r="E1621" s="11">
        <v>16</v>
      </c>
      <c r="F1621" s="3">
        <v>64</v>
      </c>
      <c r="G1621" s="11">
        <f>Tabla1[[#This Row],[Stock en unidades]]*Tabla1[[#This Row],[Costo unitario]]</f>
        <v>1024</v>
      </c>
      <c r="H1621" s="1">
        <v>2019</v>
      </c>
      <c r="I1621" s="1" t="s">
        <v>304</v>
      </c>
      <c r="J1621" s="1">
        <v>427</v>
      </c>
      <c r="K1621" s="3">
        <v>40445.440000000002</v>
      </c>
      <c r="L1621" s="12">
        <f>Tabla1[[#This Row],[Venta prom 12 meses en UN]]*Tabla1[[#This Row],[Costo unitario]]</f>
        <v>27328</v>
      </c>
      <c r="M1621" s="29">
        <f>IFERROR(Tabla1[[#This Row],[Stock en unidades]]/Tabla1[[#This Row],[Venta prom 12 meses en UN]],0)</f>
        <v>3.7470725995316159E-2</v>
      </c>
      <c r="N1621" s="12">
        <f>IFERROR(12/Tabla1[[#This Row],[Meses de stock]],0)</f>
        <v>320.25</v>
      </c>
      <c r="O1621" s="5" t="e">
        <f>VLOOKUP(Tabla1[[#This Row],[Código del producto]],'ABC Ventas'!$A:$E,5,0)</f>
        <v>#DIV/0!</v>
      </c>
      <c r="P1621" s="5" t="e">
        <f>VLOOKUP(Tabla1[[#This Row],[Código del producto]],'ABC Stock'!$A:$E,5,0)</f>
        <v>#DIV/0!</v>
      </c>
      <c r="Q16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2" spans="1:17" x14ac:dyDescent="0.2">
      <c r="A1622" s="1">
        <v>1271</v>
      </c>
      <c r="B1622" s="1" t="s">
        <v>7</v>
      </c>
      <c r="C1622" s="1" t="s">
        <v>8</v>
      </c>
      <c r="D1622" s="1" t="s">
        <v>3</v>
      </c>
      <c r="E1622" s="11">
        <v>238</v>
      </c>
      <c r="F1622" s="3">
        <v>4.97</v>
      </c>
      <c r="G1622" s="11">
        <f>Tabla1[[#This Row],[Stock en unidades]]*Tabla1[[#This Row],[Costo unitario]]</f>
        <v>1182.8599999999999</v>
      </c>
      <c r="H1622" s="1">
        <v>2019</v>
      </c>
      <c r="I1622" s="1" t="s">
        <v>312</v>
      </c>
      <c r="J1622" s="1">
        <v>123</v>
      </c>
      <c r="K1622" s="3">
        <v>1137.0365999999999</v>
      </c>
      <c r="L1622" s="12">
        <f>Tabla1[[#This Row],[Venta prom 12 meses en UN]]*Tabla1[[#This Row],[Costo unitario]]</f>
        <v>611.30999999999995</v>
      </c>
      <c r="M1622" s="29">
        <f>IFERROR(Tabla1[[#This Row],[Stock en unidades]]/Tabla1[[#This Row],[Venta prom 12 meses en UN]],0)</f>
        <v>1.934959349593496</v>
      </c>
      <c r="N1622" s="12">
        <f>IFERROR(12/Tabla1[[#This Row],[Meses de stock]],0)</f>
        <v>6.2016806722689068</v>
      </c>
      <c r="O1622" s="5" t="e">
        <f>VLOOKUP(Tabla1[[#This Row],[Código del producto]],'ABC Ventas'!$A:$E,5,0)</f>
        <v>#DIV/0!</v>
      </c>
      <c r="P1622" s="5" t="e">
        <f>VLOOKUP(Tabla1[[#This Row],[Código del producto]],'ABC Stock'!$A:$E,5,0)</f>
        <v>#DIV/0!</v>
      </c>
      <c r="Q16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3" spans="1:17" x14ac:dyDescent="0.2">
      <c r="A1623" s="1">
        <v>1271</v>
      </c>
      <c r="B1623" s="1" t="s">
        <v>7</v>
      </c>
      <c r="C1623" s="1" t="s">
        <v>8</v>
      </c>
      <c r="D1623" s="1" t="s">
        <v>3</v>
      </c>
      <c r="E1623" s="11">
        <v>544</v>
      </c>
      <c r="F1623" s="3">
        <v>6.17</v>
      </c>
      <c r="G1623" s="11">
        <f>Tabla1[[#This Row],[Stock en unidades]]*Tabla1[[#This Row],[Costo unitario]]</f>
        <v>3356.48</v>
      </c>
      <c r="H1623" s="1">
        <v>2019</v>
      </c>
      <c r="I1623" s="1" t="s">
        <v>308</v>
      </c>
      <c r="J1623" s="1">
        <v>60.4</v>
      </c>
      <c r="K1623" s="3">
        <v>640.98896000000002</v>
      </c>
      <c r="L1623" s="12">
        <f>Tabla1[[#This Row],[Venta prom 12 meses en UN]]*Tabla1[[#This Row],[Costo unitario]]</f>
        <v>372.66800000000001</v>
      </c>
      <c r="M1623" s="29">
        <f>IFERROR(Tabla1[[#This Row],[Stock en unidades]]/Tabla1[[#This Row],[Venta prom 12 meses en UN]],0)</f>
        <v>9.0066225165562912</v>
      </c>
      <c r="N1623" s="12">
        <f>IFERROR(12/Tabla1[[#This Row],[Meses de stock]],0)</f>
        <v>1.3323529411764705</v>
      </c>
      <c r="O1623" s="5" t="e">
        <f>VLOOKUP(Tabla1[[#This Row],[Código del producto]],'ABC Ventas'!$A:$E,5,0)</f>
        <v>#DIV/0!</v>
      </c>
      <c r="P1623" s="5" t="e">
        <f>VLOOKUP(Tabla1[[#This Row],[Código del producto]],'ABC Stock'!$A:$E,5,0)</f>
        <v>#DIV/0!</v>
      </c>
      <c r="Q16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24" spans="1:17" x14ac:dyDescent="0.2">
      <c r="A1624" s="1">
        <v>1271</v>
      </c>
      <c r="B1624" s="1" t="s">
        <v>7</v>
      </c>
      <c r="C1624" s="1" t="s">
        <v>8</v>
      </c>
      <c r="D1624" s="1" t="s">
        <v>3</v>
      </c>
      <c r="E1624" s="11">
        <v>0</v>
      </c>
      <c r="F1624" s="3">
        <v>4.45</v>
      </c>
      <c r="G1624" s="11">
        <f>Tabla1[[#This Row],[Stock en unidades]]*Tabla1[[#This Row],[Costo unitario]]</f>
        <v>0</v>
      </c>
      <c r="H1624" s="1">
        <v>2019</v>
      </c>
      <c r="I1624" s="1" t="s">
        <v>310</v>
      </c>
      <c r="J1624" s="1">
        <v>68.400000000000006</v>
      </c>
      <c r="K1624" s="3">
        <v>557.01540000000011</v>
      </c>
      <c r="L1624" s="12">
        <f>Tabla1[[#This Row],[Venta prom 12 meses en UN]]*Tabla1[[#This Row],[Costo unitario]]</f>
        <v>304.38000000000005</v>
      </c>
      <c r="M1624" s="29">
        <f>IFERROR(Tabla1[[#This Row],[Stock en unidades]]/Tabla1[[#This Row],[Venta prom 12 meses en UN]],0)</f>
        <v>0</v>
      </c>
      <c r="N1624" s="12">
        <f>IFERROR(12/Tabla1[[#This Row],[Meses de stock]],0)</f>
        <v>0</v>
      </c>
      <c r="O1624" s="5" t="e">
        <f>VLOOKUP(Tabla1[[#This Row],[Código del producto]],'ABC Ventas'!$A:$E,5,0)</f>
        <v>#DIV/0!</v>
      </c>
      <c r="P1624" s="5" t="e">
        <f>VLOOKUP(Tabla1[[#This Row],[Código del producto]],'ABC Stock'!$A:$E,5,0)</f>
        <v>#DIV/0!</v>
      </c>
      <c r="Q16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5" spans="1:17" x14ac:dyDescent="0.2">
      <c r="A1625" s="1">
        <v>1271</v>
      </c>
      <c r="B1625" s="1" t="s">
        <v>7</v>
      </c>
      <c r="C1625" s="1" t="s">
        <v>8</v>
      </c>
      <c r="D1625" s="1" t="s">
        <v>3</v>
      </c>
      <c r="E1625" s="11">
        <v>207</v>
      </c>
      <c r="F1625" s="3">
        <v>2.63</v>
      </c>
      <c r="G1625" s="11">
        <f>Tabla1[[#This Row],[Stock en unidades]]*Tabla1[[#This Row],[Costo unitario]]</f>
        <v>544.41</v>
      </c>
      <c r="H1625" s="1">
        <v>2019</v>
      </c>
      <c r="I1625" s="1" t="s">
        <v>306</v>
      </c>
      <c r="J1625" s="1">
        <v>125</v>
      </c>
      <c r="K1625" s="3">
        <v>417.51249999999999</v>
      </c>
      <c r="L1625" s="12">
        <f>Tabla1[[#This Row],[Venta prom 12 meses en UN]]*Tabla1[[#This Row],[Costo unitario]]</f>
        <v>328.75</v>
      </c>
      <c r="M1625" s="29">
        <f>IFERROR(Tabla1[[#This Row],[Stock en unidades]]/Tabla1[[#This Row],[Venta prom 12 meses en UN]],0)</f>
        <v>1.6559999999999999</v>
      </c>
      <c r="N1625" s="12">
        <f>IFERROR(12/Tabla1[[#This Row],[Meses de stock]],0)</f>
        <v>7.2463768115942031</v>
      </c>
      <c r="O1625" s="5" t="e">
        <f>VLOOKUP(Tabla1[[#This Row],[Código del producto]],'ABC Ventas'!$A:$E,5,0)</f>
        <v>#DIV/0!</v>
      </c>
      <c r="P1625" s="5" t="e">
        <f>VLOOKUP(Tabla1[[#This Row],[Código del producto]],'ABC Stock'!$A:$E,5,0)</f>
        <v>#DIV/0!</v>
      </c>
      <c r="Q16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6" spans="1:17" x14ac:dyDescent="0.2">
      <c r="A1626" s="1">
        <v>1271</v>
      </c>
      <c r="B1626" s="1" t="s">
        <v>7</v>
      </c>
      <c r="C1626" s="1" t="s">
        <v>8</v>
      </c>
      <c r="D1626" s="1" t="s">
        <v>3</v>
      </c>
      <c r="E1626" s="11">
        <v>0</v>
      </c>
      <c r="F1626" s="3">
        <v>4.3</v>
      </c>
      <c r="G1626" s="11">
        <f>Tabla1[[#This Row],[Stock en unidades]]*Tabla1[[#This Row],[Costo unitario]]</f>
        <v>0</v>
      </c>
      <c r="H1626" s="1">
        <v>2020</v>
      </c>
      <c r="I1626" s="1" t="s">
        <v>257</v>
      </c>
      <c r="J1626" s="1">
        <v>51.5</v>
      </c>
      <c r="K1626" s="3">
        <v>394.18099999999998</v>
      </c>
      <c r="L1626" s="12">
        <f>Tabla1[[#This Row],[Venta prom 12 meses en UN]]*Tabla1[[#This Row],[Costo unitario]]</f>
        <v>221.45</v>
      </c>
      <c r="M1626" s="29">
        <f>IFERROR(Tabla1[[#This Row],[Stock en unidades]]/Tabla1[[#This Row],[Venta prom 12 meses en UN]],0)</f>
        <v>0</v>
      </c>
      <c r="N1626" s="12">
        <f>IFERROR(12/Tabla1[[#This Row],[Meses de stock]],0)</f>
        <v>0</v>
      </c>
      <c r="O1626" s="5" t="e">
        <f>VLOOKUP(Tabla1[[#This Row],[Código del producto]],'ABC Ventas'!$A:$E,5,0)</f>
        <v>#DIV/0!</v>
      </c>
      <c r="P1626" s="5" t="e">
        <f>VLOOKUP(Tabla1[[#This Row],[Código del producto]],'ABC Stock'!$A:$E,5,0)</f>
        <v>#DIV/0!</v>
      </c>
      <c r="Q16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27" spans="1:17" x14ac:dyDescent="0.2">
      <c r="A1627" s="1">
        <v>1271</v>
      </c>
      <c r="B1627" s="1" t="s">
        <v>7</v>
      </c>
      <c r="C1627" s="1" t="s">
        <v>8</v>
      </c>
      <c r="D1627" s="1" t="s">
        <v>3</v>
      </c>
      <c r="E1627" s="11">
        <v>786</v>
      </c>
      <c r="F1627" s="3">
        <v>4.22</v>
      </c>
      <c r="G1627" s="11">
        <f>Tabla1[[#This Row],[Stock en unidades]]*Tabla1[[#This Row],[Costo unitario]]</f>
        <v>3316.9199999999996</v>
      </c>
      <c r="H1627" s="1">
        <v>2020</v>
      </c>
      <c r="I1627" s="1" t="s">
        <v>258</v>
      </c>
      <c r="J1627" s="1">
        <v>46.2</v>
      </c>
      <c r="K1627" s="3">
        <v>309.99275999999998</v>
      </c>
      <c r="L1627" s="12">
        <f>Tabla1[[#This Row],[Venta prom 12 meses en UN]]*Tabla1[[#This Row],[Costo unitario]]</f>
        <v>194.964</v>
      </c>
      <c r="M1627" s="29">
        <f>IFERROR(Tabla1[[#This Row],[Stock en unidades]]/Tabla1[[#This Row],[Venta prom 12 meses en UN]],0)</f>
        <v>17.012987012987011</v>
      </c>
      <c r="N1627" s="12">
        <f>IFERROR(12/Tabla1[[#This Row],[Meses de stock]],0)</f>
        <v>0.70534351145038177</v>
      </c>
      <c r="O1627" s="5" t="e">
        <f>VLOOKUP(Tabla1[[#This Row],[Código del producto]],'ABC Ventas'!$A:$E,5,0)</f>
        <v>#DIV/0!</v>
      </c>
      <c r="P1627" s="5" t="e">
        <f>VLOOKUP(Tabla1[[#This Row],[Código del producto]],'ABC Stock'!$A:$E,5,0)</f>
        <v>#DIV/0!</v>
      </c>
      <c r="Q162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28" spans="1:17" x14ac:dyDescent="0.2">
      <c r="A1628" s="1">
        <v>1272</v>
      </c>
      <c r="B1628" s="1" t="s">
        <v>200</v>
      </c>
      <c r="C1628" s="1" t="s">
        <v>20</v>
      </c>
      <c r="D1628" s="1" t="s">
        <v>3</v>
      </c>
      <c r="E1628" s="11">
        <v>665</v>
      </c>
      <c r="F1628" s="3">
        <v>5.01</v>
      </c>
      <c r="G1628" s="11">
        <f>Tabla1[[#This Row],[Stock en unidades]]*Tabla1[[#This Row],[Costo unitario]]</f>
        <v>3331.6499999999996</v>
      </c>
      <c r="H1628" s="1">
        <v>2020</v>
      </c>
      <c r="I1628" s="1" t="s">
        <v>258</v>
      </c>
      <c r="J1628" s="1">
        <v>149</v>
      </c>
      <c r="K1628" s="3">
        <v>1381.0065</v>
      </c>
      <c r="L1628" s="12">
        <f>Tabla1[[#This Row],[Venta prom 12 meses en UN]]*Tabla1[[#This Row],[Costo unitario]]</f>
        <v>746.49</v>
      </c>
      <c r="M1628" s="29">
        <f>IFERROR(Tabla1[[#This Row],[Stock en unidades]]/Tabla1[[#This Row],[Venta prom 12 meses en UN]],0)</f>
        <v>4.4630872483221475</v>
      </c>
      <c r="N1628" s="12">
        <f>IFERROR(12/Tabla1[[#This Row],[Meses de stock]],0)</f>
        <v>2.6887218045112782</v>
      </c>
      <c r="O1628" s="5" t="e">
        <f>VLOOKUP(Tabla1[[#This Row],[Código del producto]],'ABC Ventas'!$A:$E,5,0)</f>
        <v>#DIV/0!</v>
      </c>
      <c r="P1628" s="5" t="e">
        <f>VLOOKUP(Tabla1[[#This Row],[Código del producto]],'ABC Stock'!$A:$E,5,0)</f>
        <v>#DIV/0!</v>
      </c>
      <c r="Q162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29" spans="1:17" x14ac:dyDescent="0.2">
      <c r="A1629" s="1">
        <v>1272</v>
      </c>
      <c r="B1629" s="1" t="s">
        <v>200</v>
      </c>
      <c r="C1629" s="1" t="s">
        <v>20</v>
      </c>
      <c r="D1629" s="1" t="s">
        <v>3</v>
      </c>
      <c r="E1629" s="11">
        <v>0</v>
      </c>
      <c r="F1629" s="3">
        <v>6.07</v>
      </c>
      <c r="G1629" s="11">
        <f>Tabla1[[#This Row],[Stock en unidades]]*Tabla1[[#This Row],[Costo unitario]]</f>
        <v>0</v>
      </c>
      <c r="H1629" s="1">
        <v>2019</v>
      </c>
      <c r="I1629" s="1" t="s">
        <v>256</v>
      </c>
      <c r="J1629" s="1">
        <v>113</v>
      </c>
      <c r="K1629" s="3">
        <v>1268.9335000000001</v>
      </c>
      <c r="L1629" s="12">
        <f>Tabla1[[#This Row],[Venta prom 12 meses en UN]]*Tabla1[[#This Row],[Costo unitario]]</f>
        <v>685.91000000000008</v>
      </c>
      <c r="M1629" s="29">
        <f>IFERROR(Tabla1[[#This Row],[Stock en unidades]]/Tabla1[[#This Row],[Venta prom 12 meses en UN]],0)</f>
        <v>0</v>
      </c>
      <c r="N1629" s="12">
        <f>IFERROR(12/Tabla1[[#This Row],[Meses de stock]],0)</f>
        <v>0</v>
      </c>
      <c r="O1629" s="5" t="e">
        <f>VLOOKUP(Tabla1[[#This Row],[Código del producto]],'ABC Ventas'!$A:$E,5,0)</f>
        <v>#DIV/0!</v>
      </c>
      <c r="P1629" s="5" t="e">
        <f>VLOOKUP(Tabla1[[#This Row],[Código del producto]],'ABC Stock'!$A:$E,5,0)</f>
        <v>#DIV/0!</v>
      </c>
      <c r="Q16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30" spans="1:17" x14ac:dyDescent="0.2">
      <c r="A1630" s="1">
        <v>1272</v>
      </c>
      <c r="B1630" s="1" t="s">
        <v>200</v>
      </c>
      <c r="C1630" s="1" t="s">
        <v>20</v>
      </c>
      <c r="D1630" s="1" t="s">
        <v>3</v>
      </c>
      <c r="E1630" s="11">
        <v>903</v>
      </c>
      <c r="F1630" s="3">
        <v>6.67</v>
      </c>
      <c r="G1630" s="11">
        <f>Tabla1[[#This Row],[Stock en unidades]]*Tabla1[[#This Row],[Costo unitario]]</f>
        <v>6023.01</v>
      </c>
      <c r="H1630" s="1">
        <v>2019</v>
      </c>
      <c r="I1630" s="1" t="s">
        <v>308</v>
      </c>
      <c r="J1630" s="1">
        <v>53.1</v>
      </c>
      <c r="K1630" s="3">
        <v>644.60214000000008</v>
      </c>
      <c r="L1630" s="12">
        <f>Tabla1[[#This Row],[Venta prom 12 meses en UN]]*Tabla1[[#This Row],[Costo unitario]]</f>
        <v>354.17700000000002</v>
      </c>
      <c r="M1630" s="29">
        <f>IFERROR(Tabla1[[#This Row],[Stock en unidades]]/Tabla1[[#This Row],[Venta prom 12 meses en UN]],0)</f>
        <v>17.005649717514125</v>
      </c>
      <c r="N1630" s="12">
        <f>IFERROR(12/Tabla1[[#This Row],[Meses de stock]],0)</f>
        <v>0.70564784053156149</v>
      </c>
      <c r="O1630" s="5" t="e">
        <f>VLOOKUP(Tabla1[[#This Row],[Código del producto]],'ABC Ventas'!$A:$E,5,0)</f>
        <v>#DIV/0!</v>
      </c>
      <c r="P1630" s="5" t="e">
        <f>VLOOKUP(Tabla1[[#This Row],[Código del producto]],'ABC Stock'!$A:$E,5,0)</f>
        <v>#DIV/0!</v>
      </c>
      <c r="Q16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31" spans="1:17" x14ac:dyDescent="0.2">
      <c r="A1631" s="1">
        <v>1272</v>
      </c>
      <c r="B1631" s="1" t="s">
        <v>200</v>
      </c>
      <c r="C1631" s="1" t="s">
        <v>20</v>
      </c>
      <c r="D1631" s="1" t="s">
        <v>3</v>
      </c>
      <c r="E1631" s="11">
        <v>172</v>
      </c>
      <c r="F1631" s="3">
        <v>3.47</v>
      </c>
      <c r="G1631" s="11">
        <f>Tabla1[[#This Row],[Stock en unidades]]*Tabla1[[#This Row],[Costo unitario]]</f>
        <v>596.84</v>
      </c>
      <c r="H1631" s="1">
        <v>2019</v>
      </c>
      <c r="I1631" s="1" t="s">
        <v>312</v>
      </c>
      <c r="J1631" s="1">
        <v>108</v>
      </c>
      <c r="K1631" s="3">
        <v>528.41160000000002</v>
      </c>
      <c r="L1631" s="12">
        <f>Tabla1[[#This Row],[Venta prom 12 meses en UN]]*Tabla1[[#This Row],[Costo unitario]]</f>
        <v>374.76000000000005</v>
      </c>
      <c r="M1631" s="29">
        <f>IFERROR(Tabla1[[#This Row],[Stock en unidades]]/Tabla1[[#This Row],[Venta prom 12 meses en UN]],0)</f>
        <v>1.5925925925925926</v>
      </c>
      <c r="N1631" s="12">
        <f>IFERROR(12/Tabla1[[#This Row],[Meses de stock]],0)</f>
        <v>7.5348837209302326</v>
      </c>
      <c r="O1631" s="5" t="e">
        <f>VLOOKUP(Tabla1[[#This Row],[Código del producto]],'ABC Ventas'!$A:$E,5,0)</f>
        <v>#DIV/0!</v>
      </c>
      <c r="P1631" s="5" t="e">
        <f>VLOOKUP(Tabla1[[#This Row],[Código del producto]],'ABC Stock'!$A:$E,5,0)</f>
        <v>#DIV/0!</v>
      </c>
      <c r="Q16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32" spans="1:17" x14ac:dyDescent="0.2">
      <c r="A1632" s="1">
        <v>1272</v>
      </c>
      <c r="B1632" s="1" t="s">
        <v>200</v>
      </c>
      <c r="C1632" s="1" t="s">
        <v>20</v>
      </c>
      <c r="D1632" s="1" t="s">
        <v>3</v>
      </c>
      <c r="E1632" s="11">
        <v>712</v>
      </c>
      <c r="F1632" s="3">
        <v>3.07</v>
      </c>
      <c r="G1632" s="11">
        <f>Tabla1[[#This Row],[Stock en unidades]]*Tabla1[[#This Row],[Costo unitario]]</f>
        <v>2185.8399999999997</v>
      </c>
      <c r="H1632" s="1">
        <v>2019</v>
      </c>
      <c r="I1632" s="1" t="s">
        <v>308</v>
      </c>
      <c r="J1632" s="1">
        <v>101</v>
      </c>
      <c r="K1632" s="3">
        <v>462.0043</v>
      </c>
      <c r="L1632" s="12">
        <f>Tabla1[[#This Row],[Venta prom 12 meses en UN]]*Tabla1[[#This Row],[Costo unitario]]</f>
        <v>310.07</v>
      </c>
      <c r="M1632" s="29">
        <f>IFERROR(Tabla1[[#This Row],[Stock en unidades]]/Tabla1[[#This Row],[Venta prom 12 meses en UN]],0)</f>
        <v>7.0495049504950495</v>
      </c>
      <c r="N1632" s="12">
        <f>IFERROR(12/Tabla1[[#This Row],[Meses de stock]],0)</f>
        <v>1.702247191011236</v>
      </c>
      <c r="O1632" s="5" t="e">
        <f>VLOOKUP(Tabla1[[#This Row],[Código del producto]],'ABC Ventas'!$A:$E,5,0)</f>
        <v>#DIV/0!</v>
      </c>
      <c r="P1632" s="5" t="e">
        <f>VLOOKUP(Tabla1[[#This Row],[Código del producto]],'ABC Stock'!$A:$E,5,0)</f>
        <v>#DIV/0!</v>
      </c>
      <c r="Q163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33" spans="1:17" x14ac:dyDescent="0.2">
      <c r="A1633" s="1">
        <v>1272</v>
      </c>
      <c r="B1633" s="1" t="s">
        <v>200</v>
      </c>
      <c r="C1633" s="1" t="s">
        <v>20</v>
      </c>
      <c r="D1633" s="1" t="s">
        <v>3</v>
      </c>
      <c r="E1633" s="11">
        <v>315</v>
      </c>
      <c r="F1633" s="3">
        <v>3.78</v>
      </c>
      <c r="G1633" s="11">
        <f>Tabla1[[#This Row],[Stock en unidades]]*Tabla1[[#This Row],[Costo unitario]]</f>
        <v>1190.7</v>
      </c>
      <c r="H1633" s="1">
        <v>2020</v>
      </c>
      <c r="I1633" s="1" t="s">
        <v>257</v>
      </c>
      <c r="J1633" s="1">
        <v>63</v>
      </c>
      <c r="K1633" s="3">
        <v>357.21</v>
      </c>
      <c r="L1633" s="12">
        <f>Tabla1[[#This Row],[Venta prom 12 meses en UN]]*Tabla1[[#This Row],[Costo unitario]]</f>
        <v>238.14</v>
      </c>
      <c r="M1633" s="29">
        <f>IFERROR(Tabla1[[#This Row],[Stock en unidades]]/Tabla1[[#This Row],[Venta prom 12 meses en UN]],0)</f>
        <v>5</v>
      </c>
      <c r="N1633" s="12">
        <f>IFERROR(12/Tabla1[[#This Row],[Meses de stock]],0)</f>
        <v>2.4</v>
      </c>
      <c r="O1633" s="5" t="e">
        <f>VLOOKUP(Tabla1[[#This Row],[Código del producto]],'ABC Ventas'!$A:$E,5,0)</f>
        <v>#DIV/0!</v>
      </c>
      <c r="P1633" s="5" t="e">
        <f>VLOOKUP(Tabla1[[#This Row],[Código del producto]],'ABC Stock'!$A:$E,5,0)</f>
        <v>#DIV/0!</v>
      </c>
      <c r="Q16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34" spans="1:17" x14ac:dyDescent="0.2">
      <c r="A1634" s="1">
        <v>1273</v>
      </c>
      <c r="B1634" s="1" t="s">
        <v>464</v>
      </c>
      <c r="C1634" s="1" t="s">
        <v>20</v>
      </c>
      <c r="D1634" s="1" t="s">
        <v>3</v>
      </c>
      <c r="E1634" s="11">
        <v>886</v>
      </c>
      <c r="F1634" s="3">
        <v>2.86</v>
      </c>
      <c r="G1634" s="11">
        <f>Tabla1[[#This Row],[Stock en unidades]]*Tabla1[[#This Row],[Costo unitario]]</f>
        <v>2533.96</v>
      </c>
      <c r="H1634" s="1">
        <v>2020</v>
      </c>
      <c r="I1634" s="1" t="s">
        <v>257</v>
      </c>
      <c r="J1634" s="1">
        <v>129</v>
      </c>
      <c r="K1634" s="3">
        <v>523.89480000000003</v>
      </c>
      <c r="L1634" s="12">
        <f>Tabla1[[#This Row],[Venta prom 12 meses en UN]]*Tabla1[[#This Row],[Costo unitario]]</f>
        <v>368.94</v>
      </c>
      <c r="M1634" s="29">
        <f>IFERROR(Tabla1[[#This Row],[Stock en unidades]]/Tabla1[[#This Row],[Venta prom 12 meses en UN]],0)</f>
        <v>6.8682170542635657</v>
      </c>
      <c r="N1634" s="12">
        <f>IFERROR(12/Tabla1[[#This Row],[Meses de stock]],0)</f>
        <v>1.7471783295711061</v>
      </c>
      <c r="O1634" s="5" t="e">
        <f>VLOOKUP(Tabla1[[#This Row],[Código del producto]],'ABC Ventas'!$A:$E,5,0)</f>
        <v>#DIV/0!</v>
      </c>
      <c r="P1634" s="5" t="e">
        <f>VLOOKUP(Tabla1[[#This Row],[Código del producto]],'ABC Stock'!$A:$E,5,0)</f>
        <v>#DIV/0!</v>
      </c>
      <c r="Q16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35" spans="1:17" x14ac:dyDescent="0.2">
      <c r="A1635" s="1">
        <v>1273</v>
      </c>
      <c r="B1635" s="1" t="s">
        <v>464</v>
      </c>
      <c r="C1635" s="1" t="s">
        <v>20</v>
      </c>
      <c r="D1635" s="1" t="s">
        <v>3</v>
      </c>
      <c r="E1635" s="11">
        <v>945</v>
      </c>
      <c r="F1635" s="3">
        <v>3.55</v>
      </c>
      <c r="G1635" s="11">
        <f>Tabla1[[#This Row],[Stock en unidades]]*Tabla1[[#This Row],[Costo unitario]]</f>
        <v>3354.75</v>
      </c>
      <c r="H1635" s="1">
        <v>2020</v>
      </c>
      <c r="I1635" s="1" t="s">
        <v>257</v>
      </c>
      <c r="J1635" s="1">
        <v>67.5</v>
      </c>
      <c r="K1635" s="3">
        <v>416.94749999999999</v>
      </c>
      <c r="L1635" s="12">
        <f>Tabla1[[#This Row],[Venta prom 12 meses en UN]]*Tabla1[[#This Row],[Costo unitario]]</f>
        <v>239.625</v>
      </c>
      <c r="M1635" s="29">
        <f>IFERROR(Tabla1[[#This Row],[Stock en unidades]]/Tabla1[[#This Row],[Venta prom 12 meses en UN]],0)</f>
        <v>14</v>
      </c>
      <c r="N1635" s="12">
        <f>IFERROR(12/Tabla1[[#This Row],[Meses de stock]],0)</f>
        <v>0.8571428571428571</v>
      </c>
      <c r="O1635" s="5" t="e">
        <f>VLOOKUP(Tabla1[[#This Row],[Código del producto]],'ABC Ventas'!$A:$E,5,0)</f>
        <v>#DIV/0!</v>
      </c>
      <c r="P1635" s="5" t="e">
        <f>VLOOKUP(Tabla1[[#This Row],[Código del producto]],'ABC Stock'!$A:$E,5,0)</f>
        <v>#DIV/0!</v>
      </c>
      <c r="Q163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36" spans="1:17" x14ac:dyDescent="0.2">
      <c r="A1636" s="1">
        <v>1273</v>
      </c>
      <c r="B1636" s="1" t="s">
        <v>464</v>
      </c>
      <c r="C1636" s="1" t="s">
        <v>20</v>
      </c>
      <c r="D1636" s="1" t="s">
        <v>3</v>
      </c>
      <c r="E1636" s="11">
        <v>156</v>
      </c>
      <c r="F1636" s="3">
        <v>3.51</v>
      </c>
      <c r="G1636" s="11">
        <f>Tabla1[[#This Row],[Stock en unidades]]*Tabla1[[#This Row],[Costo unitario]]</f>
        <v>547.55999999999995</v>
      </c>
      <c r="H1636" s="1">
        <v>2020</v>
      </c>
      <c r="I1636" s="1" t="s">
        <v>257</v>
      </c>
      <c r="J1636" s="1">
        <v>91</v>
      </c>
      <c r="K1636" s="3">
        <v>386.48609999999991</v>
      </c>
      <c r="L1636" s="12">
        <f>Tabla1[[#This Row],[Venta prom 12 meses en UN]]*Tabla1[[#This Row],[Costo unitario]]</f>
        <v>319.40999999999997</v>
      </c>
      <c r="M1636" s="29">
        <f>IFERROR(Tabla1[[#This Row],[Stock en unidades]]/Tabla1[[#This Row],[Venta prom 12 meses en UN]],0)</f>
        <v>1.7142857142857142</v>
      </c>
      <c r="N1636" s="12">
        <f>IFERROR(12/Tabla1[[#This Row],[Meses de stock]],0)</f>
        <v>7</v>
      </c>
      <c r="O1636" s="5" t="e">
        <f>VLOOKUP(Tabla1[[#This Row],[Código del producto]],'ABC Ventas'!$A:$E,5,0)</f>
        <v>#DIV/0!</v>
      </c>
      <c r="P1636" s="5" t="e">
        <f>VLOOKUP(Tabla1[[#This Row],[Código del producto]],'ABC Stock'!$A:$E,5,0)</f>
        <v>#DIV/0!</v>
      </c>
      <c r="Q16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37" spans="1:17" x14ac:dyDescent="0.2">
      <c r="A1637" s="1">
        <v>1273</v>
      </c>
      <c r="B1637" s="1" t="s">
        <v>464</v>
      </c>
      <c r="C1637" s="1" t="s">
        <v>20</v>
      </c>
      <c r="D1637" s="1" t="s">
        <v>3</v>
      </c>
      <c r="E1637" s="11">
        <v>333</v>
      </c>
      <c r="F1637" s="3">
        <v>2.4300000000000002</v>
      </c>
      <c r="G1637" s="11">
        <f>Tabla1[[#This Row],[Stock en unidades]]*Tabla1[[#This Row],[Costo unitario]]</f>
        <v>809.19</v>
      </c>
      <c r="H1637" s="1">
        <v>2020</v>
      </c>
      <c r="I1637" s="1" t="s">
        <v>256</v>
      </c>
      <c r="J1637" s="1">
        <v>99</v>
      </c>
      <c r="K1637" s="3">
        <v>365.66640000000007</v>
      </c>
      <c r="L1637" s="12">
        <f>Tabla1[[#This Row],[Venta prom 12 meses en UN]]*Tabla1[[#This Row],[Costo unitario]]</f>
        <v>240.57000000000002</v>
      </c>
      <c r="M1637" s="29">
        <f>IFERROR(Tabla1[[#This Row],[Stock en unidades]]/Tabla1[[#This Row],[Venta prom 12 meses en UN]],0)</f>
        <v>3.3636363636363638</v>
      </c>
      <c r="N1637" s="12">
        <f>IFERROR(12/Tabla1[[#This Row],[Meses de stock]],0)</f>
        <v>3.5675675675675675</v>
      </c>
      <c r="O1637" s="5" t="e">
        <f>VLOOKUP(Tabla1[[#This Row],[Código del producto]],'ABC Ventas'!$A:$E,5,0)</f>
        <v>#DIV/0!</v>
      </c>
      <c r="P1637" s="5" t="e">
        <f>VLOOKUP(Tabla1[[#This Row],[Código del producto]],'ABC Stock'!$A:$E,5,0)</f>
        <v>#DIV/0!</v>
      </c>
      <c r="Q163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38" spans="1:17" x14ac:dyDescent="0.2">
      <c r="A1638" s="1">
        <v>1273</v>
      </c>
      <c r="B1638" s="1" t="s">
        <v>464</v>
      </c>
      <c r="C1638" s="1" t="s">
        <v>20</v>
      </c>
      <c r="D1638" s="1" t="s">
        <v>3</v>
      </c>
      <c r="E1638" s="11">
        <v>194</v>
      </c>
      <c r="F1638" s="3">
        <v>4</v>
      </c>
      <c r="G1638" s="11">
        <f>Tabla1[[#This Row],[Stock en unidades]]*Tabla1[[#This Row],[Costo unitario]]</f>
        <v>776</v>
      </c>
      <c r="H1638" s="1">
        <v>2020</v>
      </c>
      <c r="I1638" s="1" t="s">
        <v>258</v>
      </c>
      <c r="J1638" s="1">
        <v>69</v>
      </c>
      <c r="K1638" s="3">
        <v>345</v>
      </c>
      <c r="L1638" s="12">
        <f>Tabla1[[#This Row],[Venta prom 12 meses en UN]]*Tabla1[[#This Row],[Costo unitario]]</f>
        <v>276</v>
      </c>
      <c r="M1638" s="29">
        <f>IFERROR(Tabla1[[#This Row],[Stock en unidades]]/Tabla1[[#This Row],[Venta prom 12 meses en UN]],0)</f>
        <v>2.8115942028985508</v>
      </c>
      <c r="N1638" s="12">
        <f>IFERROR(12/Tabla1[[#This Row],[Meses de stock]],0)</f>
        <v>4.268041237113402</v>
      </c>
      <c r="O1638" s="5" t="e">
        <f>VLOOKUP(Tabla1[[#This Row],[Código del producto]],'ABC Ventas'!$A:$E,5,0)</f>
        <v>#DIV/0!</v>
      </c>
      <c r="P1638" s="5" t="e">
        <f>VLOOKUP(Tabla1[[#This Row],[Código del producto]],'ABC Stock'!$A:$E,5,0)</f>
        <v>#DIV/0!</v>
      </c>
      <c r="Q16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39" spans="1:17" x14ac:dyDescent="0.2">
      <c r="A1639" s="1">
        <v>1273</v>
      </c>
      <c r="B1639" s="1" t="s">
        <v>464</v>
      </c>
      <c r="C1639" s="1" t="s">
        <v>20</v>
      </c>
      <c r="D1639" s="1" t="s">
        <v>3</v>
      </c>
      <c r="E1639" s="11">
        <v>380</v>
      </c>
      <c r="F1639" s="3">
        <v>1.95</v>
      </c>
      <c r="G1639" s="11">
        <f>Tabla1[[#This Row],[Stock en unidades]]*Tabla1[[#This Row],[Costo unitario]]</f>
        <v>741</v>
      </c>
      <c r="H1639" s="1">
        <v>2019</v>
      </c>
      <c r="I1639" s="1" t="s">
        <v>305</v>
      </c>
      <c r="J1639" s="1">
        <v>52</v>
      </c>
      <c r="K1639" s="3">
        <v>179.47799999999998</v>
      </c>
      <c r="L1639" s="12">
        <f>Tabla1[[#This Row],[Venta prom 12 meses en UN]]*Tabla1[[#This Row],[Costo unitario]]</f>
        <v>101.39999999999999</v>
      </c>
      <c r="M1639" s="29">
        <f>IFERROR(Tabla1[[#This Row],[Stock en unidades]]/Tabla1[[#This Row],[Venta prom 12 meses en UN]],0)</f>
        <v>7.3076923076923075</v>
      </c>
      <c r="N1639" s="12">
        <f>IFERROR(12/Tabla1[[#This Row],[Meses de stock]],0)</f>
        <v>1.6421052631578947</v>
      </c>
      <c r="O1639" s="5" t="e">
        <f>VLOOKUP(Tabla1[[#This Row],[Código del producto]],'ABC Ventas'!$A:$E,5,0)</f>
        <v>#DIV/0!</v>
      </c>
      <c r="P1639" s="5" t="e">
        <f>VLOOKUP(Tabla1[[#This Row],[Código del producto]],'ABC Stock'!$A:$E,5,0)</f>
        <v>#DIV/0!</v>
      </c>
      <c r="Q163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40" spans="1:17" x14ac:dyDescent="0.2">
      <c r="A1640" s="1">
        <v>1274</v>
      </c>
      <c r="B1640" s="1" t="s">
        <v>465</v>
      </c>
      <c r="C1640" s="1" t="s">
        <v>20</v>
      </c>
      <c r="D1640" s="1" t="s">
        <v>3</v>
      </c>
      <c r="E1640" s="11">
        <v>80</v>
      </c>
      <c r="F1640" s="3">
        <v>7.53</v>
      </c>
      <c r="G1640" s="11">
        <f>Tabla1[[#This Row],[Stock en unidades]]*Tabla1[[#This Row],[Costo unitario]]</f>
        <v>602.4</v>
      </c>
      <c r="H1640" s="1">
        <v>2019</v>
      </c>
      <c r="I1640" s="1" t="s">
        <v>304</v>
      </c>
      <c r="J1640" s="1">
        <v>134</v>
      </c>
      <c r="K1640" s="3">
        <v>1775.8751999999999</v>
      </c>
      <c r="L1640" s="12">
        <f>Tabla1[[#This Row],[Venta prom 12 meses en UN]]*Tabla1[[#This Row],[Costo unitario]]</f>
        <v>1009.02</v>
      </c>
      <c r="M1640" s="29">
        <f>IFERROR(Tabla1[[#This Row],[Stock en unidades]]/Tabla1[[#This Row],[Venta prom 12 meses en UN]],0)</f>
        <v>0.59701492537313428</v>
      </c>
      <c r="N1640" s="12">
        <f>IFERROR(12/Tabla1[[#This Row],[Meses de stock]],0)</f>
        <v>20.100000000000001</v>
      </c>
      <c r="O1640" s="5" t="e">
        <f>VLOOKUP(Tabla1[[#This Row],[Código del producto]],'ABC Ventas'!$A:$E,5,0)</f>
        <v>#DIV/0!</v>
      </c>
      <c r="P1640" s="5" t="e">
        <f>VLOOKUP(Tabla1[[#This Row],[Código del producto]],'ABC Stock'!$A:$E,5,0)</f>
        <v>#DIV/0!</v>
      </c>
      <c r="Q16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41" spans="1:17" x14ac:dyDescent="0.2">
      <c r="A1641" s="1">
        <v>1274</v>
      </c>
      <c r="B1641" s="1" t="s">
        <v>465</v>
      </c>
      <c r="C1641" s="1" t="s">
        <v>20</v>
      </c>
      <c r="D1641" s="1" t="s">
        <v>3</v>
      </c>
      <c r="E1641" s="11">
        <v>1624</v>
      </c>
      <c r="F1641" s="3">
        <v>5.4</v>
      </c>
      <c r="G1641" s="11">
        <f>Tabla1[[#This Row],[Stock en unidades]]*Tabla1[[#This Row],[Costo unitario]]</f>
        <v>8769.6</v>
      </c>
      <c r="H1641" s="1">
        <v>2019</v>
      </c>
      <c r="I1641" s="1" t="s">
        <v>306</v>
      </c>
      <c r="J1641" s="1">
        <v>90.2</v>
      </c>
      <c r="K1641" s="3">
        <v>681.91200000000015</v>
      </c>
      <c r="L1641" s="12">
        <f>Tabla1[[#This Row],[Venta prom 12 meses en UN]]*Tabla1[[#This Row],[Costo unitario]]</f>
        <v>487.08000000000004</v>
      </c>
      <c r="M1641" s="29">
        <f>IFERROR(Tabla1[[#This Row],[Stock en unidades]]/Tabla1[[#This Row],[Venta prom 12 meses en UN]],0)</f>
        <v>18.004434589800443</v>
      </c>
      <c r="N1641" s="12">
        <f>IFERROR(12/Tabla1[[#This Row],[Meses de stock]],0)</f>
        <v>0.66650246305418726</v>
      </c>
      <c r="O1641" s="5" t="e">
        <f>VLOOKUP(Tabla1[[#This Row],[Código del producto]],'ABC Ventas'!$A:$E,5,0)</f>
        <v>#DIV/0!</v>
      </c>
      <c r="P1641" s="5" t="e">
        <f>VLOOKUP(Tabla1[[#This Row],[Código del producto]],'ABC Stock'!$A:$E,5,0)</f>
        <v>#DIV/0!</v>
      </c>
      <c r="Q164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42" spans="1:17" x14ac:dyDescent="0.2">
      <c r="A1642" s="1">
        <v>1274</v>
      </c>
      <c r="B1642" s="1" t="s">
        <v>465</v>
      </c>
      <c r="C1642" s="1" t="s">
        <v>20</v>
      </c>
      <c r="D1642" s="1" t="s">
        <v>3</v>
      </c>
      <c r="E1642" s="11">
        <v>51</v>
      </c>
      <c r="F1642" s="3">
        <v>7.25</v>
      </c>
      <c r="G1642" s="11">
        <f>Tabla1[[#This Row],[Stock en unidades]]*Tabla1[[#This Row],[Costo unitario]]</f>
        <v>369.75</v>
      </c>
      <c r="H1642" s="1">
        <v>2019</v>
      </c>
      <c r="I1642" s="1" t="s">
        <v>306</v>
      </c>
      <c r="J1642" s="1">
        <v>50.4</v>
      </c>
      <c r="K1642" s="3">
        <v>643.10399999999993</v>
      </c>
      <c r="L1642" s="12">
        <f>Tabla1[[#This Row],[Venta prom 12 meses en UN]]*Tabla1[[#This Row],[Costo unitario]]</f>
        <v>365.4</v>
      </c>
      <c r="M1642" s="29">
        <f>IFERROR(Tabla1[[#This Row],[Stock en unidades]]/Tabla1[[#This Row],[Venta prom 12 meses en UN]],0)</f>
        <v>1.0119047619047619</v>
      </c>
      <c r="N1642" s="12">
        <f>IFERROR(12/Tabla1[[#This Row],[Meses de stock]],0)</f>
        <v>11.858823529411765</v>
      </c>
      <c r="O1642" s="5" t="e">
        <f>VLOOKUP(Tabla1[[#This Row],[Código del producto]],'ABC Ventas'!$A:$E,5,0)</f>
        <v>#DIV/0!</v>
      </c>
      <c r="P1642" s="5" t="e">
        <f>VLOOKUP(Tabla1[[#This Row],[Código del producto]],'ABC Stock'!$A:$E,5,0)</f>
        <v>#DIV/0!</v>
      </c>
      <c r="Q16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43" spans="1:17" x14ac:dyDescent="0.2">
      <c r="A1643" s="1">
        <v>1274</v>
      </c>
      <c r="B1643" s="1" t="s">
        <v>465</v>
      </c>
      <c r="C1643" s="1" t="s">
        <v>20</v>
      </c>
      <c r="D1643" s="1" t="s">
        <v>3</v>
      </c>
      <c r="E1643" s="11">
        <v>209</v>
      </c>
      <c r="F1643" s="3">
        <v>3.98</v>
      </c>
      <c r="G1643" s="11">
        <f>Tabla1[[#This Row],[Stock en unidades]]*Tabla1[[#This Row],[Costo unitario]]</f>
        <v>831.82</v>
      </c>
      <c r="H1643" s="1">
        <v>2019</v>
      </c>
      <c r="I1643" s="1" t="s">
        <v>308</v>
      </c>
      <c r="J1643" s="1">
        <v>69.5</v>
      </c>
      <c r="K1643" s="3">
        <v>489.59969999999998</v>
      </c>
      <c r="L1643" s="12">
        <f>Tabla1[[#This Row],[Venta prom 12 meses en UN]]*Tabla1[[#This Row],[Costo unitario]]</f>
        <v>276.61</v>
      </c>
      <c r="M1643" s="29">
        <f>IFERROR(Tabla1[[#This Row],[Stock en unidades]]/Tabla1[[#This Row],[Venta prom 12 meses en UN]],0)</f>
        <v>3.0071942446043165</v>
      </c>
      <c r="N1643" s="12">
        <f>IFERROR(12/Tabla1[[#This Row],[Meses de stock]],0)</f>
        <v>3.9904306220095696</v>
      </c>
      <c r="O1643" s="5" t="e">
        <f>VLOOKUP(Tabla1[[#This Row],[Código del producto]],'ABC Ventas'!$A:$E,5,0)</f>
        <v>#DIV/0!</v>
      </c>
      <c r="P1643" s="5" t="e">
        <f>VLOOKUP(Tabla1[[#This Row],[Código del producto]],'ABC Stock'!$A:$E,5,0)</f>
        <v>#DIV/0!</v>
      </c>
      <c r="Q164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44" spans="1:17" x14ac:dyDescent="0.2">
      <c r="A1644" s="1">
        <v>1274</v>
      </c>
      <c r="B1644" s="1" t="s">
        <v>465</v>
      </c>
      <c r="C1644" s="1" t="s">
        <v>20</v>
      </c>
      <c r="D1644" s="1" t="s">
        <v>3</v>
      </c>
      <c r="E1644" s="11">
        <v>292</v>
      </c>
      <c r="F1644" s="3">
        <v>6.8</v>
      </c>
      <c r="G1644" s="11">
        <f>Tabla1[[#This Row],[Stock en unidades]]*Tabla1[[#This Row],[Costo unitario]]</f>
        <v>1985.6</v>
      </c>
      <c r="H1644" s="1">
        <v>2020</v>
      </c>
      <c r="I1644" s="1" t="s">
        <v>256</v>
      </c>
      <c r="J1644" s="1">
        <v>26.5</v>
      </c>
      <c r="K1644" s="3">
        <v>320.75599999999997</v>
      </c>
      <c r="L1644" s="12">
        <f>Tabla1[[#This Row],[Venta prom 12 meses en UN]]*Tabla1[[#This Row],[Costo unitario]]</f>
        <v>180.2</v>
      </c>
      <c r="M1644" s="29">
        <f>IFERROR(Tabla1[[#This Row],[Stock en unidades]]/Tabla1[[#This Row],[Venta prom 12 meses en UN]],0)</f>
        <v>11.018867924528301</v>
      </c>
      <c r="N1644" s="12">
        <f>IFERROR(12/Tabla1[[#This Row],[Meses de stock]],0)</f>
        <v>1.0890410958904111</v>
      </c>
      <c r="O1644" s="5" t="e">
        <f>VLOOKUP(Tabla1[[#This Row],[Código del producto]],'ABC Ventas'!$A:$E,5,0)</f>
        <v>#DIV/0!</v>
      </c>
      <c r="P1644" s="5" t="e">
        <f>VLOOKUP(Tabla1[[#This Row],[Código del producto]],'ABC Stock'!$A:$E,5,0)</f>
        <v>#DIV/0!</v>
      </c>
      <c r="Q16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45" spans="1:17" x14ac:dyDescent="0.2">
      <c r="A1645" s="1">
        <v>1274</v>
      </c>
      <c r="B1645" s="1" t="s">
        <v>465</v>
      </c>
      <c r="C1645" s="1" t="s">
        <v>20</v>
      </c>
      <c r="D1645" s="1" t="s">
        <v>3</v>
      </c>
      <c r="E1645" s="11">
        <v>596</v>
      </c>
      <c r="F1645" s="3">
        <v>1.23</v>
      </c>
      <c r="G1645" s="11">
        <f>Tabla1[[#This Row],[Stock en unidades]]*Tabla1[[#This Row],[Costo unitario]]</f>
        <v>733.08</v>
      </c>
      <c r="H1645" s="1">
        <v>2019</v>
      </c>
      <c r="I1645" s="1" t="s">
        <v>307</v>
      </c>
      <c r="J1645" s="1">
        <v>76</v>
      </c>
      <c r="K1645" s="3">
        <v>144.89400000000001</v>
      </c>
      <c r="L1645" s="12">
        <f>Tabla1[[#This Row],[Venta prom 12 meses en UN]]*Tabla1[[#This Row],[Costo unitario]]</f>
        <v>93.48</v>
      </c>
      <c r="M1645" s="29">
        <f>IFERROR(Tabla1[[#This Row],[Stock en unidades]]/Tabla1[[#This Row],[Venta prom 12 meses en UN]],0)</f>
        <v>7.8421052631578947</v>
      </c>
      <c r="N1645" s="12">
        <f>IFERROR(12/Tabla1[[#This Row],[Meses de stock]],0)</f>
        <v>1.5302013422818792</v>
      </c>
      <c r="O1645" s="5" t="e">
        <f>VLOOKUP(Tabla1[[#This Row],[Código del producto]],'ABC Ventas'!$A:$E,5,0)</f>
        <v>#DIV/0!</v>
      </c>
      <c r="P1645" s="5" t="e">
        <f>VLOOKUP(Tabla1[[#This Row],[Código del producto]],'ABC Stock'!$A:$E,5,0)</f>
        <v>#DIV/0!</v>
      </c>
      <c r="Q16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46" spans="1:17" x14ac:dyDescent="0.2">
      <c r="A1646" s="1">
        <v>1275</v>
      </c>
      <c r="B1646" s="1" t="s">
        <v>135</v>
      </c>
      <c r="C1646" s="1" t="s">
        <v>20</v>
      </c>
      <c r="D1646" s="1" t="s">
        <v>3</v>
      </c>
      <c r="E1646" s="11">
        <v>187</v>
      </c>
      <c r="F1646" s="3">
        <v>5.78</v>
      </c>
      <c r="G1646" s="11">
        <f>Tabla1[[#This Row],[Stock en unidades]]*Tabla1[[#This Row],[Costo unitario]]</f>
        <v>1080.8600000000001</v>
      </c>
      <c r="H1646" s="1">
        <v>2019</v>
      </c>
      <c r="I1646" s="1" t="s">
        <v>305</v>
      </c>
      <c r="J1646" s="1">
        <v>93.1</v>
      </c>
      <c r="K1646" s="3">
        <v>871.75115999999991</v>
      </c>
      <c r="L1646" s="12">
        <f>Tabla1[[#This Row],[Venta prom 12 meses en UN]]*Tabla1[[#This Row],[Costo unitario]]</f>
        <v>538.11799999999994</v>
      </c>
      <c r="M1646" s="29">
        <f>IFERROR(Tabla1[[#This Row],[Stock en unidades]]/Tabla1[[#This Row],[Venta prom 12 meses en UN]],0)</f>
        <v>2.0085929108485501</v>
      </c>
      <c r="N1646" s="12">
        <f>IFERROR(12/Tabla1[[#This Row],[Meses de stock]],0)</f>
        <v>5.9743315508021384</v>
      </c>
      <c r="O1646" s="5" t="e">
        <f>VLOOKUP(Tabla1[[#This Row],[Código del producto]],'ABC Ventas'!$A:$E,5,0)</f>
        <v>#DIV/0!</v>
      </c>
      <c r="P1646" s="5" t="e">
        <f>VLOOKUP(Tabla1[[#This Row],[Código del producto]],'ABC Stock'!$A:$E,5,0)</f>
        <v>#DIV/0!</v>
      </c>
      <c r="Q16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47" spans="1:17" x14ac:dyDescent="0.2">
      <c r="A1647" s="1">
        <v>1275</v>
      </c>
      <c r="B1647" s="1" t="s">
        <v>135</v>
      </c>
      <c r="C1647" s="1" t="s">
        <v>20</v>
      </c>
      <c r="D1647" s="1" t="s">
        <v>3</v>
      </c>
      <c r="E1647" s="11">
        <v>175</v>
      </c>
      <c r="F1647" s="3">
        <v>2.69</v>
      </c>
      <c r="G1647" s="11">
        <f>Tabla1[[#This Row],[Stock en unidades]]*Tabla1[[#This Row],[Costo unitario]]</f>
        <v>470.75</v>
      </c>
      <c r="H1647" s="1">
        <v>2020</v>
      </c>
      <c r="I1647" s="1" t="s">
        <v>256</v>
      </c>
      <c r="J1647" s="1">
        <v>150</v>
      </c>
      <c r="K1647" s="3">
        <v>710.16</v>
      </c>
      <c r="L1647" s="12">
        <f>Tabla1[[#This Row],[Venta prom 12 meses en UN]]*Tabla1[[#This Row],[Costo unitario]]</f>
        <v>403.5</v>
      </c>
      <c r="M1647" s="29">
        <f>IFERROR(Tabla1[[#This Row],[Stock en unidades]]/Tabla1[[#This Row],[Venta prom 12 meses en UN]],0)</f>
        <v>1.1666666666666667</v>
      </c>
      <c r="N1647" s="12">
        <f>IFERROR(12/Tabla1[[#This Row],[Meses de stock]],0)</f>
        <v>10.285714285714285</v>
      </c>
      <c r="O1647" s="5" t="e">
        <f>VLOOKUP(Tabla1[[#This Row],[Código del producto]],'ABC Ventas'!$A:$E,5,0)</f>
        <v>#DIV/0!</v>
      </c>
      <c r="P1647" s="5" t="e">
        <f>VLOOKUP(Tabla1[[#This Row],[Código del producto]],'ABC Stock'!$A:$E,5,0)</f>
        <v>#DIV/0!</v>
      </c>
      <c r="Q16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48" spans="1:17" x14ac:dyDescent="0.2">
      <c r="A1648" s="1">
        <v>1275</v>
      </c>
      <c r="B1648" s="1" t="s">
        <v>135</v>
      </c>
      <c r="C1648" s="1" t="s">
        <v>20</v>
      </c>
      <c r="D1648" s="1" t="s">
        <v>3</v>
      </c>
      <c r="E1648" s="11">
        <v>15</v>
      </c>
      <c r="F1648" s="3">
        <v>7.15</v>
      </c>
      <c r="G1648" s="11">
        <f>Tabla1[[#This Row],[Stock en unidades]]*Tabla1[[#This Row],[Costo unitario]]</f>
        <v>107.25</v>
      </c>
      <c r="H1648" s="1">
        <v>2019</v>
      </c>
      <c r="I1648" s="1" t="s">
        <v>304</v>
      </c>
      <c r="J1648" s="1">
        <v>53</v>
      </c>
      <c r="K1648" s="3">
        <v>579.79350000000011</v>
      </c>
      <c r="L1648" s="12">
        <f>Tabla1[[#This Row],[Venta prom 12 meses en UN]]*Tabla1[[#This Row],[Costo unitario]]</f>
        <v>378.95000000000005</v>
      </c>
      <c r="M1648" s="29">
        <f>IFERROR(Tabla1[[#This Row],[Stock en unidades]]/Tabla1[[#This Row],[Venta prom 12 meses en UN]],0)</f>
        <v>0.28301886792452829</v>
      </c>
      <c r="N1648" s="12">
        <f>IFERROR(12/Tabla1[[#This Row],[Meses de stock]],0)</f>
        <v>42.4</v>
      </c>
      <c r="O1648" s="5" t="e">
        <f>VLOOKUP(Tabla1[[#This Row],[Código del producto]],'ABC Ventas'!$A:$E,5,0)</f>
        <v>#DIV/0!</v>
      </c>
      <c r="P1648" s="5" t="e">
        <f>VLOOKUP(Tabla1[[#This Row],[Código del producto]],'ABC Stock'!$A:$E,5,0)</f>
        <v>#DIV/0!</v>
      </c>
      <c r="Q16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49" spans="1:17" x14ac:dyDescent="0.2">
      <c r="A1649" s="1">
        <v>1275</v>
      </c>
      <c r="B1649" s="1" t="s">
        <v>135</v>
      </c>
      <c r="C1649" s="1" t="s">
        <v>20</v>
      </c>
      <c r="D1649" s="1" t="s">
        <v>3</v>
      </c>
      <c r="E1649" s="11">
        <v>504</v>
      </c>
      <c r="F1649" s="3">
        <v>4.25</v>
      </c>
      <c r="G1649" s="11">
        <f>Tabla1[[#This Row],[Stock en unidades]]*Tabla1[[#This Row],[Costo unitario]]</f>
        <v>2142</v>
      </c>
      <c r="H1649" s="1">
        <v>2020</v>
      </c>
      <c r="I1649" s="1" t="s">
        <v>257</v>
      </c>
      <c r="J1649" s="1">
        <v>45.8</v>
      </c>
      <c r="K1649" s="3">
        <v>348.42349999999999</v>
      </c>
      <c r="L1649" s="12">
        <f>Tabla1[[#This Row],[Venta prom 12 meses en UN]]*Tabla1[[#This Row],[Costo unitario]]</f>
        <v>194.64999999999998</v>
      </c>
      <c r="M1649" s="29">
        <f>IFERROR(Tabla1[[#This Row],[Stock en unidades]]/Tabla1[[#This Row],[Venta prom 12 meses en UN]],0)</f>
        <v>11.004366812227074</v>
      </c>
      <c r="N1649" s="12">
        <f>IFERROR(12/Tabla1[[#This Row],[Meses de stock]],0)</f>
        <v>1.0904761904761904</v>
      </c>
      <c r="O1649" s="5" t="e">
        <f>VLOOKUP(Tabla1[[#This Row],[Código del producto]],'ABC Ventas'!$A:$E,5,0)</f>
        <v>#DIV/0!</v>
      </c>
      <c r="P1649" s="5" t="e">
        <f>VLOOKUP(Tabla1[[#This Row],[Código del producto]],'ABC Stock'!$A:$E,5,0)</f>
        <v>#DIV/0!</v>
      </c>
      <c r="Q164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50" spans="1:17" x14ac:dyDescent="0.2">
      <c r="A1650" s="1">
        <v>1275</v>
      </c>
      <c r="B1650" s="1" t="s">
        <v>135</v>
      </c>
      <c r="C1650" s="1" t="s">
        <v>20</v>
      </c>
      <c r="D1650" s="1" t="s">
        <v>3</v>
      </c>
      <c r="E1650" s="11">
        <v>33</v>
      </c>
      <c r="F1650" s="3">
        <v>2.0499999999999998</v>
      </c>
      <c r="G1650" s="11">
        <f>Tabla1[[#This Row],[Stock en unidades]]*Tabla1[[#This Row],[Costo unitario]]</f>
        <v>67.649999999999991</v>
      </c>
      <c r="H1650" s="1">
        <v>2019</v>
      </c>
      <c r="I1650" s="1" t="s">
        <v>256</v>
      </c>
      <c r="J1650" s="1">
        <v>96</v>
      </c>
      <c r="K1650" s="3">
        <v>277.488</v>
      </c>
      <c r="L1650" s="12">
        <f>Tabla1[[#This Row],[Venta prom 12 meses en UN]]*Tabla1[[#This Row],[Costo unitario]]</f>
        <v>196.79999999999998</v>
      </c>
      <c r="M1650" s="29">
        <f>IFERROR(Tabla1[[#This Row],[Stock en unidades]]/Tabla1[[#This Row],[Venta prom 12 meses en UN]],0)</f>
        <v>0.34375</v>
      </c>
      <c r="N1650" s="12">
        <f>IFERROR(12/Tabla1[[#This Row],[Meses de stock]],0)</f>
        <v>34.909090909090907</v>
      </c>
      <c r="O1650" s="5" t="e">
        <f>VLOOKUP(Tabla1[[#This Row],[Código del producto]],'ABC Ventas'!$A:$E,5,0)</f>
        <v>#DIV/0!</v>
      </c>
      <c r="P1650" s="5" t="e">
        <f>VLOOKUP(Tabla1[[#This Row],[Código del producto]],'ABC Stock'!$A:$E,5,0)</f>
        <v>#DIV/0!</v>
      </c>
      <c r="Q16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51" spans="1:17" x14ac:dyDescent="0.2">
      <c r="A1651" s="1">
        <v>1275</v>
      </c>
      <c r="B1651" s="1" t="s">
        <v>135</v>
      </c>
      <c r="C1651" s="1" t="s">
        <v>20</v>
      </c>
      <c r="D1651" s="1" t="s">
        <v>3</v>
      </c>
      <c r="E1651" s="11">
        <v>1597</v>
      </c>
      <c r="F1651" s="3">
        <v>2.0099999999999998</v>
      </c>
      <c r="G1651" s="11">
        <f>Tabla1[[#This Row],[Stock en unidades]]*Tabla1[[#This Row],[Costo unitario]]</f>
        <v>3209.97</v>
      </c>
      <c r="H1651" s="1">
        <v>2020</v>
      </c>
      <c r="I1651" s="1" t="s">
        <v>256</v>
      </c>
      <c r="J1651" s="1">
        <v>93.9</v>
      </c>
      <c r="K1651" s="3">
        <v>262.34721000000002</v>
      </c>
      <c r="L1651" s="12">
        <f>Tabla1[[#This Row],[Venta prom 12 meses en UN]]*Tabla1[[#This Row],[Costo unitario]]</f>
        <v>188.739</v>
      </c>
      <c r="M1651" s="29">
        <f>IFERROR(Tabla1[[#This Row],[Stock en unidades]]/Tabla1[[#This Row],[Venta prom 12 meses en UN]],0)</f>
        <v>17.007454739084132</v>
      </c>
      <c r="N1651" s="12">
        <f>IFERROR(12/Tabla1[[#This Row],[Meses de stock]],0)</f>
        <v>0.70557294927989977</v>
      </c>
      <c r="O1651" s="5" t="e">
        <f>VLOOKUP(Tabla1[[#This Row],[Código del producto]],'ABC Ventas'!$A:$E,5,0)</f>
        <v>#DIV/0!</v>
      </c>
      <c r="P1651" s="5" t="e">
        <f>VLOOKUP(Tabla1[[#This Row],[Código del producto]],'ABC Stock'!$A:$E,5,0)</f>
        <v>#DIV/0!</v>
      </c>
      <c r="Q165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52" spans="1:17" x14ac:dyDescent="0.2">
      <c r="A1652" s="1">
        <v>1276</v>
      </c>
      <c r="B1652" s="1" t="s">
        <v>466</v>
      </c>
      <c r="C1652" s="1" t="s">
        <v>20</v>
      </c>
      <c r="D1652" s="1" t="s">
        <v>3</v>
      </c>
      <c r="E1652" s="11">
        <v>106</v>
      </c>
      <c r="F1652" s="3">
        <v>4.83</v>
      </c>
      <c r="G1652" s="11">
        <f>Tabla1[[#This Row],[Stock en unidades]]*Tabla1[[#This Row],[Costo unitario]]</f>
        <v>511.98</v>
      </c>
      <c r="H1652" s="1">
        <v>2020</v>
      </c>
      <c r="I1652" s="1" t="s">
        <v>258</v>
      </c>
      <c r="J1652" s="1">
        <v>136</v>
      </c>
      <c r="K1652" s="3">
        <v>998.45759999999996</v>
      </c>
      <c r="L1652" s="12">
        <f>Tabla1[[#This Row],[Venta prom 12 meses en UN]]*Tabla1[[#This Row],[Costo unitario]]</f>
        <v>656.88</v>
      </c>
      <c r="M1652" s="29">
        <f>IFERROR(Tabla1[[#This Row],[Stock en unidades]]/Tabla1[[#This Row],[Venta prom 12 meses en UN]],0)</f>
        <v>0.77941176470588236</v>
      </c>
      <c r="N1652" s="12">
        <f>IFERROR(12/Tabla1[[#This Row],[Meses de stock]],0)</f>
        <v>15.39622641509434</v>
      </c>
      <c r="O1652" s="5" t="e">
        <f>VLOOKUP(Tabla1[[#This Row],[Código del producto]],'ABC Ventas'!$A:$E,5,0)</f>
        <v>#DIV/0!</v>
      </c>
      <c r="P1652" s="5" t="e">
        <f>VLOOKUP(Tabla1[[#This Row],[Código del producto]],'ABC Stock'!$A:$E,5,0)</f>
        <v>#DIV/0!</v>
      </c>
      <c r="Q16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53" spans="1:17" x14ac:dyDescent="0.2">
      <c r="A1653" s="1">
        <v>1276</v>
      </c>
      <c r="B1653" s="1" t="s">
        <v>466</v>
      </c>
      <c r="C1653" s="1" t="s">
        <v>20</v>
      </c>
      <c r="D1653" s="1" t="s">
        <v>3</v>
      </c>
      <c r="E1653" s="11">
        <v>165</v>
      </c>
      <c r="F1653" s="3">
        <v>5.23</v>
      </c>
      <c r="G1653" s="11">
        <f>Tabla1[[#This Row],[Stock en unidades]]*Tabla1[[#This Row],[Costo unitario]]</f>
        <v>862.95</v>
      </c>
      <c r="H1653" s="1">
        <v>2020</v>
      </c>
      <c r="I1653" s="1" t="s">
        <v>258</v>
      </c>
      <c r="J1653" s="1">
        <v>97</v>
      </c>
      <c r="K1653" s="3">
        <v>933.45040000000006</v>
      </c>
      <c r="L1653" s="12">
        <f>Tabla1[[#This Row],[Venta prom 12 meses en UN]]*Tabla1[[#This Row],[Costo unitario]]</f>
        <v>507.31000000000006</v>
      </c>
      <c r="M1653" s="29">
        <f>IFERROR(Tabla1[[#This Row],[Stock en unidades]]/Tabla1[[#This Row],[Venta prom 12 meses en UN]],0)</f>
        <v>1.7010309278350515</v>
      </c>
      <c r="N1653" s="12">
        <f>IFERROR(12/Tabla1[[#This Row],[Meses de stock]],0)</f>
        <v>7.0545454545454547</v>
      </c>
      <c r="O1653" s="5" t="e">
        <f>VLOOKUP(Tabla1[[#This Row],[Código del producto]],'ABC Ventas'!$A:$E,5,0)</f>
        <v>#DIV/0!</v>
      </c>
      <c r="P1653" s="5" t="e">
        <f>VLOOKUP(Tabla1[[#This Row],[Código del producto]],'ABC Stock'!$A:$E,5,0)</f>
        <v>#DIV/0!</v>
      </c>
      <c r="Q16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54" spans="1:17" x14ac:dyDescent="0.2">
      <c r="A1654" s="1">
        <v>1276</v>
      </c>
      <c r="B1654" s="1" t="s">
        <v>466</v>
      </c>
      <c r="C1654" s="1" t="s">
        <v>20</v>
      </c>
      <c r="D1654" s="1" t="s">
        <v>3</v>
      </c>
      <c r="E1654" s="11">
        <v>354</v>
      </c>
      <c r="F1654" s="3">
        <v>6.76</v>
      </c>
      <c r="G1654" s="11">
        <f>Tabla1[[#This Row],[Stock en unidades]]*Tabla1[[#This Row],[Costo unitario]]</f>
        <v>2393.04</v>
      </c>
      <c r="H1654" s="1">
        <v>2019</v>
      </c>
      <c r="I1654" s="1" t="s">
        <v>258</v>
      </c>
      <c r="J1654" s="1">
        <v>58.9</v>
      </c>
      <c r="K1654" s="3">
        <v>684.84208000000001</v>
      </c>
      <c r="L1654" s="12">
        <f>Tabla1[[#This Row],[Venta prom 12 meses en UN]]*Tabla1[[#This Row],[Costo unitario]]</f>
        <v>398.16399999999999</v>
      </c>
      <c r="M1654" s="29">
        <f>IFERROR(Tabla1[[#This Row],[Stock en unidades]]/Tabla1[[#This Row],[Venta prom 12 meses en UN]],0)</f>
        <v>6.01018675721562</v>
      </c>
      <c r="N1654" s="12">
        <f>IFERROR(12/Tabla1[[#This Row],[Meses de stock]],0)</f>
        <v>1.9966101694915253</v>
      </c>
      <c r="O1654" s="5" t="e">
        <f>VLOOKUP(Tabla1[[#This Row],[Código del producto]],'ABC Ventas'!$A:$E,5,0)</f>
        <v>#DIV/0!</v>
      </c>
      <c r="P1654" s="5" t="e">
        <f>VLOOKUP(Tabla1[[#This Row],[Código del producto]],'ABC Stock'!$A:$E,5,0)</f>
        <v>#DIV/0!</v>
      </c>
      <c r="Q165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55" spans="1:17" x14ac:dyDescent="0.2">
      <c r="A1655" s="1">
        <v>1276</v>
      </c>
      <c r="B1655" s="1" t="s">
        <v>466</v>
      </c>
      <c r="C1655" s="1" t="s">
        <v>20</v>
      </c>
      <c r="D1655" s="1" t="s">
        <v>3</v>
      </c>
      <c r="E1655" s="11">
        <v>1005</v>
      </c>
      <c r="F1655" s="3">
        <v>5.51</v>
      </c>
      <c r="G1655" s="11">
        <f>Tabla1[[#This Row],[Stock en unidades]]*Tabla1[[#This Row],[Costo unitario]]</f>
        <v>5537.55</v>
      </c>
      <c r="H1655" s="1">
        <v>2020</v>
      </c>
      <c r="I1655" s="1" t="s">
        <v>257</v>
      </c>
      <c r="J1655" s="1">
        <v>91.3</v>
      </c>
      <c r="K1655" s="3">
        <v>664.04315999999994</v>
      </c>
      <c r="L1655" s="12">
        <f>Tabla1[[#This Row],[Venta prom 12 meses en UN]]*Tabla1[[#This Row],[Costo unitario]]</f>
        <v>503.06299999999999</v>
      </c>
      <c r="M1655" s="29">
        <f>IFERROR(Tabla1[[#This Row],[Stock en unidades]]/Tabla1[[#This Row],[Venta prom 12 meses en UN]],0)</f>
        <v>11.007667031763418</v>
      </c>
      <c r="N1655" s="12">
        <f>IFERROR(12/Tabla1[[#This Row],[Meses de stock]],0)</f>
        <v>1.0901492537313433</v>
      </c>
      <c r="O1655" s="5" t="e">
        <f>VLOOKUP(Tabla1[[#This Row],[Código del producto]],'ABC Ventas'!$A:$E,5,0)</f>
        <v>#DIV/0!</v>
      </c>
      <c r="P1655" s="5" t="e">
        <f>VLOOKUP(Tabla1[[#This Row],[Código del producto]],'ABC Stock'!$A:$E,5,0)</f>
        <v>#DIV/0!</v>
      </c>
      <c r="Q16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56" spans="1:17" x14ac:dyDescent="0.2">
      <c r="A1656" s="1">
        <v>1276</v>
      </c>
      <c r="B1656" s="1" t="s">
        <v>466</v>
      </c>
      <c r="C1656" s="1" t="s">
        <v>20</v>
      </c>
      <c r="D1656" s="1" t="s">
        <v>3</v>
      </c>
      <c r="E1656" s="11">
        <v>36</v>
      </c>
      <c r="F1656" s="3">
        <v>2.2200000000000002</v>
      </c>
      <c r="G1656" s="11">
        <f>Tabla1[[#This Row],[Stock en unidades]]*Tabla1[[#This Row],[Costo unitario]]</f>
        <v>79.92</v>
      </c>
      <c r="H1656" s="1">
        <v>2020</v>
      </c>
      <c r="I1656" s="1" t="s">
        <v>258</v>
      </c>
      <c r="J1656" s="1">
        <v>69</v>
      </c>
      <c r="K1656" s="3">
        <v>252.74700000000001</v>
      </c>
      <c r="L1656" s="12">
        <f>Tabla1[[#This Row],[Venta prom 12 meses en UN]]*Tabla1[[#This Row],[Costo unitario]]</f>
        <v>153.18</v>
      </c>
      <c r="M1656" s="29">
        <f>IFERROR(Tabla1[[#This Row],[Stock en unidades]]/Tabla1[[#This Row],[Venta prom 12 meses en UN]],0)</f>
        <v>0.52173913043478259</v>
      </c>
      <c r="N1656" s="12">
        <f>IFERROR(12/Tabla1[[#This Row],[Meses de stock]],0)</f>
        <v>23</v>
      </c>
      <c r="O1656" s="5" t="e">
        <f>VLOOKUP(Tabla1[[#This Row],[Código del producto]],'ABC Ventas'!$A:$E,5,0)</f>
        <v>#DIV/0!</v>
      </c>
      <c r="P1656" s="5" t="e">
        <f>VLOOKUP(Tabla1[[#This Row],[Código del producto]],'ABC Stock'!$A:$E,5,0)</f>
        <v>#DIV/0!</v>
      </c>
      <c r="Q16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57" spans="1:17" x14ac:dyDescent="0.2">
      <c r="A1657" s="1">
        <v>1276</v>
      </c>
      <c r="B1657" s="1" t="s">
        <v>466</v>
      </c>
      <c r="C1657" s="1" t="s">
        <v>20</v>
      </c>
      <c r="D1657" s="1" t="s">
        <v>3</v>
      </c>
      <c r="E1657" s="11">
        <v>416</v>
      </c>
      <c r="F1657" s="3">
        <v>1.31</v>
      </c>
      <c r="G1657" s="11">
        <f>Tabla1[[#This Row],[Stock en unidades]]*Tabla1[[#This Row],[Costo unitario]]</f>
        <v>544.96</v>
      </c>
      <c r="H1657" s="1">
        <v>2020</v>
      </c>
      <c r="I1657" s="1" t="s">
        <v>256</v>
      </c>
      <c r="J1657" s="1">
        <v>80</v>
      </c>
      <c r="K1657" s="3">
        <v>150.91200000000001</v>
      </c>
      <c r="L1657" s="12">
        <f>Tabla1[[#This Row],[Venta prom 12 meses en UN]]*Tabla1[[#This Row],[Costo unitario]]</f>
        <v>104.80000000000001</v>
      </c>
      <c r="M1657" s="29">
        <f>IFERROR(Tabla1[[#This Row],[Stock en unidades]]/Tabla1[[#This Row],[Venta prom 12 meses en UN]],0)</f>
        <v>5.2</v>
      </c>
      <c r="N1657" s="12">
        <f>IFERROR(12/Tabla1[[#This Row],[Meses de stock]],0)</f>
        <v>2.3076923076923075</v>
      </c>
      <c r="O1657" s="5" t="e">
        <f>VLOOKUP(Tabla1[[#This Row],[Código del producto]],'ABC Ventas'!$A:$E,5,0)</f>
        <v>#DIV/0!</v>
      </c>
      <c r="P1657" s="5" t="e">
        <f>VLOOKUP(Tabla1[[#This Row],[Código del producto]],'ABC Stock'!$A:$E,5,0)</f>
        <v>#DIV/0!</v>
      </c>
      <c r="Q16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58" spans="1:17" x14ac:dyDescent="0.2">
      <c r="A1658" s="1">
        <v>1277</v>
      </c>
      <c r="B1658" s="1" t="s">
        <v>30</v>
      </c>
      <c r="C1658" s="1" t="s">
        <v>20</v>
      </c>
      <c r="D1658" s="1" t="s">
        <v>3</v>
      </c>
      <c r="E1658" s="11">
        <v>906</v>
      </c>
      <c r="F1658" s="3">
        <v>75</v>
      </c>
      <c r="G1658" s="11">
        <f>Tabla1[[#This Row],[Stock en unidades]]*Tabla1[[#This Row],[Costo unitario]]</f>
        <v>67950</v>
      </c>
      <c r="H1658" s="1">
        <v>2019</v>
      </c>
      <c r="I1658" s="1" t="s">
        <v>306</v>
      </c>
      <c r="J1658" s="1">
        <v>928</v>
      </c>
      <c r="K1658" s="3">
        <v>128760</v>
      </c>
      <c r="L1658" s="12">
        <f>Tabla1[[#This Row],[Venta prom 12 meses en UN]]*Tabla1[[#This Row],[Costo unitario]]</f>
        <v>69600</v>
      </c>
      <c r="M1658" s="29">
        <f>IFERROR(Tabla1[[#This Row],[Stock en unidades]]/Tabla1[[#This Row],[Venta prom 12 meses en UN]],0)</f>
        <v>0.97629310344827591</v>
      </c>
      <c r="N1658" s="12">
        <f>IFERROR(12/Tabla1[[#This Row],[Meses de stock]],0)</f>
        <v>12.29139072847682</v>
      </c>
      <c r="O1658" s="5" t="e">
        <f>VLOOKUP(Tabla1[[#This Row],[Código del producto]],'ABC Ventas'!$A:$E,5,0)</f>
        <v>#DIV/0!</v>
      </c>
      <c r="P1658" s="5" t="e">
        <f>VLOOKUP(Tabla1[[#This Row],[Código del producto]],'ABC Stock'!$A:$E,5,0)</f>
        <v>#DIV/0!</v>
      </c>
      <c r="Q16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59" spans="1:17" x14ac:dyDescent="0.2">
      <c r="A1659" s="1">
        <v>1277</v>
      </c>
      <c r="B1659" s="1" t="s">
        <v>30</v>
      </c>
      <c r="C1659" s="1" t="s">
        <v>20</v>
      </c>
      <c r="D1659" s="1" t="s">
        <v>3</v>
      </c>
      <c r="E1659" s="11">
        <v>190</v>
      </c>
      <c r="F1659" s="3">
        <v>78</v>
      </c>
      <c r="G1659" s="11">
        <f>Tabla1[[#This Row],[Stock en unidades]]*Tabla1[[#This Row],[Costo unitario]]</f>
        <v>14820</v>
      </c>
      <c r="H1659" s="1">
        <v>2019</v>
      </c>
      <c r="I1659" s="1" t="s">
        <v>258</v>
      </c>
      <c r="J1659" s="1">
        <v>879</v>
      </c>
      <c r="K1659" s="3">
        <v>95986.8</v>
      </c>
      <c r="L1659" s="12">
        <f>Tabla1[[#This Row],[Venta prom 12 meses en UN]]*Tabla1[[#This Row],[Costo unitario]]</f>
        <v>68562</v>
      </c>
      <c r="M1659" s="29">
        <f>IFERROR(Tabla1[[#This Row],[Stock en unidades]]/Tabla1[[#This Row],[Venta prom 12 meses en UN]],0)</f>
        <v>0.2161547212741752</v>
      </c>
      <c r="N1659" s="12">
        <f>IFERROR(12/Tabla1[[#This Row],[Meses de stock]],0)</f>
        <v>55.515789473684208</v>
      </c>
      <c r="O1659" s="5" t="e">
        <f>VLOOKUP(Tabla1[[#This Row],[Código del producto]],'ABC Ventas'!$A:$E,5,0)</f>
        <v>#DIV/0!</v>
      </c>
      <c r="P1659" s="5" t="e">
        <f>VLOOKUP(Tabla1[[#This Row],[Código del producto]],'ABC Stock'!$A:$E,5,0)</f>
        <v>#DIV/0!</v>
      </c>
      <c r="Q16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0" spans="1:17" x14ac:dyDescent="0.2">
      <c r="A1660" s="1">
        <v>1277</v>
      </c>
      <c r="B1660" s="1" t="s">
        <v>30</v>
      </c>
      <c r="C1660" s="1" t="s">
        <v>20</v>
      </c>
      <c r="D1660" s="1" t="s">
        <v>3</v>
      </c>
      <c r="E1660" s="11">
        <v>626</v>
      </c>
      <c r="F1660" s="3">
        <v>72</v>
      </c>
      <c r="G1660" s="11">
        <f>Tabla1[[#This Row],[Stock en unidades]]*Tabla1[[#This Row],[Costo unitario]]</f>
        <v>45072</v>
      </c>
      <c r="H1660" s="1">
        <v>2019</v>
      </c>
      <c r="I1660" s="1" t="s">
        <v>311</v>
      </c>
      <c r="J1660" s="1">
        <v>774</v>
      </c>
      <c r="K1660" s="3">
        <v>93623.039999999994</v>
      </c>
      <c r="L1660" s="12">
        <f>Tabla1[[#This Row],[Venta prom 12 meses en UN]]*Tabla1[[#This Row],[Costo unitario]]</f>
        <v>55728</v>
      </c>
      <c r="M1660" s="29">
        <f>IFERROR(Tabla1[[#This Row],[Stock en unidades]]/Tabla1[[#This Row],[Venta prom 12 meses en UN]],0)</f>
        <v>0.80878552971576223</v>
      </c>
      <c r="N1660" s="12">
        <f>IFERROR(12/Tabla1[[#This Row],[Meses de stock]],0)</f>
        <v>14.8370607028754</v>
      </c>
      <c r="O1660" s="5" t="e">
        <f>VLOOKUP(Tabla1[[#This Row],[Código del producto]],'ABC Ventas'!$A:$E,5,0)</f>
        <v>#DIV/0!</v>
      </c>
      <c r="P1660" s="5" t="e">
        <f>VLOOKUP(Tabla1[[#This Row],[Código del producto]],'ABC Stock'!$A:$E,5,0)</f>
        <v>#DIV/0!</v>
      </c>
      <c r="Q16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1" spans="1:17" x14ac:dyDescent="0.2">
      <c r="A1661" s="1">
        <v>1277</v>
      </c>
      <c r="B1661" s="1" t="s">
        <v>30</v>
      </c>
      <c r="C1661" s="1" t="s">
        <v>20</v>
      </c>
      <c r="D1661" s="1" t="s">
        <v>3</v>
      </c>
      <c r="E1661" s="11">
        <v>155</v>
      </c>
      <c r="F1661" s="3">
        <v>58</v>
      </c>
      <c r="G1661" s="11">
        <f>Tabla1[[#This Row],[Stock en unidades]]*Tabla1[[#This Row],[Costo unitario]]</f>
        <v>8990</v>
      </c>
      <c r="H1661" s="1">
        <v>2019</v>
      </c>
      <c r="I1661" s="1" t="s">
        <v>307</v>
      </c>
      <c r="J1661" s="1">
        <v>815</v>
      </c>
      <c r="K1661" s="3">
        <v>85558.7</v>
      </c>
      <c r="L1661" s="12">
        <f>Tabla1[[#This Row],[Venta prom 12 meses en UN]]*Tabla1[[#This Row],[Costo unitario]]</f>
        <v>47270</v>
      </c>
      <c r="M1661" s="29">
        <f>IFERROR(Tabla1[[#This Row],[Stock en unidades]]/Tabla1[[#This Row],[Venta prom 12 meses en UN]],0)</f>
        <v>0.19018404907975461</v>
      </c>
      <c r="N1661" s="12">
        <f>IFERROR(12/Tabla1[[#This Row],[Meses de stock]],0)</f>
        <v>63.096774193548384</v>
      </c>
      <c r="O1661" s="5" t="e">
        <f>VLOOKUP(Tabla1[[#This Row],[Código del producto]],'ABC Ventas'!$A:$E,5,0)</f>
        <v>#DIV/0!</v>
      </c>
      <c r="P1661" s="5" t="e">
        <f>VLOOKUP(Tabla1[[#This Row],[Código del producto]],'ABC Stock'!$A:$E,5,0)</f>
        <v>#DIV/0!</v>
      </c>
      <c r="Q16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2" spans="1:17" x14ac:dyDescent="0.2">
      <c r="A1662" s="1">
        <v>1277</v>
      </c>
      <c r="B1662" s="1" t="s">
        <v>30</v>
      </c>
      <c r="C1662" s="1" t="s">
        <v>20</v>
      </c>
      <c r="D1662" s="1" t="s">
        <v>3</v>
      </c>
      <c r="E1662" s="11">
        <v>9</v>
      </c>
      <c r="F1662" s="3">
        <v>75</v>
      </c>
      <c r="G1662" s="11">
        <f>Tabla1[[#This Row],[Stock en unidades]]*Tabla1[[#This Row],[Costo unitario]]</f>
        <v>675</v>
      </c>
      <c r="H1662" s="1">
        <v>2019</v>
      </c>
      <c r="I1662" s="1" t="s">
        <v>312</v>
      </c>
      <c r="J1662" s="1">
        <v>549</v>
      </c>
      <c r="K1662" s="3">
        <v>57233.25</v>
      </c>
      <c r="L1662" s="12">
        <f>Tabla1[[#This Row],[Venta prom 12 meses en UN]]*Tabla1[[#This Row],[Costo unitario]]</f>
        <v>41175</v>
      </c>
      <c r="M1662" s="29">
        <f>IFERROR(Tabla1[[#This Row],[Stock en unidades]]/Tabla1[[#This Row],[Venta prom 12 meses en UN]],0)</f>
        <v>1.6393442622950821E-2</v>
      </c>
      <c r="N1662" s="12">
        <f>IFERROR(12/Tabla1[[#This Row],[Meses de stock]],0)</f>
        <v>732</v>
      </c>
      <c r="O1662" s="5" t="e">
        <f>VLOOKUP(Tabla1[[#This Row],[Código del producto]],'ABC Ventas'!$A:$E,5,0)</f>
        <v>#DIV/0!</v>
      </c>
      <c r="P1662" s="5" t="e">
        <f>VLOOKUP(Tabla1[[#This Row],[Código del producto]],'ABC Stock'!$A:$E,5,0)</f>
        <v>#DIV/0!</v>
      </c>
      <c r="Q16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3" spans="1:17" x14ac:dyDescent="0.2">
      <c r="A1663" s="1">
        <v>1277</v>
      </c>
      <c r="B1663" s="1" t="s">
        <v>30</v>
      </c>
      <c r="C1663" s="1" t="s">
        <v>20</v>
      </c>
      <c r="D1663" s="1" t="s">
        <v>3</v>
      </c>
      <c r="E1663" s="11">
        <v>456</v>
      </c>
      <c r="F1663" s="3">
        <v>30</v>
      </c>
      <c r="G1663" s="11">
        <f>Tabla1[[#This Row],[Stock en unidades]]*Tabla1[[#This Row],[Costo unitario]]</f>
        <v>13680</v>
      </c>
      <c r="H1663" s="1">
        <v>2020</v>
      </c>
      <c r="I1663" s="1" t="s">
        <v>258</v>
      </c>
      <c r="J1663" s="1">
        <v>944</v>
      </c>
      <c r="K1663" s="3">
        <v>46444.800000000003</v>
      </c>
      <c r="L1663" s="12">
        <f>Tabla1[[#This Row],[Venta prom 12 meses en UN]]*Tabla1[[#This Row],[Costo unitario]]</f>
        <v>28320</v>
      </c>
      <c r="M1663" s="29">
        <f>IFERROR(Tabla1[[#This Row],[Stock en unidades]]/Tabla1[[#This Row],[Venta prom 12 meses en UN]],0)</f>
        <v>0.48305084745762711</v>
      </c>
      <c r="N1663" s="12">
        <f>IFERROR(12/Tabla1[[#This Row],[Meses de stock]],0)</f>
        <v>24.842105263157894</v>
      </c>
      <c r="O1663" s="5" t="e">
        <f>VLOOKUP(Tabla1[[#This Row],[Código del producto]],'ABC Ventas'!$A:$E,5,0)</f>
        <v>#DIV/0!</v>
      </c>
      <c r="P1663" s="5" t="e">
        <f>VLOOKUP(Tabla1[[#This Row],[Código del producto]],'ABC Stock'!$A:$E,5,0)</f>
        <v>#DIV/0!</v>
      </c>
      <c r="Q16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4" spans="1:17" x14ac:dyDescent="0.2">
      <c r="A1664" s="1">
        <v>1278</v>
      </c>
      <c r="B1664" s="1" t="s">
        <v>467</v>
      </c>
      <c r="C1664" s="1" t="s">
        <v>20</v>
      </c>
      <c r="D1664" s="1" t="s">
        <v>3</v>
      </c>
      <c r="E1664" s="11">
        <v>307</v>
      </c>
      <c r="F1664" s="3">
        <v>5.39</v>
      </c>
      <c r="G1664" s="11">
        <f>Tabla1[[#This Row],[Stock en unidades]]*Tabla1[[#This Row],[Costo unitario]]</f>
        <v>1654.7299999999998</v>
      </c>
      <c r="H1664" s="1">
        <v>2019</v>
      </c>
      <c r="I1664" s="1" t="s">
        <v>305</v>
      </c>
      <c r="J1664" s="1">
        <v>61.3</v>
      </c>
      <c r="K1664" s="3">
        <v>492.30642999999998</v>
      </c>
      <c r="L1664" s="12">
        <f>Tabla1[[#This Row],[Venta prom 12 meses en UN]]*Tabla1[[#This Row],[Costo unitario]]</f>
        <v>330.40699999999998</v>
      </c>
      <c r="M1664" s="29">
        <f>IFERROR(Tabla1[[#This Row],[Stock en unidades]]/Tabla1[[#This Row],[Venta prom 12 meses en UN]],0)</f>
        <v>5.00815660685155</v>
      </c>
      <c r="N1664" s="12">
        <f>IFERROR(12/Tabla1[[#This Row],[Meses de stock]],0)</f>
        <v>2.3960912052117265</v>
      </c>
      <c r="O1664" s="5" t="e">
        <f>VLOOKUP(Tabla1[[#This Row],[Código del producto]],'ABC Ventas'!$A:$E,5,0)</f>
        <v>#DIV/0!</v>
      </c>
      <c r="P1664" s="5" t="e">
        <f>VLOOKUP(Tabla1[[#This Row],[Código del producto]],'ABC Stock'!$A:$E,5,0)</f>
        <v>#DIV/0!</v>
      </c>
      <c r="Q166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65" spans="1:17" x14ac:dyDescent="0.2">
      <c r="A1665" s="1">
        <v>1278</v>
      </c>
      <c r="B1665" s="1" t="s">
        <v>467</v>
      </c>
      <c r="C1665" s="1" t="s">
        <v>20</v>
      </c>
      <c r="D1665" s="1" t="s">
        <v>3</v>
      </c>
      <c r="E1665" s="11">
        <v>66</v>
      </c>
      <c r="F1665" s="3">
        <v>3</v>
      </c>
      <c r="G1665" s="11">
        <f>Tabla1[[#This Row],[Stock en unidades]]*Tabla1[[#This Row],[Costo unitario]]</f>
        <v>198</v>
      </c>
      <c r="H1665" s="1">
        <v>2020</v>
      </c>
      <c r="I1665" s="1" t="s">
        <v>257</v>
      </c>
      <c r="J1665" s="1">
        <v>84</v>
      </c>
      <c r="K1665" s="3">
        <v>430.92</v>
      </c>
      <c r="L1665" s="12">
        <f>Tabla1[[#This Row],[Venta prom 12 meses en UN]]*Tabla1[[#This Row],[Costo unitario]]</f>
        <v>252</v>
      </c>
      <c r="M1665" s="29">
        <f>IFERROR(Tabla1[[#This Row],[Stock en unidades]]/Tabla1[[#This Row],[Venta prom 12 meses en UN]],0)</f>
        <v>0.7857142857142857</v>
      </c>
      <c r="N1665" s="12">
        <f>IFERROR(12/Tabla1[[#This Row],[Meses de stock]],0)</f>
        <v>15.272727272727273</v>
      </c>
      <c r="O1665" s="5" t="e">
        <f>VLOOKUP(Tabla1[[#This Row],[Código del producto]],'ABC Ventas'!$A:$E,5,0)</f>
        <v>#DIV/0!</v>
      </c>
      <c r="P1665" s="5" t="e">
        <f>VLOOKUP(Tabla1[[#This Row],[Código del producto]],'ABC Stock'!$A:$E,5,0)</f>
        <v>#DIV/0!</v>
      </c>
      <c r="Q16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6" spans="1:17" x14ac:dyDescent="0.2">
      <c r="A1666" s="1">
        <v>1278</v>
      </c>
      <c r="B1666" s="1" t="s">
        <v>467</v>
      </c>
      <c r="C1666" s="1" t="s">
        <v>20</v>
      </c>
      <c r="D1666" s="1" t="s">
        <v>3</v>
      </c>
      <c r="E1666" s="11">
        <v>218</v>
      </c>
      <c r="F1666" s="3">
        <v>4.1100000000000003</v>
      </c>
      <c r="G1666" s="11">
        <f>Tabla1[[#This Row],[Stock en unidades]]*Tabla1[[#This Row],[Costo unitario]]</f>
        <v>895.98</v>
      </c>
      <c r="H1666" s="1">
        <v>2019</v>
      </c>
      <c r="I1666" s="1" t="s">
        <v>311</v>
      </c>
      <c r="J1666" s="1">
        <v>69</v>
      </c>
      <c r="K1666" s="3">
        <v>368.66700000000003</v>
      </c>
      <c r="L1666" s="12">
        <f>Tabla1[[#This Row],[Venta prom 12 meses en UN]]*Tabla1[[#This Row],[Costo unitario]]</f>
        <v>283.59000000000003</v>
      </c>
      <c r="M1666" s="29">
        <f>IFERROR(Tabla1[[#This Row],[Stock en unidades]]/Tabla1[[#This Row],[Venta prom 12 meses en UN]],0)</f>
        <v>3.1594202898550723</v>
      </c>
      <c r="N1666" s="12">
        <f>IFERROR(12/Tabla1[[#This Row],[Meses de stock]],0)</f>
        <v>3.7981651376146792</v>
      </c>
      <c r="O1666" s="5" t="e">
        <f>VLOOKUP(Tabla1[[#This Row],[Código del producto]],'ABC Ventas'!$A:$E,5,0)</f>
        <v>#DIV/0!</v>
      </c>
      <c r="P1666" s="5" t="e">
        <f>VLOOKUP(Tabla1[[#This Row],[Código del producto]],'ABC Stock'!$A:$E,5,0)</f>
        <v>#DIV/0!</v>
      </c>
      <c r="Q166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67" spans="1:17" x14ac:dyDescent="0.2">
      <c r="A1667" s="1">
        <v>1278</v>
      </c>
      <c r="B1667" s="1" t="s">
        <v>467</v>
      </c>
      <c r="C1667" s="1" t="s">
        <v>20</v>
      </c>
      <c r="D1667" s="1" t="s">
        <v>3</v>
      </c>
      <c r="E1667" s="11">
        <v>745</v>
      </c>
      <c r="F1667" s="3">
        <v>3.89</v>
      </c>
      <c r="G1667" s="11">
        <f>Tabla1[[#This Row],[Stock en unidades]]*Tabla1[[#This Row],[Costo unitario]]</f>
        <v>2898.05</v>
      </c>
      <c r="H1667" s="1">
        <v>2020</v>
      </c>
      <c r="I1667" s="1" t="s">
        <v>257</v>
      </c>
      <c r="J1667" s="1">
        <v>56</v>
      </c>
      <c r="K1667" s="3">
        <v>281.0136</v>
      </c>
      <c r="L1667" s="12">
        <f>Tabla1[[#This Row],[Venta prom 12 meses en UN]]*Tabla1[[#This Row],[Costo unitario]]</f>
        <v>217.84</v>
      </c>
      <c r="M1667" s="29">
        <f>IFERROR(Tabla1[[#This Row],[Stock en unidades]]/Tabla1[[#This Row],[Venta prom 12 meses en UN]],0)</f>
        <v>13.303571428571429</v>
      </c>
      <c r="N1667" s="12">
        <f>IFERROR(12/Tabla1[[#This Row],[Meses de stock]],0)</f>
        <v>0.90201342281879193</v>
      </c>
      <c r="O1667" s="5" t="e">
        <f>VLOOKUP(Tabla1[[#This Row],[Código del producto]],'ABC Ventas'!$A:$E,5,0)</f>
        <v>#DIV/0!</v>
      </c>
      <c r="P1667" s="5" t="e">
        <f>VLOOKUP(Tabla1[[#This Row],[Código del producto]],'ABC Stock'!$A:$E,5,0)</f>
        <v>#DIV/0!</v>
      </c>
      <c r="Q16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68" spans="1:17" x14ac:dyDescent="0.2">
      <c r="A1668" s="1">
        <v>1278</v>
      </c>
      <c r="B1668" s="1" t="s">
        <v>467</v>
      </c>
      <c r="C1668" s="1" t="s">
        <v>20</v>
      </c>
      <c r="D1668" s="1" t="s">
        <v>3</v>
      </c>
      <c r="E1668" s="11">
        <v>31</v>
      </c>
      <c r="F1668" s="3">
        <v>1.96</v>
      </c>
      <c r="G1668" s="11">
        <f>Tabla1[[#This Row],[Stock en unidades]]*Tabla1[[#This Row],[Costo unitario]]</f>
        <v>60.76</v>
      </c>
      <c r="H1668" s="1">
        <v>2019</v>
      </c>
      <c r="I1668" s="1" t="s">
        <v>305</v>
      </c>
      <c r="J1668" s="1">
        <v>79</v>
      </c>
      <c r="K1668" s="3">
        <v>215.22760000000002</v>
      </c>
      <c r="L1668" s="12">
        <f>Tabla1[[#This Row],[Venta prom 12 meses en UN]]*Tabla1[[#This Row],[Costo unitario]]</f>
        <v>154.84</v>
      </c>
      <c r="M1668" s="29">
        <f>IFERROR(Tabla1[[#This Row],[Stock en unidades]]/Tabla1[[#This Row],[Venta prom 12 meses en UN]],0)</f>
        <v>0.39240506329113922</v>
      </c>
      <c r="N1668" s="12">
        <f>IFERROR(12/Tabla1[[#This Row],[Meses de stock]],0)</f>
        <v>30.580645161290324</v>
      </c>
      <c r="O1668" s="5" t="e">
        <f>VLOOKUP(Tabla1[[#This Row],[Código del producto]],'ABC Ventas'!$A:$E,5,0)</f>
        <v>#DIV/0!</v>
      </c>
      <c r="P1668" s="5" t="e">
        <f>VLOOKUP(Tabla1[[#This Row],[Código del producto]],'ABC Stock'!$A:$E,5,0)</f>
        <v>#DIV/0!</v>
      </c>
      <c r="Q16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69" spans="1:17" x14ac:dyDescent="0.2">
      <c r="A1669" s="1">
        <v>1278</v>
      </c>
      <c r="B1669" s="1" t="s">
        <v>467</v>
      </c>
      <c r="C1669" s="1" t="s">
        <v>20</v>
      </c>
      <c r="D1669" s="1" t="s">
        <v>3</v>
      </c>
      <c r="E1669" s="11">
        <v>253</v>
      </c>
      <c r="F1669" s="3">
        <v>48.9</v>
      </c>
      <c r="G1669" s="11">
        <f>Tabla1[[#This Row],[Stock en unidades]]*Tabla1[[#This Row],[Costo unitario]]</f>
        <v>12371.699999999999</v>
      </c>
      <c r="H1669" s="1">
        <v>2020</v>
      </c>
      <c r="I1669" s="1" t="s">
        <v>257</v>
      </c>
      <c r="J1669" s="1">
        <v>0</v>
      </c>
      <c r="K1669" s="3">
        <v>0</v>
      </c>
      <c r="L1669" s="12">
        <f>Tabla1[[#This Row],[Venta prom 12 meses en UN]]*Tabla1[[#This Row],[Costo unitario]]</f>
        <v>0</v>
      </c>
      <c r="M1669" s="29">
        <f>IFERROR(Tabla1[[#This Row],[Stock en unidades]]/Tabla1[[#This Row],[Venta prom 12 meses en UN]],0)</f>
        <v>0</v>
      </c>
      <c r="N1669" s="12">
        <f>IFERROR(12/Tabla1[[#This Row],[Meses de stock]],0)</f>
        <v>0</v>
      </c>
      <c r="O1669" s="5" t="e">
        <f>VLOOKUP(Tabla1[[#This Row],[Código del producto]],'ABC Ventas'!$A:$E,5,0)</f>
        <v>#DIV/0!</v>
      </c>
      <c r="P1669" s="5" t="e">
        <f>VLOOKUP(Tabla1[[#This Row],[Código del producto]],'ABC Stock'!$A:$E,5,0)</f>
        <v>#DIV/0!</v>
      </c>
      <c r="Q166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670" spans="1:17" x14ac:dyDescent="0.2">
      <c r="A1670" s="1">
        <v>1279</v>
      </c>
      <c r="B1670" s="1" t="s">
        <v>468</v>
      </c>
      <c r="C1670" s="1" t="s">
        <v>20</v>
      </c>
      <c r="D1670" s="1" t="s">
        <v>3</v>
      </c>
      <c r="E1670" s="11">
        <v>1076</v>
      </c>
      <c r="F1670" s="3">
        <v>77</v>
      </c>
      <c r="G1670" s="11">
        <f>Tabla1[[#This Row],[Stock en unidades]]*Tabla1[[#This Row],[Costo unitario]]</f>
        <v>82852</v>
      </c>
      <c r="H1670" s="1">
        <v>2020</v>
      </c>
      <c r="I1670" s="1" t="s">
        <v>257</v>
      </c>
      <c r="J1670" s="1">
        <v>920</v>
      </c>
      <c r="K1670" s="3">
        <v>89258.4</v>
      </c>
      <c r="L1670" s="12">
        <f>Tabla1[[#This Row],[Venta prom 12 meses en UN]]*Tabla1[[#This Row],[Costo unitario]]</f>
        <v>70840</v>
      </c>
      <c r="M1670" s="29">
        <f>IFERROR(Tabla1[[#This Row],[Stock en unidades]]/Tabla1[[#This Row],[Venta prom 12 meses en UN]],0)</f>
        <v>1.1695652173913043</v>
      </c>
      <c r="N1670" s="12">
        <f>IFERROR(12/Tabla1[[#This Row],[Meses de stock]],0)</f>
        <v>10.260223048327138</v>
      </c>
      <c r="O1670" s="5" t="e">
        <f>VLOOKUP(Tabla1[[#This Row],[Código del producto]],'ABC Ventas'!$A:$E,5,0)</f>
        <v>#DIV/0!</v>
      </c>
      <c r="P1670" s="5" t="e">
        <f>VLOOKUP(Tabla1[[#This Row],[Código del producto]],'ABC Stock'!$A:$E,5,0)</f>
        <v>#DIV/0!</v>
      </c>
      <c r="Q16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1" spans="1:17" x14ac:dyDescent="0.2">
      <c r="A1671" s="1">
        <v>1279</v>
      </c>
      <c r="B1671" s="1" t="s">
        <v>468</v>
      </c>
      <c r="C1671" s="1" t="s">
        <v>20</v>
      </c>
      <c r="D1671" s="1" t="s">
        <v>3</v>
      </c>
      <c r="E1671" s="11">
        <v>1072</v>
      </c>
      <c r="F1671" s="3">
        <v>78</v>
      </c>
      <c r="G1671" s="11">
        <f>Tabla1[[#This Row],[Stock en unidades]]*Tabla1[[#This Row],[Costo unitario]]</f>
        <v>83616</v>
      </c>
      <c r="H1671" s="1">
        <v>2020</v>
      </c>
      <c r="I1671" s="1" t="s">
        <v>257</v>
      </c>
      <c r="J1671" s="1">
        <v>679</v>
      </c>
      <c r="K1671" s="3">
        <v>65672.88</v>
      </c>
      <c r="L1671" s="12">
        <f>Tabla1[[#This Row],[Venta prom 12 meses en UN]]*Tabla1[[#This Row],[Costo unitario]]</f>
        <v>52962</v>
      </c>
      <c r="M1671" s="29">
        <f>IFERROR(Tabla1[[#This Row],[Stock en unidades]]/Tabla1[[#This Row],[Venta prom 12 meses en UN]],0)</f>
        <v>1.5787923416789396</v>
      </c>
      <c r="N1671" s="12">
        <f>IFERROR(12/Tabla1[[#This Row],[Meses de stock]],0)</f>
        <v>7.6007462686567164</v>
      </c>
      <c r="O1671" s="5" t="e">
        <f>VLOOKUP(Tabla1[[#This Row],[Código del producto]],'ABC Ventas'!$A:$E,5,0)</f>
        <v>#DIV/0!</v>
      </c>
      <c r="P1671" s="5" t="e">
        <f>VLOOKUP(Tabla1[[#This Row],[Código del producto]],'ABC Stock'!$A:$E,5,0)</f>
        <v>#DIV/0!</v>
      </c>
      <c r="Q16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2" spans="1:17" x14ac:dyDescent="0.2">
      <c r="A1672" s="1">
        <v>1279</v>
      </c>
      <c r="B1672" s="1" t="s">
        <v>468</v>
      </c>
      <c r="C1672" s="1" t="s">
        <v>20</v>
      </c>
      <c r="D1672" s="1" t="s">
        <v>3</v>
      </c>
      <c r="E1672" s="11">
        <v>448</v>
      </c>
      <c r="F1672" s="3">
        <v>38</v>
      </c>
      <c r="G1672" s="11">
        <f>Tabla1[[#This Row],[Stock en unidades]]*Tabla1[[#This Row],[Costo unitario]]</f>
        <v>17024</v>
      </c>
      <c r="H1672" s="1">
        <v>2020</v>
      </c>
      <c r="I1672" s="1" t="s">
        <v>258</v>
      </c>
      <c r="J1672" s="1">
        <v>900</v>
      </c>
      <c r="K1672" s="3">
        <v>57114</v>
      </c>
      <c r="L1672" s="12">
        <f>Tabla1[[#This Row],[Venta prom 12 meses en UN]]*Tabla1[[#This Row],[Costo unitario]]</f>
        <v>34200</v>
      </c>
      <c r="M1672" s="29">
        <f>IFERROR(Tabla1[[#This Row],[Stock en unidades]]/Tabla1[[#This Row],[Venta prom 12 meses en UN]],0)</f>
        <v>0.49777777777777776</v>
      </c>
      <c r="N1672" s="12">
        <f>IFERROR(12/Tabla1[[#This Row],[Meses de stock]],0)</f>
        <v>24.107142857142858</v>
      </c>
      <c r="O1672" s="5" t="e">
        <f>VLOOKUP(Tabla1[[#This Row],[Código del producto]],'ABC Ventas'!$A:$E,5,0)</f>
        <v>#DIV/0!</v>
      </c>
      <c r="P1672" s="5" t="e">
        <f>VLOOKUP(Tabla1[[#This Row],[Código del producto]],'ABC Stock'!$A:$E,5,0)</f>
        <v>#DIV/0!</v>
      </c>
      <c r="Q16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3" spans="1:17" x14ac:dyDescent="0.2">
      <c r="A1673" s="1">
        <v>1279</v>
      </c>
      <c r="B1673" s="1" t="s">
        <v>468</v>
      </c>
      <c r="C1673" s="1" t="s">
        <v>20</v>
      </c>
      <c r="D1673" s="1" t="s">
        <v>3</v>
      </c>
      <c r="E1673" s="11">
        <v>290</v>
      </c>
      <c r="F1673" s="3">
        <v>56</v>
      </c>
      <c r="G1673" s="11">
        <f>Tabla1[[#This Row],[Stock en unidades]]*Tabla1[[#This Row],[Costo unitario]]</f>
        <v>16240</v>
      </c>
      <c r="H1673" s="1">
        <v>2020</v>
      </c>
      <c r="I1673" s="1" t="s">
        <v>256</v>
      </c>
      <c r="J1673" s="1">
        <v>400</v>
      </c>
      <c r="K1673" s="3">
        <v>27328</v>
      </c>
      <c r="L1673" s="12">
        <f>Tabla1[[#This Row],[Venta prom 12 meses en UN]]*Tabla1[[#This Row],[Costo unitario]]</f>
        <v>22400</v>
      </c>
      <c r="M1673" s="29">
        <f>IFERROR(Tabla1[[#This Row],[Stock en unidades]]/Tabla1[[#This Row],[Venta prom 12 meses en UN]],0)</f>
        <v>0.72499999999999998</v>
      </c>
      <c r="N1673" s="12">
        <f>IFERROR(12/Tabla1[[#This Row],[Meses de stock]],0)</f>
        <v>16.551724137931036</v>
      </c>
      <c r="O1673" s="5" t="e">
        <f>VLOOKUP(Tabla1[[#This Row],[Código del producto]],'ABC Ventas'!$A:$E,5,0)</f>
        <v>#DIV/0!</v>
      </c>
      <c r="P1673" s="5" t="e">
        <f>VLOOKUP(Tabla1[[#This Row],[Código del producto]],'ABC Stock'!$A:$E,5,0)</f>
        <v>#DIV/0!</v>
      </c>
      <c r="Q16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4" spans="1:17" x14ac:dyDescent="0.2">
      <c r="A1674" s="1">
        <v>1279</v>
      </c>
      <c r="B1674" s="1" t="s">
        <v>468</v>
      </c>
      <c r="C1674" s="1" t="s">
        <v>20</v>
      </c>
      <c r="D1674" s="1" t="s">
        <v>3</v>
      </c>
      <c r="E1674" s="11">
        <v>632</v>
      </c>
      <c r="F1674" s="3">
        <v>34</v>
      </c>
      <c r="G1674" s="11">
        <f>Tabla1[[#This Row],[Stock en unidades]]*Tabla1[[#This Row],[Costo unitario]]</f>
        <v>21488</v>
      </c>
      <c r="H1674" s="1">
        <v>2020</v>
      </c>
      <c r="I1674" s="1" t="s">
        <v>258</v>
      </c>
      <c r="J1674" s="1">
        <v>567</v>
      </c>
      <c r="K1674" s="3">
        <v>25254.18</v>
      </c>
      <c r="L1674" s="12">
        <f>Tabla1[[#This Row],[Venta prom 12 meses en UN]]*Tabla1[[#This Row],[Costo unitario]]</f>
        <v>19278</v>
      </c>
      <c r="M1674" s="29">
        <f>IFERROR(Tabla1[[#This Row],[Stock en unidades]]/Tabla1[[#This Row],[Venta prom 12 meses en UN]],0)</f>
        <v>1.1146384479717812</v>
      </c>
      <c r="N1674" s="12">
        <f>IFERROR(12/Tabla1[[#This Row],[Meses de stock]],0)</f>
        <v>10.765822784810128</v>
      </c>
      <c r="O1674" s="5" t="e">
        <f>VLOOKUP(Tabla1[[#This Row],[Código del producto]],'ABC Ventas'!$A:$E,5,0)</f>
        <v>#DIV/0!</v>
      </c>
      <c r="P1674" s="5" t="e">
        <f>VLOOKUP(Tabla1[[#This Row],[Código del producto]],'ABC Stock'!$A:$E,5,0)</f>
        <v>#DIV/0!</v>
      </c>
      <c r="Q16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5" spans="1:17" x14ac:dyDescent="0.2">
      <c r="A1675" s="1">
        <v>1279</v>
      </c>
      <c r="B1675" s="1" t="s">
        <v>468</v>
      </c>
      <c r="C1675" s="1" t="s">
        <v>20</v>
      </c>
      <c r="D1675" s="1" t="s">
        <v>3</v>
      </c>
      <c r="E1675" s="11">
        <v>1424</v>
      </c>
      <c r="F1675" s="3">
        <v>31</v>
      </c>
      <c r="G1675" s="11">
        <f>Tabla1[[#This Row],[Stock en unidades]]*Tabla1[[#This Row],[Costo unitario]]</f>
        <v>44144</v>
      </c>
      <c r="H1675" s="1">
        <v>2019</v>
      </c>
      <c r="I1675" s="1" t="s">
        <v>257</v>
      </c>
      <c r="J1675" s="1">
        <v>324</v>
      </c>
      <c r="K1675" s="3">
        <v>18480.96</v>
      </c>
      <c r="L1675" s="12">
        <f>Tabla1[[#This Row],[Venta prom 12 meses en UN]]*Tabla1[[#This Row],[Costo unitario]]</f>
        <v>10044</v>
      </c>
      <c r="M1675" s="29">
        <f>IFERROR(Tabla1[[#This Row],[Stock en unidades]]/Tabla1[[#This Row],[Venta prom 12 meses en UN]],0)</f>
        <v>4.3950617283950617</v>
      </c>
      <c r="N1675" s="12">
        <f>IFERROR(12/Tabla1[[#This Row],[Meses de stock]],0)</f>
        <v>2.7303370786516856</v>
      </c>
      <c r="O1675" s="5" t="e">
        <f>VLOOKUP(Tabla1[[#This Row],[Código del producto]],'ABC Ventas'!$A:$E,5,0)</f>
        <v>#DIV/0!</v>
      </c>
      <c r="P1675" s="5" t="e">
        <f>VLOOKUP(Tabla1[[#This Row],[Código del producto]],'ABC Stock'!$A:$E,5,0)</f>
        <v>#DIV/0!</v>
      </c>
      <c r="Q167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76" spans="1:17" x14ac:dyDescent="0.2">
      <c r="A1676" s="1">
        <v>1280</v>
      </c>
      <c r="B1676" s="1" t="s">
        <v>125</v>
      </c>
      <c r="C1676" s="1" t="s">
        <v>20</v>
      </c>
      <c r="D1676" s="1" t="s">
        <v>3</v>
      </c>
      <c r="E1676" s="11">
        <v>550</v>
      </c>
      <c r="F1676" s="3">
        <v>7.54</v>
      </c>
      <c r="G1676" s="11">
        <f>Tabla1[[#This Row],[Stock en unidades]]*Tabla1[[#This Row],[Costo unitario]]</f>
        <v>4147</v>
      </c>
      <c r="H1676" s="1">
        <v>2020</v>
      </c>
      <c r="I1676" s="1" t="s">
        <v>258</v>
      </c>
      <c r="J1676" s="1">
        <v>68.7</v>
      </c>
      <c r="K1676" s="3">
        <v>958.29630000000009</v>
      </c>
      <c r="L1676" s="12">
        <f>Tabla1[[#This Row],[Venta prom 12 meses en UN]]*Tabla1[[#This Row],[Costo unitario]]</f>
        <v>517.99800000000005</v>
      </c>
      <c r="M1676" s="29">
        <f>IFERROR(Tabla1[[#This Row],[Stock en unidades]]/Tabla1[[#This Row],[Venta prom 12 meses en UN]],0)</f>
        <v>8.0058224163027649</v>
      </c>
      <c r="N1676" s="12">
        <f>IFERROR(12/Tabla1[[#This Row],[Meses de stock]],0)</f>
        <v>1.498909090909091</v>
      </c>
      <c r="O1676" s="5" t="e">
        <f>VLOOKUP(Tabla1[[#This Row],[Código del producto]],'ABC Ventas'!$A:$E,5,0)</f>
        <v>#DIV/0!</v>
      </c>
      <c r="P1676" s="5" t="e">
        <f>VLOOKUP(Tabla1[[#This Row],[Código del producto]],'ABC Stock'!$A:$E,5,0)</f>
        <v>#DIV/0!</v>
      </c>
      <c r="Q167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77" spans="1:17" x14ac:dyDescent="0.2">
      <c r="A1677" s="1">
        <v>1280</v>
      </c>
      <c r="B1677" s="1" t="s">
        <v>125</v>
      </c>
      <c r="C1677" s="1" t="s">
        <v>20</v>
      </c>
      <c r="D1677" s="1" t="s">
        <v>3</v>
      </c>
      <c r="E1677" s="11">
        <v>118</v>
      </c>
      <c r="F1677" s="3">
        <v>4.8499999999999996</v>
      </c>
      <c r="G1677" s="11">
        <f>Tabla1[[#This Row],[Stock en unidades]]*Tabla1[[#This Row],[Costo unitario]]</f>
        <v>572.29999999999995</v>
      </c>
      <c r="H1677" s="1">
        <v>2019</v>
      </c>
      <c r="I1677" s="1" t="s">
        <v>305</v>
      </c>
      <c r="J1677" s="1">
        <v>136</v>
      </c>
      <c r="K1677" s="3">
        <v>870.6719999999998</v>
      </c>
      <c r="L1677" s="12">
        <f>Tabla1[[#This Row],[Venta prom 12 meses en UN]]*Tabla1[[#This Row],[Costo unitario]]</f>
        <v>659.59999999999991</v>
      </c>
      <c r="M1677" s="29">
        <f>IFERROR(Tabla1[[#This Row],[Stock en unidades]]/Tabla1[[#This Row],[Venta prom 12 meses en UN]],0)</f>
        <v>0.86764705882352944</v>
      </c>
      <c r="N1677" s="12">
        <f>IFERROR(12/Tabla1[[#This Row],[Meses de stock]],0)</f>
        <v>13.830508474576272</v>
      </c>
      <c r="O1677" s="5" t="e">
        <f>VLOOKUP(Tabla1[[#This Row],[Código del producto]],'ABC Ventas'!$A:$E,5,0)</f>
        <v>#DIV/0!</v>
      </c>
      <c r="P1677" s="5" t="e">
        <f>VLOOKUP(Tabla1[[#This Row],[Código del producto]],'ABC Stock'!$A:$E,5,0)</f>
        <v>#DIV/0!</v>
      </c>
      <c r="Q16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8" spans="1:17" x14ac:dyDescent="0.2">
      <c r="A1678" s="1">
        <v>1280</v>
      </c>
      <c r="B1678" s="1" t="s">
        <v>125</v>
      </c>
      <c r="C1678" s="1" t="s">
        <v>20</v>
      </c>
      <c r="D1678" s="1" t="s">
        <v>3</v>
      </c>
      <c r="E1678" s="11">
        <v>235</v>
      </c>
      <c r="F1678" s="3">
        <v>3.46</v>
      </c>
      <c r="G1678" s="11">
        <f>Tabla1[[#This Row],[Stock en unidades]]*Tabla1[[#This Row],[Costo unitario]]</f>
        <v>813.1</v>
      </c>
      <c r="H1678" s="1">
        <v>2020</v>
      </c>
      <c r="I1678" s="1" t="s">
        <v>257</v>
      </c>
      <c r="J1678" s="1">
        <v>101</v>
      </c>
      <c r="K1678" s="3">
        <v>419.35199999999998</v>
      </c>
      <c r="L1678" s="12">
        <f>Tabla1[[#This Row],[Venta prom 12 meses en UN]]*Tabla1[[#This Row],[Costo unitario]]</f>
        <v>349.46</v>
      </c>
      <c r="M1678" s="29">
        <f>IFERROR(Tabla1[[#This Row],[Stock en unidades]]/Tabla1[[#This Row],[Venta prom 12 meses en UN]],0)</f>
        <v>2.3267326732673266</v>
      </c>
      <c r="N1678" s="12">
        <f>IFERROR(12/Tabla1[[#This Row],[Meses de stock]],0)</f>
        <v>5.1574468085106391</v>
      </c>
      <c r="O1678" s="5" t="e">
        <f>VLOOKUP(Tabla1[[#This Row],[Código del producto]],'ABC Ventas'!$A:$E,5,0)</f>
        <v>#DIV/0!</v>
      </c>
      <c r="P1678" s="5" t="e">
        <f>VLOOKUP(Tabla1[[#This Row],[Código del producto]],'ABC Stock'!$A:$E,5,0)</f>
        <v>#DIV/0!</v>
      </c>
      <c r="Q16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79" spans="1:17" x14ac:dyDescent="0.2">
      <c r="A1679" s="1">
        <v>1280</v>
      </c>
      <c r="B1679" s="1" t="s">
        <v>125</v>
      </c>
      <c r="C1679" s="1" t="s">
        <v>20</v>
      </c>
      <c r="D1679" s="1" t="s">
        <v>3</v>
      </c>
      <c r="E1679" s="11">
        <v>59</v>
      </c>
      <c r="F1679" s="3">
        <v>4.72</v>
      </c>
      <c r="G1679" s="11">
        <f>Tabla1[[#This Row],[Stock en unidades]]*Tabla1[[#This Row],[Costo unitario]]</f>
        <v>278.47999999999996</v>
      </c>
      <c r="H1679" s="1">
        <v>2019</v>
      </c>
      <c r="I1679" s="1" t="s">
        <v>257</v>
      </c>
      <c r="J1679" s="1">
        <v>58.3</v>
      </c>
      <c r="K1679" s="3">
        <v>354.97703999999999</v>
      </c>
      <c r="L1679" s="12">
        <f>Tabla1[[#This Row],[Venta prom 12 meses en UN]]*Tabla1[[#This Row],[Costo unitario]]</f>
        <v>275.17599999999999</v>
      </c>
      <c r="M1679" s="29">
        <f>IFERROR(Tabla1[[#This Row],[Stock en unidades]]/Tabla1[[#This Row],[Venta prom 12 meses en UN]],0)</f>
        <v>1.0120068610634649</v>
      </c>
      <c r="N1679" s="12">
        <f>IFERROR(12/Tabla1[[#This Row],[Meses de stock]],0)</f>
        <v>11.857627118644066</v>
      </c>
      <c r="O1679" s="5" t="e">
        <f>VLOOKUP(Tabla1[[#This Row],[Código del producto]],'ABC Ventas'!$A:$E,5,0)</f>
        <v>#DIV/0!</v>
      </c>
      <c r="P1679" s="5" t="e">
        <f>VLOOKUP(Tabla1[[#This Row],[Código del producto]],'ABC Stock'!$A:$E,5,0)</f>
        <v>#DIV/0!</v>
      </c>
      <c r="Q16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0" spans="1:17" x14ac:dyDescent="0.2">
      <c r="A1680" s="1">
        <v>1280</v>
      </c>
      <c r="B1680" s="1" t="s">
        <v>125</v>
      </c>
      <c r="C1680" s="1" t="s">
        <v>20</v>
      </c>
      <c r="D1680" s="1" t="s">
        <v>3</v>
      </c>
      <c r="E1680" s="11">
        <v>0</v>
      </c>
      <c r="F1680" s="3">
        <v>7.29</v>
      </c>
      <c r="G1680" s="11">
        <f>Tabla1[[#This Row],[Stock en unidades]]*Tabla1[[#This Row],[Costo unitario]]</f>
        <v>0</v>
      </c>
      <c r="H1680" s="1">
        <v>2020</v>
      </c>
      <c r="I1680" s="1" t="s">
        <v>256</v>
      </c>
      <c r="J1680" s="1">
        <v>30.4</v>
      </c>
      <c r="K1680" s="3">
        <v>334.64015999999998</v>
      </c>
      <c r="L1680" s="12">
        <f>Tabla1[[#This Row],[Venta prom 12 meses en UN]]*Tabla1[[#This Row],[Costo unitario]]</f>
        <v>221.61599999999999</v>
      </c>
      <c r="M1680" s="29">
        <f>IFERROR(Tabla1[[#This Row],[Stock en unidades]]/Tabla1[[#This Row],[Venta prom 12 meses en UN]],0)</f>
        <v>0</v>
      </c>
      <c r="N1680" s="12">
        <f>IFERROR(12/Tabla1[[#This Row],[Meses de stock]],0)</f>
        <v>0</v>
      </c>
      <c r="O1680" s="5" t="e">
        <f>VLOOKUP(Tabla1[[#This Row],[Código del producto]],'ABC Ventas'!$A:$E,5,0)</f>
        <v>#DIV/0!</v>
      </c>
      <c r="P1680" s="5" t="e">
        <f>VLOOKUP(Tabla1[[#This Row],[Código del producto]],'ABC Stock'!$A:$E,5,0)</f>
        <v>#DIV/0!</v>
      </c>
      <c r="Q16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1" spans="1:17" x14ac:dyDescent="0.2">
      <c r="A1681" s="1">
        <v>1280</v>
      </c>
      <c r="B1681" s="1" t="s">
        <v>125</v>
      </c>
      <c r="C1681" s="1" t="s">
        <v>20</v>
      </c>
      <c r="D1681" s="1" t="s">
        <v>3</v>
      </c>
      <c r="E1681" s="11">
        <v>993</v>
      </c>
      <c r="F1681" s="3">
        <v>1.54</v>
      </c>
      <c r="G1681" s="11">
        <f>Tabla1[[#This Row],[Stock en unidades]]*Tabla1[[#This Row],[Costo unitario]]</f>
        <v>1529.22</v>
      </c>
      <c r="H1681" s="1">
        <v>2019</v>
      </c>
      <c r="I1681" s="1" t="s">
        <v>258</v>
      </c>
      <c r="J1681" s="1">
        <v>51</v>
      </c>
      <c r="K1681" s="3">
        <v>129.59100000000001</v>
      </c>
      <c r="L1681" s="12">
        <f>Tabla1[[#This Row],[Venta prom 12 meses en UN]]*Tabla1[[#This Row],[Costo unitario]]</f>
        <v>78.540000000000006</v>
      </c>
      <c r="M1681" s="29">
        <f>IFERROR(Tabla1[[#This Row],[Stock en unidades]]/Tabla1[[#This Row],[Venta prom 12 meses en UN]],0)</f>
        <v>19.470588235294116</v>
      </c>
      <c r="N1681" s="12">
        <f>IFERROR(12/Tabla1[[#This Row],[Meses de stock]],0)</f>
        <v>0.61631419939577048</v>
      </c>
      <c r="O1681" s="5" t="e">
        <f>VLOOKUP(Tabla1[[#This Row],[Código del producto]],'ABC Ventas'!$A:$E,5,0)</f>
        <v>#DIV/0!</v>
      </c>
      <c r="P1681" s="5" t="e">
        <f>VLOOKUP(Tabla1[[#This Row],[Código del producto]],'ABC Stock'!$A:$E,5,0)</f>
        <v>#DIV/0!</v>
      </c>
      <c r="Q168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82" spans="1:17" x14ac:dyDescent="0.2">
      <c r="A1682" s="1">
        <v>1281</v>
      </c>
      <c r="B1682" s="1" t="s">
        <v>469</v>
      </c>
      <c r="C1682" s="1" t="s">
        <v>20</v>
      </c>
      <c r="D1682" s="1" t="s">
        <v>3</v>
      </c>
      <c r="E1682" s="11">
        <v>35</v>
      </c>
      <c r="F1682" s="3">
        <v>6.79</v>
      </c>
      <c r="G1682" s="11">
        <f>Tabla1[[#This Row],[Stock en unidades]]*Tabla1[[#This Row],[Costo unitario]]</f>
        <v>237.65</v>
      </c>
      <c r="H1682" s="1">
        <v>2020</v>
      </c>
      <c r="I1682" s="1" t="s">
        <v>258</v>
      </c>
      <c r="J1682" s="1">
        <v>91</v>
      </c>
      <c r="K1682" s="3">
        <v>1149.2754</v>
      </c>
      <c r="L1682" s="12">
        <f>Tabla1[[#This Row],[Venta prom 12 meses en UN]]*Tabla1[[#This Row],[Costo unitario]]</f>
        <v>617.89</v>
      </c>
      <c r="M1682" s="29">
        <f>IFERROR(Tabla1[[#This Row],[Stock en unidades]]/Tabla1[[#This Row],[Venta prom 12 meses en UN]],0)</f>
        <v>0.38461538461538464</v>
      </c>
      <c r="N1682" s="12">
        <f>IFERROR(12/Tabla1[[#This Row],[Meses de stock]],0)</f>
        <v>31.2</v>
      </c>
      <c r="O1682" s="5" t="e">
        <f>VLOOKUP(Tabla1[[#This Row],[Código del producto]],'ABC Ventas'!$A:$E,5,0)</f>
        <v>#DIV/0!</v>
      </c>
      <c r="P1682" s="5" t="e">
        <f>VLOOKUP(Tabla1[[#This Row],[Código del producto]],'ABC Stock'!$A:$E,5,0)</f>
        <v>#DIV/0!</v>
      </c>
      <c r="Q16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3" spans="1:17" x14ac:dyDescent="0.2">
      <c r="A1683" s="1">
        <v>1281</v>
      </c>
      <c r="B1683" s="1" t="s">
        <v>469</v>
      </c>
      <c r="C1683" s="1" t="s">
        <v>20</v>
      </c>
      <c r="D1683" s="1" t="s">
        <v>3</v>
      </c>
      <c r="E1683" s="11">
        <v>9</v>
      </c>
      <c r="F1683" s="3">
        <v>4.63</v>
      </c>
      <c r="G1683" s="11">
        <f>Tabla1[[#This Row],[Stock en unidades]]*Tabla1[[#This Row],[Costo unitario]]</f>
        <v>41.67</v>
      </c>
      <c r="H1683" s="1">
        <v>2019</v>
      </c>
      <c r="I1683" s="1" t="s">
        <v>312</v>
      </c>
      <c r="J1683" s="1">
        <v>92</v>
      </c>
      <c r="K1683" s="3">
        <v>753.94920000000002</v>
      </c>
      <c r="L1683" s="12">
        <f>Tabla1[[#This Row],[Venta prom 12 meses en UN]]*Tabla1[[#This Row],[Costo unitario]]</f>
        <v>425.96</v>
      </c>
      <c r="M1683" s="29">
        <f>IFERROR(Tabla1[[#This Row],[Stock en unidades]]/Tabla1[[#This Row],[Venta prom 12 meses en UN]],0)</f>
        <v>9.7826086956521743E-2</v>
      </c>
      <c r="N1683" s="12">
        <f>IFERROR(12/Tabla1[[#This Row],[Meses de stock]],0)</f>
        <v>122.66666666666666</v>
      </c>
      <c r="O1683" s="5" t="e">
        <f>VLOOKUP(Tabla1[[#This Row],[Código del producto]],'ABC Ventas'!$A:$E,5,0)</f>
        <v>#DIV/0!</v>
      </c>
      <c r="P1683" s="5" t="e">
        <f>VLOOKUP(Tabla1[[#This Row],[Código del producto]],'ABC Stock'!$A:$E,5,0)</f>
        <v>#DIV/0!</v>
      </c>
      <c r="Q16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4" spans="1:17" x14ac:dyDescent="0.2">
      <c r="A1684" s="1">
        <v>1281</v>
      </c>
      <c r="B1684" s="1" t="s">
        <v>469</v>
      </c>
      <c r="C1684" s="1" t="s">
        <v>20</v>
      </c>
      <c r="D1684" s="1" t="s">
        <v>3</v>
      </c>
      <c r="E1684" s="11">
        <v>33</v>
      </c>
      <c r="F1684" s="3">
        <v>4.83</v>
      </c>
      <c r="G1684" s="11">
        <f>Tabla1[[#This Row],[Stock en unidades]]*Tabla1[[#This Row],[Costo unitario]]</f>
        <v>159.39000000000001</v>
      </c>
      <c r="H1684" s="1">
        <v>2020</v>
      </c>
      <c r="I1684" s="1" t="s">
        <v>257</v>
      </c>
      <c r="J1684" s="1">
        <v>103</v>
      </c>
      <c r="K1684" s="3">
        <v>751.20990000000006</v>
      </c>
      <c r="L1684" s="12">
        <f>Tabla1[[#This Row],[Venta prom 12 meses en UN]]*Tabla1[[#This Row],[Costo unitario]]</f>
        <v>497.49</v>
      </c>
      <c r="M1684" s="29">
        <f>IFERROR(Tabla1[[#This Row],[Stock en unidades]]/Tabla1[[#This Row],[Venta prom 12 meses en UN]],0)</f>
        <v>0.32038834951456313</v>
      </c>
      <c r="N1684" s="12">
        <f>IFERROR(12/Tabla1[[#This Row],[Meses de stock]],0)</f>
        <v>37.454545454545453</v>
      </c>
      <c r="O1684" s="5" t="e">
        <f>VLOOKUP(Tabla1[[#This Row],[Código del producto]],'ABC Ventas'!$A:$E,5,0)</f>
        <v>#DIV/0!</v>
      </c>
      <c r="P1684" s="5" t="e">
        <f>VLOOKUP(Tabla1[[#This Row],[Código del producto]],'ABC Stock'!$A:$E,5,0)</f>
        <v>#DIV/0!</v>
      </c>
      <c r="Q16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5" spans="1:17" x14ac:dyDescent="0.2">
      <c r="A1685" s="1">
        <v>1281</v>
      </c>
      <c r="B1685" s="1" t="s">
        <v>469</v>
      </c>
      <c r="C1685" s="1" t="s">
        <v>20</v>
      </c>
      <c r="D1685" s="1" t="s">
        <v>3</v>
      </c>
      <c r="E1685" s="11">
        <v>42</v>
      </c>
      <c r="F1685" s="3">
        <v>3.54</v>
      </c>
      <c r="G1685" s="11">
        <f>Tabla1[[#This Row],[Stock en unidades]]*Tabla1[[#This Row],[Costo unitario]]</f>
        <v>148.68</v>
      </c>
      <c r="H1685" s="1">
        <v>2019</v>
      </c>
      <c r="I1685" s="1" t="s">
        <v>308</v>
      </c>
      <c r="J1685" s="1">
        <v>148</v>
      </c>
      <c r="K1685" s="3">
        <v>675.85679999999991</v>
      </c>
      <c r="L1685" s="12">
        <f>Tabla1[[#This Row],[Venta prom 12 meses en UN]]*Tabla1[[#This Row],[Costo unitario]]</f>
        <v>523.91999999999996</v>
      </c>
      <c r="M1685" s="29">
        <f>IFERROR(Tabla1[[#This Row],[Stock en unidades]]/Tabla1[[#This Row],[Venta prom 12 meses en UN]],0)</f>
        <v>0.28378378378378377</v>
      </c>
      <c r="N1685" s="12">
        <f>IFERROR(12/Tabla1[[#This Row],[Meses de stock]],0)</f>
        <v>42.285714285714285</v>
      </c>
      <c r="O1685" s="5" t="e">
        <f>VLOOKUP(Tabla1[[#This Row],[Código del producto]],'ABC Ventas'!$A:$E,5,0)</f>
        <v>#DIV/0!</v>
      </c>
      <c r="P1685" s="5" t="e">
        <f>VLOOKUP(Tabla1[[#This Row],[Código del producto]],'ABC Stock'!$A:$E,5,0)</f>
        <v>#DIV/0!</v>
      </c>
      <c r="Q16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86" spans="1:17" x14ac:dyDescent="0.2">
      <c r="A1686" s="1">
        <v>1281</v>
      </c>
      <c r="B1686" s="1" t="s">
        <v>469</v>
      </c>
      <c r="C1686" s="1" t="s">
        <v>20</v>
      </c>
      <c r="D1686" s="1" t="s">
        <v>3</v>
      </c>
      <c r="E1686" s="11">
        <v>957</v>
      </c>
      <c r="F1686" s="3">
        <v>4.66</v>
      </c>
      <c r="G1686" s="11">
        <f>Tabla1[[#This Row],[Stock en unidades]]*Tabla1[[#This Row],[Costo unitario]]</f>
        <v>4459.62</v>
      </c>
      <c r="H1686" s="1">
        <v>2020</v>
      </c>
      <c r="I1686" s="1" t="s">
        <v>258</v>
      </c>
      <c r="J1686" s="1">
        <v>59.8</v>
      </c>
      <c r="K1686" s="3">
        <v>443.08211999999997</v>
      </c>
      <c r="L1686" s="12">
        <f>Tabla1[[#This Row],[Venta prom 12 meses en UN]]*Tabla1[[#This Row],[Costo unitario]]</f>
        <v>278.66800000000001</v>
      </c>
      <c r="M1686" s="29">
        <f>IFERROR(Tabla1[[#This Row],[Stock en unidades]]/Tabla1[[#This Row],[Venta prom 12 meses en UN]],0)</f>
        <v>16.003344481605353</v>
      </c>
      <c r="N1686" s="12">
        <f>IFERROR(12/Tabla1[[#This Row],[Meses de stock]],0)</f>
        <v>0.74984326018808767</v>
      </c>
      <c r="O1686" s="5" t="e">
        <f>VLOOKUP(Tabla1[[#This Row],[Código del producto]],'ABC Ventas'!$A:$E,5,0)</f>
        <v>#DIV/0!</v>
      </c>
      <c r="P1686" s="5" t="e">
        <f>VLOOKUP(Tabla1[[#This Row],[Código del producto]],'ABC Stock'!$A:$E,5,0)</f>
        <v>#DIV/0!</v>
      </c>
      <c r="Q16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87" spans="1:17" x14ac:dyDescent="0.2">
      <c r="A1687" s="1">
        <v>1281</v>
      </c>
      <c r="B1687" s="1" t="s">
        <v>469</v>
      </c>
      <c r="C1687" s="1" t="s">
        <v>20</v>
      </c>
      <c r="D1687" s="1" t="s">
        <v>3</v>
      </c>
      <c r="E1687" s="11">
        <v>192</v>
      </c>
      <c r="F1687" s="3">
        <v>3.21</v>
      </c>
      <c r="G1687" s="11">
        <f>Tabla1[[#This Row],[Stock en unidades]]*Tabla1[[#This Row],[Costo unitario]]</f>
        <v>616.31999999999994</v>
      </c>
      <c r="H1687" s="1">
        <v>2020</v>
      </c>
      <c r="I1687" s="1" t="s">
        <v>257</v>
      </c>
      <c r="J1687" s="1">
        <v>63.7</v>
      </c>
      <c r="K1687" s="3">
        <v>331.25273999999996</v>
      </c>
      <c r="L1687" s="12">
        <f>Tabla1[[#This Row],[Venta prom 12 meses en UN]]*Tabla1[[#This Row],[Costo unitario]]</f>
        <v>204.477</v>
      </c>
      <c r="M1687" s="29">
        <f>IFERROR(Tabla1[[#This Row],[Stock en unidades]]/Tabla1[[#This Row],[Venta prom 12 meses en UN]],0)</f>
        <v>3.0141287284144425</v>
      </c>
      <c r="N1687" s="12">
        <f>IFERROR(12/Tabla1[[#This Row],[Meses de stock]],0)</f>
        <v>3.9812500000000002</v>
      </c>
      <c r="O1687" s="5" t="e">
        <f>VLOOKUP(Tabla1[[#This Row],[Código del producto]],'ABC Ventas'!$A:$E,5,0)</f>
        <v>#DIV/0!</v>
      </c>
      <c r="P1687" s="5" t="e">
        <f>VLOOKUP(Tabla1[[#This Row],[Código del producto]],'ABC Stock'!$A:$E,5,0)</f>
        <v>#DIV/0!</v>
      </c>
      <c r="Q168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88" spans="1:17" x14ac:dyDescent="0.2">
      <c r="A1688" s="1">
        <v>1282</v>
      </c>
      <c r="B1688" s="1" t="s">
        <v>181</v>
      </c>
      <c r="C1688" s="1" t="s">
        <v>20</v>
      </c>
      <c r="D1688" s="1" t="s">
        <v>3</v>
      </c>
      <c r="E1688" s="11">
        <v>8</v>
      </c>
      <c r="F1688" s="3">
        <v>5.41</v>
      </c>
      <c r="G1688" s="11">
        <f>Tabla1[[#This Row],[Stock en unidades]]*Tabla1[[#This Row],[Costo unitario]]</f>
        <v>43.28</v>
      </c>
      <c r="H1688" s="1">
        <v>2019</v>
      </c>
      <c r="I1688" s="1" t="s">
        <v>308</v>
      </c>
      <c r="J1688" s="1">
        <v>0</v>
      </c>
      <c r="K1688" s="3">
        <v>0</v>
      </c>
      <c r="L1688" s="12">
        <f>Tabla1[[#This Row],[Venta prom 12 meses en UN]]*Tabla1[[#This Row],[Costo unitario]]</f>
        <v>0</v>
      </c>
      <c r="M1688" s="29">
        <f>IFERROR(Tabla1[[#This Row],[Stock en unidades]]/Tabla1[[#This Row],[Venta prom 12 meses en UN]],0)</f>
        <v>0</v>
      </c>
      <c r="N1688" s="12">
        <f>IFERROR(12/Tabla1[[#This Row],[Meses de stock]],0)</f>
        <v>0</v>
      </c>
      <c r="O1688" s="5" t="e">
        <f>VLOOKUP(Tabla1[[#This Row],[Código del producto]],'ABC Ventas'!$A:$E,5,0)</f>
        <v>#DIV/0!</v>
      </c>
      <c r="P1688" s="5" t="e">
        <f>VLOOKUP(Tabla1[[#This Row],[Código del producto]],'ABC Stock'!$A:$E,5,0)</f>
        <v>#DIV/0!</v>
      </c>
      <c r="Q1688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689" spans="1:17" x14ac:dyDescent="0.2">
      <c r="A1689" s="1">
        <v>1282</v>
      </c>
      <c r="B1689" s="1" t="s">
        <v>181</v>
      </c>
      <c r="C1689" s="1" t="s">
        <v>20</v>
      </c>
      <c r="D1689" s="1" t="s">
        <v>3</v>
      </c>
      <c r="E1689" s="11">
        <v>1179</v>
      </c>
      <c r="F1689" s="3">
        <v>5.07</v>
      </c>
      <c r="G1689" s="11">
        <f>Tabla1[[#This Row],[Stock en unidades]]*Tabla1[[#This Row],[Costo unitario]]</f>
        <v>5977.5300000000007</v>
      </c>
      <c r="H1689" s="1">
        <v>2019</v>
      </c>
      <c r="I1689" s="1" t="s">
        <v>304</v>
      </c>
      <c r="J1689" s="1">
        <v>65.5</v>
      </c>
      <c r="K1689" s="3">
        <v>488.16495000000003</v>
      </c>
      <c r="L1689" s="12">
        <f>Tabla1[[#This Row],[Venta prom 12 meses en UN]]*Tabla1[[#This Row],[Costo unitario]]</f>
        <v>332.08500000000004</v>
      </c>
      <c r="M1689" s="29">
        <f>IFERROR(Tabla1[[#This Row],[Stock en unidades]]/Tabla1[[#This Row],[Venta prom 12 meses en UN]],0)</f>
        <v>18</v>
      </c>
      <c r="N1689" s="12">
        <f>IFERROR(12/Tabla1[[#This Row],[Meses de stock]],0)</f>
        <v>0.66666666666666663</v>
      </c>
      <c r="O1689" s="5" t="e">
        <f>VLOOKUP(Tabla1[[#This Row],[Código del producto]],'ABC Ventas'!$A:$E,5,0)</f>
        <v>#DIV/0!</v>
      </c>
      <c r="P1689" s="5" t="e">
        <f>VLOOKUP(Tabla1[[#This Row],[Código del producto]],'ABC Stock'!$A:$E,5,0)</f>
        <v>#DIV/0!</v>
      </c>
      <c r="Q168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690" spans="1:17" x14ac:dyDescent="0.2">
      <c r="A1690" s="1">
        <v>1282</v>
      </c>
      <c r="B1690" s="1" t="s">
        <v>181</v>
      </c>
      <c r="C1690" s="1" t="s">
        <v>20</v>
      </c>
      <c r="D1690" s="1" t="s">
        <v>3</v>
      </c>
      <c r="E1690" s="11">
        <v>243</v>
      </c>
      <c r="F1690" s="3">
        <v>6.95</v>
      </c>
      <c r="G1690" s="11">
        <f>Tabla1[[#This Row],[Stock en unidades]]*Tabla1[[#This Row],[Costo unitario]]</f>
        <v>1688.8500000000001</v>
      </c>
      <c r="H1690" s="1">
        <v>2020</v>
      </c>
      <c r="I1690" s="1" t="s">
        <v>258</v>
      </c>
      <c r="J1690" s="1">
        <v>48.6</v>
      </c>
      <c r="K1690" s="3">
        <v>442.4787</v>
      </c>
      <c r="L1690" s="12">
        <f>Tabla1[[#This Row],[Venta prom 12 meses en UN]]*Tabla1[[#This Row],[Costo unitario]]</f>
        <v>337.77000000000004</v>
      </c>
      <c r="M1690" s="29">
        <f>IFERROR(Tabla1[[#This Row],[Stock en unidades]]/Tabla1[[#This Row],[Venta prom 12 meses en UN]],0)</f>
        <v>5</v>
      </c>
      <c r="N1690" s="12">
        <f>IFERROR(12/Tabla1[[#This Row],[Meses de stock]],0)</f>
        <v>2.4</v>
      </c>
      <c r="O1690" s="5" t="e">
        <f>VLOOKUP(Tabla1[[#This Row],[Código del producto]],'ABC Ventas'!$A:$E,5,0)</f>
        <v>#DIV/0!</v>
      </c>
      <c r="P1690" s="5" t="e">
        <f>VLOOKUP(Tabla1[[#This Row],[Código del producto]],'ABC Stock'!$A:$E,5,0)</f>
        <v>#DIV/0!</v>
      </c>
      <c r="Q169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91" spans="1:17" x14ac:dyDescent="0.2">
      <c r="A1691" s="1">
        <v>1282</v>
      </c>
      <c r="B1691" s="1" t="s">
        <v>181</v>
      </c>
      <c r="C1691" s="1" t="s">
        <v>20</v>
      </c>
      <c r="D1691" s="1" t="s">
        <v>3</v>
      </c>
      <c r="E1691" s="11">
        <v>477</v>
      </c>
      <c r="F1691" s="3">
        <v>2.13</v>
      </c>
      <c r="G1691" s="11">
        <f>Tabla1[[#This Row],[Stock en unidades]]*Tabla1[[#This Row],[Costo unitario]]</f>
        <v>1016.01</v>
      </c>
      <c r="H1691" s="1">
        <v>2019</v>
      </c>
      <c r="I1691" s="1" t="s">
        <v>309</v>
      </c>
      <c r="J1691" s="1">
        <v>111</v>
      </c>
      <c r="K1691" s="3">
        <v>354.64499999999998</v>
      </c>
      <c r="L1691" s="12">
        <f>Tabla1[[#This Row],[Venta prom 12 meses en UN]]*Tabla1[[#This Row],[Costo unitario]]</f>
        <v>236.42999999999998</v>
      </c>
      <c r="M1691" s="29">
        <f>IFERROR(Tabla1[[#This Row],[Stock en unidades]]/Tabla1[[#This Row],[Venta prom 12 meses en UN]],0)</f>
        <v>4.2972972972972974</v>
      </c>
      <c r="N1691" s="12">
        <f>IFERROR(12/Tabla1[[#This Row],[Meses de stock]],0)</f>
        <v>2.7924528301886791</v>
      </c>
      <c r="O1691" s="5" t="e">
        <f>VLOOKUP(Tabla1[[#This Row],[Código del producto]],'ABC Ventas'!$A:$E,5,0)</f>
        <v>#DIV/0!</v>
      </c>
      <c r="P1691" s="5" t="e">
        <f>VLOOKUP(Tabla1[[#This Row],[Código del producto]],'ABC Stock'!$A:$E,5,0)</f>
        <v>#DIV/0!</v>
      </c>
      <c r="Q169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692" spans="1:17" x14ac:dyDescent="0.2">
      <c r="A1692" s="1">
        <v>1282</v>
      </c>
      <c r="B1692" s="1" t="s">
        <v>181</v>
      </c>
      <c r="C1692" s="1" t="s">
        <v>20</v>
      </c>
      <c r="D1692" s="1" t="s">
        <v>3</v>
      </c>
      <c r="E1692" s="11">
        <v>308</v>
      </c>
      <c r="F1692" s="3">
        <v>6.3</v>
      </c>
      <c r="G1692" s="11">
        <f>Tabla1[[#This Row],[Stock en unidades]]*Tabla1[[#This Row],[Costo unitario]]</f>
        <v>1940.3999999999999</v>
      </c>
      <c r="H1692" s="1">
        <v>2020</v>
      </c>
      <c r="I1692" s="1" t="s">
        <v>258</v>
      </c>
      <c r="J1692" s="1">
        <v>38.4</v>
      </c>
      <c r="K1692" s="3">
        <v>324.1728</v>
      </c>
      <c r="L1692" s="12">
        <f>Tabla1[[#This Row],[Venta prom 12 meses en UN]]*Tabla1[[#This Row],[Costo unitario]]</f>
        <v>241.92</v>
      </c>
      <c r="M1692" s="29">
        <f>IFERROR(Tabla1[[#This Row],[Stock en unidades]]/Tabla1[[#This Row],[Venta prom 12 meses en UN]],0)</f>
        <v>8.0208333333333339</v>
      </c>
      <c r="N1692" s="12">
        <f>IFERROR(12/Tabla1[[#This Row],[Meses de stock]],0)</f>
        <v>1.4961038961038959</v>
      </c>
      <c r="O1692" s="5" t="e">
        <f>VLOOKUP(Tabla1[[#This Row],[Código del producto]],'ABC Ventas'!$A:$E,5,0)</f>
        <v>#DIV/0!</v>
      </c>
      <c r="P1692" s="5" t="e">
        <f>VLOOKUP(Tabla1[[#This Row],[Código del producto]],'ABC Stock'!$A:$E,5,0)</f>
        <v>#DIV/0!</v>
      </c>
      <c r="Q16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693" spans="1:17" x14ac:dyDescent="0.2">
      <c r="A1693" s="1">
        <v>1282</v>
      </c>
      <c r="B1693" s="1" t="s">
        <v>181</v>
      </c>
      <c r="C1693" s="1" t="s">
        <v>20</v>
      </c>
      <c r="D1693" s="1" t="s">
        <v>3</v>
      </c>
      <c r="E1693" s="11">
        <v>0</v>
      </c>
      <c r="F1693" s="3">
        <v>1.5</v>
      </c>
      <c r="G1693" s="11">
        <f>Tabla1[[#This Row],[Stock en unidades]]*Tabla1[[#This Row],[Costo unitario]]</f>
        <v>0</v>
      </c>
      <c r="H1693" s="1">
        <v>2019</v>
      </c>
      <c r="I1693" s="1" t="s">
        <v>304</v>
      </c>
      <c r="J1693" s="1">
        <v>110</v>
      </c>
      <c r="K1693" s="3">
        <v>226.05</v>
      </c>
      <c r="L1693" s="12">
        <f>Tabla1[[#This Row],[Venta prom 12 meses en UN]]*Tabla1[[#This Row],[Costo unitario]]</f>
        <v>165</v>
      </c>
      <c r="M1693" s="29">
        <f>IFERROR(Tabla1[[#This Row],[Stock en unidades]]/Tabla1[[#This Row],[Venta prom 12 meses en UN]],0)</f>
        <v>0</v>
      </c>
      <c r="N1693" s="12">
        <f>IFERROR(12/Tabla1[[#This Row],[Meses de stock]],0)</f>
        <v>0</v>
      </c>
      <c r="O1693" s="5" t="e">
        <f>VLOOKUP(Tabla1[[#This Row],[Código del producto]],'ABC Ventas'!$A:$E,5,0)</f>
        <v>#DIV/0!</v>
      </c>
      <c r="P1693" s="5" t="e">
        <f>VLOOKUP(Tabla1[[#This Row],[Código del producto]],'ABC Stock'!$A:$E,5,0)</f>
        <v>#DIV/0!</v>
      </c>
      <c r="Q16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4" spans="1:17" x14ac:dyDescent="0.2">
      <c r="A1694" s="1">
        <v>1283</v>
      </c>
      <c r="B1694" s="1" t="s">
        <v>470</v>
      </c>
      <c r="C1694" s="1" t="s">
        <v>20</v>
      </c>
      <c r="D1694" s="1" t="s">
        <v>3</v>
      </c>
      <c r="E1694" s="11">
        <v>345</v>
      </c>
      <c r="F1694" s="3">
        <v>63</v>
      </c>
      <c r="G1694" s="11">
        <f>Tabla1[[#This Row],[Stock en unidades]]*Tabla1[[#This Row],[Costo unitario]]</f>
        <v>21735</v>
      </c>
      <c r="H1694" s="1">
        <v>2020</v>
      </c>
      <c r="I1694" s="1" t="s">
        <v>257</v>
      </c>
      <c r="J1694" s="1">
        <v>597</v>
      </c>
      <c r="K1694" s="3">
        <v>64690.92</v>
      </c>
      <c r="L1694" s="12">
        <f>Tabla1[[#This Row],[Venta prom 12 meses en UN]]*Tabla1[[#This Row],[Costo unitario]]</f>
        <v>37611</v>
      </c>
      <c r="M1694" s="29">
        <f>IFERROR(Tabla1[[#This Row],[Stock en unidades]]/Tabla1[[#This Row],[Venta prom 12 meses en UN]],0)</f>
        <v>0.57788944723618085</v>
      </c>
      <c r="N1694" s="12">
        <f>IFERROR(12/Tabla1[[#This Row],[Meses de stock]],0)</f>
        <v>20.765217391304351</v>
      </c>
      <c r="O1694" s="5" t="e">
        <f>VLOOKUP(Tabla1[[#This Row],[Código del producto]],'ABC Ventas'!$A:$E,5,0)</f>
        <v>#DIV/0!</v>
      </c>
      <c r="P1694" s="5" t="e">
        <f>VLOOKUP(Tabla1[[#This Row],[Código del producto]],'ABC Stock'!$A:$E,5,0)</f>
        <v>#DIV/0!</v>
      </c>
      <c r="Q16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5" spans="1:17" x14ac:dyDescent="0.2">
      <c r="A1695" s="1">
        <v>1283</v>
      </c>
      <c r="B1695" s="1" t="s">
        <v>470</v>
      </c>
      <c r="C1695" s="1" t="s">
        <v>20</v>
      </c>
      <c r="D1695" s="1" t="s">
        <v>3</v>
      </c>
      <c r="E1695" s="11">
        <v>521</v>
      </c>
      <c r="F1695" s="3">
        <v>44</v>
      </c>
      <c r="G1695" s="11">
        <f>Tabla1[[#This Row],[Stock en unidades]]*Tabla1[[#This Row],[Costo unitario]]</f>
        <v>22924</v>
      </c>
      <c r="H1695" s="1">
        <v>2019</v>
      </c>
      <c r="I1695" s="1" t="s">
        <v>310</v>
      </c>
      <c r="J1695" s="1">
        <v>751</v>
      </c>
      <c r="K1695" s="3">
        <v>58487.88</v>
      </c>
      <c r="L1695" s="12">
        <f>Tabla1[[#This Row],[Venta prom 12 meses en UN]]*Tabla1[[#This Row],[Costo unitario]]</f>
        <v>33044</v>
      </c>
      <c r="M1695" s="29">
        <f>IFERROR(Tabla1[[#This Row],[Stock en unidades]]/Tabla1[[#This Row],[Venta prom 12 meses en UN]],0)</f>
        <v>0.69374167776298268</v>
      </c>
      <c r="N1695" s="12">
        <f>IFERROR(12/Tabla1[[#This Row],[Meses de stock]],0)</f>
        <v>17.297504798464491</v>
      </c>
      <c r="O1695" s="5" t="e">
        <f>VLOOKUP(Tabla1[[#This Row],[Código del producto]],'ABC Ventas'!$A:$E,5,0)</f>
        <v>#DIV/0!</v>
      </c>
      <c r="P1695" s="5" t="e">
        <f>VLOOKUP(Tabla1[[#This Row],[Código del producto]],'ABC Stock'!$A:$E,5,0)</f>
        <v>#DIV/0!</v>
      </c>
      <c r="Q16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6" spans="1:17" x14ac:dyDescent="0.2">
      <c r="A1696" s="1">
        <v>1283</v>
      </c>
      <c r="B1696" s="1" t="s">
        <v>470</v>
      </c>
      <c r="C1696" s="1" t="s">
        <v>20</v>
      </c>
      <c r="D1696" s="1" t="s">
        <v>3</v>
      </c>
      <c r="E1696" s="11">
        <v>568</v>
      </c>
      <c r="F1696" s="3">
        <v>43</v>
      </c>
      <c r="G1696" s="11">
        <f>Tabla1[[#This Row],[Stock en unidades]]*Tabla1[[#This Row],[Costo unitario]]</f>
        <v>24424</v>
      </c>
      <c r="H1696" s="1">
        <v>2019</v>
      </c>
      <c r="I1696" s="1" t="s">
        <v>307</v>
      </c>
      <c r="J1696" s="1">
        <v>799</v>
      </c>
      <c r="K1696" s="3">
        <v>51191.93</v>
      </c>
      <c r="L1696" s="12">
        <f>Tabla1[[#This Row],[Venta prom 12 meses en UN]]*Tabla1[[#This Row],[Costo unitario]]</f>
        <v>34357</v>
      </c>
      <c r="M1696" s="29">
        <f>IFERROR(Tabla1[[#This Row],[Stock en unidades]]/Tabla1[[#This Row],[Venta prom 12 meses en UN]],0)</f>
        <v>0.71088861076345433</v>
      </c>
      <c r="N1696" s="12">
        <f>IFERROR(12/Tabla1[[#This Row],[Meses de stock]],0)</f>
        <v>16.880281690140844</v>
      </c>
      <c r="O1696" s="5" t="e">
        <f>VLOOKUP(Tabla1[[#This Row],[Código del producto]],'ABC Ventas'!$A:$E,5,0)</f>
        <v>#DIV/0!</v>
      </c>
      <c r="P1696" s="5" t="e">
        <f>VLOOKUP(Tabla1[[#This Row],[Código del producto]],'ABC Stock'!$A:$E,5,0)</f>
        <v>#DIV/0!</v>
      </c>
      <c r="Q16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7" spans="1:17" x14ac:dyDescent="0.2">
      <c r="A1697" s="1">
        <v>1283</v>
      </c>
      <c r="B1697" s="1" t="s">
        <v>470</v>
      </c>
      <c r="C1697" s="1" t="s">
        <v>20</v>
      </c>
      <c r="D1697" s="1" t="s">
        <v>3</v>
      </c>
      <c r="E1697" s="11">
        <v>1394</v>
      </c>
      <c r="F1697" s="3">
        <v>63</v>
      </c>
      <c r="G1697" s="11">
        <f>Tabla1[[#This Row],[Stock en unidades]]*Tabla1[[#This Row],[Costo unitario]]</f>
        <v>87822</v>
      </c>
      <c r="H1697" s="1">
        <v>2020</v>
      </c>
      <c r="I1697" s="1" t="s">
        <v>258</v>
      </c>
      <c r="J1697" s="1">
        <v>619</v>
      </c>
      <c r="K1697" s="3">
        <v>50306.13</v>
      </c>
      <c r="L1697" s="12">
        <f>Tabla1[[#This Row],[Venta prom 12 meses en UN]]*Tabla1[[#This Row],[Costo unitario]]</f>
        <v>38997</v>
      </c>
      <c r="M1697" s="29">
        <f>IFERROR(Tabla1[[#This Row],[Stock en unidades]]/Tabla1[[#This Row],[Venta prom 12 meses en UN]],0)</f>
        <v>2.2520193861066238</v>
      </c>
      <c r="N1697" s="12">
        <f>IFERROR(12/Tabla1[[#This Row],[Meses de stock]],0)</f>
        <v>5.3285509325681488</v>
      </c>
      <c r="O1697" s="5" t="e">
        <f>VLOOKUP(Tabla1[[#This Row],[Código del producto]],'ABC Ventas'!$A:$E,5,0)</f>
        <v>#DIV/0!</v>
      </c>
      <c r="P1697" s="5" t="e">
        <f>VLOOKUP(Tabla1[[#This Row],[Código del producto]],'ABC Stock'!$A:$E,5,0)</f>
        <v>#DIV/0!</v>
      </c>
      <c r="Q16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8" spans="1:17" x14ac:dyDescent="0.2">
      <c r="A1698" s="1">
        <v>1283</v>
      </c>
      <c r="B1698" s="1" t="s">
        <v>470</v>
      </c>
      <c r="C1698" s="1" t="s">
        <v>20</v>
      </c>
      <c r="D1698" s="1" t="s">
        <v>3</v>
      </c>
      <c r="E1698" s="11">
        <v>223</v>
      </c>
      <c r="F1698" s="3">
        <v>75</v>
      </c>
      <c r="G1698" s="11">
        <f>Tabla1[[#This Row],[Stock en unidades]]*Tabla1[[#This Row],[Costo unitario]]</f>
        <v>16725</v>
      </c>
      <c r="H1698" s="1">
        <v>2019</v>
      </c>
      <c r="I1698" s="1" t="s">
        <v>307</v>
      </c>
      <c r="J1698" s="1">
        <v>481</v>
      </c>
      <c r="K1698" s="3">
        <v>45815.25</v>
      </c>
      <c r="L1698" s="12">
        <f>Tabla1[[#This Row],[Venta prom 12 meses en UN]]*Tabla1[[#This Row],[Costo unitario]]</f>
        <v>36075</v>
      </c>
      <c r="M1698" s="29">
        <f>IFERROR(Tabla1[[#This Row],[Stock en unidades]]/Tabla1[[#This Row],[Venta prom 12 meses en UN]],0)</f>
        <v>0.46361746361746364</v>
      </c>
      <c r="N1698" s="12">
        <f>IFERROR(12/Tabla1[[#This Row],[Meses de stock]],0)</f>
        <v>25.883408071748878</v>
      </c>
      <c r="O1698" s="5" t="e">
        <f>VLOOKUP(Tabla1[[#This Row],[Código del producto]],'ABC Ventas'!$A:$E,5,0)</f>
        <v>#DIV/0!</v>
      </c>
      <c r="P1698" s="5" t="e">
        <f>VLOOKUP(Tabla1[[#This Row],[Código del producto]],'ABC Stock'!$A:$E,5,0)</f>
        <v>#DIV/0!</v>
      </c>
      <c r="Q16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699" spans="1:17" x14ac:dyDescent="0.2">
      <c r="A1699" s="1">
        <v>1283</v>
      </c>
      <c r="B1699" s="1" t="s">
        <v>470</v>
      </c>
      <c r="C1699" s="1" t="s">
        <v>20</v>
      </c>
      <c r="D1699" s="1" t="s">
        <v>3</v>
      </c>
      <c r="E1699" s="11">
        <v>788</v>
      </c>
      <c r="F1699" s="3">
        <v>41</v>
      </c>
      <c r="G1699" s="11">
        <f>Tabla1[[#This Row],[Stock en unidades]]*Tabla1[[#This Row],[Costo unitario]]</f>
        <v>32308</v>
      </c>
      <c r="H1699" s="1">
        <v>2019</v>
      </c>
      <c r="I1699" s="1" t="s">
        <v>306</v>
      </c>
      <c r="J1699" s="1">
        <v>513</v>
      </c>
      <c r="K1699" s="3">
        <v>32390.82</v>
      </c>
      <c r="L1699" s="12">
        <f>Tabla1[[#This Row],[Venta prom 12 meses en UN]]*Tabla1[[#This Row],[Costo unitario]]</f>
        <v>21033</v>
      </c>
      <c r="M1699" s="29">
        <f>IFERROR(Tabla1[[#This Row],[Stock en unidades]]/Tabla1[[#This Row],[Venta prom 12 meses en UN]],0)</f>
        <v>1.5360623781676412</v>
      </c>
      <c r="N1699" s="12">
        <f>IFERROR(12/Tabla1[[#This Row],[Meses de stock]],0)</f>
        <v>7.8121827411167519</v>
      </c>
      <c r="O1699" s="5" t="e">
        <f>VLOOKUP(Tabla1[[#This Row],[Código del producto]],'ABC Ventas'!$A:$E,5,0)</f>
        <v>#DIV/0!</v>
      </c>
      <c r="P1699" s="5" t="e">
        <f>VLOOKUP(Tabla1[[#This Row],[Código del producto]],'ABC Stock'!$A:$E,5,0)</f>
        <v>#DIV/0!</v>
      </c>
      <c r="Q16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0" spans="1:17" x14ac:dyDescent="0.2">
      <c r="A1700" s="1">
        <v>1284</v>
      </c>
      <c r="B1700" s="1" t="s">
        <v>157</v>
      </c>
      <c r="C1700" s="1" t="s">
        <v>20</v>
      </c>
      <c r="D1700" s="1" t="s">
        <v>3</v>
      </c>
      <c r="E1700" s="11">
        <v>551</v>
      </c>
      <c r="F1700" s="3">
        <v>65</v>
      </c>
      <c r="G1700" s="11">
        <f>Tabla1[[#This Row],[Stock en unidades]]*Tabla1[[#This Row],[Costo unitario]]</f>
        <v>35815</v>
      </c>
      <c r="H1700" s="1">
        <v>2019</v>
      </c>
      <c r="I1700" s="1" t="s">
        <v>257</v>
      </c>
      <c r="J1700" s="1">
        <v>976</v>
      </c>
      <c r="K1700" s="3">
        <v>112288.8</v>
      </c>
      <c r="L1700" s="12">
        <f>Tabla1[[#This Row],[Venta prom 12 meses en UN]]*Tabla1[[#This Row],[Costo unitario]]</f>
        <v>63440</v>
      </c>
      <c r="M1700" s="29">
        <f>IFERROR(Tabla1[[#This Row],[Stock en unidades]]/Tabla1[[#This Row],[Venta prom 12 meses en UN]],0)</f>
        <v>0.56454918032786883</v>
      </c>
      <c r="N1700" s="12">
        <f>IFERROR(12/Tabla1[[#This Row],[Meses de stock]],0)</f>
        <v>21.255898366606171</v>
      </c>
      <c r="O1700" s="5" t="e">
        <f>VLOOKUP(Tabla1[[#This Row],[Código del producto]],'ABC Ventas'!$A:$E,5,0)</f>
        <v>#DIV/0!</v>
      </c>
      <c r="P1700" s="5" t="e">
        <f>VLOOKUP(Tabla1[[#This Row],[Código del producto]],'ABC Stock'!$A:$E,5,0)</f>
        <v>#DIV/0!</v>
      </c>
      <c r="Q17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1" spans="1:17" x14ac:dyDescent="0.2">
      <c r="A1701" s="1">
        <v>1284</v>
      </c>
      <c r="B1701" s="1" t="s">
        <v>157</v>
      </c>
      <c r="C1701" s="1" t="s">
        <v>20</v>
      </c>
      <c r="D1701" s="1" t="s">
        <v>3</v>
      </c>
      <c r="E1701" s="11">
        <v>459</v>
      </c>
      <c r="F1701" s="3">
        <v>80</v>
      </c>
      <c r="G1701" s="11">
        <f>Tabla1[[#This Row],[Stock en unidades]]*Tabla1[[#This Row],[Costo unitario]]</f>
        <v>36720</v>
      </c>
      <c r="H1701" s="1">
        <v>2019</v>
      </c>
      <c r="I1701" s="1" t="s">
        <v>310</v>
      </c>
      <c r="J1701" s="1">
        <v>440</v>
      </c>
      <c r="K1701" s="3">
        <v>66528</v>
      </c>
      <c r="L1701" s="12">
        <f>Tabla1[[#This Row],[Venta prom 12 meses en UN]]*Tabla1[[#This Row],[Costo unitario]]</f>
        <v>35200</v>
      </c>
      <c r="M1701" s="29">
        <f>IFERROR(Tabla1[[#This Row],[Stock en unidades]]/Tabla1[[#This Row],[Venta prom 12 meses en UN]],0)</f>
        <v>1.0431818181818182</v>
      </c>
      <c r="N1701" s="12">
        <f>IFERROR(12/Tabla1[[#This Row],[Meses de stock]],0)</f>
        <v>11.503267973856209</v>
      </c>
      <c r="O1701" s="5" t="e">
        <f>VLOOKUP(Tabla1[[#This Row],[Código del producto]],'ABC Ventas'!$A:$E,5,0)</f>
        <v>#DIV/0!</v>
      </c>
      <c r="P1701" s="5" t="e">
        <f>VLOOKUP(Tabla1[[#This Row],[Código del producto]],'ABC Stock'!$A:$E,5,0)</f>
        <v>#DIV/0!</v>
      </c>
      <c r="Q17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2" spans="1:17" x14ac:dyDescent="0.2">
      <c r="A1702" s="1">
        <v>1284</v>
      </c>
      <c r="B1702" s="1" t="s">
        <v>157</v>
      </c>
      <c r="C1702" s="1" t="s">
        <v>20</v>
      </c>
      <c r="D1702" s="1" t="s">
        <v>3</v>
      </c>
      <c r="E1702" s="11">
        <v>468</v>
      </c>
      <c r="F1702" s="3">
        <v>42</v>
      </c>
      <c r="G1702" s="11">
        <f>Tabla1[[#This Row],[Stock en unidades]]*Tabla1[[#This Row],[Costo unitario]]</f>
        <v>19656</v>
      </c>
      <c r="H1702" s="1">
        <v>2019</v>
      </c>
      <c r="I1702" s="1" t="s">
        <v>308</v>
      </c>
      <c r="J1702" s="1">
        <v>557</v>
      </c>
      <c r="K1702" s="3">
        <v>35091</v>
      </c>
      <c r="L1702" s="12">
        <f>Tabla1[[#This Row],[Venta prom 12 meses en UN]]*Tabla1[[#This Row],[Costo unitario]]</f>
        <v>23394</v>
      </c>
      <c r="M1702" s="29">
        <f>IFERROR(Tabla1[[#This Row],[Stock en unidades]]/Tabla1[[#This Row],[Venta prom 12 meses en UN]],0)</f>
        <v>0.84021543985637348</v>
      </c>
      <c r="N1702" s="12">
        <f>IFERROR(12/Tabla1[[#This Row],[Meses de stock]],0)</f>
        <v>14.282051282051281</v>
      </c>
      <c r="O1702" s="5" t="e">
        <f>VLOOKUP(Tabla1[[#This Row],[Código del producto]],'ABC Ventas'!$A:$E,5,0)</f>
        <v>#DIV/0!</v>
      </c>
      <c r="P1702" s="5" t="e">
        <f>VLOOKUP(Tabla1[[#This Row],[Código del producto]],'ABC Stock'!$A:$E,5,0)</f>
        <v>#DIV/0!</v>
      </c>
      <c r="Q17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3" spans="1:17" x14ac:dyDescent="0.2">
      <c r="A1703" s="1">
        <v>1284</v>
      </c>
      <c r="B1703" s="1" t="s">
        <v>157</v>
      </c>
      <c r="C1703" s="1" t="s">
        <v>20</v>
      </c>
      <c r="D1703" s="1" t="s">
        <v>3</v>
      </c>
      <c r="E1703" s="11">
        <v>124</v>
      </c>
      <c r="F1703" s="3">
        <v>75</v>
      </c>
      <c r="G1703" s="11">
        <f>Tabla1[[#This Row],[Stock en unidades]]*Tabla1[[#This Row],[Costo unitario]]</f>
        <v>9300</v>
      </c>
      <c r="H1703" s="1">
        <v>2019</v>
      </c>
      <c r="I1703" s="1" t="s">
        <v>258</v>
      </c>
      <c r="J1703" s="1">
        <v>322</v>
      </c>
      <c r="K1703" s="3">
        <v>34776</v>
      </c>
      <c r="L1703" s="12">
        <f>Tabla1[[#This Row],[Venta prom 12 meses en UN]]*Tabla1[[#This Row],[Costo unitario]]</f>
        <v>24150</v>
      </c>
      <c r="M1703" s="29">
        <f>IFERROR(Tabla1[[#This Row],[Stock en unidades]]/Tabla1[[#This Row],[Venta prom 12 meses en UN]],0)</f>
        <v>0.38509316770186336</v>
      </c>
      <c r="N1703" s="12">
        <f>IFERROR(12/Tabla1[[#This Row],[Meses de stock]],0)</f>
        <v>31.161290322580644</v>
      </c>
      <c r="O1703" s="5" t="e">
        <f>VLOOKUP(Tabla1[[#This Row],[Código del producto]],'ABC Ventas'!$A:$E,5,0)</f>
        <v>#DIV/0!</v>
      </c>
      <c r="P1703" s="5" t="e">
        <f>VLOOKUP(Tabla1[[#This Row],[Código del producto]],'ABC Stock'!$A:$E,5,0)</f>
        <v>#DIV/0!</v>
      </c>
      <c r="Q17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4" spans="1:17" x14ac:dyDescent="0.2">
      <c r="A1704" s="1">
        <v>1284</v>
      </c>
      <c r="B1704" s="1" t="s">
        <v>157</v>
      </c>
      <c r="C1704" s="1" t="s">
        <v>20</v>
      </c>
      <c r="D1704" s="1" t="s">
        <v>3</v>
      </c>
      <c r="E1704" s="11">
        <v>269</v>
      </c>
      <c r="F1704" s="3">
        <v>52</v>
      </c>
      <c r="G1704" s="11">
        <f>Tabla1[[#This Row],[Stock en unidades]]*Tabla1[[#This Row],[Costo unitario]]</f>
        <v>13988</v>
      </c>
      <c r="H1704" s="1">
        <v>2020</v>
      </c>
      <c r="I1704" s="1" t="s">
        <v>256</v>
      </c>
      <c r="J1704" s="1">
        <v>428</v>
      </c>
      <c r="K1704" s="3">
        <v>30045.599999999999</v>
      </c>
      <c r="L1704" s="12">
        <f>Tabla1[[#This Row],[Venta prom 12 meses en UN]]*Tabla1[[#This Row],[Costo unitario]]</f>
        <v>22256</v>
      </c>
      <c r="M1704" s="29">
        <f>IFERROR(Tabla1[[#This Row],[Stock en unidades]]/Tabla1[[#This Row],[Venta prom 12 meses en UN]],0)</f>
        <v>0.62850467289719625</v>
      </c>
      <c r="N1704" s="12">
        <f>IFERROR(12/Tabla1[[#This Row],[Meses de stock]],0)</f>
        <v>19.092936802973977</v>
      </c>
      <c r="O1704" s="5" t="e">
        <f>VLOOKUP(Tabla1[[#This Row],[Código del producto]],'ABC Ventas'!$A:$E,5,0)</f>
        <v>#DIV/0!</v>
      </c>
      <c r="P1704" s="5" t="e">
        <f>VLOOKUP(Tabla1[[#This Row],[Código del producto]],'ABC Stock'!$A:$E,5,0)</f>
        <v>#DIV/0!</v>
      </c>
      <c r="Q17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5" spans="1:17" x14ac:dyDescent="0.2">
      <c r="A1705" s="1">
        <v>1284</v>
      </c>
      <c r="B1705" s="1" t="s">
        <v>157</v>
      </c>
      <c r="C1705" s="1" t="s">
        <v>20</v>
      </c>
      <c r="D1705" s="1" t="s">
        <v>3</v>
      </c>
      <c r="E1705" s="11">
        <v>443</v>
      </c>
      <c r="F1705" s="3">
        <v>53</v>
      </c>
      <c r="G1705" s="11">
        <f>Tabla1[[#This Row],[Stock en unidades]]*Tabla1[[#This Row],[Costo unitario]]</f>
        <v>23479</v>
      </c>
      <c r="H1705" s="1">
        <v>2020</v>
      </c>
      <c r="I1705" s="1" t="s">
        <v>256</v>
      </c>
      <c r="J1705" s="1">
        <v>317</v>
      </c>
      <c r="K1705" s="3">
        <v>21673.29</v>
      </c>
      <c r="L1705" s="12">
        <f>Tabla1[[#This Row],[Venta prom 12 meses en UN]]*Tabla1[[#This Row],[Costo unitario]]</f>
        <v>16801</v>
      </c>
      <c r="M1705" s="29">
        <f>IFERROR(Tabla1[[#This Row],[Stock en unidades]]/Tabla1[[#This Row],[Venta prom 12 meses en UN]],0)</f>
        <v>1.3974763406940063</v>
      </c>
      <c r="N1705" s="12">
        <f>IFERROR(12/Tabla1[[#This Row],[Meses de stock]],0)</f>
        <v>8.5869074492099333</v>
      </c>
      <c r="O1705" s="5" t="e">
        <f>VLOOKUP(Tabla1[[#This Row],[Código del producto]],'ABC Ventas'!$A:$E,5,0)</f>
        <v>#DIV/0!</v>
      </c>
      <c r="P1705" s="5" t="e">
        <f>VLOOKUP(Tabla1[[#This Row],[Código del producto]],'ABC Stock'!$A:$E,5,0)</f>
        <v>#DIV/0!</v>
      </c>
      <c r="Q17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06" spans="1:17" x14ac:dyDescent="0.2">
      <c r="A1706" s="1">
        <v>1285</v>
      </c>
      <c r="B1706" s="1" t="s">
        <v>183</v>
      </c>
      <c r="C1706" s="1" t="s">
        <v>20</v>
      </c>
      <c r="D1706" s="1" t="s">
        <v>3</v>
      </c>
      <c r="E1706" s="11">
        <v>278</v>
      </c>
      <c r="F1706" s="3">
        <v>7.34</v>
      </c>
      <c r="G1706" s="11">
        <f>Tabla1[[#This Row],[Stock en unidades]]*Tabla1[[#This Row],[Costo unitario]]</f>
        <v>2040.52</v>
      </c>
      <c r="H1706" s="1">
        <v>2020</v>
      </c>
      <c r="I1706" s="1" t="s">
        <v>258</v>
      </c>
      <c r="J1706" s="1">
        <v>69.5</v>
      </c>
      <c r="K1706" s="3">
        <v>806.0053999999999</v>
      </c>
      <c r="L1706" s="12">
        <f>Tabla1[[#This Row],[Venta prom 12 meses en UN]]*Tabla1[[#This Row],[Costo unitario]]</f>
        <v>510.13</v>
      </c>
      <c r="M1706" s="29">
        <f>IFERROR(Tabla1[[#This Row],[Stock en unidades]]/Tabla1[[#This Row],[Venta prom 12 meses en UN]],0)</f>
        <v>4</v>
      </c>
      <c r="N1706" s="12">
        <f>IFERROR(12/Tabla1[[#This Row],[Meses de stock]],0)</f>
        <v>3</v>
      </c>
      <c r="O1706" s="5" t="e">
        <f>VLOOKUP(Tabla1[[#This Row],[Código del producto]],'ABC Ventas'!$A:$E,5,0)</f>
        <v>#DIV/0!</v>
      </c>
      <c r="P1706" s="5" t="e">
        <f>VLOOKUP(Tabla1[[#This Row],[Código del producto]],'ABC Stock'!$A:$E,5,0)</f>
        <v>#DIV/0!</v>
      </c>
      <c r="Q170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07" spans="1:17" x14ac:dyDescent="0.2">
      <c r="A1707" s="1">
        <v>1285</v>
      </c>
      <c r="B1707" s="1" t="s">
        <v>183</v>
      </c>
      <c r="C1707" s="1" t="s">
        <v>20</v>
      </c>
      <c r="D1707" s="1" t="s">
        <v>3</v>
      </c>
      <c r="E1707" s="11">
        <v>198</v>
      </c>
      <c r="F1707" s="3">
        <v>4.78</v>
      </c>
      <c r="G1707" s="11">
        <f>Tabla1[[#This Row],[Stock en unidades]]*Tabla1[[#This Row],[Costo unitario]]</f>
        <v>946.44</v>
      </c>
      <c r="H1707" s="1">
        <v>2020</v>
      </c>
      <c r="I1707" s="1" t="s">
        <v>258</v>
      </c>
      <c r="J1707" s="1">
        <v>65.8</v>
      </c>
      <c r="K1707" s="3">
        <v>553.56223999999997</v>
      </c>
      <c r="L1707" s="12">
        <f>Tabla1[[#This Row],[Venta prom 12 meses en UN]]*Tabla1[[#This Row],[Costo unitario]]</f>
        <v>314.524</v>
      </c>
      <c r="M1707" s="29">
        <f>IFERROR(Tabla1[[#This Row],[Stock en unidades]]/Tabla1[[#This Row],[Venta prom 12 meses en UN]],0)</f>
        <v>3.0091185410334349</v>
      </c>
      <c r="N1707" s="12">
        <f>IFERROR(12/Tabla1[[#This Row],[Meses de stock]],0)</f>
        <v>3.9878787878787874</v>
      </c>
      <c r="O1707" s="5" t="e">
        <f>VLOOKUP(Tabla1[[#This Row],[Código del producto]],'ABC Ventas'!$A:$E,5,0)</f>
        <v>#DIV/0!</v>
      </c>
      <c r="P1707" s="5" t="e">
        <f>VLOOKUP(Tabla1[[#This Row],[Código del producto]],'ABC Stock'!$A:$E,5,0)</f>
        <v>#DIV/0!</v>
      </c>
      <c r="Q17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08" spans="1:17" x14ac:dyDescent="0.2">
      <c r="A1708" s="1">
        <v>1285</v>
      </c>
      <c r="B1708" s="1" t="s">
        <v>183</v>
      </c>
      <c r="C1708" s="1" t="s">
        <v>20</v>
      </c>
      <c r="D1708" s="1" t="s">
        <v>3</v>
      </c>
      <c r="E1708" s="11">
        <v>259</v>
      </c>
      <c r="F1708" s="3">
        <v>4.26</v>
      </c>
      <c r="G1708" s="11">
        <f>Tabla1[[#This Row],[Stock en unidades]]*Tabla1[[#This Row],[Costo unitario]]</f>
        <v>1103.3399999999999</v>
      </c>
      <c r="H1708" s="1">
        <v>2019</v>
      </c>
      <c r="I1708" s="1" t="s">
        <v>310</v>
      </c>
      <c r="J1708" s="1">
        <v>51.7</v>
      </c>
      <c r="K1708" s="3">
        <v>343.57751999999999</v>
      </c>
      <c r="L1708" s="12">
        <f>Tabla1[[#This Row],[Venta prom 12 meses en UN]]*Tabla1[[#This Row],[Costo unitario]]</f>
        <v>220.24199999999999</v>
      </c>
      <c r="M1708" s="29">
        <f>IFERROR(Tabla1[[#This Row],[Stock en unidades]]/Tabla1[[#This Row],[Venta prom 12 meses en UN]],0)</f>
        <v>5.0096711798839459</v>
      </c>
      <c r="N1708" s="12">
        <f>IFERROR(12/Tabla1[[#This Row],[Meses de stock]],0)</f>
        <v>2.3953667953667952</v>
      </c>
      <c r="O1708" s="5" t="e">
        <f>VLOOKUP(Tabla1[[#This Row],[Código del producto]],'ABC Ventas'!$A:$E,5,0)</f>
        <v>#DIV/0!</v>
      </c>
      <c r="P1708" s="5" t="e">
        <f>VLOOKUP(Tabla1[[#This Row],[Código del producto]],'ABC Stock'!$A:$E,5,0)</f>
        <v>#DIV/0!</v>
      </c>
      <c r="Q170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09" spans="1:17" x14ac:dyDescent="0.2">
      <c r="A1709" s="1">
        <v>1285</v>
      </c>
      <c r="B1709" s="1" t="s">
        <v>183</v>
      </c>
      <c r="C1709" s="1" t="s">
        <v>20</v>
      </c>
      <c r="D1709" s="1" t="s">
        <v>3</v>
      </c>
      <c r="E1709" s="11">
        <v>440</v>
      </c>
      <c r="F1709" s="3">
        <v>1.2</v>
      </c>
      <c r="G1709" s="11">
        <f>Tabla1[[#This Row],[Stock en unidades]]*Tabla1[[#This Row],[Costo unitario]]</f>
        <v>528</v>
      </c>
      <c r="H1709" s="1">
        <v>2020</v>
      </c>
      <c r="I1709" s="1" t="s">
        <v>257</v>
      </c>
      <c r="J1709" s="1">
        <v>135</v>
      </c>
      <c r="K1709" s="3">
        <v>307.8</v>
      </c>
      <c r="L1709" s="12">
        <f>Tabla1[[#This Row],[Venta prom 12 meses en UN]]*Tabla1[[#This Row],[Costo unitario]]</f>
        <v>162</v>
      </c>
      <c r="M1709" s="29">
        <f>IFERROR(Tabla1[[#This Row],[Stock en unidades]]/Tabla1[[#This Row],[Venta prom 12 meses en UN]],0)</f>
        <v>3.2592592592592591</v>
      </c>
      <c r="N1709" s="12">
        <f>IFERROR(12/Tabla1[[#This Row],[Meses de stock]],0)</f>
        <v>3.6818181818181821</v>
      </c>
      <c r="O1709" s="5" t="e">
        <f>VLOOKUP(Tabla1[[#This Row],[Código del producto]],'ABC Ventas'!$A:$E,5,0)</f>
        <v>#DIV/0!</v>
      </c>
      <c r="P1709" s="5" t="e">
        <f>VLOOKUP(Tabla1[[#This Row],[Código del producto]],'ABC Stock'!$A:$E,5,0)</f>
        <v>#DIV/0!</v>
      </c>
      <c r="Q170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10" spans="1:17" x14ac:dyDescent="0.2">
      <c r="A1710" s="1">
        <v>1285</v>
      </c>
      <c r="B1710" s="1" t="s">
        <v>183</v>
      </c>
      <c r="C1710" s="1" t="s">
        <v>20</v>
      </c>
      <c r="D1710" s="1" t="s">
        <v>3</v>
      </c>
      <c r="E1710" s="11">
        <v>606</v>
      </c>
      <c r="F1710" s="3">
        <v>5.87</v>
      </c>
      <c r="G1710" s="11">
        <f>Tabla1[[#This Row],[Stock en unidades]]*Tabla1[[#This Row],[Costo unitario]]</f>
        <v>3557.2200000000003</v>
      </c>
      <c r="H1710" s="1">
        <v>2019</v>
      </c>
      <c r="I1710" s="1" t="s">
        <v>258</v>
      </c>
      <c r="J1710" s="1">
        <v>35.6</v>
      </c>
      <c r="K1710" s="3">
        <v>298.82996000000003</v>
      </c>
      <c r="L1710" s="12">
        <f>Tabla1[[#This Row],[Venta prom 12 meses en UN]]*Tabla1[[#This Row],[Costo unitario]]</f>
        <v>208.97200000000001</v>
      </c>
      <c r="M1710" s="29">
        <f>IFERROR(Tabla1[[#This Row],[Stock en unidades]]/Tabla1[[#This Row],[Venta prom 12 meses en UN]],0)</f>
        <v>17.022471910112358</v>
      </c>
      <c r="N1710" s="12">
        <f>IFERROR(12/Tabla1[[#This Row],[Meses de stock]],0)</f>
        <v>0.70495049504950502</v>
      </c>
      <c r="O1710" s="5" t="e">
        <f>VLOOKUP(Tabla1[[#This Row],[Código del producto]],'ABC Ventas'!$A:$E,5,0)</f>
        <v>#DIV/0!</v>
      </c>
      <c r="P1710" s="5" t="e">
        <f>VLOOKUP(Tabla1[[#This Row],[Código del producto]],'ABC Stock'!$A:$E,5,0)</f>
        <v>#DIV/0!</v>
      </c>
      <c r="Q171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11" spans="1:17" x14ac:dyDescent="0.2">
      <c r="A1711" s="1">
        <v>1285</v>
      </c>
      <c r="B1711" s="1" t="s">
        <v>183</v>
      </c>
      <c r="C1711" s="1" t="s">
        <v>20</v>
      </c>
      <c r="D1711" s="1" t="s">
        <v>3</v>
      </c>
      <c r="E1711" s="11">
        <v>0</v>
      </c>
      <c r="F1711" s="3">
        <v>1.39</v>
      </c>
      <c r="G1711" s="11">
        <f>Tabla1[[#This Row],[Stock en unidades]]*Tabla1[[#This Row],[Costo unitario]]</f>
        <v>0</v>
      </c>
      <c r="H1711" s="1">
        <v>2020</v>
      </c>
      <c r="I1711" s="1" t="s">
        <v>257</v>
      </c>
      <c r="J1711" s="1">
        <v>60</v>
      </c>
      <c r="K1711" s="3">
        <v>118.428</v>
      </c>
      <c r="L1711" s="12">
        <f>Tabla1[[#This Row],[Venta prom 12 meses en UN]]*Tabla1[[#This Row],[Costo unitario]]</f>
        <v>83.399999999999991</v>
      </c>
      <c r="M1711" s="29">
        <f>IFERROR(Tabla1[[#This Row],[Stock en unidades]]/Tabla1[[#This Row],[Venta prom 12 meses en UN]],0)</f>
        <v>0</v>
      </c>
      <c r="N1711" s="12">
        <f>IFERROR(12/Tabla1[[#This Row],[Meses de stock]],0)</f>
        <v>0</v>
      </c>
      <c r="O1711" s="5" t="e">
        <f>VLOOKUP(Tabla1[[#This Row],[Código del producto]],'ABC Ventas'!$A:$E,5,0)</f>
        <v>#DIV/0!</v>
      </c>
      <c r="P1711" s="5" t="e">
        <f>VLOOKUP(Tabla1[[#This Row],[Código del producto]],'ABC Stock'!$A:$E,5,0)</f>
        <v>#DIV/0!</v>
      </c>
      <c r="Q17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12" spans="1:17" x14ac:dyDescent="0.2">
      <c r="A1712" s="1">
        <v>1286</v>
      </c>
      <c r="B1712" s="1" t="s">
        <v>299</v>
      </c>
      <c r="C1712" s="1" t="s">
        <v>20</v>
      </c>
      <c r="D1712" s="1" t="s">
        <v>3</v>
      </c>
      <c r="E1712" s="11">
        <v>315</v>
      </c>
      <c r="F1712" s="3">
        <v>5.63</v>
      </c>
      <c r="G1712" s="11">
        <f>Tabla1[[#This Row],[Stock en unidades]]*Tabla1[[#This Row],[Costo unitario]]</f>
        <v>1773.45</v>
      </c>
      <c r="H1712" s="1">
        <v>2019</v>
      </c>
      <c r="I1712" s="1" t="s">
        <v>310</v>
      </c>
      <c r="J1712" s="1">
        <v>136</v>
      </c>
      <c r="K1712" s="3">
        <v>1424.1647999999998</v>
      </c>
      <c r="L1712" s="12">
        <f>Tabla1[[#This Row],[Venta prom 12 meses en UN]]*Tabla1[[#This Row],[Costo unitario]]</f>
        <v>765.68</v>
      </c>
      <c r="M1712" s="29">
        <f>IFERROR(Tabla1[[#This Row],[Stock en unidades]]/Tabla1[[#This Row],[Venta prom 12 meses en UN]],0)</f>
        <v>2.3161764705882355</v>
      </c>
      <c r="N1712" s="12">
        <f>IFERROR(12/Tabla1[[#This Row],[Meses de stock]],0)</f>
        <v>5.1809523809523803</v>
      </c>
      <c r="O1712" s="5" t="e">
        <f>VLOOKUP(Tabla1[[#This Row],[Código del producto]],'ABC Ventas'!$A:$E,5,0)</f>
        <v>#DIV/0!</v>
      </c>
      <c r="P1712" s="5" t="e">
        <f>VLOOKUP(Tabla1[[#This Row],[Código del producto]],'ABC Stock'!$A:$E,5,0)</f>
        <v>#DIV/0!</v>
      </c>
      <c r="Q17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13" spans="1:17" x14ac:dyDescent="0.2">
      <c r="A1713" s="1">
        <v>1286</v>
      </c>
      <c r="B1713" s="1" t="s">
        <v>299</v>
      </c>
      <c r="C1713" s="1" t="s">
        <v>20</v>
      </c>
      <c r="D1713" s="1" t="s">
        <v>3</v>
      </c>
      <c r="E1713" s="11">
        <v>257</v>
      </c>
      <c r="F1713" s="3">
        <v>6.21</v>
      </c>
      <c r="G1713" s="11">
        <f>Tabla1[[#This Row],[Stock en unidades]]*Tabla1[[#This Row],[Costo unitario]]</f>
        <v>1595.97</v>
      </c>
      <c r="H1713" s="1">
        <v>2019</v>
      </c>
      <c r="I1713" s="1" t="s">
        <v>307</v>
      </c>
      <c r="J1713" s="1">
        <v>85.4</v>
      </c>
      <c r="K1713" s="3">
        <v>795.50100000000009</v>
      </c>
      <c r="L1713" s="12">
        <f>Tabla1[[#This Row],[Venta prom 12 meses en UN]]*Tabla1[[#This Row],[Costo unitario]]</f>
        <v>530.33400000000006</v>
      </c>
      <c r="M1713" s="29">
        <f>IFERROR(Tabla1[[#This Row],[Stock en unidades]]/Tabla1[[#This Row],[Venta prom 12 meses en UN]],0)</f>
        <v>3.0093676814988291</v>
      </c>
      <c r="N1713" s="12">
        <f>IFERROR(12/Tabla1[[#This Row],[Meses de stock]],0)</f>
        <v>3.9875486381322958</v>
      </c>
      <c r="O1713" s="5" t="e">
        <f>VLOOKUP(Tabla1[[#This Row],[Código del producto]],'ABC Ventas'!$A:$E,5,0)</f>
        <v>#DIV/0!</v>
      </c>
      <c r="P1713" s="5" t="e">
        <f>VLOOKUP(Tabla1[[#This Row],[Código del producto]],'ABC Stock'!$A:$E,5,0)</f>
        <v>#DIV/0!</v>
      </c>
      <c r="Q171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14" spans="1:17" x14ac:dyDescent="0.2">
      <c r="A1714" s="1">
        <v>1286</v>
      </c>
      <c r="B1714" s="1" t="s">
        <v>299</v>
      </c>
      <c r="C1714" s="1" t="s">
        <v>20</v>
      </c>
      <c r="D1714" s="1" t="s">
        <v>3</v>
      </c>
      <c r="E1714" s="11">
        <v>158</v>
      </c>
      <c r="F1714" s="3">
        <v>2.77</v>
      </c>
      <c r="G1714" s="11">
        <f>Tabla1[[#This Row],[Stock en unidades]]*Tabla1[[#This Row],[Costo unitario]]</f>
        <v>437.66</v>
      </c>
      <c r="H1714" s="1">
        <v>2019</v>
      </c>
      <c r="I1714" s="1" t="s">
        <v>256</v>
      </c>
      <c r="J1714" s="1">
        <v>95</v>
      </c>
      <c r="K1714" s="3">
        <v>468.40699999999998</v>
      </c>
      <c r="L1714" s="12">
        <f>Tabla1[[#This Row],[Venta prom 12 meses en UN]]*Tabla1[[#This Row],[Costo unitario]]</f>
        <v>263.14999999999998</v>
      </c>
      <c r="M1714" s="29">
        <f>IFERROR(Tabla1[[#This Row],[Stock en unidades]]/Tabla1[[#This Row],[Venta prom 12 meses en UN]],0)</f>
        <v>1.6631578947368422</v>
      </c>
      <c r="N1714" s="12">
        <f>IFERROR(12/Tabla1[[#This Row],[Meses de stock]],0)</f>
        <v>7.2151898734177209</v>
      </c>
      <c r="O1714" s="5" t="e">
        <f>VLOOKUP(Tabla1[[#This Row],[Código del producto]],'ABC Ventas'!$A:$E,5,0)</f>
        <v>#DIV/0!</v>
      </c>
      <c r="P1714" s="5" t="e">
        <f>VLOOKUP(Tabla1[[#This Row],[Código del producto]],'ABC Stock'!$A:$E,5,0)</f>
        <v>#DIV/0!</v>
      </c>
      <c r="Q17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15" spans="1:17" x14ac:dyDescent="0.2">
      <c r="A1715" s="1">
        <v>1286</v>
      </c>
      <c r="B1715" s="1" t="s">
        <v>299</v>
      </c>
      <c r="C1715" s="1" t="s">
        <v>20</v>
      </c>
      <c r="D1715" s="1" t="s">
        <v>3</v>
      </c>
      <c r="E1715" s="11">
        <v>32</v>
      </c>
      <c r="F1715" s="3">
        <v>7.64</v>
      </c>
      <c r="G1715" s="11">
        <f>Tabla1[[#This Row],[Stock en unidades]]*Tabla1[[#This Row],[Costo unitario]]</f>
        <v>244.48</v>
      </c>
      <c r="H1715" s="1">
        <v>2019</v>
      </c>
      <c r="I1715" s="1" t="s">
        <v>312</v>
      </c>
      <c r="J1715" s="1">
        <v>31.7</v>
      </c>
      <c r="K1715" s="3">
        <v>360.86011999999994</v>
      </c>
      <c r="L1715" s="12">
        <f>Tabla1[[#This Row],[Venta prom 12 meses en UN]]*Tabla1[[#This Row],[Costo unitario]]</f>
        <v>242.18799999999999</v>
      </c>
      <c r="M1715" s="29">
        <f>IFERROR(Tabla1[[#This Row],[Stock en unidades]]/Tabla1[[#This Row],[Venta prom 12 meses en UN]],0)</f>
        <v>1.0094637223974763</v>
      </c>
      <c r="N1715" s="12">
        <f>IFERROR(12/Tabla1[[#This Row],[Meses de stock]],0)</f>
        <v>11.887500000000001</v>
      </c>
      <c r="O1715" s="5" t="e">
        <f>VLOOKUP(Tabla1[[#This Row],[Código del producto]],'ABC Ventas'!$A:$E,5,0)</f>
        <v>#DIV/0!</v>
      </c>
      <c r="P1715" s="5" t="e">
        <f>VLOOKUP(Tabla1[[#This Row],[Código del producto]],'ABC Stock'!$A:$E,5,0)</f>
        <v>#DIV/0!</v>
      </c>
      <c r="Q17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16" spans="1:17" x14ac:dyDescent="0.2">
      <c r="A1716" s="1">
        <v>1286</v>
      </c>
      <c r="B1716" s="1" t="s">
        <v>299</v>
      </c>
      <c r="C1716" s="1" t="s">
        <v>20</v>
      </c>
      <c r="D1716" s="1" t="s">
        <v>3</v>
      </c>
      <c r="E1716" s="11">
        <v>317</v>
      </c>
      <c r="F1716" s="3">
        <v>2.1800000000000002</v>
      </c>
      <c r="G1716" s="11">
        <f>Tabla1[[#This Row],[Stock en unidades]]*Tabla1[[#This Row],[Costo unitario]]</f>
        <v>691.06000000000006</v>
      </c>
      <c r="H1716" s="1">
        <v>2020</v>
      </c>
      <c r="I1716" s="1" t="s">
        <v>256</v>
      </c>
      <c r="J1716" s="1">
        <v>80</v>
      </c>
      <c r="K1716" s="3">
        <v>266.83199999999999</v>
      </c>
      <c r="L1716" s="12">
        <f>Tabla1[[#This Row],[Venta prom 12 meses en UN]]*Tabla1[[#This Row],[Costo unitario]]</f>
        <v>174.4</v>
      </c>
      <c r="M1716" s="29">
        <f>IFERROR(Tabla1[[#This Row],[Stock en unidades]]/Tabla1[[#This Row],[Venta prom 12 meses en UN]],0)</f>
        <v>3.9624999999999999</v>
      </c>
      <c r="N1716" s="12">
        <f>IFERROR(12/Tabla1[[#This Row],[Meses de stock]],0)</f>
        <v>3.0283911671924293</v>
      </c>
      <c r="O1716" s="5" t="e">
        <f>VLOOKUP(Tabla1[[#This Row],[Código del producto]],'ABC Ventas'!$A:$E,5,0)</f>
        <v>#DIV/0!</v>
      </c>
      <c r="P1716" s="5" t="e">
        <f>VLOOKUP(Tabla1[[#This Row],[Código del producto]],'ABC Stock'!$A:$E,5,0)</f>
        <v>#DIV/0!</v>
      </c>
      <c r="Q171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17" spans="1:17" x14ac:dyDescent="0.2">
      <c r="A1717" s="1">
        <v>1286</v>
      </c>
      <c r="B1717" s="1" t="s">
        <v>299</v>
      </c>
      <c r="C1717" s="1" t="s">
        <v>20</v>
      </c>
      <c r="D1717" s="1" t="s">
        <v>3</v>
      </c>
      <c r="E1717" s="11">
        <v>404</v>
      </c>
      <c r="F1717" s="3">
        <v>2.34</v>
      </c>
      <c r="G1717" s="11">
        <f>Tabla1[[#This Row],[Stock en unidades]]*Tabla1[[#This Row],[Costo unitario]]</f>
        <v>945.3599999999999</v>
      </c>
      <c r="H1717" s="1">
        <v>2019</v>
      </c>
      <c r="I1717" s="1" t="s">
        <v>307</v>
      </c>
      <c r="J1717" s="1">
        <v>69</v>
      </c>
      <c r="K1717" s="3">
        <v>242.18999999999997</v>
      </c>
      <c r="L1717" s="12">
        <f>Tabla1[[#This Row],[Venta prom 12 meses en UN]]*Tabla1[[#This Row],[Costo unitario]]</f>
        <v>161.45999999999998</v>
      </c>
      <c r="M1717" s="29">
        <f>IFERROR(Tabla1[[#This Row],[Stock en unidades]]/Tabla1[[#This Row],[Venta prom 12 meses en UN]],0)</f>
        <v>5.8550724637681162</v>
      </c>
      <c r="N1717" s="12">
        <f>IFERROR(12/Tabla1[[#This Row],[Meses de stock]],0)</f>
        <v>2.0495049504950495</v>
      </c>
      <c r="O1717" s="5" t="e">
        <f>VLOOKUP(Tabla1[[#This Row],[Código del producto]],'ABC Ventas'!$A:$E,5,0)</f>
        <v>#DIV/0!</v>
      </c>
      <c r="P1717" s="5" t="e">
        <f>VLOOKUP(Tabla1[[#This Row],[Código del producto]],'ABC Stock'!$A:$E,5,0)</f>
        <v>#DIV/0!</v>
      </c>
      <c r="Q171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18" spans="1:17" x14ac:dyDescent="0.2">
      <c r="A1718" s="1">
        <v>1287</v>
      </c>
      <c r="B1718" s="1" t="s">
        <v>214</v>
      </c>
      <c r="C1718" s="1" t="s">
        <v>20</v>
      </c>
      <c r="D1718" s="1" t="s">
        <v>3</v>
      </c>
      <c r="E1718" s="11">
        <v>301</v>
      </c>
      <c r="F1718" s="3">
        <v>2.6</v>
      </c>
      <c r="G1718" s="11">
        <f>Tabla1[[#This Row],[Stock en unidades]]*Tabla1[[#This Row],[Costo unitario]]</f>
        <v>782.6</v>
      </c>
      <c r="H1718" s="1">
        <v>2019</v>
      </c>
      <c r="I1718" s="1" t="s">
        <v>306</v>
      </c>
      <c r="J1718" s="1">
        <v>122</v>
      </c>
      <c r="K1718" s="3">
        <v>539.24</v>
      </c>
      <c r="L1718" s="12">
        <f>Tabla1[[#This Row],[Venta prom 12 meses en UN]]*Tabla1[[#This Row],[Costo unitario]]</f>
        <v>317.2</v>
      </c>
      <c r="M1718" s="29">
        <f>IFERROR(Tabla1[[#This Row],[Stock en unidades]]/Tabla1[[#This Row],[Venta prom 12 meses en UN]],0)</f>
        <v>2.4672131147540983</v>
      </c>
      <c r="N1718" s="12">
        <f>IFERROR(12/Tabla1[[#This Row],[Meses de stock]],0)</f>
        <v>4.8637873754152823</v>
      </c>
      <c r="O1718" s="5" t="e">
        <f>VLOOKUP(Tabla1[[#This Row],[Código del producto]],'ABC Ventas'!$A:$E,5,0)</f>
        <v>#DIV/0!</v>
      </c>
      <c r="P1718" s="5" t="e">
        <f>VLOOKUP(Tabla1[[#This Row],[Código del producto]],'ABC Stock'!$A:$E,5,0)</f>
        <v>#DIV/0!</v>
      </c>
      <c r="Q17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19" spans="1:17" x14ac:dyDescent="0.2">
      <c r="A1719" s="1">
        <v>1287</v>
      </c>
      <c r="B1719" s="1" t="s">
        <v>214</v>
      </c>
      <c r="C1719" s="1" t="s">
        <v>20</v>
      </c>
      <c r="D1719" s="1" t="s">
        <v>3</v>
      </c>
      <c r="E1719" s="11">
        <v>414</v>
      </c>
      <c r="F1719" s="3">
        <v>2.7</v>
      </c>
      <c r="G1719" s="11">
        <f>Tabla1[[#This Row],[Stock en unidades]]*Tabla1[[#This Row],[Costo unitario]]</f>
        <v>1117.8000000000002</v>
      </c>
      <c r="H1719" s="1">
        <v>2019</v>
      </c>
      <c r="I1719" s="1" t="s">
        <v>310</v>
      </c>
      <c r="J1719" s="1">
        <v>109</v>
      </c>
      <c r="K1719" s="3">
        <v>435.56400000000002</v>
      </c>
      <c r="L1719" s="12">
        <f>Tabla1[[#This Row],[Venta prom 12 meses en UN]]*Tabla1[[#This Row],[Costo unitario]]</f>
        <v>294.3</v>
      </c>
      <c r="M1719" s="29">
        <f>IFERROR(Tabla1[[#This Row],[Stock en unidades]]/Tabla1[[#This Row],[Venta prom 12 meses en UN]],0)</f>
        <v>3.7981651376146788</v>
      </c>
      <c r="N1719" s="12">
        <f>IFERROR(12/Tabla1[[#This Row],[Meses de stock]],0)</f>
        <v>3.1594202898550727</v>
      </c>
      <c r="O1719" s="5" t="e">
        <f>VLOOKUP(Tabla1[[#This Row],[Código del producto]],'ABC Ventas'!$A:$E,5,0)</f>
        <v>#DIV/0!</v>
      </c>
      <c r="P1719" s="5" t="e">
        <f>VLOOKUP(Tabla1[[#This Row],[Código del producto]],'ABC Stock'!$A:$E,5,0)</f>
        <v>#DIV/0!</v>
      </c>
      <c r="Q17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20" spans="1:17" x14ac:dyDescent="0.2">
      <c r="A1720" s="1">
        <v>1287</v>
      </c>
      <c r="B1720" s="1" t="s">
        <v>214</v>
      </c>
      <c r="C1720" s="1" t="s">
        <v>20</v>
      </c>
      <c r="D1720" s="1" t="s">
        <v>3</v>
      </c>
      <c r="E1720" s="11">
        <v>544</v>
      </c>
      <c r="F1720" s="3">
        <v>4.5999999999999996</v>
      </c>
      <c r="G1720" s="11">
        <f>Tabla1[[#This Row],[Stock en unidades]]*Tabla1[[#This Row],[Costo unitario]]</f>
        <v>2502.3999999999996</v>
      </c>
      <c r="H1720" s="1">
        <v>2020</v>
      </c>
      <c r="I1720" s="1" t="s">
        <v>258</v>
      </c>
      <c r="J1720" s="1">
        <v>75</v>
      </c>
      <c r="K1720" s="3">
        <v>414</v>
      </c>
      <c r="L1720" s="12">
        <f>Tabla1[[#This Row],[Venta prom 12 meses en UN]]*Tabla1[[#This Row],[Costo unitario]]</f>
        <v>345</v>
      </c>
      <c r="M1720" s="29">
        <f>IFERROR(Tabla1[[#This Row],[Stock en unidades]]/Tabla1[[#This Row],[Venta prom 12 meses en UN]],0)</f>
        <v>7.253333333333333</v>
      </c>
      <c r="N1720" s="12">
        <f>IFERROR(12/Tabla1[[#This Row],[Meses de stock]],0)</f>
        <v>1.6544117647058825</v>
      </c>
      <c r="O1720" s="5" t="e">
        <f>VLOOKUP(Tabla1[[#This Row],[Código del producto]],'ABC Ventas'!$A:$E,5,0)</f>
        <v>#DIV/0!</v>
      </c>
      <c r="P1720" s="5" t="e">
        <f>VLOOKUP(Tabla1[[#This Row],[Código del producto]],'ABC Stock'!$A:$E,5,0)</f>
        <v>#DIV/0!</v>
      </c>
      <c r="Q17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21" spans="1:17" x14ac:dyDescent="0.2">
      <c r="A1721" s="1">
        <v>1287</v>
      </c>
      <c r="B1721" s="1" t="s">
        <v>214</v>
      </c>
      <c r="C1721" s="1" t="s">
        <v>20</v>
      </c>
      <c r="D1721" s="1" t="s">
        <v>3</v>
      </c>
      <c r="E1721" s="11">
        <v>496</v>
      </c>
      <c r="F1721" s="3">
        <v>6.05</v>
      </c>
      <c r="G1721" s="11">
        <f>Tabla1[[#This Row],[Stock en unidades]]*Tabla1[[#This Row],[Costo unitario]]</f>
        <v>3000.7999999999997</v>
      </c>
      <c r="H1721" s="1">
        <v>2019</v>
      </c>
      <c r="I1721" s="1" t="s">
        <v>256</v>
      </c>
      <c r="J1721" s="1">
        <v>35.4</v>
      </c>
      <c r="K1721" s="3">
        <v>323.39670000000001</v>
      </c>
      <c r="L1721" s="12">
        <f>Tabla1[[#This Row],[Venta prom 12 meses en UN]]*Tabla1[[#This Row],[Costo unitario]]</f>
        <v>214.17</v>
      </c>
      <c r="M1721" s="29">
        <f>IFERROR(Tabla1[[#This Row],[Stock en unidades]]/Tabla1[[#This Row],[Venta prom 12 meses en UN]],0)</f>
        <v>14.011299435028249</v>
      </c>
      <c r="N1721" s="12">
        <f>IFERROR(12/Tabla1[[#This Row],[Meses de stock]],0)</f>
        <v>0.8564516129032258</v>
      </c>
      <c r="O1721" s="5" t="e">
        <f>VLOOKUP(Tabla1[[#This Row],[Código del producto]],'ABC Ventas'!$A:$E,5,0)</f>
        <v>#DIV/0!</v>
      </c>
      <c r="P1721" s="5" t="e">
        <f>VLOOKUP(Tabla1[[#This Row],[Código del producto]],'ABC Stock'!$A:$E,5,0)</f>
        <v>#DIV/0!</v>
      </c>
      <c r="Q17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22" spans="1:17" x14ac:dyDescent="0.2">
      <c r="A1722" s="1">
        <v>1287</v>
      </c>
      <c r="B1722" s="1" t="s">
        <v>214</v>
      </c>
      <c r="C1722" s="1" t="s">
        <v>20</v>
      </c>
      <c r="D1722" s="1" t="s">
        <v>3</v>
      </c>
      <c r="E1722" s="11">
        <v>136</v>
      </c>
      <c r="F1722" s="3">
        <v>2.87</v>
      </c>
      <c r="G1722" s="11">
        <f>Tabla1[[#This Row],[Stock en unidades]]*Tabla1[[#This Row],[Costo unitario]]</f>
        <v>390.32</v>
      </c>
      <c r="H1722" s="1">
        <v>2019</v>
      </c>
      <c r="I1722" s="1" t="s">
        <v>304</v>
      </c>
      <c r="J1722" s="1">
        <v>72</v>
      </c>
      <c r="K1722" s="3">
        <v>247.96800000000002</v>
      </c>
      <c r="L1722" s="12">
        <f>Tabla1[[#This Row],[Venta prom 12 meses en UN]]*Tabla1[[#This Row],[Costo unitario]]</f>
        <v>206.64000000000001</v>
      </c>
      <c r="M1722" s="29">
        <f>IFERROR(Tabla1[[#This Row],[Stock en unidades]]/Tabla1[[#This Row],[Venta prom 12 meses en UN]],0)</f>
        <v>1.8888888888888888</v>
      </c>
      <c r="N1722" s="12">
        <f>IFERROR(12/Tabla1[[#This Row],[Meses de stock]],0)</f>
        <v>6.3529411764705888</v>
      </c>
      <c r="O1722" s="5" t="e">
        <f>VLOOKUP(Tabla1[[#This Row],[Código del producto]],'ABC Ventas'!$A:$E,5,0)</f>
        <v>#DIV/0!</v>
      </c>
      <c r="P1722" s="5" t="e">
        <f>VLOOKUP(Tabla1[[#This Row],[Código del producto]],'ABC Stock'!$A:$E,5,0)</f>
        <v>#DIV/0!</v>
      </c>
      <c r="Q17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23" spans="1:17" x14ac:dyDescent="0.2">
      <c r="A1723" s="1">
        <v>1287</v>
      </c>
      <c r="B1723" s="1" t="s">
        <v>214</v>
      </c>
      <c r="C1723" s="1" t="s">
        <v>20</v>
      </c>
      <c r="D1723" s="1" t="s">
        <v>3</v>
      </c>
      <c r="E1723" s="11">
        <v>176</v>
      </c>
      <c r="F1723" s="3">
        <v>2.74</v>
      </c>
      <c r="G1723" s="11">
        <f>Tabla1[[#This Row],[Stock en unidades]]*Tabla1[[#This Row],[Costo unitario]]</f>
        <v>482.24</v>
      </c>
      <c r="H1723" s="1">
        <v>2020</v>
      </c>
      <c r="I1723" s="1" t="s">
        <v>256</v>
      </c>
      <c r="J1723" s="1">
        <v>58.5</v>
      </c>
      <c r="K1723" s="3">
        <v>232.42050000000003</v>
      </c>
      <c r="L1723" s="12">
        <f>Tabla1[[#This Row],[Venta prom 12 meses en UN]]*Tabla1[[#This Row],[Costo unitario]]</f>
        <v>160.29000000000002</v>
      </c>
      <c r="M1723" s="29">
        <f>IFERROR(Tabla1[[#This Row],[Stock en unidades]]/Tabla1[[#This Row],[Venta prom 12 meses en UN]],0)</f>
        <v>3.0085470085470085</v>
      </c>
      <c r="N1723" s="12">
        <f>IFERROR(12/Tabla1[[#This Row],[Meses de stock]],0)</f>
        <v>3.9886363636363638</v>
      </c>
      <c r="O1723" s="5" t="e">
        <f>VLOOKUP(Tabla1[[#This Row],[Código del producto]],'ABC Ventas'!$A:$E,5,0)</f>
        <v>#DIV/0!</v>
      </c>
      <c r="P1723" s="5" t="e">
        <f>VLOOKUP(Tabla1[[#This Row],[Código del producto]],'ABC Stock'!$A:$E,5,0)</f>
        <v>#DIV/0!</v>
      </c>
      <c r="Q17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24" spans="1:17" x14ac:dyDescent="0.2">
      <c r="A1724" s="1">
        <v>1288</v>
      </c>
      <c r="B1724" s="1" t="s">
        <v>19</v>
      </c>
      <c r="C1724" s="1" t="s">
        <v>20</v>
      </c>
      <c r="D1724" s="1" t="s">
        <v>3</v>
      </c>
      <c r="E1724" s="11">
        <v>81</v>
      </c>
      <c r="F1724" s="3">
        <v>5.38</v>
      </c>
      <c r="G1724" s="11">
        <f>Tabla1[[#This Row],[Stock en unidades]]*Tabla1[[#This Row],[Costo unitario]]</f>
        <v>435.78</v>
      </c>
      <c r="H1724" s="1">
        <v>2019</v>
      </c>
      <c r="I1724" s="1" t="s">
        <v>309</v>
      </c>
      <c r="J1724" s="1">
        <v>138</v>
      </c>
      <c r="K1724" s="3">
        <v>1388.3627999999999</v>
      </c>
      <c r="L1724" s="12">
        <f>Tabla1[[#This Row],[Venta prom 12 meses en UN]]*Tabla1[[#This Row],[Costo unitario]]</f>
        <v>742.43999999999994</v>
      </c>
      <c r="M1724" s="29">
        <f>IFERROR(Tabla1[[#This Row],[Stock en unidades]]/Tabla1[[#This Row],[Venta prom 12 meses en UN]],0)</f>
        <v>0.58695652173913049</v>
      </c>
      <c r="N1724" s="12">
        <f>IFERROR(12/Tabla1[[#This Row],[Meses de stock]],0)</f>
        <v>20.444444444444443</v>
      </c>
      <c r="O1724" s="5" t="e">
        <f>VLOOKUP(Tabla1[[#This Row],[Código del producto]],'ABC Ventas'!$A:$E,5,0)</f>
        <v>#DIV/0!</v>
      </c>
      <c r="P1724" s="5" t="e">
        <f>VLOOKUP(Tabla1[[#This Row],[Código del producto]],'ABC Stock'!$A:$E,5,0)</f>
        <v>#DIV/0!</v>
      </c>
      <c r="Q17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25" spans="1:17" x14ac:dyDescent="0.2">
      <c r="A1725" s="1">
        <v>1288</v>
      </c>
      <c r="B1725" s="1" t="s">
        <v>19</v>
      </c>
      <c r="C1725" s="1" t="s">
        <v>20</v>
      </c>
      <c r="D1725" s="1" t="s">
        <v>3</v>
      </c>
      <c r="E1725" s="11">
        <v>1065</v>
      </c>
      <c r="F1725" s="3">
        <v>4.3499999999999996</v>
      </c>
      <c r="G1725" s="11">
        <f>Tabla1[[#This Row],[Stock en unidades]]*Tabla1[[#This Row],[Costo unitario]]</f>
        <v>4632.75</v>
      </c>
      <c r="H1725" s="1">
        <v>2019</v>
      </c>
      <c r="I1725" s="1" t="s">
        <v>312</v>
      </c>
      <c r="J1725" s="1">
        <v>96.8</v>
      </c>
      <c r="K1725" s="3">
        <v>724.2575999999998</v>
      </c>
      <c r="L1725" s="12">
        <f>Tabla1[[#This Row],[Venta prom 12 meses en UN]]*Tabla1[[#This Row],[Costo unitario]]</f>
        <v>421.07999999999993</v>
      </c>
      <c r="M1725" s="29">
        <f>IFERROR(Tabla1[[#This Row],[Stock en unidades]]/Tabla1[[#This Row],[Venta prom 12 meses en UN]],0)</f>
        <v>11.00206611570248</v>
      </c>
      <c r="N1725" s="12">
        <f>IFERROR(12/Tabla1[[#This Row],[Meses de stock]],0)</f>
        <v>1.0907042253521126</v>
      </c>
      <c r="O1725" s="5" t="e">
        <f>VLOOKUP(Tabla1[[#This Row],[Código del producto]],'ABC Ventas'!$A:$E,5,0)</f>
        <v>#DIV/0!</v>
      </c>
      <c r="P1725" s="5" t="e">
        <f>VLOOKUP(Tabla1[[#This Row],[Código del producto]],'ABC Stock'!$A:$E,5,0)</f>
        <v>#DIV/0!</v>
      </c>
      <c r="Q17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26" spans="1:17" x14ac:dyDescent="0.2">
      <c r="A1726" s="1">
        <v>1288</v>
      </c>
      <c r="B1726" s="1" t="s">
        <v>19</v>
      </c>
      <c r="C1726" s="1" t="s">
        <v>20</v>
      </c>
      <c r="D1726" s="1" t="s">
        <v>3</v>
      </c>
      <c r="E1726" s="11">
        <v>292</v>
      </c>
      <c r="F1726" s="3">
        <v>5.95</v>
      </c>
      <c r="G1726" s="11">
        <f>Tabla1[[#This Row],[Stock en unidades]]*Tabla1[[#This Row],[Costo unitario]]</f>
        <v>1737.4</v>
      </c>
      <c r="H1726" s="1">
        <v>2020</v>
      </c>
      <c r="I1726" s="1" t="s">
        <v>258</v>
      </c>
      <c r="J1726" s="1">
        <v>58</v>
      </c>
      <c r="K1726" s="3">
        <v>624.63100000000009</v>
      </c>
      <c r="L1726" s="12">
        <f>Tabla1[[#This Row],[Venta prom 12 meses en UN]]*Tabla1[[#This Row],[Costo unitario]]</f>
        <v>345.1</v>
      </c>
      <c r="M1726" s="29">
        <f>IFERROR(Tabla1[[#This Row],[Stock en unidades]]/Tabla1[[#This Row],[Venta prom 12 meses en UN]],0)</f>
        <v>5.0344827586206895</v>
      </c>
      <c r="N1726" s="12">
        <f>IFERROR(12/Tabla1[[#This Row],[Meses de stock]],0)</f>
        <v>2.3835616438356166</v>
      </c>
      <c r="O1726" s="5" t="e">
        <f>VLOOKUP(Tabla1[[#This Row],[Código del producto]],'ABC Ventas'!$A:$E,5,0)</f>
        <v>#DIV/0!</v>
      </c>
      <c r="P1726" s="5" t="e">
        <f>VLOOKUP(Tabla1[[#This Row],[Código del producto]],'ABC Stock'!$A:$E,5,0)</f>
        <v>#DIV/0!</v>
      </c>
      <c r="Q172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27" spans="1:17" x14ac:dyDescent="0.2">
      <c r="A1727" s="1">
        <v>1288</v>
      </c>
      <c r="B1727" s="1" t="s">
        <v>19</v>
      </c>
      <c r="C1727" s="1" t="s">
        <v>20</v>
      </c>
      <c r="D1727" s="1" t="s">
        <v>3</v>
      </c>
      <c r="E1727" s="11">
        <v>327</v>
      </c>
      <c r="F1727" s="3">
        <v>2.2599999999999998</v>
      </c>
      <c r="G1727" s="11">
        <f>Tabla1[[#This Row],[Stock en unidades]]*Tabla1[[#This Row],[Costo unitario]]</f>
        <v>739.02</v>
      </c>
      <c r="H1727" s="1">
        <v>2019</v>
      </c>
      <c r="I1727" s="1" t="s">
        <v>312</v>
      </c>
      <c r="J1727" s="1">
        <v>139</v>
      </c>
      <c r="K1727" s="3">
        <v>493.19979999999998</v>
      </c>
      <c r="L1727" s="12">
        <f>Tabla1[[#This Row],[Venta prom 12 meses en UN]]*Tabla1[[#This Row],[Costo unitario]]</f>
        <v>314.14</v>
      </c>
      <c r="M1727" s="29">
        <f>IFERROR(Tabla1[[#This Row],[Stock en unidades]]/Tabla1[[#This Row],[Venta prom 12 meses en UN]],0)</f>
        <v>2.3525179856115108</v>
      </c>
      <c r="N1727" s="12">
        <f>IFERROR(12/Tabla1[[#This Row],[Meses de stock]],0)</f>
        <v>5.1009174311926602</v>
      </c>
      <c r="O1727" s="5" t="e">
        <f>VLOOKUP(Tabla1[[#This Row],[Código del producto]],'ABC Ventas'!$A:$E,5,0)</f>
        <v>#DIV/0!</v>
      </c>
      <c r="P1727" s="5" t="e">
        <f>VLOOKUP(Tabla1[[#This Row],[Código del producto]],'ABC Stock'!$A:$E,5,0)</f>
        <v>#DIV/0!</v>
      </c>
      <c r="Q17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28" spans="1:17" x14ac:dyDescent="0.2">
      <c r="A1728" s="1">
        <v>1288</v>
      </c>
      <c r="B1728" s="1" t="s">
        <v>19</v>
      </c>
      <c r="C1728" s="1" t="s">
        <v>20</v>
      </c>
      <c r="D1728" s="1" t="s">
        <v>3</v>
      </c>
      <c r="E1728" s="11">
        <v>27</v>
      </c>
      <c r="F1728" s="3">
        <v>3.04</v>
      </c>
      <c r="G1728" s="11">
        <f>Tabla1[[#This Row],[Stock en unidades]]*Tabla1[[#This Row],[Costo unitario]]</f>
        <v>82.08</v>
      </c>
      <c r="H1728" s="1">
        <v>2019</v>
      </c>
      <c r="I1728" s="1" t="s">
        <v>305</v>
      </c>
      <c r="J1728" s="1">
        <v>104</v>
      </c>
      <c r="K1728" s="3">
        <v>486.88640000000009</v>
      </c>
      <c r="L1728" s="12">
        <f>Tabla1[[#This Row],[Venta prom 12 meses en UN]]*Tabla1[[#This Row],[Costo unitario]]</f>
        <v>316.16000000000003</v>
      </c>
      <c r="M1728" s="29">
        <f>IFERROR(Tabla1[[#This Row],[Stock en unidades]]/Tabla1[[#This Row],[Venta prom 12 meses en UN]],0)</f>
        <v>0.25961538461538464</v>
      </c>
      <c r="N1728" s="12">
        <f>IFERROR(12/Tabla1[[#This Row],[Meses de stock]],0)</f>
        <v>46.222222222222221</v>
      </c>
      <c r="O1728" s="5" t="e">
        <f>VLOOKUP(Tabla1[[#This Row],[Código del producto]],'ABC Ventas'!$A:$E,5,0)</f>
        <v>#DIV/0!</v>
      </c>
      <c r="P1728" s="5" t="e">
        <f>VLOOKUP(Tabla1[[#This Row],[Código del producto]],'ABC Stock'!$A:$E,5,0)</f>
        <v>#DIV/0!</v>
      </c>
      <c r="Q17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29" spans="1:17" x14ac:dyDescent="0.2">
      <c r="A1729" s="1">
        <v>1288</v>
      </c>
      <c r="B1729" s="1" t="s">
        <v>19</v>
      </c>
      <c r="C1729" s="1" t="s">
        <v>20</v>
      </c>
      <c r="D1729" s="1" t="s">
        <v>3</v>
      </c>
      <c r="E1729" s="11">
        <v>95</v>
      </c>
      <c r="F1729" s="3">
        <v>3.35</v>
      </c>
      <c r="G1729" s="11">
        <f>Tabla1[[#This Row],[Stock en unidades]]*Tabla1[[#This Row],[Costo unitario]]</f>
        <v>318.25</v>
      </c>
      <c r="H1729" s="1">
        <v>2019</v>
      </c>
      <c r="I1729" s="1" t="s">
        <v>311</v>
      </c>
      <c r="J1729" s="1">
        <v>55</v>
      </c>
      <c r="K1729" s="3">
        <v>230.3125</v>
      </c>
      <c r="L1729" s="12">
        <f>Tabla1[[#This Row],[Venta prom 12 meses en UN]]*Tabla1[[#This Row],[Costo unitario]]</f>
        <v>184.25</v>
      </c>
      <c r="M1729" s="29">
        <f>IFERROR(Tabla1[[#This Row],[Stock en unidades]]/Tabla1[[#This Row],[Venta prom 12 meses en UN]],0)</f>
        <v>1.7272727272727273</v>
      </c>
      <c r="N1729" s="12">
        <f>IFERROR(12/Tabla1[[#This Row],[Meses de stock]],0)</f>
        <v>6.9473684210526319</v>
      </c>
      <c r="O1729" s="5" t="e">
        <f>VLOOKUP(Tabla1[[#This Row],[Código del producto]],'ABC Ventas'!$A:$E,5,0)</f>
        <v>#DIV/0!</v>
      </c>
      <c r="P1729" s="5" t="e">
        <f>VLOOKUP(Tabla1[[#This Row],[Código del producto]],'ABC Stock'!$A:$E,5,0)</f>
        <v>#DIV/0!</v>
      </c>
      <c r="Q17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30" spans="1:17" x14ac:dyDescent="0.2">
      <c r="A1730" s="1">
        <v>1289</v>
      </c>
      <c r="B1730" s="1" t="s">
        <v>194</v>
      </c>
      <c r="C1730" s="1" t="s">
        <v>20</v>
      </c>
      <c r="D1730" s="1" t="s">
        <v>3</v>
      </c>
      <c r="E1730" s="11">
        <v>934</v>
      </c>
      <c r="F1730" s="3">
        <v>7.62</v>
      </c>
      <c r="G1730" s="11">
        <f>Tabla1[[#This Row],[Stock en unidades]]*Tabla1[[#This Row],[Costo unitario]]</f>
        <v>7117.08</v>
      </c>
      <c r="H1730" s="1">
        <v>2020</v>
      </c>
      <c r="I1730" s="1" t="s">
        <v>256</v>
      </c>
      <c r="J1730" s="1">
        <v>66.7</v>
      </c>
      <c r="K1730" s="3">
        <v>894.52703999999994</v>
      </c>
      <c r="L1730" s="12">
        <f>Tabla1[[#This Row],[Venta prom 12 meses en UN]]*Tabla1[[#This Row],[Costo unitario]]</f>
        <v>508.25400000000002</v>
      </c>
      <c r="M1730" s="29">
        <f>IFERROR(Tabla1[[#This Row],[Stock en unidades]]/Tabla1[[#This Row],[Venta prom 12 meses en UN]],0)</f>
        <v>14.002998500749625</v>
      </c>
      <c r="N1730" s="12">
        <f>IFERROR(12/Tabla1[[#This Row],[Meses de stock]],0)</f>
        <v>0.85695931477516063</v>
      </c>
      <c r="O1730" s="5" t="e">
        <f>VLOOKUP(Tabla1[[#This Row],[Código del producto]],'ABC Ventas'!$A:$E,5,0)</f>
        <v>#DIV/0!</v>
      </c>
      <c r="P1730" s="5" t="e">
        <f>VLOOKUP(Tabla1[[#This Row],[Código del producto]],'ABC Stock'!$A:$E,5,0)</f>
        <v>#DIV/0!</v>
      </c>
      <c r="Q17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31" spans="1:17" x14ac:dyDescent="0.2">
      <c r="A1731" s="1">
        <v>1289</v>
      </c>
      <c r="B1731" s="1" t="s">
        <v>194</v>
      </c>
      <c r="C1731" s="1" t="s">
        <v>20</v>
      </c>
      <c r="D1731" s="1" t="s">
        <v>3</v>
      </c>
      <c r="E1731" s="11">
        <v>61</v>
      </c>
      <c r="F1731" s="3">
        <v>6.47</v>
      </c>
      <c r="G1731" s="11">
        <f>Tabla1[[#This Row],[Stock en unidades]]*Tabla1[[#This Row],[Costo unitario]]</f>
        <v>394.66999999999996</v>
      </c>
      <c r="H1731" s="1">
        <v>2019</v>
      </c>
      <c r="I1731" s="1" t="s">
        <v>258</v>
      </c>
      <c r="J1731" s="1">
        <v>102</v>
      </c>
      <c r="K1731" s="3">
        <v>791.92799999999988</v>
      </c>
      <c r="L1731" s="12">
        <f>Tabla1[[#This Row],[Venta prom 12 meses en UN]]*Tabla1[[#This Row],[Costo unitario]]</f>
        <v>659.93999999999994</v>
      </c>
      <c r="M1731" s="29">
        <f>IFERROR(Tabla1[[#This Row],[Stock en unidades]]/Tabla1[[#This Row],[Venta prom 12 meses en UN]],0)</f>
        <v>0.59803921568627449</v>
      </c>
      <c r="N1731" s="12">
        <f>IFERROR(12/Tabla1[[#This Row],[Meses de stock]],0)</f>
        <v>20.065573770491802</v>
      </c>
      <c r="O1731" s="5" t="e">
        <f>VLOOKUP(Tabla1[[#This Row],[Código del producto]],'ABC Ventas'!$A:$E,5,0)</f>
        <v>#DIV/0!</v>
      </c>
      <c r="P1731" s="5" t="e">
        <f>VLOOKUP(Tabla1[[#This Row],[Código del producto]],'ABC Stock'!$A:$E,5,0)</f>
        <v>#DIV/0!</v>
      </c>
      <c r="Q17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32" spans="1:17" x14ac:dyDescent="0.2">
      <c r="A1732" s="1">
        <v>1289</v>
      </c>
      <c r="B1732" s="1" t="s">
        <v>194</v>
      </c>
      <c r="C1732" s="1" t="s">
        <v>20</v>
      </c>
      <c r="D1732" s="1" t="s">
        <v>3</v>
      </c>
      <c r="E1732" s="11">
        <v>241</v>
      </c>
      <c r="F1732" s="3">
        <v>6.98</v>
      </c>
      <c r="G1732" s="11">
        <f>Tabla1[[#This Row],[Stock en unidades]]*Tabla1[[#This Row],[Costo unitario]]</f>
        <v>1682.18</v>
      </c>
      <c r="H1732" s="1">
        <v>2019</v>
      </c>
      <c r="I1732" s="1" t="s">
        <v>304</v>
      </c>
      <c r="J1732" s="1">
        <v>60.2</v>
      </c>
      <c r="K1732" s="3">
        <v>756.3528</v>
      </c>
      <c r="L1732" s="12">
        <f>Tabla1[[#This Row],[Venta prom 12 meses en UN]]*Tabla1[[#This Row],[Costo unitario]]</f>
        <v>420.19600000000003</v>
      </c>
      <c r="M1732" s="29">
        <f>IFERROR(Tabla1[[#This Row],[Stock en unidades]]/Tabla1[[#This Row],[Venta prom 12 meses en UN]],0)</f>
        <v>4.0033222591362128</v>
      </c>
      <c r="N1732" s="12">
        <f>IFERROR(12/Tabla1[[#This Row],[Meses de stock]],0)</f>
        <v>2.9975103734439834</v>
      </c>
      <c r="O1732" s="5" t="e">
        <f>VLOOKUP(Tabla1[[#This Row],[Código del producto]],'ABC Ventas'!$A:$E,5,0)</f>
        <v>#DIV/0!</v>
      </c>
      <c r="P1732" s="5" t="e">
        <f>VLOOKUP(Tabla1[[#This Row],[Código del producto]],'ABC Stock'!$A:$E,5,0)</f>
        <v>#DIV/0!</v>
      </c>
      <c r="Q17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33" spans="1:17" x14ac:dyDescent="0.2">
      <c r="A1733" s="1">
        <v>1289</v>
      </c>
      <c r="B1733" s="1" t="s">
        <v>194</v>
      </c>
      <c r="C1733" s="1" t="s">
        <v>20</v>
      </c>
      <c r="D1733" s="1" t="s">
        <v>3</v>
      </c>
      <c r="E1733" s="11">
        <v>8</v>
      </c>
      <c r="F1733" s="3">
        <v>2.42</v>
      </c>
      <c r="G1733" s="11">
        <f>Tabla1[[#This Row],[Stock en unidades]]*Tabla1[[#This Row],[Costo unitario]]</f>
        <v>19.36</v>
      </c>
      <c r="H1733" s="1">
        <v>2019</v>
      </c>
      <c r="I1733" s="1" t="s">
        <v>311</v>
      </c>
      <c r="J1733" s="1">
        <v>118</v>
      </c>
      <c r="K1733" s="3">
        <v>451.18480000000005</v>
      </c>
      <c r="L1733" s="12">
        <f>Tabla1[[#This Row],[Venta prom 12 meses en UN]]*Tabla1[[#This Row],[Costo unitario]]</f>
        <v>285.56</v>
      </c>
      <c r="M1733" s="29">
        <f>IFERROR(Tabla1[[#This Row],[Stock en unidades]]/Tabla1[[#This Row],[Venta prom 12 meses en UN]],0)</f>
        <v>6.7796610169491525E-2</v>
      </c>
      <c r="N1733" s="12">
        <f>IFERROR(12/Tabla1[[#This Row],[Meses de stock]],0)</f>
        <v>177</v>
      </c>
      <c r="O1733" s="5" t="e">
        <f>VLOOKUP(Tabla1[[#This Row],[Código del producto]],'ABC Ventas'!$A:$E,5,0)</f>
        <v>#DIV/0!</v>
      </c>
      <c r="P1733" s="5" t="e">
        <f>VLOOKUP(Tabla1[[#This Row],[Código del producto]],'ABC Stock'!$A:$E,5,0)</f>
        <v>#DIV/0!</v>
      </c>
      <c r="Q17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34" spans="1:17" x14ac:dyDescent="0.2">
      <c r="A1734" s="1">
        <v>1289</v>
      </c>
      <c r="B1734" s="1" t="s">
        <v>194</v>
      </c>
      <c r="C1734" s="1" t="s">
        <v>20</v>
      </c>
      <c r="D1734" s="1" t="s">
        <v>3</v>
      </c>
      <c r="E1734" s="11">
        <v>944</v>
      </c>
      <c r="F1734" s="3">
        <v>5.28</v>
      </c>
      <c r="G1734" s="11">
        <f>Tabla1[[#This Row],[Stock en unidades]]*Tabla1[[#This Row],[Costo unitario]]</f>
        <v>4984.3200000000006</v>
      </c>
      <c r="H1734" s="1">
        <v>2019</v>
      </c>
      <c r="I1734" s="1" t="s">
        <v>308</v>
      </c>
      <c r="J1734" s="1">
        <v>52.4</v>
      </c>
      <c r="K1734" s="3">
        <v>409.47456000000005</v>
      </c>
      <c r="L1734" s="12">
        <f>Tabla1[[#This Row],[Venta prom 12 meses en UN]]*Tabla1[[#This Row],[Costo unitario]]</f>
        <v>276.67200000000003</v>
      </c>
      <c r="M1734" s="29">
        <f>IFERROR(Tabla1[[#This Row],[Stock en unidades]]/Tabla1[[#This Row],[Venta prom 12 meses en UN]],0)</f>
        <v>18.015267175572518</v>
      </c>
      <c r="N1734" s="12">
        <f>IFERROR(12/Tabla1[[#This Row],[Meses de stock]],0)</f>
        <v>0.66610169491525428</v>
      </c>
      <c r="O1734" s="5" t="e">
        <f>VLOOKUP(Tabla1[[#This Row],[Código del producto]],'ABC Ventas'!$A:$E,5,0)</f>
        <v>#DIV/0!</v>
      </c>
      <c r="P1734" s="5" t="e">
        <f>VLOOKUP(Tabla1[[#This Row],[Código del producto]],'ABC Stock'!$A:$E,5,0)</f>
        <v>#DIV/0!</v>
      </c>
      <c r="Q173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35" spans="1:17" x14ac:dyDescent="0.2">
      <c r="A1735" s="1">
        <v>1289</v>
      </c>
      <c r="B1735" s="1" t="s">
        <v>194</v>
      </c>
      <c r="C1735" s="1" t="s">
        <v>20</v>
      </c>
      <c r="D1735" s="1" t="s">
        <v>3</v>
      </c>
      <c r="E1735" s="11">
        <v>583</v>
      </c>
      <c r="F1735" s="3">
        <v>3.38</v>
      </c>
      <c r="G1735" s="11">
        <f>Tabla1[[#This Row],[Stock en unidades]]*Tabla1[[#This Row],[Costo unitario]]</f>
        <v>1970.54</v>
      </c>
      <c r="H1735" s="1">
        <v>2019</v>
      </c>
      <c r="I1735" s="1" t="s">
        <v>312</v>
      </c>
      <c r="J1735" s="1">
        <v>53</v>
      </c>
      <c r="K1735" s="3">
        <v>277.66699999999997</v>
      </c>
      <c r="L1735" s="12">
        <f>Tabla1[[#This Row],[Venta prom 12 meses en UN]]*Tabla1[[#This Row],[Costo unitario]]</f>
        <v>179.14</v>
      </c>
      <c r="M1735" s="29">
        <f>IFERROR(Tabla1[[#This Row],[Stock en unidades]]/Tabla1[[#This Row],[Venta prom 12 meses en UN]],0)</f>
        <v>11</v>
      </c>
      <c r="N1735" s="12">
        <f>IFERROR(12/Tabla1[[#This Row],[Meses de stock]],0)</f>
        <v>1.0909090909090908</v>
      </c>
      <c r="O1735" s="5" t="e">
        <f>VLOOKUP(Tabla1[[#This Row],[Código del producto]],'ABC Ventas'!$A:$E,5,0)</f>
        <v>#DIV/0!</v>
      </c>
      <c r="P1735" s="5" t="e">
        <f>VLOOKUP(Tabla1[[#This Row],[Código del producto]],'ABC Stock'!$A:$E,5,0)</f>
        <v>#DIV/0!</v>
      </c>
      <c r="Q173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36" spans="1:17" x14ac:dyDescent="0.2">
      <c r="A1736" s="1">
        <v>1290</v>
      </c>
      <c r="B1736" s="1" t="s">
        <v>120</v>
      </c>
      <c r="C1736" s="1" t="s">
        <v>20</v>
      </c>
      <c r="D1736" s="1" t="s">
        <v>3</v>
      </c>
      <c r="E1736" s="11">
        <v>150</v>
      </c>
      <c r="F1736" s="3">
        <v>5.59</v>
      </c>
      <c r="G1736" s="11">
        <f>Tabla1[[#This Row],[Stock en unidades]]*Tabla1[[#This Row],[Costo unitario]]</f>
        <v>838.5</v>
      </c>
      <c r="H1736" s="1">
        <v>2019</v>
      </c>
      <c r="I1736" s="1" t="s">
        <v>304</v>
      </c>
      <c r="J1736" s="1">
        <v>74.599999999999994</v>
      </c>
      <c r="K1736" s="3">
        <v>583.81959999999992</v>
      </c>
      <c r="L1736" s="12">
        <f>Tabla1[[#This Row],[Venta prom 12 meses en UN]]*Tabla1[[#This Row],[Costo unitario]]</f>
        <v>417.01399999999995</v>
      </c>
      <c r="M1736" s="29">
        <f>IFERROR(Tabla1[[#This Row],[Stock en unidades]]/Tabla1[[#This Row],[Venta prom 12 meses en UN]],0)</f>
        <v>2.0107238605898123</v>
      </c>
      <c r="N1736" s="12">
        <f>IFERROR(12/Tabla1[[#This Row],[Meses de stock]],0)</f>
        <v>5.968</v>
      </c>
      <c r="O1736" s="5" t="e">
        <f>VLOOKUP(Tabla1[[#This Row],[Código del producto]],'ABC Ventas'!$A:$E,5,0)</f>
        <v>#DIV/0!</v>
      </c>
      <c r="P1736" s="5" t="e">
        <f>VLOOKUP(Tabla1[[#This Row],[Código del producto]],'ABC Stock'!$A:$E,5,0)</f>
        <v>#DIV/0!</v>
      </c>
      <c r="Q17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37" spans="1:17" x14ac:dyDescent="0.2">
      <c r="A1737" s="1">
        <v>1290</v>
      </c>
      <c r="B1737" s="1" t="s">
        <v>120</v>
      </c>
      <c r="C1737" s="1" t="s">
        <v>20</v>
      </c>
      <c r="D1737" s="1" t="s">
        <v>3</v>
      </c>
      <c r="E1737" s="11">
        <v>643</v>
      </c>
      <c r="F1737" s="3">
        <v>5.38</v>
      </c>
      <c r="G1737" s="11">
        <f>Tabla1[[#This Row],[Stock en unidades]]*Tabla1[[#This Row],[Costo unitario]]</f>
        <v>3459.34</v>
      </c>
      <c r="H1737" s="1">
        <v>2019</v>
      </c>
      <c r="I1737" s="1" t="s">
        <v>311</v>
      </c>
      <c r="J1737" s="1">
        <v>64.3</v>
      </c>
      <c r="K1737" s="3">
        <v>532.73835999999994</v>
      </c>
      <c r="L1737" s="12">
        <f>Tabla1[[#This Row],[Venta prom 12 meses en UN]]*Tabla1[[#This Row],[Costo unitario]]</f>
        <v>345.93399999999997</v>
      </c>
      <c r="M1737" s="29">
        <f>IFERROR(Tabla1[[#This Row],[Stock en unidades]]/Tabla1[[#This Row],[Venta prom 12 meses en UN]],0)</f>
        <v>10</v>
      </c>
      <c r="N1737" s="12">
        <f>IFERROR(12/Tabla1[[#This Row],[Meses de stock]],0)</f>
        <v>1.2</v>
      </c>
      <c r="O1737" s="5" t="e">
        <f>VLOOKUP(Tabla1[[#This Row],[Código del producto]],'ABC Ventas'!$A:$E,5,0)</f>
        <v>#DIV/0!</v>
      </c>
      <c r="P1737" s="5" t="e">
        <f>VLOOKUP(Tabla1[[#This Row],[Código del producto]],'ABC Stock'!$A:$E,5,0)</f>
        <v>#DIV/0!</v>
      </c>
      <c r="Q173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38" spans="1:17" x14ac:dyDescent="0.2">
      <c r="A1738" s="1">
        <v>1290</v>
      </c>
      <c r="B1738" s="1" t="s">
        <v>120</v>
      </c>
      <c r="C1738" s="1" t="s">
        <v>20</v>
      </c>
      <c r="D1738" s="1" t="s">
        <v>3</v>
      </c>
      <c r="E1738" s="11">
        <v>85</v>
      </c>
      <c r="F1738" s="3">
        <v>2.48</v>
      </c>
      <c r="G1738" s="11">
        <f>Tabla1[[#This Row],[Stock en unidades]]*Tabla1[[#This Row],[Costo unitario]]</f>
        <v>210.8</v>
      </c>
      <c r="H1738" s="1">
        <v>2020</v>
      </c>
      <c r="I1738" s="1" t="s">
        <v>258</v>
      </c>
      <c r="J1738" s="1">
        <v>135</v>
      </c>
      <c r="K1738" s="3">
        <v>485.46</v>
      </c>
      <c r="L1738" s="12">
        <f>Tabla1[[#This Row],[Venta prom 12 meses en UN]]*Tabla1[[#This Row],[Costo unitario]]</f>
        <v>334.8</v>
      </c>
      <c r="M1738" s="29">
        <f>IFERROR(Tabla1[[#This Row],[Stock en unidades]]/Tabla1[[#This Row],[Venta prom 12 meses en UN]],0)</f>
        <v>0.62962962962962965</v>
      </c>
      <c r="N1738" s="12">
        <f>IFERROR(12/Tabla1[[#This Row],[Meses de stock]],0)</f>
        <v>19.058823529411764</v>
      </c>
      <c r="O1738" s="5" t="e">
        <f>VLOOKUP(Tabla1[[#This Row],[Código del producto]],'ABC Ventas'!$A:$E,5,0)</f>
        <v>#DIV/0!</v>
      </c>
      <c r="P1738" s="5" t="e">
        <f>VLOOKUP(Tabla1[[#This Row],[Código del producto]],'ABC Stock'!$A:$E,5,0)</f>
        <v>#DIV/0!</v>
      </c>
      <c r="Q17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39" spans="1:17" x14ac:dyDescent="0.2">
      <c r="A1739" s="1">
        <v>1290</v>
      </c>
      <c r="B1739" s="1" t="s">
        <v>120</v>
      </c>
      <c r="C1739" s="1" t="s">
        <v>20</v>
      </c>
      <c r="D1739" s="1" t="s">
        <v>3</v>
      </c>
      <c r="E1739" s="11">
        <v>0</v>
      </c>
      <c r="F1739" s="3">
        <v>1.74</v>
      </c>
      <c r="G1739" s="11">
        <f>Tabla1[[#This Row],[Stock en unidades]]*Tabla1[[#This Row],[Costo unitario]]</f>
        <v>0</v>
      </c>
      <c r="H1739" s="1">
        <v>2020</v>
      </c>
      <c r="I1739" s="1" t="s">
        <v>257</v>
      </c>
      <c r="J1739" s="1">
        <v>134</v>
      </c>
      <c r="K1739" s="3">
        <v>317.0976</v>
      </c>
      <c r="L1739" s="12">
        <f>Tabla1[[#This Row],[Venta prom 12 meses en UN]]*Tabla1[[#This Row],[Costo unitario]]</f>
        <v>233.16</v>
      </c>
      <c r="M1739" s="29">
        <f>IFERROR(Tabla1[[#This Row],[Stock en unidades]]/Tabla1[[#This Row],[Venta prom 12 meses en UN]],0)</f>
        <v>0</v>
      </c>
      <c r="N1739" s="12">
        <f>IFERROR(12/Tabla1[[#This Row],[Meses de stock]],0)</f>
        <v>0</v>
      </c>
      <c r="O1739" s="5" t="e">
        <f>VLOOKUP(Tabla1[[#This Row],[Código del producto]],'ABC Ventas'!$A:$E,5,0)</f>
        <v>#DIV/0!</v>
      </c>
      <c r="P1739" s="5" t="e">
        <f>VLOOKUP(Tabla1[[#This Row],[Código del producto]],'ABC Stock'!$A:$E,5,0)</f>
        <v>#DIV/0!</v>
      </c>
      <c r="Q17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40" spans="1:17" x14ac:dyDescent="0.2">
      <c r="A1740" s="1">
        <v>1290</v>
      </c>
      <c r="B1740" s="1" t="s">
        <v>120</v>
      </c>
      <c r="C1740" s="1" t="s">
        <v>20</v>
      </c>
      <c r="D1740" s="1" t="s">
        <v>3</v>
      </c>
      <c r="E1740" s="11">
        <v>402</v>
      </c>
      <c r="F1740" s="3">
        <v>2.37</v>
      </c>
      <c r="G1740" s="11">
        <f>Tabla1[[#This Row],[Stock en unidades]]*Tabla1[[#This Row],[Costo unitario]]</f>
        <v>952.74</v>
      </c>
      <c r="H1740" s="1">
        <v>2019</v>
      </c>
      <c r="I1740" s="1" t="s">
        <v>308</v>
      </c>
      <c r="J1740" s="1">
        <v>78</v>
      </c>
      <c r="K1740" s="3">
        <v>251.40960000000004</v>
      </c>
      <c r="L1740" s="12">
        <f>Tabla1[[#This Row],[Venta prom 12 meses en UN]]*Tabla1[[#This Row],[Costo unitario]]</f>
        <v>184.86</v>
      </c>
      <c r="M1740" s="29">
        <f>IFERROR(Tabla1[[#This Row],[Stock en unidades]]/Tabla1[[#This Row],[Venta prom 12 meses en UN]],0)</f>
        <v>5.1538461538461542</v>
      </c>
      <c r="N1740" s="12">
        <f>IFERROR(12/Tabla1[[#This Row],[Meses de stock]],0)</f>
        <v>2.3283582089552239</v>
      </c>
      <c r="O1740" s="5" t="e">
        <f>VLOOKUP(Tabla1[[#This Row],[Código del producto]],'ABC Ventas'!$A:$E,5,0)</f>
        <v>#DIV/0!</v>
      </c>
      <c r="P1740" s="5" t="e">
        <f>VLOOKUP(Tabla1[[#This Row],[Código del producto]],'ABC Stock'!$A:$E,5,0)</f>
        <v>#DIV/0!</v>
      </c>
      <c r="Q174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41" spans="1:17" x14ac:dyDescent="0.2">
      <c r="A1741" s="1">
        <v>1461</v>
      </c>
      <c r="B1741" s="1" t="s">
        <v>55</v>
      </c>
      <c r="C1741" s="1" t="s">
        <v>6</v>
      </c>
      <c r="D1741" s="1" t="s">
        <v>3</v>
      </c>
      <c r="E1741" s="11">
        <v>1151</v>
      </c>
      <c r="F1741" s="3">
        <v>5.58</v>
      </c>
      <c r="G1741" s="11">
        <f>Tabla1[[#This Row],[Stock en unidades]]*Tabla1[[#This Row],[Costo unitario]]</f>
        <v>6422.58</v>
      </c>
      <c r="H1741" s="1">
        <v>2020</v>
      </c>
      <c r="I1741" s="1" t="s">
        <v>258</v>
      </c>
      <c r="J1741" s="1">
        <v>0</v>
      </c>
      <c r="K1741" s="3">
        <v>0</v>
      </c>
      <c r="L1741" s="12">
        <f>Tabla1[[#This Row],[Venta prom 12 meses en UN]]*Tabla1[[#This Row],[Costo unitario]]</f>
        <v>0</v>
      </c>
      <c r="M1741" s="29">
        <f>IFERROR(Tabla1[[#This Row],[Stock en unidades]]/Tabla1[[#This Row],[Venta prom 12 meses en UN]],0)</f>
        <v>0</v>
      </c>
      <c r="N1741" s="12">
        <f>IFERROR(12/Tabla1[[#This Row],[Meses de stock]],0)</f>
        <v>0</v>
      </c>
      <c r="O1741" s="5" t="e">
        <f>VLOOKUP(Tabla1[[#This Row],[Código del producto]],'ABC Ventas'!$A:$E,5,0)</f>
        <v>#DIV/0!</v>
      </c>
      <c r="P1741" s="5" t="e">
        <f>VLOOKUP(Tabla1[[#This Row],[Código del producto]],'ABC Stock'!$A:$E,5,0)</f>
        <v>#DIV/0!</v>
      </c>
      <c r="Q174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742" spans="1:17" x14ac:dyDescent="0.2">
      <c r="A1742" s="1">
        <v>1291</v>
      </c>
      <c r="B1742" s="1" t="s">
        <v>217</v>
      </c>
      <c r="C1742" s="1" t="s">
        <v>20</v>
      </c>
      <c r="D1742" s="1" t="s">
        <v>3</v>
      </c>
      <c r="E1742" s="11">
        <v>189</v>
      </c>
      <c r="F1742" s="3">
        <v>4.2</v>
      </c>
      <c r="G1742" s="11">
        <f>Tabla1[[#This Row],[Stock en unidades]]*Tabla1[[#This Row],[Costo unitario]]</f>
        <v>793.80000000000007</v>
      </c>
      <c r="H1742" s="1">
        <v>2020</v>
      </c>
      <c r="I1742" s="1" t="s">
        <v>257</v>
      </c>
      <c r="J1742" s="1">
        <v>123</v>
      </c>
      <c r="K1742" s="3">
        <v>862.72199999999998</v>
      </c>
      <c r="L1742" s="12">
        <f>Tabla1[[#This Row],[Venta prom 12 meses en UN]]*Tabla1[[#This Row],[Costo unitario]]</f>
        <v>516.6</v>
      </c>
      <c r="M1742" s="29">
        <f>IFERROR(Tabla1[[#This Row],[Stock en unidades]]/Tabla1[[#This Row],[Venta prom 12 meses en UN]],0)</f>
        <v>1.5365853658536586</v>
      </c>
      <c r="N1742" s="12">
        <f>IFERROR(12/Tabla1[[#This Row],[Meses de stock]],0)</f>
        <v>7.8095238095238093</v>
      </c>
      <c r="O1742" s="5" t="e">
        <f>VLOOKUP(Tabla1[[#This Row],[Código del producto]],'ABC Ventas'!$A:$E,5,0)</f>
        <v>#DIV/0!</v>
      </c>
      <c r="P1742" s="5" t="e">
        <f>VLOOKUP(Tabla1[[#This Row],[Código del producto]],'ABC Stock'!$A:$E,5,0)</f>
        <v>#DIV/0!</v>
      </c>
      <c r="Q17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43" spans="1:17" x14ac:dyDescent="0.2">
      <c r="A1743" s="1">
        <v>1291</v>
      </c>
      <c r="B1743" s="1" t="s">
        <v>217</v>
      </c>
      <c r="C1743" s="1" t="s">
        <v>20</v>
      </c>
      <c r="D1743" s="1" t="s">
        <v>3</v>
      </c>
      <c r="E1743" s="11">
        <v>687</v>
      </c>
      <c r="F1743" s="3">
        <v>4.82</v>
      </c>
      <c r="G1743" s="11">
        <f>Tabla1[[#This Row],[Stock en unidades]]*Tabla1[[#This Row],[Costo unitario]]</f>
        <v>3311.34</v>
      </c>
      <c r="H1743" s="1">
        <v>2020</v>
      </c>
      <c r="I1743" s="1" t="s">
        <v>256</v>
      </c>
      <c r="J1743" s="1">
        <v>57</v>
      </c>
      <c r="K1743" s="3">
        <v>513.76380000000006</v>
      </c>
      <c r="L1743" s="12">
        <f>Tabla1[[#This Row],[Venta prom 12 meses en UN]]*Tabla1[[#This Row],[Costo unitario]]</f>
        <v>274.74</v>
      </c>
      <c r="M1743" s="29">
        <f>IFERROR(Tabla1[[#This Row],[Stock en unidades]]/Tabla1[[#This Row],[Venta prom 12 meses en UN]],0)</f>
        <v>12.052631578947368</v>
      </c>
      <c r="N1743" s="12">
        <f>IFERROR(12/Tabla1[[#This Row],[Meses de stock]],0)</f>
        <v>0.99563318777292575</v>
      </c>
      <c r="O1743" s="5" t="e">
        <f>VLOOKUP(Tabla1[[#This Row],[Código del producto]],'ABC Ventas'!$A:$E,5,0)</f>
        <v>#DIV/0!</v>
      </c>
      <c r="P1743" s="5" t="e">
        <f>VLOOKUP(Tabla1[[#This Row],[Código del producto]],'ABC Stock'!$A:$E,5,0)</f>
        <v>#DIV/0!</v>
      </c>
      <c r="Q17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44" spans="1:17" x14ac:dyDescent="0.2">
      <c r="A1744" s="1">
        <v>1291</v>
      </c>
      <c r="B1744" s="1" t="s">
        <v>217</v>
      </c>
      <c r="C1744" s="1" t="s">
        <v>20</v>
      </c>
      <c r="D1744" s="1" t="s">
        <v>3</v>
      </c>
      <c r="E1744" s="11">
        <v>1269</v>
      </c>
      <c r="F1744" s="3">
        <v>2.04</v>
      </c>
      <c r="G1744" s="11">
        <f>Tabla1[[#This Row],[Stock en unidades]]*Tabla1[[#This Row],[Costo unitario]]</f>
        <v>2588.7600000000002</v>
      </c>
      <c r="H1744" s="1">
        <v>2020</v>
      </c>
      <c r="I1744" s="1" t="s">
        <v>256</v>
      </c>
      <c r="J1744" s="1">
        <v>134</v>
      </c>
      <c r="K1744" s="3">
        <v>453.77760000000001</v>
      </c>
      <c r="L1744" s="12">
        <f>Tabla1[[#This Row],[Venta prom 12 meses en UN]]*Tabla1[[#This Row],[Costo unitario]]</f>
        <v>273.36</v>
      </c>
      <c r="M1744" s="29">
        <f>IFERROR(Tabla1[[#This Row],[Stock en unidades]]/Tabla1[[#This Row],[Venta prom 12 meses en UN]],0)</f>
        <v>9.4701492537313428</v>
      </c>
      <c r="N1744" s="12">
        <f>IFERROR(12/Tabla1[[#This Row],[Meses de stock]],0)</f>
        <v>1.2671394799054374</v>
      </c>
      <c r="O1744" s="5" t="e">
        <f>VLOOKUP(Tabla1[[#This Row],[Código del producto]],'ABC Ventas'!$A:$E,5,0)</f>
        <v>#DIV/0!</v>
      </c>
      <c r="P1744" s="5" t="e">
        <f>VLOOKUP(Tabla1[[#This Row],[Código del producto]],'ABC Stock'!$A:$E,5,0)</f>
        <v>#DIV/0!</v>
      </c>
      <c r="Q17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45" spans="1:17" x14ac:dyDescent="0.2">
      <c r="A1745" s="1">
        <v>1291</v>
      </c>
      <c r="B1745" s="1" t="s">
        <v>217</v>
      </c>
      <c r="C1745" s="1" t="s">
        <v>20</v>
      </c>
      <c r="D1745" s="1" t="s">
        <v>3</v>
      </c>
      <c r="E1745" s="11">
        <v>398</v>
      </c>
      <c r="F1745" s="3">
        <v>2.89</v>
      </c>
      <c r="G1745" s="11">
        <f>Tabla1[[#This Row],[Stock en unidades]]*Tabla1[[#This Row],[Costo unitario]]</f>
        <v>1150.22</v>
      </c>
      <c r="H1745" s="1">
        <v>2020</v>
      </c>
      <c r="I1745" s="1" t="s">
        <v>258</v>
      </c>
      <c r="J1745" s="1">
        <v>99.5</v>
      </c>
      <c r="K1745" s="3">
        <v>385.32370000000003</v>
      </c>
      <c r="L1745" s="12">
        <f>Tabla1[[#This Row],[Venta prom 12 meses en UN]]*Tabla1[[#This Row],[Costo unitario]]</f>
        <v>287.55500000000001</v>
      </c>
      <c r="M1745" s="29">
        <f>IFERROR(Tabla1[[#This Row],[Stock en unidades]]/Tabla1[[#This Row],[Venta prom 12 meses en UN]],0)</f>
        <v>4</v>
      </c>
      <c r="N1745" s="12">
        <f>IFERROR(12/Tabla1[[#This Row],[Meses de stock]],0)</f>
        <v>3</v>
      </c>
      <c r="O1745" s="5" t="e">
        <f>VLOOKUP(Tabla1[[#This Row],[Código del producto]],'ABC Ventas'!$A:$E,5,0)</f>
        <v>#DIV/0!</v>
      </c>
      <c r="P1745" s="5" t="e">
        <f>VLOOKUP(Tabla1[[#This Row],[Código del producto]],'ABC Stock'!$A:$E,5,0)</f>
        <v>#DIV/0!</v>
      </c>
      <c r="Q174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46" spans="1:17" x14ac:dyDescent="0.2">
      <c r="A1746" s="1">
        <v>1291</v>
      </c>
      <c r="B1746" s="1" t="s">
        <v>217</v>
      </c>
      <c r="C1746" s="1" t="s">
        <v>20</v>
      </c>
      <c r="D1746" s="1" t="s">
        <v>3</v>
      </c>
      <c r="E1746" s="11">
        <v>330</v>
      </c>
      <c r="F1746" s="3">
        <v>4.32</v>
      </c>
      <c r="G1746" s="11">
        <f>Tabla1[[#This Row],[Stock en unidades]]*Tabla1[[#This Row],[Costo unitario]]</f>
        <v>1425.6000000000001</v>
      </c>
      <c r="H1746" s="1">
        <v>2019</v>
      </c>
      <c r="I1746" s="1" t="s">
        <v>305</v>
      </c>
      <c r="J1746" s="1">
        <v>65.900000000000006</v>
      </c>
      <c r="K1746" s="3">
        <v>341.62560000000008</v>
      </c>
      <c r="L1746" s="12">
        <f>Tabla1[[#This Row],[Venta prom 12 meses en UN]]*Tabla1[[#This Row],[Costo unitario]]</f>
        <v>284.68800000000005</v>
      </c>
      <c r="M1746" s="29">
        <f>IFERROR(Tabla1[[#This Row],[Stock en unidades]]/Tabla1[[#This Row],[Venta prom 12 meses en UN]],0)</f>
        <v>5.0075872534142638</v>
      </c>
      <c r="N1746" s="12">
        <f>IFERROR(12/Tabla1[[#This Row],[Meses de stock]],0)</f>
        <v>2.3963636363636365</v>
      </c>
      <c r="O1746" s="5" t="e">
        <f>VLOOKUP(Tabla1[[#This Row],[Código del producto]],'ABC Ventas'!$A:$E,5,0)</f>
        <v>#DIV/0!</v>
      </c>
      <c r="P1746" s="5" t="e">
        <f>VLOOKUP(Tabla1[[#This Row],[Código del producto]],'ABC Stock'!$A:$E,5,0)</f>
        <v>#DIV/0!</v>
      </c>
      <c r="Q174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47" spans="1:17" x14ac:dyDescent="0.2">
      <c r="A1747" s="1">
        <v>1291</v>
      </c>
      <c r="B1747" s="1" t="s">
        <v>217</v>
      </c>
      <c r="C1747" s="1" t="s">
        <v>20</v>
      </c>
      <c r="D1747" s="1" t="s">
        <v>3</v>
      </c>
      <c r="E1747" s="11">
        <v>0</v>
      </c>
      <c r="F1747" s="3">
        <v>6.7</v>
      </c>
      <c r="G1747" s="11">
        <f>Tabla1[[#This Row],[Stock en unidades]]*Tabla1[[#This Row],[Costo unitario]]</f>
        <v>0</v>
      </c>
      <c r="H1747" s="1">
        <v>2020</v>
      </c>
      <c r="I1747" s="1" t="s">
        <v>256</v>
      </c>
      <c r="J1747" s="1">
        <v>25.9</v>
      </c>
      <c r="K1747" s="3">
        <v>270.70679999999999</v>
      </c>
      <c r="L1747" s="12">
        <f>Tabla1[[#This Row],[Venta prom 12 meses en UN]]*Tabla1[[#This Row],[Costo unitario]]</f>
        <v>173.53</v>
      </c>
      <c r="M1747" s="29">
        <f>IFERROR(Tabla1[[#This Row],[Stock en unidades]]/Tabla1[[#This Row],[Venta prom 12 meses en UN]],0)</f>
        <v>0</v>
      </c>
      <c r="N1747" s="12">
        <f>IFERROR(12/Tabla1[[#This Row],[Meses de stock]],0)</f>
        <v>0</v>
      </c>
      <c r="O1747" s="5" t="e">
        <f>VLOOKUP(Tabla1[[#This Row],[Código del producto]],'ABC Ventas'!$A:$E,5,0)</f>
        <v>#DIV/0!</v>
      </c>
      <c r="P1747" s="5" t="e">
        <f>VLOOKUP(Tabla1[[#This Row],[Código del producto]],'ABC Stock'!$A:$E,5,0)</f>
        <v>#DIV/0!</v>
      </c>
      <c r="Q17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48" spans="1:17" x14ac:dyDescent="0.2">
      <c r="A1748" s="1">
        <v>1292</v>
      </c>
      <c r="B1748" s="1" t="s">
        <v>471</v>
      </c>
      <c r="C1748" s="1" t="s">
        <v>20</v>
      </c>
      <c r="D1748" s="1" t="s">
        <v>3</v>
      </c>
      <c r="E1748" s="11">
        <v>521</v>
      </c>
      <c r="F1748" s="3">
        <v>7.53</v>
      </c>
      <c r="G1748" s="11">
        <f>Tabla1[[#This Row],[Stock en unidades]]*Tabla1[[#This Row],[Costo unitario]]</f>
        <v>3923.13</v>
      </c>
      <c r="H1748" s="1">
        <v>2020</v>
      </c>
      <c r="I1748" s="1" t="s">
        <v>257</v>
      </c>
      <c r="J1748" s="1">
        <v>86.7</v>
      </c>
      <c r="K1748" s="3">
        <v>900.93437999999992</v>
      </c>
      <c r="L1748" s="12">
        <f>Tabla1[[#This Row],[Venta prom 12 meses en UN]]*Tabla1[[#This Row],[Costo unitario]]</f>
        <v>652.851</v>
      </c>
      <c r="M1748" s="29">
        <f>IFERROR(Tabla1[[#This Row],[Stock en unidades]]/Tabla1[[#This Row],[Venta prom 12 meses en UN]],0)</f>
        <v>6.0092272202998842</v>
      </c>
      <c r="N1748" s="12">
        <f>IFERROR(12/Tabla1[[#This Row],[Meses de stock]],0)</f>
        <v>1.9969289827255279</v>
      </c>
      <c r="O1748" s="5" t="e">
        <f>VLOOKUP(Tabla1[[#This Row],[Código del producto]],'ABC Ventas'!$A:$E,5,0)</f>
        <v>#DIV/0!</v>
      </c>
      <c r="P1748" s="5" t="e">
        <f>VLOOKUP(Tabla1[[#This Row],[Código del producto]],'ABC Stock'!$A:$E,5,0)</f>
        <v>#DIV/0!</v>
      </c>
      <c r="Q17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49" spans="1:17" x14ac:dyDescent="0.2">
      <c r="A1749" s="1">
        <v>1292</v>
      </c>
      <c r="B1749" s="1" t="s">
        <v>471</v>
      </c>
      <c r="C1749" s="1" t="s">
        <v>20</v>
      </c>
      <c r="D1749" s="1" t="s">
        <v>3</v>
      </c>
      <c r="E1749" s="11">
        <v>43</v>
      </c>
      <c r="F1749" s="3">
        <v>7.2</v>
      </c>
      <c r="G1749" s="11">
        <f>Tabla1[[#This Row],[Stock en unidades]]*Tabla1[[#This Row],[Costo unitario]]</f>
        <v>309.60000000000002</v>
      </c>
      <c r="H1749" s="1">
        <v>2019</v>
      </c>
      <c r="I1749" s="1" t="s">
        <v>307</v>
      </c>
      <c r="J1749" s="1">
        <v>79</v>
      </c>
      <c r="K1749" s="3">
        <v>739.44000000000017</v>
      </c>
      <c r="L1749" s="12">
        <f>Tabla1[[#This Row],[Venta prom 12 meses en UN]]*Tabla1[[#This Row],[Costo unitario]]</f>
        <v>568.80000000000007</v>
      </c>
      <c r="M1749" s="29">
        <f>IFERROR(Tabla1[[#This Row],[Stock en unidades]]/Tabla1[[#This Row],[Venta prom 12 meses en UN]],0)</f>
        <v>0.54430379746835444</v>
      </c>
      <c r="N1749" s="12">
        <f>IFERROR(12/Tabla1[[#This Row],[Meses de stock]],0)</f>
        <v>22.046511627906977</v>
      </c>
      <c r="O1749" s="5" t="e">
        <f>VLOOKUP(Tabla1[[#This Row],[Código del producto]],'ABC Ventas'!$A:$E,5,0)</f>
        <v>#DIV/0!</v>
      </c>
      <c r="P1749" s="5" t="e">
        <f>VLOOKUP(Tabla1[[#This Row],[Código del producto]],'ABC Stock'!$A:$E,5,0)</f>
        <v>#DIV/0!</v>
      </c>
      <c r="Q17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50" spans="1:17" x14ac:dyDescent="0.2">
      <c r="A1750" s="1">
        <v>1292</v>
      </c>
      <c r="B1750" s="1" t="s">
        <v>471</v>
      </c>
      <c r="C1750" s="1" t="s">
        <v>20</v>
      </c>
      <c r="D1750" s="1" t="s">
        <v>3</v>
      </c>
      <c r="E1750" s="11">
        <v>996</v>
      </c>
      <c r="F1750" s="3">
        <v>2.88</v>
      </c>
      <c r="G1750" s="11">
        <f>Tabla1[[#This Row],[Stock en unidades]]*Tabla1[[#This Row],[Costo unitario]]</f>
        <v>2868.48</v>
      </c>
      <c r="H1750" s="1">
        <v>2019</v>
      </c>
      <c r="I1750" s="1" t="s">
        <v>258</v>
      </c>
      <c r="J1750" s="1">
        <v>90.5</v>
      </c>
      <c r="K1750" s="3">
        <v>419.63040000000001</v>
      </c>
      <c r="L1750" s="12">
        <f>Tabla1[[#This Row],[Venta prom 12 meses en UN]]*Tabla1[[#This Row],[Costo unitario]]</f>
        <v>260.64</v>
      </c>
      <c r="M1750" s="29">
        <f>IFERROR(Tabla1[[#This Row],[Stock en unidades]]/Tabla1[[#This Row],[Venta prom 12 meses en UN]],0)</f>
        <v>11.005524861878452</v>
      </c>
      <c r="N1750" s="12">
        <f>IFERROR(12/Tabla1[[#This Row],[Meses de stock]],0)</f>
        <v>1.0903614457831325</v>
      </c>
      <c r="O1750" s="5" t="e">
        <f>VLOOKUP(Tabla1[[#This Row],[Código del producto]],'ABC Ventas'!$A:$E,5,0)</f>
        <v>#DIV/0!</v>
      </c>
      <c r="P1750" s="5" t="e">
        <f>VLOOKUP(Tabla1[[#This Row],[Código del producto]],'ABC Stock'!$A:$E,5,0)</f>
        <v>#DIV/0!</v>
      </c>
      <c r="Q17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51" spans="1:17" x14ac:dyDescent="0.2">
      <c r="A1751" s="1">
        <v>1292</v>
      </c>
      <c r="B1751" s="1" t="s">
        <v>471</v>
      </c>
      <c r="C1751" s="1" t="s">
        <v>20</v>
      </c>
      <c r="D1751" s="1" t="s">
        <v>3</v>
      </c>
      <c r="E1751" s="11">
        <v>213</v>
      </c>
      <c r="F1751" s="3">
        <v>7.82</v>
      </c>
      <c r="G1751" s="11">
        <f>Tabla1[[#This Row],[Stock en unidades]]*Tabla1[[#This Row],[Costo unitario]]</f>
        <v>1665.66</v>
      </c>
      <c r="H1751" s="1">
        <v>2019</v>
      </c>
      <c r="I1751" s="1" t="s">
        <v>306</v>
      </c>
      <c r="J1751" s="1">
        <v>21.3</v>
      </c>
      <c r="K1751" s="3">
        <v>274.83389999999997</v>
      </c>
      <c r="L1751" s="12">
        <f>Tabla1[[#This Row],[Venta prom 12 meses en UN]]*Tabla1[[#This Row],[Costo unitario]]</f>
        <v>166.566</v>
      </c>
      <c r="M1751" s="29">
        <f>IFERROR(Tabla1[[#This Row],[Stock en unidades]]/Tabla1[[#This Row],[Venta prom 12 meses en UN]],0)</f>
        <v>10</v>
      </c>
      <c r="N1751" s="12">
        <f>IFERROR(12/Tabla1[[#This Row],[Meses de stock]],0)</f>
        <v>1.2</v>
      </c>
      <c r="O1751" s="5" t="e">
        <f>VLOOKUP(Tabla1[[#This Row],[Código del producto]],'ABC Ventas'!$A:$E,5,0)</f>
        <v>#DIV/0!</v>
      </c>
      <c r="P1751" s="5" t="e">
        <f>VLOOKUP(Tabla1[[#This Row],[Código del producto]],'ABC Stock'!$A:$E,5,0)</f>
        <v>#DIV/0!</v>
      </c>
      <c r="Q175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52" spans="1:17" x14ac:dyDescent="0.2">
      <c r="A1752" s="1">
        <v>1292</v>
      </c>
      <c r="B1752" s="1" t="s">
        <v>471</v>
      </c>
      <c r="C1752" s="1" t="s">
        <v>20</v>
      </c>
      <c r="D1752" s="1" t="s">
        <v>3</v>
      </c>
      <c r="E1752" s="11">
        <v>130</v>
      </c>
      <c r="F1752" s="3">
        <v>7.14</v>
      </c>
      <c r="G1752" s="11">
        <f>Tabla1[[#This Row],[Stock en unidades]]*Tabla1[[#This Row],[Costo unitario]]</f>
        <v>928.19999999999993</v>
      </c>
      <c r="H1752" s="1">
        <v>2020</v>
      </c>
      <c r="I1752" s="1" t="s">
        <v>258</v>
      </c>
      <c r="J1752" s="1">
        <v>21.6</v>
      </c>
      <c r="K1752" s="3">
        <v>185.06879999999998</v>
      </c>
      <c r="L1752" s="12">
        <f>Tabla1[[#This Row],[Venta prom 12 meses en UN]]*Tabla1[[#This Row],[Costo unitario]]</f>
        <v>154.22399999999999</v>
      </c>
      <c r="M1752" s="29">
        <f>IFERROR(Tabla1[[#This Row],[Stock en unidades]]/Tabla1[[#This Row],[Venta prom 12 meses en UN]],0)</f>
        <v>6.0185185185185182</v>
      </c>
      <c r="N1752" s="12">
        <f>IFERROR(12/Tabla1[[#This Row],[Meses de stock]],0)</f>
        <v>1.993846153846154</v>
      </c>
      <c r="O1752" s="5" t="e">
        <f>VLOOKUP(Tabla1[[#This Row],[Código del producto]],'ABC Ventas'!$A:$E,5,0)</f>
        <v>#DIV/0!</v>
      </c>
      <c r="P1752" s="5" t="e">
        <f>VLOOKUP(Tabla1[[#This Row],[Código del producto]],'ABC Stock'!$A:$E,5,0)</f>
        <v>#DIV/0!</v>
      </c>
      <c r="Q175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53" spans="1:17" x14ac:dyDescent="0.2">
      <c r="A1753" s="1">
        <v>1292</v>
      </c>
      <c r="B1753" s="1" t="s">
        <v>471</v>
      </c>
      <c r="C1753" s="1" t="s">
        <v>20</v>
      </c>
      <c r="D1753" s="1" t="s">
        <v>3</v>
      </c>
      <c r="E1753" s="11">
        <v>249</v>
      </c>
      <c r="F1753" s="3">
        <v>2.17</v>
      </c>
      <c r="G1753" s="11">
        <f>Tabla1[[#This Row],[Stock en unidades]]*Tabla1[[#This Row],[Costo unitario]]</f>
        <v>540.32999999999993</v>
      </c>
      <c r="H1753" s="1">
        <v>2019</v>
      </c>
      <c r="I1753" s="1" t="s">
        <v>305</v>
      </c>
      <c r="J1753" s="1">
        <v>58</v>
      </c>
      <c r="K1753" s="3">
        <v>161.10079999999999</v>
      </c>
      <c r="L1753" s="12">
        <f>Tabla1[[#This Row],[Venta prom 12 meses en UN]]*Tabla1[[#This Row],[Costo unitario]]</f>
        <v>125.86</v>
      </c>
      <c r="M1753" s="29">
        <f>IFERROR(Tabla1[[#This Row],[Stock en unidades]]/Tabla1[[#This Row],[Venta prom 12 meses en UN]],0)</f>
        <v>4.2931034482758621</v>
      </c>
      <c r="N1753" s="12">
        <f>IFERROR(12/Tabla1[[#This Row],[Meses de stock]],0)</f>
        <v>2.7951807228915664</v>
      </c>
      <c r="O1753" s="5" t="e">
        <f>VLOOKUP(Tabla1[[#This Row],[Código del producto]],'ABC Ventas'!$A:$E,5,0)</f>
        <v>#DIV/0!</v>
      </c>
      <c r="P1753" s="5" t="e">
        <f>VLOOKUP(Tabla1[[#This Row],[Código del producto]],'ABC Stock'!$A:$E,5,0)</f>
        <v>#DIV/0!</v>
      </c>
      <c r="Q175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54" spans="1:17" x14ac:dyDescent="0.2">
      <c r="A1754" s="1">
        <v>1293</v>
      </c>
      <c r="B1754" s="1" t="s">
        <v>472</v>
      </c>
      <c r="C1754" s="1" t="s">
        <v>20</v>
      </c>
      <c r="D1754" s="1" t="s">
        <v>3</v>
      </c>
      <c r="E1754" s="11">
        <v>224</v>
      </c>
      <c r="F1754" s="3">
        <v>4.53</v>
      </c>
      <c r="G1754" s="11">
        <f>Tabla1[[#This Row],[Stock en unidades]]*Tabla1[[#This Row],[Costo unitario]]</f>
        <v>1014.72</v>
      </c>
      <c r="H1754" s="1">
        <v>2019</v>
      </c>
      <c r="I1754" s="1" t="s">
        <v>257</v>
      </c>
      <c r="J1754" s="1">
        <v>143</v>
      </c>
      <c r="K1754" s="3">
        <v>939.29550000000017</v>
      </c>
      <c r="L1754" s="12">
        <f>Tabla1[[#This Row],[Venta prom 12 meses en UN]]*Tabla1[[#This Row],[Costo unitario]]</f>
        <v>647.79000000000008</v>
      </c>
      <c r="M1754" s="29">
        <f>IFERROR(Tabla1[[#This Row],[Stock en unidades]]/Tabla1[[#This Row],[Venta prom 12 meses en UN]],0)</f>
        <v>1.5664335664335665</v>
      </c>
      <c r="N1754" s="12">
        <f>IFERROR(12/Tabla1[[#This Row],[Meses de stock]],0)</f>
        <v>7.6607142857142856</v>
      </c>
      <c r="O1754" s="5" t="e">
        <f>VLOOKUP(Tabla1[[#This Row],[Código del producto]],'ABC Ventas'!$A:$E,5,0)</f>
        <v>#DIV/0!</v>
      </c>
      <c r="P1754" s="5" t="e">
        <f>VLOOKUP(Tabla1[[#This Row],[Código del producto]],'ABC Stock'!$A:$E,5,0)</f>
        <v>#DIV/0!</v>
      </c>
      <c r="Q17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55" spans="1:17" x14ac:dyDescent="0.2">
      <c r="A1755" s="1">
        <v>1293</v>
      </c>
      <c r="B1755" s="1" t="s">
        <v>472</v>
      </c>
      <c r="C1755" s="1" t="s">
        <v>20</v>
      </c>
      <c r="D1755" s="1" t="s">
        <v>3</v>
      </c>
      <c r="E1755" s="11">
        <v>250</v>
      </c>
      <c r="F1755" s="3">
        <v>6.26</v>
      </c>
      <c r="G1755" s="11">
        <f>Tabla1[[#This Row],[Stock en unidades]]*Tabla1[[#This Row],[Costo unitario]]</f>
        <v>1565</v>
      </c>
      <c r="H1755" s="1">
        <v>2019</v>
      </c>
      <c r="I1755" s="1" t="s">
        <v>258</v>
      </c>
      <c r="J1755" s="1">
        <v>83.2</v>
      </c>
      <c r="K1755" s="3">
        <v>874.99775999999997</v>
      </c>
      <c r="L1755" s="12">
        <f>Tabla1[[#This Row],[Venta prom 12 meses en UN]]*Tabla1[[#This Row],[Costo unitario]]</f>
        <v>520.83199999999999</v>
      </c>
      <c r="M1755" s="29">
        <f>IFERROR(Tabla1[[#This Row],[Stock en unidades]]/Tabla1[[#This Row],[Venta prom 12 meses en UN]],0)</f>
        <v>3.0048076923076921</v>
      </c>
      <c r="N1755" s="12">
        <f>IFERROR(12/Tabla1[[#This Row],[Meses de stock]],0)</f>
        <v>3.9936000000000003</v>
      </c>
      <c r="O1755" s="5" t="e">
        <f>VLOOKUP(Tabla1[[#This Row],[Código del producto]],'ABC Ventas'!$A:$E,5,0)</f>
        <v>#DIV/0!</v>
      </c>
      <c r="P1755" s="5" t="e">
        <f>VLOOKUP(Tabla1[[#This Row],[Código del producto]],'ABC Stock'!$A:$E,5,0)</f>
        <v>#DIV/0!</v>
      </c>
      <c r="Q17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56" spans="1:17" x14ac:dyDescent="0.2">
      <c r="A1756" s="1">
        <v>1387</v>
      </c>
      <c r="B1756" s="1" t="s">
        <v>521</v>
      </c>
      <c r="C1756" s="1" t="s">
        <v>18</v>
      </c>
      <c r="D1756" s="1" t="s">
        <v>3</v>
      </c>
      <c r="E1756" s="11">
        <v>808</v>
      </c>
      <c r="F1756" s="3">
        <v>7.07</v>
      </c>
      <c r="G1756" s="11">
        <f>Tabla1[[#This Row],[Stock en unidades]]*Tabla1[[#This Row],[Costo unitario]]</f>
        <v>5712.56</v>
      </c>
      <c r="H1756" s="1">
        <v>2020</v>
      </c>
      <c r="I1756" s="1" t="s">
        <v>258</v>
      </c>
      <c r="J1756" s="1">
        <v>0</v>
      </c>
      <c r="K1756" s="3">
        <v>0</v>
      </c>
      <c r="L1756" s="12">
        <f>Tabla1[[#This Row],[Venta prom 12 meses en UN]]*Tabla1[[#This Row],[Costo unitario]]</f>
        <v>0</v>
      </c>
      <c r="M1756" s="29">
        <f>IFERROR(Tabla1[[#This Row],[Stock en unidades]]/Tabla1[[#This Row],[Venta prom 12 meses en UN]],0)</f>
        <v>0</v>
      </c>
      <c r="N1756" s="12">
        <f>IFERROR(12/Tabla1[[#This Row],[Meses de stock]],0)</f>
        <v>0</v>
      </c>
      <c r="O1756" s="5" t="e">
        <f>VLOOKUP(Tabla1[[#This Row],[Código del producto]],'ABC Ventas'!$A:$E,5,0)</f>
        <v>#DIV/0!</v>
      </c>
      <c r="P1756" s="5" t="e">
        <f>VLOOKUP(Tabla1[[#This Row],[Código del producto]],'ABC Stock'!$A:$E,5,0)</f>
        <v>#DIV/0!</v>
      </c>
      <c r="Q1756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757" spans="1:17" x14ac:dyDescent="0.2">
      <c r="A1757" s="1">
        <v>1293</v>
      </c>
      <c r="B1757" s="1" t="s">
        <v>472</v>
      </c>
      <c r="C1757" s="1" t="s">
        <v>20</v>
      </c>
      <c r="D1757" s="1" t="s">
        <v>3</v>
      </c>
      <c r="E1757" s="11">
        <v>11</v>
      </c>
      <c r="F1757" s="3">
        <v>3.17</v>
      </c>
      <c r="G1757" s="11">
        <f>Tabla1[[#This Row],[Stock en unidades]]*Tabla1[[#This Row],[Costo unitario]]</f>
        <v>34.869999999999997</v>
      </c>
      <c r="H1757" s="1">
        <v>2020</v>
      </c>
      <c r="I1757" s="1" t="s">
        <v>258</v>
      </c>
      <c r="J1757" s="1">
        <v>114</v>
      </c>
      <c r="K1757" s="3">
        <v>607.11839999999995</v>
      </c>
      <c r="L1757" s="12">
        <f>Tabla1[[#This Row],[Venta prom 12 meses en UN]]*Tabla1[[#This Row],[Costo unitario]]</f>
        <v>361.38</v>
      </c>
      <c r="M1757" s="29">
        <f>IFERROR(Tabla1[[#This Row],[Stock en unidades]]/Tabla1[[#This Row],[Venta prom 12 meses en UN]],0)</f>
        <v>9.6491228070175433E-2</v>
      </c>
      <c r="N1757" s="12">
        <f>IFERROR(12/Tabla1[[#This Row],[Meses de stock]],0)</f>
        <v>124.36363636363637</v>
      </c>
      <c r="O1757" s="5" t="e">
        <f>VLOOKUP(Tabla1[[#This Row],[Código del producto]],'ABC Ventas'!$A:$E,5,0)</f>
        <v>#DIV/0!</v>
      </c>
      <c r="P1757" s="5" t="e">
        <f>VLOOKUP(Tabla1[[#This Row],[Código del producto]],'ABC Stock'!$A:$E,5,0)</f>
        <v>#DIV/0!</v>
      </c>
      <c r="Q17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58" spans="1:17" x14ac:dyDescent="0.2">
      <c r="A1758" s="1">
        <v>1293</v>
      </c>
      <c r="B1758" s="1" t="s">
        <v>472</v>
      </c>
      <c r="C1758" s="1" t="s">
        <v>20</v>
      </c>
      <c r="D1758" s="1" t="s">
        <v>3</v>
      </c>
      <c r="E1758" s="11">
        <v>246</v>
      </c>
      <c r="F1758" s="3">
        <v>2.16</v>
      </c>
      <c r="G1758" s="11">
        <f>Tabla1[[#This Row],[Stock en unidades]]*Tabla1[[#This Row],[Costo unitario]]</f>
        <v>531.36</v>
      </c>
      <c r="H1758" s="1">
        <v>2019</v>
      </c>
      <c r="I1758" s="1" t="s">
        <v>307</v>
      </c>
      <c r="J1758" s="1">
        <v>125</v>
      </c>
      <c r="K1758" s="3">
        <v>429.3</v>
      </c>
      <c r="L1758" s="12">
        <f>Tabla1[[#This Row],[Venta prom 12 meses en UN]]*Tabla1[[#This Row],[Costo unitario]]</f>
        <v>270</v>
      </c>
      <c r="M1758" s="29">
        <f>IFERROR(Tabla1[[#This Row],[Stock en unidades]]/Tabla1[[#This Row],[Venta prom 12 meses en UN]],0)</f>
        <v>1.968</v>
      </c>
      <c r="N1758" s="12">
        <f>IFERROR(12/Tabla1[[#This Row],[Meses de stock]],0)</f>
        <v>6.0975609756097562</v>
      </c>
      <c r="O1758" s="5" t="e">
        <f>VLOOKUP(Tabla1[[#This Row],[Código del producto]],'ABC Ventas'!$A:$E,5,0)</f>
        <v>#DIV/0!</v>
      </c>
      <c r="P1758" s="5" t="e">
        <f>VLOOKUP(Tabla1[[#This Row],[Código del producto]],'ABC Stock'!$A:$E,5,0)</f>
        <v>#DIV/0!</v>
      </c>
      <c r="Q17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59" spans="1:17" x14ac:dyDescent="0.2">
      <c r="A1759" s="1">
        <v>1293</v>
      </c>
      <c r="B1759" s="1" t="s">
        <v>472</v>
      </c>
      <c r="C1759" s="1" t="s">
        <v>20</v>
      </c>
      <c r="D1759" s="1" t="s">
        <v>3</v>
      </c>
      <c r="E1759" s="11">
        <v>436</v>
      </c>
      <c r="F1759" s="3">
        <v>2.7</v>
      </c>
      <c r="G1759" s="11">
        <f>Tabla1[[#This Row],[Stock en unidades]]*Tabla1[[#This Row],[Costo unitario]]</f>
        <v>1177.2</v>
      </c>
      <c r="H1759" s="1">
        <v>2020</v>
      </c>
      <c r="I1759" s="1" t="s">
        <v>256</v>
      </c>
      <c r="J1759" s="1">
        <v>87.1</v>
      </c>
      <c r="K1759" s="3">
        <v>284.5557</v>
      </c>
      <c r="L1759" s="12">
        <f>Tabla1[[#This Row],[Venta prom 12 meses en UN]]*Tabla1[[#This Row],[Costo unitario]]</f>
        <v>235.17</v>
      </c>
      <c r="M1759" s="29">
        <f>IFERROR(Tabla1[[#This Row],[Stock en unidades]]/Tabla1[[#This Row],[Venta prom 12 meses en UN]],0)</f>
        <v>5.0057405281285883</v>
      </c>
      <c r="N1759" s="12">
        <f>IFERROR(12/Tabla1[[#This Row],[Meses de stock]],0)</f>
        <v>2.3972477064220183</v>
      </c>
      <c r="O1759" s="5" t="e">
        <f>VLOOKUP(Tabla1[[#This Row],[Código del producto]],'ABC Ventas'!$A:$E,5,0)</f>
        <v>#DIV/0!</v>
      </c>
      <c r="P1759" s="5" t="e">
        <f>VLOOKUP(Tabla1[[#This Row],[Código del producto]],'ABC Stock'!$A:$E,5,0)</f>
        <v>#DIV/0!</v>
      </c>
      <c r="Q175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60" spans="1:17" x14ac:dyDescent="0.2">
      <c r="A1760" s="1">
        <v>1294</v>
      </c>
      <c r="B1760" s="1" t="s">
        <v>71</v>
      </c>
      <c r="C1760" s="1" t="s">
        <v>20</v>
      </c>
      <c r="D1760" s="1" t="s">
        <v>3</v>
      </c>
      <c r="E1760" s="11">
        <v>302</v>
      </c>
      <c r="F1760" s="3">
        <v>7.11</v>
      </c>
      <c r="G1760" s="11">
        <f>Tabla1[[#This Row],[Stock en unidades]]*Tabla1[[#This Row],[Costo unitario]]</f>
        <v>2147.2200000000003</v>
      </c>
      <c r="H1760" s="1">
        <v>2020</v>
      </c>
      <c r="I1760" s="1" t="s">
        <v>258</v>
      </c>
      <c r="J1760" s="1">
        <v>84</v>
      </c>
      <c r="K1760" s="3">
        <v>1086.9768000000001</v>
      </c>
      <c r="L1760" s="12">
        <f>Tabla1[[#This Row],[Venta prom 12 meses en UN]]*Tabla1[[#This Row],[Costo unitario]]</f>
        <v>597.24</v>
      </c>
      <c r="M1760" s="29">
        <f>IFERROR(Tabla1[[#This Row],[Stock en unidades]]/Tabla1[[#This Row],[Venta prom 12 meses en UN]],0)</f>
        <v>3.5952380952380953</v>
      </c>
      <c r="N1760" s="12">
        <f>IFERROR(12/Tabla1[[#This Row],[Meses de stock]],0)</f>
        <v>3.3377483443708607</v>
      </c>
      <c r="O1760" s="5" t="e">
        <f>VLOOKUP(Tabla1[[#This Row],[Código del producto]],'ABC Ventas'!$A:$E,5,0)</f>
        <v>#DIV/0!</v>
      </c>
      <c r="P1760" s="5" t="e">
        <f>VLOOKUP(Tabla1[[#This Row],[Código del producto]],'ABC Stock'!$A:$E,5,0)</f>
        <v>#DIV/0!</v>
      </c>
      <c r="Q17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61" spans="1:17" x14ac:dyDescent="0.2">
      <c r="A1761" s="1">
        <v>1294</v>
      </c>
      <c r="B1761" s="1" t="s">
        <v>71</v>
      </c>
      <c r="C1761" s="1" t="s">
        <v>20</v>
      </c>
      <c r="D1761" s="1" t="s">
        <v>3</v>
      </c>
      <c r="E1761" s="11">
        <v>1092</v>
      </c>
      <c r="F1761" s="3">
        <v>5.62</v>
      </c>
      <c r="G1761" s="11">
        <f>Tabla1[[#This Row],[Stock en unidades]]*Tabla1[[#This Row],[Costo unitario]]</f>
        <v>6137.04</v>
      </c>
      <c r="H1761" s="1">
        <v>2019</v>
      </c>
      <c r="I1761" s="1" t="s">
        <v>307</v>
      </c>
      <c r="J1761" s="1">
        <v>99.2</v>
      </c>
      <c r="K1761" s="3">
        <v>780.50559999999996</v>
      </c>
      <c r="L1761" s="12">
        <f>Tabla1[[#This Row],[Venta prom 12 meses en UN]]*Tabla1[[#This Row],[Costo unitario]]</f>
        <v>557.50400000000002</v>
      </c>
      <c r="M1761" s="29">
        <f>IFERROR(Tabla1[[#This Row],[Stock en unidades]]/Tabla1[[#This Row],[Venta prom 12 meses en UN]],0)</f>
        <v>11.008064516129032</v>
      </c>
      <c r="N1761" s="12">
        <f>IFERROR(12/Tabla1[[#This Row],[Meses de stock]],0)</f>
        <v>1.0901098901098902</v>
      </c>
      <c r="O1761" s="5" t="e">
        <f>VLOOKUP(Tabla1[[#This Row],[Código del producto]],'ABC Ventas'!$A:$E,5,0)</f>
        <v>#DIV/0!</v>
      </c>
      <c r="P1761" s="5" t="e">
        <f>VLOOKUP(Tabla1[[#This Row],[Código del producto]],'ABC Stock'!$A:$E,5,0)</f>
        <v>#DIV/0!</v>
      </c>
      <c r="Q176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62" spans="1:17" x14ac:dyDescent="0.2">
      <c r="A1762" s="1">
        <v>1294</v>
      </c>
      <c r="B1762" s="1" t="s">
        <v>71</v>
      </c>
      <c r="C1762" s="1" t="s">
        <v>20</v>
      </c>
      <c r="D1762" s="1" t="s">
        <v>3</v>
      </c>
      <c r="E1762" s="11">
        <v>833</v>
      </c>
      <c r="F1762" s="3">
        <v>3.15</v>
      </c>
      <c r="G1762" s="11">
        <f>Tabla1[[#This Row],[Stock en unidades]]*Tabla1[[#This Row],[Costo unitario]]</f>
        <v>2623.95</v>
      </c>
      <c r="H1762" s="1">
        <v>2019</v>
      </c>
      <c r="I1762" s="1" t="s">
        <v>256</v>
      </c>
      <c r="J1762" s="1">
        <v>110</v>
      </c>
      <c r="K1762" s="3">
        <v>519.75</v>
      </c>
      <c r="L1762" s="12">
        <f>Tabla1[[#This Row],[Venta prom 12 meses en UN]]*Tabla1[[#This Row],[Costo unitario]]</f>
        <v>346.5</v>
      </c>
      <c r="M1762" s="29">
        <f>IFERROR(Tabla1[[#This Row],[Stock en unidades]]/Tabla1[[#This Row],[Venta prom 12 meses en UN]],0)</f>
        <v>7.5727272727272723</v>
      </c>
      <c r="N1762" s="12">
        <f>IFERROR(12/Tabla1[[#This Row],[Meses de stock]],0)</f>
        <v>1.5846338535414166</v>
      </c>
      <c r="O1762" s="5" t="e">
        <f>VLOOKUP(Tabla1[[#This Row],[Código del producto]],'ABC Ventas'!$A:$E,5,0)</f>
        <v>#DIV/0!</v>
      </c>
      <c r="P1762" s="5" t="e">
        <f>VLOOKUP(Tabla1[[#This Row],[Código del producto]],'ABC Stock'!$A:$E,5,0)</f>
        <v>#DIV/0!</v>
      </c>
      <c r="Q176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63" spans="1:17" x14ac:dyDescent="0.2">
      <c r="A1763" s="1">
        <v>1294</v>
      </c>
      <c r="B1763" s="1" t="s">
        <v>71</v>
      </c>
      <c r="C1763" s="1" t="s">
        <v>20</v>
      </c>
      <c r="D1763" s="1" t="s">
        <v>3</v>
      </c>
      <c r="E1763" s="11">
        <v>411</v>
      </c>
      <c r="F1763" s="3">
        <v>6.49</v>
      </c>
      <c r="G1763" s="11">
        <f>Tabla1[[#This Row],[Stock en unidades]]*Tabla1[[#This Row],[Costo unitario]]</f>
        <v>2667.39</v>
      </c>
      <c r="H1763" s="1">
        <v>2019</v>
      </c>
      <c r="I1763" s="1" t="s">
        <v>256</v>
      </c>
      <c r="J1763" s="1">
        <v>58.6</v>
      </c>
      <c r="K1763" s="3">
        <v>460.17994000000004</v>
      </c>
      <c r="L1763" s="12">
        <f>Tabla1[[#This Row],[Venta prom 12 meses en UN]]*Tabla1[[#This Row],[Costo unitario]]</f>
        <v>380.31400000000002</v>
      </c>
      <c r="M1763" s="29">
        <f>IFERROR(Tabla1[[#This Row],[Stock en unidades]]/Tabla1[[#This Row],[Venta prom 12 meses en UN]],0)</f>
        <v>7.013651877133106</v>
      </c>
      <c r="N1763" s="12">
        <f>IFERROR(12/Tabla1[[#This Row],[Meses de stock]],0)</f>
        <v>1.710948905109489</v>
      </c>
      <c r="O1763" s="5" t="e">
        <f>VLOOKUP(Tabla1[[#This Row],[Código del producto]],'ABC Ventas'!$A:$E,5,0)</f>
        <v>#DIV/0!</v>
      </c>
      <c r="P1763" s="5" t="e">
        <f>VLOOKUP(Tabla1[[#This Row],[Código del producto]],'ABC Stock'!$A:$E,5,0)</f>
        <v>#DIV/0!</v>
      </c>
      <c r="Q17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64" spans="1:17" x14ac:dyDescent="0.2">
      <c r="A1764" s="1">
        <v>1294</v>
      </c>
      <c r="B1764" s="1" t="s">
        <v>71</v>
      </c>
      <c r="C1764" s="1" t="s">
        <v>20</v>
      </c>
      <c r="D1764" s="1" t="s">
        <v>3</v>
      </c>
      <c r="E1764" s="11">
        <v>340</v>
      </c>
      <c r="F1764" s="3">
        <v>3.97</v>
      </c>
      <c r="G1764" s="11">
        <f>Tabla1[[#This Row],[Stock en unidades]]*Tabla1[[#This Row],[Costo unitario]]</f>
        <v>1349.8</v>
      </c>
      <c r="H1764" s="1">
        <v>2019</v>
      </c>
      <c r="I1764" s="1" t="s">
        <v>310</v>
      </c>
      <c r="J1764" s="1">
        <v>54</v>
      </c>
      <c r="K1764" s="3">
        <v>340.86420000000004</v>
      </c>
      <c r="L1764" s="12">
        <f>Tabla1[[#This Row],[Venta prom 12 meses en UN]]*Tabla1[[#This Row],[Costo unitario]]</f>
        <v>214.38000000000002</v>
      </c>
      <c r="M1764" s="29">
        <f>IFERROR(Tabla1[[#This Row],[Stock en unidades]]/Tabla1[[#This Row],[Venta prom 12 meses en UN]],0)</f>
        <v>6.2962962962962967</v>
      </c>
      <c r="N1764" s="12">
        <f>IFERROR(12/Tabla1[[#This Row],[Meses de stock]],0)</f>
        <v>1.9058823529411764</v>
      </c>
      <c r="O1764" s="5" t="e">
        <f>VLOOKUP(Tabla1[[#This Row],[Código del producto]],'ABC Ventas'!$A:$E,5,0)</f>
        <v>#DIV/0!</v>
      </c>
      <c r="P1764" s="5" t="e">
        <f>VLOOKUP(Tabla1[[#This Row],[Código del producto]],'ABC Stock'!$A:$E,5,0)</f>
        <v>#DIV/0!</v>
      </c>
      <c r="Q176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65" spans="1:17" x14ac:dyDescent="0.2">
      <c r="A1765" s="1">
        <v>1294</v>
      </c>
      <c r="B1765" s="1" t="s">
        <v>71</v>
      </c>
      <c r="C1765" s="1" t="s">
        <v>20</v>
      </c>
      <c r="D1765" s="1" t="s">
        <v>3</v>
      </c>
      <c r="E1765" s="11">
        <v>1048</v>
      </c>
      <c r="F1765" s="3">
        <v>1.71</v>
      </c>
      <c r="G1765" s="11">
        <f>Tabla1[[#This Row],[Stock en unidades]]*Tabla1[[#This Row],[Costo unitario]]</f>
        <v>1792.08</v>
      </c>
      <c r="H1765" s="1">
        <v>2020</v>
      </c>
      <c r="I1765" s="1" t="s">
        <v>258</v>
      </c>
      <c r="J1765" s="1">
        <v>95.2</v>
      </c>
      <c r="K1765" s="3">
        <v>286.51391999999998</v>
      </c>
      <c r="L1765" s="12">
        <f>Tabla1[[#This Row],[Venta prom 12 meses en UN]]*Tabla1[[#This Row],[Costo unitario]]</f>
        <v>162.792</v>
      </c>
      <c r="M1765" s="29">
        <f>IFERROR(Tabla1[[#This Row],[Stock en unidades]]/Tabla1[[#This Row],[Venta prom 12 meses en UN]],0)</f>
        <v>11.008403361344538</v>
      </c>
      <c r="N1765" s="12">
        <f>IFERROR(12/Tabla1[[#This Row],[Meses de stock]],0)</f>
        <v>1.0900763358778627</v>
      </c>
      <c r="O1765" s="5" t="e">
        <f>VLOOKUP(Tabla1[[#This Row],[Código del producto]],'ABC Ventas'!$A:$E,5,0)</f>
        <v>#DIV/0!</v>
      </c>
      <c r="P1765" s="5" t="e">
        <f>VLOOKUP(Tabla1[[#This Row],[Código del producto]],'ABC Stock'!$A:$E,5,0)</f>
        <v>#DIV/0!</v>
      </c>
      <c r="Q17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66" spans="1:17" x14ac:dyDescent="0.2">
      <c r="A1766" s="1">
        <v>1295</v>
      </c>
      <c r="B1766" s="1" t="s">
        <v>473</v>
      </c>
      <c r="C1766" s="1" t="s">
        <v>20</v>
      </c>
      <c r="D1766" s="1" t="s">
        <v>3</v>
      </c>
      <c r="E1766" s="11">
        <v>79</v>
      </c>
      <c r="F1766" s="3">
        <v>7.57</v>
      </c>
      <c r="G1766" s="11">
        <f>Tabla1[[#This Row],[Stock en unidades]]*Tabla1[[#This Row],[Costo unitario]]</f>
        <v>598.03</v>
      </c>
      <c r="H1766" s="1">
        <v>2020</v>
      </c>
      <c r="I1766" s="1" t="s">
        <v>258</v>
      </c>
      <c r="J1766" s="1">
        <v>126</v>
      </c>
      <c r="K1766" s="3">
        <v>1268.5806000000002</v>
      </c>
      <c r="L1766" s="12">
        <f>Tabla1[[#This Row],[Venta prom 12 meses en UN]]*Tabla1[[#This Row],[Costo unitario]]</f>
        <v>953.82</v>
      </c>
      <c r="M1766" s="29">
        <f>IFERROR(Tabla1[[#This Row],[Stock en unidades]]/Tabla1[[#This Row],[Venta prom 12 meses en UN]],0)</f>
        <v>0.62698412698412698</v>
      </c>
      <c r="N1766" s="12">
        <f>IFERROR(12/Tabla1[[#This Row],[Meses de stock]],0)</f>
        <v>19.139240506329113</v>
      </c>
      <c r="O1766" s="5" t="e">
        <f>VLOOKUP(Tabla1[[#This Row],[Código del producto]],'ABC Ventas'!$A:$E,5,0)</f>
        <v>#DIV/0!</v>
      </c>
      <c r="P1766" s="5" t="e">
        <f>VLOOKUP(Tabla1[[#This Row],[Código del producto]],'ABC Stock'!$A:$E,5,0)</f>
        <v>#DIV/0!</v>
      </c>
      <c r="Q17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67" spans="1:17" x14ac:dyDescent="0.2">
      <c r="A1767" s="1">
        <v>1295</v>
      </c>
      <c r="B1767" s="1" t="s">
        <v>473</v>
      </c>
      <c r="C1767" s="1" t="s">
        <v>20</v>
      </c>
      <c r="D1767" s="1" t="s">
        <v>3</v>
      </c>
      <c r="E1767" s="11">
        <v>713</v>
      </c>
      <c r="F1767" s="3">
        <v>6.44</v>
      </c>
      <c r="G1767" s="11">
        <f>Tabla1[[#This Row],[Stock en unidades]]*Tabla1[[#This Row],[Costo unitario]]</f>
        <v>4591.72</v>
      </c>
      <c r="H1767" s="1">
        <v>2019</v>
      </c>
      <c r="I1767" s="1" t="s">
        <v>311</v>
      </c>
      <c r="J1767" s="1">
        <v>64.8</v>
      </c>
      <c r="K1767" s="3">
        <v>717.77664000000004</v>
      </c>
      <c r="L1767" s="12">
        <f>Tabla1[[#This Row],[Venta prom 12 meses en UN]]*Tabla1[[#This Row],[Costo unitario]]</f>
        <v>417.31200000000001</v>
      </c>
      <c r="M1767" s="29">
        <f>IFERROR(Tabla1[[#This Row],[Stock en unidades]]/Tabla1[[#This Row],[Venta prom 12 meses en UN]],0)</f>
        <v>11.003086419753087</v>
      </c>
      <c r="N1767" s="12">
        <f>IFERROR(12/Tabla1[[#This Row],[Meses de stock]],0)</f>
        <v>1.0906030855539972</v>
      </c>
      <c r="O1767" s="5" t="e">
        <f>VLOOKUP(Tabla1[[#This Row],[Código del producto]],'ABC Ventas'!$A:$E,5,0)</f>
        <v>#DIV/0!</v>
      </c>
      <c r="P1767" s="5" t="e">
        <f>VLOOKUP(Tabla1[[#This Row],[Código del producto]],'ABC Stock'!$A:$E,5,0)</f>
        <v>#DIV/0!</v>
      </c>
      <c r="Q176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68" spans="1:17" x14ac:dyDescent="0.2">
      <c r="A1768" s="1">
        <v>1295</v>
      </c>
      <c r="B1768" s="1" t="s">
        <v>473</v>
      </c>
      <c r="C1768" s="1" t="s">
        <v>20</v>
      </c>
      <c r="D1768" s="1" t="s">
        <v>3</v>
      </c>
      <c r="E1768" s="11">
        <v>1050</v>
      </c>
      <c r="F1768" s="3">
        <v>3.37</v>
      </c>
      <c r="G1768" s="11">
        <f>Tabla1[[#This Row],[Stock en unidades]]*Tabla1[[#This Row],[Costo unitario]]</f>
        <v>3538.5</v>
      </c>
      <c r="H1768" s="1">
        <v>2020</v>
      </c>
      <c r="I1768" s="1" t="s">
        <v>257</v>
      </c>
      <c r="J1768" s="1">
        <v>80.7</v>
      </c>
      <c r="K1768" s="3">
        <v>437.85398999999995</v>
      </c>
      <c r="L1768" s="12">
        <f>Tabla1[[#This Row],[Venta prom 12 meses en UN]]*Tabla1[[#This Row],[Costo unitario]]</f>
        <v>271.959</v>
      </c>
      <c r="M1768" s="29">
        <f>IFERROR(Tabla1[[#This Row],[Stock en unidades]]/Tabla1[[#This Row],[Venta prom 12 meses en UN]],0)</f>
        <v>13.011152416356877</v>
      </c>
      <c r="N1768" s="12">
        <f>IFERROR(12/Tabla1[[#This Row],[Meses de stock]],0)</f>
        <v>0.92228571428571426</v>
      </c>
      <c r="O1768" s="5" t="e">
        <f>VLOOKUP(Tabla1[[#This Row],[Código del producto]],'ABC Ventas'!$A:$E,5,0)</f>
        <v>#DIV/0!</v>
      </c>
      <c r="P1768" s="5" t="e">
        <f>VLOOKUP(Tabla1[[#This Row],[Código del producto]],'ABC Stock'!$A:$E,5,0)</f>
        <v>#DIV/0!</v>
      </c>
      <c r="Q176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69" spans="1:17" x14ac:dyDescent="0.2">
      <c r="A1769" s="1">
        <v>1295</v>
      </c>
      <c r="B1769" s="1" t="s">
        <v>473</v>
      </c>
      <c r="C1769" s="1" t="s">
        <v>20</v>
      </c>
      <c r="D1769" s="1" t="s">
        <v>3</v>
      </c>
      <c r="E1769" s="11">
        <v>168</v>
      </c>
      <c r="F1769" s="3">
        <v>3.3</v>
      </c>
      <c r="G1769" s="11">
        <f>Tabla1[[#This Row],[Stock en unidades]]*Tabla1[[#This Row],[Costo unitario]]</f>
        <v>554.4</v>
      </c>
      <c r="H1769" s="1">
        <v>2019</v>
      </c>
      <c r="I1769" s="1" t="s">
        <v>256</v>
      </c>
      <c r="J1769" s="1">
        <v>55.7</v>
      </c>
      <c r="K1769" s="3">
        <v>275.71499999999997</v>
      </c>
      <c r="L1769" s="12">
        <f>Tabla1[[#This Row],[Venta prom 12 meses en UN]]*Tabla1[[#This Row],[Costo unitario]]</f>
        <v>183.81</v>
      </c>
      <c r="M1769" s="29">
        <f>IFERROR(Tabla1[[#This Row],[Stock en unidades]]/Tabla1[[#This Row],[Venta prom 12 meses en UN]],0)</f>
        <v>3.0161579892280068</v>
      </c>
      <c r="N1769" s="12">
        <f>IFERROR(12/Tabla1[[#This Row],[Meses de stock]],0)</f>
        <v>3.9785714285714291</v>
      </c>
      <c r="O1769" s="5" t="e">
        <f>VLOOKUP(Tabla1[[#This Row],[Código del producto]],'ABC Ventas'!$A:$E,5,0)</f>
        <v>#DIV/0!</v>
      </c>
      <c r="P1769" s="5" t="e">
        <f>VLOOKUP(Tabla1[[#This Row],[Código del producto]],'ABC Stock'!$A:$E,5,0)</f>
        <v>#DIV/0!</v>
      </c>
      <c r="Q17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70" spans="1:17" x14ac:dyDescent="0.2">
      <c r="A1770" s="1">
        <v>1295</v>
      </c>
      <c r="B1770" s="1" t="s">
        <v>473</v>
      </c>
      <c r="C1770" s="1" t="s">
        <v>20</v>
      </c>
      <c r="D1770" s="1" t="s">
        <v>3</v>
      </c>
      <c r="E1770" s="11">
        <v>271</v>
      </c>
      <c r="F1770" s="3">
        <v>2.93</v>
      </c>
      <c r="G1770" s="11">
        <f>Tabla1[[#This Row],[Stock en unidades]]*Tabla1[[#This Row],[Costo unitario]]</f>
        <v>794.03000000000009</v>
      </c>
      <c r="H1770" s="1">
        <v>2019</v>
      </c>
      <c r="I1770" s="1" t="s">
        <v>305</v>
      </c>
      <c r="J1770" s="1">
        <v>63</v>
      </c>
      <c r="K1770" s="3">
        <v>275.03910000000002</v>
      </c>
      <c r="L1770" s="12">
        <f>Tabla1[[#This Row],[Venta prom 12 meses en UN]]*Tabla1[[#This Row],[Costo unitario]]</f>
        <v>184.59</v>
      </c>
      <c r="M1770" s="29">
        <f>IFERROR(Tabla1[[#This Row],[Stock en unidades]]/Tabla1[[#This Row],[Venta prom 12 meses en UN]],0)</f>
        <v>4.3015873015873014</v>
      </c>
      <c r="N1770" s="12">
        <f>IFERROR(12/Tabla1[[#This Row],[Meses de stock]],0)</f>
        <v>2.7896678966789668</v>
      </c>
      <c r="O1770" s="5" t="e">
        <f>VLOOKUP(Tabla1[[#This Row],[Código del producto]],'ABC Ventas'!$A:$E,5,0)</f>
        <v>#DIV/0!</v>
      </c>
      <c r="P1770" s="5" t="e">
        <f>VLOOKUP(Tabla1[[#This Row],[Código del producto]],'ABC Stock'!$A:$E,5,0)</f>
        <v>#DIV/0!</v>
      </c>
      <c r="Q177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71" spans="1:17" x14ac:dyDescent="0.2">
      <c r="A1771" s="1">
        <v>1295</v>
      </c>
      <c r="B1771" s="1" t="s">
        <v>473</v>
      </c>
      <c r="C1771" s="1" t="s">
        <v>20</v>
      </c>
      <c r="D1771" s="1" t="s">
        <v>3</v>
      </c>
      <c r="E1771" s="11">
        <v>47</v>
      </c>
      <c r="F1771" s="3">
        <v>2.41</v>
      </c>
      <c r="G1771" s="11">
        <f>Tabla1[[#This Row],[Stock en unidades]]*Tabla1[[#This Row],[Costo unitario]]</f>
        <v>113.27000000000001</v>
      </c>
      <c r="H1771" s="1">
        <v>2020</v>
      </c>
      <c r="I1771" s="1" t="s">
        <v>258</v>
      </c>
      <c r="J1771" s="1">
        <v>57</v>
      </c>
      <c r="K1771" s="3">
        <v>256.88190000000003</v>
      </c>
      <c r="L1771" s="12">
        <f>Tabla1[[#This Row],[Venta prom 12 meses en UN]]*Tabla1[[#This Row],[Costo unitario]]</f>
        <v>137.37</v>
      </c>
      <c r="M1771" s="29">
        <f>IFERROR(Tabla1[[#This Row],[Stock en unidades]]/Tabla1[[#This Row],[Venta prom 12 meses en UN]],0)</f>
        <v>0.82456140350877194</v>
      </c>
      <c r="N1771" s="12">
        <f>IFERROR(12/Tabla1[[#This Row],[Meses de stock]],0)</f>
        <v>14.553191489361701</v>
      </c>
      <c r="O1771" s="5" t="e">
        <f>VLOOKUP(Tabla1[[#This Row],[Código del producto]],'ABC Ventas'!$A:$E,5,0)</f>
        <v>#DIV/0!</v>
      </c>
      <c r="P1771" s="5" t="e">
        <f>VLOOKUP(Tabla1[[#This Row],[Código del producto]],'ABC Stock'!$A:$E,5,0)</f>
        <v>#DIV/0!</v>
      </c>
      <c r="Q17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2" spans="1:17" x14ac:dyDescent="0.2">
      <c r="A1772" s="1">
        <v>1296</v>
      </c>
      <c r="B1772" s="1" t="s">
        <v>474</v>
      </c>
      <c r="C1772" s="1" t="s">
        <v>20</v>
      </c>
      <c r="D1772" s="1" t="s">
        <v>3</v>
      </c>
      <c r="E1772" s="11">
        <v>266</v>
      </c>
      <c r="F1772" s="3">
        <v>79</v>
      </c>
      <c r="G1772" s="11">
        <f>Tabla1[[#This Row],[Stock en unidades]]*Tabla1[[#This Row],[Costo unitario]]</f>
        <v>21014</v>
      </c>
      <c r="H1772" s="1">
        <v>2019</v>
      </c>
      <c r="I1772" s="1" t="s">
        <v>258</v>
      </c>
      <c r="J1772" s="1">
        <v>875</v>
      </c>
      <c r="K1772" s="3">
        <v>99540</v>
      </c>
      <c r="L1772" s="12">
        <f>Tabla1[[#This Row],[Venta prom 12 meses en UN]]*Tabla1[[#This Row],[Costo unitario]]</f>
        <v>69125</v>
      </c>
      <c r="M1772" s="29">
        <f>IFERROR(Tabla1[[#This Row],[Stock en unidades]]/Tabla1[[#This Row],[Venta prom 12 meses en UN]],0)</f>
        <v>0.30399999999999999</v>
      </c>
      <c r="N1772" s="12">
        <f>IFERROR(12/Tabla1[[#This Row],[Meses de stock]],0)</f>
        <v>39.473684210526315</v>
      </c>
      <c r="O1772" s="5" t="e">
        <f>VLOOKUP(Tabla1[[#This Row],[Código del producto]],'ABC Ventas'!$A:$E,5,0)</f>
        <v>#DIV/0!</v>
      </c>
      <c r="P1772" s="5" t="e">
        <f>VLOOKUP(Tabla1[[#This Row],[Código del producto]],'ABC Stock'!$A:$E,5,0)</f>
        <v>#DIV/0!</v>
      </c>
      <c r="Q17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3" spans="1:17" x14ac:dyDescent="0.2">
      <c r="A1773" s="1">
        <v>1296</v>
      </c>
      <c r="B1773" s="1" t="s">
        <v>474</v>
      </c>
      <c r="C1773" s="1" t="s">
        <v>20</v>
      </c>
      <c r="D1773" s="1" t="s">
        <v>3</v>
      </c>
      <c r="E1773" s="11">
        <v>449</v>
      </c>
      <c r="F1773" s="3">
        <v>56</v>
      </c>
      <c r="G1773" s="11">
        <f>Tabla1[[#This Row],[Stock en unidades]]*Tabla1[[#This Row],[Costo unitario]]</f>
        <v>25144</v>
      </c>
      <c r="H1773" s="1">
        <v>2019</v>
      </c>
      <c r="I1773" s="1" t="s">
        <v>308</v>
      </c>
      <c r="J1773" s="1">
        <v>521</v>
      </c>
      <c r="K1773" s="3">
        <v>54850.879999999997</v>
      </c>
      <c r="L1773" s="12">
        <f>Tabla1[[#This Row],[Venta prom 12 meses en UN]]*Tabla1[[#This Row],[Costo unitario]]</f>
        <v>29176</v>
      </c>
      <c r="M1773" s="29">
        <f>IFERROR(Tabla1[[#This Row],[Stock en unidades]]/Tabla1[[#This Row],[Venta prom 12 meses en UN]],0)</f>
        <v>0.86180422264875245</v>
      </c>
      <c r="N1773" s="12">
        <f>IFERROR(12/Tabla1[[#This Row],[Meses de stock]],0)</f>
        <v>13.924276169265033</v>
      </c>
      <c r="O1773" s="5" t="e">
        <f>VLOOKUP(Tabla1[[#This Row],[Código del producto]],'ABC Ventas'!$A:$E,5,0)</f>
        <v>#DIV/0!</v>
      </c>
      <c r="P1773" s="5" t="e">
        <f>VLOOKUP(Tabla1[[#This Row],[Código del producto]],'ABC Stock'!$A:$E,5,0)</f>
        <v>#DIV/0!</v>
      </c>
      <c r="Q17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4" spans="1:17" x14ac:dyDescent="0.2">
      <c r="A1774" s="1">
        <v>1296</v>
      </c>
      <c r="B1774" s="1" t="s">
        <v>474</v>
      </c>
      <c r="C1774" s="1" t="s">
        <v>20</v>
      </c>
      <c r="D1774" s="1" t="s">
        <v>3</v>
      </c>
      <c r="E1774" s="11">
        <v>0</v>
      </c>
      <c r="F1774" s="3">
        <v>36</v>
      </c>
      <c r="G1774" s="11">
        <f>Tabla1[[#This Row],[Stock en unidades]]*Tabla1[[#This Row],[Costo unitario]]</f>
        <v>0</v>
      </c>
      <c r="H1774" s="1">
        <v>2019</v>
      </c>
      <c r="I1774" s="1" t="s">
        <v>311</v>
      </c>
      <c r="J1774" s="1">
        <v>938</v>
      </c>
      <c r="K1774" s="3">
        <v>47950.559999999998</v>
      </c>
      <c r="L1774" s="12">
        <f>Tabla1[[#This Row],[Venta prom 12 meses en UN]]*Tabla1[[#This Row],[Costo unitario]]</f>
        <v>33768</v>
      </c>
      <c r="M1774" s="29">
        <f>IFERROR(Tabla1[[#This Row],[Stock en unidades]]/Tabla1[[#This Row],[Venta prom 12 meses en UN]],0)</f>
        <v>0</v>
      </c>
      <c r="N1774" s="12">
        <f>IFERROR(12/Tabla1[[#This Row],[Meses de stock]],0)</f>
        <v>0</v>
      </c>
      <c r="O1774" s="5" t="e">
        <f>VLOOKUP(Tabla1[[#This Row],[Código del producto]],'ABC Ventas'!$A:$E,5,0)</f>
        <v>#DIV/0!</v>
      </c>
      <c r="P1774" s="5" t="e">
        <f>VLOOKUP(Tabla1[[#This Row],[Código del producto]],'ABC Stock'!$A:$E,5,0)</f>
        <v>#DIV/0!</v>
      </c>
      <c r="Q17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5" spans="1:17" x14ac:dyDescent="0.2">
      <c r="A1775" s="1">
        <v>1296</v>
      </c>
      <c r="B1775" s="1" t="s">
        <v>474</v>
      </c>
      <c r="C1775" s="1" t="s">
        <v>20</v>
      </c>
      <c r="D1775" s="1" t="s">
        <v>3</v>
      </c>
      <c r="E1775" s="11">
        <v>1295</v>
      </c>
      <c r="F1775" s="3">
        <v>58</v>
      </c>
      <c r="G1775" s="11">
        <f>Tabla1[[#This Row],[Stock en unidades]]*Tabla1[[#This Row],[Costo unitario]]</f>
        <v>75110</v>
      </c>
      <c r="H1775" s="1">
        <v>2020</v>
      </c>
      <c r="I1775" s="1" t="s">
        <v>257</v>
      </c>
      <c r="J1775" s="1">
        <v>395</v>
      </c>
      <c r="K1775" s="3">
        <v>37801.5</v>
      </c>
      <c r="L1775" s="12">
        <f>Tabla1[[#This Row],[Venta prom 12 meses en UN]]*Tabla1[[#This Row],[Costo unitario]]</f>
        <v>22910</v>
      </c>
      <c r="M1775" s="29">
        <f>IFERROR(Tabla1[[#This Row],[Stock en unidades]]/Tabla1[[#This Row],[Venta prom 12 meses en UN]],0)</f>
        <v>3.278481012658228</v>
      </c>
      <c r="N1775" s="12">
        <f>IFERROR(12/Tabla1[[#This Row],[Meses de stock]],0)</f>
        <v>3.66023166023166</v>
      </c>
      <c r="O1775" s="5" t="e">
        <f>VLOOKUP(Tabla1[[#This Row],[Código del producto]],'ABC Ventas'!$A:$E,5,0)</f>
        <v>#DIV/0!</v>
      </c>
      <c r="P1775" s="5" t="e">
        <f>VLOOKUP(Tabla1[[#This Row],[Código del producto]],'ABC Stock'!$A:$E,5,0)</f>
        <v>#DIV/0!</v>
      </c>
      <c r="Q177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76" spans="1:17" x14ac:dyDescent="0.2">
      <c r="A1776" s="1">
        <v>1296</v>
      </c>
      <c r="B1776" s="1" t="s">
        <v>474</v>
      </c>
      <c r="C1776" s="1" t="s">
        <v>20</v>
      </c>
      <c r="D1776" s="1" t="s">
        <v>3</v>
      </c>
      <c r="E1776" s="11">
        <v>532</v>
      </c>
      <c r="F1776" s="3">
        <v>36</v>
      </c>
      <c r="G1776" s="11">
        <f>Tabla1[[#This Row],[Stock en unidades]]*Tabla1[[#This Row],[Costo unitario]]</f>
        <v>19152</v>
      </c>
      <c r="H1776" s="1">
        <v>2020</v>
      </c>
      <c r="I1776" s="1" t="s">
        <v>257</v>
      </c>
      <c r="J1776" s="1">
        <v>520</v>
      </c>
      <c r="K1776" s="3">
        <v>34819.199999999997</v>
      </c>
      <c r="L1776" s="12">
        <f>Tabla1[[#This Row],[Venta prom 12 meses en UN]]*Tabla1[[#This Row],[Costo unitario]]</f>
        <v>18720</v>
      </c>
      <c r="M1776" s="29">
        <f>IFERROR(Tabla1[[#This Row],[Stock en unidades]]/Tabla1[[#This Row],[Venta prom 12 meses en UN]],0)</f>
        <v>1.023076923076923</v>
      </c>
      <c r="N1776" s="12">
        <f>IFERROR(12/Tabla1[[#This Row],[Meses de stock]],0)</f>
        <v>11.729323308270677</v>
      </c>
      <c r="O1776" s="5" t="e">
        <f>VLOOKUP(Tabla1[[#This Row],[Código del producto]],'ABC Ventas'!$A:$E,5,0)</f>
        <v>#DIV/0!</v>
      </c>
      <c r="P1776" s="5" t="e">
        <f>VLOOKUP(Tabla1[[#This Row],[Código del producto]],'ABC Stock'!$A:$E,5,0)</f>
        <v>#DIV/0!</v>
      </c>
      <c r="Q17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7" spans="1:17" x14ac:dyDescent="0.2">
      <c r="A1777" s="1">
        <v>1296</v>
      </c>
      <c r="B1777" s="1" t="s">
        <v>474</v>
      </c>
      <c r="C1777" s="1" t="s">
        <v>20</v>
      </c>
      <c r="D1777" s="1" t="s">
        <v>3</v>
      </c>
      <c r="E1777" s="11">
        <v>276</v>
      </c>
      <c r="F1777" s="3">
        <v>63</v>
      </c>
      <c r="G1777" s="11">
        <f>Tabla1[[#This Row],[Stock en unidades]]*Tabla1[[#This Row],[Costo unitario]]</f>
        <v>17388</v>
      </c>
      <c r="H1777" s="1">
        <v>2020</v>
      </c>
      <c r="I1777" s="1" t="s">
        <v>257</v>
      </c>
      <c r="J1777" s="1">
        <v>369</v>
      </c>
      <c r="K1777" s="3">
        <v>34638.03</v>
      </c>
      <c r="L1777" s="12">
        <f>Tabla1[[#This Row],[Venta prom 12 meses en UN]]*Tabla1[[#This Row],[Costo unitario]]</f>
        <v>23247</v>
      </c>
      <c r="M1777" s="29">
        <f>IFERROR(Tabla1[[#This Row],[Stock en unidades]]/Tabla1[[#This Row],[Venta prom 12 meses en UN]],0)</f>
        <v>0.74796747967479671</v>
      </c>
      <c r="N1777" s="12">
        <f>IFERROR(12/Tabla1[[#This Row],[Meses de stock]],0)</f>
        <v>16.043478260869566</v>
      </c>
      <c r="O1777" s="5" t="e">
        <f>VLOOKUP(Tabla1[[#This Row],[Código del producto]],'ABC Ventas'!$A:$E,5,0)</f>
        <v>#DIV/0!</v>
      </c>
      <c r="P1777" s="5" t="e">
        <f>VLOOKUP(Tabla1[[#This Row],[Código del producto]],'ABC Stock'!$A:$E,5,0)</f>
        <v>#DIV/0!</v>
      </c>
      <c r="Q17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78" spans="1:17" x14ac:dyDescent="0.2">
      <c r="A1778" s="1">
        <v>1297</v>
      </c>
      <c r="B1778" s="1" t="s">
        <v>193</v>
      </c>
      <c r="C1778" s="1" t="s">
        <v>20</v>
      </c>
      <c r="D1778" s="1" t="s">
        <v>3</v>
      </c>
      <c r="E1778" s="11">
        <v>772</v>
      </c>
      <c r="F1778" s="3">
        <v>5.7</v>
      </c>
      <c r="G1778" s="11">
        <f>Tabla1[[#This Row],[Stock en unidades]]*Tabla1[[#This Row],[Costo unitario]]</f>
        <v>4400.4000000000005</v>
      </c>
      <c r="H1778" s="1">
        <v>2020</v>
      </c>
      <c r="I1778" s="1" t="s">
        <v>258</v>
      </c>
      <c r="J1778" s="1">
        <v>70.099999999999994</v>
      </c>
      <c r="K1778" s="3">
        <v>527.43240000000003</v>
      </c>
      <c r="L1778" s="12">
        <f>Tabla1[[#This Row],[Venta prom 12 meses en UN]]*Tabla1[[#This Row],[Costo unitario]]</f>
        <v>399.57</v>
      </c>
      <c r="M1778" s="29">
        <f>IFERROR(Tabla1[[#This Row],[Stock en unidades]]/Tabla1[[#This Row],[Venta prom 12 meses en UN]],0)</f>
        <v>11.01283880171184</v>
      </c>
      <c r="N1778" s="12">
        <f>IFERROR(12/Tabla1[[#This Row],[Meses de stock]],0)</f>
        <v>1.0896373056994819</v>
      </c>
      <c r="O1778" s="5" t="e">
        <f>VLOOKUP(Tabla1[[#This Row],[Código del producto]],'ABC Ventas'!$A:$E,5,0)</f>
        <v>#DIV/0!</v>
      </c>
      <c r="P1778" s="5" t="e">
        <f>VLOOKUP(Tabla1[[#This Row],[Código del producto]],'ABC Stock'!$A:$E,5,0)</f>
        <v>#DIV/0!</v>
      </c>
      <c r="Q177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79" spans="1:17" x14ac:dyDescent="0.2">
      <c r="A1779" s="1">
        <v>1297</v>
      </c>
      <c r="B1779" s="1" t="s">
        <v>193</v>
      </c>
      <c r="C1779" s="1" t="s">
        <v>20</v>
      </c>
      <c r="D1779" s="1" t="s">
        <v>3</v>
      </c>
      <c r="E1779" s="11">
        <v>899</v>
      </c>
      <c r="F1779" s="3">
        <v>2.5299999999999998</v>
      </c>
      <c r="G1779" s="11">
        <f>Tabla1[[#This Row],[Stock en unidades]]*Tabla1[[#This Row],[Costo unitario]]</f>
        <v>2274.4699999999998</v>
      </c>
      <c r="H1779" s="1">
        <v>2019</v>
      </c>
      <c r="I1779" s="1" t="s">
        <v>310</v>
      </c>
      <c r="J1779" s="1">
        <v>123</v>
      </c>
      <c r="K1779" s="3">
        <v>466.78500000000003</v>
      </c>
      <c r="L1779" s="12">
        <f>Tabla1[[#This Row],[Venta prom 12 meses en UN]]*Tabla1[[#This Row],[Costo unitario]]</f>
        <v>311.19</v>
      </c>
      <c r="M1779" s="29">
        <f>IFERROR(Tabla1[[#This Row],[Stock en unidades]]/Tabla1[[#This Row],[Venta prom 12 meses en UN]],0)</f>
        <v>7.308943089430894</v>
      </c>
      <c r="N1779" s="12">
        <f>IFERROR(12/Tabla1[[#This Row],[Meses de stock]],0)</f>
        <v>1.6418242491657398</v>
      </c>
      <c r="O1779" s="5" t="e">
        <f>VLOOKUP(Tabla1[[#This Row],[Código del producto]],'ABC Ventas'!$A:$E,5,0)</f>
        <v>#DIV/0!</v>
      </c>
      <c r="P1779" s="5" t="e">
        <f>VLOOKUP(Tabla1[[#This Row],[Código del producto]],'ABC Stock'!$A:$E,5,0)</f>
        <v>#DIV/0!</v>
      </c>
      <c r="Q177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80" spans="1:17" x14ac:dyDescent="0.2">
      <c r="A1780" s="1">
        <v>1297</v>
      </c>
      <c r="B1780" s="1" t="s">
        <v>193</v>
      </c>
      <c r="C1780" s="1" t="s">
        <v>20</v>
      </c>
      <c r="D1780" s="1" t="s">
        <v>3</v>
      </c>
      <c r="E1780" s="11">
        <v>90</v>
      </c>
      <c r="F1780" s="3">
        <v>3.47</v>
      </c>
      <c r="G1780" s="11">
        <f>Tabla1[[#This Row],[Stock en unidades]]*Tabla1[[#This Row],[Costo unitario]]</f>
        <v>312.3</v>
      </c>
      <c r="H1780" s="1">
        <v>2020</v>
      </c>
      <c r="I1780" s="1" t="s">
        <v>257</v>
      </c>
      <c r="J1780" s="1">
        <v>59</v>
      </c>
      <c r="K1780" s="3">
        <v>329.61530000000005</v>
      </c>
      <c r="L1780" s="12">
        <f>Tabla1[[#This Row],[Venta prom 12 meses en UN]]*Tabla1[[#This Row],[Costo unitario]]</f>
        <v>204.73000000000002</v>
      </c>
      <c r="M1780" s="29">
        <f>IFERROR(Tabla1[[#This Row],[Stock en unidades]]/Tabla1[[#This Row],[Venta prom 12 meses en UN]],0)</f>
        <v>1.5254237288135593</v>
      </c>
      <c r="N1780" s="12">
        <f>IFERROR(12/Tabla1[[#This Row],[Meses de stock]],0)</f>
        <v>7.8666666666666671</v>
      </c>
      <c r="O1780" s="5" t="e">
        <f>VLOOKUP(Tabla1[[#This Row],[Código del producto]],'ABC Ventas'!$A:$E,5,0)</f>
        <v>#DIV/0!</v>
      </c>
      <c r="P1780" s="5" t="e">
        <f>VLOOKUP(Tabla1[[#This Row],[Código del producto]],'ABC Stock'!$A:$E,5,0)</f>
        <v>#DIV/0!</v>
      </c>
      <c r="Q17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81" spans="1:17" x14ac:dyDescent="0.2">
      <c r="A1781" s="1">
        <v>1297</v>
      </c>
      <c r="B1781" s="1" t="s">
        <v>193</v>
      </c>
      <c r="C1781" s="1" t="s">
        <v>20</v>
      </c>
      <c r="D1781" s="1" t="s">
        <v>3</v>
      </c>
      <c r="E1781" s="11">
        <v>1088</v>
      </c>
      <c r="F1781" s="3">
        <v>2.16</v>
      </c>
      <c r="G1781" s="11">
        <f>Tabla1[[#This Row],[Stock en unidades]]*Tabla1[[#This Row],[Costo unitario]]</f>
        <v>2350.08</v>
      </c>
      <c r="H1781" s="1">
        <v>2019</v>
      </c>
      <c r="I1781" s="1" t="s">
        <v>311</v>
      </c>
      <c r="J1781" s="1">
        <v>77.7</v>
      </c>
      <c r="K1781" s="3">
        <v>281.95776000000006</v>
      </c>
      <c r="L1781" s="12">
        <f>Tabla1[[#This Row],[Venta prom 12 meses en UN]]*Tabla1[[#This Row],[Costo unitario]]</f>
        <v>167.83200000000002</v>
      </c>
      <c r="M1781" s="29">
        <f>IFERROR(Tabla1[[#This Row],[Stock en unidades]]/Tabla1[[#This Row],[Venta prom 12 meses en UN]],0)</f>
        <v>14.002574002574002</v>
      </c>
      <c r="N1781" s="12">
        <f>IFERROR(12/Tabla1[[#This Row],[Meses de stock]],0)</f>
        <v>0.85698529411764712</v>
      </c>
      <c r="O1781" s="5" t="e">
        <f>VLOOKUP(Tabla1[[#This Row],[Código del producto]],'ABC Ventas'!$A:$E,5,0)</f>
        <v>#DIV/0!</v>
      </c>
      <c r="P1781" s="5" t="e">
        <f>VLOOKUP(Tabla1[[#This Row],[Código del producto]],'ABC Stock'!$A:$E,5,0)</f>
        <v>#DIV/0!</v>
      </c>
      <c r="Q178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82" spans="1:17" x14ac:dyDescent="0.2">
      <c r="A1782" s="1">
        <v>1297</v>
      </c>
      <c r="B1782" s="1" t="s">
        <v>193</v>
      </c>
      <c r="C1782" s="1" t="s">
        <v>20</v>
      </c>
      <c r="D1782" s="1" t="s">
        <v>3</v>
      </c>
      <c r="E1782" s="11">
        <v>556</v>
      </c>
      <c r="F1782" s="3">
        <v>5.0199999999999996</v>
      </c>
      <c r="G1782" s="11">
        <f>Tabla1[[#This Row],[Stock en unidades]]*Tabla1[[#This Row],[Costo unitario]]</f>
        <v>2791.12</v>
      </c>
      <c r="H1782" s="1">
        <v>2020</v>
      </c>
      <c r="I1782" s="1" t="s">
        <v>256</v>
      </c>
      <c r="J1782" s="1">
        <v>32.700000000000003</v>
      </c>
      <c r="K1782" s="3">
        <v>252.79715999999999</v>
      </c>
      <c r="L1782" s="12">
        <f>Tabla1[[#This Row],[Venta prom 12 meses en UN]]*Tabla1[[#This Row],[Costo unitario]]</f>
        <v>164.154</v>
      </c>
      <c r="M1782" s="29">
        <f>IFERROR(Tabla1[[#This Row],[Stock en unidades]]/Tabla1[[#This Row],[Venta prom 12 meses en UN]],0)</f>
        <v>17.003058103975533</v>
      </c>
      <c r="N1782" s="12">
        <f>IFERROR(12/Tabla1[[#This Row],[Meses de stock]],0)</f>
        <v>0.70575539568345336</v>
      </c>
      <c r="O1782" s="5" t="e">
        <f>VLOOKUP(Tabla1[[#This Row],[Código del producto]],'ABC Ventas'!$A:$E,5,0)</f>
        <v>#DIV/0!</v>
      </c>
      <c r="P1782" s="5" t="e">
        <f>VLOOKUP(Tabla1[[#This Row],[Código del producto]],'ABC Stock'!$A:$E,5,0)</f>
        <v>#DIV/0!</v>
      </c>
      <c r="Q178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83" spans="1:17" x14ac:dyDescent="0.2">
      <c r="A1783" s="1">
        <v>1297</v>
      </c>
      <c r="B1783" s="1" t="s">
        <v>193</v>
      </c>
      <c r="C1783" s="1" t="s">
        <v>20</v>
      </c>
      <c r="D1783" s="1" t="s">
        <v>3</v>
      </c>
      <c r="E1783" s="11">
        <v>859</v>
      </c>
      <c r="F1783" s="3">
        <v>1.54</v>
      </c>
      <c r="G1783" s="11">
        <f>Tabla1[[#This Row],[Stock en unidades]]*Tabla1[[#This Row],[Costo unitario]]</f>
        <v>1322.8600000000001</v>
      </c>
      <c r="H1783" s="1">
        <v>2019</v>
      </c>
      <c r="I1783" s="1" t="s">
        <v>256</v>
      </c>
      <c r="J1783" s="1">
        <v>87</v>
      </c>
      <c r="K1783" s="3">
        <v>179.53319999999999</v>
      </c>
      <c r="L1783" s="12">
        <f>Tabla1[[#This Row],[Venta prom 12 meses en UN]]*Tabla1[[#This Row],[Costo unitario]]</f>
        <v>133.97999999999999</v>
      </c>
      <c r="M1783" s="29">
        <f>IFERROR(Tabla1[[#This Row],[Stock en unidades]]/Tabla1[[#This Row],[Venta prom 12 meses en UN]],0)</f>
        <v>9.8735632183908049</v>
      </c>
      <c r="N1783" s="12">
        <f>IFERROR(12/Tabla1[[#This Row],[Meses de stock]],0)</f>
        <v>1.2153667054714785</v>
      </c>
      <c r="O1783" s="5" t="e">
        <f>VLOOKUP(Tabla1[[#This Row],[Código del producto]],'ABC Ventas'!$A:$E,5,0)</f>
        <v>#DIV/0!</v>
      </c>
      <c r="P1783" s="5" t="e">
        <f>VLOOKUP(Tabla1[[#This Row],[Código del producto]],'ABC Stock'!$A:$E,5,0)</f>
        <v>#DIV/0!</v>
      </c>
      <c r="Q17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84" spans="1:17" x14ac:dyDescent="0.2">
      <c r="A1784" s="1">
        <v>1298</v>
      </c>
      <c r="B1784" s="1" t="s">
        <v>117</v>
      </c>
      <c r="C1784" s="1" t="s">
        <v>20</v>
      </c>
      <c r="D1784" s="1" t="s">
        <v>3</v>
      </c>
      <c r="E1784" s="11">
        <v>1266</v>
      </c>
      <c r="F1784" s="3">
        <v>7.22</v>
      </c>
      <c r="G1784" s="11">
        <f>Tabla1[[#This Row],[Stock en unidades]]*Tabla1[[#This Row],[Costo unitario]]</f>
        <v>9140.52</v>
      </c>
      <c r="H1784" s="1">
        <v>2020</v>
      </c>
      <c r="I1784" s="1" t="s">
        <v>258</v>
      </c>
      <c r="J1784" s="1">
        <v>84.4</v>
      </c>
      <c r="K1784" s="3">
        <v>1023.7382400000001</v>
      </c>
      <c r="L1784" s="12">
        <f>Tabla1[[#This Row],[Venta prom 12 meses en UN]]*Tabla1[[#This Row],[Costo unitario]]</f>
        <v>609.36800000000005</v>
      </c>
      <c r="M1784" s="29">
        <f>IFERROR(Tabla1[[#This Row],[Stock en unidades]]/Tabla1[[#This Row],[Venta prom 12 meses en UN]],0)</f>
        <v>14.999999999999998</v>
      </c>
      <c r="N1784" s="12">
        <f>IFERROR(12/Tabla1[[#This Row],[Meses de stock]],0)</f>
        <v>0.8</v>
      </c>
      <c r="O1784" s="5" t="e">
        <f>VLOOKUP(Tabla1[[#This Row],[Código del producto]],'ABC Ventas'!$A:$E,5,0)</f>
        <v>#DIV/0!</v>
      </c>
      <c r="P1784" s="5" t="e">
        <f>VLOOKUP(Tabla1[[#This Row],[Código del producto]],'ABC Stock'!$A:$E,5,0)</f>
        <v>#DIV/0!</v>
      </c>
      <c r="Q178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85" spans="1:17" x14ac:dyDescent="0.2">
      <c r="A1785" s="1">
        <v>1298</v>
      </c>
      <c r="B1785" s="1" t="s">
        <v>117</v>
      </c>
      <c r="C1785" s="1" t="s">
        <v>20</v>
      </c>
      <c r="D1785" s="1" t="s">
        <v>3</v>
      </c>
      <c r="E1785" s="11">
        <v>0</v>
      </c>
      <c r="F1785" s="3">
        <v>4.9000000000000004</v>
      </c>
      <c r="G1785" s="11">
        <f>Tabla1[[#This Row],[Stock en unidades]]*Tabla1[[#This Row],[Costo unitario]]</f>
        <v>0</v>
      </c>
      <c r="H1785" s="1">
        <v>2020</v>
      </c>
      <c r="I1785" s="1" t="s">
        <v>256</v>
      </c>
      <c r="J1785" s="1">
        <v>0</v>
      </c>
      <c r="K1785" s="3">
        <v>0</v>
      </c>
      <c r="L1785" s="12">
        <f>Tabla1[[#This Row],[Venta prom 12 meses en UN]]*Tabla1[[#This Row],[Costo unitario]]</f>
        <v>0</v>
      </c>
      <c r="M1785" s="29">
        <f>IFERROR(Tabla1[[#This Row],[Stock en unidades]]/Tabla1[[#This Row],[Venta prom 12 meses en UN]],0)</f>
        <v>0</v>
      </c>
      <c r="N1785" s="12">
        <f>IFERROR(12/Tabla1[[#This Row],[Meses de stock]],0)</f>
        <v>0</v>
      </c>
      <c r="O1785" s="5" t="e">
        <f>VLOOKUP(Tabla1[[#This Row],[Código del producto]],'ABC Ventas'!$A:$E,5,0)</f>
        <v>#DIV/0!</v>
      </c>
      <c r="P1785" s="5" t="e">
        <f>VLOOKUP(Tabla1[[#This Row],[Código del producto]],'ABC Stock'!$A:$E,5,0)</f>
        <v>#DIV/0!</v>
      </c>
      <c r="Q17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86" spans="1:17" x14ac:dyDescent="0.2">
      <c r="A1786" s="1">
        <v>1298</v>
      </c>
      <c r="B1786" s="1" t="s">
        <v>117</v>
      </c>
      <c r="C1786" s="1" t="s">
        <v>20</v>
      </c>
      <c r="D1786" s="1" t="s">
        <v>3</v>
      </c>
      <c r="E1786" s="11">
        <v>382</v>
      </c>
      <c r="F1786" s="3">
        <v>6.89</v>
      </c>
      <c r="G1786" s="11">
        <f>Tabla1[[#This Row],[Stock en unidades]]*Tabla1[[#This Row],[Costo unitario]]</f>
        <v>2631.98</v>
      </c>
      <c r="H1786" s="1">
        <v>2020</v>
      </c>
      <c r="I1786" s="1" t="s">
        <v>258</v>
      </c>
      <c r="J1786" s="1">
        <v>54.5</v>
      </c>
      <c r="K1786" s="3">
        <v>660.88880000000006</v>
      </c>
      <c r="L1786" s="12">
        <f>Tabla1[[#This Row],[Venta prom 12 meses en UN]]*Tabla1[[#This Row],[Costo unitario]]</f>
        <v>375.505</v>
      </c>
      <c r="M1786" s="29">
        <f>IFERROR(Tabla1[[#This Row],[Stock en unidades]]/Tabla1[[#This Row],[Venta prom 12 meses en UN]],0)</f>
        <v>7.0091743119266052</v>
      </c>
      <c r="N1786" s="12">
        <f>IFERROR(12/Tabla1[[#This Row],[Meses de stock]],0)</f>
        <v>1.712041884816754</v>
      </c>
      <c r="O1786" s="5" t="e">
        <f>VLOOKUP(Tabla1[[#This Row],[Código del producto]],'ABC Ventas'!$A:$E,5,0)</f>
        <v>#DIV/0!</v>
      </c>
      <c r="P1786" s="5" t="e">
        <f>VLOOKUP(Tabla1[[#This Row],[Código del producto]],'ABC Stock'!$A:$E,5,0)</f>
        <v>#DIV/0!</v>
      </c>
      <c r="Q178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787" spans="1:17" x14ac:dyDescent="0.2">
      <c r="A1787" s="1">
        <v>1298</v>
      </c>
      <c r="B1787" s="1" t="s">
        <v>117</v>
      </c>
      <c r="C1787" s="1" t="s">
        <v>20</v>
      </c>
      <c r="D1787" s="1" t="s">
        <v>3</v>
      </c>
      <c r="E1787" s="11">
        <v>866</v>
      </c>
      <c r="F1787" s="3">
        <v>4.09</v>
      </c>
      <c r="G1787" s="11">
        <f>Tabla1[[#This Row],[Stock en unidades]]*Tabla1[[#This Row],[Costo unitario]]</f>
        <v>3541.94</v>
      </c>
      <c r="H1787" s="1">
        <v>2020</v>
      </c>
      <c r="I1787" s="1" t="s">
        <v>257</v>
      </c>
      <c r="J1787" s="1">
        <v>48.1</v>
      </c>
      <c r="K1787" s="3">
        <v>371.81780999999995</v>
      </c>
      <c r="L1787" s="12">
        <f>Tabla1[[#This Row],[Venta prom 12 meses en UN]]*Tabla1[[#This Row],[Costo unitario]]</f>
        <v>196.72899999999998</v>
      </c>
      <c r="M1787" s="29">
        <f>IFERROR(Tabla1[[#This Row],[Stock en unidades]]/Tabla1[[#This Row],[Venta prom 12 meses en UN]],0)</f>
        <v>18.004158004158004</v>
      </c>
      <c r="N1787" s="12">
        <f>IFERROR(12/Tabla1[[#This Row],[Meses de stock]],0)</f>
        <v>0.66651270207852198</v>
      </c>
      <c r="O1787" s="5" t="e">
        <f>VLOOKUP(Tabla1[[#This Row],[Código del producto]],'ABC Ventas'!$A:$E,5,0)</f>
        <v>#DIV/0!</v>
      </c>
      <c r="P1787" s="5" t="e">
        <f>VLOOKUP(Tabla1[[#This Row],[Código del producto]],'ABC Stock'!$A:$E,5,0)</f>
        <v>#DIV/0!</v>
      </c>
      <c r="Q17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88" spans="1:17" x14ac:dyDescent="0.2">
      <c r="A1788" s="1">
        <v>1298</v>
      </c>
      <c r="B1788" s="1" t="s">
        <v>117</v>
      </c>
      <c r="C1788" s="1" t="s">
        <v>20</v>
      </c>
      <c r="D1788" s="1" t="s">
        <v>3</v>
      </c>
      <c r="E1788" s="11">
        <v>174</v>
      </c>
      <c r="F1788" s="3">
        <v>1.68</v>
      </c>
      <c r="G1788" s="11">
        <f>Tabla1[[#This Row],[Stock en unidades]]*Tabla1[[#This Row],[Costo unitario]]</f>
        <v>292.32</v>
      </c>
      <c r="H1788" s="1">
        <v>2020</v>
      </c>
      <c r="I1788" s="1" t="s">
        <v>258</v>
      </c>
      <c r="J1788" s="1">
        <v>115</v>
      </c>
      <c r="K1788" s="3">
        <v>303.32399999999996</v>
      </c>
      <c r="L1788" s="12">
        <f>Tabla1[[#This Row],[Venta prom 12 meses en UN]]*Tabla1[[#This Row],[Costo unitario]]</f>
        <v>193.2</v>
      </c>
      <c r="M1788" s="29">
        <f>IFERROR(Tabla1[[#This Row],[Stock en unidades]]/Tabla1[[#This Row],[Venta prom 12 meses en UN]],0)</f>
        <v>1.5130434782608695</v>
      </c>
      <c r="N1788" s="12">
        <f>IFERROR(12/Tabla1[[#This Row],[Meses de stock]],0)</f>
        <v>7.931034482758621</v>
      </c>
      <c r="O1788" s="5" t="e">
        <f>VLOOKUP(Tabla1[[#This Row],[Código del producto]],'ABC Ventas'!$A:$E,5,0)</f>
        <v>#DIV/0!</v>
      </c>
      <c r="P1788" s="5" t="e">
        <f>VLOOKUP(Tabla1[[#This Row],[Código del producto]],'ABC Stock'!$A:$E,5,0)</f>
        <v>#DIV/0!</v>
      </c>
      <c r="Q17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89" spans="1:17" x14ac:dyDescent="0.2">
      <c r="A1789" s="1">
        <v>1298</v>
      </c>
      <c r="B1789" s="1" t="s">
        <v>117</v>
      </c>
      <c r="C1789" s="1" t="s">
        <v>20</v>
      </c>
      <c r="D1789" s="1" t="s">
        <v>3</v>
      </c>
      <c r="E1789" s="11">
        <v>273</v>
      </c>
      <c r="F1789" s="3">
        <v>29.8</v>
      </c>
      <c r="G1789" s="11">
        <f>Tabla1[[#This Row],[Stock en unidades]]*Tabla1[[#This Row],[Costo unitario]]</f>
        <v>8135.4000000000005</v>
      </c>
      <c r="H1789" s="1">
        <v>2019</v>
      </c>
      <c r="I1789" s="1" t="s">
        <v>304</v>
      </c>
      <c r="J1789" s="1">
        <v>0</v>
      </c>
      <c r="K1789" s="3">
        <v>0</v>
      </c>
      <c r="L1789" s="12">
        <f>Tabla1[[#This Row],[Venta prom 12 meses en UN]]*Tabla1[[#This Row],[Costo unitario]]</f>
        <v>0</v>
      </c>
      <c r="M1789" s="29">
        <f>IFERROR(Tabla1[[#This Row],[Stock en unidades]]/Tabla1[[#This Row],[Venta prom 12 meses en UN]],0)</f>
        <v>0</v>
      </c>
      <c r="N1789" s="12">
        <f>IFERROR(12/Tabla1[[#This Row],[Meses de stock]],0)</f>
        <v>0</v>
      </c>
      <c r="O1789" s="5" t="e">
        <f>VLOOKUP(Tabla1[[#This Row],[Código del producto]],'ABC Ventas'!$A:$E,5,0)</f>
        <v>#DIV/0!</v>
      </c>
      <c r="P1789" s="5" t="e">
        <f>VLOOKUP(Tabla1[[#This Row],[Código del producto]],'ABC Stock'!$A:$E,5,0)</f>
        <v>#DIV/0!</v>
      </c>
      <c r="Q178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790" spans="1:17" x14ac:dyDescent="0.2">
      <c r="A1790" s="1">
        <v>1299</v>
      </c>
      <c r="B1790" s="1" t="s">
        <v>231</v>
      </c>
      <c r="C1790" s="1" t="s">
        <v>20</v>
      </c>
      <c r="D1790" s="1" t="s">
        <v>3</v>
      </c>
      <c r="E1790" s="11">
        <v>447</v>
      </c>
      <c r="F1790" s="3">
        <v>6.33</v>
      </c>
      <c r="G1790" s="11">
        <f>Tabla1[[#This Row],[Stock en unidades]]*Tabla1[[#This Row],[Costo unitario]]</f>
        <v>2829.51</v>
      </c>
      <c r="H1790" s="1">
        <v>2020</v>
      </c>
      <c r="I1790" s="1" t="s">
        <v>257</v>
      </c>
      <c r="J1790" s="1">
        <v>89.3</v>
      </c>
      <c r="K1790" s="3">
        <v>989.22074999999995</v>
      </c>
      <c r="L1790" s="12">
        <f>Tabla1[[#This Row],[Venta prom 12 meses en UN]]*Tabla1[[#This Row],[Costo unitario]]</f>
        <v>565.26900000000001</v>
      </c>
      <c r="M1790" s="29">
        <f>IFERROR(Tabla1[[#This Row],[Stock en unidades]]/Tabla1[[#This Row],[Venta prom 12 meses en UN]],0)</f>
        <v>5.0055991041433376</v>
      </c>
      <c r="N1790" s="12">
        <f>IFERROR(12/Tabla1[[#This Row],[Meses de stock]],0)</f>
        <v>2.3973154362416103</v>
      </c>
      <c r="O1790" s="5" t="e">
        <f>VLOOKUP(Tabla1[[#This Row],[Código del producto]],'ABC Ventas'!$A:$E,5,0)</f>
        <v>#DIV/0!</v>
      </c>
      <c r="P1790" s="5" t="e">
        <f>VLOOKUP(Tabla1[[#This Row],[Código del producto]],'ABC Stock'!$A:$E,5,0)</f>
        <v>#DIV/0!</v>
      </c>
      <c r="Q179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91" spans="1:17" x14ac:dyDescent="0.2">
      <c r="A1791" s="1">
        <v>1299</v>
      </c>
      <c r="B1791" s="1" t="s">
        <v>231</v>
      </c>
      <c r="C1791" s="1" t="s">
        <v>20</v>
      </c>
      <c r="D1791" s="1" t="s">
        <v>3</v>
      </c>
      <c r="E1791" s="11">
        <v>23</v>
      </c>
      <c r="F1791" s="3">
        <v>7.76</v>
      </c>
      <c r="G1791" s="11">
        <f>Tabla1[[#This Row],[Stock en unidades]]*Tabla1[[#This Row],[Costo unitario]]</f>
        <v>178.48</v>
      </c>
      <c r="H1791" s="1">
        <v>2020</v>
      </c>
      <c r="I1791" s="1" t="s">
        <v>257</v>
      </c>
      <c r="J1791" s="1">
        <v>87</v>
      </c>
      <c r="K1791" s="3">
        <v>951.91919999999993</v>
      </c>
      <c r="L1791" s="12">
        <f>Tabla1[[#This Row],[Venta prom 12 meses en UN]]*Tabla1[[#This Row],[Costo unitario]]</f>
        <v>675.12</v>
      </c>
      <c r="M1791" s="29">
        <f>IFERROR(Tabla1[[#This Row],[Stock en unidades]]/Tabla1[[#This Row],[Venta prom 12 meses en UN]],0)</f>
        <v>0.26436781609195403</v>
      </c>
      <c r="N1791" s="12">
        <f>IFERROR(12/Tabla1[[#This Row],[Meses de stock]],0)</f>
        <v>45.391304347826086</v>
      </c>
      <c r="O1791" s="5" t="e">
        <f>VLOOKUP(Tabla1[[#This Row],[Código del producto]],'ABC Ventas'!$A:$E,5,0)</f>
        <v>#DIV/0!</v>
      </c>
      <c r="P1791" s="5" t="e">
        <f>VLOOKUP(Tabla1[[#This Row],[Código del producto]],'ABC Stock'!$A:$E,5,0)</f>
        <v>#DIV/0!</v>
      </c>
      <c r="Q17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92" spans="1:17" x14ac:dyDescent="0.2">
      <c r="A1792" s="1">
        <v>1299</v>
      </c>
      <c r="B1792" s="1" t="s">
        <v>231</v>
      </c>
      <c r="C1792" s="1" t="s">
        <v>20</v>
      </c>
      <c r="D1792" s="1" t="s">
        <v>3</v>
      </c>
      <c r="E1792" s="11">
        <v>252</v>
      </c>
      <c r="F1792" s="3">
        <v>4.57</v>
      </c>
      <c r="G1792" s="11">
        <f>Tabla1[[#This Row],[Stock en unidades]]*Tabla1[[#This Row],[Costo unitario]]</f>
        <v>1151.6400000000001</v>
      </c>
      <c r="H1792" s="1">
        <v>2019</v>
      </c>
      <c r="I1792" s="1" t="s">
        <v>257</v>
      </c>
      <c r="J1792" s="1">
        <v>70</v>
      </c>
      <c r="K1792" s="3">
        <v>582.21800000000007</v>
      </c>
      <c r="L1792" s="12">
        <f>Tabla1[[#This Row],[Venta prom 12 meses en UN]]*Tabla1[[#This Row],[Costo unitario]]</f>
        <v>319.90000000000003</v>
      </c>
      <c r="M1792" s="29">
        <f>IFERROR(Tabla1[[#This Row],[Stock en unidades]]/Tabla1[[#This Row],[Venta prom 12 meses en UN]],0)</f>
        <v>3.6</v>
      </c>
      <c r="N1792" s="12">
        <f>IFERROR(12/Tabla1[[#This Row],[Meses de stock]],0)</f>
        <v>3.333333333333333</v>
      </c>
      <c r="O1792" s="5" t="e">
        <f>VLOOKUP(Tabla1[[#This Row],[Código del producto]],'ABC Ventas'!$A:$E,5,0)</f>
        <v>#DIV/0!</v>
      </c>
      <c r="P1792" s="5" t="e">
        <f>VLOOKUP(Tabla1[[#This Row],[Código del producto]],'ABC Stock'!$A:$E,5,0)</f>
        <v>#DIV/0!</v>
      </c>
      <c r="Q179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93" spans="1:17" x14ac:dyDescent="0.2">
      <c r="A1793" s="1">
        <v>1299</v>
      </c>
      <c r="B1793" s="1" t="s">
        <v>231</v>
      </c>
      <c r="C1793" s="1" t="s">
        <v>20</v>
      </c>
      <c r="D1793" s="1" t="s">
        <v>3</v>
      </c>
      <c r="E1793" s="11">
        <v>128</v>
      </c>
      <c r="F1793" s="3">
        <v>5.43</v>
      </c>
      <c r="G1793" s="11">
        <f>Tabla1[[#This Row],[Stock en unidades]]*Tabla1[[#This Row],[Costo unitario]]</f>
        <v>695.04</v>
      </c>
      <c r="H1793" s="1">
        <v>2020</v>
      </c>
      <c r="I1793" s="1" t="s">
        <v>258</v>
      </c>
      <c r="J1793" s="1">
        <v>42.5</v>
      </c>
      <c r="K1793" s="3">
        <v>394.62524999999994</v>
      </c>
      <c r="L1793" s="12">
        <f>Tabla1[[#This Row],[Venta prom 12 meses en UN]]*Tabla1[[#This Row],[Costo unitario]]</f>
        <v>230.77499999999998</v>
      </c>
      <c r="M1793" s="29">
        <f>IFERROR(Tabla1[[#This Row],[Stock en unidades]]/Tabla1[[#This Row],[Venta prom 12 meses en UN]],0)</f>
        <v>3.0117647058823529</v>
      </c>
      <c r="N1793" s="12">
        <f>IFERROR(12/Tabla1[[#This Row],[Meses de stock]],0)</f>
        <v>3.984375</v>
      </c>
      <c r="O1793" s="5" t="e">
        <f>VLOOKUP(Tabla1[[#This Row],[Código del producto]],'ABC Ventas'!$A:$E,5,0)</f>
        <v>#DIV/0!</v>
      </c>
      <c r="P1793" s="5" t="e">
        <f>VLOOKUP(Tabla1[[#This Row],[Código del producto]],'ABC Stock'!$A:$E,5,0)</f>
        <v>#DIV/0!</v>
      </c>
      <c r="Q179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794" spans="1:17" x14ac:dyDescent="0.2">
      <c r="A1794" s="1">
        <v>1299</v>
      </c>
      <c r="B1794" s="1" t="s">
        <v>231</v>
      </c>
      <c r="C1794" s="1" t="s">
        <v>20</v>
      </c>
      <c r="D1794" s="1" t="s">
        <v>3</v>
      </c>
      <c r="E1794" s="11">
        <v>0</v>
      </c>
      <c r="F1794" s="3">
        <v>5.77</v>
      </c>
      <c r="G1794" s="11">
        <f>Tabla1[[#This Row],[Stock en unidades]]*Tabla1[[#This Row],[Costo unitario]]</f>
        <v>0</v>
      </c>
      <c r="H1794" s="1">
        <v>2019</v>
      </c>
      <c r="I1794" s="1" t="s">
        <v>258</v>
      </c>
      <c r="J1794" s="1">
        <v>37.4</v>
      </c>
      <c r="K1794" s="3">
        <v>369.01457999999997</v>
      </c>
      <c r="L1794" s="12">
        <f>Tabla1[[#This Row],[Venta prom 12 meses en UN]]*Tabla1[[#This Row],[Costo unitario]]</f>
        <v>215.79799999999997</v>
      </c>
      <c r="M1794" s="29">
        <f>IFERROR(Tabla1[[#This Row],[Stock en unidades]]/Tabla1[[#This Row],[Venta prom 12 meses en UN]],0)</f>
        <v>0</v>
      </c>
      <c r="N1794" s="12">
        <f>IFERROR(12/Tabla1[[#This Row],[Meses de stock]],0)</f>
        <v>0</v>
      </c>
      <c r="O1794" s="5" t="e">
        <f>VLOOKUP(Tabla1[[#This Row],[Código del producto]],'ABC Ventas'!$A:$E,5,0)</f>
        <v>#DIV/0!</v>
      </c>
      <c r="P1794" s="5" t="e">
        <f>VLOOKUP(Tabla1[[#This Row],[Código del producto]],'ABC Stock'!$A:$E,5,0)</f>
        <v>#DIV/0!</v>
      </c>
      <c r="Q17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95" spans="1:17" x14ac:dyDescent="0.2">
      <c r="A1795" s="1">
        <v>1299</v>
      </c>
      <c r="B1795" s="1" t="s">
        <v>231</v>
      </c>
      <c r="C1795" s="1" t="s">
        <v>20</v>
      </c>
      <c r="D1795" s="1" t="s">
        <v>3</v>
      </c>
      <c r="E1795" s="11">
        <v>173</v>
      </c>
      <c r="F1795" s="3">
        <v>1.42</v>
      </c>
      <c r="G1795" s="11">
        <f>Tabla1[[#This Row],[Stock en unidades]]*Tabla1[[#This Row],[Costo unitario]]</f>
        <v>245.66</v>
      </c>
      <c r="H1795" s="1">
        <v>2019</v>
      </c>
      <c r="I1795" s="1" t="s">
        <v>310</v>
      </c>
      <c r="J1795" s="1">
        <v>148</v>
      </c>
      <c r="K1795" s="3">
        <v>361.47519999999997</v>
      </c>
      <c r="L1795" s="12">
        <f>Tabla1[[#This Row],[Venta prom 12 meses en UN]]*Tabla1[[#This Row],[Costo unitario]]</f>
        <v>210.16</v>
      </c>
      <c r="M1795" s="29">
        <f>IFERROR(Tabla1[[#This Row],[Stock en unidades]]/Tabla1[[#This Row],[Venta prom 12 meses en UN]],0)</f>
        <v>1.1689189189189189</v>
      </c>
      <c r="N1795" s="12">
        <f>IFERROR(12/Tabla1[[#This Row],[Meses de stock]],0)</f>
        <v>10.265895953757227</v>
      </c>
      <c r="O1795" s="5" t="e">
        <f>VLOOKUP(Tabla1[[#This Row],[Código del producto]],'ABC Ventas'!$A:$E,5,0)</f>
        <v>#DIV/0!</v>
      </c>
      <c r="P1795" s="5" t="e">
        <f>VLOOKUP(Tabla1[[#This Row],[Código del producto]],'ABC Stock'!$A:$E,5,0)</f>
        <v>#DIV/0!</v>
      </c>
      <c r="Q17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96" spans="1:17" x14ac:dyDescent="0.2">
      <c r="A1796" s="1">
        <v>1300</v>
      </c>
      <c r="B1796" s="1" t="s">
        <v>475</v>
      </c>
      <c r="C1796" s="1" t="s">
        <v>20</v>
      </c>
      <c r="D1796" s="1" t="s">
        <v>3</v>
      </c>
      <c r="E1796" s="11">
        <v>223</v>
      </c>
      <c r="F1796" s="3">
        <v>8</v>
      </c>
      <c r="G1796" s="11">
        <f>Tabla1[[#This Row],[Stock en unidades]]*Tabla1[[#This Row],[Costo unitario]]</f>
        <v>1784</v>
      </c>
      <c r="H1796" s="1">
        <v>2020</v>
      </c>
      <c r="I1796" s="1" t="s">
        <v>256</v>
      </c>
      <c r="J1796" s="1">
        <v>83</v>
      </c>
      <c r="K1796" s="3">
        <v>1082.32</v>
      </c>
      <c r="L1796" s="12">
        <f>Tabla1[[#This Row],[Venta prom 12 meses en UN]]*Tabla1[[#This Row],[Costo unitario]]</f>
        <v>664</v>
      </c>
      <c r="M1796" s="29">
        <f>IFERROR(Tabla1[[#This Row],[Stock en unidades]]/Tabla1[[#This Row],[Venta prom 12 meses en UN]],0)</f>
        <v>2.6867469879518073</v>
      </c>
      <c r="N1796" s="12">
        <f>IFERROR(12/Tabla1[[#This Row],[Meses de stock]],0)</f>
        <v>4.4663677130044839</v>
      </c>
      <c r="O1796" s="5" t="e">
        <f>VLOOKUP(Tabla1[[#This Row],[Código del producto]],'ABC Ventas'!$A:$E,5,0)</f>
        <v>#DIV/0!</v>
      </c>
      <c r="P1796" s="5" t="e">
        <f>VLOOKUP(Tabla1[[#This Row],[Código del producto]],'ABC Stock'!$A:$E,5,0)</f>
        <v>#DIV/0!</v>
      </c>
      <c r="Q17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797" spans="1:17" x14ac:dyDescent="0.2">
      <c r="A1797" s="1">
        <v>1300</v>
      </c>
      <c r="B1797" s="1" t="s">
        <v>475</v>
      </c>
      <c r="C1797" s="1" t="s">
        <v>20</v>
      </c>
      <c r="D1797" s="1" t="s">
        <v>3</v>
      </c>
      <c r="E1797" s="11">
        <v>573</v>
      </c>
      <c r="F1797" s="3">
        <v>4.1900000000000004</v>
      </c>
      <c r="G1797" s="11">
        <f>Tabla1[[#This Row],[Stock en unidades]]*Tabla1[[#This Row],[Costo unitario]]</f>
        <v>2400.8700000000003</v>
      </c>
      <c r="H1797" s="1">
        <v>2019</v>
      </c>
      <c r="I1797" s="1" t="s">
        <v>258</v>
      </c>
      <c r="J1797" s="1">
        <v>0</v>
      </c>
      <c r="K1797" s="3">
        <v>0</v>
      </c>
      <c r="L1797" s="12">
        <f>Tabla1[[#This Row],[Venta prom 12 meses en UN]]*Tabla1[[#This Row],[Costo unitario]]</f>
        <v>0</v>
      </c>
      <c r="M1797" s="29">
        <f>IFERROR(Tabla1[[#This Row],[Stock en unidades]]/Tabla1[[#This Row],[Venta prom 12 meses en UN]],0)</f>
        <v>0</v>
      </c>
      <c r="N1797" s="12">
        <f>IFERROR(12/Tabla1[[#This Row],[Meses de stock]],0)</f>
        <v>0</v>
      </c>
      <c r="O1797" s="5" t="e">
        <f>VLOOKUP(Tabla1[[#This Row],[Código del producto]],'ABC Ventas'!$A:$E,5,0)</f>
        <v>#DIV/0!</v>
      </c>
      <c r="P1797" s="5" t="e">
        <f>VLOOKUP(Tabla1[[#This Row],[Código del producto]],'ABC Stock'!$A:$E,5,0)</f>
        <v>#DIV/0!</v>
      </c>
      <c r="Q179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798" spans="1:17" x14ac:dyDescent="0.2">
      <c r="A1798" s="1">
        <v>1300</v>
      </c>
      <c r="B1798" s="1" t="s">
        <v>475</v>
      </c>
      <c r="C1798" s="1" t="s">
        <v>20</v>
      </c>
      <c r="D1798" s="1" t="s">
        <v>3</v>
      </c>
      <c r="E1798" s="11">
        <v>1259</v>
      </c>
      <c r="F1798" s="3">
        <v>4.97</v>
      </c>
      <c r="G1798" s="11">
        <f>Tabla1[[#This Row],[Stock en unidades]]*Tabla1[[#This Row],[Costo unitario]]</f>
        <v>6257.23</v>
      </c>
      <c r="H1798" s="1">
        <v>2020</v>
      </c>
      <c r="I1798" s="1" t="s">
        <v>257</v>
      </c>
      <c r="J1798" s="1">
        <v>69.900000000000006</v>
      </c>
      <c r="K1798" s="3">
        <v>639.22152000000006</v>
      </c>
      <c r="L1798" s="12">
        <f>Tabla1[[#This Row],[Venta prom 12 meses en UN]]*Tabla1[[#This Row],[Costo unitario]]</f>
        <v>347.40300000000002</v>
      </c>
      <c r="M1798" s="29">
        <f>IFERROR(Tabla1[[#This Row],[Stock en unidades]]/Tabla1[[#This Row],[Venta prom 12 meses en UN]],0)</f>
        <v>18.011444921316166</v>
      </c>
      <c r="N1798" s="12">
        <f>IFERROR(12/Tabla1[[#This Row],[Meses de stock]],0)</f>
        <v>0.66624305003971407</v>
      </c>
      <c r="O1798" s="5" t="e">
        <f>VLOOKUP(Tabla1[[#This Row],[Código del producto]],'ABC Ventas'!$A:$E,5,0)</f>
        <v>#DIV/0!</v>
      </c>
      <c r="P1798" s="5" t="e">
        <f>VLOOKUP(Tabla1[[#This Row],[Código del producto]],'ABC Stock'!$A:$E,5,0)</f>
        <v>#DIV/0!</v>
      </c>
      <c r="Q179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799" spans="1:17" x14ac:dyDescent="0.2">
      <c r="A1799" s="1">
        <v>1300</v>
      </c>
      <c r="B1799" s="1" t="s">
        <v>475</v>
      </c>
      <c r="C1799" s="1" t="s">
        <v>20</v>
      </c>
      <c r="D1799" s="1" t="s">
        <v>3</v>
      </c>
      <c r="E1799" s="11">
        <v>13</v>
      </c>
      <c r="F1799" s="3">
        <v>5.83</v>
      </c>
      <c r="G1799" s="11">
        <f>Tabla1[[#This Row],[Stock en unidades]]*Tabla1[[#This Row],[Costo unitario]]</f>
        <v>75.790000000000006</v>
      </c>
      <c r="H1799" s="1">
        <v>2019</v>
      </c>
      <c r="I1799" s="1" t="s">
        <v>311</v>
      </c>
      <c r="J1799" s="1">
        <v>62</v>
      </c>
      <c r="K1799" s="3">
        <v>592.7944</v>
      </c>
      <c r="L1799" s="12">
        <f>Tabla1[[#This Row],[Venta prom 12 meses en UN]]*Tabla1[[#This Row],[Costo unitario]]</f>
        <v>361.46</v>
      </c>
      <c r="M1799" s="29">
        <f>IFERROR(Tabla1[[#This Row],[Stock en unidades]]/Tabla1[[#This Row],[Venta prom 12 meses en UN]],0)</f>
        <v>0.20967741935483872</v>
      </c>
      <c r="N1799" s="12">
        <f>IFERROR(12/Tabla1[[#This Row],[Meses de stock]],0)</f>
        <v>57.230769230769226</v>
      </c>
      <c r="O1799" s="5" t="e">
        <f>VLOOKUP(Tabla1[[#This Row],[Código del producto]],'ABC Ventas'!$A:$E,5,0)</f>
        <v>#DIV/0!</v>
      </c>
      <c r="P1799" s="5" t="e">
        <f>VLOOKUP(Tabla1[[#This Row],[Código del producto]],'ABC Stock'!$A:$E,5,0)</f>
        <v>#DIV/0!</v>
      </c>
      <c r="Q17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0" spans="1:17" x14ac:dyDescent="0.2">
      <c r="A1800" s="1">
        <v>1300</v>
      </c>
      <c r="B1800" s="1" t="s">
        <v>475</v>
      </c>
      <c r="C1800" s="1" t="s">
        <v>20</v>
      </c>
      <c r="D1800" s="1" t="s">
        <v>3</v>
      </c>
      <c r="E1800" s="11">
        <v>170</v>
      </c>
      <c r="F1800" s="3">
        <v>2.06</v>
      </c>
      <c r="G1800" s="11">
        <f>Tabla1[[#This Row],[Stock en unidades]]*Tabla1[[#This Row],[Costo unitario]]</f>
        <v>350.2</v>
      </c>
      <c r="H1800" s="1">
        <v>2019</v>
      </c>
      <c r="I1800" s="1" t="s">
        <v>304</v>
      </c>
      <c r="J1800" s="1">
        <v>144</v>
      </c>
      <c r="K1800" s="3">
        <v>545.81759999999997</v>
      </c>
      <c r="L1800" s="12">
        <f>Tabla1[[#This Row],[Venta prom 12 meses en UN]]*Tabla1[[#This Row],[Costo unitario]]</f>
        <v>296.64</v>
      </c>
      <c r="M1800" s="29">
        <f>IFERROR(Tabla1[[#This Row],[Stock en unidades]]/Tabla1[[#This Row],[Venta prom 12 meses en UN]],0)</f>
        <v>1.1805555555555556</v>
      </c>
      <c r="N1800" s="12">
        <f>IFERROR(12/Tabla1[[#This Row],[Meses de stock]],0)</f>
        <v>10.164705882352941</v>
      </c>
      <c r="O1800" s="5" t="e">
        <f>VLOOKUP(Tabla1[[#This Row],[Código del producto]],'ABC Ventas'!$A:$E,5,0)</f>
        <v>#DIV/0!</v>
      </c>
      <c r="P1800" s="5" t="e">
        <f>VLOOKUP(Tabla1[[#This Row],[Código del producto]],'ABC Stock'!$A:$E,5,0)</f>
        <v>#DIV/0!</v>
      </c>
      <c r="Q18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1" spans="1:17" x14ac:dyDescent="0.2">
      <c r="A1801" s="1">
        <v>1300</v>
      </c>
      <c r="B1801" s="1" t="s">
        <v>475</v>
      </c>
      <c r="C1801" s="1" t="s">
        <v>20</v>
      </c>
      <c r="D1801" s="1" t="s">
        <v>3</v>
      </c>
      <c r="E1801" s="11">
        <v>201</v>
      </c>
      <c r="F1801" s="3">
        <v>6.61</v>
      </c>
      <c r="G1801" s="11">
        <f>Tabla1[[#This Row],[Stock en unidades]]*Tabla1[[#This Row],[Costo unitario]]</f>
        <v>1328.6100000000001</v>
      </c>
      <c r="H1801" s="1">
        <v>2019</v>
      </c>
      <c r="I1801" s="1" t="s">
        <v>258</v>
      </c>
      <c r="J1801" s="1">
        <v>66.7</v>
      </c>
      <c r="K1801" s="3">
        <v>542.29101000000014</v>
      </c>
      <c r="L1801" s="12">
        <f>Tabla1[[#This Row],[Venta prom 12 meses en UN]]*Tabla1[[#This Row],[Costo unitario]]</f>
        <v>440.88700000000006</v>
      </c>
      <c r="M1801" s="29">
        <f>IFERROR(Tabla1[[#This Row],[Stock en unidades]]/Tabla1[[#This Row],[Venta prom 12 meses en UN]],0)</f>
        <v>3.0134932533733134</v>
      </c>
      <c r="N1801" s="12">
        <f>IFERROR(12/Tabla1[[#This Row],[Meses de stock]],0)</f>
        <v>3.982089552238806</v>
      </c>
      <c r="O1801" s="5" t="e">
        <f>VLOOKUP(Tabla1[[#This Row],[Código del producto]],'ABC Ventas'!$A:$E,5,0)</f>
        <v>#DIV/0!</v>
      </c>
      <c r="P1801" s="5" t="e">
        <f>VLOOKUP(Tabla1[[#This Row],[Código del producto]],'ABC Stock'!$A:$E,5,0)</f>
        <v>#DIV/0!</v>
      </c>
      <c r="Q180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02" spans="1:17" x14ac:dyDescent="0.2">
      <c r="A1802" s="1">
        <v>1301</v>
      </c>
      <c r="B1802" s="1" t="s">
        <v>476</v>
      </c>
      <c r="C1802" s="1" t="s">
        <v>20</v>
      </c>
      <c r="D1802" s="1" t="s">
        <v>3</v>
      </c>
      <c r="E1802" s="11">
        <v>25</v>
      </c>
      <c r="F1802" s="3">
        <v>5.39</v>
      </c>
      <c r="G1802" s="11">
        <f>Tabla1[[#This Row],[Stock en unidades]]*Tabla1[[#This Row],[Costo unitario]]</f>
        <v>134.75</v>
      </c>
      <c r="H1802" s="1">
        <v>2020</v>
      </c>
      <c r="I1802" s="1" t="s">
        <v>257</v>
      </c>
      <c r="J1802" s="1">
        <v>78</v>
      </c>
      <c r="K1802" s="3">
        <v>798.79799999999989</v>
      </c>
      <c r="L1802" s="12">
        <f>Tabla1[[#This Row],[Venta prom 12 meses en UN]]*Tabla1[[#This Row],[Costo unitario]]</f>
        <v>420.41999999999996</v>
      </c>
      <c r="M1802" s="29">
        <f>IFERROR(Tabla1[[#This Row],[Stock en unidades]]/Tabla1[[#This Row],[Venta prom 12 meses en UN]],0)</f>
        <v>0.32051282051282054</v>
      </c>
      <c r="N1802" s="12">
        <f>IFERROR(12/Tabla1[[#This Row],[Meses de stock]],0)</f>
        <v>37.44</v>
      </c>
      <c r="O1802" s="5" t="e">
        <f>VLOOKUP(Tabla1[[#This Row],[Código del producto]],'ABC Ventas'!$A:$E,5,0)</f>
        <v>#DIV/0!</v>
      </c>
      <c r="P1802" s="5" t="e">
        <f>VLOOKUP(Tabla1[[#This Row],[Código del producto]],'ABC Stock'!$A:$E,5,0)</f>
        <v>#DIV/0!</v>
      </c>
      <c r="Q18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3" spans="1:17" x14ac:dyDescent="0.2">
      <c r="A1803" s="1">
        <v>1301</v>
      </c>
      <c r="B1803" s="1" t="s">
        <v>476</v>
      </c>
      <c r="C1803" s="1" t="s">
        <v>20</v>
      </c>
      <c r="D1803" s="1" t="s">
        <v>3</v>
      </c>
      <c r="E1803" s="11">
        <v>57</v>
      </c>
      <c r="F1803" s="3">
        <v>7.15</v>
      </c>
      <c r="G1803" s="11">
        <f>Tabla1[[#This Row],[Stock en unidades]]*Tabla1[[#This Row],[Costo unitario]]</f>
        <v>407.55</v>
      </c>
      <c r="H1803" s="1">
        <v>2020</v>
      </c>
      <c r="I1803" s="1" t="s">
        <v>256</v>
      </c>
      <c r="J1803" s="1">
        <v>56.7</v>
      </c>
      <c r="K1803" s="3">
        <v>758.10735</v>
      </c>
      <c r="L1803" s="12">
        <f>Tabla1[[#This Row],[Venta prom 12 meses en UN]]*Tabla1[[#This Row],[Costo unitario]]</f>
        <v>405.40500000000003</v>
      </c>
      <c r="M1803" s="29">
        <f>IFERROR(Tabla1[[#This Row],[Stock en unidades]]/Tabla1[[#This Row],[Venta prom 12 meses en UN]],0)</f>
        <v>1.0052910052910053</v>
      </c>
      <c r="N1803" s="12">
        <f>IFERROR(12/Tabla1[[#This Row],[Meses de stock]],0)</f>
        <v>11.936842105263157</v>
      </c>
      <c r="O1803" s="5" t="e">
        <f>VLOOKUP(Tabla1[[#This Row],[Código del producto]],'ABC Ventas'!$A:$E,5,0)</f>
        <v>#DIV/0!</v>
      </c>
      <c r="P1803" s="5" t="e">
        <f>VLOOKUP(Tabla1[[#This Row],[Código del producto]],'ABC Stock'!$A:$E,5,0)</f>
        <v>#DIV/0!</v>
      </c>
      <c r="Q18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4" spans="1:17" x14ac:dyDescent="0.2">
      <c r="A1804" s="1">
        <v>1301</v>
      </c>
      <c r="B1804" s="1" t="s">
        <v>476</v>
      </c>
      <c r="C1804" s="1" t="s">
        <v>20</v>
      </c>
      <c r="D1804" s="1" t="s">
        <v>3</v>
      </c>
      <c r="E1804" s="11">
        <v>469</v>
      </c>
      <c r="F1804" s="3">
        <v>7.65</v>
      </c>
      <c r="G1804" s="11">
        <f>Tabla1[[#This Row],[Stock en unidades]]*Tabla1[[#This Row],[Costo unitario]]</f>
        <v>3587.8500000000004</v>
      </c>
      <c r="H1804" s="1">
        <v>2019</v>
      </c>
      <c r="I1804" s="1" t="s">
        <v>306</v>
      </c>
      <c r="J1804" s="1">
        <v>42.6</v>
      </c>
      <c r="K1804" s="3">
        <v>596.37870000000009</v>
      </c>
      <c r="L1804" s="12">
        <f>Tabla1[[#This Row],[Venta prom 12 meses en UN]]*Tabla1[[#This Row],[Costo unitario]]</f>
        <v>325.89000000000004</v>
      </c>
      <c r="M1804" s="29">
        <f>IFERROR(Tabla1[[#This Row],[Stock en unidades]]/Tabla1[[#This Row],[Venta prom 12 meses en UN]],0)</f>
        <v>11.009389671361502</v>
      </c>
      <c r="N1804" s="12">
        <f>IFERROR(12/Tabla1[[#This Row],[Meses de stock]],0)</f>
        <v>1.0899786780383796</v>
      </c>
      <c r="O1804" s="5" t="e">
        <f>VLOOKUP(Tabla1[[#This Row],[Código del producto]],'ABC Ventas'!$A:$E,5,0)</f>
        <v>#DIV/0!</v>
      </c>
      <c r="P1804" s="5" t="e">
        <f>VLOOKUP(Tabla1[[#This Row],[Código del producto]],'ABC Stock'!$A:$E,5,0)</f>
        <v>#DIV/0!</v>
      </c>
      <c r="Q180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05" spans="1:17" x14ac:dyDescent="0.2">
      <c r="A1805" s="1">
        <v>1301</v>
      </c>
      <c r="B1805" s="1" t="s">
        <v>476</v>
      </c>
      <c r="C1805" s="1" t="s">
        <v>20</v>
      </c>
      <c r="D1805" s="1" t="s">
        <v>3</v>
      </c>
      <c r="E1805" s="11">
        <v>76</v>
      </c>
      <c r="F1805" s="3">
        <v>4.3600000000000003</v>
      </c>
      <c r="G1805" s="11">
        <f>Tabla1[[#This Row],[Stock en unidades]]*Tabla1[[#This Row],[Costo unitario]]</f>
        <v>331.36</v>
      </c>
      <c r="H1805" s="1">
        <v>2020</v>
      </c>
      <c r="I1805" s="1" t="s">
        <v>257</v>
      </c>
      <c r="J1805" s="1">
        <v>70</v>
      </c>
      <c r="K1805" s="3">
        <v>476.11200000000002</v>
      </c>
      <c r="L1805" s="12">
        <f>Tabla1[[#This Row],[Venta prom 12 meses en UN]]*Tabla1[[#This Row],[Costo unitario]]</f>
        <v>305.20000000000005</v>
      </c>
      <c r="M1805" s="29">
        <f>IFERROR(Tabla1[[#This Row],[Stock en unidades]]/Tabla1[[#This Row],[Venta prom 12 meses en UN]],0)</f>
        <v>1.0857142857142856</v>
      </c>
      <c r="N1805" s="12">
        <f>IFERROR(12/Tabla1[[#This Row],[Meses de stock]],0)</f>
        <v>11.05263157894737</v>
      </c>
      <c r="O1805" s="5" t="e">
        <f>VLOOKUP(Tabla1[[#This Row],[Código del producto]],'ABC Ventas'!$A:$E,5,0)</f>
        <v>#DIV/0!</v>
      </c>
      <c r="P1805" s="5" t="e">
        <f>VLOOKUP(Tabla1[[#This Row],[Código del producto]],'ABC Stock'!$A:$E,5,0)</f>
        <v>#DIV/0!</v>
      </c>
      <c r="Q18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6" spans="1:17" x14ac:dyDescent="0.2">
      <c r="A1806" s="1">
        <v>1301</v>
      </c>
      <c r="B1806" s="1" t="s">
        <v>476</v>
      </c>
      <c r="C1806" s="1" t="s">
        <v>20</v>
      </c>
      <c r="D1806" s="1" t="s">
        <v>3</v>
      </c>
      <c r="E1806" s="11">
        <v>0</v>
      </c>
      <c r="F1806" s="3">
        <v>3.77</v>
      </c>
      <c r="G1806" s="11">
        <f>Tabla1[[#This Row],[Stock en unidades]]*Tabla1[[#This Row],[Costo unitario]]</f>
        <v>0</v>
      </c>
      <c r="H1806" s="1">
        <v>2019</v>
      </c>
      <c r="I1806" s="1" t="s">
        <v>311</v>
      </c>
      <c r="J1806" s="1">
        <v>63.7</v>
      </c>
      <c r="K1806" s="3">
        <v>353.01902999999999</v>
      </c>
      <c r="L1806" s="12">
        <f>Tabla1[[#This Row],[Venta prom 12 meses en UN]]*Tabla1[[#This Row],[Costo unitario]]</f>
        <v>240.149</v>
      </c>
      <c r="M1806" s="29">
        <f>IFERROR(Tabla1[[#This Row],[Stock en unidades]]/Tabla1[[#This Row],[Venta prom 12 meses en UN]],0)</f>
        <v>0</v>
      </c>
      <c r="N1806" s="12">
        <f>IFERROR(12/Tabla1[[#This Row],[Meses de stock]],0)</f>
        <v>0</v>
      </c>
      <c r="O1806" s="5" t="e">
        <f>VLOOKUP(Tabla1[[#This Row],[Código del producto]],'ABC Ventas'!$A:$E,5,0)</f>
        <v>#DIV/0!</v>
      </c>
      <c r="P1806" s="5" t="e">
        <f>VLOOKUP(Tabla1[[#This Row],[Código del producto]],'ABC Stock'!$A:$E,5,0)</f>
        <v>#DIV/0!</v>
      </c>
      <c r="Q18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7" spans="1:17" x14ac:dyDescent="0.2">
      <c r="A1807" s="1">
        <v>1301</v>
      </c>
      <c r="B1807" s="1" t="s">
        <v>476</v>
      </c>
      <c r="C1807" s="1" t="s">
        <v>20</v>
      </c>
      <c r="D1807" s="1" t="s">
        <v>3</v>
      </c>
      <c r="E1807" s="11">
        <v>165</v>
      </c>
      <c r="F1807" s="3">
        <v>1.35</v>
      </c>
      <c r="G1807" s="11">
        <f>Tabla1[[#This Row],[Stock en unidades]]*Tabla1[[#This Row],[Costo unitario]]</f>
        <v>222.75000000000003</v>
      </c>
      <c r="H1807" s="1">
        <v>2020</v>
      </c>
      <c r="I1807" s="1" t="s">
        <v>256</v>
      </c>
      <c r="J1807" s="1">
        <v>125</v>
      </c>
      <c r="K1807" s="3">
        <v>293.625</v>
      </c>
      <c r="L1807" s="12">
        <f>Tabla1[[#This Row],[Venta prom 12 meses en UN]]*Tabla1[[#This Row],[Costo unitario]]</f>
        <v>168.75</v>
      </c>
      <c r="M1807" s="29">
        <f>IFERROR(Tabla1[[#This Row],[Stock en unidades]]/Tabla1[[#This Row],[Venta prom 12 meses en UN]],0)</f>
        <v>1.32</v>
      </c>
      <c r="N1807" s="12">
        <f>IFERROR(12/Tabla1[[#This Row],[Meses de stock]],0)</f>
        <v>9.0909090909090899</v>
      </c>
      <c r="O1807" s="5" t="e">
        <f>VLOOKUP(Tabla1[[#This Row],[Código del producto]],'ABC Ventas'!$A:$E,5,0)</f>
        <v>#DIV/0!</v>
      </c>
      <c r="P1807" s="5" t="e">
        <f>VLOOKUP(Tabla1[[#This Row],[Código del producto]],'ABC Stock'!$A:$E,5,0)</f>
        <v>#DIV/0!</v>
      </c>
      <c r="Q18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8" spans="1:17" x14ac:dyDescent="0.2">
      <c r="A1808" s="1">
        <v>1302</v>
      </c>
      <c r="B1808" s="1" t="s">
        <v>477</v>
      </c>
      <c r="C1808" s="1" t="s">
        <v>20</v>
      </c>
      <c r="D1808" s="1" t="s">
        <v>3</v>
      </c>
      <c r="E1808" s="11">
        <v>16</v>
      </c>
      <c r="F1808" s="3">
        <v>7.19</v>
      </c>
      <c r="G1808" s="11">
        <f>Tabla1[[#This Row],[Stock en unidades]]*Tabla1[[#This Row],[Costo unitario]]</f>
        <v>115.04</v>
      </c>
      <c r="H1808" s="1">
        <v>2020</v>
      </c>
      <c r="I1808" s="1" t="s">
        <v>257</v>
      </c>
      <c r="J1808" s="1">
        <v>141</v>
      </c>
      <c r="K1808" s="3">
        <v>1480.1334000000002</v>
      </c>
      <c r="L1808" s="12">
        <f>Tabla1[[#This Row],[Venta prom 12 meses en UN]]*Tabla1[[#This Row],[Costo unitario]]</f>
        <v>1013.7900000000001</v>
      </c>
      <c r="M1808" s="29">
        <f>IFERROR(Tabla1[[#This Row],[Stock en unidades]]/Tabla1[[#This Row],[Venta prom 12 meses en UN]],0)</f>
        <v>0.11347517730496454</v>
      </c>
      <c r="N1808" s="12">
        <f>IFERROR(12/Tabla1[[#This Row],[Meses de stock]],0)</f>
        <v>105.75</v>
      </c>
      <c r="O1808" s="5" t="e">
        <f>VLOOKUP(Tabla1[[#This Row],[Código del producto]],'ABC Ventas'!$A:$E,5,0)</f>
        <v>#DIV/0!</v>
      </c>
      <c r="P1808" s="5" t="e">
        <f>VLOOKUP(Tabla1[[#This Row],[Código del producto]],'ABC Stock'!$A:$E,5,0)</f>
        <v>#DIV/0!</v>
      </c>
      <c r="Q18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09" spans="1:17" x14ac:dyDescent="0.2">
      <c r="A1809" s="1">
        <v>1302</v>
      </c>
      <c r="B1809" s="1" t="s">
        <v>477</v>
      </c>
      <c r="C1809" s="1" t="s">
        <v>20</v>
      </c>
      <c r="D1809" s="1" t="s">
        <v>3</v>
      </c>
      <c r="E1809" s="11">
        <v>306</v>
      </c>
      <c r="F1809" s="3">
        <v>5.65</v>
      </c>
      <c r="G1809" s="11">
        <f>Tabla1[[#This Row],[Stock en unidades]]*Tabla1[[#This Row],[Costo unitario]]</f>
        <v>1728.9</v>
      </c>
      <c r="H1809" s="1">
        <v>2020</v>
      </c>
      <c r="I1809" s="1" t="s">
        <v>258</v>
      </c>
      <c r="J1809" s="1">
        <v>137</v>
      </c>
      <c r="K1809" s="3">
        <v>1075.9295000000002</v>
      </c>
      <c r="L1809" s="12">
        <f>Tabla1[[#This Row],[Venta prom 12 meses en UN]]*Tabla1[[#This Row],[Costo unitario]]</f>
        <v>774.05000000000007</v>
      </c>
      <c r="M1809" s="29">
        <f>IFERROR(Tabla1[[#This Row],[Stock en unidades]]/Tabla1[[#This Row],[Venta prom 12 meses en UN]],0)</f>
        <v>2.2335766423357666</v>
      </c>
      <c r="N1809" s="12">
        <f>IFERROR(12/Tabla1[[#This Row],[Meses de stock]],0)</f>
        <v>5.3725490196078427</v>
      </c>
      <c r="O1809" s="5" t="e">
        <f>VLOOKUP(Tabla1[[#This Row],[Código del producto]],'ABC Ventas'!$A:$E,5,0)</f>
        <v>#DIV/0!</v>
      </c>
      <c r="P1809" s="5" t="e">
        <f>VLOOKUP(Tabla1[[#This Row],[Código del producto]],'ABC Stock'!$A:$E,5,0)</f>
        <v>#DIV/0!</v>
      </c>
      <c r="Q18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0" spans="1:17" x14ac:dyDescent="0.2">
      <c r="A1810" s="1">
        <v>1302</v>
      </c>
      <c r="B1810" s="1" t="s">
        <v>477</v>
      </c>
      <c r="C1810" s="1" t="s">
        <v>20</v>
      </c>
      <c r="D1810" s="1" t="s">
        <v>3</v>
      </c>
      <c r="E1810" s="11">
        <v>234</v>
      </c>
      <c r="F1810" s="3">
        <v>6.93</v>
      </c>
      <c r="G1810" s="11">
        <f>Tabla1[[#This Row],[Stock en unidades]]*Tabla1[[#This Row],[Costo unitario]]</f>
        <v>1621.62</v>
      </c>
      <c r="H1810" s="1">
        <v>2019</v>
      </c>
      <c r="I1810" s="1" t="s">
        <v>307</v>
      </c>
      <c r="J1810" s="1">
        <v>0</v>
      </c>
      <c r="K1810" s="3">
        <v>0</v>
      </c>
      <c r="L1810" s="12">
        <f>Tabla1[[#This Row],[Venta prom 12 meses en UN]]*Tabla1[[#This Row],[Costo unitario]]</f>
        <v>0</v>
      </c>
      <c r="M1810" s="29">
        <f>IFERROR(Tabla1[[#This Row],[Stock en unidades]]/Tabla1[[#This Row],[Venta prom 12 meses en UN]],0)</f>
        <v>0</v>
      </c>
      <c r="N1810" s="12">
        <f>IFERROR(12/Tabla1[[#This Row],[Meses de stock]],0)</f>
        <v>0</v>
      </c>
      <c r="O1810" s="5" t="e">
        <f>VLOOKUP(Tabla1[[#This Row],[Código del producto]],'ABC Ventas'!$A:$E,5,0)</f>
        <v>#DIV/0!</v>
      </c>
      <c r="P1810" s="5" t="e">
        <f>VLOOKUP(Tabla1[[#This Row],[Código del producto]],'ABC Stock'!$A:$E,5,0)</f>
        <v>#DIV/0!</v>
      </c>
      <c r="Q181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811" spans="1:17" x14ac:dyDescent="0.2">
      <c r="A1811" s="1">
        <v>1302</v>
      </c>
      <c r="B1811" s="1" t="s">
        <v>477</v>
      </c>
      <c r="C1811" s="1" t="s">
        <v>20</v>
      </c>
      <c r="D1811" s="1" t="s">
        <v>3</v>
      </c>
      <c r="E1811" s="11">
        <v>144</v>
      </c>
      <c r="F1811" s="3">
        <v>7.1</v>
      </c>
      <c r="G1811" s="11">
        <f>Tabla1[[#This Row],[Stock en unidades]]*Tabla1[[#This Row],[Costo unitario]]</f>
        <v>1022.4</v>
      </c>
      <c r="H1811" s="1">
        <v>2019</v>
      </c>
      <c r="I1811" s="1" t="s">
        <v>258</v>
      </c>
      <c r="J1811" s="1">
        <v>71.7</v>
      </c>
      <c r="K1811" s="3">
        <v>692.33519999999999</v>
      </c>
      <c r="L1811" s="12">
        <f>Tabla1[[#This Row],[Venta prom 12 meses en UN]]*Tabla1[[#This Row],[Costo unitario]]</f>
        <v>509.07</v>
      </c>
      <c r="M1811" s="29">
        <f>IFERROR(Tabla1[[#This Row],[Stock en unidades]]/Tabla1[[#This Row],[Venta prom 12 meses en UN]],0)</f>
        <v>2.00836820083682</v>
      </c>
      <c r="N1811" s="12">
        <f>IFERROR(12/Tabla1[[#This Row],[Meses de stock]],0)</f>
        <v>5.9750000000000005</v>
      </c>
      <c r="O1811" s="5" t="e">
        <f>VLOOKUP(Tabla1[[#This Row],[Código del producto]],'ABC Ventas'!$A:$E,5,0)</f>
        <v>#DIV/0!</v>
      </c>
      <c r="P1811" s="5" t="e">
        <f>VLOOKUP(Tabla1[[#This Row],[Código del producto]],'ABC Stock'!$A:$E,5,0)</f>
        <v>#DIV/0!</v>
      </c>
      <c r="Q18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2" spans="1:17" x14ac:dyDescent="0.2">
      <c r="A1812" s="1">
        <v>1302</v>
      </c>
      <c r="B1812" s="1" t="s">
        <v>477</v>
      </c>
      <c r="C1812" s="1" t="s">
        <v>20</v>
      </c>
      <c r="D1812" s="1" t="s">
        <v>3</v>
      </c>
      <c r="E1812" s="11">
        <v>298</v>
      </c>
      <c r="F1812" s="3">
        <v>3.62</v>
      </c>
      <c r="G1812" s="11">
        <f>Tabla1[[#This Row],[Stock en unidades]]*Tabla1[[#This Row],[Costo unitario]]</f>
        <v>1078.76</v>
      </c>
      <c r="H1812" s="1">
        <v>2019</v>
      </c>
      <c r="I1812" s="1" t="s">
        <v>256</v>
      </c>
      <c r="J1812" s="1">
        <v>142</v>
      </c>
      <c r="K1812" s="3">
        <v>632.26919999999996</v>
      </c>
      <c r="L1812" s="12">
        <f>Tabla1[[#This Row],[Venta prom 12 meses en UN]]*Tabla1[[#This Row],[Costo unitario]]</f>
        <v>514.04</v>
      </c>
      <c r="M1812" s="29">
        <f>IFERROR(Tabla1[[#This Row],[Stock en unidades]]/Tabla1[[#This Row],[Venta prom 12 meses en UN]],0)</f>
        <v>2.0985915492957745</v>
      </c>
      <c r="N1812" s="12">
        <f>IFERROR(12/Tabla1[[#This Row],[Meses de stock]],0)</f>
        <v>5.7181208053691277</v>
      </c>
      <c r="O1812" s="5" t="e">
        <f>VLOOKUP(Tabla1[[#This Row],[Código del producto]],'ABC Ventas'!$A:$E,5,0)</f>
        <v>#DIV/0!</v>
      </c>
      <c r="P1812" s="5" t="e">
        <f>VLOOKUP(Tabla1[[#This Row],[Código del producto]],'ABC Stock'!$A:$E,5,0)</f>
        <v>#DIV/0!</v>
      </c>
      <c r="Q18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3" spans="1:17" x14ac:dyDescent="0.2">
      <c r="A1813" s="1">
        <v>1302</v>
      </c>
      <c r="B1813" s="1" t="s">
        <v>477</v>
      </c>
      <c r="C1813" s="1" t="s">
        <v>20</v>
      </c>
      <c r="D1813" s="1" t="s">
        <v>3</v>
      </c>
      <c r="E1813" s="11">
        <v>307</v>
      </c>
      <c r="F1813" s="3">
        <v>2.0699999999999998</v>
      </c>
      <c r="G1813" s="11">
        <f>Tabla1[[#This Row],[Stock en unidades]]*Tabla1[[#This Row],[Costo unitario]]</f>
        <v>635.4899999999999</v>
      </c>
      <c r="H1813" s="1">
        <v>2019</v>
      </c>
      <c r="I1813" s="1" t="s">
        <v>257</v>
      </c>
      <c r="J1813" s="1">
        <v>128</v>
      </c>
      <c r="K1813" s="3">
        <v>453.08159999999998</v>
      </c>
      <c r="L1813" s="12">
        <f>Tabla1[[#This Row],[Venta prom 12 meses en UN]]*Tabla1[[#This Row],[Costo unitario]]</f>
        <v>264.95999999999998</v>
      </c>
      <c r="M1813" s="29">
        <f>IFERROR(Tabla1[[#This Row],[Stock en unidades]]/Tabla1[[#This Row],[Venta prom 12 meses en UN]],0)</f>
        <v>2.3984375</v>
      </c>
      <c r="N1813" s="12">
        <f>IFERROR(12/Tabla1[[#This Row],[Meses de stock]],0)</f>
        <v>5.0032573289902276</v>
      </c>
      <c r="O1813" s="5" t="e">
        <f>VLOOKUP(Tabla1[[#This Row],[Código del producto]],'ABC Ventas'!$A:$E,5,0)</f>
        <v>#DIV/0!</v>
      </c>
      <c r="P1813" s="5" t="e">
        <f>VLOOKUP(Tabla1[[#This Row],[Código del producto]],'ABC Stock'!$A:$E,5,0)</f>
        <v>#DIV/0!</v>
      </c>
      <c r="Q18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4" spans="1:17" x14ac:dyDescent="0.2">
      <c r="A1814" s="1">
        <v>1303</v>
      </c>
      <c r="B1814" s="1" t="s">
        <v>478</v>
      </c>
      <c r="C1814" s="1" t="s">
        <v>20</v>
      </c>
      <c r="D1814" s="1" t="s">
        <v>3</v>
      </c>
      <c r="E1814" s="11">
        <v>939</v>
      </c>
      <c r="F1814" s="3">
        <v>55</v>
      </c>
      <c r="G1814" s="11">
        <f>Tabla1[[#This Row],[Stock en unidades]]*Tabla1[[#This Row],[Costo unitario]]</f>
        <v>51645</v>
      </c>
      <c r="H1814" s="1">
        <v>2020</v>
      </c>
      <c r="I1814" s="1" t="s">
        <v>256</v>
      </c>
      <c r="J1814" s="1">
        <v>619</v>
      </c>
      <c r="K1814" s="3">
        <v>63664.15</v>
      </c>
      <c r="L1814" s="12">
        <f>Tabla1[[#This Row],[Venta prom 12 meses en UN]]*Tabla1[[#This Row],[Costo unitario]]</f>
        <v>34045</v>
      </c>
      <c r="M1814" s="29">
        <f>IFERROR(Tabla1[[#This Row],[Stock en unidades]]/Tabla1[[#This Row],[Venta prom 12 meses en UN]],0)</f>
        <v>1.5169628432956381</v>
      </c>
      <c r="N1814" s="12">
        <f>IFERROR(12/Tabla1[[#This Row],[Meses de stock]],0)</f>
        <v>7.9105431309904155</v>
      </c>
      <c r="O1814" s="5" t="e">
        <f>VLOOKUP(Tabla1[[#This Row],[Código del producto]],'ABC Ventas'!$A:$E,5,0)</f>
        <v>#DIV/0!</v>
      </c>
      <c r="P1814" s="5" t="e">
        <f>VLOOKUP(Tabla1[[#This Row],[Código del producto]],'ABC Stock'!$A:$E,5,0)</f>
        <v>#DIV/0!</v>
      </c>
      <c r="Q18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5" spans="1:17" x14ac:dyDescent="0.2">
      <c r="A1815" s="1">
        <v>1303</v>
      </c>
      <c r="B1815" s="1" t="s">
        <v>478</v>
      </c>
      <c r="C1815" s="1" t="s">
        <v>20</v>
      </c>
      <c r="D1815" s="1" t="s">
        <v>3</v>
      </c>
      <c r="E1815" s="11">
        <v>865</v>
      </c>
      <c r="F1815" s="3">
        <v>40</v>
      </c>
      <c r="G1815" s="11">
        <f>Tabla1[[#This Row],[Stock en unidades]]*Tabla1[[#This Row],[Costo unitario]]</f>
        <v>34600</v>
      </c>
      <c r="H1815" s="1">
        <v>2019</v>
      </c>
      <c r="I1815" s="1" t="s">
        <v>310</v>
      </c>
      <c r="J1815" s="1">
        <v>937</v>
      </c>
      <c r="K1815" s="3">
        <v>61842</v>
      </c>
      <c r="L1815" s="12">
        <f>Tabla1[[#This Row],[Venta prom 12 meses en UN]]*Tabla1[[#This Row],[Costo unitario]]</f>
        <v>37480</v>
      </c>
      <c r="M1815" s="29">
        <f>IFERROR(Tabla1[[#This Row],[Stock en unidades]]/Tabla1[[#This Row],[Venta prom 12 meses en UN]],0)</f>
        <v>0.9231590181430096</v>
      </c>
      <c r="N1815" s="12">
        <f>IFERROR(12/Tabla1[[#This Row],[Meses de stock]],0)</f>
        <v>12.998843930635838</v>
      </c>
      <c r="O1815" s="5" t="e">
        <f>VLOOKUP(Tabla1[[#This Row],[Código del producto]],'ABC Ventas'!$A:$E,5,0)</f>
        <v>#DIV/0!</v>
      </c>
      <c r="P1815" s="5" t="e">
        <f>VLOOKUP(Tabla1[[#This Row],[Código del producto]],'ABC Stock'!$A:$E,5,0)</f>
        <v>#DIV/0!</v>
      </c>
      <c r="Q18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6" spans="1:17" x14ac:dyDescent="0.2">
      <c r="A1816" s="1">
        <v>1303</v>
      </c>
      <c r="B1816" s="1" t="s">
        <v>478</v>
      </c>
      <c r="C1816" s="1" t="s">
        <v>20</v>
      </c>
      <c r="D1816" s="1" t="s">
        <v>3</v>
      </c>
      <c r="E1816" s="11">
        <v>670</v>
      </c>
      <c r="F1816" s="3">
        <v>58</v>
      </c>
      <c r="G1816" s="11">
        <f>Tabla1[[#This Row],[Stock en unidades]]*Tabla1[[#This Row],[Costo unitario]]</f>
        <v>38860</v>
      </c>
      <c r="H1816" s="1">
        <v>2019</v>
      </c>
      <c r="I1816" s="1" t="s">
        <v>256</v>
      </c>
      <c r="J1816" s="1">
        <v>709</v>
      </c>
      <c r="K1816" s="3">
        <v>50580.06</v>
      </c>
      <c r="L1816" s="12">
        <f>Tabla1[[#This Row],[Venta prom 12 meses en UN]]*Tabla1[[#This Row],[Costo unitario]]</f>
        <v>41122</v>
      </c>
      <c r="M1816" s="29">
        <f>IFERROR(Tabla1[[#This Row],[Stock en unidades]]/Tabla1[[#This Row],[Venta prom 12 meses en UN]],0)</f>
        <v>0.94499294781382226</v>
      </c>
      <c r="N1816" s="12">
        <f>IFERROR(12/Tabla1[[#This Row],[Meses de stock]],0)</f>
        <v>12.698507462686567</v>
      </c>
      <c r="O1816" s="5" t="e">
        <f>VLOOKUP(Tabla1[[#This Row],[Código del producto]],'ABC Ventas'!$A:$E,5,0)</f>
        <v>#DIV/0!</v>
      </c>
      <c r="P1816" s="5" t="e">
        <f>VLOOKUP(Tabla1[[#This Row],[Código del producto]],'ABC Stock'!$A:$E,5,0)</f>
        <v>#DIV/0!</v>
      </c>
      <c r="Q18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7" spans="1:17" x14ac:dyDescent="0.2">
      <c r="A1817" s="1">
        <v>1303</v>
      </c>
      <c r="B1817" s="1" t="s">
        <v>478</v>
      </c>
      <c r="C1817" s="1" t="s">
        <v>20</v>
      </c>
      <c r="D1817" s="1" t="s">
        <v>3</v>
      </c>
      <c r="E1817" s="11">
        <v>1453</v>
      </c>
      <c r="F1817" s="3">
        <v>64</v>
      </c>
      <c r="G1817" s="11">
        <f>Tabla1[[#This Row],[Stock en unidades]]*Tabla1[[#This Row],[Costo unitario]]</f>
        <v>92992</v>
      </c>
      <c r="H1817" s="1">
        <v>2019</v>
      </c>
      <c r="I1817" s="1" t="s">
        <v>305</v>
      </c>
      <c r="J1817" s="1">
        <v>384</v>
      </c>
      <c r="K1817" s="3">
        <v>41041.919999999998</v>
      </c>
      <c r="L1817" s="12">
        <f>Tabla1[[#This Row],[Venta prom 12 meses en UN]]*Tabla1[[#This Row],[Costo unitario]]</f>
        <v>24576</v>
      </c>
      <c r="M1817" s="29">
        <f>IFERROR(Tabla1[[#This Row],[Stock en unidades]]/Tabla1[[#This Row],[Venta prom 12 meses en UN]],0)</f>
        <v>3.7838541666666665</v>
      </c>
      <c r="N1817" s="12">
        <f>IFERROR(12/Tabla1[[#This Row],[Meses de stock]],0)</f>
        <v>3.1713695801789403</v>
      </c>
      <c r="O1817" s="5" t="e">
        <f>VLOOKUP(Tabla1[[#This Row],[Código del producto]],'ABC Ventas'!$A:$E,5,0)</f>
        <v>#DIV/0!</v>
      </c>
      <c r="P1817" s="5" t="e">
        <f>VLOOKUP(Tabla1[[#This Row],[Código del producto]],'ABC Stock'!$A:$E,5,0)</f>
        <v>#DIV/0!</v>
      </c>
      <c r="Q181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18" spans="1:17" x14ac:dyDescent="0.2">
      <c r="A1818" s="1">
        <v>1303</v>
      </c>
      <c r="B1818" s="1" t="s">
        <v>478</v>
      </c>
      <c r="C1818" s="1" t="s">
        <v>20</v>
      </c>
      <c r="D1818" s="1" t="s">
        <v>3</v>
      </c>
      <c r="E1818" s="11">
        <v>393</v>
      </c>
      <c r="F1818" s="3">
        <v>56</v>
      </c>
      <c r="G1818" s="11">
        <f>Tabla1[[#This Row],[Stock en unidades]]*Tabla1[[#This Row],[Costo unitario]]</f>
        <v>22008</v>
      </c>
      <c r="H1818" s="1">
        <v>2020</v>
      </c>
      <c r="I1818" s="1" t="s">
        <v>257</v>
      </c>
      <c r="J1818" s="1">
        <v>519</v>
      </c>
      <c r="K1818" s="3">
        <v>35458.080000000002</v>
      </c>
      <c r="L1818" s="12">
        <f>Tabla1[[#This Row],[Venta prom 12 meses en UN]]*Tabla1[[#This Row],[Costo unitario]]</f>
        <v>29064</v>
      </c>
      <c r="M1818" s="29">
        <f>IFERROR(Tabla1[[#This Row],[Stock en unidades]]/Tabla1[[#This Row],[Venta prom 12 meses en UN]],0)</f>
        <v>0.75722543352601157</v>
      </c>
      <c r="N1818" s="12">
        <f>IFERROR(12/Tabla1[[#This Row],[Meses de stock]],0)</f>
        <v>15.847328244274809</v>
      </c>
      <c r="O1818" s="5" t="e">
        <f>VLOOKUP(Tabla1[[#This Row],[Código del producto]],'ABC Ventas'!$A:$E,5,0)</f>
        <v>#DIV/0!</v>
      </c>
      <c r="P1818" s="5" t="e">
        <f>VLOOKUP(Tabla1[[#This Row],[Código del producto]],'ABC Stock'!$A:$E,5,0)</f>
        <v>#DIV/0!</v>
      </c>
      <c r="Q18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19" spans="1:17" x14ac:dyDescent="0.2">
      <c r="A1819" s="1">
        <v>1303</v>
      </c>
      <c r="B1819" s="1" t="s">
        <v>478</v>
      </c>
      <c r="C1819" s="1" t="s">
        <v>20</v>
      </c>
      <c r="D1819" s="1" t="s">
        <v>3</v>
      </c>
      <c r="E1819" s="11">
        <v>914</v>
      </c>
      <c r="F1819" s="3">
        <v>46</v>
      </c>
      <c r="G1819" s="11">
        <f>Tabla1[[#This Row],[Stock en unidades]]*Tabla1[[#This Row],[Costo unitario]]</f>
        <v>42044</v>
      </c>
      <c r="H1819" s="1">
        <v>2020</v>
      </c>
      <c r="I1819" s="1" t="s">
        <v>257</v>
      </c>
      <c r="J1819" s="1">
        <v>364</v>
      </c>
      <c r="K1819" s="3">
        <v>28129.919999999998</v>
      </c>
      <c r="L1819" s="12">
        <f>Tabla1[[#This Row],[Venta prom 12 meses en UN]]*Tabla1[[#This Row],[Costo unitario]]</f>
        <v>16744</v>
      </c>
      <c r="M1819" s="29">
        <f>IFERROR(Tabla1[[#This Row],[Stock en unidades]]/Tabla1[[#This Row],[Venta prom 12 meses en UN]],0)</f>
        <v>2.5109890109890109</v>
      </c>
      <c r="N1819" s="12">
        <f>IFERROR(12/Tabla1[[#This Row],[Meses de stock]],0)</f>
        <v>4.7789934354485775</v>
      </c>
      <c r="O1819" s="5" t="e">
        <f>VLOOKUP(Tabla1[[#This Row],[Código del producto]],'ABC Ventas'!$A:$E,5,0)</f>
        <v>#DIV/0!</v>
      </c>
      <c r="P1819" s="5" t="e">
        <f>VLOOKUP(Tabla1[[#This Row],[Código del producto]],'ABC Stock'!$A:$E,5,0)</f>
        <v>#DIV/0!</v>
      </c>
      <c r="Q18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0" spans="1:17" x14ac:dyDescent="0.2">
      <c r="A1820" s="1">
        <v>1304</v>
      </c>
      <c r="B1820" s="1" t="s">
        <v>115</v>
      </c>
      <c r="C1820" s="1" t="s">
        <v>20</v>
      </c>
      <c r="D1820" s="1" t="s">
        <v>3</v>
      </c>
      <c r="E1820" s="11">
        <v>406</v>
      </c>
      <c r="F1820" s="3">
        <v>3.22</v>
      </c>
      <c r="G1820" s="11">
        <f>Tabla1[[#This Row],[Stock en unidades]]*Tabla1[[#This Row],[Costo unitario]]</f>
        <v>1307.3200000000002</v>
      </c>
      <c r="H1820" s="1">
        <v>2019</v>
      </c>
      <c r="I1820" s="1" t="s">
        <v>305</v>
      </c>
      <c r="J1820" s="1">
        <v>130</v>
      </c>
      <c r="K1820" s="3">
        <v>690.69</v>
      </c>
      <c r="L1820" s="12">
        <f>Tabla1[[#This Row],[Venta prom 12 meses en UN]]*Tabla1[[#This Row],[Costo unitario]]</f>
        <v>418.6</v>
      </c>
      <c r="M1820" s="29">
        <f>IFERROR(Tabla1[[#This Row],[Stock en unidades]]/Tabla1[[#This Row],[Venta prom 12 meses en UN]],0)</f>
        <v>3.1230769230769231</v>
      </c>
      <c r="N1820" s="12">
        <f>IFERROR(12/Tabla1[[#This Row],[Meses de stock]],0)</f>
        <v>3.8423645320197046</v>
      </c>
      <c r="O1820" s="5" t="e">
        <f>VLOOKUP(Tabla1[[#This Row],[Código del producto]],'ABC Ventas'!$A:$E,5,0)</f>
        <v>#DIV/0!</v>
      </c>
      <c r="P1820" s="5" t="e">
        <f>VLOOKUP(Tabla1[[#This Row],[Código del producto]],'ABC Stock'!$A:$E,5,0)</f>
        <v>#DIV/0!</v>
      </c>
      <c r="Q182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21" spans="1:17" x14ac:dyDescent="0.2">
      <c r="A1821" s="1">
        <v>1304</v>
      </c>
      <c r="B1821" s="1" t="s">
        <v>115</v>
      </c>
      <c r="C1821" s="1" t="s">
        <v>20</v>
      </c>
      <c r="D1821" s="1" t="s">
        <v>3</v>
      </c>
      <c r="E1821" s="11">
        <v>303</v>
      </c>
      <c r="F1821" s="3">
        <v>2.93</v>
      </c>
      <c r="G1821" s="11">
        <f>Tabla1[[#This Row],[Stock en unidades]]*Tabla1[[#This Row],[Costo unitario]]</f>
        <v>887.79000000000008</v>
      </c>
      <c r="H1821" s="1">
        <v>2020</v>
      </c>
      <c r="I1821" s="1" t="s">
        <v>257</v>
      </c>
      <c r="J1821" s="1">
        <v>116</v>
      </c>
      <c r="K1821" s="3">
        <v>489.42720000000003</v>
      </c>
      <c r="L1821" s="12">
        <f>Tabla1[[#This Row],[Venta prom 12 meses en UN]]*Tabla1[[#This Row],[Costo unitario]]</f>
        <v>339.88</v>
      </c>
      <c r="M1821" s="29">
        <f>IFERROR(Tabla1[[#This Row],[Stock en unidades]]/Tabla1[[#This Row],[Venta prom 12 meses en UN]],0)</f>
        <v>2.6120689655172415</v>
      </c>
      <c r="N1821" s="12">
        <f>IFERROR(12/Tabla1[[#This Row],[Meses de stock]],0)</f>
        <v>4.5940594059405937</v>
      </c>
      <c r="O1821" s="5" t="e">
        <f>VLOOKUP(Tabla1[[#This Row],[Código del producto]],'ABC Ventas'!$A:$E,5,0)</f>
        <v>#DIV/0!</v>
      </c>
      <c r="P1821" s="5" t="e">
        <f>VLOOKUP(Tabla1[[#This Row],[Código del producto]],'ABC Stock'!$A:$E,5,0)</f>
        <v>#DIV/0!</v>
      </c>
      <c r="Q18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2" spans="1:17" x14ac:dyDescent="0.2">
      <c r="A1822" s="1">
        <v>1304</v>
      </c>
      <c r="B1822" s="1" t="s">
        <v>115</v>
      </c>
      <c r="C1822" s="1" t="s">
        <v>20</v>
      </c>
      <c r="D1822" s="1" t="s">
        <v>3</v>
      </c>
      <c r="E1822" s="11">
        <v>0</v>
      </c>
      <c r="F1822" s="3">
        <v>3.52</v>
      </c>
      <c r="G1822" s="11">
        <f>Tabla1[[#This Row],[Stock en unidades]]*Tabla1[[#This Row],[Costo unitario]]</f>
        <v>0</v>
      </c>
      <c r="H1822" s="1">
        <v>2020</v>
      </c>
      <c r="I1822" s="1" t="s">
        <v>256</v>
      </c>
      <c r="J1822" s="1">
        <v>67.2</v>
      </c>
      <c r="K1822" s="3">
        <v>432.87552000000005</v>
      </c>
      <c r="L1822" s="12">
        <f>Tabla1[[#This Row],[Venta prom 12 meses en UN]]*Tabla1[[#This Row],[Costo unitario]]</f>
        <v>236.54400000000001</v>
      </c>
      <c r="M1822" s="29">
        <f>IFERROR(Tabla1[[#This Row],[Stock en unidades]]/Tabla1[[#This Row],[Venta prom 12 meses en UN]],0)</f>
        <v>0</v>
      </c>
      <c r="N1822" s="12">
        <f>IFERROR(12/Tabla1[[#This Row],[Meses de stock]],0)</f>
        <v>0</v>
      </c>
      <c r="O1822" s="5" t="e">
        <f>VLOOKUP(Tabla1[[#This Row],[Código del producto]],'ABC Ventas'!$A:$E,5,0)</f>
        <v>#DIV/0!</v>
      </c>
      <c r="P1822" s="5" t="e">
        <f>VLOOKUP(Tabla1[[#This Row],[Código del producto]],'ABC Stock'!$A:$E,5,0)</f>
        <v>#DIV/0!</v>
      </c>
      <c r="Q18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3" spans="1:17" x14ac:dyDescent="0.2">
      <c r="A1823" s="1">
        <v>1304</v>
      </c>
      <c r="B1823" s="1" t="s">
        <v>115</v>
      </c>
      <c r="C1823" s="1" t="s">
        <v>20</v>
      </c>
      <c r="D1823" s="1" t="s">
        <v>3</v>
      </c>
      <c r="E1823" s="11">
        <v>566</v>
      </c>
      <c r="F1823" s="3">
        <v>2.13</v>
      </c>
      <c r="G1823" s="11">
        <f>Tabla1[[#This Row],[Stock en unidades]]*Tabla1[[#This Row],[Costo unitario]]</f>
        <v>1205.58</v>
      </c>
      <c r="H1823" s="1">
        <v>2020</v>
      </c>
      <c r="I1823" s="1" t="s">
        <v>256</v>
      </c>
      <c r="J1823" s="1">
        <v>142</v>
      </c>
      <c r="K1823" s="3">
        <v>414.37019999999995</v>
      </c>
      <c r="L1823" s="12">
        <f>Tabla1[[#This Row],[Venta prom 12 meses en UN]]*Tabla1[[#This Row],[Costo unitario]]</f>
        <v>302.45999999999998</v>
      </c>
      <c r="M1823" s="29">
        <f>IFERROR(Tabla1[[#This Row],[Stock en unidades]]/Tabla1[[#This Row],[Venta prom 12 meses en UN]],0)</f>
        <v>3.9859154929577465</v>
      </c>
      <c r="N1823" s="12">
        <f>IFERROR(12/Tabla1[[#This Row],[Meses de stock]],0)</f>
        <v>3.010600706713781</v>
      </c>
      <c r="O1823" s="5" t="e">
        <f>VLOOKUP(Tabla1[[#This Row],[Código del producto]],'ABC Ventas'!$A:$E,5,0)</f>
        <v>#DIV/0!</v>
      </c>
      <c r="P1823" s="5" t="e">
        <f>VLOOKUP(Tabla1[[#This Row],[Código del producto]],'ABC Stock'!$A:$E,5,0)</f>
        <v>#DIV/0!</v>
      </c>
      <c r="Q18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24" spans="1:17" x14ac:dyDescent="0.2">
      <c r="A1824" s="1">
        <v>1304</v>
      </c>
      <c r="B1824" s="1" t="s">
        <v>115</v>
      </c>
      <c r="C1824" s="1" t="s">
        <v>20</v>
      </c>
      <c r="D1824" s="1" t="s">
        <v>3</v>
      </c>
      <c r="E1824" s="11">
        <v>879</v>
      </c>
      <c r="F1824" s="3">
        <v>4.72</v>
      </c>
      <c r="G1824" s="11">
        <f>Tabla1[[#This Row],[Stock en unidades]]*Tabla1[[#This Row],[Costo unitario]]</f>
        <v>4148.88</v>
      </c>
      <c r="H1824" s="1">
        <v>2019</v>
      </c>
      <c r="I1824" s="1" t="s">
        <v>307</v>
      </c>
      <c r="J1824" s="1">
        <v>54.9</v>
      </c>
      <c r="K1824" s="3">
        <v>321.31871999999998</v>
      </c>
      <c r="L1824" s="12">
        <f>Tabla1[[#This Row],[Venta prom 12 meses en UN]]*Tabla1[[#This Row],[Costo unitario]]</f>
        <v>259.12799999999999</v>
      </c>
      <c r="M1824" s="29">
        <f>IFERROR(Tabla1[[#This Row],[Stock en unidades]]/Tabla1[[#This Row],[Venta prom 12 meses en UN]],0)</f>
        <v>16.010928961748633</v>
      </c>
      <c r="N1824" s="12">
        <f>IFERROR(12/Tabla1[[#This Row],[Meses de stock]],0)</f>
        <v>0.74948805460750856</v>
      </c>
      <c r="O1824" s="5" t="e">
        <f>VLOOKUP(Tabla1[[#This Row],[Código del producto]],'ABC Ventas'!$A:$E,5,0)</f>
        <v>#DIV/0!</v>
      </c>
      <c r="P1824" s="5" t="e">
        <f>VLOOKUP(Tabla1[[#This Row],[Código del producto]],'ABC Stock'!$A:$E,5,0)</f>
        <v>#DIV/0!</v>
      </c>
      <c r="Q18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25" spans="1:17" x14ac:dyDescent="0.2">
      <c r="A1825" s="1">
        <v>1304</v>
      </c>
      <c r="B1825" s="1" t="s">
        <v>115</v>
      </c>
      <c r="C1825" s="1" t="s">
        <v>20</v>
      </c>
      <c r="D1825" s="1" t="s">
        <v>3</v>
      </c>
      <c r="E1825" s="11">
        <v>66</v>
      </c>
      <c r="F1825" s="3">
        <v>2.58</v>
      </c>
      <c r="G1825" s="11">
        <f>Tabla1[[#This Row],[Stock en unidades]]*Tabla1[[#This Row],[Costo unitario]]</f>
        <v>170.28</v>
      </c>
      <c r="H1825" s="1">
        <v>2020</v>
      </c>
      <c r="I1825" s="1" t="s">
        <v>258</v>
      </c>
      <c r="J1825" s="1">
        <v>70</v>
      </c>
      <c r="K1825" s="3">
        <v>278.12399999999997</v>
      </c>
      <c r="L1825" s="12">
        <f>Tabla1[[#This Row],[Venta prom 12 meses en UN]]*Tabla1[[#This Row],[Costo unitario]]</f>
        <v>180.6</v>
      </c>
      <c r="M1825" s="29">
        <f>IFERROR(Tabla1[[#This Row],[Stock en unidades]]/Tabla1[[#This Row],[Venta prom 12 meses en UN]],0)</f>
        <v>0.94285714285714284</v>
      </c>
      <c r="N1825" s="12">
        <f>IFERROR(12/Tabla1[[#This Row],[Meses de stock]],0)</f>
        <v>12.727272727272728</v>
      </c>
      <c r="O1825" s="5" t="e">
        <f>VLOOKUP(Tabla1[[#This Row],[Código del producto]],'ABC Ventas'!$A:$E,5,0)</f>
        <v>#DIV/0!</v>
      </c>
      <c r="P1825" s="5" t="e">
        <f>VLOOKUP(Tabla1[[#This Row],[Código del producto]],'ABC Stock'!$A:$E,5,0)</f>
        <v>#DIV/0!</v>
      </c>
      <c r="Q18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6" spans="1:17" x14ac:dyDescent="0.2">
      <c r="A1826" s="1">
        <v>1305</v>
      </c>
      <c r="B1826" s="1" t="s">
        <v>479</v>
      </c>
      <c r="C1826" s="1" t="s">
        <v>20</v>
      </c>
      <c r="D1826" s="1" t="s">
        <v>3</v>
      </c>
      <c r="E1826" s="11">
        <v>325</v>
      </c>
      <c r="F1826" s="3">
        <v>4.03</v>
      </c>
      <c r="G1826" s="11">
        <f>Tabla1[[#This Row],[Stock en unidades]]*Tabla1[[#This Row],[Costo unitario]]</f>
        <v>1309.75</v>
      </c>
      <c r="H1826" s="1">
        <v>2020</v>
      </c>
      <c r="I1826" s="1" t="s">
        <v>256</v>
      </c>
      <c r="J1826" s="1">
        <v>134</v>
      </c>
      <c r="K1826" s="3">
        <v>912.63379999999995</v>
      </c>
      <c r="L1826" s="12">
        <f>Tabla1[[#This Row],[Venta prom 12 meses en UN]]*Tabla1[[#This Row],[Costo unitario]]</f>
        <v>540.02</v>
      </c>
      <c r="M1826" s="29">
        <f>IFERROR(Tabla1[[#This Row],[Stock en unidades]]/Tabla1[[#This Row],[Venta prom 12 meses en UN]],0)</f>
        <v>2.4253731343283582</v>
      </c>
      <c r="N1826" s="12">
        <f>IFERROR(12/Tabla1[[#This Row],[Meses de stock]],0)</f>
        <v>4.9476923076923081</v>
      </c>
      <c r="O1826" s="5" t="e">
        <f>VLOOKUP(Tabla1[[#This Row],[Código del producto]],'ABC Ventas'!$A:$E,5,0)</f>
        <v>#DIV/0!</v>
      </c>
      <c r="P1826" s="5" t="e">
        <f>VLOOKUP(Tabla1[[#This Row],[Código del producto]],'ABC Stock'!$A:$E,5,0)</f>
        <v>#DIV/0!</v>
      </c>
      <c r="Q18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7" spans="1:17" x14ac:dyDescent="0.2">
      <c r="A1827" s="1">
        <v>1305</v>
      </c>
      <c r="B1827" s="1" t="s">
        <v>479</v>
      </c>
      <c r="C1827" s="1" t="s">
        <v>20</v>
      </c>
      <c r="D1827" s="1" t="s">
        <v>3</v>
      </c>
      <c r="E1827" s="11">
        <v>0</v>
      </c>
      <c r="F1827" s="3">
        <v>7.71</v>
      </c>
      <c r="G1827" s="11">
        <f>Tabla1[[#This Row],[Stock en unidades]]*Tabla1[[#This Row],[Costo unitario]]</f>
        <v>0</v>
      </c>
      <c r="H1827" s="1">
        <v>2020</v>
      </c>
      <c r="I1827" s="1" t="s">
        <v>256</v>
      </c>
      <c r="J1827" s="1">
        <v>55.4</v>
      </c>
      <c r="K1827" s="3">
        <v>610.80162000000007</v>
      </c>
      <c r="L1827" s="12">
        <f>Tabla1[[#This Row],[Venta prom 12 meses en UN]]*Tabla1[[#This Row],[Costo unitario]]</f>
        <v>427.13400000000001</v>
      </c>
      <c r="M1827" s="29">
        <f>IFERROR(Tabla1[[#This Row],[Stock en unidades]]/Tabla1[[#This Row],[Venta prom 12 meses en UN]],0)</f>
        <v>0</v>
      </c>
      <c r="N1827" s="12">
        <f>IFERROR(12/Tabla1[[#This Row],[Meses de stock]],0)</f>
        <v>0</v>
      </c>
      <c r="O1827" s="5" t="e">
        <f>VLOOKUP(Tabla1[[#This Row],[Código del producto]],'ABC Ventas'!$A:$E,5,0)</f>
        <v>#DIV/0!</v>
      </c>
      <c r="P1827" s="5" t="e">
        <f>VLOOKUP(Tabla1[[#This Row],[Código del producto]],'ABC Stock'!$A:$E,5,0)</f>
        <v>#DIV/0!</v>
      </c>
      <c r="Q18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8" spans="1:17" x14ac:dyDescent="0.2">
      <c r="A1828" s="1">
        <v>1305</v>
      </c>
      <c r="B1828" s="1" t="s">
        <v>479</v>
      </c>
      <c r="C1828" s="1" t="s">
        <v>20</v>
      </c>
      <c r="D1828" s="1" t="s">
        <v>3</v>
      </c>
      <c r="E1828" s="11">
        <v>90</v>
      </c>
      <c r="F1828" s="3">
        <v>6.27</v>
      </c>
      <c r="G1828" s="11">
        <f>Tabla1[[#This Row],[Stock en unidades]]*Tabla1[[#This Row],[Costo unitario]]</f>
        <v>564.29999999999995</v>
      </c>
      <c r="H1828" s="1">
        <v>2020</v>
      </c>
      <c r="I1828" s="1" t="s">
        <v>257</v>
      </c>
      <c r="J1828" s="1">
        <v>57</v>
      </c>
      <c r="K1828" s="3">
        <v>557.52839999999992</v>
      </c>
      <c r="L1828" s="12">
        <f>Tabla1[[#This Row],[Venta prom 12 meses en UN]]*Tabla1[[#This Row],[Costo unitario]]</f>
        <v>357.39</v>
      </c>
      <c r="M1828" s="29">
        <f>IFERROR(Tabla1[[#This Row],[Stock en unidades]]/Tabla1[[#This Row],[Venta prom 12 meses en UN]],0)</f>
        <v>1.5789473684210527</v>
      </c>
      <c r="N1828" s="12">
        <f>IFERROR(12/Tabla1[[#This Row],[Meses de stock]],0)</f>
        <v>7.6</v>
      </c>
      <c r="O1828" s="5" t="e">
        <f>VLOOKUP(Tabla1[[#This Row],[Código del producto]],'ABC Ventas'!$A:$E,5,0)</f>
        <v>#DIV/0!</v>
      </c>
      <c r="P1828" s="5" t="e">
        <f>VLOOKUP(Tabla1[[#This Row],[Código del producto]],'ABC Stock'!$A:$E,5,0)</f>
        <v>#DIV/0!</v>
      </c>
      <c r="Q18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29" spans="1:17" x14ac:dyDescent="0.2">
      <c r="A1829" s="1">
        <v>1305</v>
      </c>
      <c r="B1829" s="1" t="s">
        <v>479</v>
      </c>
      <c r="C1829" s="1" t="s">
        <v>20</v>
      </c>
      <c r="D1829" s="1" t="s">
        <v>3</v>
      </c>
      <c r="E1829" s="11">
        <v>41</v>
      </c>
      <c r="F1829" s="3">
        <v>6.78</v>
      </c>
      <c r="G1829" s="11">
        <f>Tabla1[[#This Row],[Stock en unidades]]*Tabla1[[#This Row],[Costo unitario]]</f>
        <v>277.98</v>
      </c>
      <c r="H1829" s="1">
        <v>2019</v>
      </c>
      <c r="I1829" s="1" t="s">
        <v>307</v>
      </c>
      <c r="J1829" s="1">
        <v>40.799999999999997</v>
      </c>
      <c r="K1829" s="3">
        <v>365.14367999999996</v>
      </c>
      <c r="L1829" s="12">
        <f>Tabla1[[#This Row],[Venta prom 12 meses en UN]]*Tabla1[[#This Row],[Costo unitario]]</f>
        <v>276.62399999999997</v>
      </c>
      <c r="M1829" s="29">
        <f>IFERROR(Tabla1[[#This Row],[Stock en unidades]]/Tabla1[[#This Row],[Venta prom 12 meses en UN]],0)</f>
        <v>1.0049019607843137</v>
      </c>
      <c r="N1829" s="12">
        <f>IFERROR(12/Tabla1[[#This Row],[Meses de stock]],0)</f>
        <v>11.941463414634146</v>
      </c>
      <c r="O1829" s="5" t="e">
        <f>VLOOKUP(Tabla1[[#This Row],[Código del producto]],'ABC Ventas'!$A:$E,5,0)</f>
        <v>#DIV/0!</v>
      </c>
      <c r="P1829" s="5" t="e">
        <f>VLOOKUP(Tabla1[[#This Row],[Código del producto]],'ABC Stock'!$A:$E,5,0)</f>
        <v>#DIV/0!</v>
      </c>
      <c r="Q18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30" spans="1:17" x14ac:dyDescent="0.2">
      <c r="A1830" s="1">
        <v>1305</v>
      </c>
      <c r="B1830" s="1" t="s">
        <v>479</v>
      </c>
      <c r="C1830" s="1" t="s">
        <v>20</v>
      </c>
      <c r="D1830" s="1" t="s">
        <v>3</v>
      </c>
      <c r="E1830" s="11">
        <v>295</v>
      </c>
      <c r="F1830" s="3">
        <v>4.2300000000000004</v>
      </c>
      <c r="G1830" s="11">
        <f>Tabla1[[#This Row],[Stock en unidades]]*Tabla1[[#This Row],[Costo unitario]]</f>
        <v>1247.8500000000001</v>
      </c>
      <c r="H1830" s="1">
        <v>2019</v>
      </c>
      <c r="I1830" s="1" t="s">
        <v>304</v>
      </c>
      <c r="J1830" s="1">
        <v>49.1</v>
      </c>
      <c r="K1830" s="3">
        <v>294.92406000000005</v>
      </c>
      <c r="L1830" s="12">
        <f>Tabla1[[#This Row],[Venta prom 12 meses en UN]]*Tabla1[[#This Row],[Costo unitario]]</f>
        <v>207.69300000000004</v>
      </c>
      <c r="M1830" s="29">
        <f>IFERROR(Tabla1[[#This Row],[Stock en unidades]]/Tabla1[[#This Row],[Venta prom 12 meses en UN]],0)</f>
        <v>6.0081466395112013</v>
      </c>
      <c r="N1830" s="12">
        <f>IFERROR(12/Tabla1[[#This Row],[Meses de stock]],0)</f>
        <v>1.9972881355932204</v>
      </c>
      <c r="O1830" s="5" t="e">
        <f>VLOOKUP(Tabla1[[#This Row],[Código del producto]],'ABC Ventas'!$A:$E,5,0)</f>
        <v>#DIV/0!</v>
      </c>
      <c r="P1830" s="5" t="e">
        <f>VLOOKUP(Tabla1[[#This Row],[Código del producto]],'ABC Stock'!$A:$E,5,0)</f>
        <v>#DIV/0!</v>
      </c>
      <c r="Q183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31" spans="1:17" x14ac:dyDescent="0.2">
      <c r="A1831" s="1">
        <v>1305</v>
      </c>
      <c r="B1831" s="1" t="s">
        <v>479</v>
      </c>
      <c r="C1831" s="1" t="s">
        <v>20</v>
      </c>
      <c r="D1831" s="1" t="s">
        <v>3</v>
      </c>
      <c r="E1831" s="11">
        <v>106</v>
      </c>
      <c r="F1831" s="3">
        <v>1.74</v>
      </c>
      <c r="G1831" s="11">
        <f>Tabla1[[#This Row],[Stock en unidades]]*Tabla1[[#This Row],[Costo unitario]]</f>
        <v>184.44</v>
      </c>
      <c r="H1831" s="1">
        <v>2020</v>
      </c>
      <c r="I1831" s="1" t="s">
        <v>257</v>
      </c>
      <c r="J1831" s="1">
        <v>59</v>
      </c>
      <c r="K1831" s="3">
        <v>184.78799999999998</v>
      </c>
      <c r="L1831" s="12">
        <f>Tabla1[[#This Row],[Venta prom 12 meses en UN]]*Tabla1[[#This Row],[Costo unitario]]</f>
        <v>102.66</v>
      </c>
      <c r="M1831" s="29">
        <f>IFERROR(Tabla1[[#This Row],[Stock en unidades]]/Tabla1[[#This Row],[Venta prom 12 meses en UN]],0)</f>
        <v>1.7966101694915255</v>
      </c>
      <c r="N1831" s="12">
        <f>IFERROR(12/Tabla1[[#This Row],[Meses de stock]],0)</f>
        <v>6.6792452830188678</v>
      </c>
      <c r="O1831" s="5" t="e">
        <f>VLOOKUP(Tabla1[[#This Row],[Código del producto]],'ABC Ventas'!$A:$E,5,0)</f>
        <v>#DIV/0!</v>
      </c>
      <c r="P1831" s="5" t="e">
        <f>VLOOKUP(Tabla1[[#This Row],[Código del producto]],'ABC Stock'!$A:$E,5,0)</f>
        <v>#DIV/0!</v>
      </c>
      <c r="Q18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32" spans="1:17" x14ac:dyDescent="0.2">
      <c r="A1832" s="1">
        <v>1306</v>
      </c>
      <c r="B1832" s="1" t="s">
        <v>179</v>
      </c>
      <c r="C1832" s="1" t="s">
        <v>20</v>
      </c>
      <c r="D1832" s="1" t="s">
        <v>3</v>
      </c>
      <c r="E1832" s="11">
        <v>0</v>
      </c>
      <c r="F1832" s="3">
        <v>7.06</v>
      </c>
      <c r="G1832" s="11">
        <f>Tabla1[[#This Row],[Stock en unidades]]*Tabla1[[#This Row],[Costo unitario]]</f>
        <v>0</v>
      </c>
      <c r="H1832" s="1">
        <v>2019</v>
      </c>
      <c r="I1832" s="1" t="s">
        <v>308</v>
      </c>
      <c r="J1832" s="1">
        <v>77</v>
      </c>
      <c r="K1832" s="3">
        <v>771.94039999999995</v>
      </c>
      <c r="L1832" s="12">
        <f>Tabla1[[#This Row],[Venta prom 12 meses en UN]]*Tabla1[[#This Row],[Costo unitario]]</f>
        <v>543.62</v>
      </c>
      <c r="M1832" s="29">
        <f>IFERROR(Tabla1[[#This Row],[Stock en unidades]]/Tabla1[[#This Row],[Venta prom 12 meses en UN]],0)</f>
        <v>0</v>
      </c>
      <c r="N1832" s="12">
        <f>IFERROR(12/Tabla1[[#This Row],[Meses de stock]],0)</f>
        <v>0</v>
      </c>
      <c r="O1832" s="5" t="e">
        <f>VLOOKUP(Tabla1[[#This Row],[Código del producto]],'ABC Ventas'!$A:$E,5,0)</f>
        <v>#DIV/0!</v>
      </c>
      <c r="P1832" s="5" t="e">
        <f>VLOOKUP(Tabla1[[#This Row],[Código del producto]],'ABC Stock'!$A:$E,5,0)</f>
        <v>#DIV/0!</v>
      </c>
      <c r="Q18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33" spans="1:17" x14ac:dyDescent="0.2">
      <c r="A1833" s="1">
        <v>1306</v>
      </c>
      <c r="B1833" s="1" t="s">
        <v>179</v>
      </c>
      <c r="C1833" s="1" t="s">
        <v>20</v>
      </c>
      <c r="D1833" s="1" t="s">
        <v>3</v>
      </c>
      <c r="E1833" s="11">
        <v>75</v>
      </c>
      <c r="F1833" s="3">
        <v>5.35</v>
      </c>
      <c r="G1833" s="11">
        <f>Tabla1[[#This Row],[Stock en unidades]]*Tabla1[[#This Row],[Costo unitario]]</f>
        <v>401.25</v>
      </c>
      <c r="H1833" s="1">
        <v>2019</v>
      </c>
      <c r="I1833" s="1" t="s">
        <v>256</v>
      </c>
      <c r="J1833" s="1">
        <v>95</v>
      </c>
      <c r="K1833" s="3">
        <v>742.04499999999985</v>
      </c>
      <c r="L1833" s="12">
        <f>Tabla1[[#This Row],[Venta prom 12 meses en UN]]*Tabla1[[#This Row],[Costo unitario]]</f>
        <v>508.24999999999994</v>
      </c>
      <c r="M1833" s="29">
        <f>IFERROR(Tabla1[[#This Row],[Stock en unidades]]/Tabla1[[#This Row],[Venta prom 12 meses en UN]],0)</f>
        <v>0.78947368421052633</v>
      </c>
      <c r="N1833" s="12">
        <f>IFERROR(12/Tabla1[[#This Row],[Meses de stock]],0)</f>
        <v>15.2</v>
      </c>
      <c r="O1833" s="5" t="e">
        <f>VLOOKUP(Tabla1[[#This Row],[Código del producto]],'ABC Ventas'!$A:$E,5,0)</f>
        <v>#DIV/0!</v>
      </c>
      <c r="P1833" s="5" t="e">
        <f>VLOOKUP(Tabla1[[#This Row],[Código del producto]],'ABC Stock'!$A:$E,5,0)</f>
        <v>#DIV/0!</v>
      </c>
      <c r="Q18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34" spans="1:17" x14ac:dyDescent="0.2">
      <c r="A1834" s="1">
        <v>1306</v>
      </c>
      <c r="B1834" s="1" t="s">
        <v>179</v>
      </c>
      <c r="C1834" s="1" t="s">
        <v>20</v>
      </c>
      <c r="D1834" s="1" t="s">
        <v>3</v>
      </c>
      <c r="E1834" s="11">
        <v>189</v>
      </c>
      <c r="F1834" s="3">
        <v>2.77</v>
      </c>
      <c r="G1834" s="11">
        <f>Tabla1[[#This Row],[Stock en unidades]]*Tabla1[[#This Row],[Costo unitario]]</f>
        <v>523.53</v>
      </c>
      <c r="H1834" s="1">
        <v>2020</v>
      </c>
      <c r="I1834" s="1" t="s">
        <v>258</v>
      </c>
      <c r="J1834" s="1">
        <v>109</v>
      </c>
      <c r="K1834" s="3">
        <v>570.64769999999999</v>
      </c>
      <c r="L1834" s="12">
        <f>Tabla1[[#This Row],[Venta prom 12 meses en UN]]*Tabla1[[#This Row],[Costo unitario]]</f>
        <v>301.93</v>
      </c>
      <c r="M1834" s="29">
        <f>IFERROR(Tabla1[[#This Row],[Stock en unidades]]/Tabla1[[#This Row],[Venta prom 12 meses en UN]],0)</f>
        <v>1.7339449541284404</v>
      </c>
      <c r="N1834" s="12">
        <f>IFERROR(12/Tabla1[[#This Row],[Meses de stock]],0)</f>
        <v>6.92063492063492</v>
      </c>
      <c r="O1834" s="5" t="e">
        <f>VLOOKUP(Tabla1[[#This Row],[Código del producto]],'ABC Ventas'!$A:$E,5,0)</f>
        <v>#DIV/0!</v>
      </c>
      <c r="P1834" s="5" t="e">
        <f>VLOOKUP(Tabla1[[#This Row],[Código del producto]],'ABC Stock'!$A:$E,5,0)</f>
        <v>#DIV/0!</v>
      </c>
      <c r="Q18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35" spans="1:17" x14ac:dyDescent="0.2">
      <c r="A1835" s="1">
        <v>1306</v>
      </c>
      <c r="B1835" s="1" t="s">
        <v>179</v>
      </c>
      <c r="C1835" s="1" t="s">
        <v>20</v>
      </c>
      <c r="D1835" s="1" t="s">
        <v>3</v>
      </c>
      <c r="E1835" s="11">
        <v>413</v>
      </c>
      <c r="F1835" s="3">
        <v>4.83</v>
      </c>
      <c r="G1835" s="11">
        <f>Tabla1[[#This Row],[Stock en unidades]]*Tabla1[[#This Row],[Costo unitario]]</f>
        <v>1994.79</v>
      </c>
      <c r="H1835" s="1">
        <v>2020</v>
      </c>
      <c r="I1835" s="1" t="s">
        <v>258</v>
      </c>
      <c r="J1835" s="1">
        <v>68.8</v>
      </c>
      <c r="K1835" s="3">
        <v>441.96431999999993</v>
      </c>
      <c r="L1835" s="12">
        <f>Tabla1[[#This Row],[Venta prom 12 meses en UN]]*Tabla1[[#This Row],[Costo unitario]]</f>
        <v>332.30399999999997</v>
      </c>
      <c r="M1835" s="29">
        <f>IFERROR(Tabla1[[#This Row],[Stock en unidades]]/Tabla1[[#This Row],[Venta prom 12 meses en UN]],0)</f>
        <v>6.0029069767441863</v>
      </c>
      <c r="N1835" s="12">
        <f>IFERROR(12/Tabla1[[#This Row],[Meses de stock]],0)</f>
        <v>1.9990314769975785</v>
      </c>
      <c r="O1835" s="5" t="e">
        <f>VLOOKUP(Tabla1[[#This Row],[Código del producto]],'ABC Ventas'!$A:$E,5,0)</f>
        <v>#DIV/0!</v>
      </c>
      <c r="P1835" s="5" t="e">
        <f>VLOOKUP(Tabla1[[#This Row],[Código del producto]],'ABC Stock'!$A:$E,5,0)</f>
        <v>#DIV/0!</v>
      </c>
      <c r="Q183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36" spans="1:17" x14ac:dyDescent="0.2">
      <c r="A1836" s="1">
        <v>1306</v>
      </c>
      <c r="B1836" s="1" t="s">
        <v>179</v>
      </c>
      <c r="C1836" s="1" t="s">
        <v>20</v>
      </c>
      <c r="D1836" s="1" t="s">
        <v>3</v>
      </c>
      <c r="E1836" s="11">
        <v>824</v>
      </c>
      <c r="F1836" s="3">
        <v>3.28</v>
      </c>
      <c r="G1836" s="11">
        <f>Tabla1[[#This Row],[Stock en unidades]]*Tabla1[[#This Row],[Costo unitario]]</f>
        <v>2702.72</v>
      </c>
      <c r="H1836" s="1">
        <v>2020</v>
      </c>
      <c r="I1836" s="1" t="s">
        <v>257</v>
      </c>
      <c r="J1836" s="1">
        <v>74.900000000000006</v>
      </c>
      <c r="K1836" s="3">
        <v>321.83031999999997</v>
      </c>
      <c r="L1836" s="12">
        <f>Tabla1[[#This Row],[Venta prom 12 meses en UN]]*Tabla1[[#This Row],[Costo unitario]]</f>
        <v>245.672</v>
      </c>
      <c r="M1836" s="29">
        <f>IFERROR(Tabla1[[#This Row],[Stock en unidades]]/Tabla1[[#This Row],[Venta prom 12 meses en UN]],0)</f>
        <v>11.001335113484645</v>
      </c>
      <c r="N1836" s="12">
        <f>IFERROR(12/Tabla1[[#This Row],[Meses de stock]],0)</f>
        <v>1.0907766990291263</v>
      </c>
      <c r="O1836" s="5" t="e">
        <f>VLOOKUP(Tabla1[[#This Row],[Código del producto]],'ABC Ventas'!$A:$E,5,0)</f>
        <v>#DIV/0!</v>
      </c>
      <c r="P1836" s="5" t="e">
        <f>VLOOKUP(Tabla1[[#This Row],[Código del producto]],'ABC Stock'!$A:$E,5,0)</f>
        <v>#DIV/0!</v>
      </c>
      <c r="Q183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37" spans="1:17" x14ac:dyDescent="0.2">
      <c r="A1837" s="1">
        <v>1306</v>
      </c>
      <c r="B1837" s="1" t="s">
        <v>179</v>
      </c>
      <c r="C1837" s="1" t="s">
        <v>20</v>
      </c>
      <c r="D1837" s="1" t="s">
        <v>3</v>
      </c>
      <c r="E1837" s="11">
        <v>331</v>
      </c>
      <c r="F1837" s="3">
        <v>47.2</v>
      </c>
      <c r="G1837" s="11">
        <f>Tabla1[[#This Row],[Stock en unidades]]*Tabla1[[#This Row],[Costo unitario]]</f>
        <v>15623.2</v>
      </c>
      <c r="H1837" s="1">
        <v>2019</v>
      </c>
      <c r="I1837" s="1" t="s">
        <v>257</v>
      </c>
      <c r="J1837" s="1">
        <v>0</v>
      </c>
      <c r="K1837" s="3">
        <v>0</v>
      </c>
      <c r="L1837" s="12">
        <f>Tabla1[[#This Row],[Venta prom 12 meses en UN]]*Tabla1[[#This Row],[Costo unitario]]</f>
        <v>0</v>
      </c>
      <c r="M1837" s="29">
        <f>IFERROR(Tabla1[[#This Row],[Stock en unidades]]/Tabla1[[#This Row],[Venta prom 12 meses en UN]],0)</f>
        <v>0</v>
      </c>
      <c r="N1837" s="12">
        <f>IFERROR(12/Tabla1[[#This Row],[Meses de stock]],0)</f>
        <v>0</v>
      </c>
      <c r="O1837" s="5" t="e">
        <f>VLOOKUP(Tabla1[[#This Row],[Código del producto]],'ABC Ventas'!$A:$E,5,0)</f>
        <v>#DIV/0!</v>
      </c>
      <c r="P1837" s="5" t="e">
        <f>VLOOKUP(Tabla1[[#This Row],[Código del producto]],'ABC Stock'!$A:$E,5,0)</f>
        <v>#DIV/0!</v>
      </c>
      <c r="Q183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838" spans="1:17" x14ac:dyDescent="0.2">
      <c r="A1838" s="1">
        <v>1307</v>
      </c>
      <c r="B1838" s="1" t="s">
        <v>196</v>
      </c>
      <c r="C1838" s="1" t="s">
        <v>20</v>
      </c>
      <c r="D1838" s="1" t="s">
        <v>3</v>
      </c>
      <c r="E1838" s="11">
        <v>446</v>
      </c>
      <c r="F1838" s="3">
        <v>6.26</v>
      </c>
      <c r="G1838" s="11">
        <f>Tabla1[[#This Row],[Stock en unidades]]*Tabla1[[#This Row],[Costo unitario]]</f>
        <v>2791.96</v>
      </c>
      <c r="H1838" s="1">
        <v>2019</v>
      </c>
      <c r="I1838" s="1" t="s">
        <v>308</v>
      </c>
      <c r="J1838" s="1">
        <v>74.3</v>
      </c>
      <c r="K1838" s="3">
        <v>767.4446999999999</v>
      </c>
      <c r="L1838" s="12">
        <f>Tabla1[[#This Row],[Venta prom 12 meses en UN]]*Tabla1[[#This Row],[Costo unitario]]</f>
        <v>465.11799999999994</v>
      </c>
      <c r="M1838" s="29">
        <f>IFERROR(Tabla1[[#This Row],[Stock en unidades]]/Tabla1[[#This Row],[Venta prom 12 meses en UN]],0)</f>
        <v>6.0026917900403767</v>
      </c>
      <c r="N1838" s="12">
        <f>IFERROR(12/Tabla1[[#This Row],[Meses de stock]],0)</f>
        <v>1.999103139013453</v>
      </c>
      <c r="O1838" s="5" t="e">
        <f>VLOOKUP(Tabla1[[#This Row],[Código del producto]],'ABC Ventas'!$A:$E,5,0)</f>
        <v>#DIV/0!</v>
      </c>
      <c r="P1838" s="5" t="e">
        <f>VLOOKUP(Tabla1[[#This Row],[Código del producto]],'ABC Stock'!$A:$E,5,0)</f>
        <v>#DIV/0!</v>
      </c>
      <c r="Q183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39" spans="1:17" x14ac:dyDescent="0.2">
      <c r="A1839" s="1">
        <v>1307</v>
      </c>
      <c r="B1839" s="1" t="s">
        <v>196</v>
      </c>
      <c r="C1839" s="1" t="s">
        <v>20</v>
      </c>
      <c r="D1839" s="1" t="s">
        <v>3</v>
      </c>
      <c r="E1839" s="11">
        <v>534</v>
      </c>
      <c r="F1839" s="3">
        <v>7.03</v>
      </c>
      <c r="G1839" s="11">
        <f>Tabla1[[#This Row],[Stock en unidades]]*Tabla1[[#This Row],[Costo unitario]]</f>
        <v>3754.02</v>
      </c>
      <c r="H1839" s="1">
        <v>2019</v>
      </c>
      <c r="I1839" s="1" t="s">
        <v>308</v>
      </c>
      <c r="J1839" s="1">
        <v>53.4</v>
      </c>
      <c r="K1839" s="3">
        <v>608.15123999999992</v>
      </c>
      <c r="L1839" s="12">
        <f>Tabla1[[#This Row],[Venta prom 12 meses en UN]]*Tabla1[[#This Row],[Costo unitario]]</f>
        <v>375.40199999999999</v>
      </c>
      <c r="M1839" s="29">
        <f>IFERROR(Tabla1[[#This Row],[Stock en unidades]]/Tabla1[[#This Row],[Venta prom 12 meses en UN]],0)</f>
        <v>10</v>
      </c>
      <c r="N1839" s="12">
        <f>IFERROR(12/Tabla1[[#This Row],[Meses de stock]],0)</f>
        <v>1.2</v>
      </c>
      <c r="O1839" s="5" t="e">
        <f>VLOOKUP(Tabla1[[#This Row],[Código del producto]],'ABC Ventas'!$A:$E,5,0)</f>
        <v>#DIV/0!</v>
      </c>
      <c r="P1839" s="5" t="e">
        <f>VLOOKUP(Tabla1[[#This Row],[Código del producto]],'ABC Stock'!$A:$E,5,0)</f>
        <v>#DIV/0!</v>
      </c>
      <c r="Q183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40" spans="1:17" x14ac:dyDescent="0.2">
      <c r="A1840" s="1">
        <v>1307</v>
      </c>
      <c r="B1840" s="1" t="s">
        <v>196</v>
      </c>
      <c r="C1840" s="1" t="s">
        <v>20</v>
      </c>
      <c r="D1840" s="1" t="s">
        <v>3</v>
      </c>
      <c r="E1840" s="11">
        <v>833</v>
      </c>
      <c r="F1840" s="3">
        <v>7.08</v>
      </c>
      <c r="G1840" s="11">
        <f>Tabla1[[#This Row],[Stock en unidades]]*Tabla1[[#This Row],[Costo unitario]]</f>
        <v>5897.64</v>
      </c>
      <c r="H1840" s="1">
        <v>2019</v>
      </c>
      <c r="I1840" s="1" t="s">
        <v>312</v>
      </c>
      <c r="J1840" s="1">
        <v>55.5</v>
      </c>
      <c r="K1840" s="3">
        <v>542.25720000000001</v>
      </c>
      <c r="L1840" s="12">
        <f>Tabla1[[#This Row],[Venta prom 12 meses en UN]]*Tabla1[[#This Row],[Costo unitario]]</f>
        <v>392.94</v>
      </c>
      <c r="M1840" s="29">
        <f>IFERROR(Tabla1[[#This Row],[Stock en unidades]]/Tabla1[[#This Row],[Venta prom 12 meses en UN]],0)</f>
        <v>15.009009009009009</v>
      </c>
      <c r="N1840" s="12">
        <f>IFERROR(12/Tabla1[[#This Row],[Meses de stock]],0)</f>
        <v>0.79951980792316923</v>
      </c>
      <c r="O1840" s="5" t="e">
        <f>VLOOKUP(Tabla1[[#This Row],[Código del producto]],'ABC Ventas'!$A:$E,5,0)</f>
        <v>#DIV/0!</v>
      </c>
      <c r="P1840" s="5" t="e">
        <f>VLOOKUP(Tabla1[[#This Row],[Código del producto]],'ABC Stock'!$A:$E,5,0)</f>
        <v>#DIV/0!</v>
      </c>
      <c r="Q18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41" spans="1:17" x14ac:dyDescent="0.2">
      <c r="A1841" s="1">
        <v>1307</v>
      </c>
      <c r="B1841" s="1" t="s">
        <v>196</v>
      </c>
      <c r="C1841" s="1" t="s">
        <v>20</v>
      </c>
      <c r="D1841" s="1" t="s">
        <v>3</v>
      </c>
      <c r="E1841" s="11">
        <v>102</v>
      </c>
      <c r="F1841" s="3">
        <v>2.2000000000000002</v>
      </c>
      <c r="G1841" s="11">
        <f>Tabla1[[#This Row],[Stock en unidades]]*Tabla1[[#This Row],[Costo unitario]]</f>
        <v>224.4</v>
      </c>
      <c r="H1841" s="1">
        <v>2019</v>
      </c>
      <c r="I1841" s="1" t="s">
        <v>304</v>
      </c>
      <c r="J1841" s="1">
        <v>135</v>
      </c>
      <c r="K1841" s="3">
        <v>392.04</v>
      </c>
      <c r="L1841" s="12">
        <f>Tabla1[[#This Row],[Venta prom 12 meses en UN]]*Tabla1[[#This Row],[Costo unitario]]</f>
        <v>297</v>
      </c>
      <c r="M1841" s="29">
        <f>IFERROR(Tabla1[[#This Row],[Stock en unidades]]/Tabla1[[#This Row],[Venta prom 12 meses en UN]],0)</f>
        <v>0.75555555555555554</v>
      </c>
      <c r="N1841" s="12">
        <f>IFERROR(12/Tabla1[[#This Row],[Meses de stock]],0)</f>
        <v>15.882352941176471</v>
      </c>
      <c r="O1841" s="5" t="e">
        <f>VLOOKUP(Tabla1[[#This Row],[Código del producto]],'ABC Ventas'!$A:$E,5,0)</f>
        <v>#DIV/0!</v>
      </c>
      <c r="P1841" s="5" t="e">
        <f>VLOOKUP(Tabla1[[#This Row],[Código del producto]],'ABC Stock'!$A:$E,5,0)</f>
        <v>#DIV/0!</v>
      </c>
      <c r="Q18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42" spans="1:17" x14ac:dyDescent="0.2">
      <c r="A1842" s="1">
        <v>1307</v>
      </c>
      <c r="B1842" s="1" t="s">
        <v>196</v>
      </c>
      <c r="C1842" s="1" t="s">
        <v>20</v>
      </c>
      <c r="D1842" s="1" t="s">
        <v>3</v>
      </c>
      <c r="E1842" s="11">
        <v>410</v>
      </c>
      <c r="F1842" s="3">
        <v>6.22</v>
      </c>
      <c r="G1842" s="11">
        <f>Tabla1[[#This Row],[Stock en unidades]]*Tabla1[[#This Row],[Costo unitario]]</f>
        <v>2550.1999999999998</v>
      </c>
      <c r="H1842" s="1">
        <v>2019</v>
      </c>
      <c r="I1842" s="1" t="s">
        <v>310</v>
      </c>
      <c r="J1842" s="1">
        <v>31.5</v>
      </c>
      <c r="K1842" s="3">
        <v>340.91820000000001</v>
      </c>
      <c r="L1842" s="12">
        <f>Tabla1[[#This Row],[Venta prom 12 meses en UN]]*Tabla1[[#This Row],[Costo unitario]]</f>
        <v>195.92999999999998</v>
      </c>
      <c r="M1842" s="29">
        <f>IFERROR(Tabla1[[#This Row],[Stock en unidades]]/Tabla1[[#This Row],[Venta prom 12 meses en UN]],0)</f>
        <v>13.015873015873016</v>
      </c>
      <c r="N1842" s="12">
        <f>IFERROR(12/Tabla1[[#This Row],[Meses de stock]],0)</f>
        <v>0.92195121951219516</v>
      </c>
      <c r="O1842" s="5" t="e">
        <f>VLOOKUP(Tabla1[[#This Row],[Código del producto]],'ABC Ventas'!$A:$E,5,0)</f>
        <v>#DIV/0!</v>
      </c>
      <c r="P1842" s="5" t="e">
        <f>VLOOKUP(Tabla1[[#This Row],[Código del producto]],'ABC Stock'!$A:$E,5,0)</f>
        <v>#DIV/0!</v>
      </c>
      <c r="Q18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43" spans="1:17" x14ac:dyDescent="0.2">
      <c r="A1843" s="1">
        <v>1307</v>
      </c>
      <c r="B1843" s="1" t="s">
        <v>196</v>
      </c>
      <c r="C1843" s="1" t="s">
        <v>20</v>
      </c>
      <c r="D1843" s="1" t="s">
        <v>3</v>
      </c>
      <c r="E1843" s="11">
        <v>472</v>
      </c>
      <c r="F1843" s="3">
        <v>37.1</v>
      </c>
      <c r="G1843" s="11">
        <f>Tabla1[[#This Row],[Stock en unidades]]*Tabla1[[#This Row],[Costo unitario]]</f>
        <v>17511.2</v>
      </c>
      <c r="H1843" s="1">
        <v>2020</v>
      </c>
      <c r="I1843" s="1" t="s">
        <v>256</v>
      </c>
      <c r="J1843" s="1">
        <v>0</v>
      </c>
      <c r="K1843" s="3">
        <v>0</v>
      </c>
      <c r="L1843" s="12">
        <f>Tabla1[[#This Row],[Venta prom 12 meses en UN]]*Tabla1[[#This Row],[Costo unitario]]</f>
        <v>0</v>
      </c>
      <c r="M1843" s="29">
        <f>IFERROR(Tabla1[[#This Row],[Stock en unidades]]/Tabla1[[#This Row],[Venta prom 12 meses en UN]],0)</f>
        <v>0</v>
      </c>
      <c r="N1843" s="12">
        <f>IFERROR(12/Tabla1[[#This Row],[Meses de stock]],0)</f>
        <v>0</v>
      </c>
      <c r="O1843" s="5" t="e">
        <f>VLOOKUP(Tabla1[[#This Row],[Código del producto]],'ABC Ventas'!$A:$E,5,0)</f>
        <v>#DIV/0!</v>
      </c>
      <c r="P1843" s="5" t="e">
        <f>VLOOKUP(Tabla1[[#This Row],[Código del producto]],'ABC Stock'!$A:$E,5,0)</f>
        <v>#DIV/0!</v>
      </c>
      <c r="Q184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844" spans="1:17" x14ac:dyDescent="0.2">
      <c r="A1844" s="1">
        <v>1308</v>
      </c>
      <c r="B1844" s="1" t="s">
        <v>480</v>
      </c>
      <c r="C1844" s="1" t="s">
        <v>20</v>
      </c>
      <c r="D1844" s="1" t="s">
        <v>3</v>
      </c>
      <c r="E1844" s="11">
        <v>19</v>
      </c>
      <c r="F1844" s="3">
        <v>7.43</v>
      </c>
      <c r="G1844" s="11">
        <f>Tabla1[[#This Row],[Stock en unidades]]*Tabla1[[#This Row],[Costo unitario]]</f>
        <v>141.16999999999999</v>
      </c>
      <c r="H1844" s="1">
        <v>2020</v>
      </c>
      <c r="I1844" s="1" t="s">
        <v>256</v>
      </c>
      <c r="J1844" s="1">
        <v>0</v>
      </c>
      <c r="K1844" s="3">
        <v>0</v>
      </c>
      <c r="L1844" s="12">
        <f>Tabla1[[#This Row],[Venta prom 12 meses en UN]]*Tabla1[[#This Row],[Costo unitario]]</f>
        <v>0</v>
      </c>
      <c r="M1844" s="29">
        <f>IFERROR(Tabla1[[#This Row],[Stock en unidades]]/Tabla1[[#This Row],[Venta prom 12 meses en UN]],0)</f>
        <v>0</v>
      </c>
      <c r="N1844" s="12">
        <f>IFERROR(12/Tabla1[[#This Row],[Meses de stock]],0)</f>
        <v>0</v>
      </c>
      <c r="O1844" s="5" t="e">
        <f>VLOOKUP(Tabla1[[#This Row],[Código del producto]],'ABC Ventas'!$A:$E,5,0)</f>
        <v>#DIV/0!</v>
      </c>
      <c r="P1844" s="5" t="e">
        <f>VLOOKUP(Tabla1[[#This Row],[Código del producto]],'ABC Stock'!$A:$E,5,0)</f>
        <v>#DIV/0!</v>
      </c>
      <c r="Q1844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845" spans="1:17" x14ac:dyDescent="0.2">
      <c r="A1845" s="1">
        <v>1308</v>
      </c>
      <c r="B1845" s="1" t="s">
        <v>480</v>
      </c>
      <c r="C1845" s="1" t="s">
        <v>20</v>
      </c>
      <c r="D1845" s="1" t="s">
        <v>3</v>
      </c>
      <c r="E1845" s="11">
        <v>579</v>
      </c>
      <c r="F1845" s="3">
        <v>6.29</v>
      </c>
      <c r="G1845" s="11">
        <f>Tabla1[[#This Row],[Stock en unidades]]*Tabla1[[#This Row],[Costo unitario]]</f>
        <v>3641.91</v>
      </c>
      <c r="H1845" s="1">
        <v>2020</v>
      </c>
      <c r="I1845" s="1" t="s">
        <v>256</v>
      </c>
      <c r="J1845" s="1">
        <v>82.7</v>
      </c>
      <c r="K1845" s="3">
        <v>785.47632999999996</v>
      </c>
      <c r="L1845" s="12">
        <f>Tabla1[[#This Row],[Venta prom 12 meses en UN]]*Tabla1[[#This Row],[Costo unitario]]</f>
        <v>520.18299999999999</v>
      </c>
      <c r="M1845" s="29">
        <f>IFERROR(Tabla1[[#This Row],[Stock en unidades]]/Tabla1[[#This Row],[Venta prom 12 meses en UN]],0)</f>
        <v>7.0012091898428048</v>
      </c>
      <c r="N1845" s="12">
        <f>IFERROR(12/Tabla1[[#This Row],[Meses de stock]],0)</f>
        <v>1.7139896373056995</v>
      </c>
      <c r="O1845" s="5" t="e">
        <f>VLOOKUP(Tabla1[[#This Row],[Código del producto]],'ABC Ventas'!$A:$E,5,0)</f>
        <v>#DIV/0!</v>
      </c>
      <c r="P1845" s="5" t="e">
        <f>VLOOKUP(Tabla1[[#This Row],[Código del producto]],'ABC Stock'!$A:$E,5,0)</f>
        <v>#DIV/0!</v>
      </c>
      <c r="Q18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46" spans="1:17" x14ac:dyDescent="0.2">
      <c r="A1846" s="1">
        <v>1308</v>
      </c>
      <c r="B1846" s="1" t="s">
        <v>480</v>
      </c>
      <c r="C1846" s="1" t="s">
        <v>20</v>
      </c>
      <c r="D1846" s="1" t="s">
        <v>3</v>
      </c>
      <c r="E1846" s="11">
        <v>201</v>
      </c>
      <c r="F1846" s="3">
        <v>3.27</v>
      </c>
      <c r="G1846" s="11">
        <f>Tabla1[[#This Row],[Stock en unidades]]*Tabla1[[#This Row],[Costo unitario]]</f>
        <v>657.27</v>
      </c>
      <c r="H1846" s="1">
        <v>2019</v>
      </c>
      <c r="I1846" s="1" t="s">
        <v>257</v>
      </c>
      <c r="J1846" s="1">
        <v>120</v>
      </c>
      <c r="K1846" s="3">
        <v>725.94</v>
      </c>
      <c r="L1846" s="12">
        <f>Tabla1[[#This Row],[Venta prom 12 meses en UN]]*Tabla1[[#This Row],[Costo unitario]]</f>
        <v>392.4</v>
      </c>
      <c r="M1846" s="29">
        <f>IFERROR(Tabla1[[#This Row],[Stock en unidades]]/Tabla1[[#This Row],[Venta prom 12 meses en UN]],0)</f>
        <v>1.675</v>
      </c>
      <c r="N1846" s="12">
        <f>IFERROR(12/Tabla1[[#This Row],[Meses de stock]],0)</f>
        <v>7.1641791044776122</v>
      </c>
      <c r="O1846" s="5" t="e">
        <f>VLOOKUP(Tabla1[[#This Row],[Código del producto]],'ABC Ventas'!$A:$E,5,0)</f>
        <v>#DIV/0!</v>
      </c>
      <c r="P1846" s="5" t="e">
        <f>VLOOKUP(Tabla1[[#This Row],[Código del producto]],'ABC Stock'!$A:$E,5,0)</f>
        <v>#DIV/0!</v>
      </c>
      <c r="Q18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47" spans="1:17" x14ac:dyDescent="0.2">
      <c r="A1847" s="1">
        <v>1308</v>
      </c>
      <c r="B1847" s="1" t="s">
        <v>480</v>
      </c>
      <c r="C1847" s="1" t="s">
        <v>20</v>
      </c>
      <c r="D1847" s="1" t="s">
        <v>3</v>
      </c>
      <c r="E1847" s="11">
        <v>1479</v>
      </c>
      <c r="F1847" s="3">
        <v>4.0199999999999996</v>
      </c>
      <c r="G1847" s="11">
        <f>Tabla1[[#This Row],[Stock en unidades]]*Tabla1[[#This Row],[Costo unitario]]</f>
        <v>5945.579999999999</v>
      </c>
      <c r="H1847" s="1">
        <v>2019</v>
      </c>
      <c r="I1847" s="1" t="s">
        <v>312</v>
      </c>
      <c r="J1847" s="1">
        <v>87</v>
      </c>
      <c r="K1847" s="3">
        <v>612.04499999999996</v>
      </c>
      <c r="L1847" s="12">
        <f>Tabla1[[#This Row],[Venta prom 12 meses en UN]]*Tabla1[[#This Row],[Costo unitario]]</f>
        <v>349.73999999999995</v>
      </c>
      <c r="M1847" s="29">
        <f>IFERROR(Tabla1[[#This Row],[Stock en unidades]]/Tabla1[[#This Row],[Venta prom 12 meses en UN]],0)</f>
        <v>17</v>
      </c>
      <c r="N1847" s="12">
        <f>IFERROR(12/Tabla1[[#This Row],[Meses de stock]],0)</f>
        <v>0.70588235294117652</v>
      </c>
      <c r="O1847" s="5" t="e">
        <f>VLOOKUP(Tabla1[[#This Row],[Código del producto]],'ABC Ventas'!$A:$E,5,0)</f>
        <v>#DIV/0!</v>
      </c>
      <c r="P1847" s="5" t="e">
        <f>VLOOKUP(Tabla1[[#This Row],[Código del producto]],'ABC Stock'!$A:$E,5,0)</f>
        <v>#DIV/0!</v>
      </c>
      <c r="Q184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48" spans="1:17" x14ac:dyDescent="0.2">
      <c r="A1848" s="1">
        <v>1308</v>
      </c>
      <c r="B1848" s="1" t="s">
        <v>480</v>
      </c>
      <c r="C1848" s="1" t="s">
        <v>20</v>
      </c>
      <c r="D1848" s="1" t="s">
        <v>3</v>
      </c>
      <c r="E1848" s="11">
        <v>163</v>
      </c>
      <c r="F1848" s="3">
        <v>6.71</v>
      </c>
      <c r="G1848" s="11">
        <f>Tabla1[[#This Row],[Stock en unidades]]*Tabla1[[#This Row],[Costo unitario]]</f>
        <v>1093.73</v>
      </c>
      <c r="H1848" s="1">
        <v>2019</v>
      </c>
      <c r="I1848" s="1" t="s">
        <v>258</v>
      </c>
      <c r="J1848" s="1">
        <v>40.6</v>
      </c>
      <c r="K1848" s="3">
        <v>422.26029999999997</v>
      </c>
      <c r="L1848" s="12">
        <f>Tabla1[[#This Row],[Venta prom 12 meses en UN]]*Tabla1[[#This Row],[Costo unitario]]</f>
        <v>272.42599999999999</v>
      </c>
      <c r="M1848" s="29">
        <f>IFERROR(Tabla1[[#This Row],[Stock en unidades]]/Tabla1[[#This Row],[Venta prom 12 meses en UN]],0)</f>
        <v>4.0147783251231521</v>
      </c>
      <c r="N1848" s="12">
        <f>IFERROR(12/Tabla1[[#This Row],[Meses de stock]],0)</f>
        <v>2.9889570552147244</v>
      </c>
      <c r="O1848" s="5" t="e">
        <f>VLOOKUP(Tabla1[[#This Row],[Código del producto]],'ABC Ventas'!$A:$E,5,0)</f>
        <v>#DIV/0!</v>
      </c>
      <c r="P1848" s="5" t="e">
        <f>VLOOKUP(Tabla1[[#This Row],[Código del producto]],'ABC Stock'!$A:$E,5,0)</f>
        <v>#DIV/0!</v>
      </c>
      <c r="Q184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49" spans="1:17" x14ac:dyDescent="0.2">
      <c r="A1849" s="1">
        <v>1308</v>
      </c>
      <c r="B1849" s="1" t="s">
        <v>480</v>
      </c>
      <c r="C1849" s="1" t="s">
        <v>20</v>
      </c>
      <c r="D1849" s="1" t="s">
        <v>3</v>
      </c>
      <c r="E1849" s="11">
        <v>100</v>
      </c>
      <c r="F1849" s="3">
        <v>1.98</v>
      </c>
      <c r="G1849" s="11">
        <f>Tabla1[[#This Row],[Stock en unidades]]*Tabla1[[#This Row],[Costo unitario]]</f>
        <v>198</v>
      </c>
      <c r="H1849" s="1">
        <v>2019</v>
      </c>
      <c r="I1849" s="1" t="s">
        <v>311</v>
      </c>
      <c r="J1849" s="1">
        <v>58</v>
      </c>
      <c r="K1849" s="3">
        <v>150.44040000000001</v>
      </c>
      <c r="L1849" s="12">
        <f>Tabla1[[#This Row],[Venta prom 12 meses en UN]]*Tabla1[[#This Row],[Costo unitario]]</f>
        <v>114.84</v>
      </c>
      <c r="M1849" s="29">
        <f>IFERROR(Tabla1[[#This Row],[Stock en unidades]]/Tabla1[[#This Row],[Venta prom 12 meses en UN]],0)</f>
        <v>1.7241379310344827</v>
      </c>
      <c r="N1849" s="12">
        <f>IFERROR(12/Tabla1[[#This Row],[Meses de stock]],0)</f>
        <v>6.9600000000000009</v>
      </c>
      <c r="O1849" s="5" t="e">
        <f>VLOOKUP(Tabla1[[#This Row],[Código del producto]],'ABC Ventas'!$A:$E,5,0)</f>
        <v>#DIV/0!</v>
      </c>
      <c r="P1849" s="5" t="e">
        <f>VLOOKUP(Tabla1[[#This Row],[Código del producto]],'ABC Stock'!$A:$E,5,0)</f>
        <v>#DIV/0!</v>
      </c>
      <c r="Q18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50" spans="1:17" x14ac:dyDescent="0.2">
      <c r="A1850" s="1">
        <v>1309</v>
      </c>
      <c r="B1850" s="1" t="s">
        <v>169</v>
      </c>
      <c r="C1850" s="1" t="s">
        <v>20</v>
      </c>
      <c r="D1850" s="1" t="s">
        <v>3</v>
      </c>
      <c r="E1850" s="11">
        <v>1615</v>
      </c>
      <c r="F1850" s="3">
        <v>6.46</v>
      </c>
      <c r="G1850" s="11">
        <f>Tabla1[[#This Row],[Stock en unidades]]*Tabla1[[#This Row],[Costo unitario]]</f>
        <v>10432.9</v>
      </c>
      <c r="H1850" s="1">
        <v>2019</v>
      </c>
      <c r="I1850" s="1" t="s">
        <v>257</v>
      </c>
      <c r="J1850" s="1">
        <v>89.7</v>
      </c>
      <c r="K1850" s="3">
        <v>927.13919999999996</v>
      </c>
      <c r="L1850" s="12">
        <f>Tabla1[[#This Row],[Venta prom 12 meses en UN]]*Tabla1[[#This Row],[Costo unitario]]</f>
        <v>579.46199999999999</v>
      </c>
      <c r="M1850" s="29">
        <f>IFERROR(Tabla1[[#This Row],[Stock en unidades]]/Tabla1[[#This Row],[Venta prom 12 meses en UN]],0)</f>
        <v>18.004459308807135</v>
      </c>
      <c r="N1850" s="12">
        <f>IFERROR(12/Tabla1[[#This Row],[Meses de stock]],0)</f>
        <v>0.66650154798761607</v>
      </c>
      <c r="O1850" s="5" t="e">
        <f>VLOOKUP(Tabla1[[#This Row],[Código del producto]],'ABC Ventas'!$A:$E,5,0)</f>
        <v>#DIV/0!</v>
      </c>
      <c r="P1850" s="5" t="e">
        <f>VLOOKUP(Tabla1[[#This Row],[Código del producto]],'ABC Stock'!$A:$E,5,0)</f>
        <v>#DIV/0!</v>
      </c>
      <c r="Q185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51" spans="1:17" x14ac:dyDescent="0.2">
      <c r="A1851" s="1">
        <v>1309</v>
      </c>
      <c r="B1851" s="1" t="s">
        <v>169</v>
      </c>
      <c r="C1851" s="1" t="s">
        <v>20</v>
      </c>
      <c r="D1851" s="1" t="s">
        <v>3</v>
      </c>
      <c r="E1851" s="11">
        <v>95</v>
      </c>
      <c r="F1851" s="3">
        <v>6.07</v>
      </c>
      <c r="G1851" s="11">
        <f>Tabla1[[#This Row],[Stock en unidades]]*Tabla1[[#This Row],[Costo unitario]]</f>
        <v>576.65</v>
      </c>
      <c r="H1851" s="1">
        <v>2019</v>
      </c>
      <c r="I1851" s="1" t="s">
        <v>256</v>
      </c>
      <c r="J1851" s="1">
        <v>109</v>
      </c>
      <c r="K1851" s="3">
        <v>913.04939999999999</v>
      </c>
      <c r="L1851" s="12">
        <f>Tabla1[[#This Row],[Venta prom 12 meses en UN]]*Tabla1[[#This Row],[Costo unitario]]</f>
        <v>661.63</v>
      </c>
      <c r="M1851" s="29">
        <f>IFERROR(Tabla1[[#This Row],[Stock en unidades]]/Tabla1[[#This Row],[Venta prom 12 meses en UN]],0)</f>
        <v>0.87155963302752293</v>
      </c>
      <c r="N1851" s="12">
        <f>IFERROR(12/Tabla1[[#This Row],[Meses de stock]],0)</f>
        <v>13.768421052631579</v>
      </c>
      <c r="O1851" s="5" t="e">
        <f>VLOOKUP(Tabla1[[#This Row],[Código del producto]],'ABC Ventas'!$A:$E,5,0)</f>
        <v>#DIV/0!</v>
      </c>
      <c r="P1851" s="5" t="e">
        <f>VLOOKUP(Tabla1[[#This Row],[Código del producto]],'ABC Stock'!$A:$E,5,0)</f>
        <v>#DIV/0!</v>
      </c>
      <c r="Q18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52" spans="1:17" x14ac:dyDescent="0.2">
      <c r="A1852" s="1">
        <v>1309</v>
      </c>
      <c r="B1852" s="1" t="s">
        <v>169</v>
      </c>
      <c r="C1852" s="1" t="s">
        <v>20</v>
      </c>
      <c r="D1852" s="1" t="s">
        <v>3</v>
      </c>
      <c r="E1852" s="11">
        <v>301</v>
      </c>
      <c r="F1852" s="3">
        <v>3.99</v>
      </c>
      <c r="G1852" s="11">
        <f>Tabla1[[#This Row],[Stock en unidades]]*Tabla1[[#This Row],[Costo unitario]]</f>
        <v>1200.99</v>
      </c>
      <c r="H1852" s="1">
        <v>2019</v>
      </c>
      <c r="I1852" s="1" t="s">
        <v>306</v>
      </c>
      <c r="J1852" s="1">
        <v>70</v>
      </c>
      <c r="K1852" s="3">
        <v>365.88300000000004</v>
      </c>
      <c r="L1852" s="12">
        <f>Tabla1[[#This Row],[Venta prom 12 meses en UN]]*Tabla1[[#This Row],[Costo unitario]]</f>
        <v>279.3</v>
      </c>
      <c r="M1852" s="29">
        <f>IFERROR(Tabla1[[#This Row],[Stock en unidades]]/Tabla1[[#This Row],[Venta prom 12 meses en UN]],0)</f>
        <v>4.3</v>
      </c>
      <c r="N1852" s="12">
        <f>IFERROR(12/Tabla1[[#This Row],[Meses de stock]],0)</f>
        <v>2.7906976744186047</v>
      </c>
      <c r="O1852" s="5" t="e">
        <f>VLOOKUP(Tabla1[[#This Row],[Código del producto]],'ABC Ventas'!$A:$E,5,0)</f>
        <v>#DIV/0!</v>
      </c>
      <c r="P1852" s="5" t="e">
        <f>VLOOKUP(Tabla1[[#This Row],[Código del producto]],'ABC Stock'!$A:$E,5,0)</f>
        <v>#DIV/0!</v>
      </c>
      <c r="Q185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53" spans="1:17" x14ac:dyDescent="0.2">
      <c r="A1853" s="1">
        <v>1309</v>
      </c>
      <c r="B1853" s="1" t="s">
        <v>169</v>
      </c>
      <c r="C1853" s="1" t="s">
        <v>20</v>
      </c>
      <c r="D1853" s="1" t="s">
        <v>3</v>
      </c>
      <c r="E1853" s="11">
        <v>0</v>
      </c>
      <c r="F1853" s="3">
        <v>3.59</v>
      </c>
      <c r="G1853" s="11">
        <f>Tabla1[[#This Row],[Stock en unidades]]*Tabla1[[#This Row],[Costo unitario]]</f>
        <v>0</v>
      </c>
      <c r="H1853" s="1">
        <v>2019</v>
      </c>
      <c r="I1853" s="1" t="s">
        <v>312</v>
      </c>
      <c r="J1853" s="1">
        <v>77.900000000000006</v>
      </c>
      <c r="K1853" s="3">
        <v>341.18642</v>
      </c>
      <c r="L1853" s="12">
        <f>Tabla1[[#This Row],[Venta prom 12 meses en UN]]*Tabla1[[#This Row],[Costo unitario]]</f>
        <v>279.661</v>
      </c>
      <c r="M1853" s="29">
        <f>IFERROR(Tabla1[[#This Row],[Stock en unidades]]/Tabla1[[#This Row],[Venta prom 12 meses en UN]],0)</f>
        <v>0</v>
      </c>
      <c r="N1853" s="12">
        <f>IFERROR(12/Tabla1[[#This Row],[Meses de stock]],0)</f>
        <v>0</v>
      </c>
      <c r="O1853" s="5" t="e">
        <f>VLOOKUP(Tabla1[[#This Row],[Código del producto]],'ABC Ventas'!$A:$E,5,0)</f>
        <v>#DIV/0!</v>
      </c>
      <c r="P1853" s="5" t="e">
        <f>VLOOKUP(Tabla1[[#This Row],[Código del producto]],'ABC Stock'!$A:$E,5,0)</f>
        <v>#DIV/0!</v>
      </c>
      <c r="Q18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54" spans="1:17" x14ac:dyDescent="0.2">
      <c r="A1854" s="1">
        <v>1309</v>
      </c>
      <c r="B1854" s="1" t="s">
        <v>169</v>
      </c>
      <c r="C1854" s="1" t="s">
        <v>20</v>
      </c>
      <c r="D1854" s="1" t="s">
        <v>3</v>
      </c>
      <c r="E1854" s="11">
        <v>290</v>
      </c>
      <c r="F1854" s="3">
        <v>1.69</v>
      </c>
      <c r="G1854" s="11">
        <f>Tabla1[[#This Row],[Stock en unidades]]*Tabla1[[#This Row],[Costo unitario]]</f>
        <v>490.09999999999997</v>
      </c>
      <c r="H1854" s="1">
        <v>2020</v>
      </c>
      <c r="I1854" s="1" t="s">
        <v>258</v>
      </c>
      <c r="J1854" s="1">
        <v>96</v>
      </c>
      <c r="K1854" s="3">
        <v>222.2688</v>
      </c>
      <c r="L1854" s="12">
        <f>Tabla1[[#This Row],[Venta prom 12 meses en UN]]*Tabla1[[#This Row],[Costo unitario]]</f>
        <v>162.24</v>
      </c>
      <c r="M1854" s="29">
        <f>IFERROR(Tabla1[[#This Row],[Stock en unidades]]/Tabla1[[#This Row],[Venta prom 12 meses en UN]],0)</f>
        <v>3.0208333333333335</v>
      </c>
      <c r="N1854" s="12">
        <f>IFERROR(12/Tabla1[[#This Row],[Meses de stock]],0)</f>
        <v>3.9724137931034482</v>
      </c>
      <c r="O1854" s="5" t="e">
        <f>VLOOKUP(Tabla1[[#This Row],[Código del producto]],'ABC Ventas'!$A:$E,5,0)</f>
        <v>#DIV/0!</v>
      </c>
      <c r="P1854" s="5" t="e">
        <f>VLOOKUP(Tabla1[[#This Row],[Código del producto]],'ABC Stock'!$A:$E,5,0)</f>
        <v>#DIV/0!</v>
      </c>
      <c r="Q185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55" spans="1:17" x14ac:dyDescent="0.2">
      <c r="A1855" s="1">
        <v>1309</v>
      </c>
      <c r="B1855" s="1" t="s">
        <v>169</v>
      </c>
      <c r="C1855" s="1" t="s">
        <v>20</v>
      </c>
      <c r="D1855" s="1" t="s">
        <v>3</v>
      </c>
      <c r="E1855" s="11">
        <v>23</v>
      </c>
      <c r="F1855" s="3">
        <v>1.28</v>
      </c>
      <c r="G1855" s="11">
        <f>Tabla1[[#This Row],[Stock en unidades]]*Tabla1[[#This Row],[Costo unitario]]</f>
        <v>29.44</v>
      </c>
      <c r="H1855" s="1">
        <v>2020</v>
      </c>
      <c r="I1855" s="1" t="s">
        <v>256</v>
      </c>
      <c r="J1855" s="1">
        <v>100</v>
      </c>
      <c r="K1855" s="3">
        <v>167.68</v>
      </c>
      <c r="L1855" s="12">
        <f>Tabla1[[#This Row],[Venta prom 12 meses en UN]]*Tabla1[[#This Row],[Costo unitario]]</f>
        <v>128</v>
      </c>
      <c r="M1855" s="29">
        <f>IFERROR(Tabla1[[#This Row],[Stock en unidades]]/Tabla1[[#This Row],[Venta prom 12 meses en UN]],0)</f>
        <v>0.23</v>
      </c>
      <c r="N1855" s="12">
        <f>IFERROR(12/Tabla1[[#This Row],[Meses de stock]],0)</f>
        <v>52.173913043478258</v>
      </c>
      <c r="O1855" s="5" t="e">
        <f>VLOOKUP(Tabla1[[#This Row],[Código del producto]],'ABC Ventas'!$A:$E,5,0)</f>
        <v>#DIV/0!</v>
      </c>
      <c r="P1855" s="5" t="e">
        <f>VLOOKUP(Tabla1[[#This Row],[Código del producto]],'ABC Stock'!$A:$E,5,0)</f>
        <v>#DIV/0!</v>
      </c>
      <c r="Q18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56" spans="1:17" x14ac:dyDescent="0.2">
      <c r="A1856" s="1">
        <v>1310</v>
      </c>
      <c r="B1856" s="1" t="s">
        <v>249</v>
      </c>
      <c r="C1856" s="1" t="s">
        <v>20</v>
      </c>
      <c r="D1856" s="1" t="s">
        <v>3</v>
      </c>
      <c r="E1856" s="11">
        <v>1339</v>
      </c>
      <c r="F1856" s="3">
        <v>6.1</v>
      </c>
      <c r="G1856" s="11">
        <f>Tabla1[[#This Row],[Stock en unidades]]*Tabla1[[#This Row],[Costo unitario]]</f>
        <v>8167.9</v>
      </c>
      <c r="H1856" s="1">
        <v>2019</v>
      </c>
      <c r="I1856" s="1" t="s">
        <v>256</v>
      </c>
      <c r="J1856" s="1">
        <v>95.6</v>
      </c>
      <c r="K1856" s="3">
        <v>1084.6776</v>
      </c>
      <c r="L1856" s="12">
        <f>Tabla1[[#This Row],[Venta prom 12 meses en UN]]*Tabla1[[#This Row],[Costo unitario]]</f>
        <v>583.16</v>
      </c>
      <c r="M1856" s="29">
        <f>IFERROR(Tabla1[[#This Row],[Stock en unidades]]/Tabla1[[#This Row],[Venta prom 12 meses en UN]],0)</f>
        <v>14.006276150627617</v>
      </c>
      <c r="N1856" s="12">
        <f>IFERROR(12/Tabla1[[#This Row],[Meses de stock]],0)</f>
        <v>0.85675877520537702</v>
      </c>
      <c r="O1856" s="5" t="e">
        <f>VLOOKUP(Tabla1[[#This Row],[Código del producto]],'ABC Ventas'!$A:$E,5,0)</f>
        <v>#DIV/0!</v>
      </c>
      <c r="P1856" s="5" t="e">
        <f>VLOOKUP(Tabla1[[#This Row],[Código del producto]],'ABC Stock'!$A:$E,5,0)</f>
        <v>#DIV/0!</v>
      </c>
      <c r="Q185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57" spans="1:17" x14ac:dyDescent="0.2">
      <c r="A1857" s="1">
        <v>1310</v>
      </c>
      <c r="B1857" s="1" t="s">
        <v>249</v>
      </c>
      <c r="C1857" s="1" t="s">
        <v>20</v>
      </c>
      <c r="D1857" s="1" t="s">
        <v>3</v>
      </c>
      <c r="E1857" s="11">
        <v>690</v>
      </c>
      <c r="F1857" s="3">
        <v>3.1</v>
      </c>
      <c r="G1857" s="11">
        <f>Tabla1[[#This Row],[Stock en unidades]]*Tabla1[[#This Row],[Costo unitario]]</f>
        <v>2139</v>
      </c>
      <c r="H1857" s="1">
        <v>2019</v>
      </c>
      <c r="I1857" s="1" t="s">
        <v>258</v>
      </c>
      <c r="J1857" s="1">
        <v>131</v>
      </c>
      <c r="K1857" s="3">
        <v>507.625</v>
      </c>
      <c r="L1857" s="12">
        <f>Tabla1[[#This Row],[Venta prom 12 meses en UN]]*Tabla1[[#This Row],[Costo unitario]]</f>
        <v>406.1</v>
      </c>
      <c r="M1857" s="29">
        <f>IFERROR(Tabla1[[#This Row],[Stock en unidades]]/Tabla1[[#This Row],[Venta prom 12 meses en UN]],0)</f>
        <v>5.2671755725190836</v>
      </c>
      <c r="N1857" s="12">
        <f>IFERROR(12/Tabla1[[#This Row],[Meses de stock]],0)</f>
        <v>2.2782608695652176</v>
      </c>
      <c r="O1857" s="5" t="e">
        <f>VLOOKUP(Tabla1[[#This Row],[Código del producto]],'ABC Ventas'!$A:$E,5,0)</f>
        <v>#DIV/0!</v>
      </c>
      <c r="P1857" s="5" t="e">
        <f>VLOOKUP(Tabla1[[#This Row],[Código del producto]],'ABC Stock'!$A:$E,5,0)</f>
        <v>#DIV/0!</v>
      </c>
      <c r="Q18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58" spans="1:17" x14ac:dyDescent="0.2">
      <c r="A1858" s="1">
        <v>1310</v>
      </c>
      <c r="B1858" s="1" t="s">
        <v>249</v>
      </c>
      <c r="C1858" s="1" t="s">
        <v>20</v>
      </c>
      <c r="D1858" s="1" t="s">
        <v>3</v>
      </c>
      <c r="E1858" s="11">
        <v>24</v>
      </c>
      <c r="F1858" s="3">
        <v>3.22</v>
      </c>
      <c r="G1858" s="11">
        <f>Tabla1[[#This Row],[Stock en unidades]]*Tabla1[[#This Row],[Costo unitario]]</f>
        <v>77.28</v>
      </c>
      <c r="H1858" s="1">
        <v>2020</v>
      </c>
      <c r="I1858" s="1" t="s">
        <v>257</v>
      </c>
      <c r="J1858" s="1">
        <v>64</v>
      </c>
      <c r="K1858" s="3">
        <v>383.30880000000002</v>
      </c>
      <c r="L1858" s="12">
        <f>Tabla1[[#This Row],[Venta prom 12 meses en UN]]*Tabla1[[#This Row],[Costo unitario]]</f>
        <v>206.08</v>
      </c>
      <c r="M1858" s="29">
        <f>IFERROR(Tabla1[[#This Row],[Stock en unidades]]/Tabla1[[#This Row],[Venta prom 12 meses en UN]],0)</f>
        <v>0.375</v>
      </c>
      <c r="N1858" s="12">
        <f>IFERROR(12/Tabla1[[#This Row],[Meses de stock]],0)</f>
        <v>32</v>
      </c>
      <c r="O1858" s="5" t="e">
        <f>VLOOKUP(Tabla1[[#This Row],[Código del producto]],'ABC Ventas'!$A:$E,5,0)</f>
        <v>#DIV/0!</v>
      </c>
      <c r="P1858" s="5" t="e">
        <f>VLOOKUP(Tabla1[[#This Row],[Código del producto]],'ABC Stock'!$A:$E,5,0)</f>
        <v>#DIV/0!</v>
      </c>
      <c r="Q18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59" spans="1:17" x14ac:dyDescent="0.2">
      <c r="A1859" s="1">
        <v>1310</v>
      </c>
      <c r="B1859" s="1" t="s">
        <v>249</v>
      </c>
      <c r="C1859" s="1" t="s">
        <v>20</v>
      </c>
      <c r="D1859" s="1" t="s">
        <v>3</v>
      </c>
      <c r="E1859" s="11">
        <v>590</v>
      </c>
      <c r="F1859" s="3">
        <v>4.29</v>
      </c>
      <c r="G1859" s="11">
        <f>Tabla1[[#This Row],[Stock en unidades]]*Tabla1[[#This Row],[Costo unitario]]</f>
        <v>2531.1</v>
      </c>
      <c r="H1859" s="1">
        <v>2019</v>
      </c>
      <c r="I1859" s="1" t="s">
        <v>308</v>
      </c>
      <c r="J1859" s="1">
        <v>49.1</v>
      </c>
      <c r="K1859" s="3">
        <v>351.76713000000001</v>
      </c>
      <c r="L1859" s="12">
        <f>Tabla1[[#This Row],[Venta prom 12 meses en UN]]*Tabla1[[#This Row],[Costo unitario]]</f>
        <v>210.63900000000001</v>
      </c>
      <c r="M1859" s="29">
        <f>IFERROR(Tabla1[[#This Row],[Stock en unidades]]/Tabla1[[#This Row],[Venta prom 12 meses en UN]],0)</f>
        <v>12.016293279022403</v>
      </c>
      <c r="N1859" s="12">
        <f>IFERROR(12/Tabla1[[#This Row],[Meses de stock]],0)</f>
        <v>0.99864406779661019</v>
      </c>
      <c r="O1859" s="5" t="e">
        <f>VLOOKUP(Tabla1[[#This Row],[Código del producto]],'ABC Ventas'!$A:$E,5,0)</f>
        <v>#DIV/0!</v>
      </c>
      <c r="P1859" s="5" t="e">
        <f>VLOOKUP(Tabla1[[#This Row],[Código del producto]],'ABC Stock'!$A:$E,5,0)</f>
        <v>#DIV/0!</v>
      </c>
      <c r="Q185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60" spans="1:17" x14ac:dyDescent="0.2">
      <c r="A1860" s="1">
        <v>1310</v>
      </c>
      <c r="B1860" s="1" t="s">
        <v>249</v>
      </c>
      <c r="C1860" s="1" t="s">
        <v>20</v>
      </c>
      <c r="D1860" s="1" t="s">
        <v>3</v>
      </c>
      <c r="E1860" s="11">
        <v>205</v>
      </c>
      <c r="F1860" s="3">
        <v>3.84</v>
      </c>
      <c r="G1860" s="11">
        <f>Tabla1[[#This Row],[Stock en unidades]]*Tabla1[[#This Row],[Costo unitario]]</f>
        <v>787.19999999999993</v>
      </c>
      <c r="H1860" s="1">
        <v>2019</v>
      </c>
      <c r="I1860" s="1" t="s">
        <v>311</v>
      </c>
      <c r="J1860" s="1">
        <v>53</v>
      </c>
      <c r="K1860" s="3">
        <v>327.66719999999998</v>
      </c>
      <c r="L1860" s="12">
        <f>Tabla1[[#This Row],[Venta prom 12 meses en UN]]*Tabla1[[#This Row],[Costo unitario]]</f>
        <v>203.51999999999998</v>
      </c>
      <c r="M1860" s="29">
        <f>IFERROR(Tabla1[[#This Row],[Stock en unidades]]/Tabla1[[#This Row],[Venta prom 12 meses en UN]],0)</f>
        <v>3.8679245283018866</v>
      </c>
      <c r="N1860" s="12">
        <f>IFERROR(12/Tabla1[[#This Row],[Meses de stock]],0)</f>
        <v>3.102439024390244</v>
      </c>
      <c r="O1860" s="5" t="e">
        <f>VLOOKUP(Tabla1[[#This Row],[Código del producto]],'ABC Ventas'!$A:$E,5,0)</f>
        <v>#DIV/0!</v>
      </c>
      <c r="P1860" s="5" t="e">
        <f>VLOOKUP(Tabla1[[#This Row],[Código del producto]],'ABC Stock'!$A:$E,5,0)</f>
        <v>#DIV/0!</v>
      </c>
      <c r="Q18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61" spans="1:17" x14ac:dyDescent="0.2">
      <c r="A1861" s="1">
        <v>1310</v>
      </c>
      <c r="B1861" s="1" t="s">
        <v>249</v>
      </c>
      <c r="C1861" s="1" t="s">
        <v>20</v>
      </c>
      <c r="D1861" s="1" t="s">
        <v>3</v>
      </c>
      <c r="E1861" s="11">
        <v>305</v>
      </c>
      <c r="F1861" s="3">
        <v>2.72</v>
      </c>
      <c r="G1861" s="11">
        <f>Tabla1[[#This Row],[Stock en unidades]]*Tabla1[[#This Row],[Costo unitario]]</f>
        <v>829.6</v>
      </c>
      <c r="H1861" s="1">
        <v>2019</v>
      </c>
      <c r="I1861" s="1" t="s">
        <v>307</v>
      </c>
      <c r="J1861" s="1">
        <v>61</v>
      </c>
      <c r="K1861" s="3">
        <v>277.08640000000003</v>
      </c>
      <c r="L1861" s="12">
        <f>Tabla1[[#This Row],[Venta prom 12 meses en UN]]*Tabla1[[#This Row],[Costo unitario]]</f>
        <v>165.92000000000002</v>
      </c>
      <c r="M1861" s="29">
        <f>IFERROR(Tabla1[[#This Row],[Stock en unidades]]/Tabla1[[#This Row],[Venta prom 12 meses en UN]],0)</f>
        <v>5</v>
      </c>
      <c r="N1861" s="12">
        <f>IFERROR(12/Tabla1[[#This Row],[Meses de stock]],0)</f>
        <v>2.4</v>
      </c>
      <c r="O1861" s="5" t="e">
        <f>VLOOKUP(Tabla1[[#This Row],[Código del producto]],'ABC Ventas'!$A:$E,5,0)</f>
        <v>#DIV/0!</v>
      </c>
      <c r="P1861" s="5" t="e">
        <f>VLOOKUP(Tabla1[[#This Row],[Código del producto]],'ABC Stock'!$A:$E,5,0)</f>
        <v>#DIV/0!</v>
      </c>
      <c r="Q186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62" spans="1:17" x14ac:dyDescent="0.2">
      <c r="A1862" s="1">
        <v>1311</v>
      </c>
      <c r="B1862" s="1" t="s">
        <v>481</v>
      </c>
      <c r="C1862" s="1" t="s">
        <v>20</v>
      </c>
      <c r="D1862" s="1" t="s">
        <v>3</v>
      </c>
      <c r="E1862" s="11">
        <v>403</v>
      </c>
      <c r="F1862" s="3">
        <v>5.49</v>
      </c>
      <c r="G1862" s="11">
        <f>Tabla1[[#This Row],[Stock en unidades]]*Tabla1[[#This Row],[Costo unitario]]</f>
        <v>2212.4700000000003</v>
      </c>
      <c r="H1862" s="1">
        <v>2019</v>
      </c>
      <c r="I1862" s="1" t="s">
        <v>306</v>
      </c>
      <c r="J1862" s="1">
        <v>145</v>
      </c>
      <c r="K1862" s="3">
        <v>1440.8505000000002</v>
      </c>
      <c r="L1862" s="12">
        <f>Tabla1[[#This Row],[Venta prom 12 meses en UN]]*Tabla1[[#This Row],[Costo unitario]]</f>
        <v>796.05000000000007</v>
      </c>
      <c r="M1862" s="29">
        <f>IFERROR(Tabla1[[#This Row],[Stock en unidades]]/Tabla1[[#This Row],[Venta prom 12 meses en UN]],0)</f>
        <v>2.7793103448275862</v>
      </c>
      <c r="N1862" s="12">
        <f>IFERROR(12/Tabla1[[#This Row],[Meses de stock]],0)</f>
        <v>4.3176178660049631</v>
      </c>
      <c r="O1862" s="5" t="e">
        <f>VLOOKUP(Tabla1[[#This Row],[Código del producto]],'ABC Ventas'!$A:$E,5,0)</f>
        <v>#DIV/0!</v>
      </c>
      <c r="P1862" s="5" t="e">
        <f>VLOOKUP(Tabla1[[#This Row],[Código del producto]],'ABC Stock'!$A:$E,5,0)</f>
        <v>#DIV/0!</v>
      </c>
      <c r="Q18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63" spans="1:17" x14ac:dyDescent="0.2">
      <c r="A1863" s="1">
        <v>1311</v>
      </c>
      <c r="B1863" s="1" t="s">
        <v>481</v>
      </c>
      <c r="C1863" s="1" t="s">
        <v>20</v>
      </c>
      <c r="D1863" s="1" t="s">
        <v>3</v>
      </c>
      <c r="E1863" s="11">
        <v>1080</v>
      </c>
      <c r="F1863" s="3">
        <v>4.68</v>
      </c>
      <c r="G1863" s="11">
        <f>Tabla1[[#This Row],[Stock en unidades]]*Tabla1[[#This Row],[Costo unitario]]</f>
        <v>5054.3999999999996</v>
      </c>
      <c r="H1863" s="1">
        <v>2019</v>
      </c>
      <c r="I1863" s="1" t="s">
        <v>307</v>
      </c>
      <c r="J1863" s="1">
        <v>90</v>
      </c>
      <c r="K1863" s="3">
        <v>694.98</v>
      </c>
      <c r="L1863" s="12">
        <f>Tabla1[[#This Row],[Venta prom 12 meses en UN]]*Tabla1[[#This Row],[Costo unitario]]</f>
        <v>421.2</v>
      </c>
      <c r="M1863" s="29">
        <f>IFERROR(Tabla1[[#This Row],[Stock en unidades]]/Tabla1[[#This Row],[Venta prom 12 meses en UN]],0)</f>
        <v>12</v>
      </c>
      <c r="N1863" s="12">
        <f>IFERROR(12/Tabla1[[#This Row],[Meses de stock]],0)</f>
        <v>1</v>
      </c>
      <c r="O1863" s="5" t="e">
        <f>VLOOKUP(Tabla1[[#This Row],[Código del producto]],'ABC Ventas'!$A:$E,5,0)</f>
        <v>#DIV/0!</v>
      </c>
      <c r="P1863" s="5" t="e">
        <f>VLOOKUP(Tabla1[[#This Row],[Código del producto]],'ABC Stock'!$A:$E,5,0)</f>
        <v>#DIV/0!</v>
      </c>
      <c r="Q186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64" spans="1:17" x14ac:dyDescent="0.2">
      <c r="A1864" s="1">
        <v>1311</v>
      </c>
      <c r="B1864" s="1" t="s">
        <v>481</v>
      </c>
      <c r="C1864" s="1" t="s">
        <v>20</v>
      </c>
      <c r="D1864" s="1" t="s">
        <v>3</v>
      </c>
      <c r="E1864" s="11">
        <v>96</v>
      </c>
      <c r="F1864" s="3">
        <v>7.08</v>
      </c>
      <c r="G1864" s="11">
        <f>Tabla1[[#This Row],[Stock en unidades]]*Tabla1[[#This Row],[Costo unitario]]</f>
        <v>679.68000000000006</v>
      </c>
      <c r="H1864" s="1">
        <v>2019</v>
      </c>
      <c r="I1864" s="1" t="s">
        <v>257</v>
      </c>
      <c r="J1864" s="1">
        <v>47.8</v>
      </c>
      <c r="K1864" s="3">
        <v>626.08439999999996</v>
      </c>
      <c r="L1864" s="12">
        <f>Tabla1[[#This Row],[Venta prom 12 meses en UN]]*Tabla1[[#This Row],[Costo unitario]]</f>
        <v>338.42399999999998</v>
      </c>
      <c r="M1864" s="29">
        <f>IFERROR(Tabla1[[#This Row],[Stock en unidades]]/Tabla1[[#This Row],[Venta prom 12 meses en UN]],0)</f>
        <v>2.00836820083682</v>
      </c>
      <c r="N1864" s="12">
        <f>IFERROR(12/Tabla1[[#This Row],[Meses de stock]],0)</f>
        <v>5.9750000000000005</v>
      </c>
      <c r="O1864" s="5" t="e">
        <f>VLOOKUP(Tabla1[[#This Row],[Código del producto]],'ABC Ventas'!$A:$E,5,0)</f>
        <v>#DIV/0!</v>
      </c>
      <c r="P1864" s="5" t="e">
        <f>VLOOKUP(Tabla1[[#This Row],[Código del producto]],'ABC Stock'!$A:$E,5,0)</f>
        <v>#DIV/0!</v>
      </c>
      <c r="Q18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65" spans="1:17" x14ac:dyDescent="0.2">
      <c r="A1865" s="1">
        <v>1311</v>
      </c>
      <c r="B1865" s="1" t="s">
        <v>481</v>
      </c>
      <c r="C1865" s="1" t="s">
        <v>20</v>
      </c>
      <c r="D1865" s="1" t="s">
        <v>3</v>
      </c>
      <c r="E1865" s="11">
        <v>610</v>
      </c>
      <c r="F1865" s="3">
        <v>1.63</v>
      </c>
      <c r="G1865" s="11">
        <f>Tabla1[[#This Row],[Stock en unidades]]*Tabla1[[#This Row],[Costo unitario]]</f>
        <v>994.3</v>
      </c>
      <c r="H1865" s="1">
        <v>2020</v>
      </c>
      <c r="I1865" s="1" t="s">
        <v>257</v>
      </c>
      <c r="J1865" s="1">
        <v>145</v>
      </c>
      <c r="K1865" s="3">
        <v>415.976</v>
      </c>
      <c r="L1865" s="12">
        <f>Tabla1[[#This Row],[Venta prom 12 meses en UN]]*Tabla1[[#This Row],[Costo unitario]]</f>
        <v>236.35</v>
      </c>
      <c r="M1865" s="29">
        <f>IFERROR(Tabla1[[#This Row],[Stock en unidades]]/Tabla1[[#This Row],[Venta prom 12 meses en UN]],0)</f>
        <v>4.2068965517241379</v>
      </c>
      <c r="N1865" s="12">
        <f>IFERROR(12/Tabla1[[#This Row],[Meses de stock]],0)</f>
        <v>2.8524590163934427</v>
      </c>
      <c r="O1865" s="5" t="e">
        <f>VLOOKUP(Tabla1[[#This Row],[Código del producto]],'ABC Ventas'!$A:$E,5,0)</f>
        <v>#DIV/0!</v>
      </c>
      <c r="P1865" s="5" t="e">
        <f>VLOOKUP(Tabla1[[#This Row],[Código del producto]],'ABC Stock'!$A:$E,5,0)</f>
        <v>#DIV/0!</v>
      </c>
      <c r="Q186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66" spans="1:17" x14ac:dyDescent="0.2">
      <c r="A1866" s="1">
        <v>1311</v>
      </c>
      <c r="B1866" s="1" t="s">
        <v>481</v>
      </c>
      <c r="C1866" s="1" t="s">
        <v>20</v>
      </c>
      <c r="D1866" s="1" t="s">
        <v>3</v>
      </c>
      <c r="E1866" s="11">
        <v>711</v>
      </c>
      <c r="F1866" s="3">
        <v>1.93</v>
      </c>
      <c r="G1866" s="11">
        <f>Tabla1[[#This Row],[Stock en unidades]]*Tabla1[[#This Row],[Costo unitario]]</f>
        <v>1372.23</v>
      </c>
      <c r="H1866" s="1">
        <v>2019</v>
      </c>
      <c r="I1866" s="1" t="s">
        <v>257</v>
      </c>
      <c r="J1866" s="1">
        <v>109</v>
      </c>
      <c r="K1866" s="3">
        <v>361.83639999999997</v>
      </c>
      <c r="L1866" s="12">
        <f>Tabla1[[#This Row],[Venta prom 12 meses en UN]]*Tabla1[[#This Row],[Costo unitario]]</f>
        <v>210.37</v>
      </c>
      <c r="M1866" s="29">
        <f>IFERROR(Tabla1[[#This Row],[Stock en unidades]]/Tabla1[[#This Row],[Venta prom 12 meses en UN]],0)</f>
        <v>6.522935779816514</v>
      </c>
      <c r="N1866" s="12">
        <f>IFERROR(12/Tabla1[[#This Row],[Meses de stock]],0)</f>
        <v>1.8396624472573839</v>
      </c>
      <c r="O1866" s="5" t="e">
        <f>VLOOKUP(Tabla1[[#This Row],[Código del producto]],'ABC Ventas'!$A:$E,5,0)</f>
        <v>#DIV/0!</v>
      </c>
      <c r="P1866" s="5" t="e">
        <f>VLOOKUP(Tabla1[[#This Row],[Código del producto]],'ABC Stock'!$A:$E,5,0)</f>
        <v>#DIV/0!</v>
      </c>
      <c r="Q18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67" spans="1:17" x14ac:dyDescent="0.2">
      <c r="A1867" s="1">
        <v>1311</v>
      </c>
      <c r="B1867" s="1" t="s">
        <v>481</v>
      </c>
      <c r="C1867" s="1" t="s">
        <v>20</v>
      </c>
      <c r="D1867" s="1" t="s">
        <v>3</v>
      </c>
      <c r="E1867" s="11">
        <v>76</v>
      </c>
      <c r="F1867" s="3">
        <v>2.1800000000000002</v>
      </c>
      <c r="G1867" s="11">
        <f>Tabla1[[#This Row],[Stock en unidades]]*Tabla1[[#This Row],[Costo unitario]]</f>
        <v>165.68</v>
      </c>
      <c r="H1867" s="1">
        <v>2020</v>
      </c>
      <c r="I1867" s="1" t="s">
        <v>258</v>
      </c>
      <c r="J1867" s="1">
        <v>63</v>
      </c>
      <c r="K1867" s="3">
        <v>216.99720000000002</v>
      </c>
      <c r="L1867" s="12">
        <f>Tabla1[[#This Row],[Venta prom 12 meses en UN]]*Tabla1[[#This Row],[Costo unitario]]</f>
        <v>137.34</v>
      </c>
      <c r="M1867" s="29">
        <f>IFERROR(Tabla1[[#This Row],[Stock en unidades]]/Tabla1[[#This Row],[Venta prom 12 meses en UN]],0)</f>
        <v>1.2063492063492063</v>
      </c>
      <c r="N1867" s="12">
        <f>IFERROR(12/Tabla1[[#This Row],[Meses de stock]],0)</f>
        <v>9.9473684210526319</v>
      </c>
      <c r="O1867" s="5" t="e">
        <f>VLOOKUP(Tabla1[[#This Row],[Código del producto]],'ABC Ventas'!$A:$E,5,0)</f>
        <v>#DIV/0!</v>
      </c>
      <c r="P1867" s="5" t="e">
        <f>VLOOKUP(Tabla1[[#This Row],[Código del producto]],'ABC Stock'!$A:$E,5,0)</f>
        <v>#DIV/0!</v>
      </c>
      <c r="Q18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68" spans="1:17" x14ac:dyDescent="0.2">
      <c r="A1868" s="1">
        <v>1312</v>
      </c>
      <c r="B1868" s="1" t="s">
        <v>245</v>
      </c>
      <c r="C1868" s="1" t="s">
        <v>20</v>
      </c>
      <c r="D1868" s="1" t="s">
        <v>3</v>
      </c>
      <c r="E1868" s="11">
        <v>18</v>
      </c>
      <c r="F1868" s="3">
        <v>7.5</v>
      </c>
      <c r="G1868" s="11">
        <f>Tabla1[[#This Row],[Stock en unidades]]*Tabla1[[#This Row],[Costo unitario]]</f>
        <v>135</v>
      </c>
      <c r="H1868" s="1">
        <v>2020</v>
      </c>
      <c r="I1868" s="1" t="s">
        <v>258</v>
      </c>
      <c r="J1868" s="1">
        <v>116</v>
      </c>
      <c r="K1868" s="3">
        <v>1044</v>
      </c>
      <c r="L1868" s="12">
        <f>Tabla1[[#This Row],[Venta prom 12 meses en UN]]*Tabla1[[#This Row],[Costo unitario]]</f>
        <v>870</v>
      </c>
      <c r="M1868" s="29">
        <f>IFERROR(Tabla1[[#This Row],[Stock en unidades]]/Tabla1[[#This Row],[Venta prom 12 meses en UN]],0)</f>
        <v>0.15517241379310345</v>
      </c>
      <c r="N1868" s="12">
        <f>IFERROR(12/Tabla1[[#This Row],[Meses de stock]],0)</f>
        <v>77.333333333333329</v>
      </c>
      <c r="O1868" s="5" t="e">
        <f>VLOOKUP(Tabla1[[#This Row],[Código del producto]],'ABC Ventas'!$A:$E,5,0)</f>
        <v>#DIV/0!</v>
      </c>
      <c r="P1868" s="5" t="e">
        <f>VLOOKUP(Tabla1[[#This Row],[Código del producto]],'ABC Stock'!$A:$E,5,0)</f>
        <v>#DIV/0!</v>
      </c>
      <c r="Q18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69" spans="1:17" x14ac:dyDescent="0.2">
      <c r="A1869" s="1">
        <v>1312</v>
      </c>
      <c r="B1869" s="1" t="s">
        <v>245</v>
      </c>
      <c r="C1869" s="1" t="s">
        <v>20</v>
      </c>
      <c r="D1869" s="1" t="s">
        <v>3</v>
      </c>
      <c r="E1869" s="11">
        <v>87</v>
      </c>
      <c r="F1869" s="3">
        <v>2.68</v>
      </c>
      <c r="G1869" s="11">
        <f>Tabla1[[#This Row],[Stock en unidades]]*Tabla1[[#This Row],[Costo unitario]]</f>
        <v>233.16000000000003</v>
      </c>
      <c r="H1869" s="1">
        <v>2019</v>
      </c>
      <c r="I1869" s="1" t="s">
        <v>309</v>
      </c>
      <c r="J1869" s="1">
        <v>149</v>
      </c>
      <c r="K1869" s="3">
        <v>706.79640000000018</v>
      </c>
      <c r="L1869" s="12">
        <f>Tabla1[[#This Row],[Venta prom 12 meses en UN]]*Tabla1[[#This Row],[Costo unitario]]</f>
        <v>399.32000000000005</v>
      </c>
      <c r="M1869" s="29">
        <f>IFERROR(Tabla1[[#This Row],[Stock en unidades]]/Tabla1[[#This Row],[Venta prom 12 meses en UN]],0)</f>
        <v>0.58389261744966447</v>
      </c>
      <c r="N1869" s="12">
        <f>IFERROR(12/Tabla1[[#This Row],[Meses de stock]],0)</f>
        <v>20.551724137931032</v>
      </c>
      <c r="O1869" s="5" t="e">
        <f>VLOOKUP(Tabla1[[#This Row],[Código del producto]],'ABC Ventas'!$A:$E,5,0)</f>
        <v>#DIV/0!</v>
      </c>
      <c r="P1869" s="5" t="e">
        <f>VLOOKUP(Tabla1[[#This Row],[Código del producto]],'ABC Stock'!$A:$E,5,0)</f>
        <v>#DIV/0!</v>
      </c>
      <c r="Q18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70" spans="1:17" x14ac:dyDescent="0.2">
      <c r="A1870" s="1">
        <v>1312</v>
      </c>
      <c r="B1870" s="1" t="s">
        <v>245</v>
      </c>
      <c r="C1870" s="1" t="s">
        <v>20</v>
      </c>
      <c r="D1870" s="1" t="s">
        <v>3</v>
      </c>
      <c r="E1870" s="11">
        <v>93</v>
      </c>
      <c r="F1870" s="3">
        <v>1.61</v>
      </c>
      <c r="G1870" s="11">
        <f>Tabla1[[#This Row],[Stock en unidades]]*Tabla1[[#This Row],[Costo unitario]]</f>
        <v>149.73000000000002</v>
      </c>
      <c r="H1870" s="1">
        <v>2019</v>
      </c>
      <c r="I1870" s="1" t="s">
        <v>258</v>
      </c>
      <c r="J1870" s="1">
        <v>147</v>
      </c>
      <c r="K1870" s="3">
        <v>333.7047</v>
      </c>
      <c r="L1870" s="12">
        <f>Tabla1[[#This Row],[Venta prom 12 meses en UN]]*Tabla1[[#This Row],[Costo unitario]]</f>
        <v>236.67000000000002</v>
      </c>
      <c r="M1870" s="29">
        <f>IFERROR(Tabla1[[#This Row],[Stock en unidades]]/Tabla1[[#This Row],[Venta prom 12 meses en UN]],0)</f>
        <v>0.63265306122448983</v>
      </c>
      <c r="N1870" s="12">
        <f>IFERROR(12/Tabla1[[#This Row],[Meses de stock]],0)</f>
        <v>18.967741935483868</v>
      </c>
      <c r="O1870" s="5" t="e">
        <f>VLOOKUP(Tabla1[[#This Row],[Código del producto]],'ABC Ventas'!$A:$E,5,0)</f>
        <v>#DIV/0!</v>
      </c>
      <c r="P1870" s="5" t="e">
        <f>VLOOKUP(Tabla1[[#This Row],[Código del producto]],'ABC Stock'!$A:$E,5,0)</f>
        <v>#DIV/0!</v>
      </c>
      <c r="Q18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71" spans="1:17" x14ac:dyDescent="0.2">
      <c r="A1871" s="1">
        <v>1312</v>
      </c>
      <c r="B1871" s="1" t="s">
        <v>245</v>
      </c>
      <c r="C1871" s="1" t="s">
        <v>20</v>
      </c>
      <c r="D1871" s="1" t="s">
        <v>3</v>
      </c>
      <c r="E1871" s="11">
        <v>674</v>
      </c>
      <c r="F1871" s="3">
        <v>3.31</v>
      </c>
      <c r="G1871" s="11">
        <f>Tabla1[[#This Row],[Stock en unidades]]*Tabla1[[#This Row],[Costo unitario]]</f>
        <v>2230.94</v>
      </c>
      <c r="H1871" s="1">
        <v>2020</v>
      </c>
      <c r="I1871" s="1" t="s">
        <v>257</v>
      </c>
      <c r="J1871" s="1">
        <v>61.2</v>
      </c>
      <c r="K1871" s="3">
        <v>291.70368000000002</v>
      </c>
      <c r="L1871" s="12">
        <f>Tabla1[[#This Row],[Venta prom 12 meses en UN]]*Tabla1[[#This Row],[Costo unitario]]</f>
        <v>202.572</v>
      </c>
      <c r="M1871" s="29">
        <f>IFERROR(Tabla1[[#This Row],[Stock en unidades]]/Tabla1[[#This Row],[Venta prom 12 meses en UN]],0)</f>
        <v>11.013071895424837</v>
      </c>
      <c r="N1871" s="12">
        <f>IFERROR(12/Tabla1[[#This Row],[Meses de stock]],0)</f>
        <v>1.0896142433234421</v>
      </c>
      <c r="O1871" s="5" t="e">
        <f>VLOOKUP(Tabla1[[#This Row],[Código del producto]],'ABC Ventas'!$A:$E,5,0)</f>
        <v>#DIV/0!</v>
      </c>
      <c r="P1871" s="5" t="e">
        <f>VLOOKUP(Tabla1[[#This Row],[Código del producto]],'ABC Stock'!$A:$E,5,0)</f>
        <v>#DIV/0!</v>
      </c>
      <c r="Q18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72" spans="1:17" x14ac:dyDescent="0.2">
      <c r="A1872" s="1">
        <v>1312</v>
      </c>
      <c r="B1872" s="1" t="s">
        <v>245</v>
      </c>
      <c r="C1872" s="1" t="s">
        <v>20</v>
      </c>
      <c r="D1872" s="1" t="s">
        <v>3</v>
      </c>
      <c r="E1872" s="11">
        <v>606</v>
      </c>
      <c r="F1872" s="3">
        <v>1.33</v>
      </c>
      <c r="G1872" s="11">
        <f>Tabla1[[#This Row],[Stock en unidades]]*Tabla1[[#This Row],[Costo unitario]]</f>
        <v>805.98</v>
      </c>
      <c r="H1872" s="1">
        <v>2020</v>
      </c>
      <c r="I1872" s="1" t="s">
        <v>256</v>
      </c>
      <c r="J1872" s="1">
        <v>121</v>
      </c>
      <c r="K1872" s="3">
        <v>223.6927</v>
      </c>
      <c r="L1872" s="12">
        <f>Tabla1[[#This Row],[Venta prom 12 meses en UN]]*Tabla1[[#This Row],[Costo unitario]]</f>
        <v>160.93</v>
      </c>
      <c r="M1872" s="29">
        <f>IFERROR(Tabla1[[#This Row],[Stock en unidades]]/Tabla1[[#This Row],[Venta prom 12 meses en UN]],0)</f>
        <v>5.0082644628099171</v>
      </c>
      <c r="N1872" s="12">
        <f>IFERROR(12/Tabla1[[#This Row],[Meses de stock]],0)</f>
        <v>2.3960396039603959</v>
      </c>
      <c r="O1872" s="5" t="e">
        <f>VLOOKUP(Tabla1[[#This Row],[Código del producto]],'ABC Ventas'!$A:$E,5,0)</f>
        <v>#DIV/0!</v>
      </c>
      <c r="P1872" s="5" t="e">
        <f>VLOOKUP(Tabla1[[#This Row],[Código del producto]],'ABC Stock'!$A:$E,5,0)</f>
        <v>#DIV/0!</v>
      </c>
      <c r="Q187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73" spans="1:17" x14ac:dyDescent="0.2">
      <c r="A1873" s="1">
        <v>1312</v>
      </c>
      <c r="B1873" s="1" t="s">
        <v>245</v>
      </c>
      <c r="C1873" s="1" t="s">
        <v>20</v>
      </c>
      <c r="D1873" s="1" t="s">
        <v>3</v>
      </c>
      <c r="E1873" s="11">
        <v>285</v>
      </c>
      <c r="F1873" s="3">
        <v>2.2400000000000002</v>
      </c>
      <c r="G1873" s="11">
        <f>Tabla1[[#This Row],[Stock en unidades]]*Tabla1[[#This Row],[Costo unitario]]</f>
        <v>638.40000000000009</v>
      </c>
      <c r="H1873" s="1">
        <v>2019</v>
      </c>
      <c r="I1873" s="1" t="s">
        <v>307</v>
      </c>
      <c r="J1873" s="1">
        <v>60</v>
      </c>
      <c r="K1873" s="3">
        <v>180.09600000000003</v>
      </c>
      <c r="L1873" s="12">
        <f>Tabla1[[#This Row],[Venta prom 12 meses en UN]]*Tabla1[[#This Row],[Costo unitario]]</f>
        <v>134.4</v>
      </c>
      <c r="M1873" s="29">
        <f>IFERROR(Tabla1[[#This Row],[Stock en unidades]]/Tabla1[[#This Row],[Venta prom 12 meses en UN]],0)</f>
        <v>4.75</v>
      </c>
      <c r="N1873" s="12">
        <f>IFERROR(12/Tabla1[[#This Row],[Meses de stock]],0)</f>
        <v>2.5263157894736841</v>
      </c>
      <c r="O1873" s="5" t="e">
        <f>VLOOKUP(Tabla1[[#This Row],[Código del producto]],'ABC Ventas'!$A:$E,5,0)</f>
        <v>#DIV/0!</v>
      </c>
      <c r="P1873" s="5" t="e">
        <f>VLOOKUP(Tabla1[[#This Row],[Código del producto]],'ABC Stock'!$A:$E,5,0)</f>
        <v>#DIV/0!</v>
      </c>
      <c r="Q187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74" spans="1:17" x14ac:dyDescent="0.2">
      <c r="A1874" s="1">
        <v>1313</v>
      </c>
      <c r="B1874" s="1" t="s">
        <v>116</v>
      </c>
      <c r="C1874" s="1" t="s">
        <v>20</v>
      </c>
      <c r="D1874" s="1" t="s">
        <v>3</v>
      </c>
      <c r="E1874" s="11">
        <v>822</v>
      </c>
      <c r="F1874" s="3">
        <v>7.26</v>
      </c>
      <c r="G1874" s="11">
        <f>Tabla1[[#This Row],[Stock en unidades]]*Tabla1[[#This Row],[Costo unitario]]</f>
        <v>5967.72</v>
      </c>
      <c r="H1874" s="1">
        <v>2019</v>
      </c>
      <c r="I1874" s="1" t="s">
        <v>257</v>
      </c>
      <c r="J1874" s="1">
        <v>63.2</v>
      </c>
      <c r="K1874" s="3">
        <v>770.83776</v>
      </c>
      <c r="L1874" s="12">
        <f>Tabla1[[#This Row],[Venta prom 12 meses en UN]]*Tabla1[[#This Row],[Costo unitario]]</f>
        <v>458.83199999999999</v>
      </c>
      <c r="M1874" s="29">
        <f>IFERROR(Tabla1[[#This Row],[Stock en unidades]]/Tabla1[[#This Row],[Venta prom 12 meses en UN]],0)</f>
        <v>13.00632911392405</v>
      </c>
      <c r="N1874" s="12">
        <f>IFERROR(12/Tabla1[[#This Row],[Meses de stock]],0)</f>
        <v>0.92262773722627744</v>
      </c>
      <c r="O1874" s="5" t="e">
        <f>VLOOKUP(Tabla1[[#This Row],[Código del producto]],'ABC Ventas'!$A:$E,5,0)</f>
        <v>#DIV/0!</v>
      </c>
      <c r="P1874" s="5" t="e">
        <f>VLOOKUP(Tabla1[[#This Row],[Código del producto]],'ABC Stock'!$A:$E,5,0)</f>
        <v>#DIV/0!</v>
      </c>
      <c r="Q187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75" spans="1:17" x14ac:dyDescent="0.2">
      <c r="A1875" s="1">
        <v>1313</v>
      </c>
      <c r="B1875" s="1" t="s">
        <v>116</v>
      </c>
      <c r="C1875" s="1" t="s">
        <v>20</v>
      </c>
      <c r="D1875" s="1" t="s">
        <v>3</v>
      </c>
      <c r="E1875" s="11">
        <v>1353</v>
      </c>
      <c r="F1875" s="3">
        <v>3.77</v>
      </c>
      <c r="G1875" s="11">
        <f>Tabla1[[#This Row],[Stock en unidades]]*Tabla1[[#This Row],[Costo unitario]]</f>
        <v>5100.8100000000004</v>
      </c>
      <c r="H1875" s="1">
        <v>2020</v>
      </c>
      <c r="I1875" s="1" t="s">
        <v>258</v>
      </c>
      <c r="J1875" s="1">
        <v>96.6</v>
      </c>
      <c r="K1875" s="3">
        <v>630.03485999999987</v>
      </c>
      <c r="L1875" s="12">
        <f>Tabla1[[#This Row],[Venta prom 12 meses en UN]]*Tabla1[[#This Row],[Costo unitario]]</f>
        <v>364.18199999999996</v>
      </c>
      <c r="M1875" s="29">
        <f>IFERROR(Tabla1[[#This Row],[Stock en unidades]]/Tabla1[[#This Row],[Venta prom 12 meses en UN]],0)</f>
        <v>14.006211180124225</v>
      </c>
      <c r="N1875" s="12">
        <f>IFERROR(12/Tabla1[[#This Row],[Meses de stock]],0)</f>
        <v>0.85676274944567621</v>
      </c>
      <c r="O1875" s="5" t="e">
        <f>VLOOKUP(Tabla1[[#This Row],[Código del producto]],'ABC Ventas'!$A:$E,5,0)</f>
        <v>#DIV/0!</v>
      </c>
      <c r="P1875" s="5" t="e">
        <f>VLOOKUP(Tabla1[[#This Row],[Código del producto]],'ABC Stock'!$A:$E,5,0)</f>
        <v>#DIV/0!</v>
      </c>
      <c r="Q187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76" spans="1:17" x14ac:dyDescent="0.2">
      <c r="A1876" s="1">
        <v>1313</v>
      </c>
      <c r="B1876" s="1" t="s">
        <v>116</v>
      </c>
      <c r="C1876" s="1" t="s">
        <v>20</v>
      </c>
      <c r="D1876" s="1" t="s">
        <v>3</v>
      </c>
      <c r="E1876" s="11">
        <v>9</v>
      </c>
      <c r="F1876" s="3">
        <v>6.19</v>
      </c>
      <c r="G1876" s="11">
        <f>Tabla1[[#This Row],[Stock en unidades]]*Tabla1[[#This Row],[Costo unitario]]</f>
        <v>55.71</v>
      </c>
      <c r="H1876" s="1">
        <v>2020</v>
      </c>
      <c r="I1876" s="1" t="s">
        <v>257</v>
      </c>
      <c r="J1876" s="1">
        <v>66</v>
      </c>
      <c r="K1876" s="3">
        <v>629.15160000000003</v>
      </c>
      <c r="L1876" s="12">
        <f>Tabla1[[#This Row],[Venta prom 12 meses en UN]]*Tabla1[[#This Row],[Costo unitario]]</f>
        <v>408.54</v>
      </c>
      <c r="M1876" s="29">
        <f>IFERROR(Tabla1[[#This Row],[Stock en unidades]]/Tabla1[[#This Row],[Venta prom 12 meses en UN]],0)</f>
        <v>0.13636363636363635</v>
      </c>
      <c r="N1876" s="12">
        <f>IFERROR(12/Tabla1[[#This Row],[Meses de stock]],0)</f>
        <v>88</v>
      </c>
      <c r="O1876" s="5" t="e">
        <f>VLOOKUP(Tabla1[[#This Row],[Código del producto]],'ABC Ventas'!$A:$E,5,0)</f>
        <v>#DIV/0!</v>
      </c>
      <c r="P1876" s="5" t="e">
        <f>VLOOKUP(Tabla1[[#This Row],[Código del producto]],'ABC Stock'!$A:$E,5,0)</f>
        <v>#DIV/0!</v>
      </c>
      <c r="Q18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77" spans="1:17" x14ac:dyDescent="0.2">
      <c r="A1877" s="1">
        <v>1313</v>
      </c>
      <c r="B1877" s="1" t="s">
        <v>116</v>
      </c>
      <c r="C1877" s="1" t="s">
        <v>20</v>
      </c>
      <c r="D1877" s="1" t="s">
        <v>3</v>
      </c>
      <c r="E1877" s="11">
        <v>356</v>
      </c>
      <c r="F1877" s="3">
        <v>2.67</v>
      </c>
      <c r="G1877" s="11">
        <f>Tabla1[[#This Row],[Stock en unidades]]*Tabla1[[#This Row],[Costo unitario]]</f>
        <v>950.52</v>
      </c>
      <c r="H1877" s="1">
        <v>2020</v>
      </c>
      <c r="I1877" s="1" t="s">
        <v>256</v>
      </c>
      <c r="J1877" s="1">
        <v>149</v>
      </c>
      <c r="K1877" s="3">
        <v>604.70159999999998</v>
      </c>
      <c r="L1877" s="12">
        <f>Tabla1[[#This Row],[Venta prom 12 meses en UN]]*Tabla1[[#This Row],[Costo unitario]]</f>
        <v>397.83</v>
      </c>
      <c r="M1877" s="29">
        <f>IFERROR(Tabla1[[#This Row],[Stock en unidades]]/Tabla1[[#This Row],[Venta prom 12 meses en UN]],0)</f>
        <v>2.3892617449664431</v>
      </c>
      <c r="N1877" s="12">
        <f>IFERROR(12/Tabla1[[#This Row],[Meses de stock]],0)</f>
        <v>5.0224719101123592</v>
      </c>
      <c r="O1877" s="5" t="e">
        <f>VLOOKUP(Tabla1[[#This Row],[Código del producto]],'ABC Ventas'!$A:$E,5,0)</f>
        <v>#DIV/0!</v>
      </c>
      <c r="P1877" s="5" t="e">
        <f>VLOOKUP(Tabla1[[#This Row],[Código del producto]],'ABC Stock'!$A:$E,5,0)</f>
        <v>#DIV/0!</v>
      </c>
      <c r="Q18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78" spans="1:17" x14ac:dyDescent="0.2">
      <c r="A1878" s="1">
        <v>1313</v>
      </c>
      <c r="B1878" s="1" t="s">
        <v>116</v>
      </c>
      <c r="C1878" s="1" t="s">
        <v>20</v>
      </c>
      <c r="D1878" s="1" t="s">
        <v>3</v>
      </c>
      <c r="E1878" s="11">
        <v>275</v>
      </c>
      <c r="F1878" s="3">
        <v>5</v>
      </c>
      <c r="G1878" s="11">
        <f>Tabla1[[#This Row],[Stock en unidades]]*Tabla1[[#This Row],[Costo unitario]]</f>
        <v>1375</v>
      </c>
      <c r="H1878" s="1">
        <v>2019</v>
      </c>
      <c r="I1878" s="1" t="s">
        <v>257</v>
      </c>
      <c r="J1878" s="1">
        <v>45.8</v>
      </c>
      <c r="K1878" s="3">
        <v>387.01</v>
      </c>
      <c r="L1878" s="12">
        <f>Tabla1[[#This Row],[Venta prom 12 meses en UN]]*Tabla1[[#This Row],[Costo unitario]]</f>
        <v>229</v>
      </c>
      <c r="M1878" s="29">
        <f>IFERROR(Tabla1[[#This Row],[Stock en unidades]]/Tabla1[[#This Row],[Venta prom 12 meses en UN]],0)</f>
        <v>6.004366812227075</v>
      </c>
      <c r="N1878" s="12">
        <f>IFERROR(12/Tabla1[[#This Row],[Meses de stock]],0)</f>
        <v>1.9985454545454542</v>
      </c>
      <c r="O1878" s="5" t="e">
        <f>VLOOKUP(Tabla1[[#This Row],[Código del producto]],'ABC Ventas'!$A:$E,5,0)</f>
        <v>#DIV/0!</v>
      </c>
      <c r="P1878" s="5" t="e">
        <f>VLOOKUP(Tabla1[[#This Row],[Código del producto]],'ABC Stock'!$A:$E,5,0)</f>
        <v>#DIV/0!</v>
      </c>
      <c r="Q187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79" spans="1:17" x14ac:dyDescent="0.2">
      <c r="A1879" s="1">
        <v>1313</v>
      </c>
      <c r="B1879" s="1" t="s">
        <v>116</v>
      </c>
      <c r="C1879" s="1" t="s">
        <v>20</v>
      </c>
      <c r="D1879" s="1" t="s">
        <v>3</v>
      </c>
      <c r="E1879" s="11">
        <v>240</v>
      </c>
      <c r="F1879" s="3">
        <v>2.02</v>
      </c>
      <c r="G1879" s="11">
        <f>Tabla1[[#This Row],[Stock en unidades]]*Tabla1[[#This Row],[Costo unitario]]</f>
        <v>484.8</v>
      </c>
      <c r="H1879" s="1">
        <v>2019</v>
      </c>
      <c r="I1879" s="1" t="s">
        <v>256</v>
      </c>
      <c r="J1879" s="1">
        <v>65</v>
      </c>
      <c r="K1879" s="3">
        <v>162.81200000000001</v>
      </c>
      <c r="L1879" s="12">
        <f>Tabla1[[#This Row],[Venta prom 12 meses en UN]]*Tabla1[[#This Row],[Costo unitario]]</f>
        <v>131.30000000000001</v>
      </c>
      <c r="M1879" s="29">
        <f>IFERROR(Tabla1[[#This Row],[Stock en unidades]]/Tabla1[[#This Row],[Venta prom 12 meses en UN]],0)</f>
        <v>3.6923076923076925</v>
      </c>
      <c r="N1879" s="12">
        <f>IFERROR(12/Tabla1[[#This Row],[Meses de stock]],0)</f>
        <v>3.25</v>
      </c>
      <c r="O1879" s="5" t="e">
        <f>VLOOKUP(Tabla1[[#This Row],[Código del producto]],'ABC Ventas'!$A:$E,5,0)</f>
        <v>#DIV/0!</v>
      </c>
      <c r="P1879" s="5" t="e">
        <f>VLOOKUP(Tabla1[[#This Row],[Código del producto]],'ABC Stock'!$A:$E,5,0)</f>
        <v>#DIV/0!</v>
      </c>
      <c r="Q18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80" spans="1:17" x14ac:dyDescent="0.2">
      <c r="A1880" s="1">
        <v>1314</v>
      </c>
      <c r="B1880" s="1" t="s">
        <v>221</v>
      </c>
      <c r="C1880" s="1" t="s">
        <v>20</v>
      </c>
      <c r="D1880" s="1" t="s">
        <v>3</v>
      </c>
      <c r="E1880" s="11">
        <v>0</v>
      </c>
      <c r="F1880" s="3">
        <v>7.37</v>
      </c>
      <c r="G1880" s="11">
        <f>Tabla1[[#This Row],[Stock en unidades]]*Tabla1[[#This Row],[Costo unitario]]</f>
        <v>0</v>
      </c>
      <c r="H1880" s="1">
        <v>2020</v>
      </c>
      <c r="I1880" s="1" t="s">
        <v>258</v>
      </c>
      <c r="J1880" s="1">
        <v>114</v>
      </c>
      <c r="K1880" s="3">
        <v>1243.4664000000002</v>
      </c>
      <c r="L1880" s="12">
        <f>Tabla1[[#This Row],[Venta prom 12 meses en UN]]*Tabla1[[#This Row],[Costo unitario]]</f>
        <v>840.18000000000006</v>
      </c>
      <c r="M1880" s="29">
        <f>IFERROR(Tabla1[[#This Row],[Stock en unidades]]/Tabla1[[#This Row],[Venta prom 12 meses en UN]],0)</f>
        <v>0</v>
      </c>
      <c r="N1880" s="12">
        <f>IFERROR(12/Tabla1[[#This Row],[Meses de stock]],0)</f>
        <v>0</v>
      </c>
      <c r="O1880" s="5" t="e">
        <f>VLOOKUP(Tabla1[[#This Row],[Código del producto]],'ABC Ventas'!$A:$E,5,0)</f>
        <v>#DIV/0!</v>
      </c>
      <c r="P1880" s="5" t="e">
        <f>VLOOKUP(Tabla1[[#This Row],[Código del producto]],'ABC Stock'!$A:$E,5,0)</f>
        <v>#DIV/0!</v>
      </c>
      <c r="Q18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1" spans="1:17" x14ac:dyDescent="0.2">
      <c r="A1881" s="1">
        <v>1314</v>
      </c>
      <c r="B1881" s="1" t="s">
        <v>221</v>
      </c>
      <c r="C1881" s="1" t="s">
        <v>20</v>
      </c>
      <c r="D1881" s="1" t="s">
        <v>3</v>
      </c>
      <c r="E1881" s="11">
        <v>96</v>
      </c>
      <c r="F1881" s="3">
        <v>5.54</v>
      </c>
      <c r="G1881" s="11">
        <f>Tabla1[[#This Row],[Stock en unidades]]*Tabla1[[#This Row],[Costo unitario]]</f>
        <v>531.84</v>
      </c>
      <c r="H1881" s="1">
        <v>2019</v>
      </c>
      <c r="I1881" s="1" t="s">
        <v>306</v>
      </c>
      <c r="J1881" s="1">
        <v>119</v>
      </c>
      <c r="K1881" s="3">
        <v>1166.8902</v>
      </c>
      <c r="L1881" s="12">
        <f>Tabla1[[#This Row],[Venta prom 12 meses en UN]]*Tabla1[[#This Row],[Costo unitario]]</f>
        <v>659.26</v>
      </c>
      <c r="M1881" s="29">
        <f>IFERROR(Tabla1[[#This Row],[Stock en unidades]]/Tabla1[[#This Row],[Venta prom 12 meses en UN]],0)</f>
        <v>0.80672268907563027</v>
      </c>
      <c r="N1881" s="12">
        <f>IFERROR(12/Tabla1[[#This Row],[Meses de stock]],0)</f>
        <v>14.875</v>
      </c>
      <c r="O1881" s="5" t="e">
        <f>VLOOKUP(Tabla1[[#This Row],[Código del producto]],'ABC Ventas'!$A:$E,5,0)</f>
        <v>#DIV/0!</v>
      </c>
      <c r="P1881" s="5" t="e">
        <f>VLOOKUP(Tabla1[[#This Row],[Código del producto]],'ABC Stock'!$A:$E,5,0)</f>
        <v>#DIV/0!</v>
      </c>
      <c r="Q18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2" spans="1:17" x14ac:dyDescent="0.2">
      <c r="A1882" s="1">
        <v>1314</v>
      </c>
      <c r="B1882" s="1" t="s">
        <v>221</v>
      </c>
      <c r="C1882" s="1" t="s">
        <v>20</v>
      </c>
      <c r="D1882" s="1" t="s">
        <v>3</v>
      </c>
      <c r="E1882" s="11">
        <v>1277</v>
      </c>
      <c r="F1882" s="3">
        <v>4.67</v>
      </c>
      <c r="G1882" s="11">
        <f>Tabla1[[#This Row],[Stock en unidades]]*Tabla1[[#This Row],[Costo unitario]]</f>
        <v>5963.59</v>
      </c>
      <c r="H1882" s="1">
        <v>2019</v>
      </c>
      <c r="I1882" s="1" t="s">
        <v>306</v>
      </c>
      <c r="J1882" s="1">
        <v>98.2</v>
      </c>
      <c r="K1882" s="3">
        <v>752.09415999999999</v>
      </c>
      <c r="L1882" s="12">
        <f>Tabla1[[#This Row],[Venta prom 12 meses en UN]]*Tabla1[[#This Row],[Costo unitario]]</f>
        <v>458.59399999999999</v>
      </c>
      <c r="M1882" s="29">
        <f>IFERROR(Tabla1[[#This Row],[Stock en unidades]]/Tabla1[[#This Row],[Venta prom 12 meses en UN]],0)</f>
        <v>13.0040733197556</v>
      </c>
      <c r="N1882" s="12">
        <f>IFERROR(12/Tabla1[[#This Row],[Meses de stock]],0)</f>
        <v>0.92278778386844174</v>
      </c>
      <c r="O1882" s="5" t="e">
        <f>VLOOKUP(Tabla1[[#This Row],[Código del producto]],'ABC Ventas'!$A:$E,5,0)</f>
        <v>#DIV/0!</v>
      </c>
      <c r="P1882" s="5" t="e">
        <f>VLOOKUP(Tabla1[[#This Row],[Código del producto]],'ABC Stock'!$A:$E,5,0)</f>
        <v>#DIV/0!</v>
      </c>
      <c r="Q188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83" spans="1:17" x14ac:dyDescent="0.2">
      <c r="A1883" s="1">
        <v>1314</v>
      </c>
      <c r="B1883" s="1" t="s">
        <v>221</v>
      </c>
      <c r="C1883" s="1" t="s">
        <v>20</v>
      </c>
      <c r="D1883" s="1" t="s">
        <v>3</v>
      </c>
      <c r="E1883" s="11">
        <v>0</v>
      </c>
      <c r="F1883" s="3">
        <v>4.38</v>
      </c>
      <c r="G1883" s="11">
        <f>Tabla1[[#This Row],[Stock en unidades]]*Tabla1[[#This Row],[Costo unitario]]</f>
        <v>0</v>
      </c>
      <c r="H1883" s="1">
        <v>2019</v>
      </c>
      <c r="I1883" s="1" t="s">
        <v>257</v>
      </c>
      <c r="J1883" s="1">
        <v>96.7</v>
      </c>
      <c r="K1883" s="3">
        <v>703.08636000000001</v>
      </c>
      <c r="L1883" s="12">
        <f>Tabla1[[#This Row],[Venta prom 12 meses en UN]]*Tabla1[[#This Row],[Costo unitario]]</f>
        <v>423.54599999999999</v>
      </c>
      <c r="M1883" s="29">
        <f>IFERROR(Tabla1[[#This Row],[Stock en unidades]]/Tabla1[[#This Row],[Venta prom 12 meses en UN]],0)</f>
        <v>0</v>
      </c>
      <c r="N1883" s="12">
        <f>IFERROR(12/Tabla1[[#This Row],[Meses de stock]],0)</f>
        <v>0</v>
      </c>
      <c r="O1883" s="5" t="e">
        <f>VLOOKUP(Tabla1[[#This Row],[Código del producto]],'ABC Ventas'!$A:$E,5,0)</f>
        <v>#DIV/0!</v>
      </c>
      <c r="P1883" s="5" t="e">
        <f>VLOOKUP(Tabla1[[#This Row],[Código del producto]],'ABC Stock'!$A:$E,5,0)</f>
        <v>#DIV/0!</v>
      </c>
      <c r="Q18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4" spans="1:17" x14ac:dyDescent="0.2">
      <c r="A1884" s="1">
        <v>1314</v>
      </c>
      <c r="B1884" s="1" t="s">
        <v>221</v>
      </c>
      <c r="C1884" s="1" t="s">
        <v>20</v>
      </c>
      <c r="D1884" s="1" t="s">
        <v>3</v>
      </c>
      <c r="E1884" s="11">
        <v>395</v>
      </c>
      <c r="F1884" s="3">
        <v>2.41</v>
      </c>
      <c r="G1884" s="11">
        <f>Tabla1[[#This Row],[Stock en unidades]]*Tabla1[[#This Row],[Costo unitario]]</f>
        <v>951.95</v>
      </c>
      <c r="H1884" s="1">
        <v>2020</v>
      </c>
      <c r="I1884" s="1" t="s">
        <v>258</v>
      </c>
      <c r="J1884" s="1">
        <v>147</v>
      </c>
      <c r="K1884" s="3">
        <v>644.77140000000009</v>
      </c>
      <c r="L1884" s="12">
        <f>Tabla1[[#This Row],[Venta prom 12 meses en UN]]*Tabla1[[#This Row],[Costo unitario]]</f>
        <v>354.27000000000004</v>
      </c>
      <c r="M1884" s="29">
        <f>IFERROR(Tabla1[[#This Row],[Stock en unidades]]/Tabla1[[#This Row],[Venta prom 12 meses en UN]],0)</f>
        <v>2.6870748299319729</v>
      </c>
      <c r="N1884" s="12">
        <f>IFERROR(12/Tabla1[[#This Row],[Meses de stock]],0)</f>
        <v>4.4658227848101264</v>
      </c>
      <c r="O1884" s="5" t="e">
        <f>VLOOKUP(Tabla1[[#This Row],[Código del producto]],'ABC Ventas'!$A:$E,5,0)</f>
        <v>#DIV/0!</v>
      </c>
      <c r="P1884" s="5" t="e">
        <f>VLOOKUP(Tabla1[[#This Row],[Código del producto]],'ABC Stock'!$A:$E,5,0)</f>
        <v>#DIV/0!</v>
      </c>
      <c r="Q18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5" spans="1:17" x14ac:dyDescent="0.2">
      <c r="A1885" s="1">
        <v>1314</v>
      </c>
      <c r="B1885" s="1" t="s">
        <v>221</v>
      </c>
      <c r="C1885" s="1" t="s">
        <v>20</v>
      </c>
      <c r="D1885" s="1" t="s">
        <v>3</v>
      </c>
      <c r="E1885" s="11">
        <v>80</v>
      </c>
      <c r="F1885" s="3">
        <v>6.45</v>
      </c>
      <c r="G1885" s="11">
        <f>Tabla1[[#This Row],[Stock en unidades]]*Tabla1[[#This Row],[Costo unitario]]</f>
        <v>516</v>
      </c>
      <c r="H1885" s="1">
        <v>2019</v>
      </c>
      <c r="I1885" s="1" t="s">
        <v>305</v>
      </c>
      <c r="J1885" s="1">
        <v>39.799999999999997</v>
      </c>
      <c r="K1885" s="3">
        <v>459.51089999999999</v>
      </c>
      <c r="L1885" s="12">
        <f>Tabla1[[#This Row],[Venta prom 12 meses en UN]]*Tabla1[[#This Row],[Costo unitario]]</f>
        <v>256.70999999999998</v>
      </c>
      <c r="M1885" s="29">
        <f>IFERROR(Tabla1[[#This Row],[Stock en unidades]]/Tabla1[[#This Row],[Venta prom 12 meses en UN]],0)</f>
        <v>2.0100502512562817</v>
      </c>
      <c r="N1885" s="12">
        <f>IFERROR(12/Tabla1[[#This Row],[Meses de stock]],0)</f>
        <v>5.9699999999999989</v>
      </c>
      <c r="O1885" s="5" t="e">
        <f>VLOOKUP(Tabla1[[#This Row],[Código del producto]],'ABC Ventas'!$A:$E,5,0)</f>
        <v>#DIV/0!</v>
      </c>
      <c r="P1885" s="5" t="e">
        <f>VLOOKUP(Tabla1[[#This Row],[Código del producto]],'ABC Stock'!$A:$E,5,0)</f>
        <v>#DIV/0!</v>
      </c>
      <c r="Q18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6" spans="1:17" x14ac:dyDescent="0.2">
      <c r="A1886" s="1">
        <v>1315</v>
      </c>
      <c r="B1886" s="1" t="s">
        <v>482</v>
      </c>
      <c r="C1886" s="1" t="s">
        <v>20</v>
      </c>
      <c r="D1886" s="1" t="s">
        <v>3</v>
      </c>
      <c r="E1886" s="11">
        <v>66</v>
      </c>
      <c r="F1886" s="3">
        <v>7.62</v>
      </c>
      <c r="G1886" s="11">
        <f>Tabla1[[#This Row],[Stock en unidades]]*Tabla1[[#This Row],[Costo unitario]]</f>
        <v>502.92</v>
      </c>
      <c r="H1886" s="1">
        <v>2019</v>
      </c>
      <c r="I1886" s="1" t="s">
        <v>307</v>
      </c>
      <c r="J1886" s="1">
        <v>65.599999999999994</v>
      </c>
      <c r="K1886" s="3">
        <v>799.79519999999991</v>
      </c>
      <c r="L1886" s="12">
        <f>Tabla1[[#This Row],[Venta prom 12 meses en UN]]*Tabla1[[#This Row],[Costo unitario]]</f>
        <v>499.87199999999996</v>
      </c>
      <c r="M1886" s="29">
        <f>IFERROR(Tabla1[[#This Row],[Stock en unidades]]/Tabla1[[#This Row],[Venta prom 12 meses en UN]],0)</f>
        <v>1.0060975609756098</v>
      </c>
      <c r="N1886" s="12">
        <f>IFERROR(12/Tabla1[[#This Row],[Meses de stock]],0)</f>
        <v>11.927272727272728</v>
      </c>
      <c r="O1886" s="5" t="e">
        <f>VLOOKUP(Tabla1[[#This Row],[Código del producto]],'ABC Ventas'!$A:$E,5,0)</f>
        <v>#DIV/0!</v>
      </c>
      <c r="P1886" s="5" t="e">
        <f>VLOOKUP(Tabla1[[#This Row],[Código del producto]],'ABC Stock'!$A:$E,5,0)</f>
        <v>#DIV/0!</v>
      </c>
      <c r="Q18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87" spans="1:17" x14ac:dyDescent="0.2">
      <c r="A1887" s="1">
        <v>1315</v>
      </c>
      <c r="B1887" s="1" t="s">
        <v>482</v>
      </c>
      <c r="C1887" s="1" t="s">
        <v>20</v>
      </c>
      <c r="D1887" s="1" t="s">
        <v>3</v>
      </c>
      <c r="E1887" s="11">
        <v>398</v>
      </c>
      <c r="F1887" s="3">
        <v>6.61</v>
      </c>
      <c r="G1887" s="11">
        <f>Tabla1[[#This Row],[Stock en unidades]]*Tabla1[[#This Row],[Costo unitario]]</f>
        <v>2630.78</v>
      </c>
      <c r="H1887" s="1">
        <v>2020</v>
      </c>
      <c r="I1887" s="1" t="s">
        <v>256</v>
      </c>
      <c r="J1887" s="1">
        <v>44.2</v>
      </c>
      <c r="K1887" s="3">
        <v>365.2025000000001</v>
      </c>
      <c r="L1887" s="12">
        <f>Tabla1[[#This Row],[Venta prom 12 meses en UN]]*Tabla1[[#This Row],[Costo unitario]]</f>
        <v>292.16200000000003</v>
      </c>
      <c r="M1887" s="29">
        <f>IFERROR(Tabla1[[#This Row],[Stock en unidades]]/Tabla1[[#This Row],[Venta prom 12 meses en UN]],0)</f>
        <v>9.004524886877828</v>
      </c>
      <c r="N1887" s="12">
        <f>IFERROR(12/Tabla1[[#This Row],[Meses de stock]],0)</f>
        <v>1.3326633165829145</v>
      </c>
      <c r="O1887" s="5" t="e">
        <f>VLOOKUP(Tabla1[[#This Row],[Código del producto]],'ABC Ventas'!$A:$E,5,0)</f>
        <v>#DIV/0!</v>
      </c>
      <c r="P1887" s="5" t="e">
        <f>VLOOKUP(Tabla1[[#This Row],[Código del producto]],'ABC Stock'!$A:$E,5,0)</f>
        <v>#DIV/0!</v>
      </c>
      <c r="Q188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88" spans="1:17" x14ac:dyDescent="0.2">
      <c r="A1888" s="1">
        <v>1315</v>
      </c>
      <c r="B1888" s="1" t="s">
        <v>482</v>
      </c>
      <c r="C1888" s="1" t="s">
        <v>20</v>
      </c>
      <c r="D1888" s="1" t="s">
        <v>3</v>
      </c>
      <c r="E1888" s="11">
        <v>231</v>
      </c>
      <c r="F1888" s="3">
        <v>4.21</v>
      </c>
      <c r="G1888" s="11">
        <f>Tabla1[[#This Row],[Stock en unidades]]*Tabla1[[#This Row],[Costo unitario]]</f>
        <v>972.51</v>
      </c>
      <c r="H1888" s="1">
        <v>2019</v>
      </c>
      <c r="I1888" s="1" t="s">
        <v>308</v>
      </c>
      <c r="J1888" s="1">
        <v>60</v>
      </c>
      <c r="K1888" s="3">
        <v>346.06199999999995</v>
      </c>
      <c r="L1888" s="12">
        <f>Tabla1[[#This Row],[Venta prom 12 meses en UN]]*Tabla1[[#This Row],[Costo unitario]]</f>
        <v>252.6</v>
      </c>
      <c r="M1888" s="29">
        <f>IFERROR(Tabla1[[#This Row],[Stock en unidades]]/Tabla1[[#This Row],[Venta prom 12 meses en UN]],0)</f>
        <v>3.85</v>
      </c>
      <c r="N1888" s="12">
        <f>IFERROR(12/Tabla1[[#This Row],[Meses de stock]],0)</f>
        <v>3.116883116883117</v>
      </c>
      <c r="O1888" s="5" t="e">
        <f>VLOOKUP(Tabla1[[#This Row],[Código del producto]],'ABC Ventas'!$A:$E,5,0)</f>
        <v>#DIV/0!</v>
      </c>
      <c r="P1888" s="5" t="e">
        <f>VLOOKUP(Tabla1[[#This Row],[Código del producto]],'ABC Stock'!$A:$E,5,0)</f>
        <v>#DIV/0!</v>
      </c>
      <c r="Q188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89" spans="1:17" x14ac:dyDescent="0.2">
      <c r="A1889" s="1">
        <v>1315</v>
      </c>
      <c r="B1889" s="1" t="s">
        <v>482</v>
      </c>
      <c r="C1889" s="1" t="s">
        <v>20</v>
      </c>
      <c r="D1889" s="1" t="s">
        <v>3</v>
      </c>
      <c r="E1889" s="11">
        <v>497</v>
      </c>
      <c r="F1889" s="3">
        <v>1.88</v>
      </c>
      <c r="G1889" s="11">
        <f>Tabla1[[#This Row],[Stock en unidades]]*Tabla1[[#This Row],[Costo unitario]]</f>
        <v>934.3599999999999</v>
      </c>
      <c r="H1889" s="1">
        <v>2020</v>
      </c>
      <c r="I1889" s="1" t="s">
        <v>257</v>
      </c>
      <c r="J1889" s="1">
        <v>99</v>
      </c>
      <c r="K1889" s="3">
        <v>290.34719999999999</v>
      </c>
      <c r="L1889" s="12">
        <f>Tabla1[[#This Row],[Venta prom 12 meses en UN]]*Tabla1[[#This Row],[Costo unitario]]</f>
        <v>186.11999999999998</v>
      </c>
      <c r="M1889" s="29">
        <f>IFERROR(Tabla1[[#This Row],[Stock en unidades]]/Tabla1[[#This Row],[Venta prom 12 meses en UN]],0)</f>
        <v>5.0202020202020199</v>
      </c>
      <c r="N1889" s="12">
        <f>IFERROR(12/Tabla1[[#This Row],[Meses de stock]],0)</f>
        <v>2.3903420523138834</v>
      </c>
      <c r="O1889" s="5" t="e">
        <f>VLOOKUP(Tabla1[[#This Row],[Código del producto]],'ABC Ventas'!$A:$E,5,0)</f>
        <v>#DIV/0!</v>
      </c>
      <c r="P1889" s="5" t="e">
        <f>VLOOKUP(Tabla1[[#This Row],[Código del producto]],'ABC Stock'!$A:$E,5,0)</f>
        <v>#DIV/0!</v>
      </c>
      <c r="Q188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90" spans="1:17" x14ac:dyDescent="0.2">
      <c r="A1890" s="1">
        <v>1315</v>
      </c>
      <c r="B1890" s="1" t="s">
        <v>482</v>
      </c>
      <c r="C1890" s="1" t="s">
        <v>20</v>
      </c>
      <c r="D1890" s="1" t="s">
        <v>3</v>
      </c>
      <c r="E1890" s="11">
        <v>716</v>
      </c>
      <c r="F1890" s="3">
        <v>1.97</v>
      </c>
      <c r="G1890" s="11">
        <f>Tabla1[[#This Row],[Stock en unidades]]*Tabla1[[#This Row],[Costo unitario]]</f>
        <v>1410.52</v>
      </c>
      <c r="H1890" s="1">
        <v>2020</v>
      </c>
      <c r="I1890" s="1" t="s">
        <v>257</v>
      </c>
      <c r="J1890" s="1">
        <v>93</v>
      </c>
      <c r="K1890" s="3">
        <v>280.31130000000002</v>
      </c>
      <c r="L1890" s="12">
        <f>Tabla1[[#This Row],[Venta prom 12 meses en UN]]*Tabla1[[#This Row],[Costo unitario]]</f>
        <v>183.21</v>
      </c>
      <c r="M1890" s="29">
        <f>IFERROR(Tabla1[[#This Row],[Stock en unidades]]/Tabla1[[#This Row],[Venta prom 12 meses en UN]],0)</f>
        <v>7.698924731182796</v>
      </c>
      <c r="N1890" s="12">
        <f>IFERROR(12/Tabla1[[#This Row],[Meses de stock]],0)</f>
        <v>1.5586592178770948</v>
      </c>
      <c r="O1890" s="5" t="e">
        <f>VLOOKUP(Tabla1[[#This Row],[Código del producto]],'ABC Ventas'!$A:$E,5,0)</f>
        <v>#DIV/0!</v>
      </c>
      <c r="P1890" s="5" t="e">
        <f>VLOOKUP(Tabla1[[#This Row],[Código del producto]],'ABC Stock'!$A:$E,5,0)</f>
        <v>#DIV/0!</v>
      </c>
      <c r="Q189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91" spans="1:17" x14ac:dyDescent="0.2">
      <c r="A1891" s="1">
        <v>1315</v>
      </c>
      <c r="B1891" s="1" t="s">
        <v>482</v>
      </c>
      <c r="C1891" s="1" t="s">
        <v>20</v>
      </c>
      <c r="D1891" s="1" t="s">
        <v>3</v>
      </c>
      <c r="E1891" s="11">
        <v>0</v>
      </c>
      <c r="F1891" s="3">
        <v>2.33</v>
      </c>
      <c r="G1891" s="11">
        <f>Tabla1[[#This Row],[Stock en unidades]]*Tabla1[[#This Row],[Costo unitario]]</f>
        <v>0</v>
      </c>
      <c r="H1891" s="1">
        <v>2019</v>
      </c>
      <c r="I1891" s="1" t="s">
        <v>310</v>
      </c>
      <c r="J1891" s="1">
        <v>62</v>
      </c>
      <c r="K1891" s="3">
        <v>229.69140000000004</v>
      </c>
      <c r="L1891" s="12">
        <f>Tabla1[[#This Row],[Venta prom 12 meses en UN]]*Tabla1[[#This Row],[Costo unitario]]</f>
        <v>144.46</v>
      </c>
      <c r="M1891" s="29">
        <f>IFERROR(Tabla1[[#This Row],[Stock en unidades]]/Tabla1[[#This Row],[Venta prom 12 meses en UN]],0)</f>
        <v>0</v>
      </c>
      <c r="N1891" s="12">
        <f>IFERROR(12/Tabla1[[#This Row],[Meses de stock]],0)</f>
        <v>0</v>
      </c>
      <c r="O1891" s="5" t="e">
        <f>VLOOKUP(Tabla1[[#This Row],[Código del producto]],'ABC Ventas'!$A:$E,5,0)</f>
        <v>#DIV/0!</v>
      </c>
      <c r="P1891" s="5" t="e">
        <f>VLOOKUP(Tabla1[[#This Row],[Código del producto]],'ABC Stock'!$A:$E,5,0)</f>
        <v>#DIV/0!</v>
      </c>
      <c r="Q18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92" spans="1:17" x14ac:dyDescent="0.2">
      <c r="A1892" s="1">
        <v>1316</v>
      </c>
      <c r="B1892" s="1" t="s">
        <v>483</v>
      </c>
      <c r="C1892" s="1" t="s">
        <v>20</v>
      </c>
      <c r="D1892" s="1" t="s">
        <v>3</v>
      </c>
      <c r="E1892" s="11">
        <v>24</v>
      </c>
      <c r="F1892" s="3">
        <v>6.99</v>
      </c>
      <c r="G1892" s="11">
        <f>Tabla1[[#This Row],[Stock en unidades]]*Tabla1[[#This Row],[Costo unitario]]</f>
        <v>167.76</v>
      </c>
      <c r="H1892" s="1">
        <v>2019</v>
      </c>
      <c r="I1892" s="1" t="s">
        <v>312</v>
      </c>
      <c r="J1892" s="1">
        <v>137</v>
      </c>
      <c r="K1892" s="3">
        <v>1493.9028000000001</v>
      </c>
      <c r="L1892" s="12">
        <f>Tabla1[[#This Row],[Venta prom 12 meses en UN]]*Tabla1[[#This Row],[Costo unitario]]</f>
        <v>957.63</v>
      </c>
      <c r="M1892" s="29">
        <f>IFERROR(Tabla1[[#This Row],[Stock en unidades]]/Tabla1[[#This Row],[Venta prom 12 meses en UN]],0)</f>
        <v>0.17518248175182483</v>
      </c>
      <c r="N1892" s="12">
        <f>IFERROR(12/Tabla1[[#This Row],[Meses de stock]],0)</f>
        <v>68.5</v>
      </c>
      <c r="O1892" s="5" t="e">
        <f>VLOOKUP(Tabla1[[#This Row],[Código del producto]],'ABC Ventas'!$A:$E,5,0)</f>
        <v>#DIV/0!</v>
      </c>
      <c r="P1892" s="5" t="e">
        <f>VLOOKUP(Tabla1[[#This Row],[Código del producto]],'ABC Stock'!$A:$E,5,0)</f>
        <v>#DIV/0!</v>
      </c>
      <c r="Q18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93" spans="1:17" x14ac:dyDescent="0.2">
      <c r="A1893" s="1">
        <v>1316</v>
      </c>
      <c r="B1893" s="1" t="s">
        <v>483</v>
      </c>
      <c r="C1893" s="1" t="s">
        <v>20</v>
      </c>
      <c r="D1893" s="1" t="s">
        <v>3</v>
      </c>
      <c r="E1893" s="11">
        <v>1245</v>
      </c>
      <c r="F1893" s="3">
        <v>6.37</v>
      </c>
      <c r="G1893" s="11">
        <f>Tabla1[[#This Row],[Stock en unidades]]*Tabla1[[#This Row],[Costo unitario]]</f>
        <v>7930.6500000000005</v>
      </c>
      <c r="H1893" s="1">
        <v>2019</v>
      </c>
      <c r="I1893" s="1" t="s">
        <v>312</v>
      </c>
      <c r="J1893" s="1">
        <v>0</v>
      </c>
      <c r="K1893" s="3">
        <v>0</v>
      </c>
      <c r="L1893" s="12">
        <f>Tabla1[[#This Row],[Venta prom 12 meses en UN]]*Tabla1[[#This Row],[Costo unitario]]</f>
        <v>0</v>
      </c>
      <c r="M1893" s="29">
        <f>IFERROR(Tabla1[[#This Row],[Stock en unidades]]/Tabla1[[#This Row],[Venta prom 12 meses en UN]],0)</f>
        <v>0</v>
      </c>
      <c r="N1893" s="12">
        <f>IFERROR(12/Tabla1[[#This Row],[Meses de stock]],0)</f>
        <v>0</v>
      </c>
      <c r="O1893" s="5" t="e">
        <f>VLOOKUP(Tabla1[[#This Row],[Código del producto]],'ABC Ventas'!$A:$E,5,0)</f>
        <v>#DIV/0!</v>
      </c>
      <c r="P1893" s="5" t="e">
        <f>VLOOKUP(Tabla1[[#This Row],[Código del producto]],'ABC Stock'!$A:$E,5,0)</f>
        <v>#DIV/0!</v>
      </c>
      <c r="Q189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894" spans="1:17" x14ac:dyDescent="0.2">
      <c r="A1894" s="1">
        <v>1316</v>
      </c>
      <c r="B1894" s="1" t="s">
        <v>483</v>
      </c>
      <c r="C1894" s="1" t="s">
        <v>20</v>
      </c>
      <c r="D1894" s="1" t="s">
        <v>3</v>
      </c>
      <c r="E1894" s="11">
        <v>789</v>
      </c>
      <c r="F1894" s="3">
        <v>4.8499999999999996</v>
      </c>
      <c r="G1894" s="11">
        <f>Tabla1[[#This Row],[Stock en unidades]]*Tabla1[[#This Row],[Costo unitario]]</f>
        <v>3826.6499999999996</v>
      </c>
      <c r="H1894" s="1">
        <v>2020</v>
      </c>
      <c r="I1894" s="1" t="s">
        <v>257</v>
      </c>
      <c r="J1894" s="1">
        <v>87.6</v>
      </c>
      <c r="K1894" s="3">
        <v>705.2675999999999</v>
      </c>
      <c r="L1894" s="12">
        <f>Tabla1[[#This Row],[Venta prom 12 meses en UN]]*Tabla1[[#This Row],[Costo unitario]]</f>
        <v>424.85999999999996</v>
      </c>
      <c r="M1894" s="29">
        <f>IFERROR(Tabla1[[#This Row],[Stock en unidades]]/Tabla1[[#This Row],[Venta prom 12 meses en UN]],0)</f>
        <v>9.006849315068493</v>
      </c>
      <c r="N1894" s="12">
        <f>IFERROR(12/Tabla1[[#This Row],[Meses de stock]],0)</f>
        <v>1.3323193916349809</v>
      </c>
      <c r="O1894" s="5" t="e">
        <f>VLOOKUP(Tabla1[[#This Row],[Código del producto]],'ABC Ventas'!$A:$E,5,0)</f>
        <v>#DIV/0!</v>
      </c>
      <c r="P1894" s="5" t="e">
        <f>VLOOKUP(Tabla1[[#This Row],[Código del producto]],'ABC Stock'!$A:$E,5,0)</f>
        <v>#DIV/0!</v>
      </c>
      <c r="Q18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95" spans="1:17" x14ac:dyDescent="0.2">
      <c r="A1895" s="1">
        <v>1316</v>
      </c>
      <c r="B1895" s="1" t="s">
        <v>483</v>
      </c>
      <c r="C1895" s="1" t="s">
        <v>20</v>
      </c>
      <c r="D1895" s="1" t="s">
        <v>3</v>
      </c>
      <c r="E1895" s="11">
        <v>91</v>
      </c>
      <c r="F1895" s="3">
        <v>7.43</v>
      </c>
      <c r="G1895" s="11">
        <f>Tabla1[[#This Row],[Stock en unidades]]*Tabla1[[#This Row],[Costo unitario]]</f>
        <v>676.13</v>
      </c>
      <c r="H1895" s="1">
        <v>2019</v>
      </c>
      <c r="I1895" s="1" t="s">
        <v>311</v>
      </c>
      <c r="J1895" s="1">
        <v>45.1</v>
      </c>
      <c r="K1895" s="3">
        <v>573.00903000000005</v>
      </c>
      <c r="L1895" s="12">
        <f>Tabla1[[#This Row],[Venta prom 12 meses en UN]]*Tabla1[[#This Row],[Costo unitario]]</f>
        <v>335.09300000000002</v>
      </c>
      <c r="M1895" s="29">
        <f>IFERROR(Tabla1[[#This Row],[Stock en unidades]]/Tabla1[[#This Row],[Venta prom 12 meses en UN]],0)</f>
        <v>2.0177383592017737</v>
      </c>
      <c r="N1895" s="12">
        <f>IFERROR(12/Tabla1[[#This Row],[Meses de stock]],0)</f>
        <v>5.9472527472527474</v>
      </c>
      <c r="O1895" s="5" t="e">
        <f>VLOOKUP(Tabla1[[#This Row],[Código del producto]],'ABC Ventas'!$A:$E,5,0)</f>
        <v>#DIV/0!</v>
      </c>
      <c r="P1895" s="5" t="e">
        <f>VLOOKUP(Tabla1[[#This Row],[Código del producto]],'ABC Stock'!$A:$E,5,0)</f>
        <v>#DIV/0!</v>
      </c>
      <c r="Q18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896" spans="1:17" x14ac:dyDescent="0.2">
      <c r="A1896" s="1">
        <v>1316</v>
      </c>
      <c r="B1896" s="1" t="s">
        <v>483</v>
      </c>
      <c r="C1896" s="1" t="s">
        <v>20</v>
      </c>
      <c r="D1896" s="1" t="s">
        <v>3</v>
      </c>
      <c r="E1896" s="11">
        <v>754</v>
      </c>
      <c r="F1896" s="3">
        <v>4.17</v>
      </c>
      <c r="G1896" s="11">
        <f>Tabla1[[#This Row],[Stock en unidades]]*Tabla1[[#This Row],[Costo unitario]]</f>
        <v>3144.18</v>
      </c>
      <c r="H1896" s="1">
        <v>2020</v>
      </c>
      <c r="I1896" s="1" t="s">
        <v>258</v>
      </c>
      <c r="J1896" s="1">
        <v>58</v>
      </c>
      <c r="K1896" s="3">
        <v>348.27839999999998</v>
      </c>
      <c r="L1896" s="12">
        <f>Tabla1[[#This Row],[Venta prom 12 meses en UN]]*Tabla1[[#This Row],[Costo unitario]]</f>
        <v>241.85999999999999</v>
      </c>
      <c r="M1896" s="29">
        <f>IFERROR(Tabla1[[#This Row],[Stock en unidades]]/Tabla1[[#This Row],[Venta prom 12 meses en UN]],0)</f>
        <v>13</v>
      </c>
      <c r="N1896" s="12">
        <f>IFERROR(12/Tabla1[[#This Row],[Meses de stock]],0)</f>
        <v>0.92307692307692313</v>
      </c>
      <c r="O1896" s="5" t="e">
        <f>VLOOKUP(Tabla1[[#This Row],[Código del producto]],'ABC Ventas'!$A:$E,5,0)</f>
        <v>#DIV/0!</v>
      </c>
      <c r="P1896" s="5" t="e">
        <f>VLOOKUP(Tabla1[[#This Row],[Código del producto]],'ABC Stock'!$A:$E,5,0)</f>
        <v>#DIV/0!</v>
      </c>
      <c r="Q189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897" spans="1:17" x14ac:dyDescent="0.2">
      <c r="A1897" s="1">
        <v>1316</v>
      </c>
      <c r="B1897" s="1" t="s">
        <v>483</v>
      </c>
      <c r="C1897" s="1" t="s">
        <v>20</v>
      </c>
      <c r="D1897" s="1" t="s">
        <v>3</v>
      </c>
      <c r="E1897" s="11">
        <v>347</v>
      </c>
      <c r="F1897" s="3">
        <v>3.06</v>
      </c>
      <c r="G1897" s="11">
        <f>Tabla1[[#This Row],[Stock en unidades]]*Tabla1[[#This Row],[Costo unitario]]</f>
        <v>1061.82</v>
      </c>
      <c r="H1897" s="1">
        <v>2019</v>
      </c>
      <c r="I1897" s="1" t="s">
        <v>258</v>
      </c>
      <c r="J1897" s="1">
        <v>57.8</v>
      </c>
      <c r="K1897" s="3">
        <v>313.05635999999998</v>
      </c>
      <c r="L1897" s="12">
        <f>Tabla1[[#This Row],[Venta prom 12 meses en UN]]*Tabla1[[#This Row],[Costo unitario]]</f>
        <v>176.86799999999999</v>
      </c>
      <c r="M1897" s="29">
        <f>IFERROR(Tabla1[[#This Row],[Stock en unidades]]/Tabla1[[#This Row],[Venta prom 12 meses en UN]],0)</f>
        <v>6.0034602076124575</v>
      </c>
      <c r="N1897" s="12">
        <f>IFERROR(12/Tabla1[[#This Row],[Meses de stock]],0)</f>
        <v>1.9988472622478384</v>
      </c>
      <c r="O1897" s="5" t="e">
        <f>VLOOKUP(Tabla1[[#This Row],[Código del producto]],'ABC Ventas'!$A:$E,5,0)</f>
        <v>#DIV/0!</v>
      </c>
      <c r="P1897" s="5" t="e">
        <f>VLOOKUP(Tabla1[[#This Row],[Código del producto]],'ABC Stock'!$A:$E,5,0)</f>
        <v>#DIV/0!</v>
      </c>
      <c r="Q189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898" spans="1:17" x14ac:dyDescent="0.2">
      <c r="A1898" s="1">
        <v>1317</v>
      </c>
      <c r="B1898" s="1" t="s">
        <v>484</v>
      </c>
      <c r="C1898" s="1" t="s">
        <v>16</v>
      </c>
      <c r="D1898" s="1" t="s">
        <v>3</v>
      </c>
      <c r="E1898" s="11">
        <v>271</v>
      </c>
      <c r="F1898" s="3">
        <v>6.56</v>
      </c>
      <c r="G1898" s="11">
        <f>Tabla1[[#This Row],[Stock en unidades]]*Tabla1[[#This Row],[Costo unitario]]</f>
        <v>1777.76</v>
      </c>
      <c r="H1898" s="1">
        <v>2019</v>
      </c>
      <c r="I1898" s="1" t="s">
        <v>304</v>
      </c>
      <c r="J1898" s="1">
        <v>54.1</v>
      </c>
      <c r="K1898" s="3">
        <v>667.20447999999999</v>
      </c>
      <c r="L1898" s="12">
        <f>Tabla1[[#This Row],[Venta prom 12 meses en UN]]*Tabla1[[#This Row],[Costo unitario]]</f>
        <v>354.89600000000002</v>
      </c>
      <c r="M1898" s="29">
        <f>IFERROR(Tabla1[[#This Row],[Stock en unidades]]/Tabla1[[#This Row],[Venta prom 12 meses en UN]],0)</f>
        <v>5.0092421441774491</v>
      </c>
      <c r="N1898" s="12">
        <f>IFERROR(12/Tabla1[[#This Row],[Meses de stock]],0)</f>
        <v>2.3955719557195572</v>
      </c>
      <c r="O1898" s="5" t="e">
        <f>VLOOKUP(Tabla1[[#This Row],[Código del producto]],'ABC Ventas'!$A:$E,5,0)</f>
        <v>#DIV/0!</v>
      </c>
      <c r="P1898" s="5" t="e">
        <f>VLOOKUP(Tabla1[[#This Row],[Código del producto]],'ABC Stock'!$A:$E,5,0)</f>
        <v>#DIV/0!</v>
      </c>
      <c r="Q189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899" spans="1:17" x14ac:dyDescent="0.2">
      <c r="A1899" s="1">
        <v>1317</v>
      </c>
      <c r="B1899" s="1" t="s">
        <v>484</v>
      </c>
      <c r="C1899" s="1" t="s">
        <v>16</v>
      </c>
      <c r="D1899" s="1" t="s">
        <v>3</v>
      </c>
      <c r="E1899" s="11">
        <v>12</v>
      </c>
      <c r="F1899" s="3">
        <v>4.55</v>
      </c>
      <c r="G1899" s="11">
        <f>Tabla1[[#This Row],[Stock en unidades]]*Tabla1[[#This Row],[Costo unitario]]</f>
        <v>54.599999999999994</v>
      </c>
      <c r="H1899" s="1">
        <v>2020</v>
      </c>
      <c r="I1899" s="1" t="s">
        <v>256</v>
      </c>
      <c r="J1899" s="1">
        <v>117</v>
      </c>
      <c r="K1899" s="3">
        <v>644.14350000000002</v>
      </c>
      <c r="L1899" s="12">
        <f>Tabla1[[#This Row],[Venta prom 12 meses en UN]]*Tabla1[[#This Row],[Costo unitario]]</f>
        <v>532.35</v>
      </c>
      <c r="M1899" s="29">
        <f>IFERROR(Tabla1[[#This Row],[Stock en unidades]]/Tabla1[[#This Row],[Venta prom 12 meses en UN]],0)</f>
        <v>0.10256410256410256</v>
      </c>
      <c r="N1899" s="12">
        <f>IFERROR(12/Tabla1[[#This Row],[Meses de stock]],0)</f>
        <v>117</v>
      </c>
      <c r="O1899" s="5" t="e">
        <f>VLOOKUP(Tabla1[[#This Row],[Código del producto]],'ABC Ventas'!$A:$E,5,0)</f>
        <v>#DIV/0!</v>
      </c>
      <c r="P1899" s="5" t="e">
        <f>VLOOKUP(Tabla1[[#This Row],[Código del producto]],'ABC Stock'!$A:$E,5,0)</f>
        <v>#DIV/0!</v>
      </c>
      <c r="Q18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0" spans="1:17" x14ac:dyDescent="0.2">
      <c r="A1900" s="1">
        <v>1317</v>
      </c>
      <c r="B1900" s="1" t="s">
        <v>484</v>
      </c>
      <c r="C1900" s="1" t="s">
        <v>16</v>
      </c>
      <c r="D1900" s="1" t="s">
        <v>3</v>
      </c>
      <c r="E1900" s="11">
        <v>0</v>
      </c>
      <c r="F1900" s="3">
        <v>4.3</v>
      </c>
      <c r="G1900" s="11">
        <f>Tabla1[[#This Row],[Stock en unidades]]*Tabla1[[#This Row],[Costo unitario]]</f>
        <v>0</v>
      </c>
      <c r="H1900" s="1">
        <v>2020</v>
      </c>
      <c r="I1900" s="1" t="s">
        <v>257</v>
      </c>
      <c r="J1900" s="1">
        <v>77.8</v>
      </c>
      <c r="K1900" s="3">
        <v>418.17499999999995</v>
      </c>
      <c r="L1900" s="12">
        <f>Tabla1[[#This Row],[Venta prom 12 meses en UN]]*Tabla1[[#This Row],[Costo unitario]]</f>
        <v>334.53999999999996</v>
      </c>
      <c r="M1900" s="29">
        <f>IFERROR(Tabla1[[#This Row],[Stock en unidades]]/Tabla1[[#This Row],[Venta prom 12 meses en UN]],0)</f>
        <v>0</v>
      </c>
      <c r="N1900" s="12">
        <f>IFERROR(12/Tabla1[[#This Row],[Meses de stock]],0)</f>
        <v>0</v>
      </c>
      <c r="O1900" s="5" t="e">
        <f>VLOOKUP(Tabla1[[#This Row],[Código del producto]],'ABC Ventas'!$A:$E,5,0)</f>
        <v>#DIV/0!</v>
      </c>
      <c r="P1900" s="5" t="e">
        <f>VLOOKUP(Tabla1[[#This Row],[Código del producto]],'ABC Stock'!$A:$E,5,0)</f>
        <v>#DIV/0!</v>
      </c>
      <c r="Q19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1" spans="1:17" x14ac:dyDescent="0.2">
      <c r="A1901" s="1">
        <v>1317</v>
      </c>
      <c r="B1901" s="1" t="s">
        <v>484</v>
      </c>
      <c r="C1901" s="1" t="s">
        <v>16</v>
      </c>
      <c r="D1901" s="1" t="s">
        <v>3</v>
      </c>
      <c r="E1901" s="11">
        <v>30</v>
      </c>
      <c r="F1901" s="3">
        <v>2.02</v>
      </c>
      <c r="G1901" s="11">
        <f>Tabla1[[#This Row],[Stock en unidades]]*Tabla1[[#This Row],[Costo unitario]]</f>
        <v>60.6</v>
      </c>
      <c r="H1901" s="1">
        <v>2020</v>
      </c>
      <c r="I1901" s="1" t="s">
        <v>256</v>
      </c>
      <c r="J1901" s="1">
        <v>130</v>
      </c>
      <c r="K1901" s="3">
        <v>407.03</v>
      </c>
      <c r="L1901" s="12">
        <f>Tabla1[[#This Row],[Venta prom 12 meses en UN]]*Tabla1[[#This Row],[Costo unitario]]</f>
        <v>262.60000000000002</v>
      </c>
      <c r="M1901" s="29">
        <f>IFERROR(Tabla1[[#This Row],[Stock en unidades]]/Tabla1[[#This Row],[Venta prom 12 meses en UN]],0)</f>
        <v>0.23076923076923078</v>
      </c>
      <c r="N1901" s="12">
        <f>IFERROR(12/Tabla1[[#This Row],[Meses de stock]],0)</f>
        <v>52</v>
      </c>
      <c r="O1901" s="5" t="e">
        <f>VLOOKUP(Tabla1[[#This Row],[Código del producto]],'ABC Ventas'!$A:$E,5,0)</f>
        <v>#DIV/0!</v>
      </c>
      <c r="P1901" s="5" t="e">
        <f>VLOOKUP(Tabla1[[#This Row],[Código del producto]],'ABC Stock'!$A:$E,5,0)</f>
        <v>#DIV/0!</v>
      </c>
      <c r="Q19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2" spans="1:17" x14ac:dyDescent="0.2">
      <c r="A1902" s="1">
        <v>1317</v>
      </c>
      <c r="B1902" s="1" t="s">
        <v>484</v>
      </c>
      <c r="C1902" s="1" t="s">
        <v>16</v>
      </c>
      <c r="D1902" s="1" t="s">
        <v>3</v>
      </c>
      <c r="E1902" s="11">
        <v>225</v>
      </c>
      <c r="F1902" s="3">
        <v>4.07</v>
      </c>
      <c r="G1902" s="11">
        <f>Tabla1[[#This Row],[Stock en unidades]]*Tabla1[[#This Row],[Costo unitario]]</f>
        <v>915.75000000000011</v>
      </c>
      <c r="H1902" s="1">
        <v>2019</v>
      </c>
      <c r="I1902" s="1" t="s">
        <v>307</v>
      </c>
      <c r="J1902" s="1">
        <v>56.1</v>
      </c>
      <c r="K1902" s="3">
        <v>381.30609000000004</v>
      </c>
      <c r="L1902" s="12">
        <f>Tabla1[[#This Row],[Venta prom 12 meses en UN]]*Tabla1[[#This Row],[Costo unitario]]</f>
        <v>228.32700000000003</v>
      </c>
      <c r="M1902" s="29">
        <f>IFERROR(Tabla1[[#This Row],[Stock en unidades]]/Tabla1[[#This Row],[Venta prom 12 meses en UN]],0)</f>
        <v>4.0106951871657754</v>
      </c>
      <c r="N1902" s="12">
        <f>IFERROR(12/Tabla1[[#This Row],[Meses de stock]],0)</f>
        <v>2.992</v>
      </c>
      <c r="O1902" s="5" t="e">
        <f>VLOOKUP(Tabla1[[#This Row],[Código del producto]],'ABC Ventas'!$A:$E,5,0)</f>
        <v>#DIV/0!</v>
      </c>
      <c r="P1902" s="5" t="e">
        <f>VLOOKUP(Tabla1[[#This Row],[Código del producto]],'ABC Stock'!$A:$E,5,0)</f>
        <v>#DIV/0!</v>
      </c>
      <c r="Q190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03" spans="1:17" x14ac:dyDescent="0.2">
      <c r="A1903" s="1">
        <v>1317</v>
      </c>
      <c r="B1903" s="1" t="s">
        <v>484</v>
      </c>
      <c r="C1903" s="1" t="s">
        <v>16</v>
      </c>
      <c r="D1903" s="1" t="s">
        <v>3</v>
      </c>
      <c r="E1903" s="11">
        <v>316</v>
      </c>
      <c r="F1903" s="3">
        <v>2.48</v>
      </c>
      <c r="G1903" s="11">
        <f>Tabla1[[#This Row],[Stock en unidades]]*Tabla1[[#This Row],[Costo unitario]]</f>
        <v>783.68</v>
      </c>
      <c r="H1903" s="1">
        <v>2020</v>
      </c>
      <c r="I1903" s="1" t="s">
        <v>256</v>
      </c>
      <c r="J1903" s="1">
        <v>119</v>
      </c>
      <c r="K1903" s="3">
        <v>377.75360000000001</v>
      </c>
      <c r="L1903" s="12">
        <f>Tabla1[[#This Row],[Venta prom 12 meses en UN]]*Tabla1[[#This Row],[Costo unitario]]</f>
        <v>295.12</v>
      </c>
      <c r="M1903" s="29">
        <f>IFERROR(Tabla1[[#This Row],[Stock en unidades]]/Tabla1[[#This Row],[Venta prom 12 meses en UN]],0)</f>
        <v>2.6554621848739495</v>
      </c>
      <c r="N1903" s="12">
        <f>IFERROR(12/Tabla1[[#This Row],[Meses de stock]],0)</f>
        <v>4.518987341772152</v>
      </c>
      <c r="O1903" s="5" t="e">
        <f>VLOOKUP(Tabla1[[#This Row],[Código del producto]],'ABC Ventas'!$A:$E,5,0)</f>
        <v>#DIV/0!</v>
      </c>
      <c r="P1903" s="5" t="e">
        <f>VLOOKUP(Tabla1[[#This Row],[Código del producto]],'ABC Stock'!$A:$E,5,0)</f>
        <v>#DIV/0!</v>
      </c>
      <c r="Q19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4" spans="1:17" x14ac:dyDescent="0.2">
      <c r="A1904" s="1">
        <v>1318</v>
      </c>
      <c r="B1904" s="1" t="s">
        <v>98</v>
      </c>
      <c r="C1904" s="1" t="s">
        <v>16</v>
      </c>
      <c r="D1904" s="1" t="s">
        <v>3</v>
      </c>
      <c r="E1904" s="11">
        <v>2</v>
      </c>
      <c r="F1904" s="3">
        <v>7.07</v>
      </c>
      <c r="G1904" s="11">
        <f>Tabla1[[#This Row],[Stock en unidades]]*Tabla1[[#This Row],[Costo unitario]]</f>
        <v>14.14</v>
      </c>
      <c r="H1904" s="1">
        <v>2020</v>
      </c>
      <c r="I1904" s="1" t="s">
        <v>258</v>
      </c>
      <c r="J1904" s="1">
        <v>120</v>
      </c>
      <c r="K1904" s="3">
        <v>1145.3400000000001</v>
      </c>
      <c r="L1904" s="12">
        <f>Tabla1[[#This Row],[Venta prom 12 meses en UN]]*Tabla1[[#This Row],[Costo unitario]]</f>
        <v>848.40000000000009</v>
      </c>
      <c r="M1904" s="29">
        <f>IFERROR(Tabla1[[#This Row],[Stock en unidades]]/Tabla1[[#This Row],[Venta prom 12 meses en UN]],0)</f>
        <v>1.6666666666666666E-2</v>
      </c>
      <c r="N1904" s="12">
        <f>IFERROR(12/Tabla1[[#This Row],[Meses de stock]],0)</f>
        <v>720</v>
      </c>
      <c r="O1904" s="5" t="e">
        <f>VLOOKUP(Tabla1[[#This Row],[Código del producto]],'ABC Ventas'!$A:$E,5,0)</f>
        <v>#DIV/0!</v>
      </c>
      <c r="P1904" s="5" t="e">
        <f>VLOOKUP(Tabla1[[#This Row],[Código del producto]],'ABC Stock'!$A:$E,5,0)</f>
        <v>#DIV/0!</v>
      </c>
      <c r="Q19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5" spans="1:17" x14ac:dyDescent="0.2">
      <c r="A1905" s="1">
        <v>1318</v>
      </c>
      <c r="B1905" s="1" t="s">
        <v>98</v>
      </c>
      <c r="C1905" s="1" t="s">
        <v>16</v>
      </c>
      <c r="D1905" s="1" t="s">
        <v>3</v>
      </c>
      <c r="E1905" s="11">
        <v>612</v>
      </c>
      <c r="F1905" s="3">
        <v>6.49</v>
      </c>
      <c r="G1905" s="11">
        <f>Tabla1[[#This Row],[Stock en unidades]]*Tabla1[[#This Row],[Costo unitario]]</f>
        <v>3971.88</v>
      </c>
      <c r="H1905" s="1">
        <v>2019</v>
      </c>
      <c r="I1905" s="1" t="s">
        <v>312</v>
      </c>
      <c r="J1905" s="1">
        <v>99</v>
      </c>
      <c r="K1905" s="3">
        <v>938.06459999999993</v>
      </c>
      <c r="L1905" s="12">
        <f>Tabla1[[#This Row],[Venta prom 12 meses en UN]]*Tabla1[[#This Row],[Costo unitario]]</f>
        <v>642.51</v>
      </c>
      <c r="M1905" s="29">
        <f>IFERROR(Tabla1[[#This Row],[Stock en unidades]]/Tabla1[[#This Row],[Venta prom 12 meses en UN]],0)</f>
        <v>6.1818181818181817</v>
      </c>
      <c r="N1905" s="12">
        <f>IFERROR(12/Tabla1[[#This Row],[Meses de stock]],0)</f>
        <v>1.9411764705882353</v>
      </c>
      <c r="O1905" s="5" t="e">
        <f>VLOOKUP(Tabla1[[#This Row],[Código del producto]],'ABC Ventas'!$A:$E,5,0)</f>
        <v>#DIV/0!</v>
      </c>
      <c r="P1905" s="5" t="e">
        <f>VLOOKUP(Tabla1[[#This Row],[Código del producto]],'ABC Stock'!$A:$E,5,0)</f>
        <v>#DIV/0!</v>
      </c>
      <c r="Q190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06" spans="1:17" x14ac:dyDescent="0.2">
      <c r="A1906" s="1">
        <v>1318</v>
      </c>
      <c r="B1906" s="1" t="s">
        <v>98</v>
      </c>
      <c r="C1906" s="1" t="s">
        <v>16</v>
      </c>
      <c r="D1906" s="1" t="s">
        <v>3</v>
      </c>
      <c r="E1906" s="11">
        <v>109</v>
      </c>
      <c r="F1906" s="3">
        <v>6.04</v>
      </c>
      <c r="G1906" s="11">
        <f>Tabla1[[#This Row],[Stock en unidades]]*Tabla1[[#This Row],[Costo unitario]]</f>
        <v>658.36</v>
      </c>
      <c r="H1906" s="1">
        <v>2019</v>
      </c>
      <c r="I1906" s="1" t="s">
        <v>309</v>
      </c>
      <c r="J1906" s="1">
        <v>97</v>
      </c>
      <c r="K1906" s="3">
        <v>708.91480000000001</v>
      </c>
      <c r="L1906" s="12">
        <f>Tabla1[[#This Row],[Venta prom 12 meses en UN]]*Tabla1[[#This Row],[Costo unitario]]</f>
        <v>585.88</v>
      </c>
      <c r="M1906" s="29">
        <f>IFERROR(Tabla1[[#This Row],[Stock en unidades]]/Tabla1[[#This Row],[Venta prom 12 meses en UN]],0)</f>
        <v>1.1237113402061856</v>
      </c>
      <c r="N1906" s="12">
        <f>IFERROR(12/Tabla1[[#This Row],[Meses de stock]],0)</f>
        <v>10.678899082568808</v>
      </c>
      <c r="O1906" s="5" t="e">
        <f>VLOOKUP(Tabla1[[#This Row],[Código del producto]],'ABC Ventas'!$A:$E,5,0)</f>
        <v>#DIV/0!</v>
      </c>
      <c r="P1906" s="5" t="e">
        <f>VLOOKUP(Tabla1[[#This Row],[Código del producto]],'ABC Stock'!$A:$E,5,0)</f>
        <v>#DIV/0!</v>
      </c>
      <c r="Q19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7" spans="1:17" x14ac:dyDescent="0.2">
      <c r="A1907" s="1">
        <v>1318</v>
      </c>
      <c r="B1907" s="1" t="s">
        <v>98</v>
      </c>
      <c r="C1907" s="1" t="s">
        <v>16</v>
      </c>
      <c r="D1907" s="1" t="s">
        <v>3</v>
      </c>
      <c r="E1907" s="11">
        <v>121</v>
      </c>
      <c r="F1907" s="3">
        <v>3.5</v>
      </c>
      <c r="G1907" s="11">
        <f>Tabla1[[#This Row],[Stock en unidades]]*Tabla1[[#This Row],[Costo unitario]]</f>
        <v>423.5</v>
      </c>
      <c r="H1907" s="1">
        <v>2020</v>
      </c>
      <c r="I1907" s="1" t="s">
        <v>257</v>
      </c>
      <c r="J1907" s="1">
        <v>114</v>
      </c>
      <c r="K1907" s="3">
        <v>690.27</v>
      </c>
      <c r="L1907" s="12">
        <f>Tabla1[[#This Row],[Venta prom 12 meses en UN]]*Tabla1[[#This Row],[Costo unitario]]</f>
        <v>399</v>
      </c>
      <c r="M1907" s="29">
        <f>IFERROR(Tabla1[[#This Row],[Stock en unidades]]/Tabla1[[#This Row],[Venta prom 12 meses en UN]],0)</f>
        <v>1.0614035087719298</v>
      </c>
      <c r="N1907" s="12">
        <f>IFERROR(12/Tabla1[[#This Row],[Meses de stock]],0)</f>
        <v>11.305785123966942</v>
      </c>
      <c r="O1907" s="5" t="e">
        <f>VLOOKUP(Tabla1[[#This Row],[Código del producto]],'ABC Ventas'!$A:$E,5,0)</f>
        <v>#DIV/0!</v>
      </c>
      <c r="P1907" s="5" t="e">
        <f>VLOOKUP(Tabla1[[#This Row],[Código del producto]],'ABC Stock'!$A:$E,5,0)</f>
        <v>#DIV/0!</v>
      </c>
      <c r="Q19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08" spans="1:17" x14ac:dyDescent="0.2">
      <c r="A1908" s="1">
        <v>1318</v>
      </c>
      <c r="B1908" s="1" t="s">
        <v>98</v>
      </c>
      <c r="C1908" s="1" t="s">
        <v>16</v>
      </c>
      <c r="D1908" s="1" t="s">
        <v>3</v>
      </c>
      <c r="E1908" s="11">
        <v>708</v>
      </c>
      <c r="F1908" s="3">
        <v>5.81</v>
      </c>
      <c r="G1908" s="11">
        <f>Tabla1[[#This Row],[Stock en unidades]]*Tabla1[[#This Row],[Costo unitario]]</f>
        <v>4113.4799999999996</v>
      </c>
      <c r="H1908" s="1">
        <v>2020</v>
      </c>
      <c r="I1908" s="1" t="s">
        <v>256</v>
      </c>
      <c r="J1908" s="1">
        <v>64.3</v>
      </c>
      <c r="K1908" s="3">
        <v>687.39271999999994</v>
      </c>
      <c r="L1908" s="12">
        <f>Tabla1[[#This Row],[Venta prom 12 meses en UN]]*Tabla1[[#This Row],[Costo unitario]]</f>
        <v>373.58299999999997</v>
      </c>
      <c r="M1908" s="29">
        <f>IFERROR(Tabla1[[#This Row],[Stock en unidades]]/Tabla1[[#This Row],[Venta prom 12 meses en UN]],0)</f>
        <v>11.010886469673407</v>
      </c>
      <c r="N1908" s="12">
        <f>IFERROR(12/Tabla1[[#This Row],[Meses de stock]],0)</f>
        <v>1.0898305084745761</v>
      </c>
      <c r="O1908" s="5" t="e">
        <f>VLOOKUP(Tabla1[[#This Row],[Código del producto]],'ABC Ventas'!$A:$E,5,0)</f>
        <v>#DIV/0!</v>
      </c>
      <c r="P1908" s="5" t="e">
        <f>VLOOKUP(Tabla1[[#This Row],[Código del producto]],'ABC Stock'!$A:$E,5,0)</f>
        <v>#DIV/0!</v>
      </c>
      <c r="Q190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09" spans="1:17" x14ac:dyDescent="0.2">
      <c r="A1909" s="1">
        <v>1318</v>
      </c>
      <c r="B1909" s="1" t="s">
        <v>98</v>
      </c>
      <c r="C1909" s="1" t="s">
        <v>16</v>
      </c>
      <c r="D1909" s="1" t="s">
        <v>3</v>
      </c>
      <c r="E1909" s="11">
        <v>840</v>
      </c>
      <c r="F1909" s="3">
        <v>1.27</v>
      </c>
      <c r="G1909" s="11">
        <f>Tabla1[[#This Row],[Stock en unidades]]*Tabla1[[#This Row],[Costo unitario]]</f>
        <v>1066.8</v>
      </c>
      <c r="H1909" s="1">
        <v>2019</v>
      </c>
      <c r="I1909" s="1" t="s">
        <v>257</v>
      </c>
      <c r="J1909" s="1">
        <v>94</v>
      </c>
      <c r="K1909" s="3">
        <v>191.00799999999998</v>
      </c>
      <c r="L1909" s="12">
        <f>Tabla1[[#This Row],[Venta prom 12 meses en UN]]*Tabla1[[#This Row],[Costo unitario]]</f>
        <v>119.38</v>
      </c>
      <c r="M1909" s="29">
        <f>IFERROR(Tabla1[[#This Row],[Stock en unidades]]/Tabla1[[#This Row],[Venta prom 12 meses en UN]],0)</f>
        <v>8.9361702127659566</v>
      </c>
      <c r="N1909" s="12">
        <f>IFERROR(12/Tabla1[[#This Row],[Meses de stock]],0)</f>
        <v>1.342857142857143</v>
      </c>
      <c r="O1909" s="5" t="e">
        <f>VLOOKUP(Tabla1[[#This Row],[Código del producto]],'ABC Ventas'!$A:$E,5,0)</f>
        <v>#DIV/0!</v>
      </c>
      <c r="P1909" s="5" t="e">
        <f>VLOOKUP(Tabla1[[#This Row],[Código del producto]],'ABC Stock'!$A:$E,5,0)</f>
        <v>#DIV/0!</v>
      </c>
      <c r="Q190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10" spans="1:17" x14ac:dyDescent="0.2">
      <c r="A1910" s="1">
        <v>1319</v>
      </c>
      <c r="B1910" s="1" t="s">
        <v>485</v>
      </c>
      <c r="C1910" s="1" t="s">
        <v>16</v>
      </c>
      <c r="D1910" s="1" t="s">
        <v>3</v>
      </c>
      <c r="E1910" s="11">
        <v>509</v>
      </c>
      <c r="F1910" s="3">
        <v>7.64</v>
      </c>
      <c r="G1910" s="11">
        <f>Tabla1[[#This Row],[Stock en unidades]]*Tabla1[[#This Row],[Costo unitario]]</f>
        <v>3888.7599999999998</v>
      </c>
      <c r="H1910" s="1">
        <v>2019</v>
      </c>
      <c r="I1910" s="1" t="s">
        <v>312</v>
      </c>
      <c r="J1910" s="1">
        <v>63.6</v>
      </c>
      <c r="K1910" s="3">
        <v>884.34528</v>
      </c>
      <c r="L1910" s="12">
        <f>Tabla1[[#This Row],[Venta prom 12 meses en UN]]*Tabla1[[#This Row],[Costo unitario]]</f>
        <v>485.904</v>
      </c>
      <c r="M1910" s="29">
        <f>IFERROR(Tabla1[[#This Row],[Stock en unidades]]/Tabla1[[#This Row],[Venta prom 12 meses en UN]],0)</f>
        <v>8.0031446540880502</v>
      </c>
      <c r="N1910" s="12">
        <f>IFERROR(12/Tabla1[[#This Row],[Meses de stock]],0)</f>
        <v>1.499410609037328</v>
      </c>
      <c r="O1910" s="5" t="e">
        <f>VLOOKUP(Tabla1[[#This Row],[Código del producto]],'ABC Ventas'!$A:$E,5,0)</f>
        <v>#DIV/0!</v>
      </c>
      <c r="P1910" s="5" t="e">
        <f>VLOOKUP(Tabla1[[#This Row],[Código del producto]],'ABC Stock'!$A:$E,5,0)</f>
        <v>#DIV/0!</v>
      </c>
      <c r="Q191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11" spans="1:17" x14ac:dyDescent="0.2">
      <c r="A1911" s="1">
        <v>1319</v>
      </c>
      <c r="B1911" s="1" t="s">
        <v>485</v>
      </c>
      <c r="C1911" s="1" t="s">
        <v>16</v>
      </c>
      <c r="D1911" s="1" t="s">
        <v>3</v>
      </c>
      <c r="E1911" s="11">
        <v>639</v>
      </c>
      <c r="F1911" s="3">
        <v>5.75</v>
      </c>
      <c r="G1911" s="11">
        <f>Tabla1[[#This Row],[Stock en unidades]]*Tabla1[[#This Row],[Costo unitario]]</f>
        <v>3674.25</v>
      </c>
      <c r="H1911" s="1">
        <v>2020</v>
      </c>
      <c r="I1911" s="1" t="s">
        <v>257</v>
      </c>
      <c r="J1911" s="1">
        <v>70.900000000000006</v>
      </c>
      <c r="K1911" s="3">
        <v>501.44024999999999</v>
      </c>
      <c r="L1911" s="12">
        <f>Tabla1[[#This Row],[Venta prom 12 meses en UN]]*Tabla1[[#This Row],[Costo unitario]]</f>
        <v>407.67500000000001</v>
      </c>
      <c r="M1911" s="29">
        <f>IFERROR(Tabla1[[#This Row],[Stock en unidades]]/Tabla1[[#This Row],[Venta prom 12 meses en UN]],0)</f>
        <v>9.012693935119886</v>
      </c>
      <c r="N1911" s="12">
        <f>IFERROR(12/Tabla1[[#This Row],[Meses de stock]],0)</f>
        <v>1.3314553990610329</v>
      </c>
      <c r="O1911" s="5" t="e">
        <f>VLOOKUP(Tabla1[[#This Row],[Código del producto]],'ABC Ventas'!$A:$E,5,0)</f>
        <v>#DIV/0!</v>
      </c>
      <c r="P1911" s="5" t="e">
        <f>VLOOKUP(Tabla1[[#This Row],[Código del producto]],'ABC Stock'!$A:$E,5,0)</f>
        <v>#DIV/0!</v>
      </c>
      <c r="Q191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12" spans="1:17" x14ac:dyDescent="0.2">
      <c r="A1912" s="1">
        <v>1319</v>
      </c>
      <c r="B1912" s="1" t="s">
        <v>485</v>
      </c>
      <c r="C1912" s="1" t="s">
        <v>16</v>
      </c>
      <c r="D1912" s="1" t="s">
        <v>3</v>
      </c>
      <c r="E1912" s="11">
        <v>565</v>
      </c>
      <c r="F1912" s="3">
        <v>7.31</v>
      </c>
      <c r="G1912" s="11">
        <f>Tabla1[[#This Row],[Stock en unidades]]*Tabla1[[#This Row],[Costo unitario]]</f>
        <v>4130.1499999999996</v>
      </c>
      <c r="H1912" s="1">
        <v>2019</v>
      </c>
      <c r="I1912" s="1" t="s">
        <v>309</v>
      </c>
      <c r="J1912" s="1">
        <v>40.299999999999997</v>
      </c>
      <c r="K1912" s="3">
        <v>421.26798999999994</v>
      </c>
      <c r="L1912" s="12">
        <f>Tabla1[[#This Row],[Venta prom 12 meses en UN]]*Tabla1[[#This Row],[Costo unitario]]</f>
        <v>294.59299999999996</v>
      </c>
      <c r="M1912" s="29">
        <f>IFERROR(Tabla1[[#This Row],[Stock en unidades]]/Tabla1[[#This Row],[Venta prom 12 meses en UN]],0)</f>
        <v>14.019851116625311</v>
      </c>
      <c r="N1912" s="12">
        <f>IFERROR(12/Tabla1[[#This Row],[Meses de stock]],0)</f>
        <v>0.85592920353982294</v>
      </c>
      <c r="O1912" s="5" t="e">
        <f>VLOOKUP(Tabla1[[#This Row],[Código del producto]],'ABC Ventas'!$A:$E,5,0)</f>
        <v>#DIV/0!</v>
      </c>
      <c r="P1912" s="5" t="e">
        <f>VLOOKUP(Tabla1[[#This Row],[Código del producto]],'ABC Stock'!$A:$E,5,0)</f>
        <v>#DIV/0!</v>
      </c>
      <c r="Q19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13" spans="1:17" x14ac:dyDescent="0.2">
      <c r="A1913" s="1">
        <v>1319</v>
      </c>
      <c r="B1913" s="1" t="s">
        <v>485</v>
      </c>
      <c r="C1913" s="1" t="s">
        <v>16</v>
      </c>
      <c r="D1913" s="1" t="s">
        <v>3</v>
      </c>
      <c r="E1913" s="11">
        <v>54</v>
      </c>
      <c r="F1913" s="3">
        <v>2.92</v>
      </c>
      <c r="G1913" s="11">
        <f>Tabla1[[#This Row],[Stock en unidades]]*Tabla1[[#This Row],[Costo unitario]]</f>
        <v>157.68</v>
      </c>
      <c r="H1913" s="1">
        <v>2020</v>
      </c>
      <c r="I1913" s="1" t="s">
        <v>256</v>
      </c>
      <c r="J1913" s="1">
        <v>95</v>
      </c>
      <c r="K1913" s="3">
        <v>407.77799999999996</v>
      </c>
      <c r="L1913" s="12">
        <f>Tabla1[[#This Row],[Venta prom 12 meses en UN]]*Tabla1[[#This Row],[Costo unitario]]</f>
        <v>277.39999999999998</v>
      </c>
      <c r="M1913" s="29">
        <f>IFERROR(Tabla1[[#This Row],[Stock en unidades]]/Tabla1[[#This Row],[Venta prom 12 meses en UN]],0)</f>
        <v>0.56842105263157894</v>
      </c>
      <c r="N1913" s="12">
        <f>IFERROR(12/Tabla1[[#This Row],[Meses de stock]],0)</f>
        <v>21.111111111111111</v>
      </c>
      <c r="O1913" s="5" t="e">
        <f>VLOOKUP(Tabla1[[#This Row],[Código del producto]],'ABC Ventas'!$A:$E,5,0)</f>
        <v>#DIV/0!</v>
      </c>
      <c r="P1913" s="5" t="e">
        <f>VLOOKUP(Tabla1[[#This Row],[Código del producto]],'ABC Stock'!$A:$E,5,0)</f>
        <v>#DIV/0!</v>
      </c>
      <c r="Q19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14" spans="1:17" x14ac:dyDescent="0.2">
      <c r="A1914" s="1">
        <v>1319</v>
      </c>
      <c r="B1914" s="1" t="s">
        <v>485</v>
      </c>
      <c r="C1914" s="1" t="s">
        <v>16</v>
      </c>
      <c r="D1914" s="1" t="s">
        <v>3</v>
      </c>
      <c r="E1914" s="11">
        <v>18</v>
      </c>
      <c r="F1914" s="3">
        <v>3.48</v>
      </c>
      <c r="G1914" s="11">
        <f>Tabla1[[#This Row],[Stock en unidades]]*Tabla1[[#This Row],[Costo unitario]]</f>
        <v>62.64</v>
      </c>
      <c r="H1914" s="1">
        <v>2020</v>
      </c>
      <c r="I1914" s="1" t="s">
        <v>258</v>
      </c>
      <c r="J1914" s="1">
        <v>65</v>
      </c>
      <c r="K1914" s="3">
        <v>321.20399999999995</v>
      </c>
      <c r="L1914" s="12">
        <f>Tabla1[[#This Row],[Venta prom 12 meses en UN]]*Tabla1[[#This Row],[Costo unitario]]</f>
        <v>226.2</v>
      </c>
      <c r="M1914" s="29">
        <f>IFERROR(Tabla1[[#This Row],[Stock en unidades]]/Tabla1[[#This Row],[Venta prom 12 meses en UN]],0)</f>
        <v>0.27692307692307694</v>
      </c>
      <c r="N1914" s="12">
        <f>IFERROR(12/Tabla1[[#This Row],[Meses de stock]],0)</f>
        <v>43.333333333333329</v>
      </c>
      <c r="O1914" s="5" t="e">
        <f>VLOOKUP(Tabla1[[#This Row],[Código del producto]],'ABC Ventas'!$A:$E,5,0)</f>
        <v>#DIV/0!</v>
      </c>
      <c r="P1914" s="5" t="e">
        <f>VLOOKUP(Tabla1[[#This Row],[Código del producto]],'ABC Stock'!$A:$E,5,0)</f>
        <v>#DIV/0!</v>
      </c>
      <c r="Q19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15" spans="1:17" x14ac:dyDescent="0.2">
      <c r="A1915" s="1">
        <v>1319</v>
      </c>
      <c r="B1915" s="1" t="s">
        <v>485</v>
      </c>
      <c r="C1915" s="1" t="s">
        <v>16</v>
      </c>
      <c r="D1915" s="1" t="s">
        <v>3</v>
      </c>
      <c r="E1915" s="11">
        <v>784</v>
      </c>
      <c r="F1915" s="3">
        <v>2.09</v>
      </c>
      <c r="G1915" s="11">
        <f>Tabla1[[#This Row],[Stock en unidades]]*Tabla1[[#This Row],[Costo unitario]]</f>
        <v>1638.56</v>
      </c>
      <c r="H1915" s="1">
        <v>2020</v>
      </c>
      <c r="I1915" s="1" t="s">
        <v>258</v>
      </c>
      <c r="J1915" s="1">
        <v>69</v>
      </c>
      <c r="K1915" s="3">
        <v>196.12559999999996</v>
      </c>
      <c r="L1915" s="12">
        <f>Tabla1[[#This Row],[Venta prom 12 meses en UN]]*Tabla1[[#This Row],[Costo unitario]]</f>
        <v>144.20999999999998</v>
      </c>
      <c r="M1915" s="29">
        <f>IFERROR(Tabla1[[#This Row],[Stock en unidades]]/Tabla1[[#This Row],[Venta prom 12 meses en UN]],0)</f>
        <v>11.362318840579711</v>
      </c>
      <c r="N1915" s="12">
        <f>IFERROR(12/Tabla1[[#This Row],[Meses de stock]],0)</f>
        <v>1.0561224489795917</v>
      </c>
      <c r="O1915" s="5" t="e">
        <f>VLOOKUP(Tabla1[[#This Row],[Código del producto]],'ABC Ventas'!$A:$E,5,0)</f>
        <v>#DIV/0!</v>
      </c>
      <c r="P1915" s="5" t="e">
        <f>VLOOKUP(Tabla1[[#This Row],[Código del producto]],'ABC Stock'!$A:$E,5,0)</f>
        <v>#DIV/0!</v>
      </c>
      <c r="Q191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16" spans="1:17" x14ac:dyDescent="0.2">
      <c r="A1916" s="1">
        <v>1320</v>
      </c>
      <c r="B1916" s="1" t="s">
        <v>486</v>
      </c>
      <c r="C1916" s="1" t="s">
        <v>16</v>
      </c>
      <c r="D1916" s="1" t="s">
        <v>3</v>
      </c>
      <c r="E1916" s="11">
        <v>711</v>
      </c>
      <c r="F1916" s="3">
        <v>3.59</v>
      </c>
      <c r="G1916" s="11">
        <f>Tabla1[[#This Row],[Stock en unidades]]*Tabla1[[#This Row],[Costo unitario]]</f>
        <v>2552.4899999999998</v>
      </c>
      <c r="H1916" s="1">
        <v>2019</v>
      </c>
      <c r="I1916" s="1" t="s">
        <v>306</v>
      </c>
      <c r="J1916" s="1">
        <v>117</v>
      </c>
      <c r="K1916" s="3">
        <v>739.25279999999998</v>
      </c>
      <c r="L1916" s="12">
        <f>Tabla1[[#This Row],[Venta prom 12 meses en UN]]*Tabla1[[#This Row],[Costo unitario]]</f>
        <v>420.03</v>
      </c>
      <c r="M1916" s="29">
        <f>IFERROR(Tabla1[[#This Row],[Stock en unidades]]/Tabla1[[#This Row],[Venta prom 12 meses en UN]],0)</f>
        <v>6.0769230769230766</v>
      </c>
      <c r="N1916" s="12">
        <f>IFERROR(12/Tabla1[[#This Row],[Meses de stock]],0)</f>
        <v>1.9746835443037976</v>
      </c>
      <c r="O1916" s="5" t="e">
        <f>VLOOKUP(Tabla1[[#This Row],[Código del producto]],'ABC Ventas'!$A:$E,5,0)</f>
        <v>#DIV/0!</v>
      </c>
      <c r="P1916" s="5" t="e">
        <f>VLOOKUP(Tabla1[[#This Row],[Código del producto]],'ABC Stock'!$A:$E,5,0)</f>
        <v>#DIV/0!</v>
      </c>
      <c r="Q19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17" spans="1:17" x14ac:dyDescent="0.2">
      <c r="A1917" s="1">
        <v>1320</v>
      </c>
      <c r="B1917" s="1" t="s">
        <v>486</v>
      </c>
      <c r="C1917" s="1" t="s">
        <v>16</v>
      </c>
      <c r="D1917" s="1" t="s">
        <v>3</v>
      </c>
      <c r="E1917" s="11">
        <v>720</v>
      </c>
      <c r="F1917" s="3">
        <v>7.49</v>
      </c>
      <c r="G1917" s="11">
        <f>Tabla1[[#This Row],[Stock en unidades]]*Tabla1[[#This Row],[Costo unitario]]</f>
        <v>5392.8</v>
      </c>
      <c r="H1917" s="1">
        <v>2019</v>
      </c>
      <c r="I1917" s="1" t="s">
        <v>309</v>
      </c>
      <c r="J1917" s="1">
        <v>45</v>
      </c>
      <c r="K1917" s="3">
        <v>626.91300000000001</v>
      </c>
      <c r="L1917" s="12">
        <f>Tabla1[[#This Row],[Venta prom 12 meses en UN]]*Tabla1[[#This Row],[Costo unitario]]</f>
        <v>337.05</v>
      </c>
      <c r="M1917" s="29">
        <f>IFERROR(Tabla1[[#This Row],[Stock en unidades]]/Tabla1[[#This Row],[Venta prom 12 meses en UN]],0)</f>
        <v>16</v>
      </c>
      <c r="N1917" s="12">
        <f>IFERROR(12/Tabla1[[#This Row],[Meses de stock]],0)</f>
        <v>0.75</v>
      </c>
      <c r="O1917" s="5" t="e">
        <f>VLOOKUP(Tabla1[[#This Row],[Código del producto]],'ABC Ventas'!$A:$E,5,0)</f>
        <v>#DIV/0!</v>
      </c>
      <c r="P1917" s="5" t="e">
        <f>VLOOKUP(Tabla1[[#This Row],[Código del producto]],'ABC Stock'!$A:$E,5,0)</f>
        <v>#DIV/0!</v>
      </c>
      <c r="Q191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18" spans="1:17" x14ac:dyDescent="0.2">
      <c r="A1918" s="1">
        <v>1320</v>
      </c>
      <c r="B1918" s="1" t="s">
        <v>486</v>
      </c>
      <c r="C1918" s="1" t="s">
        <v>16</v>
      </c>
      <c r="D1918" s="1" t="s">
        <v>3</v>
      </c>
      <c r="E1918" s="11">
        <v>1407</v>
      </c>
      <c r="F1918" s="3">
        <v>5.74</v>
      </c>
      <c r="G1918" s="11">
        <f>Tabla1[[#This Row],[Stock en unidades]]*Tabla1[[#This Row],[Costo unitario]]</f>
        <v>8076.18</v>
      </c>
      <c r="H1918" s="1">
        <v>2019</v>
      </c>
      <c r="I1918" s="1" t="s">
        <v>307</v>
      </c>
      <c r="J1918" s="1">
        <v>87.9</v>
      </c>
      <c r="K1918" s="3">
        <v>610.50066000000004</v>
      </c>
      <c r="L1918" s="12">
        <f>Tabla1[[#This Row],[Venta prom 12 meses en UN]]*Tabla1[[#This Row],[Costo unitario]]</f>
        <v>504.54600000000005</v>
      </c>
      <c r="M1918" s="29">
        <f>IFERROR(Tabla1[[#This Row],[Stock en unidades]]/Tabla1[[#This Row],[Venta prom 12 meses en UN]],0)</f>
        <v>16.006825938566553</v>
      </c>
      <c r="N1918" s="12">
        <f>IFERROR(12/Tabla1[[#This Row],[Meses de stock]],0)</f>
        <v>0.74968017057569292</v>
      </c>
      <c r="O1918" s="5" t="e">
        <f>VLOOKUP(Tabla1[[#This Row],[Código del producto]],'ABC Ventas'!$A:$E,5,0)</f>
        <v>#DIV/0!</v>
      </c>
      <c r="P1918" s="5" t="e">
        <f>VLOOKUP(Tabla1[[#This Row],[Código del producto]],'ABC Stock'!$A:$E,5,0)</f>
        <v>#DIV/0!</v>
      </c>
      <c r="Q19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19" spans="1:17" x14ac:dyDescent="0.2">
      <c r="A1919" s="1">
        <v>1320</v>
      </c>
      <c r="B1919" s="1" t="s">
        <v>486</v>
      </c>
      <c r="C1919" s="1" t="s">
        <v>16</v>
      </c>
      <c r="D1919" s="1" t="s">
        <v>3</v>
      </c>
      <c r="E1919" s="11">
        <v>579</v>
      </c>
      <c r="F1919" s="3">
        <v>6.65</v>
      </c>
      <c r="G1919" s="11">
        <f>Tabla1[[#This Row],[Stock en unidades]]*Tabla1[[#This Row],[Costo unitario]]</f>
        <v>3850.3500000000004</v>
      </c>
      <c r="H1919" s="1">
        <v>2019</v>
      </c>
      <c r="I1919" s="1" t="s">
        <v>257</v>
      </c>
      <c r="J1919" s="1">
        <v>38.6</v>
      </c>
      <c r="K1919" s="3">
        <v>385.03500000000003</v>
      </c>
      <c r="L1919" s="12">
        <f>Tabla1[[#This Row],[Venta prom 12 meses en UN]]*Tabla1[[#This Row],[Costo unitario]]</f>
        <v>256.69</v>
      </c>
      <c r="M1919" s="29">
        <f>IFERROR(Tabla1[[#This Row],[Stock en unidades]]/Tabla1[[#This Row],[Venta prom 12 meses en UN]],0)</f>
        <v>15</v>
      </c>
      <c r="N1919" s="12">
        <f>IFERROR(12/Tabla1[[#This Row],[Meses de stock]],0)</f>
        <v>0.8</v>
      </c>
      <c r="O1919" s="5" t="e">
        <f>VLOOKUP(Tabla1[[#This Row],[Código del producto]],'ABC Ventas'!$A:$E,5,0)</f>
        <v>#DIV/0!</v>
      </c>
      <c r="P1919" s="5" t="e">
        <f>VLOOKUP(Tabla1[[#This Row],[Código del producto]],'ABC Stock'!$A:$E,5,0)</f>
        <v>#DIV/0!</v>
      </c>
      <c r="Q191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20" spans="1:17" x14ac:dyDescent="0.2">
      <c r="A1920" s="1">
        <v>1320</v>
      </c>
      <c r="B1920" s="1" t="s">
        <v>486</v>
      </c>
      <c r="C1920" s="1" t="s">
        <v>16</v>
      </c>
      <c r="D1920" s="1" t="s">
        <v>3</v>
      </c>
      <c r="E1920" s="11">
        <v>506</v>
      </c>
      <c r="F1920" s="3">
        <v>1.44</v>
      </c>
      <c r="G1920" s="11">
        <f>Tabla1[[#This Row],[Stock en unidades]]*Tabla1[[#This Row],[Costo unitario]]</f>
        <v>728.64</v>
      </c>
      <c r="H1920" s="1">
        <v>2020</v>
      </c>
      <c r="I1920" s="1" t="s">
        <v>257</v>
      </c>
      <c r="J1920" s="1">
        <v>83</v>
      </c>
      <c r="K1920" s="3">
        <v>209.16</v>
      </c>
      <c r="L1920" s="12">
        <f>Tabla1[[#This Row],[Venta prom 12 meses en UN]]*Tabla1[[#This Row],[Costo unitario]]</f>
        <v>119.52</v>
      </c>
      <c r="M1920" s="29">
        <f>IFERROR(Tabla1[[#This Row],[Stock en unidades]]/Tabla1[[#This Row],[Venta prom 12 meses en UN]],0)</f>
        <v>6.096385542168675</v>
      </c>
      <c r="N1920" s="12">
        <f>IFERROR(12/Tabla1[[#This Row],[Meses de stock]],0)</f>
        <v>1.9683794466403162</v>
      </c>
      <c r="O1920" s="5" t="e">
        <f>VLOOKUP(Tabla1[[#This Row],[Código del producto]],'ABC Ventas'!$A:$E,5,0)</f>
        <v>#DIV/0!</v>
      </c>
      <c r="P1920" s="5" t="e">
        <f>VLOOKUP(Tabla1[[#This Row],[Código del producto]],'ABC Stock'!$A:$E,5,0)</f>
        <v>#DIV/0!</v>
      </c>
      <c r="Q19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21" spans="1:17" x14ac:dyDescent="0.2">
      <c r="A1921" s="1">
        <v>1320</v>
      </c>
      <c r="B1921" s="1" t="s">
        <v>486</v>
      </c>
      <c r="C1921" s="1" t="s">
        <v>16</v>
      </c>
      <c r="D1921" s="1" t="s">
        <v>3</v>
      </c>
      <c r="E1921" s="11">
        <v>73</v>
      </c>
      <c r="F1921" s="3">
        <v>1.01</v>
      </c>
      <c r="G1921" s="11">
        <f>Tabla1[[#This Row],[Stock en unidades]]*Tabla1[[#This Row],[Costo unitario]]</f>
        <v>73.73</v>
      </c>
      <c r="H1921" s="1">
        <v>2019</v>
      </c>
      <c r="I1921" s="1" t="s">
        <v>309</v>
      </c>
      <c r="J1921" s="1">
        <v>100</v>
      </c>
      <c r="K1921" s="3">
        <v>142.41</v>
      </c>
      <c r="L1921" s="12">
        <f>Tabla1[[#This Row],[Venta prom 12 meses en UN]]*Tabla1[[#This Row],[Costo unitario]]</f>
        <v>101</v>
      </c>
      <c r="M1921" s="29">
        <f>IFERROR(Tabla1[[#This Row],[Stock en unidades]]/Tabla1[[#This Row],[Venta prom 12 meses en UN]],0)</f>
        <v>0.73</v>
      </c>
      <c r="N1921" s="12">
        <f>IFERROR(12/Tabla1[[#This Row],[Meses de stock]],0)</f>
        <v>16.438356164383563</v>
      </c>
      <c r="O1921" s="5" t="e">
        <f>VLOOKUP(Tabla1[[#This Row],[Código del producto]],'ABC Ventas'!$A:$E,5,0)</f>
        <v>#DIV/0!</v>
      </c>
      <c r="P1921" s="5" t="e">
        <f>VLOOKUP(Tabla1[[#This Row],[Código del producto]],'ABC Stock'!$A:$E,5,0)</f>
        <v>#DIV/0!</v>
      </c>
      <c r="Q19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22" spans="1:17" x14ac:dyDescent="0.2">
      <c r="A1922" s="1">
        <v>1321</v>
      </c>
      <c r="B1922" s="1" t="s">
        <v>50</v>
      </c>
      <c r="C1922" s="1" t="s">
        <v>16</v>
      </c>
      <c r="D1922" s="1" t="s">
        <v>3</v>
      </c>
      <c r="E1922" s="11">
        <v>99</v>
      </c>
      <c r="F1922" s="3">
        <v>6.33</v>
      </c>
      <c r="G1922" s="11">
        <f>Tabla1[[#This Row],[Stock en unidades]]*Tabla1[[#This Row],[Costo unitario]]</f>
        <v>626.66999999999996</v>
      </c>
      <c r="H1922" s="1">
        <v>2020</v>
      </c>
      <c r="I1922" s="1" t="s">
        <v>256</v>
      </c>
      <c r="J1922" s="1">
        <v>104</v>
      </c>
      <c r="K1922" s="3">
        <v>1178.3928000000001</v>
      </c>
      <c r="L1922" s="12">
        <f>Tabla1[[#This Row],[Venta prom 12 meses en UN]]*Tabla1[[#This Row],[Costo unitario]]</f>
        <v>658.32</v>
      </c>
      <c r="M1922" s="29">
        <f>IFERROR(Tabla1[[#This Row],[Stock en unidades]]/Tabla1[[#This Row],[Venta prom 12 meses en UN]],0)</f>
        <v>0.95192307692307687</v>
      </c>
      <c r="N1922" s="12">
        <f>IFERROR(12/Tabla1[[#This Row],[Meses de stock]],0)</f>
        <v>12.606060606060607</v>
      </c>
      <c r="O1922" s="5" t="e">
        <f>VLOOKUP(Tabla1[[#This Row],[Código del producto]],'ABC Ventas'!$A:$E,5,0)</f>
        <v>#DIV/0!</v>
      </c>
      <c r="P1922" s="5" t="e">
        <f>VLOOKUP(Tabla1[[#This Row],[Código del producto]],'ABC Stock'!$A:$E,5,0)</f>
        <v>#DIV/0!</v>
      </c>
      <c r="Q19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23" spans="1:17" x14ac:dyDescent="0.2">
      <c r="A1923" s="1">
        <v>1321</v>
      </c>
      <c r="B1923" s="1" t="s">
        <v>50</v>
      </c>
      <c r="C1923" s="1" t="s">
        <v>16</v>
      </c>
      <c r="D1923" s="1" t="s">
        <v>3</v>
      </c>
      <c r="E1923" s="11">
        <v>1347</v>
      </c>
      <c r="F1923" s="3">
        <v>5.08</v>
      </c>
      <c r="G1923" s="11">
        <f>Tabla1[[#This Row],[Stock en unidades]]*Tabla1[[#This Row],[Costo unitario]]</f>
        <v>6842.76</v>
      </c>
      <c r="H1923" s="1">
        <v>2019</v>
      </c>
      <c r="I1923" s="1" t="s">
        <v>310</v>
      </c>
      <c r="J1923" s="1">
        <v>89.8</v>
      </c>
      <c r="K1923" s="3">
        <v>602.16287999999997</v>
      </c>
      <c r="L1923" s="12">
        <f>Tabla1[[#This Row],[Venta prom 12 meses en UN]]*Tabla1[[#This Row],[Costo unitario]]</f>
        <v>456.18399999999997</v>
      </c>
      <c r="M1923" s="29">
        <f>IFERROR(Tabla1[[#This Row],[Stock en unidades]]/Tabla1[[#This Row],[Venta prom 12 meses en UN]],0)</f>
        <v>15</v>
      </c>
      <c r="N1923" s="12">
        <f>IFERROR(12/Tabla1[[#This Row],[Meses de stock]],0)</f>
        <v>0.8</v>
      </c>
      <c r="O1923" s="5" t="e">
        <f>VLOOKUP(Tabla1[[#This Row],[Código del producto]],'ABC Ventas'!$A:$E,5,0)</f>
        <v>#DIV/0!</v>
      </c>
      <c r="P1923" s="5" t="e">
        <f>VLOOKUP(Tabla1[[#This Row],[Código del producto]],'ABC Stock'!$A:$E,5,0)</f>
        <v>#DIV/0!</v>
      </c>
      <c r="Q19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24" spans="1:17" x14ac:dyDescent="0.2">
      <c r="A1924" s="1">
        <v>1321</v>
      </c>
      <c r="B1924" s="1" t="s">
        <v>50</v>
      </c>
      <c r="C1924" s="1" t="s">
        <v>16</v>
      </c>
      <c r="D1924" s="1" t="s">
        <v>3</v>
      </c>
      <c r="E1924" s="11">
        <v>854</v>
      </c>
      <c r="F1924" s="3">
        <v>4.79</v>
      </c>
      <c r="G1924" s="11">
        <f>Tabla1[[#This Row],[Stock en unidades]]*Tabla1[[#This Row],[Costo unitario]]</f>
        <v>4090.66</v>
      </c>
      <c r="H1924" s="1">
        <v>2020</v>
      </c>
      <c r="I1924" s="1" t="s">
        <v>256</v>
      </c>
      <c r="J1924" s="1">
        <v>71.099999999999994</v>
      </c>
      <c r="K1924" s="3">
        <v>582.37298999999996</v>
      </c>
      <c r="L1924" s="12">
        <f>Tabla1[[#This Row],[Venta prom 12 meses en UN]]*Tabla1[[#This Row],[Costo unitario]]</f>
        <v>340.56899999999996</v>
      </c>
      <c r="M1924" s="29">
        <f>IFERROR(Tabla1[[#This Row],[Stock en unidades]]/Tabla1[[#This Row],[Venta prom 12 meses en UN]],0)</f>
        <v>12.011251758087202</v>
      </c>
      <c r="N1924" s="12">
        <f>IFERROR(12/Tabla1[[#This Row],[Meses de stock]],0)</f>
        <v>0.99906323185011703</v>
      </c>
      <c r="O1924" s="5" t="e">
        <f>VLOOKUP(Tabla1[[#This Row],[Código del producto]],'ABC Ventas'!$A:$E,5,0)</f>
        <v>#DIV/0!</v>
      </c>
      <c r="P1924" s="5" t="e">
        <f>VLOOKUP(Tabla1[[#This Row],[Código del producto]],'ABC Stock'!$A:$E,5,0)</f>
        <v>#DIV/0!</v>
      </c>
      <c r="Q19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25" spans="1:17" x14ac:dyDescent="0.2">
      <c r="A1925" s="1">
        <v>1321</v>
      </c>
      <c r="B1925" s="1" t="s">
        <v>50</v>
      </c>
      <c r="C1925" s="1" t="s">
        <v>16</v>
      </c>
      <c r="D1925" s="1" t="s">
        <v>3</v>
      </c>
      <c r="E1925" s="11">
        <v>108</v>
      </c>
      <c r="F1925" s="3">
        <v>2.9</v>
      </c>
      <c r="G1925" s="11">
        <f>Tabla1[[#This Row],[Stock en unidades]]*Tabla1[[#This Row],[Costo unitario]]</f>
        <v>313.2</v>
      </c>
      <c r="H1925" s="1">
        <v>2019</v>
      </c>
      <c r="I1925" s="1" t="s">
        <v>305</v>
      </c>
      <c r="J1925" s="1">
        <v>97</v>
      </c>
      <c r="K1925" s="3">
        <v>458.51900000000001</v>
      </c>
      <c r="L1925" s="12">
        <f>Tabla1[[#This Row],[Venta prom 12 meses en UN]]*Tabla1[[#This Row],[Costo unitario]]</f>
        <v>281.3</v>
      </c>
      <c r="M1925" s="29">
        <f>IFERROR(Tabla1[[#This Row],[Stock en unidades]]/Tabla1[[#This Row],[Venta prom 12 meses en UN]],0)</f>
        <v>1.1134020618556701</v>
      </c>
      <c r="N1925" s="12">
        <f>IFERROR(12/Tabla1[[#This Row],[Meses de stock]],0)</f>
        <v>10.777777777777777</v>
      </c>
      <c r="O1925" s="5" t="e">
        <f>VLOOKUP(Tabla1[[#This Row],[Código del producto]],'ABC Ventas'!$A:$E,5,0)</f>
        <v>#DIV/0!</v>
      </c>
      <c r="P1925" s="5" t="e">
        <f>VLOOKUP(Tabla1[[#This Row],[Código del producto]],'ABC Stock'!$A:$E,5,0)</f>
        <v>#DIV/0!</v>
      </c>
      <c r="Q19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26" spans="1:17" x14ac:dyDescent="0.2">
      <c r="A1926" s="1">
        <v>1321</v>
      </c>
      <c r="B1926" s="1" t="s">
        <v>50</v>
      </c>
      <c r="C1926" s="1" t="s">
        <v>16</v>
      </c>
      <c r="D1926" s="1" t="s">
        <v>3</v>
      </c>
      <c r="E1926" s="11">
        <v>998</v>
      </c>
      <c r="F1926" s="3">
        <v>4.6500000000000004</v>
      </c>
      <c r="G1926" s="11">
        <f>Tabla1[[#This Row],[Stock en unidades]]*Tabla1[[#This Row],[Costo unitario]]</f>
        <v>4640.7000000000007</v>
      </c>
      <c r="H1926" s="1">
        <v>2019</v>
      </c>
      <c r="I1926" s="1" t="s">
        <v>304</v>
      </c>
      <c r="J1926" s="1">
        <v>55.4</v>
      </c>
      <c r="K1926" s="3">
        <v>386.41500000000002</v>
      </c>
      <c r="L1926" s="12">
        <f>Tabla1[[#This Row],[Venta prom 12 meses en UN]]*Tabla1[[#This Row],[Costo unitario]]</f>
        <v>257.61</v>
      </c>
      <c r="M1926" s="29">
        <f>IFERROR(Tabla1[[#This Row],[Stock en unidades]]/Tabla1[[#This Row],[Venta prom 12 meses en UN]],0)</f>
        <v>18.014440433212997</v>
      </c>
      <c r="N1926" s="12">
        <f>IFERROR(12/Tabla1[[#This Row],[Meses de stock]],0)</f>
        <v>0.66613226452905816</v>
      </c>
      <c r="O1926" s="5" t="e">
        <f>VLOOKUP(Tabla1[[#This Row],[Código del producto]],'ABC Ventas'!$A:$E,5,0)</f>
        <v>#DIV/0!</v>
      </c>
      <c r="P1926" s="5" t="e">
        <f>VLOOKUP(Tabla1[[#This Row],[Código del producto]],'ABC Stock'!$A:$E,5,0)</f>
        <v>#DIV/0!</v>
      </c>
      <c r="Q19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27" spans="1:17" x14ac:dyDescent="0.2">
      <c r="A1927" s="1">
        <v>1321</v>
      </c>
      <c r="B1927" s="1" t="s">
        <v>50</v>
      </c>
      <c r="C1927" s="1" t="s">
        <v>16</v>
      </c>
      <c r="D1927" s="1" t="s">
        <v>3</v>
      </c>
      <c r="E1927" s="11">
        <v>105</v>
      </c>
      <c r="F1927" s="3">
        <v>2.2599999999999998</v>
      </c>
      <c r="G1927" s="11">
        <f>Tabla1[[#This Row],[Stock en unidades]]*Tabla1[[#This Row],[Costo unitario]]</f>
        <v>237.29999999999998</v>
      </c>
      <c r="H1927" s="1">
        <v>2019</v>
      </c>
      <c r="I1927" s="1" t="s">
        <v>257</v>
      </c>
      <c r="J1927" s="1">
        <v>75</v>
      </c>
      <c r="K1927" s="3">
        <v>228.82499999999996</v>
      </c>
      <c r="L1927" s="12">
        <f>Tabla1[[#This Row],[Venta prom 12 meses en UN]]*Tabla1[[#This Row],[Costo unitario]]</f>
        <v>169.49999999999997</v>
      </c>
      <c r="M1927" s="29">
        <f>IFERROR(Tabla1[[#This Row],[Stock en unidades]]/Tabla1[[#This Row],[Venta prom 12 meses en UN]],0)</f>
        <v>1.4</v>
      </c>
      <c r="N1927" s="12">
        <f>IFERROR(12/Tabla1[[#This Row],[Meses de stock]],0)</f>
        <v>8.5714285714285712</v>
      </c>
      <c r="O1927" s="5" t="e">
        <f>VLOOKUP(Tabla1[[#This Row],[Código del producto]],'ABC Ventas'!$A:$E,5,0)</f>
        <v>#DIV/0!</v>
      </c>
      <c r="P1927" s="5" t="e">
        <f>VLOOKUP(Tabla1[[#This Row],[Código del producto]],'ABC Stock'!$A:$E,5,0)</f>
        <v>#DIV/0!</v>
      </c>
      <c r="Q19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28" spans="1:17" x14ac:dyDescent="0.2">
      <c r="A1928" s="1">
        <v>1322</v>
      </c>
      <c r="B1928" s="1" t="s">
        <v>243</v>
      </c>
      <c r="C1928" s="1" t="s">
        <v>16</v>
      </c>
      <c r="D1928" s="1" t="s">
        <v>3</v>
      </c>
      <c r="E1928" s="11">
        <v>0</v>
      </c>
      <c r="F1928" s="3">
        <v>4.18</v>
      </c>
      <c r="G1928" s="11">
        <f>Tabla1[[#This Row],[Stock en unidades]]*Tabla1[[#This Row],[Costo unitario]]</f>
        <v>0</v>
      </c>
      <c r="H1928" s="1">
        <v>2020</v>
      </c>
      <c r="I1928" s="1" t="s">
        <v>256</v>
      </c>
      <c r="J1928" s="1">
        <v>85</v>
      </c>
      <c r="K1928" s="3">
        <v>628.88099999999986</v>
      </c>
      <c r="L1928" s="12">
        <f>Tabla1[[#This Row],[Venta prom 12 meses en UN]]*Tabla1[[#This Row],[Costo unitario]]</f>
        <v>355.29999999999995</v>
      </c>
      <c r="M1928" s="29">
        <f>IFERROR(Tabla1[[#This Row],[Stock en unidades]]/Tabla1[[#This Row],[Venta prom 12 meses en UN]],0)</f>
        <v>0</v>
      </c>
      <c r="N1928" s="12">
        <f>IFERROR(12/Tabla1[[#This Row],[Meses de stock]],0)</f>
        <v>0</v>
      </c>
      <c r="O1928" s="5" t="e">
        <f>VLOOKUP(Tabla1[[#This Row],[Código del producto]],'ABC Ventas'!$A:$E,5,0)</f>
        <v>#DIV/0!</v>
      </c>
      <c r="P1928" s="5" t="e">
        <f>VLOOKUP(Tabla1[[#This Row],[Código del producto]],'ABC Stock'!$A:$E,5,0)</f>
        <v>#DIV/0!</v>
      </c>
      <c r="Q19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29" spans="1:17" x14ac:dyDescent="0.2">
      <c r="A1929" s="1">
        <v>1322</v>
      </c>
      <c r="B1929" s="1" t="s">
        <v>243</v>
      </c>
      <c r="C1929" s="1" t="s">
        <v>16</v>
      </c>
      <c r="D1929" s="1" t="s">
        <v>3</v>
      </c>
      <c r="E1929" s="11">
        <v>393</v>
      </c>
      <c r="F1929" s="3">
        <v>6.05</v>
      </c>
      <c r="G1929" s="11">
        <f>Tabla1[[#This Row],[Stock en unidades]]*Tabla1[[#This Row],[Costo unitario]]</f>
        <v>2377.65</v>
      </c>
      <c r="H1929" s="1">
        <v>2019</v>
      </c>
      <c r="I1929" s="1" t="s">
        <v>311</v>
      </c>
      <c r="J1929" s="1">
        <v>78.599999999999994</v>
      </c>
      <c r="K1929" s="3">
        <v>580.14659999999992</v>
      </c>
      <c r="L1929" s="12">
        <f>Tabla1[[#This Row],[Venta prom 12 meses en UN]]*Tabla1[[#This Row],[Costo unitario]]</f>
        <v>475.53</v>
      </c>
      <c r="M1929" s="29">
        <f>IFERROR(Tabla1[[#This Row],[Stock en unidades]]/Tabla1[[#This Row],[Venta prom 12 meses en UN]],0)</f>
        <v>5</v>
      </c>
      <c r="N1929" s="12">
        <f>IFERROR(12/Tabla1[[#This Row],[Meses de stock]],0)</f>
        <v>2.4</v>
      </c>
      <c r="O1929" s="5" t="e">
        <f>VLOOKUP(Tabla1[[#This Row],[Código del producto]],'ABC Ventas'!$A:$E,5,0)</f>
        <v>#DIV/0!</v>
      </c>
      <c r="P1929" s="5" t="e">
        <f>VLOOKUP(Tabla1[[#This Row],[Código del producto]],'ABC Stock'!$A:$E,5,0)</f>
        <v>#DIV/0!</v>
      </c>
      <c r="Q19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30" spans="1:17" x14ac:dyDescent="0.2">
      <c r="A1930" s="1">
        <v>1322</v>
      </c>
      <c r="B1930" s="1" t="s">
        <v>243</v>
      </c>
      <c r="C1930" s="1" t="s">
        <v>16</v>
      </c>
      <c r="D1930" s="1" t="s">
        <v>3</v>
      </c>
      <c r="E1930" s="11">
        <v>247</v>
      </c>
      <c r="F1930" s="3">
        <v>4.16</v>
      </c>
      <c r="G1930" s="11">
        <f>Tabla1[[#This Row],[Stock en unidades]]*Tabla1[[#This Row],[Costo unitario]]</f>
        <v>1027.52</v>
      </c>
      <c r="H1930" s="1">
        <v>2019</v>
      </c>
      <c r="I1930" s="1" t="s">
        <v>305</v>
      </c>
      <c r="J1930" s="1">
        <v>82.3</v>
      </c>
      <c r="K1930" s="3">
        <v>520.39936</v>
      </c>
      <c r="L1930" s="12">
        <f>Tabla1[[#This Row],[Venta prom 12 meses en UN]]*Tabla1[[#This Row],[Costo unitario]]</f>
        <v>342.36799999999999</v>
      </c>
      <c r="M1930" s="29">
        <f>IFERROR(Tabla1[[#This Row],[Stock en unidades]]/Tabla1[[#This Row],[Venta prom 12 meses en UN]],0)</f>
        <v>3.0012150668286757</v>
      </c>
      <c r="N1930" s="12">
        <f>IFERROR(12/Tabla1[[#This Row],[Meses de stock]],0)</f>
        <v>3.9983805668016195</v>
      </c>
      <c r="O1930" s="5" t="e">
        <f>VLOOKUP(Tabla1[[#This Row],[Código del producto]],'ABC Ventas'!$A:$E,5,0)</f>
        <v>#DIV/0!</v>
      </c>
      <c r="P1930" s="5" t="e">
        <f>VLOOKUP(Tabla1[[#This Row],[Código del producto]],'ABC Stock'!$A:$E,5,0)</f>
        <v>#DIV/0!</v>
      </c>
      <c r="Q193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31" spans="1:17" x14ac:dyDescent="0.2">
      <c r="A1931" s="1">
        <v>1322</v>
      </c>
      <c r="B1931" s="1" t="s">
        <v>243</v>
      </c>
      <c r="C1931" s="1" t="s">
        <v>16</v>
      </c>
      <c r="D1931" s="1" t="s">
        <v>3</v>
      </c>
      <c r="E1931" s="11">
        <v>1068</v>
      </c>
      <c r="F1931" s="3">
        <v>4.6900000000000004</v>
      </c>
      <c r="G1931" s="11">
        <f>Tabla1[[#This Row],[Stock en unidades]]*Tabla1[[#This Row],[Costo unitario]]</f>
        <v>5008.92</v>
      </c>
      <c r="H1931" s="1">
        <v>2020</v>
      </c>
      <c r="I1931" s="1" t="s">
        <v>258</v>
      </c>
      <c r="J1931" s="1">
        <v>62.8</v>
      </c>
      <c r="K1931" s="3">
        <v>474.19652000000008</v>
      </c>
      <c r="L1931" s="12">
        <f>Tabla1[[#This Row],[Venta prom 12 meses en UN]]*Tabla1[[#This Row],[Costo unitario]]</f>
        <v>294.53200000000004</v>
      </c>
      <c r="M1931" s="29">
        <f>IFERROR(Tabla1[[#This Row],[Stock en unidades]]/Tabla1[[#This Row],[Venta prom 12 meses en UN]],0)</f>
        <v>17.006369426751593</v>
      </c>
      <c r="N1931" s="12">
        <f>IFERROR(12/Tabla1[[#This Row],[Meses de stock]],0)</f>
        <v>0.70561797752808986</v>
      </c>
      <c r="O1931" s="5" t="e">
        <f>VLOOKUP(Tabla1[[#This Row],[Código del producto]],'ABC Ventas'!$A:$E,5,0)</f>
        <v>#DIV/0!</v>
      </c>
      <c r="P1931" s="5" t="e">
        <f>VLOOKUP(Tabla1[[#This Row],[Código del producto]],'ABC Stock'!$A:$E,5,0)</f>
        <v>#DIV/0!</v>
      </c>
      <c r="Q193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32" spans="1:17" x14ac:dyDescent="0.2">
      <c r="A1932" s="1">
        <v>1322</v>
      </c>
      <c r="B1932" s="1" t="s">
        <v>243</v>
      </c>
      <c r="C1932" s="1" t="s">
        <v>16</v>
      </c>
      <c r="D1932" s="1" t="s">
        <v>3</v>
      </c>
      <c r="E1932" s="11">
        <v>119</v>
      </c>
      <c r="F1932" s="3">
        <v>1.81</v>
      </c>
      <c r="G1932" s="11">
        <f>Tabla1[[#This Row],[Stock en unidades]]*Tabla1[[#This Row],[Costo unitario]]</f>
        <v>215.39000000000001</v>
      </c>
      <c r="H1932" s="1">
        <v>2019</v>
      </c>
      <c r="I1932" s="1" t="s">
        <v>256</v>
      </c>
      <c r="J1932" s="1">
        <v>138</v>
      </c>
      <c r="K1932" s="3">
        <v>389.65679999999998</v>
      </c>
      <c r="L1932" s="12">
        <f>Tabla1[[#This Row],[Venta prom 12 meses en UN]]*Tabla1[[#This Row],[Costo unitario]]</f>
        <v>249.78</v>
      </c>
      <c r="M1932" s="29">
        <f>IFERROR(Tabla1[[#This Row],[Stock en unidades]]/Tabla1[[#This Row],[Venta prom 12 meses en UN]],0)</f>
        <v>0.8623188405797102</v>
      </c>
      <c r="N1932" s="12">
        <f>IFERROR(12/Tabla1[[#This Row],[Meses de stock]],0)</f>
        <v>13.91596638655462</v>
      </c>
      <c r="O1932" s="5" t="e">
        <f>VLOOKUP(Tabla1[[#This Row],[Código del producto]],'ABC Ventas'!$A:$E,5,0)</f>
        <v>#DIV/0!</v>
      </c>
      <c r="P1932" s="5" t="e">
        <f>VLOOKUP(Tabla1[[#This Row],[Código del producto]],'ABC Stock'!$A:$E,5,0)</f>
        <v>#DIV/0!</v>
      </c>
      <c r="Q19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3" spans="1:17" x14ac:dyDescent="0.2">
      <c r="A1933" s="1">
        <v>1322</v>
      </c>
      <c r="B1933" s="1" t="s">
        <v>243</v>
      </c>
      <c r="C1933" s="1" t="s">
        <v>16</v>
      </c>
      <c r="D1933" s="1" t="s">
        <v>3</v>
      </c>
      <c r="E1933" s="11">
        <v>329</v>
      </c>
      <c r="F1933" s="3">
        <v>2.12</v>
      </c>
      <c r="G1933" s="11">
        <f>Tabla1[[#This Row],[Stock en unidades]]*Tabla1[[#This Row],[Costo unitario]]</f>
        <v>697.48</v>
      </c>
      <c r="H1933" s="1">
        <v>2019</v>
      </c>
      <c r="I1933" s="1" t="s">
        <v>258</v>
      </c>
      <c r="J1933" s="1">
        <v>127</v>
      </c>
      <c r="K1933" s="3">
        <v>350.01200000000006</v>
      </c>
      <c r="L1933" s="12">
        <f>Tabla1[[#This Row],[Venta prom 12 meses en UN]]*Tabla1[[#This Row],[Costo unitario]]</f>
        <v>269.24</v>
      </c>
      <c r="M1933" s="29">
        <f>IFERROR(Tabla1[[#This Row],[Stock en unidades]]/Tabla1[[#This Row],[Venta prom 12 meses en UN]],0)</f>
        <v>2.590551181102362</v>
      </c>
      <c r="N1933" s="12">
        <f>IFERROR(12/Tabla1[[#This Row],[Meses de stock]],0)</f>
        <v>4.632218844984803</v>
      </c>
      <c r="O1933" s="5" t="e">
        <f>VLOOKUP(Tabla1[[#This Row],[Código del producto]],'ABC Ventas'!$A:$E,5,0)</f>
        <v>#DIV/0!</v>
      </c>
      <c r="P1933" s="5" t="e">
        <f>VLOOKUP(Tabla1[[#This Row],[Código del producto]],'ABC Stock'!$A:$E,5,0)</f>
        <v>#DIV/0!</v>
      </c>
      <c r="Q19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4" spans="1:17" x14ac:dyDescent="0.2">
      <c r="A1934" s="1">
        <v>1323</v>
      </c>
      <c r="B1934" s="1" t="s">
        <v>218</v>
      </c>
      <c r="C1934" s="1" t="s">
        <v>16</v>
      </c>
      <c r="D1934" s="1" t="s">
        <v>3</v>
      </c>
      <c r="E1934" s="11">
        <v>80</v>
      </c>
      <c r="F1934" s="3">
        <v>7.2</v>
      </c>
      <c r="G1934" s="11">
        <f>Tabla1[[#This Row],[Stock en unidades]]*Tabla1[[#This Row],[Costo unitario]]</f>
        <v>576</v>
      </c>
      <c r="H1934" s="1">
        <v>2019</v>
      </c>
      <c r="I1934" s="1" t="s">
        <v>304</v>
      </c>
      <c r="J1934" s="1">
        <v>84</v>
      </c>
      <c r="K1934" s="3">
        <v>1003.9680000000002</v>
      </c>
      <c r="L1934" s="12">
        <f>Tabla1[[#This Row],[Venta prom 12 meses en UN]]*Tabla1[[#This Row],[Costo unitario]]</f>
        <v>604.80000000000007</v>
      </c>
      <c r="M1934" s="29">
        <f>IFERROR(Tabla1[[#This Row],[Stock en unidades]]/Tabla1[[#This Row],[Venta prom 12 meses en UN]],0)</f>
        <v>0.95238095238095233</v>
      </c>
      <c r="N1934" s="12">
        <f>IFERROR(12/Tabla1[[#This Row],[Meses de stock]],0)</f>
        <v>12.600000000000001</v>
      </c>
      <c r="O1934" s="5" t="e">
        <f>VLOOKUP(Tabla1[[#This Row],[Código del producto]],'ABC Ventas'!$A:$E,5,0)</f>
        <v>#DIV/0!</v>
      </c>
      <c r="P1934" s="5" t="e">
        <f>VLOOKUP(Tabla1[[#This Row],[Código del producto]],'ABC Stock'!$A:$E,5,0)</f>
        <v>#DIV/0!</v>
      </c>
      <c r="Q19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5" spans="1:17" x14ac:dyDescent="0.2">
      <c r="A1935" s="1">
        <v>1323</v>
      </c>
      <c r="B1935" s="1" t="s">
        <v>218</v>
      </c>
      <c r="C1935" s="1" t="s">
        <v>16</v>
      </c>
      <c r="D1935" s="1" t="s">
        <v>3</v>
      </c>
      <c r="E1935" s="11">
        <v>334</v>
      </c>
      <c r="F1935" s="3">
        <v>2.34</v>
      </c>
      <c r="G1935" s="11">
        <f>Tabla1[[#This Row],[Stock en unidades]]*Tabla1[[#This Row],[Costo unitario]]</f>
        <v>781.56</v>
      </c>
      <c r="H1935" s="1">
        <v>2020</v>
      </c>
      <c r="I1935" s="1" t="s">
        <v>256</v>
      </c>
      <c r="J1935" s="1">
        <v>131</v>
      </c>
      <c r="K1935" s="3">
        <v>573.22979999999995</v>
      </c>
      <c r="L1935" s="12">
        <f>Tabla1[[#This Row],[Venta prom 12 meses en UN]]*Tabla1[[#This Row],[Costo unitario]]</f>
        <v>306.53999999999996</v>
      </c>
      <c r="M1935" s="29">
        <f>IFERROR(Tabla1[[#This Row],[Stock en unidades]]/Tabla1[[#This Row],[Venta prom 12 meses en UN]],0)</f>
        <v>2.5496183206106871</v>
      </c>
      <c r="N1935" s="12">
        <f>IFERROR(12/Tabla1[[#This Row],[Meses de stock]],0)</f>
        <v>4.706586826347305</v>
      </c>
      <c r="O1935" s="5" t="e">
        <f>VLOOKUP(Tabla1[[#This Row],[Código del producto]],'ABC Ventas'!$A:$E,5,0)</f>
        <v>#DIV/0!</v>
      </c>
      <c r="P1935" s="5" t="e">
        <f>VLOOKUP(Tabla1[[#This Row],[Código del producto]],'ABC Stock'!$A:$E,5,0)</f>
        <v>#DIV/0!</v>
      </c>
      <c r="Q19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6" spans="1:17" x14ac:dyDescent="0.2">
      <c r="A1936" s="1">
        <v>1323</v>
      </c>
      <c r="B1936" s="1" t="s">
        <v>218</v>
      </c>
      <c r="C1936" s="1" t="s">
        <v>16</v>
      </c>
      <c r="D1936" s="1" t="s">
        <v>3</v>
      </c>
      <c r="E1936" s="11">
        <v>601</v>
      </c>
      <c r="F1936" s="3">
        <v>3.36</v>
      </c>
      <c r="G1936" s="11">
        <f>Tabla1[[#This Row],[Stock en unidades]]*Tabla1[[#This Row],[Costo unitario]]</f>
        <v>2019.36</v>
      </c>
      <c r="H1936" s="1">
        <v>2019</v>
      </c>
      <c r="I1936" s="1" t="s">
        <v>305</v>
      </c>
      <c r="J1936" s="1">
        <v>85.8</v>
      </c>
      <c r="K1936" s="3">
        <v>484.3238399999999</v>
      </c>
      <c r="L1936" s="12">
        <f>Tabla1[[#This Row],[Venta prom 12 meses en UN]]*Tabla1[[#This Row],[Costo unitario]]</f>
        <v>288.28799999999995</v>
      </c>
      <c r="M1936" s="29">
        <f>IFERROR(Tabla1[[#This Row],[Stock en unidades]]/Tabla1[[#This Row],[Venta prom 12 meses en UN]],0)</f>
        <v>7.0046620046620047</v>
      </c>
      <c r="N1936" s="12">
        <f>IFERROR(12/Tabla1[[#This Row],[Meses de stock]],0)</f>
        <v>1.7131447587354409</v>
      </c>
      <c r="O1936" s="5" t="e">
        <f>VLOOKUP(Tabla1[[#This Row],[Código del producto]],'ABC Ventas'!$A:$E,5,0)</f>
        <v>#DIV/0!</v>
      </c>
      <c r="P1936" s="5" t="e">
        <f>VLOOKUP(Tabla1[[#This Row],[Código del producto]],'ABC Stock'!$A:$E,5,0)</f>
        <v>#DIV/0!</v>
      </c>
      <c r="Q193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37" spans="1:17" x14ac:dyDescent="0.2">
      <c r="A1937" s="1">
        <v>1323</v>
      </c>
      <c r="B1937" s="1" t="s">
        <v>218</v>
      </c>
      <c r="C1937" s="1" t="s">
        <v>16</v>
      </c>
      <c r="D1937" s="1" t="s">
        <v>3</v>
      </c>
      <c r="E1937" s="11">
        <v>58</v>
      </c>
      <c r="F1937" s="3">
        <v>5.17</v>
      </c>
      <c r="G1937" s="11">
        <f>Tabla1[[#This Row],[Stock en unidades]]*Tabla1[[#This Row],[Costo unitario]]</f>
        <v>299.86</v>
      </c>
      <c r="H1937" s="1">
        <v>2020</v>
      </c>
      <c r="I1937" s="1" t="s">
        <v>257</v>
      </c>
      <c r="J1937" s="1">
        <v>57.5</v>
      </c>
      <c r="K1937" s="3">
        <v>478.61274999999995</v>
      </c>
      <c r="L1937" s="12">
        <f>Tabla1[[#This Row],[Venta prom 12 meses en UN]]*Tabla1[[#This Row],[Costo unitario]]</f>
        <v>297.27499999999998</v>
      </c>
      <c r="M1937" s="29">
        <f>IFERROR(Tabla1[[#This Row],[Stock en unidades]]/Tabla1[[#This Row],[Venta prom 12 meses en UN]],0)</f>
        <v>1.008695652173913</v>
      </c>
      <c r="N1937" s="12">
        <f>IFERROR(12/Tabla1[[#This Row],[Meses de stock]],0)</f>
        <v>11.896551724137932</v>
      </c>
      <c r="O1937" s="5" t="e">
        <f>VLOOKUP(Tabla1[[#This Row],[Código del producto]],'ABC Ventas'!$A:$E,5,0)</f>
        <v>#DIV/0!</v>
      </c>
      <c r="P1937" s="5" t="e">
        <f>VLOOKUP(Tabla1[[#This Row],[Código del producto]],'ABC Stock'!$A:$E,5,0)</f>
        <v>#DIV/0!</v>
      </c>
      <c r="Q19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8" spans="1:17" x14ac:dyDescent="0.2">
      <c r="A1938" s="1">
        <v>1323</v>
      </c>
      <c r="B1938" s="1" t="s">
        <v>218</v>
      </c>
      <c r="C1938" s="1" t="s">
        <v>16</v>
      </c>
      <c r="D1938" s="1" t="s">
        <v>3</v>
      </c>
      <c r="E1938" s="11">
        <v>153</v>
      </c>
      <c r="F1938" s="3">
        <v>3.16</v>
      </c>
      <c r="G1938" s="11">
        <f>Tabla1[[#This Row],[Stock en unidades]]*Tabla1[[#This Row],[Costo unitario]]</f>
        <v>483.48</v>
      </c>
      <c r="H1938" s="1">
        <v>2019</v>
      </c>
      <c r="I1938" s="1" t="s">
        <v>312</v>
      </c>
      <c r="J1938" s="1">
        <v>76.099999999999994</v>
      </c>
      <c r="K1938" s="3">
        <v>430.45203999999995</v>
      </c>
      <c r="L1938" s="12">
        <f>Tabla1[[#This Row],[Venta prom 12 meses en UN]]*Tabla1[[#This Row],[Costo unitario]]</f>
        <v>240.476</v>
      </c>
      <c r="M1938" s="29">
        <f>IFERROR(Tabla1[[#This Row],[Stock en unidades]]/Tabla1[[#This Row],[Venta prom 12 meses en UN]],0)</f>
        <v>2.0105124835742445</v>
      </c>
      <c r="N1938" s="12">
        <f>IFERROR(12/Tabla1[[#This Row],[Meses de stock]],0)</f>
        <v>5.9686274509803923</v>
      </c>
      <c r="O1938" s="5" t="e">
        <f>VLOOKUP(Tabla1[[#This Row],[Código del producto]],'ABC Ventas'!$A:$E,5,0)</f>
        <v>#DIV/0!</v>
      </c>
      <c r="P1938" s="5" t="e">
        <f>VLOOKUP(Tabla1[[#This Row],[Código del producto]],'ABC Stock'!$A:$E,5,0)</f>
        <v>#DIV/0!</v>
      </c>
      <c r="Q19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39" spans="1:17" x14ac:dyDescent="0.2">
      <c r="A1939" s="1">
        <v>1028</v>
      </c>
      <c r="B1939" s="1" t="s">
        <v>166</v>
      </c>
      <c r="C1939" s="1" t="s">
        <v>13</v>
      </c>
      <c r="D1939" s="1" t="s">
        <v>3</v>
      </c>
      <c r="E1939" s="11">
        <v>383</v>
      </c>
      <c r="F1939" s="3">
        <v>14</v>
      </c>
      <c r="G1939" s="11">
        <f>Tabla1[[#This Row],[Stock en unidades]]*Tabla1[[#This Row],[Costo unitario]]</f>
        <v>5362</v>
      </c>
      <c r="H1939" s="1">
        <v>2020</v>
      </c>
      <c r="I1939" s="1" t="s">
        <v>258</v>
      </c>
      <c r="J1939" s="1">
        <v>0</v>
      </c>
      <c r="K1939" s="3">
        <v>0</v>
      </c>
      <c r="L1939" s="12">
        <f>Tabla1[[#This Row],[Venta prom 12 meses en UN]]*Tabla1[[#This Row],[Costo unitario]]</f>
        <v>0</v>
      </c>
      <c r="M1939" s="29">
        <f>IFERROR(Tabla1[[#This Row],[Stock en unidades]]/Tabla1[[#This Row],[Venta prom 12 meses en UN]],0)</f>
        <v>0</v>
      </c>
      <c r="N1939" s="12">
        <f>IFERROR(12/Tabla1[[#This Row],[Meses de stock]],0)</f>
        <v>0</v>
      </c>
      <c r="O1939" s="5" t="e">
        <f>VLOOKUP(Tabla1[[#This Row],[Código del producto]],'ABC Ventas'!$A:$E,5,0)</f>
        <v>#DIV/0!</v>
      </c>
      <c r="P1939" s="5" t="e">
        <f>VLOOKUP(Tabla1[[#This Row],[Código del producto]],'ABC Stock'!$A:$E,5,0)</f>
        <v>#DIV/0!</v>
      </c>
      <c r="Q193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940" spans="1:17" x14ac:dyDescent="0.2">
      <c r="A1940" s="1">
        <v>1324</v>
      </c>
      <c r="B1940" s="1" t="s">
        <v>487</v>
      </c>
      <c r="C1940" s="1" t="s">
        <v>16</v>
      </c>
      <c r="D1940" s="1" t="s">
        <v>3</v>
      </c>
      <c r="E1940" s="11">
        <v>773</v>
      </c>
      <c r="F1940" s="3">
        <v>6.86</v>
      </c>
      <c r="G1940" s="11">
        <f>Tabla1[[#This Row],[Stock en unidades]]*Tabla1[[#This Row],[Costo unitario]]</f>
        <v>5302.7800000000007</v>
      </c>
      <c r="H1940" s="1">
        <v>2020</v>
      </c>
      <c r="I1940" s="1" t="s">
        <v>257</v>
      </c>
      <c r="J1940" s="1">
        <v>0</v>
      </c>
      <c r="K1940" s="3">
        <v>0</v>
      </c>
      <c r="L1940" s="12">
        <f>Tabla1[[#This Row],[Venta prom 12 meses en UN]]*Tabla1[[#This Row],[Costo unitario]]</f>
        <v>0</v>
      </c>
      <c r="M1940" s="29">
        <f>IFERROR(Tabla1[[#This Row],[Stock en unidades]]/Tabla1[[#This Row],[Venta prom 12 meses en UN]],0)</f>
        <v>0</v>
      </c>
      <c r="N1940" s="12">
        <f>IFERROR(12/Tabla1[[#This Row],[Meses de stock]],0)</f>
        <v>0</v>
      </c>
      <c r="O1940" s="5" t="e">
        <f>VLOOKUP(Tabla1[[#This Row],[Código del producto]],'ABC Ventas'!$A:$E,5,0)</f>
        <v>#DIV/0!</v>
      </c>
      <c r="P1940" s="5" t="e">
        <f>VLOOKUP(Tabla1[[#This Row],[Código del producto]],'ABC Stock'!$A:$E,5,0)</f>
        <v>#DIV/0!</v>
      </c>
      <c r="Q194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941" spans="1:17" x14ac:dyDescent="0.2">
      <c r="A1941" s="1">
        <v>1324</v>
      </c>
      <c r="B1941" s="1" t="s">
        <v>487</v>
      </c>
      <c r="C1941" s="1" t="s">
        <v>16</v>
      </c>
      <c r="D1941" s="1" t="s">
        <v>3</v>
      </c>
      <c r="E1941" s="11">
        <v>210</v>
      </c>
      <c r="F1941" s="3">
        <v>6.26</v>
      </c>
      <c r="G1941" s="11">
        <f>Tabla1[[#This Row],[Stock en unidades]]*Tabla1[[#This Row],[Costo unitario]]</f>
        <v>1314.6</v>
      </c>
      <c r="H1941" s="1">
        <v>2020</v>
      </c>
      <c r="I1941" s="1" t="s">
        <v>257</v>
      </c>
      <c r="J1941" s="1">
        <v>52.5</v>
      </c>
      <c r="K1941" s="3">
        <v>519.26699999999994</v>
      </c>
      <c r="L1941" s="12">
        <f>Tabla1[[#This Row],[Venta prom 12 meses en UN]]*Tabla1[[#This Row],[Costo unitario]]</f>
        <v>328.65</v>
      </c>
      <c r="M1941" s="29">
        <f>IFERROR(Tabla1[[#This Row],[Stock en unidades]]/Tabla1[[#This Row],[Venta prom 12 meses en UN]],0)</f>
        <v>4</v>
      </c>
      <c r="N1941" s="12">
        <f>IFERROR(12/Tabla1[[#This Row],[Meses de stock]],0)</f>
        <v>3</v>
      </c>
      <c r="O1941" s="5" t="e">
        <f>VLOOKUP(Tabla1[[#This Row],[Código del producto]],'ABC Ventas'!$A:$E,5,0)</f>
        <v>#DIV/0!</v>
      </c>
      <c r="P1941" s="5" t="e">
        <f>VLOOKUP(Tabla1[[#This Row],[Código del producto]],'ABC Stock'!$A:$E,5,0)</f>
        <v>#DIV/0!</v>
      </c>
      <c r="Q19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42" spans="1:17" x14ac:dyDescent="0.2">
      <c r="A1942" s="1">
        <v>1324</v>
      </c>
      <c r="B1942" s="1" t="s">
        <v>487</v>
      </c>
      <c r="C1942" s="1" t="s">
        <v>16</v>
      </c>
      <c r="D1942" s="1" t="s">
        <v>3</v>
      </c>
      <c r="E1942" s="11">
        <v>674</v>
      </c>
      <c r="F1942" s="3">
        <v>6.35</v>
      </c>
      <c r="G1942" s="11">
        <f>Tabla1[[#This Row],[Stock en unidades]]*Tabla1[[#This Row],[Costo unitario]]</f>
        <v>4279.8999999999996</v>
      </c>
      <c r="H1942" s="1">
        <v>2020</v>
      </c>
      <c r="I1942" s="1" t="s">
        <v>257</v>
      </c>
      <c r="J1942" s="1">
        <v>37.4</v>
      </c>
      <c r="K1942" s="3">
        <v>448.85609999999991</v>
      </c>
      <c r="L1942" s="12">
        <f>Tabla1[[#This Row],[Venta prom 12 meses en UN]]*Tabla1[[#This Row],[Costo unitario]]</f>
        <v>237.48999999999998</v>
      </c>
      <c r="M1942" s="29">
        <f>IFERROR(Tabla1[[#This Row],[Stock en unidades]]/Tabla1[[#This Row],[Venta prom 12 meses en UN]],0)</f>
        <v>18.021390374331553</v>
      </c>
      <c r="N1942" s="12">
        <f>IFERROR(12/Tabla1[[#This Row],[Meses de stock]],0)</f>
        <v>0.66587537091988125</v>
      </c>
      <c r="O1942" s="5" t="e">
        <f>VLOOKUP(Tabla1[[#This Row],[Código del producto]],'ABC Ventas'!$A:$E,5,0)</f>
        <v>#DIV/0!</v>
      </c>
      <c r="P1942" s="5" t="e">
        <f>VLOOKUP(Tabla1[[#This Row],[Código del producto]],'ABC Stock'!$A:$E,5,0)</f>
        <v>#DIV/0!</v>
      </c>
      <c r="Q19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43" spans="1:17" x14ac:dyDescent="0.2">
      <c r="A1943" s="1">
        <v>1324</v>
      </c>
      <c r="B1943" s="1" t="s">
        <v>487</v>
      </c>
      <c r="C1943" s="1" t="s">
        <v>16</v>
      </c>
      <c r="D1943" s="1" t="s">
        <v>3</v>
      </c>
      <c r="E1943" s="11">
        <v>763</v>
      </c>
      <c r="F1943" s="3">
        <v>1.24</v>
      </c>
      <c r="G1943" s="11">
        <f>Tabla1[[#This Row],[Stock en unidades]]*Tabla1[[#This Row],[Costo unitario]]</f>
        <v>946.12</v>
      </c>
      <c r="H1943" s="1">
        <v>2019</v>
      </c>
      <c r="I1943" s="1" t="s">
        <v>309</v>
      </c>
      <c r="J1943" s="1">
        <v>116</v>
      </c>
      <c r="K1943" s="3">
        <v>250.2816</v>
      </c>
      <c r="L1943" s="12">
        <f>Tabla1[[#This Row],[Venta prom 12 meses en UN]]*Tabla1[[#This Row],[Costo unitario]]</f>
        <v>143.84</v>
      </c>
      <c r="M1943" s="29">
        <f>IFERROR(Tabla1[[#This Row],[Stock en unidades]]/Tabla1[[#This Row],[Venta prom 12 meses en UN]],0)</f>
        <v>6.5775862068965516</v>
      </c>
      <c r="N1943" s="12">
        <f>IFERROR(12/Tabla1[[#This Row],[Meses de stock]],0)</f>
        <v>1.8243774574049805</v>
      </c>
      <c r="O1943" s="5" t="e">
        <f>VLOOKUP(Tabla1[[#This Row],[Código del producto]],'ABC Ventas'!$A:$E,5,0)</f>
        <v>#DIV/0!</v>
      </c>
      <c r="P1943" s="5" t="e">
        <f>VLOOKUP(Tabla1[[#This Row],[Código del producto]],'ABC Stock'!$A:$E,5,0)</f>
        <v>#DIV/0!</v>
      </c>
      <c r="Q194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44" spans="1:17" x14ac:dyDescent="0.2">
      <c r="A1944" s="1">
        <v>1324</v>
      </c>
      <c r="B1944" s="1" t="s">
        <v>487</v>
      </c>
      <c r="C1944" s="1" t="s">
        <v>16</v>
      </c>
      <c r="D1944" s="1" t="s">
        <v>3</v>
      </c>
      <c r="E1944" s="11">
        <v>1349</v>
      </c>
      <c r="F1944" s="3">
        <v>1.83</v>
      </c>
      <c r="G1944" s="11">
        <f>Tabla1[[#This Row],[Stock en unidades]]*Tabla1[[#This Row],[Costo unitario]]</f>
        <v>2468.67</v>
      </c>
      <c r="H1944" s="1">
        <v>2020</v>
      </c>
      <c r="I1944" s="1" t="s">
        <v>257</v>
      </c>
      <c r="J1944" s="1">
        <v>70</v>
      </c>
      <c r="K1944" s="3">
        <v>234.423</v>
      </c>
      <c r="L1944" s="12">
        <f>Tabla1[[#This Row],[Venta prom 12 meses en UN]]*Tabla1[[#This Row],[Costo unitario]]</f>
        <v>128.1</v>
      </c>
      <c r="M1944" s="29">
        <f>IFERROR(Tabla1[[#This Row],[Stock en unidades]]/Tabla1[[#This Row],[Venta prom 12 meses en UN]],0)</f>
        <v>19.271428571428572</v>
      </c>
      <c r="N1944" s="12">
        <f>IFERROR(12/Tabla1[[#This Row],[Meses de stock]],0)</f>
        <v>0.62268346923647144</v>
      </c>
      <c r="O1944" s="5" t="e">
        <f>VLOOKUP(Tabla1[[#This Row],[Código del producto]],'ABC Ventas'!$A:$E,5,0)</f>
        <v>#DIV/0!</v>
      </c>
      <c r="P1944" s="5" t="e">
        <f>VLOOKUP(Tabla1[[#This Row],[Código del producto]],'ABC Stock'!$A:$E,5,0)</f>
        <v>#DIV/0!</v>
      </c>
      <c r="Q194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45" spans="1:17" x14ac:dyDescent="0.2">
      <c r="A1945" s="1">
        <v>1324</v>
      </c>
      <c r="B1945" s="1" t="s">
        <v>487</v>
      </c>
      <c r="C1945" s="1" t="s">
        <v>16</v>
      </c>
      <c r="D1945" s="1" t="s">
        <v>3</v>
      </c>
      <c r="E1945" s="11">
        <v>719</v>
      </c>
      <c r="F1945" s="3">
        <v>32.700000000000003</v>
      </c>
      <c r="G1945" s="11">
        <f>Tabla1[[#This Row],[Stock en unidades]]*Tabla1[[#This Row],[Costo unitario]]</f>
        <v>23511.300000000003</v>
      </c>
      <c r="H1945" s="1">
        <v>2020</v>
      </c>
      <c r="I1945" s="1" t="s">
        <v>256</v>
      </c>
      <c r="J1945" s="1">
        <v>0</v>
      </c>
      <c r="K1945" s="3">
        <v>0</v>
      </c>
      <c r="L1945" s="12">
        <f>Tabla1[[#This Row],[Venta prom 12 meses en UN]]*Tabla1[[#This Row],[Costo unitario]]</f>
        <v>0</v>
      </c>
      <c r="M1945" s="29">
        <f>IFERROR(Tabla1[[#This Row],[Stock en unidades]]/Tabla1[[#This Row],[Venta prom 12 meses en UN]],0)</f>
        <v>0</v>
      </c>
      <c r="N1945" s="12">
        <f>IFERROR(12/Tabla1[[#This Row],[Meses de stock]],0)</f>
        <v>0</v>
      </c>
      <c r="O1945" s="5" t="e">
        <f>VLOOKUP(Tabla1[[#This Row],[Código del producto]],'ABC Ventas'!$A:$E,5,0)</f>
        <v>#DIV/0!</v>
      </c>
      <c r="P1945" s="5" t="e">
        <f>VLOOKUP(Tabla1[[#This Row],[Código del producto]],'ABC Stock'!$A:$E,5,0)</f>
        <v>#DIV/0!</v>
      </c>
      <c r="Q194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946" spans="1:17" x14ac:dyDescent="0.2">
      <c r="A1946" s="1">
        <v>1325</v>
      </c>
      <c r="B1946" s="1" t="s">
        <v>64</v>
      </c>
      <c r="C1946" s="1" t="s">
        <v>16</v>
      </c>
      <c r="D1946" s="1" t="s">
        <v>3</v>
      </c>
      <c r="E1946" s="11">
        <v>39</v>
      </c>
      <c r="F1946" s="3">
        <v>4.43</v>
      </c>
      <c r="G1946" s="11">
        <f>Tabla1[[#This Row],[Stock en unidades]]*Tabla1[[#This Row],[Costo unitario]]</f>
        <v>172.76999999999998</v>
      </c>
      <c r="H1946" s="1">
        <v>2020</v>
      </c>
      <c r="I1946" s="1" t="s">
        <v>258</v>
      </c>
      <c r="J1946" s="1">
        <v>138</v>
      </c>
      <c r="K1946" s="3">
        <v>751.94819999999993</v>
      </c>
      <c r="L1946" s="12">
        <f>Tabla1[[#This Row],[Venta prom 12 meses en UN]]*Tabla1[[#This Row],[Costo unitario]]</f>
        <v>611.33999999999992</v>
      </c>
      <c r="M1946" s="29">
        <f>IFERROR(Tabla1[[#This Row],[Stock en unidades]]/Tabla1[[#This Row],[Venta prom 12 meses en UN]],0)</f>
        <v>0.28260869565217389</v>
      </c>
      <c r="N1946" s="12">
        <f>IFERROR(12/Tabla1[[#This Row],[Meses de stock]],0)</f>
        <v>42.461538461538467</v>
      </c>
      <c r="O1946" s="5" t="e">
        <f>VLOOKUP(Tabla1[[#This Row],[Código del producto]],'ABC Ventas'!$A:$E,5,0)</f>
        <v>#DIV/0!</v>
      </c>
      <c r="P1946" s="5" t="e">
        <f>VLOOKUP(Tabla1[[#This Row],[Código del producto]],'ABC Stock'!$A:$E,5,0)</f>
        <v>#DIV/0!</v>
      </c>
      <c r="Q19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47" spans="1:17" x14ac:dyDescent="0.2">
      <c r="A1947" s="1">
        <v>1325</v>
      </c>
      <c r="B1947" s="1" t="s">
        <v>64</v>
      </c>
      <c r="C1947" s="1" t="s">
        <v>16</v>
      </c>
      <c r="D1947" s="1" t="s">
        <v>3</v>
      </c>
      <c r="E1947" s="11">
        <v>188</v>
      </c>
      <c r="F1947" s="3">
        <v>4.7</v>
      </c>
      <c r="G1947" s="11">
        <f>Tabla1[[#This Row],[Stock en unidades]]*Tabla1[[#This Row],[Costo unitario]]</f>
        <v>883.6</v>
      </c>
      <c r="H1947" s="1">
        <v>2019</v>
      </c>
      <c r="I1947" s="1" t="s">
        <v>256</v>
      </c>
      <c r="J1947" s="1">
        <v>102</v>
      </c>
      <c r="K1947" s="3">
        <v>714.30600000000004</v>
      </c>
      <c r="L1947" s="12">
        <f>Tabla1[[#This Row],[Venta prom 12 meses en UN]]*Tabla1[[#This Row],[Costo unitario]]</f>
        <v>479.40000000000003</v>
      </c>
      <c r="M1947" s="29">
        <f>IFERROR(Tabla1[[#This Row],[Stock en unidades]]/Tabla1[[#This Row],[Venta prom 12 meses en UN]],0)</f>
        <v>1.8431372549019607</v>
      </c>
      <c r="N1947" s="12">
        <f>IFERROR(12/Tabla1[[#This Row],[Meses de stock]],0)</f>
        <v>6.5106382978723412</v>
      </c>
      <c r="O1947" s="5" t="e">
        <f>VLOOKUP(Tabla1[[#This Row],[Código del producto]],'ABC Ventas'!$A:$E,5,0)</f>
        <v>#DIV/0!</v>
      </c>
      <c r="P1947" s="5" t="e">
        <f>VLOOKUP(Tabla1[[#This Row],[Código del producto]],'ABC Stock'!$A:$E,5,0)</f>
        <v>#DIV/0!</v>
      </c>
      <c r="Q19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48" spans="1:17" x14ac:dyDescent="0.2">
      <c r="A1948" s="1">
        <v>1325</v>
      </c>
      <c r="B1948" s="1" t="s">
        <v>64</v>
      </c>
      <c r="C1948" s="1" t="s">
        <v>16</v>
      </c>
      <c r="D1948" s="1" t="s">
        <v>3</v>
      </c>
      <c r="E1948" s="11">
        <v>987</v>
      </c>
      <c r="F1948" s="3">
        <v>4.54</v>
      </c>
      <c r="G1948" s="11">
        <f>Tabla1[[#This Row],[Stock en unidades]]*Tabla1[[#This Row],[Costo unitario]]</f>
        <v>4480.9800000000005</v>
      </c>
      <c r="H1948" s="1">
        <v>2019</v>
      </c>
      <c r="I1948" s="1" t="s">
        <v>304</v>
      </c>
      <c r="J1948" s="1">
        <v>75.900000000000006</v>
      </c>
      <c r="K1948" s="3">
        <v>454.85352</v>
      </c>
      <c r="L1948" s="12">
        <f>Tabla1[[#This Row],[Venta prom 12 meses en UN]]*Tabla1[[#This Row],[Costo unitario]]</f>
        <v>344.58600000000001</v>
      </c>
      <c r="M1948" s="29">
        <f>IFERROR(Tabla1[[#This Row],[Stock en unidades]]/Tabla1[[#This Row],[Venta prom 12 meses en UN]],0)</f>
        <v>13.003952569169959</v>
      </c>
      <c r="N1948" s="12">
        <f>IFERROR(12/Tabla1[[#This Row],[Meses de stock]],0)</f>
        <v>0.92279635258358672</v>
      </c>
      <c r="O1948" s="5" t="e">
        <f>VLOOKUP(Tabla1[[#This Row],[Código del producto]],'ABC Ventas'!$A:$E,5,0)</f>
        <v>#DIV/0!</v>
      </c>
      <c r="P1948" s="5" t="e">
        <f>VLOOKUP(Tabla1[[#This Row],[Código del producto]],'ABC Stock'!$A:$E,5,0)</f>
        <v>#DIV/0!</v>
      </c>
      <c r="Q194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49" spans="1:17" x14ac:dyDescent="0.2">
      <c r="A1949" s="1">
        <v>1325</v>
      </c>
      <c r="B1949" s="1" t="s">
        <v>64</v>
      </c>
      <c r="C1949" s="1" t="s">
        <v>16</v>
      </c>
      <c r="D1949" s="1" t="s">
        <v>3</v>
      </c>
      <c r="E1949" s="11">
        <v>681</v>
      </c>
      <c r="F1949" s="3">
        <v>4.75</v>
      </c>
      <c r="G1949" s="11">
        <f>Tabla1[[#This Row],[Stock en unidades]]*Tabla1[[#This Row],[Costo unitario]]</f>
        <v>3234.75</v>
      </c>
      <c r="H1949" s="1">
        <v>2019</v>
      </c>
      <c r="I1949" s="1" t="s">
        <v>309</v>
      </c>
      <c r="J1949" s="1">
        <v>45.4</v>
      </c>
      <c r="K1949" s="3">
        <v>401.10900000000004</v>
      </c>
      <c r="L1949" s="12">
        <f>Tabla1[[#This Row],[Venta prom 12 meses en UN]]*Tabla1[[#This Row],[Costo unitario]]</f>
        <v>215.65</v>
      </c>
      <c r="M1949" s="29">
        <f>IFERROR(Tabla1[[#This Row],[Stock en unidades]]/Tabla1[[#This Row],[Venta prom 12 meses en UN]],0)</f>
        <v>15</v>
      </c>
      <c r="N1949" s="12">
        <f>IFERROR(12/Tabla1[[#This Row],[Meses de stock]],0)</f>
        <v>0.8</v>
      </c>
      <c r="O1949" s="5" t="e">
        <f>VLOOKUP(Tabla1[[#This Row],[Código del producto]],'ABC Ventas'!$A:$E,5,0)</f>
        <v>#DIV/0!</v>
      </c>
      <c r="P1949" s="5" t="e">
        <f>VLOOKUP(Tabla1[[#This Row],[Código del producto]],'ABC Stock'!$A:$E,5,0)</f>
        <v>#DIV/0!</v>
      </c>
      <c r="Q194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50" spans="1:17" x14ac:dyDescent="0.2">
      <c r="A1950" s="1">
        <v>1325</v>
      </c>
      <c r="B1950" s="1" t="s">
        <v>64</v>
      </c>
      <c r="C1950" s="1" t="s">
        <v>16</v>
      </c>
      <c r="D1950" s="1" t="s">
        <v>3</v>
      </c>
      <c r="E1950" s="11">
        <v>0</v>
      </c>
      <c r="F1950" s="3">
        <v>7.76</v>
      </c>
      <c r="G1950" s="11">
        <f>Tabla1[[#This Row],[Stock en unidades]]*Tabla1[[#This Row],[Costo unitario]]</f>
        <v>0</v>
      </c>
      <c r="H1950" s="1">
        <v>2019</v>
      </c>
      <c r="I1950" s="1" t="s">
        <v>304</v>
      </c>
      <c r="J1950" s="1">
        <v>24.2</v>
      </c>
      <c r="K1950" s="3">
        <v>332.39184</v>
      </c>
      <c r="L1950" s="12">
        <f>Tabla1[[#This Row],[Venta prom 12 meses en UN]]*Tabla1[[#This Row],[Costo unitario]]</f>
        <v>187.792</v>
      </c>
      <c r="M1950" s="29">
        <f>IFERROR(Tabla1[[#This Row],[Stock en unidades]]/Tabla1[[#This Row],[Venta prom 12 meses en UN]],0)</f>
        <v>0</v>
      </c>
      <c r="N1950" s="12">
        <f>IFERROR(12/Tabla1[[#This Row],[Meses de stock]],0)</f>
        <v>0</v>
      </c>
      <c r="O1950" s="5" t="e">
        <f>VLOOKUP(Tabla1[[#This Row],[Código del producto]],'ABC Ventas'!$A:$E,5,0)</f>
        <v>#DIV/0!</v>
      </c>
      <c r="P1950" s="5" t="e">
        <f>VLOOKUP(Tabla1[[#This Row],[Código del producto]],'ABC Stock'!$A:$E,5,0)</f>
        <v>#DIV/0!</v>
      </c>
      <c r="Q19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51" spans="1:17" x14ac:dyDescent="0.2">
      <c r="A1951" s="1">
        <v>1325</v>
      </c>
      <c r="B1951" s="1" t="s">
        <v>64</v>
      </c>
      <c r="C1951" s="1" t="s">
        <v>16</v>
      </c>
      <c r="D1951" s="1" t="s">
        <v>3</v>
      </c>
      <c r="E1951" s="11">
        <v>165</v>
      </c>
      <c r="F1951" s="3">
        <v>1.36</v>
      </c>
      <c r="G1951" s="11">
        <f>Tabla1[[#This Row],[Stock en unidades]]*Tabla1[[#This Row],[Costo unitario]]</f>
        <v>224.4</v>
      </c>
      <c r="H1951" s="1">
        <v>2020</v>
      </c>
      <c r="I1951" s="1" t="s">
        <v>258</v>
      </c>
      <c r="J1951" s="1">
        <v>108</v>
      </c>
      <c r="K1951" s="3">
        <v>204.16320000000005</v>
      </c>
      <c r="L1951" s="12">
        <f>Tabla1[[#This Row],[Venta prom 12 meses en UN]]*Tabla1[[#This Row],[Costo unitario]]</f>
        <v>146.88000000000002</v>
      </c>
      <c r="M1951" s="29">
        <f>IFERROR(Tabla1[[#This Row],[Stock en unidades]]/Tabla1[[#This Row],[Venta prom 12 meses en UN]],0)</f>
        <v>1.5277777777777777</v>
      </c>
      <c r="N1951" s="12">
        <f>IFERROR(12/Tabla1[[#This Row],[Meses de stock]],0)</f>
        <v>7.8545454545454554</v>
      </c>
      <c r="O1951" s="5" t="e">
        <f>VLOOKUP(Tabla1[[#This Row],[Código del producto]],'ABC Ventas'!$A:$E,5,0)</f>
        <v>#DIV/0!</v>
      </c>
      <c r="P1951" s="5" t="e">
        <f>VLOOKUP(Tabla1[[#This Row],[Código del producto]],'ABC Stock'!$A:$E,5,0)</f>
        <v>#DIV/0!</v>
      </c>
      <c r="Q19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52" spans="1:17" x14ac:dyDescent="0.2">
      <c r="A1952" s="1">
        <v>1326</v>
      </c>
      <c r="B1952" s="1" t="s">
        <v>141</v>
      </c>
      <c r="C1952" s="1" t="s">
        <v>16</v>
      </c>
      <c r="D1952" s="1" t="s">
        <v>3</v>
      </c>
      <c r="E1952" s="11">
        <v>224</v>
      </c>
      <c r="F1952" s="3">
        <v>7.63</v>
      </c>
      <c r="G1952" s="11">
        <f>Tabla1[[#This Row],[Stock en unidades]]*Tabla1[[#This Row],[Costo unitario]]</f>
        <v>1709.12</v>
      </c>
      <c r="H1952" s="1">
        <v>2019</v>
      </c>
      <c r="I1952" s="1" t="s">
        <v>306</v>
      </c>
      <c r="J1952" s="1">
        <v>107</v>
      </c>
      <c r="K1952" s="3">
        <v>1012.3484</v>
      </c>
      <c r="L1952" s="12">
        <f>Tabla1[[#This Row],[Venta prom 12 meses en UN]]*Tabla1[[#This Row],[Costo unitario]]</f>
        <v>816.41</v>
      </c>
      <c r="M1952" s="29">
        <f>IFERROR(Tabla1[[#This Row],[Stock en unidades]]/Tabla1[[#This Row],[Venta prom 12 meses en UN]],0)</f>
        <v>2.0934579439252334</v>
      </c>
      <c r="N1952" s="12">
        <f>IFERROR(12/Tabla1[[#This Row],[Meses de stock]],0)</f>
        <v>5.7321428571428577</v>
      </c>
      <c r="O1952" s="5" t="e">
        <f>VLOOKUP(Tabla1[[#This Row],[Código del producto]],'ABC Ventas'!$A:$E,5,0)</f>
        <v>#DIV/0!</v>
      </c>
      <c r="P1952" s="5" t="e">
        <f>VLOOKUP(Tabla1[[#This Row],[Código del producto]],'ABC Stock'!$A:$E,5,0)</f>
        <v>#DIV/0!</v>
      </c>
      <c r="Q19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53" spans="1:17" x14ac:dyDescent="0.2">
      <c r="A1953" s="1">
        <v>1326</v>
      </c>
      <c r="B1953" s="1" t="s">
        <v>141</v>
      </c>
      <c r="C1953" s="1" t="s">
        <v>16</v>
      </c>
      <c r="D1953" s="1" t="s">
        <v>3</v>
      </c>
      <c r="E1953" s="11">
        <v>296</v>
      </c>
      <c r="F1953" s="3">
        <v>4.84</v>
      </c>
      <c r="G1953" s="11">
        <f>Tabla1[[#This Row],[Stock en unidades]]*Tabla1[[#This Row],[Costo unitario]]</f>
        <v>1432.6399999999999</v>
      </c>
      <c r="H1953" s="1">
        <v>2019</v>
      </c>
      <c r="I1953" s="1" t="s">
        <v>311</v>
      </c>
      <c r="J1953" s="1">
        <v>0</v>
      </c>
      <c r="K1953" s="3">
        <v>0</v>
      </c>
      <c r="L1953" s="12">
        <f>Tabla1[[#This Row],[Venta prom 12 meses en UN]]*Tabla1[[#This Row],[Costo unitario]]</f>
        <v>0</v>
      </c>
      <c r="M1953" s="29">
        <f>IFERROR(Tabla1[[#This Row],[Stock en unidades]]/Tabla1[[#This Row],[Venta prom 12 meses en UN]],0)</f>
        <v>0</v>
      </c>
      <c r="N1953" s="12">
        <f>IFERROR(12/Tabla1[[#This Row],[Meses de stock]],0)</f>
        <v>0</v>
      </c>
      <c r="O1953" s="5" t="e">
        <f>VLOOKUP(Tabla1[[#This Row],[Código del producto]],'ABC Ventas'!$A:$E,5,0)</f>
        <v>#DIV/0!</v>
      </c>
      <c r="P1953" s="5" t="e">
        <f>VLOOKUP(Tabla1[[#This Row],[Código del producto]],'ABC Stock'!$A:$E,5,0)</f>
        <v>#DIV/0!</v>
      </c>
      <c r="Q195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1954" spans="1:17" x14ac:dyDescent="0.2">
      <c r="A1954" s="1">
        <v>1326</v>
      </c>
      <c r="B1954" s="1" t="s">
        <v>141</v>
      </c>
      <c r="C1954" s="1" t="s">
        <v>16</v>
      </c>
      <c r="D1954" s="1" t="s">
        <v>3</v>
      </c>
      <c r="E1954" s="11">
        <v>1788</v>
      </c>
      <c r="F1954" s="3">
        <v>4.12</v>
      </c>
      <c r="G1954" s="11">
        <f>Tabla1[[#This Row],[Stock en unidades]]*Tabla1[[#This Row],[Costo unitario]]</f>
        <v>7366.56</v>
      </c>
      <c r="H1954" s="1">
        <v>2019</v>
      </c>
      <c r="I1954" s="1" t="s">
        <v>306</v>
      </c>
      <c r="J1954" s="1">
        <v>99.3</v>
      </c>
      <c r="K1954" s="3">
        <v>703.67951999999991</v>
      </c>
      <c r="L1954" s="12">
        <f>Tabla1[[#This Row],[Venta prom 12 meses en UN]]*Tabla1[[#This Row],[Costo unitario]]</f>
        <v>409.11599999999999</v>
      </c>
      <c r="M1954" s="29">
        <f>IFERROR(Tabla1[[#This Row],[Stock en unidades]]/Tabla1[[#This Row],[Venta prom 12 meses en UN]],0)</f>
        <v>18.006042296072508</v>
      </c>
      <c r="N1954" s="12">
        <f>IFERROR(12/Tabla1[[#This Row],[Meses de stock]],0)</f>
        <v>0.66644295302013423</v>
      </c>
      <c r="O1954" s="5" t="e">
        <f>VLOOKUP(Tabla1[[#This Row],[Código del producto]],'ABC Ventas'!$A:$E,5,0)</f>
        <v>#DIV/0!</v>
      </c>
      <c r="P1954" s="5" t="e">
        <f>VLOOKUP(Tabla1[[#This Row],[Código del producto]],'ABC Stock'!$A:$E,5,0)</f>
        <v>#DIV/0!</v>
      </c>
      <c r="Q195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55" spans="1:17" x14ac:dyDescent="0.2">
      <c r="A1955" s="1">
        <v>1326</v>
      </c>
      <c r="B1955" s="1" t="s">
        <v>141</v>
      </c>
      <c r="C1955" s="1" t="s">
        <v>16</v>
      </c>
      <c r="D1955" s="1" t="s">
        <v>3</v>
      </c>
      <c r="E1955" s="11">
        <v>330</v>
      </c>
      <c r="F1955" s="3">
        <v>5.54</v>
      </c>
      <c r="G1955" s="11">
        <f>Tabla1[[#This Row],[Stock en unidades]]*Tabla1[[#This Row],[Costo unitario]]</f>
        <v>1828.2</v>
      </c>
      <c r="H1955" s="1">
        <v>2019</v>
      </c>
      <c r="I1955" s="1" t="s">
        <v>304</v>
      </c>
      <c r="J1955" s="1">
        <v>55</v>
      </c>
      <c r="K1955" s="3">
        <v>530.178</v>
      </c>
      <c r="L1955" s="12">
        <f>Tabla1[[#This Row],[Venta prom 12 meses en UN]]*Tabla1[[#This Row],[Costo unitario]]</f>
        <v>304.7</v>
      </c>
      <c r="M1955" s="29">
        <f>IFERROR(Tabla1[[#This Row],[Stock en unidades]]/Tabla1[[#This Row],[Venta prom 12 meses en UN]],0)</f>
        <v>6</v>
      </c>
      <c r="N1955" s="12">
        <f>IFERROR(12/Tabla1[[#This Row],[Meses de stock]],0)</f>
        <v>2</v>
      </c>
      <c r="O1955" s="5" t="e">
        <f>VLOOKUP(Tabla1[[#This Row],[Código del producto]],'ABC Ventas'!$A:$E,5,0)</f>
        <v>#DIV/0!</v>
      </c>
      <c r="P1955" s="5" t="e">
        <f>VLOOKUP(Tabla1[[#This Row],[Código del producto]],'ABC Stock'!$A:$E,5,0)</f>
        <v>#DIV/0!</v>
      </c>
      <c r="Q19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56" spans="1:17" x14ac:dyDescent="0.2">
      <c r="A1956" s="1">
        <v>1326</v>
      </c>
      <c r="B1956" s="1" t="s">
        <v>141</v>
      </c>
      <c r="C1956" s="1" t="s">
        <v>16</v>
      </c>
      <c r="D1956" s="1" t="s">
        <v>3</v>
      </c>
      <c r="E1956" s="11">
        <v>282</v>
      </c>
      <c r="F1956" s="3">
        <v>3.54</v>
      </c>
      <c r="G1956" s="11">
        <f>Tabla1[[#This Row],[Stock en unidades]]*Tabla1[[#This Row],[Costo unitario]]</f>
        <v>998.28</v>
      </c>
      <c r="H1956" s="1">
        <v>2019</v>
      </c>
      <c r="I1956" s="1" t="s">
        <v>257</v>
      </c>
      <c r="J1956" s="1">
        <v>70.400000000000006</v>
      </c>
      <c r="K1956" s="3">
        <v>326.47296000000006</v>
      </c>
      <c r="L1956" s="12">
        <f>Tabla1[[#This Row],[Venta prom 12 meses en UN]]*Tabla1[[#This Row],[Costo unitario]]</f>
        <v>249.21600000000004</v>
      </c>
      <c r="M1956" s="29">
        <f>IFERROR(Tabla1[[#This Row],[Stock en unidades]]/Tabla1[[#This Row],[Venta prom 12 meses en UN]],0)</f>
        <v>4.0056818181818175</v>
      </c>
      <c r="N1956" s="12">
        <f>IFERROR(12/Tabla1[[#This Row],[Meses de stock]],0)</f>
        <v>2.9957446808510642</v>
      </c>
      <c r="O1956" s="5" t="e">
        <f>VLOOKUP(Tabla1[[#This Row],[Código del producto]],'ABC Ventas'!$A:$E,5,0)</f>
        <v>#DIV/0!</v>
      </c>
      <c r="P1956" s="5" t="e">
        <f>VLOOKUP(Tabla1[[#This Row],[Código del producto]],'ABC Stock'!$A:$E,5,0)</f>
        <v>#DIV/0!</v>
      </c>
      <c r="Q195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57" spans="1:17" x14ac:dyDescent="0.2">
      <c r="A1957" s="1">
        <v>1326</v>
      </c>
      <c r="B1957" s="1" t="s">
        <v>141</v>
      </c>
      <c r="C1957" s="1" t="s">
        <v>16</v>
      </c>
      <c r="D1957" s="1" t="s">
        <v>3</v>
      </c>
      <c r="E1957" s="11">
        <v>492</v>
      </c>
      <c r="F1957" s="3">
        <v>1.82</v>
      </c>
      <c r="G1957" s="11">
        <f>Tabla1[[#This Row],[Stock en unidades]]*Tabla1[[#This Row],[Costo unitario]]</f>
        <v>895.44</v>
      </c>
      <c r="H1957" s="1">
        <v>2020</v>
      </c>
      <c r="I1957" s="1" t="s">
        <v>256</v>
      </c>
      <c r="J1957" s="1">
        <v>98.3</v>
      </c>
      <c r="K1957" s="3">
        <v>255.83558000000002</v>
      </c>
      <c r="L1957" s="12">
        <f>Tabla1[[#This Row],[Venta prom 12 meses en UN]]*Tabla1[[#This Row],[Costo unitario]]</f>
        <v>178.90600000000001</v>
      </c>
      <c r="M1957" s="29">
        <f>IFERROR(Tabla1[[#This Row],[Stock en unidades]]/Tabla1[[#This Row],[Venta prom 12 meses en UN]],0)</f>
        <v>5.005086469989827</v>
      </c>
      <c r="N1957" s="12">
        <f>IFERROR(12/Tabla1[[#This Row],[Meses de stock]],0)</f>
        <v>2.397560975609756</v>
      </c>
      <c r="O1957" s="5" t="e">
        <f>VLOOKUP(Tabla1[[#This Row],[Código del producto]],'ABC Ventas'!$A:$E,5,0)</f>
        <v>#DIV/0!</v>
      </c>
      <c r="P1957" s="5" t="e">
        <f>VLOOKUP(Tabla1[[#This Row],[Código del producto]],'ABC Stock'!$A:$E,5,0)</f>
        <v>#DIV/0!</v>
      </c>
      <c r="Q19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58" spans="1:17" x14ac:dyDescent="0.2">
      <c r="A1958" s="1">
        <v>1327</v>
      </c>
      <c r="B1958" s="1" t="s">
        <v>15</v>
      </c>
      <c r="C1958" s="1" t="s">
        <v>16</v>
      </c>
      <c r="D1958" s="1" t="s">
        <v>3</v>
      </c>
      <c r="E1958" s="11">
        <v>24</v>
      </c>
      <c r="F1958" s="3">
        <v>4.09</v>
      </c>
      <c r="G1958" s="11">
        <f>Tabla1[[#This Row],[Stock en unidades]]*Tabla1[[#This Row],[Costo unitario]]</f>
        <v>98.16</v>
      </c>
      <c r="H1958" s="1">
        <v>2019</v>
      </c>
      <c r="I1958" s="1" t="s">
        <v>309</v>
      </c>
      <c r="J1958" s="1">
        <v>150</v>
      </c>
      <c r="K1958" s="3">
        <v>1128.8399999999999</v>
      </c>
      <c r="L1958" s="12">
        <f>Tabla1[[#This Row],[Venta prom 12 meses en UN]]*Tabla1[[#This Row],[Costo unitario]]</f>
        <v>613.5</v>
      </c>
      <c r="M1958" s="29">
        <f>IFERROR(Tabla1[[#This Row],[Stock en unidades]]/Tabla1[[#This Row],[Venta prom 12 meses en UN]],0)</f>
        <v>0.16</v>
      </c>
      <c r="N1958" s="12">
        <f>IFERROR(12/Tabla1[[#This Row],[Meses de stock]],0)</f>
        <v>75</v>
      </c>
      <c r="O1958" s="5" t="e">
        <f>VLOOKUP(Tabla1[[#This Row],[Código del producto]],'ABC Ventas'!$A:$E,5,0)</f>
        <v>#DIV/0!</v>
      </c>
      <c r="P1958" s="5" t="e">
        <f>VLOOKUP(Tabla1[[#This Row],[Código del producto]],'ABC Stock'!$A:$E,5,0)</f>
        <v>#DIV/0!</v>
      </c>
      <c r="Q19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59" spans="1:17" x14ac:dyDescent="0.2">
      <c r="A1959" s="1">
        <v>1327</v>
      </c>
      <c r="B1959" s="1" t="s">
        <v>15</v>
      </c>
      <c r="C1959" s="1" t="s">
        <v>16</v>
      </c>
      <c r="D1959" s="1" t="s">
        <v>3</v>
      </c>
      <c r="E1959" s="11">
        <v>360</v>
      </c>
      <c r="F1959" s="3">
        <v>5.34</v>
      </c>
      <c r="G1959" s="11">
        <f>Tabla1[[#This Row],[Stock en unidades]]*Tabla1[[#This Row],[Costo unitario]]</f>
        <v>1922.3999999999999</v>
      </c>
      <c r="H1959" s="1">
        <v>2019</v>
      </c>
      <c r="I1959" s="1" t="s">
        <v>305</v>
      </c>
      <c r="J1959" s="1">
        <v>71.900000000000006</v>
      </c>
      <c r="K1959" s="3">
        <v>495.29034000000007</v>
      </c>
      <c r="L1959" s="12">
        <f>Tabla1[[#This Row],[Venta prom 12 meses en UN]]*Tabla1[[#This Row],[Costo unitario]]</f>
        <v>383.94600000000003</v>
      </c>
      <c r="M1959" s="29">
        <f>IFERROR(Tabla1[[#This Row],[Stock en unidades]]/Tabla1[[#This Row],[Venta prom 12 meses en UN]],0)</f>
        <v>5.006954102920723</v>
      </c>
      <c r="N1959" s="12">
        <f>IFERROR(12/Tabla1[[#This Row],[Meses de stock]],0)</f>
        <v>2.3966666666666669</v>
      </c>
      <c r="O1959" s="5" t="e">
        <f>VLOOKUP(Tabla1[[#This Row],[Código del producto]],'ABC Ventas'!$A:$E,5,0)</f>
        <v>#DIV/0!</v>
      </c>
      <c r="P1959" s="5" t="e">
        <f>VLOOKUP(Tabla1[[#This Row],[Código del producto]],'ABC Stock'!$A:$E,5,0)</f>
        <v>#DIV/0!</v>
      </c>
      <c r="Q195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60" spans="1:17" x14ac:dyDescent="0.2">
      <c r="A1960" s="1">
        <v>1327</v>
      </c>
      <c r="B1960" s="1" t="s">
        <v>15</v>
      </c>
      <c r="C1960" s="1" t="s">
        <v>16</v>
      </c>
      <c r="D1960" s="1" t="s">
        <v>3</v>
      </c>
      <c r="E1960" s="11">
        <v>700</v>
      </c>
      <c r="F1960" s="3">
        <v>4.0599999999999996</v>
      </c>
      <c r="G1960" s="11">
        <f>Tabla1[[#This Row],[Stock en unidades]]*Tabla1[[#This Row],[Costo unitario]]</f>
        <v>2841.9999999999995</v>
      </c>
      <c r="H1960" s="1">
        <v>2020</v>
      </c>
      <c r="I1960" s="1" t="s">
        <v>257</v>
      </c>
      <c r="J1960" s="1">
        <v>70</v>
      </c>
      <c r="K1960" s="3">
        <v>457.56199999999995</v>
      </c>
      <c r="L1960" s="12">
        <f>Tabla1[[#This Row],[Venta prom 12 meses en UN]]*Tabla1[[#This Row],[Costo unitario]]</f>
        <v>284.2</v>
      </c>
      <c r="M1960" s="29">
        <f>IFERROR(Tabla1[[#This Row],[Stock en unidades]]/Tabla1[[#This Row],[Venta prom 12 meses en UN]],0)</f>
        <v>10</v>
      </c>
      <c r="N1960" s="12">
        <f>IFERROR(12/Tabla1[[#This Row],[Meses de stock]],0)</f>
        <v>1.2</v>
      </c>
      <c r="O1960" s="5" t="e">
        <f>VLOOKUP(Tabla1[[#This Row],[Código del producto]],'ABC Ventas'!$A:$E,5,0)</f>
        <v>#DIV/0!</v>
      </c>
      <c r="P1960" s="5" t="e">
        <f>VLOOKUP(Tabla1[[#This Row],[Código del producto]],'ABC Stock'!$A:$E,5,0)</f>
        <v>#DIV/0!</v>
      </c>
      <c r="Q196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61" spans="1:17" x14ac:dyDescent="0.2">
      <c r="A1961" s="1">
        <v>1327</v>
      </c>
      <c r="B1961" s="1" t="s">
        <v>15</v>
      </c>
      <c r="C1961" s="1" t="s">
        <v>16</v>
      </c>
      <c r="D1961" s="1" t="s">
        <v>3</v>
      </c>
      <c r="E1961" s="11">
        <v>140</v>
      </c>
      <c r="F1961" s="3">
        <v>3.49</v>
      </c>
      <c r="G1961" s="11">
        <f>Tabla1[[#This Row],[Stock en unidades]]*Tabla1[[#This Row],[Costo unitario]]</f>
        <v>488.6</v>
      </c>
      <c r="H1961" s="1">
        <v>2019</v>
      </c>
      <c r="I1961" s="1" t="s">
        <v>257</v>
      </c>
      <c r="J1961" s="1">
        <v>81</v>
      </c>
      <c r="K1961" s="3">
        <v>440.99639999999999</v>
      </c>
      <c r="L1961" s="12">
        <f>Tabla1[[#This Row],[Venta prom 12 meses en UN]]*Tabla1[[#This Row],[Costo unitario]]</f>
        <v>282.69</v>
      </c>
      <c r="M1961" s="29">
        <f>IFERROR(Tabla1[[#This Row],[Stock en unidades]]/Tabla1[[#This Row],[Venta prom 12 meses en UN]],0)</f>
        <v>1.728395061728395</v>
      </c>
      <c r="N1961" s="12">
        <f>IFERROR(12/Tabla1[[#This Row],[Meses de stock]],0)</f>
        <v>6.9428571428571431</v>
      </c>
      <c r="O1961" s="5" t="e">
        <f>VLOOKUP(Tabla1[[#This Row],[Código del producto]],'ABC Ventas'!$A:$E,5,0)</f>
        <v>#DIV/0!</v>
      </c>
      <c r="P1961" s="5" t="e">
        <f>VLOOKUP(Tabla1[[#This Row],[Código del producto]],'ABC Stock'!$A:$E,5,0)</f>
        <v>#DIV/0!</v>
      </c>
      <c r="Q19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62" spans="1:17" x14ac:dyDescent="0.2">
      <c r="A1962" s="1">
        <v>1327</v>
      </c>
      <c r="B1962" s="1" t="s">
        <v>15</v>
      </c>
      <c r="C1962" s="1" t="s">
        <v>16</v>
      </c>
      <c r="D1962" s="1" t="s">
        <v>3</v>
      </c>
      <c r="E1962" s="11">
        <v>98</v>
      </c>
      <c r="F1962" s="3">
        <v>3.16</v>
      </c>
      <c r="G1962" s="11">
        <f>Tabla1[[#This Row],[Stock en unidades]]*Tabla1[[#This Row],[Costo unitario]]</f>
        <v>309.68</v>
      </c>
      <c r="H1962" s="1">
        <v>2020</v>
      </c>
      <c r="I1962" s="1" t="s">
        <v>256</v>
      </c>
      <c r="J1962" s="1">
        <v>106</v>
      </c>
      <c r="K1962" s="3">
        <v>405.30160000000001</v>
      </c>
      <c r="L1962" s="12">
        <f>Tabla1[[#This Row],[Venta prom 12 meses en UN]]*Tabla1[[#This Row],[Costo unitario]]</f>
        <v>334.96000000000004</v>
      </c>
      <c r="M1962" s="29">
        <f>IFERROR(Tabla1[[#This Row],[Stock en unidades]]/Tabla1[[#This Row],[Venta prom 12 meses en UN]],0)</f>
        <v>0.92452830188679247</v>
      </c>
      <c r="N1962" s="12">
        <f>IFERROR(12/Tabla1[[#This Row],[Meses de stock]],0)</f>
        <v>12.979591836734693</v>
      </c>
      <c r="O1962" s="5" t="e">
        <f>VLOOKUP(Tabla1[[#This Row],[Código del producto]],'ABC Ventas'!$A:$E,5,0)</f>
        <v>#DIV/0!</v>
      </c>
      <c r="P1962" s="5" t="e">
        <f>VLOOKUP(Tabla1[[#This Row],[Código del producto]],'ABC Stock'!$A:$E,5,0)</f>
        <v>#DIV/0!</v>
      </c>
      <c r="Q19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63" spans="1:17" x14ac:dyDescent="0.2">
      <c r="A1963" s="1">
        <v>1327</v>
      </c>
      <c r="B1963" s="1" t="s">
        <v>15</v>
      </c>
      <c r="C1963" s="1" t="s">
        <v>16</v>
      </c>
      <c r="D1963" s="1" t="s">
        <v>3</v>
      </c>
      <c r="E1963" s="11">
        <v>437</v>
      </c>
      <c r="F1963" s="3">
        <v>6.56</v>
      </c>
      <c r="G1963" s="11">
        <f>Tabla1[[#This Row],[Stock en unidades]]*Tabla1[[#This Row],[Costo unitario]]</f>
        <v>2866.72</v>
      </c>
      <c r="H1963" s="1">
        <v>2020</v>
      </c>
      <c r="I1963" s="1" t="s">
        <v>258</v>
      </c>
      <c r="J1963" s="1">
        <v>39.700000000000003</v>
      </c>
      <c r="K1963" s="3">
        <v>393.25232000000005</v>
      </c>
      <c r="L1963" s="12">
        <f>Tabla1[[#This Row],[Venta prom 12 meses en UN]]*Tabla1[[#This Row],[Costo unitario]]</f>
        <v>260.43200000000002</v>
      </c>
      <c r="M1963" s="29">
        <f>IFERROR(Tabla1[[#This Row],[Stock en unidades]]/Tabla1[[#This Row],[Venta prom 12 meses en UN]],0)</f>
        <v>11.007556675062972</v>
      </c>
      <c r="N1963" s="12">
        <f>IFERROR(12/Tabla1[[#This Row],[Meses de stock]],0)</f>
        <v>1.0901601830663616</v>
      </c>
      <c r="O1963" s="5" t="e">
        <f>VLOOKUP(Tabla1[[#This Row],[Código del producto]],'ABC Ventas'!$A:$E,5,0)</f>
        <v>#DIV/0!</v>
      </c>
      <c r="P1963" s="5" t="e">
        <f>VLOOKUP(Tabla1[[#This Row],[Código del producto]],'ABC Stock'!$A:$E,5,0)</f>
        <v>#DIV/0!</v>
      </c>
      <c r="Q19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64" spans="1:17" x14ac:dyDescent="0.2">
      <c r="A1964" s="1">
        <v>1328</v>
      </c>
      <c r="B1964" s="1" t="s">
        <v>160</v>
      </c>
      <c r="C1964" s="1" t="s">
        <v>16</v>
      </c>
      <c r="D1964" s="1" t="s">
        <v>3</v>
      </c>
      <c r="E1964" s="11">
        <v>245</v>
      </c>
      <c r="F1964" s="3">
        <v>5.33</v>
      </c>
      <c r="G1964" s="11">
        <f>Tabla1[[#This Row],[Stock en unidades]]*Tabla1[[#This Row],[Costo unitario]]</f>
        <v>1305.8499999999999</v>
      </c>
      <c r="H1964" s="1">
        <v>2020</v>
      </c>
      <c r="I1964" s="1" t="s">
        <v>257</v>
      </c>
      <c r="J1964" s="1">
        <v>90</v>
      </c>
      <c r="K1964" s="3">
        <v>901.8359999999999</v>
      </c>
      <c r="L1964" s="12">
        <f>Tabla1[[#This Row],[Venta prom 12 meses en UN]]*Tabla1[[#This Row],[Costo unitario]]</f>
        <v>479.7</v>
      </c>
      <c r="M1964" s="29">
        <f>IFERROR(Tabla1[[#This Row],[Stock en unidades]]/Tabla1[[#This Row],[Venta prom 12 meses en UN]],0)</f>
        <v>2.7222222222222223</v>
      </c>
      <c r="N1964" s="12">
        <f>IFERROR(12/Tabla1[[#This Row],[Meses de stock]],0)</f>
        <v>4.408163265306122</v>
      </c>
      <c r="O1964" s="5" t="e">
        <f>VLOOKUP(Tabla1[[#This Row],[Código del producto]],'ABC Ventas'!$A:$E,5,0)</f>
        <v>#DIV/0!</v>
      </c>
      <c r="P1964" s="5" t="e">
        <f>VLOOKUP(Tabla1[[#This Row],[Código del producto]],'ABC Stock'!$A:$E,5,0)</f>
        <v>#DIV/0!</v>
      </c>
      <c r="Q19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65" spans="1:17" x14ac:dyDescent="0.2">
      <c r="A1965" s="1">
        <v>1328</v>
      </c>
      <c r="B1965" s="1" t="s">
        <v>160</v>
      </c>
      <c r="C1965" s="1" t="s">
        <v>16</v>
      </c>
      <c r="D1965" s="1" t="s">
        <v>3</v>
      </c>
      <c r="E1965" s="11">
        <v>1445</v>
      </c>
      <c r="F1965" s="3">
        <v>7.81</v>
      </c>
      <c r="G1965" s="11">
        <f>Tabla1[[#This Row],[Stock en unidades]]*Tabla1[[#This Row],[Costo unitario]]</f>
        <v>11285.449999999999</v>
      </c>
      <c r="H1965" s="1">
        <v>2019</v>
      </c>
      <c r="I1965" s="1" t="s">
        <v>305</v>
      </c>
      <c r="J1965" s="1">
        <v>90.3</v>
      </c>
      <c r="K1965" s="3">
        <v>881.55374999999981</v>
      </c>
      <c r="L1965" s="12">
        <f>Tabla1[[#This Row],[Venta prom 12 meses en UN]]*Tabla1[[#This Row],[Costo unitario]]</f>
        <v>705.24299999999994</v>
      </c>
      <c r="M1965" s="29">
        <f>IFERROR(Tabla1[[#This Row],[Stock en unidades]]/Tabla1[[#This Row],[Venta prom 12 meses en UN]],0)</f>
        <v>16.002214839424141</v>
      </c>
      <c r="N1965" s="12">
        <f>IFERROR(12/Tabla1[[#This Row],[Meses de stock]],0)</f>
        <v>0.74989619377162631</v>
      </c>
      <c r="O1965" s="5" t="e">
        <f>VLOOKUP(Tabla1[[#This Row],[Código del producto]],'ABC Ventas'!$A:$E,5,0)</f>
        <v>#DIV/0!</v>
      </c>
      <c r="P1965" s="5" t="e">
        <f>VLOOKUP(Tabla1[[#This Row],[Código del producto]],'ABC Stock'!$A:$E,5,0)</f>
        <v>#DIV/0!</v>
      </c>
      <c r="Q196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66" spans="1:17" x14ac:dyDescent="0.2">
      <c r="A1966" s="1">
        <v>1328</v>
      </c>
      <c r="B1966" s="1" t="s">
        <v>160</v>
      </c>
      <c r="C1966" s="1" t="s">
        <v>16</v>
      </c>
      <c r="D1966" s="1" t="s">
        <v>3</v>
      </c>
      <c r="E1966" s="11">
        <v>1109</v>
      </c>
      <c r="F1966" s="3">
        <v>6.12</v>
      </c>
      <c r="G1966" s="11">
        <f>Tabla1[[#This Row],[Stock en unidades]]*Tabla1[[#This Row],[Costo unitario]]</f>
        <v>6787.08</v>
      </c>
      <c r="H1966" s="1">
        <v>2019</v>
      </c>
      <c r="I1966" s="1" t="s">
        <v>312</v>
      </c>
      <c r="J1966" s="1">
        <v>65.2</v>
      </c>
      <c r="K1966" s="3">
        <v>650.40911999999992</v>
      </c>
      <c r="L1966" s="12">
        <f>Tabla1[[#This Row],[Venta prom 12 meses en UN]]*Tabla1[[#This Row],[Costo unitario]]</f>
        <v>399.024</v>
      </c>
      <c r="M1966" s="29">
        <f>IFERROR(Tabla1[[#This Row],[Stock en unidades]]/Tabla1[[#This Row],[Venta prom 12 meses en UN]],0)</f>
        <v>17.009202453987729</v>
      </c>
      <c r="N1966" s="12">
        <f>IFERROR(12/Tabla1[[#This Row],[Meses de stock]],0)</f>
        <v>0.7055004508566276</v>
      </c>
      <c r="O1966" s="5" t="e">
        <f>VLOOKUP(Tabla1[[#This Row],[Código del producto]],'ABC Ventas'!$A:$E,5,0)</f>
        <v>#DIV/0!</v>
      </c>
      <c r="P1966" s="5" t="e">
        <f>VLOOKUP(Tabla1[[#This Row],[Código del producto]],'ABC Stock'!$A:$E,5,0)</f>
        <v>#DIV/0!</v>
      </c>
      <c r="Q196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67" spans="1:17" x14ac:dyDescent="0.2">
      <c r="A1967" s="1">
        <v>1328</v>
      </c>
      <c r="B1967" s="1" t="s">
        <v>160</v>
      </c>
      <c r="C1967" s="1" t="s">
        <v>16</v>
      </c>
      <c r="D1967" s="1" t="s">
        <v>3</v>
      </c>
      <c r="E1967" s="11">
        <v>0</v>
      </c>
      <c r="F1967" s="3">
        <v>2.0499999999999998</v>
      </c>
      <c r="G1967" s="11">
        <f>Tabla1[[#This Row],[Stock en unidades]]*Tabla1[[#This Row],[Costo unitario]]</f>
        <v>0</v>
      </c>
      <c r="H1967" s="1">
        <v>2020</v>
      </c>
      <c r="I1967" s="1" t="s">
        <v>256</v>
      </c>
      <c r="J1967" s="1">
        <v>126</v>
      </c>
      <c r="K1967" s="3">
        <v>488.1869999999999</v>
      </c>
      <c r="L1967" s="12">
        <f>Tabla1[[#This Row],[Venta prom 12 meses en UN]]*Tabla1[[#This Row],[Costo unitario]]</f>
        <v>258.29999999999995</v>
      </c>
      <c r="M1967" s="29">
        <f>IFERROR(Tabla1[[#This Row],[Stock en unidades]]/Tabla1[[#This Row],[Venta prom 12 meses en UN]],0)</f>
        <v>0</v>
      </c>
      <c r="N1967" s="12">
        <f>IFERROR(12/Tabla1[[#This Row],[Meses de stock]],0)</f>
        <v>0</v>
      </c>
      <c r="O1967" s="5" t="e">
        <f>VLOOKUP(Tabla1[[#This Row],[Código del producto]],'ABC Ventas'!$A:$E,5,0)</f>
        <v>#DIV/0!</v>
      </c>
      <c r="P1967" s="5" t="e">
        <f>VLOOKUP(Tabla1[[#This Row],[Código del producto]],'ABC Stock'!$A:$E,5,0)</f>
        <v>#DIV/0!</v>
      </c>
      <c r="Q19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68" spans="1:17" x14ac:dyDescent="0.2">
      <c r="A1968" s="1">
        <v>1328</v>
      </c>
      <c r="B1968" s="1" t="s">
        <v>160</v>
      </c>
      <c r="C1968" s="1" t="s">
        <v>16</v>
      </c>
      <c r="D1968" s="1" t="s">
        <v>3</v>
      </c>
      <c r="E1968" s="11">
        <v>478</v>
      </c>
      <c r="F1968" s="3">
        <v>2.17</v>
      </c>
      <c r="G1968" s="11">
        <f>Tabla1[[#This Row],[Stock en unidades]]*Tabla1[[#This Row],[Costo unitario]]</f>
        <v>1037.26</v>
      </c>
      <c r="H1968" s="1">
        <v>2020</v>
      </c>
      <c r="I1968" s="1" t="s">
        <v>257</v>
      </c>
      <c r="J1968" s="1">
        <v>95.6</v>
      </c>
      <c r="K1968" s="3">
        <v>271.76211999999998</v>
      </c>
      <c r="L1968" s="12">
        <f>Tabla1[[#This Row],[Venta prom 12 meses en UN]]*Tabla1[[#This Row],[Costo unitario]]</f>
        <v>207.45199999999997</v>
      </c>
      <c r="M1968" s="29">
        <f>IFERROR(Tabla1[[#This Row],[Stock en unidades]]/Tabla1[[#This Row],[Venta prom 12 meses en UN]],0)</f>
        <v>5</v>
      </c>
      <c r="N1968" s="12">
        <f>IFERROR(12/Tabla1[[#This Row],[Meses de stock]],0)</f>
        <v>2.4</v>
      </c>
      <c r="O1968" s="5" t="e">
        <f>VLOOKUP(Tabla1[[#This Row],[Código del producto]],'ABC Ventas'!$A:$E,5,0)</f>
        <v>#DIV/0!</v>
      </c>
      <c r="P1968" s="5" t="e">
        <f>VLOOKUP(Tabla1[[#This Row],[Código del producto]],'ABC Stock'!$A:$E,5,0)</f>
        <v>#DIV/0!</v>
      </c>
      <c r="Q196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69" spans="1:17" x14ac:dyDescent="0.2">
      <c r="A1969" s="1">
        <v>1328</v>
      </c>
      <c r="B1969" s="1" t="s">
        <v>160</v>
      </c>
      <c r="C1969" s="1" t="s">
        <v>16</v>
      </c>
      <c r="D1969" s="1" t="s">
        <v>3</v>
      </c>
      <c r="E1969" s="11">
        <v>80</v>
      </c>
      <c r="F1969" s="3">
        <v>2.68</v>
      </c>
      <c r="G1969" s="11">
        <f>Tabla1[[#This Row],[Stock en unidades]]*Tabla1[[#This Row],[Costo unitario]]</f>
        <v>214.4</v>
      </c>
      <c r="H1969" s="1">
        <v>2020</v>
      </c>
      <c r="I1969" s="1" t="s">
        <v>256</v>
      </c>
      <c r="J1969" s="1">
        <v>59</v>
      </c>
      <c r="K1969" s="3">
        <v>243.50479999999999</v>
      </c>
      <c r="L1969" s="12">
        <f>Tabla1[[#This Row],[Venta prom 12 meses en UN]]*Tabla1[[#This Row],[Costo unitario]]</f>
        <v>158.12</v>
      </c>
      <c r="M1969" s="29">
        <f>IFERROR(Tabla1[[#This Row],[Stock en unidades]]/Tabla1[[#This Row],[Venta prom 12 meses en UN]],0)</f>
        <v>1.3559322033898304</v>
      </c>
      <c r="N1969" s="12">
        <f>IFERROR(12/Tabla1[[#This Row],[Meses de stock]],0)</f>
        <v>8.85</v>
      </c>
      <c r="O1969" s="5" t="e">
        <f>VLOOKUP(Tabla1[[#This Row],[Código del producto]],'ABC Ventas'!$A:$E,5,0)</f>
        <v>#DIV/0!</v>
      </c>
      <c r="P1969" s="5" t="e">
        <f>VLOOKUP(Tabla1[[#This Row],[Código del producto]],'ABC Stock'!$A:$E,5,0)</f>
        <v>#DIV/0!</v>
      </c>
      <c r="Q19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70" spans="1:17" x14ac:dyDescent="0.2">
      <c r="A1970" s="1">
        <v>1329</v>
      </c>
      <c r="B1970" s="1" t="s">
        <v>488</v>
      </c>
      <c r="C1970" s="1" t="s">
        <v>16</v>
      </c>
      <c r="D1970" s="1" t="s">
        <v>3</v>
      </c>
      <c r="E1970" s="11">
        <v>708</v>
      </c>
      <c r="F1970" s="3">
        <v>7.48</v>
      </c>
      <c r="G1970" s="11">
        <f>Tabla1[[#This Row],[Stock en unidades]]*Tabla1[[#This Row],[Costo unitario]]</f>
        <v>5295.84</v>
      </c>
      <c r="H1970" s="1">
        <v>2019</v>
      </c>
      <c r="I1970" s="1" t="s">
        <v>307</v>
      </c>
      <c r="J1970" s="1">
        <v>54.4</v>
      </c>
      <c r="K1970" s="3">
        <v>756.8563200000001</v>
      </c>
      <c r="L1970" s="12">
        <f>Tabla1[[#This Row],[Venta prom 12 meses en UN]]*Tabla1[[#This Row],[Costo unitario]]</f>
        <v>406.91200000000003</v>
      </c>
      <c r="M1970" s="29">
        <f>IFERROR(Tabla1[[#This Row],[Stock en unidades]]/Tabla1[[#This Row],[Venta prom 12 meses en UN]],0)</f>
        <v>13.014705882352942</v>
      </c>
      <c r="N1970" s="12">
        <f>IFERROR(12/Tabla1[[#This Row],[Meses de stock]],0)</f>
        <v>0.92203389830508464</v>
      </c>
      <c r="O1970" s="5" t="e">
        <f>VLOOKUP(Tabla1[[#This Row],[Código del producto]],'ABC Ventas'!$A:$E,5,0)</f>
        <v>#DIV/0!</v>
      </c>
      <c r="P1970" s="5" t="e">
        <f>VLOOKUP(Tabla1[[#This Row],[Código del producto]],'ABC Stock'!$A:$E,5,0)</f>
        <v>#DIV/0!</v>
      </c>
      <c r="Q197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71" spans="1:17" x14ac:dyDescent="0.2">
      <c r="A1971" s="1">
        <v>1329</v>
      </c>
      <c r="B1971" s="1" t="s">
        <v>488</v>
      </c>
      <c r="C1971" s="1" t="s">
        <v>16</v>
      </c>
      <c r="D1971" s="1" t="s">
        <v>3</v>
      </c>
      <c r="E1971" s="11">
        <v>251</v>
      </c>
      <c r="F1971" s="3">
        <v>3.67</v>
      </c>
      <c r="G1971" s="11">
        <f>Tabla1[[#This Row],[Stock en unidades]]*Tabla1[[#This Row],[Costo unitario]]</f>
        <v>921.17</v>
      </c>
      <c r="H1971" s="1">
        <v>2019</v>
      </c>
      <c r="I1971" s="1" t="s">
        <v>257</v>
      </c>
      <c r="J1971" s="1">
        <v>77</v>
      </c>
      <c r="K1971" s="3">
        <v>488.88069999999993</v>
      </c>
      <c r="L1971" s="12">
        <f>Tabla1[[#This Row],[Venta prom 12 meses en UN]]*Tabla1[[#This Row],[Costo unitario]]</f>
        <v>282.58999999999997</v>
      </c>
      <c r="M1971" s="29">
        <f>IFERROR(Tabla1[[#This Row],[Stock en unidades]]/Tabla1[[#This Row],[Venta prom 12 meses en UN]],0)</f>
        <v>3.2597402597402598</v>
      </c>
      <c r="N1971" s="12">
        <f>IFERROR(12/Tabla1[[#This Row],[Meses de stock]],0)</f>
        <v>3.6812749003984062</v>
      </c>
      <c r="O1971" s="5" t="e">
        <f>VLOOKUP(Tabla1[[#This Row],[Código del producto]],'ABC Ventas'!$A:$E,5,0)</f>
        <v>#DIV/0!</v>
      </c>
      <c r="P1971" s="5" t="e">
        <f>VLOOKUP(Tabla1[[#This Row],[Código del producto]],'ABC Stock'!$A:$E,5,0)</f>
        <v>#DIV/0!</v>
      </c>
      <c r="Q197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72" spans="1:17" x14ac:dyDescent="0.2">
      <c r="A1972" s="1">
        <v>1329</v>
      </c>
      <c r="B1972" s="1" t="s">
        <v>488</v>
      </c>
      <c r="C1972" s="1" t="s">
        <v>16</v>
      </c>
      <c r="D1972" s="1" t="s">
        <v>3</v>
      </c>
      <c r="E1972" s="11">
        <v>222</v>
      </c>
      <c r="F1972" s="3">
        <v>2.67</v>
      </c>
      <c r="G1972" s="11">
        <f>Tabla1[[#This Row],[Stock en unidades]]*Tabla1[[#This Row],[Costo unitario]]</f>
        <v>592.74</v>
      </c>
      <c r="H1972" s="1">
        <v>2019</v>
      </c>
      <c r="I1972" s="1" t="s">
        <v>307</v>
      </c>
      <c r="J1972" s="1">
        <v>143</v>
      </c>
      <c r="K1972" s="3">
        <v>469.62629999999996</v>
      </c>
      <c r="L1972" s="12">
        <f>Tabla1[[#This Row],[Venta prom 12 meses en UN]]*Tabla1[[#This Row],[Costo unitario]]</f>
        <v>381.81</v>
      </c>
      <c r="M1972" s="29">
        <f>IFERROR(Tabla1[[#This Row],[Stock en unidades]]/Tabla1[[#This Row],[Venta prom 12 meses en UN]],0)</f>
        <v>1.5524475524475525</v>
      </c>
      <c r="N1972" s="12">
        <f>IFERROR(12/Tabla1[[#This Row],[Meses de stock]],0)</f>
        <v>7.7297297297297298</v>
      </c>
      <c r="O1972" s="5" t="e">
        <f>VLOOKUP(Tabla1[[#This Row],[Código del producto]],'ABC Ventas'!$A:$E,5,0)</f>
        <v>#DIV/0!</v>
      </c>
      <c r="P1972" s="5" t="e">
        <f>VLOOKUP(Tabla1[[#This Row],[Código del producto]],'ABC Stock'!$A:$E,5,0)</f>
        <v>#DIV/0!</v>
      </c>
      <c r="Q19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73" spans="1:17" x14ac:dyDescent="0.2">
      <c r="A1973" s="1">
        <v>1329</v>
      </c>
      <c r="B1973" s="1" t="s">
        <v>488</v>
      </c>
      <c r="C1973" s="1" t="s">
        <v>16</v>
      </c>
      <c r="D1973" s="1" t="s">
        <v>3</v>
      </c>
      <c r="E1973" s="11">
        <v>0</v>
      </c>
      <c r="F1973" s="3">
        <v>5.21</v>
      </c>
      <c r="G1973" s="11">
        <f>Tabla1[[#This Row],[Stock en unidades]]*Tabla1[[#This Row],[Costo unitario]]</f>
        <v>0</v>
      </c>
      <c r="H1973" s="1">
        <v>2019</v>
      </c>
      <c r="I1973" s="1" t="s">
        <v>257</v>
      </c>
      <c r="J1973" s="1">
        <v>69</v>
      </c>
      <c r="K1973" s="3">
        <v>434.98290000000003</v>
      </c>
      <c r="L1973" s="12">
        <f>Tabla1[[#This Row],[Venta prom 12 meses en UN]]*Tabla1[[#This Row],[Costo unitario]]</f>
        <v>359.49</v>
      </c>
      <c r="M1973" s="29">
        <f>IFERROR(Tabla1[[#This Row],[Stock en unidades]]/Tabla1[[#This Row],[Venta prom 12 meses en UN]],0)</f>
        <v>0</v>
      </c>
      <c r="N1973" s="12">
        <f>IFERROR(12/Tabla1[[#This Row],[Meses de stock]],0)</f>
        <v>0</v>
      </c>
      <c r="O1973" s="5" t="e">
        <f>VLOOKUP(Tabla1[[#This Row],[Código del producto]],'ABC Ventas'!$A:$E,5,0)</f>
        <v>#DIV/0!</v>
      </c>
      <c r="P1973" s="5" t="e">
        <f>VLOOKUP(Tabla1[[#This Row],[Código del producto]],'ABC Stock'!$A:$E,5,0)</f>
        <v>#DIV/0!</v>
      </c>
      <c r="Q19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74" spans="1:17" x14ac:dyDescent="0.2">
      <c r="A1974" s="1">
        <v>1329</v>
      </c>
      <c r="B1974" s="1" t="s">
        <v>488</v>
      </c>
      <c r="C1974" s="1" t="s">
        <v>16</v>
      </c>
      <c r="D1974" s="1" t="s">
        <v>3</v>
      </c>
      <c r="E1974" s="11">
        <v>483</v>
      </c>
      <c r="F1974" s="3">
        <v>1.98</v>
      </c>
      <c r="G1974" s="11">
        <f>Tabla1[[#This Row],[Stock en unidades]]*Tabla1[[#This Row],[Costo unitario]]</f>
        <v>956.34</v>
      </c>
      <c r="H1974" s="1">
        <v>2020</v>
      </c>
      <c r="I1974" s="1" t="s">
        <v>257</v>
      </c>
      <c r="J1974" s="1">
        <v>137</v>
      </c>
      <c r="K1974" s="3">
        <v>387.90179999999998</v>
      </c>
      <c r="L1974" s="12">
        <f>Tabla1[[#This Row],[Venta prom 12 meses en UN]]*Tabla1[[#This Row],[Costo unitario]]</f>
        <v>271.26</v>
      </c>
      <c r="M1974" s="29">
        <f>IFERROR(Tabla1[[#This Row],[Stock en unidades]]/Tabla1[[#This Row],[Venta prom 12 meses en UN]],0)</f>
        <v>3.5255474452554743</v>
      </c>
      <c r="N1974" s="12">
        <f>IFERROR(12/Tabla1[[#This Row],[Meses de stock]],0)</f>
        <v>3.4037267080745344</v>
      </c>
      <c r="O1974" s="5" t="e">
        <f>VLOOKUP(Tabla1[[#This Row],[Código del producto]],'ABC Ventas'!$A:$E,5,0)</f>
        <v>#DIV/0!</v>
      </c>
      <c r="P1974" s="5" t="e">
        <f>VLOOKUP(Tabla1[[#This Row],[Código del producto]],'ABC Stock'!$A:$E,5,0)</f>
        <v>#DIV/0!</v>
      </c>
      <c r="Q197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75" spans="1:17" x14ac:dyDescent="0.2">
      <c r="A1975" s="1">
        <v>1329</v>
      </c>
      <c r="B1975" s="1" t="s">
        <v>488</v>
      </c>
      <c r="C1975" s="1" t="s">
        <v>16</v>
      </c>
      <c r="D1975" s="1" t="s">
        <v>3</v>
      </c>
      <c r="E1975" s="11">
        <v>501</v>
      </c>
      <c r="F1975" s="3">
        <v>5.04</v>
      </c>
      <c r="G1975" s="11">
        <f>Tabla1[[#This Row],[Stock en unidades]]*Tabla1[[#This Row],[Costo unitario]]</f>
        <v>2525.04</v>
      </c>
      <c r="H1975" s="1">
        <v>2019</v>
      </c>
      <c r="I1975" s="1" t="s">
        <v>256</v>
      </c>
      <c r="J1975" s="1">
        <v>45.5</v>
      </c>
      <c r="K1975" s="3">
        <v>371.49839999999995</v>
      </c>
      <c r="L1975" s="12">
        <f>Tabla1[[#This Row],[Venta prom 12 meses en UN]]*Tabla1[[#This Row],[Costo unitario]]</f>
        <v>229.32</v>
      </c>
      <c r="M1975" s="29">
        <f>IFERROR(Tabla1[[#This Row],[Stock en unidades]]/Tabla1[[#This Row],[Venta prom 12 meses en UN]],0)</f>
        <v>11.010989010989011</v>
      </c>
      <c r="N1975" s="12">
        <f>IFERROR(12/Tabla1[[#This Row],[Meses de stock]],0)</f>
        <v>1.0898203592814371</v>
      </c>
      <c r="O1975" s="5" t="e">
        <f>VLOOKUP(Tabla1[[#This Row],[Código del producto]],'ABC Ventas'!$A:$E,5,0)</f>
        <v>#DIV/0!</v>
      </c>
      <c r="P1975" s="5" t="e">
        <f>VLOOKUP(Tabla1[[#This Row],[Código del producto]],'ABC Stock'!$A:$E,5,0)</f>
        <v>#DIV/0!</v>
      </c>
      <c r="Q19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76" spans="1:17" x14ac:dyDescent="0.2">
      <c r="A1976" s="1">
        <v>1330</v>
      </c>
      <c r="B1976" s="1" t="s">
        <v>489</v>
      </c>
      <c r="C1976" s="1" t="s">
        <v>16</v>
      </c>
      <c r="D1976" s="1" t="s">
        <v>3</v>
      </c>
      <c r="E1976" s="11">
        <v>46</v>
      </c>
      <c r="F1976" s="3">
        <v>6.8</v>
      </c>
      <c r="G1976" s="11">
        <f>Tabla1[[#This Row],[Stock en unidades]]*Tabla1[[#This Row],[Costo unitario]]</f>
        <v>312.8</v>
      </c>
      <c r="H1976" s="1">
        <v>2020</v>
      </c>
      <c r="I1976" s="1" t="s">
        <v>256</v>
      </c>
      <c r="J1976" s="1">
        <v>73</v>
      </c>
      <c r="K1976" s="3">
        <v>938.19599999999991</v>
      </c>
      <c r="L1976" s="12">
        <f>Tabla1[[#This Row],[Venta prom 12 meses en UN]]*Tabla1[[#This Row],[Costo unitario]]</f>
        <v>496.4</v>
      </c>
      <c r="M1976" s="29">
        <f>IFERROR(Tabla1[[#This Row],[Stock en unidades]]/Tabla1[[#This Row],[Venta prom 12 meses en UN]],0)</f>
        <v>0.63013698630136983</v>
      </c>
      <c r="N1976" s="12">
        <f>IFERROR(12/Tabla1[[#This Row],[Meses de stock]],0)</f>
        <v>19.043478260869566</v>
      </c>
      <c r="O1976" s="5" t="e">
        <f>VLOOKUP(Tabla1[[#This Row],[Código del producto]],'ABC Ventas'!$A:$E,5,0)</f>
        <v>#DIV/0!</v>
      </c>
      <c r="P1976" s="5" t="e">
        <f>VLOOKUP(Tabla1[[#This Row],[Código del producto]],'ABC Stock'!$A:$E,5,0)</f>
        <v>#DIV/0!</v>
      </c>
      <c r="Q19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77" spans="1:17" x14ac:dyDescent="0.2">
      <c r="A1977" s="1">
        <v>1330</v>
      </c>
      <c r="B1977" s="1" t="s">
        <v>489</v>
      </c>
      <c r="C1977" s="1" t="s">
        <v>16</v>
      </c>
      <c r="D1977" s="1" t="s">
        <v>3</v>
      </c>
      <c r="E1977" s="11">
        <v>0</v>
      </c>
      <c r="F1977" s="3">
        <v>3.39</v>
      </c>
      <c r="G1977" s="11">
        <f>Tabla1[[#This Row],[Stock en unidades]]*Tabla1[[#This Row],[Costo unitario]]</f>
        <v>0</v>
      </c>
      <c r="H1977" s="1">
        <v>2020</v>
      </c>
      <c r="I1977" s="1" t="s">
        <v>258</v>
      </c>
      <c r="J1977" s="1">
        <v>80.5</v>
      </c>
      <c r="K1977" s="3">
        <v>450.27674999999994</v>
      </c>
      <c r="L1977" s="12">
        <f>Tabla1[[#This Row],[Venta prom 12 meses en UN]]*Tabla1[[#This Row],[Costo unitario]]</f>
        <v>272.89499999999998</v>
      </c>
      <c r="M1977" s="29">
        <f>IFERROR(Tabla1[[#This Row],[Stock en unidades]]/Tabla1[[#This Row],[Venta prom 12 meses en UN]],0)</f>
        <v>0</v>
      </c>
      <c r="N1977" s="12">
        <f>IFERROR(12/Tabla1[[#This Row],[Meses de stock]],0)</f>
        <v>0</v>
      </c>
      <c r="O1977" s="5" t="e">
        <f>VLOOKUP(Tabla1[[#This Row],[Código del producto]],'ABC Ventas'!$A:$E,5,0)</f>
        <v>#DIV/0!</v>
      </c>
      <c r="P1977" s="5" t="e">
        <f>VLOOKUP(Tabla1[[#This Row],[Código del producto]],'ABC Stock'!$A:$E,5,0)</f>
        <v>#DIV/0!</v>
      </c>
      <c r="Q19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78" spans="1:17" x14ac:dyDescent="0.2">
      <c r="A1978" s="1">
        <v>1330</v>
      </c>
      <c r="B1978" s="1" t="s">
        <v>489</v>
      </c>
      <c r="C1978" s="1" t="s">
        <v>16</v>
      </c>
      <c r="D1978" s="1" t="s">
        <v>3</v>
      </c>
      <c r="E1978" s="11">
        <v>128</v>
      </c>
      <c r="F1978" s="3">
        <v>3.77</v>
      </c>
      <c r="G1978" s="11">
        <f>Tabla1[[#This Row],[Stock en unidades]]*Tabla1[[#This Row],[Costo unitario]]</f>
        <v>482.56</v>
      </c>
      <c r="H1978" s="1">
        <v>2019</v>
      </c>
      <c r="I1978" s="1" t="s">
        <v>307</v>
      </c>
      <c r="J1978" s="1">
        <v>63.8</v>
      </c>
      <c r="K1978" s="3">
        <v>384.84159999999997</v>
      </c>
      <c r="L1978" s="12">
        <f>Tabla1[[#This Row],[Venta prom 12 meses en UN]]*Tabla1[[#This Row],[Costo unitario]]</f>
        <v>240.52599999999998</v>
      </c>
      <c r="M1978" s="29">
        <f>IFERROR(Tabla1[[#This Row],[Stock en unidades]]/Tabla1[[#This Row],[Venta prom 12 meses en UN]],0)</f>
        <v>2.0062695924764893</v>
      </c>
      <c r="N1978" s="12">
        <f>IFERROR(12/Tabla1[[#This Row],[Meses de stock]],0)</f>
        <v>5.9812499999999993</v>
      </c>
      <c r="O1978" s="5" t="e">
        <f>VLOOKUP(Tabla1[[#This Row],[Código del producto]],'ABC Ventas'!$A:$E,5,0)</f>
        <v>#DIV/0!</v>
      </c>
      <c r="P1978" s="5" t="e">
        <f>VLOOKUP(Tabla1[[#This Row],[Código del producto]],'ABC Stock'!$A:$E,5,0)</f>
        <v>#DIV/0!</v>
      </c>
      <c r="Q19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79" spans="1:17" x14ac:dyDescent="0.2">
      <c r="A1979" s="1">
        <v>1330</v>
      </c>
      <c r="B1979" s="1" t="s">
        <v>489</v>
      </c>
      <c r="C1979" s="1" t="s">
        <v>16</v>
      </c>
      <c r="D1979" s="1" t="s">
        <v>3</v>
      </c>
      <c r="E1979" s="11">
        <v>1258</v>
      </c>
      <c r="F1979" s="3">
        <v>3.03</v>
      </c>
      <c r="G1979" s="11">
        <f>Tabla1[[#This Row],[Stock en unidades]]*Tabla1[[#This Row],[Costo unitario]]</f>
        <v>3811.74</v>
      </c>
      <c r="H1979" s="1">
        <v>2019</v>
      </c>
      <c r="I1979" s="1" t="s">
        <v>312</v>
      </c>
      <c r="J1979" s="1">
        <v>89.8</v>
      </c>
      <c r="K1979" s="3">
        <v>361.88502</v>
      </c>
      <c r="L1979" s="12">
        <f>Tabla1[[#This Row],[Venta prom 12 meses en UN]]*Tabla1[[#This Row],[Costo unitario]]</f>
        <v>272.09399999999999</v>
      </c>
      <c r="M1979" s="29">
        <f>IFERROR(Tabla1[[#This Row],[Stock en unidades]]/Tabla1[[#This Row],[Venta prom 12 meses en UN]],0)</f>
        <v>14.008908685968819</v>
      </c>
      <c r="N1979" s="12">
        <f>IFERROR(12/Tabla1[[#This Row],[Meses de stock]],0)</f>
        <v>0.85659777424483308</v>
      </c>
      <c r="O1979" s="5" t="e">
        <f>VLOOKUP(Tabla1[[#This Row],[Código del producto]],'ABC Ventas'!$A:$E,5,0)</f>
        <v>#DIV/0!</v>
      </c>
      <c r="P1979" s="5" t="e">
        <f>VLOOKUP(Tabla1[[#This Row],[Código del producto]],'ABC Stock'!$A:$E,5,0)</f>
        <v>#DIV/0!</v>
      </c>
      <c r="Q197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80" spans="1:17" x14ac:dyDescent="0.2">
      <c r="A1980" s="1">
        <v>1330</v>
      </c>
      <c r="B1980" s="1" t="s">
        <v>489</v>
      </c>
      <c r="C1980" s="1" t="s">
        <v>16</v>
      </c>
      <c r="D1980" s="1" t="s">
        <v>3</v>
      </c>
      <c r="E1980" s="11">
        <v>410</v>
      </c>
      <c r="F1980" s="3">
        <v>6.18</v>
      </c>
      <c r="G1980" s="11">
        <f>Tabla1[[#This Row],[Stock en unidades]]*Tabla1[[#This Row],[Costo unitario]]</f>
        <v>2533.7999999999997</v>
      </c>
      <c r="H1980" s="1">
        <v>2019</v>
      </c>
      <c r="I1980" s="1" t="s">
        <v>307</v>
      </c>
      <c r="J1980" s="1">
        <v>37.200000000000003</v>
      </c>
      <c r="K1980" s="3">
        <v>360.93672000000004</v>
      </c>
      <c r="L1980" s="12">
        <f>Tabla1[[#This Row],[Venta prom 12 meses en UN]]*Tabla1[[#This Row],[Costo unitario]]</f>
        <v>229.89600000000002</v>
      </c>
      <c r="M1980" s="29">
        <f>IFERROR(Tabla1[[#This Row],[Stock en unidades]]/Tabla1[[#This Row],[Venta prom 12 meses en UN]],0)</f>
        <v>11.021505376344086</v>
      </c>
      <c r="N1980" s="12">
        <f>IFERROR(12/Tabla1[[#This Row],[Meses de stock]],0)</f>
        <v>1.0887804878048781</v>
      </c>
      <c r="O1980" s="5" t="e">
        <f>VLOOKUP(Tabla1[[#This Row],[Código del producto]],'ABC Ventas'!$A:$E,5,0)</f>
        <v>#DIV/0!</v>
      </c>
      <c r="P1980" s="5" t="e">
        <f>VLOOKUP(Tabla1[[#This Row],[Código del producto]],'ABC Stock'!$A:$E,5,0)</f>
        <v>#DIV/0!</v>
      </c>
      <c r="Q198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81" spans="1:17" x14ac:dyDescent="0.2">
      <c r="A1981" s="1">
        <v>1330</v>
      </c>
      <c r="B1981" s="1" t="s">
        <v>489</v>
      </c>
      <c r="C1981" s="1" t="s">
        <v>16</v>
      </c>
      <c r="D1981" s="1" t="s">
        <v>3</v>
      </c>
      <c r="E1981" s="11">
        <v>405</v>
      </c>
      <c r="F1981" s="3">
        <v>6.23</v>
      </c>
      <c r="G1981" s="11">
        <f>Tabla1[[#This Row],[Stock en unidades]]*Tabla1[[#This Row],[Costo unitario]]</f>
        <v>2523.15</v>
      </c>
      <c r="H1981" s="1">
        <v>2020</v>
      </c>
      <c r="I1981" s="1" t="s">
        <v>257</v>
      </c>
      <c r="J1981" s="1">
        <v>33.700000000000003</v>
      </c>
      <c r="K1981" s="3">
        <v>335.92160000000001</v>
      </c>
      <c r="L1981" s="12">
        <f>Tabla1[[#This Row],[Venta prom 12 meses en UN]]*Tabla1[[#This Row],[Costo unitario]]</f>
        <v>209.95100000000002</v>
      </c>
      <c r="M1981" s="29">
        <f>IFERROR(Tabla1[[#This Row],[Stock en unidades]]/Tabla1[[#This Row],[Venta prom 12 meses en UN]],0)</f>
        <v>12.01780415430267</v>
      </c>
      <c r="N1981" s="12">
        <f>IFERROR(12/Tabla1[[#This Row],[Meses de stock]],0)</f>
        <v>0.99851851851851858</v>
      </c>
      <c r="O1981" s="5" t="e">
        <f>VLOOKUP(Tabla1[[#This Row],[Código del producto]],'ABC Ventas'!$A:$E,5,0)</f>
        <v>#DIV/0!</v>
      </c>
      <c r="P1981" s="5" t="e">
        <f>VLOOKUP(Tabla1[[#This Row],[Código del producto]],'ABC Stock'!$A:$E,5,0)</f>
        <v>#DIV/0!</v>
      </c>
      <c r="Q198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82" spans="1:17" x14ac:dyDescent="0.2">
      <c r="A1982" s="1">
        <v>1331</v>
      </c>
      <c r="B1982" s="1" t="s">
        <v>490</v>
      </c>
      <c r="C1982" s="1" t="s">
        <v>16</v>
      </c>
      <c r="D1982" s="1" t="s">
        <v>3</v>
      </c>
      <c r="E1982" s="11">
        <v>1506</v>
      </c>
      <c r="F1982" s="3">
        <v>4.99</v>
      </c>
      <c r="G1982" s="11">
        <f>Tabla1[[#This Row],[Stock en unidades]]*Tabla1[[#This Row],[Costo unitario]]</f>
        <v>7514.9400000000005</v>
      </c>
      <c r="H1982" s="1">
        <v>2020</v>
      </c>
      <c r="I1982" s="1" t="s">
        <v>256</v>
      </c>
      <c r="J1982" s="1">
        <v>94.1</v>
      </c>
      <c r="K1982" s="3">
        <v>657.38259999999991</v>
      </c>
      <c r="L1982" s="12">
        <f>Tabla1[[#This Row],[Venta prom 12 meses en UN]]*Tabla1[[#This Row],[Costo unitario]]</f>
        <v>469.55899999999997</v>
      </c>
      <c r="M1982" s="29">
        <f>IFERROR(Tabla1[[#This Row],[Stock en unidades]]/Tabla1[[#This Row],[Venta prom 12 meses en UN]],0)</f>
        <v>16.004250797024444</v>
      </c>
      <c r="N1982" s="12">
        <f>IFERROR(12/Tabla1[[#This Row],[Meses de stock]],0)</f>
        <v>0.74980079681274892</v>
      </c>
      <c r="O1982" s="5" t="e">
        <f>VLOOKUP(Tabla1[[#This Row],[Código del producto]],'ABC Ventas'!$A:$E,5,0)</f>
        <v>#DIV/0!</v>
      </c>
      <c r="P1982" s="5" t="e">
        <f>VLOOKUP(Tabla1[[#This Row],[Código del producto]],'ABC Stock'!$A:$E,5,0)</f>
        <v>#DIV/0!</v>
      </c>
      <c r="Q198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83" spans="1:17" x14ac:dyDescent="0.2">
      <c r="A1983" s="1">
        <v>1331</v>
      </c>
      <c r="B1983" s="1" t="s">
        <v>490</v>
      </c>
      <c r="C1983" s="1" t="s">
        <v>16</v>
      </c>
      <c r="D1983" s="1" t="s">
        <v>3</v>
      </c>
      <c r="E1983" s="11">
        <v>840</v>
      </c>
      <c r="F1983" s="3">
        <v>2.99</v>
      </c>
      <c r="G1983" s="11">
        <f>Tabla1[[#This Row],[Stock en unidades]]*Tabla1[[#This Row],[Costo unitario]]</f>
        <v>2511.6000000000004</v>
      </c>
      <c r="H1983" s="1">
        <v>2019</v>
      </c>
      <c r="I1983" s="1" t="s">
        <v>307</v>
      </c>
      <c r="J1983" s="1">
        <v>102</v>
      </c>
      <c r="K1983" s="3">
        <v>445.27080000000001</v>
      </c>
      <c r="L1983" s="12">
        <f>Tabla1[[#This Row],[Venta prom 12 meses en UN]]*Tabla1[[#This Row],[Costo unitario]]</f>
        <v>304.98</v>
      </c>
      <c r="M1983" s="29">
        <f>IFERROR(Tabla1[[#This Row],[Stock en unidades]]/Tabla1[[#This Row],[Venta prom 12 meses en UN]],0)</f>
        <v>8.235294117647058</v>
      </c>
      <c r="N1983" s="12">
        <f>IFERROR(12/Tabla1[[#This Row],[Meses de stock]],0)</f>
        <v>1.4571428571428573</v>
      </c>
      <c r="O1983" s="5" t="e">
        <f>VLOOKUP(Tabla1[[#This Row],[Código del producto]],'ABC Ventas'!$A:$E,5,0)</f>
        <v>#DIV/0!</v>
      </c>
      <c r="P1983" s="5" t="e">
        <f>VLOOKUP(Tabla1[[#This Row],[Código del producto]],'ABC Stock'!$A:$E,5,0)</f>
        <v>#DIV/0!</v>
      </c>
      <c r="Q19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84" spans="1:17" x14ac:dyDescent="0.2">
      <c r="A1984" s="1">
        <v>1331</v>
      </c>
      <c r="B1984" s="1" t="s">
        <v>490</v>
      </c>
      <c r="C1984" s="1" t="s">
        <v>16</v>
      </c>
      <c r="D1984" s="1" t="s">
        <v>3</v>
      </c>
      <c r="E1984" s="11">
        <v>705</v>
      </c>
      <c r="F1984" s="3">
        <v>3.4</v>
      </c>
      <c r="G1984" s="11">
        <f>Tabla1[[#This Row],[Stock en unidades]]*Tabla1[[#This Row],[Costo unitario]]</f>
        <v>2397</v>
      </c>
      <c r="H1984" s="1">
        <v>2020</v>
      </c>
      <c r="I1984" s="1" t="s">
        <v>257</v>
      </c>
      <c r="J1984" s="1">
        <v>88.1</v>
      </c>
      <c r="K1984" s="3">
        <v>431.33759999999995</v>
      </c>
      <c r="L1984" s="12">
        <f>Tabla1[[#This Row],[Venta prom 12 meses en UN]]*Tabla1[[#This Row],[Costo unitario]]</f>
        <v>299.53999999999996</v>
      </c>
      <c r="M1984" s="29">
        <f>IFERROR(Tabla1[[#This Row],[Stock en unidades]]/Tabla1[[#This Row],[Venta prom 12 meses en UN]],0)</f>
        <v>8.0022701475595923</v>
      </c>
      <c r="N1984" s="12">
        <f>IFERROR(12/Tabla1[[#This Row],[Meses de stock]],0)</f>
        <v>1.4995744680851062</v>
      </c>
      <c r="O1984" s="5" t="e">
        <f>VLOOKUP(Tabla1[[#This Row],[Código del producto]],'ABC Ventas'!$A:$E,5,0)</f>
        <v>#DIV/0!</v>
      </c>
      <c r="P1984" s="5" t="e">
        <f>VLOOKUP(Tabla1[[#This Row],[Código del producto]],'ABC Stock'!$A:$E,5,0)</f>
        <v>#DIV/0!</v>
      </c>
      <c r="Q198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1985" spans="1:17" x14ac:dyDescent="0.2">
      <c r="A1985" s="1">
        <v>1331</v>
      </c>
      <c r="B1985" s="1" t="s">
        <v>490</v>
      </c>
      <c r="C1985" s="1" t="s">
        <v>16</v>
      </c>
      <c r="D1985" s="1" t="s">
        <v>3</v>
      </c>
      <c r="E1985" s="11">
        <v>0</v>
      </c>
      <c r="F1985" s="3">
        <v>2.96</v>
      </c>
      <c r="G1985" s="11">
        <f>Tabla1[[#This Row],[Stock en unidades]]*Tabla1[[#This Row],[Costo unitario]]</f>
        <v>0</v>
      </c>
      <c r="H1985" s="1">
        <v>2020</v>
      </c>
      <c r="I1985" s="1" t="s">
        <v>258</v>
      </c>
      <c r="J1985" s="1">
        <v>81</v>
      </c>
      <c r="K1985" s="3">
        <v>359.64</v>
      </c>
      <c r="L1985" s="12">
        <f>Tabla1[[#This Row],[Venta prom 12 meses en UN]]*Tabla1[[#This Row],[Costo unitario]]</f>
        <v>239.76</v>
      </c>
      <c r="M1985" s="29">
        <f>IFERROR(Tabla1[[#This Row],[Stock en unidades]]/Tabla1[[#This Row],[Venta prom 12 meses en UN]],0)</f>
        <v>0</v>
      </c>
      <c r="N1985" s="12">
        <f>IFERROR(12/Tabla1[[#This Row],[Meses de stock]],0)</f>
        <v>0</v>
      </c>
      <c r="O1985" s="5" t="e">
        <f>VLOOKUP(Tabla1[[#This Row],[Código del producto]],'ABC Ventas'!$A:$E,5,0)</f>
        <v>#DIV/0!</v>
      </c>
      <c r="P1985" s="5" t="e">
        <f>VLOOKUP(Tabla1[[#This Row],[Código del producto]],'ABC Stock'!$A:$E,5,0)</f>
        <v>#DIV/0!</v>
      </c>
      <c r="Q19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86" spans="1:17" x14ac:dyDescent="0.2">
      <c r="A1986" s="1">
        <v>1331</v>
      </c>
      <c r="B1986" s="1" t="s">
        <v>490</v>
      </c>
      <c r="C1986" s="1" t="s">
        <v>16</v>
      </c>
      <c r="D1986" s="1" t="s">
        <v>3</v>
      </c>
      <c r="E1986" s="11">
        <v>113</v>
      </c>
      <c r="F1986" s="3">
        <v>3.66</v>
      </c>
      <c r="G1986" s="11">
        <f>Tabla1[[#This Row],[Stock en unidades]]*Tabla1[[#This Row],[Costo unitario]]</f>
        <v>413.58000000000004</v>
      </c>
      <c r="H1986" s="1">
        <v>2020</v>
      </c>
      <c r="I1986" s="1" t="s">
        <v>258</v>
      </c>
      <c r="J1986" s="1">
        <v>56.3</v>
      </c>
      <c r="K1986" s="3">
        <v>261.69365999999997</v>
      </c>
      <c r="L1986" s="12">
        <f>Tabla1[[#This Row],[Venta prom 12 meses en UN]]*Tabla1[[#This Row],[Costo unitario]]</f>
        <v>206.05799999999999</v>
      </c>
      <c r="M1986" s="29">
        <f>IFERROR(Tabla1[[#This Row],[Stock en unidades]]/Tabla1[[#This Row],[Venta prom 12 meses en UN]],0)</f>
        <v>2.0071047957371229</v>
      </c>
      <c r="N1986" s="12">
        <f>IFERROR(12/Tabla1[[#This Row],[Meses de stock]],0)</f>
        <v>5.9787610619469014</v>
      </c>
      <c r="O1986" s="5" t="e">
        <f>VLOOKUP(Tabla1[[#This Row],[Código del producto]],'ABC Ventas'!$A:$E,5,0)</f>
        <v>#DIV/0!</v>
      </c>
      <c r="P1986" s="5" t="e">
        <f>VLOOKUP(Tabla1[[#This Row],[Código del producto]],'ABC Stock'!$A:$E,5,0)</f>
        <v>#DIV/0!</v>
      </c>
      <c r="Q19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87" spans="1:17" x14ac:dyDescent="0.2">
      <c r="A1987" s="1">
        <v>1331</v>
      </c>
      <c r="B1987" s="1" t="s">
        <v>490</v>
      </c>
      <c r="C1987" s="1" t="s">
        <v>16</v>
      </c>
      <c r="D1987" s="1" t="s">
        <v>3</v>
      </c>
      <c r="E1987" s="11">
        <v>202</v>
      </c>
      <c r="F1987" s="3">
        <v>3.08</v>
      </c>
      <c r="G1987" s="11">
        <f>Tabla1[[#This Row],[Stock en unidades]]*Tabla1[[#This Row],[Costo unitario]]</f>
        <v>622.16</v>
      </c>
      <c r="H1987" s="1">
        <v>2020</v>
      </c>
      <c r="I1987" s="1" t="s">
        <v>258</v>
      </c>
      <c r="J1987" s="1">
        <v>52</v>
      </c>
      <c r="K1987" s="3">
        <v>254.65439999999998</v>
      </c>
      <c r="L1987" s="12">
        <f>Tabla1[[#This Row],[Venta prom 12 meses en UN]]*Tabla1[[#This Row],[Costo unitario]]</f>
        <v>160.16</v>
      </c>
      <c r="M1987" s="29">
        <f>IFERROR(Tabla1[[#This Row],[Stock en unidades]]/Tabla1[[#This Row],[Venta prom 12 meses en UN]],0)</f>
        <v>3.8846153846153846</v>
      </c>
      <c r="N1987" s="12">
        <f>IFERROR(12/Tabla1[[#This Row],[Meses de stock]],0)</f>
        <v>3.0891089108910892</v>
      </c>
      <c r="O1987" s="5" t="e">
        <f>VLOOKUP(Tabla1[[#This Row],[Código del producto]],'ABC Ventas'!$A:$E,5,0)</f>
        <v>#DIV/0!</v>
      </c>
      <c r="P1987" s="5" t="e">
        <f>VLOOKUP(Tabla1[[#This Row],[Código del producto]],'ABC Stock'!$A:$E,5,0)</f>
        <v>#DIV/0!</v>
      </c>
      <c r="Q198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88" spans="1:17" x14ac:dyDescent="0.2">
      <c r="A1988" s="1">
        <v>1332</v>
      </c>
      <c r="B1988" s="1" t="s">
        <v>491</v>
      </c>
      <c r="C1988" s="1" t="s">
        <v>16</v>
      </c>
      <c r="D1988" s="1" t="s">
        <v>3</v>
      </c>
      <c r="E1988" s="11">
        <v>409</v>
      </c>
      <c r="F1988" s="3">
        <v>77</v>
      </c>
      <c r="G1988" s="11">
        <f>Tabla1[[#This Row],[Stock en unidades]]*Tabla1[[#This Row],[Costo unitario]]</f>
        <v>31493</v>
      </c>
      <c r="H1988" s="1">
        <v>2019</v>
      </c>
      <c r="I1988" s="1" t="s">
        <v>307</v>
      </c>
      <c r="J1988" s="1">
        <v>790</v>
      </c>
      <c r="K1988" s="3">
        <v>90028.4</v>
      </c>
      <c r="L1988" s="12">
        <f>Tabla1[[#This Row],[Venta prom 12 meses en UN]]*Tabla1[[#This Row],[Costo unitario]]</f>
        <v>60830</v>
      </c>
      <c r="M1988" s="29">
        <f>IFERROR(Tabla1[[#This Row],[Stock en unidades]]/Tabla1[[#This Row],[Venta prom 12 meses en UN]],0)</f>
        <v>0.51772151898734176</v>
      </c>
      <c r="N1988" s="12">
        <f>IFERROR(12/Tabla1[[#This Row],[Meses de stock]],0)</f>
        <v>23.178484107579465</v>
      </c>
      <c r="O1988" s="5" t="e">
        <f>VLOOKUP(Tabla1[[#This Row],[Código del producto]],'ABC Ventas'!$A:$E,5,0)</f>
        <v>#DIV/0!</v>
      </c>
      <c r="P1988" s="5" t="e">
        <f>VLOOKUP(Tabla1[[#This Row],[Código del producto]],'ABC Stock'!$A:$E,5,0)</f>
        <v>#DIV/0!</v>
      </c>
      <c r="Q19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89" spans="1:17" x14ac:dyDescent="0.2">
      <c r="A1989" s="1">
        <v>1332</v>
      </c>
      <c r="B1989" s="1" t="s">
        <v>491</v>
      </c>
      <c r="C1989" s="1" t="s">
        <v>16</v>
      </c>
      <c r="D1989" s="1" t="s">
        <v>3</v>
      </c>
      <c r="E1989" s="11">
        <v>71</v>
      </c>
      <c r="F1989" s="3">
        <v>63</v>
      </c>
      <c r="G1989" s="11">
        <f>Tabla1[[#This Row],[Stock en unidades]]*Tabla1[[#This Row],[Costo unitario]]</f>
        <v>4473</v>
      </c>
      <c r="H1989" s="1">
        <v>2019</v>
      </c>
      <c r="I1989" s="1" t="s">
        <v>311</v>
      </c>
      <c r="J1989" s="1">
        <v>722</v>
      </c>
      <c r="K1989" s="3">
        <v>85513.68</v>
      </c>
      <c r="L1989" s="12">
        <f>Tabla1[[#This Row],[Venta prom 12 meses en UN]]*Tabla1[[#This Row],[Costo unitario]]</f>
        <v>45486</v>
      </c>
      <c r="M1989" s="29">
        <f>IFERROR(Tabla1[[#This Row],[Stock en unidades]]/Tabla1[[#This Row],[Venta prom 12 meses en UN]],0)</f>
        <v>9.833795013850416E-2</v>
      </c>
      <c r="N1989" s="12">
        <f>IFERROR(12/Tabla1[[#This Row],[Meses de stock]],0)</f>
        <v>122.0281690140845</v>
      </c>
      <c r="O1989" s="5" t="e">
        <f>VLOOKUP(Tabla1[[#This Row],[Código del producto]],'ABC Ventas'!$A:$E,5,0)</f>
        <v>#DIV/0!</v>
      </c>
      <c r="P1989" s="5" t="e">
        <f>VLOOKUP(Tabla1[[#This Row],[Código del producto]],'ABC Stock'!$A:$E,5,0)</f>
        <v>#DIV/0!</v>
      </c>
      <c r="Q19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0" spans="1:17" x14ac:dyDescent="0.2">
      <c r="A1990" s="1">
        <v>1332</v>
      </c>
      <c r="B1990" s="1" t="s">
        <v>491</v>
      </c>
      <c r="C1990" s="1" t="s">
        <v>16</v>
      </c>
      <c r="D1990" s="1" t="s">
        <v>3</v>
      </c>
      <c r="E1990" s="11">
        <v>186</v>
      </c>
      <c r="F1990" s="3">
        <v>51</v>
      </c>
      <c r="G1990" s="11">
        <f>Tabla1[[#This Row],[Stock en unidades]]*Tabla1[[#This Row],[Costo unitario]]</f>
        <v>9486</v>
      </c>
      <c r="H1990" s="1">
        <v>2019</v>
      </c>
      <c r="I1990" s="1" t="s">
        <v>305</v>
      </c>
      <c r="J1990" s="1">
        <v>951</v>
      </c>
      <c r="K1990" s="3">
        <v>76146.570000000007</v>
      </c>
      <c r="L1990" s="12">
        <f>Tabla1[[#This Row],[Venta prom 12 meses en UN]]*Tabla1[[#This Row],[Costo unitario]]</f>
        <v>48501</v>
      </c>
      <c r="M1990" s="29">
        <f>IFERROR(Tabla1[[#This Row],[Stock en unidades]]/Tabla1[[#This Row],[Venta prom 12 meses en UN]],0)</f>
        <v>0.19558359621451105</v>
      </c>
      <c r="N1990" s="12">
        <f>IFERROR(12/Tabla1[[#This Row],[Meses de stock]],0)</f>
        <v>61.354838709677416</v>
      </c>
      <c r="O1990" s="5" t="e">
        <f>VLOOKUP(Tabla1[[#This Row],[Código del producto]],'ABC Ventas'!$A:$E,5,0)</f>
        <v>#DIV/0!</v>
      </c>
      <c r="P1990" s="5" t="e">
        <f>VLOOKUP(Tabla1[[#This Row],[Código del producto]],'ABC Stock'!$A:$E,5,0)</f>
        <v>#DIV/0!</v>
      </c>
      <c r="Q19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1" spans="1:17" x14ac:dyDescent="0.2">
      <c r="A1991" s="1">
        <v>1332</v>
      </c>
      <c r="B1991" s="1" t="s">
        <v>491</v>
      </c>
      <c r="C1991" s="1" t="s">
        <v>16</v>
      </c>
      <c r="D1991" s="1" t="s">
        <v>3</v>
      </c>
      <c r="E1991" s="11">
        <v>0</v>
      </c>
      <c r="F1991" s="3">
        <v>44</v>
      </c>
      <c r="G1991" s="11">
        <f>Tabla1[[#This Row],[Stock en unidades]]*Tabla1[[#This Row],[Costo unitario]]</f>
        <v>0</v>
      </c>
      <c r="H1991" s="1">
        <v>2020</v>
      </c>
      <c r="I1991" s="1" t="s">
        <v>257</v>
      </c>
      <c r="J1991" s="1">
        <v>891</v>
      </c>
      <c r="K1991" s="3">
        <v>65470.68</v>
      </c>
      <c r="L1991" s="12">
        <f>Tabla1[[#This Row],[Venta prom 12 meses en UN]]*Tabla1[[#This Row],[Costo unitario]]</f>
        <v>39204</v>
      </c>
      <c r="M1991" s="29">
        <f>IFERROR(Tabla1[[#This Row],[Stock en unidades]]/Tabla1[[#This Row],[Venta prom 12 meses en UN]],0)</f>
        <v>0</v>
      </c>
      <c r="N1991" s="12">
        <f>IFERROR(12/Tabla1[[#This Row],[Meses de stock]],0)</f>
        <v>0</v>
      </c>
      <c r="O1991" s="5" t="e">
        <f>VLOOKUP(Tabla1[[#This Row],[Código del producto]],'ABC Ventas'!$A:$E,5,0)</f>
        <v>#DIV/0!</v>
      </c>
      <c r="P1991" s="5" t="e">
        <f>VLOOKUP(Tabla1[[#This Row],[Código del producto]],'ABC Stock'!$A:$E,5,0)</f>
        <v>#DIV/0!</v>
      </c>
      <c r="Q19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2" spans="1:17" x14ac:dyDescent="0.2">
      <c r="A1992" s="1">
        <v>1332</v>
      </c>
      <c r="B1992" s="1" t="s">
        <v>491</v>
      </c>
      <c r="C1992" s="1" t="s">
        <v>16</v>
      </c>
      <c r="D1992" s="1" t="s">
        <v>3</v>
      </c>
      <c r="E1992" s="11">
        <v>111</v>
      </c>
      <c r="F1992" s="3">
        <v>63</v>
      </c>
      <c r="G1992" s="11">
        <f>Tabla1[[#This Row],[Stock en unidades]]*Tabla1[[#This Row],[Costo unitario]]</f>
        <v>6993</v>
      </c>
      <c r="H1992" s="1">
        <v>2019</v>
      </c>
      <c r="I1992" s="1" t="s">
        <v>307</v>
      </c>
      <c r="J1992" s="1">
        <v>550</v>
      </c>
      <c r="K1992" s="3">
        <v>54400.5</v>
      </c>
      <c r="L1992" s="12">
        <f>Tabla1[[#This Row],[Venta prom 12 meses en UN]]*Tabla1[[#This Row],[Costo unitario]]</f>
        <v>34650</v>
      </c>
      <c r="M1992" s="29">
        <f>IFERROR(Tabla1[[#This Row],[Stock en unidades]]/Tabla1[[#This Row],[Venta prom 12 meses en UN]],0)</f>
        <v>0.20181818181818181</v>
      </c>
      <c r="N1992" s="12">
        <f>IFERROR(12/Tabla1[[#This Row],[Meses de stock]],0)</f>
        <v>59.45945945945946</v>
      </c>
      <c r="O1992" s="5" t="e">
        <f>VLOOKUP(Tabla1[[#This Row],[Código del producto]],'ABC Ventas'!$A:$E,5,0)</f>
        <v>#DIV/0!</v>
      </c>
      <c r="P1992" s="5" t="e">
        <f>VLOOKUP(Tabla1[[#This Row],[Código del producto]],'ABC Stock'!$A:$E,5,0)</f>
        <v>#DIV/0!</v>
      </c>
      <c r="Q19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3" spans="1:17" x14ac:dyDescent="0.2">
      <c r="A1993" s="1">
        <v>1332</v>
      </c>
      <c r="B1993" s="1" t="s">
        <v>491</v>
      </c>
      <c r="C1993" s="1" t="s">
        <v>16</v>
      </c>
      <c r="D1993" s="1" t="s">
        <v>3</v>
      </c>
      <c r="E1993" s="11">
        <v>821</v>
      </c>
      <c r="F1993" s="3">
        <v>36</v>
      </c>
      <c r="G1993" s="11">
        <f>Tabla1[[#This Row],[Stock en unidades]]*Tabla1[[#This Row],[Costo unitario]]</f>
        <v>29556</v>
      </c>
      <c r="H1993" s="1">
        <v>2019</v>
      </c>
      <c r="I1993" s="1" t="s">
        <v>309</v>
      </c>
      <c r="J1993" s="1">
        <v>386</v>
      </c>
      <c r="K1993" s="3">
        <v>19454.400000000001</v>
      </c>
      <c r="L1993" s="12">
        <f>Tabla1[[#This Row],[Venta prom 12 meses en UN]]*Tabla1[[#This Row],[Costo unitario]]</f>
        <v>13896</v>
      </c>
      <c r="M1993" s="29">
        <f>IFERROR(Tabla1[[#This Row],[Stock en unidades]]/Tabla1[[#This Row],[Venta prom 12 meses en UN]],0)</f>
        <v>2.1269430051813472</v>
      </c>
      <c r="N1993" s="12">
        <f>IFERROR(12/Tabla1[[#This Row],[Meses de stock]],0)</f>
        <v>5.6419001218026796</v>
      </c>
      <c r="O1993" s="5" t="e">
        <f>VLOOKUP(Tabla1[[#This Row],[Código del producto]],'ABC Ventas'!$A:$E,5,0)</f>
        <v>#DIV/0!</v>
      </c>
      <c r="P1993" s="5" t="e">
        <f>VLOOKUP(Tabla1[[#This Row],[Código del producto]],'ABC Stock'!$A:$E,5,0)</f>
        <v>#DIV/0!</v>
      </c>
      <c r="Q19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4" spans="1:17" x14ac:dyDescent="0.2">
      <c r="A1994" s="1">
        <v>1333</v>
      </c>
      <c r="B1994" s="1" t="s">
        <v>41</v>
      </c>
      <c r="C1994" s="1" t="s">
        <v>16</v>
      </c>
      <c r="D1994" s="1" t="s">
        <v>3</v>
      </c>
      <c r="E1994" s="11">
        <v>1203</v>
      </c>
      <c r="F1994" s="3">
        <v>7.44</v>
      </c>
      <c r="G1994" s="11">
        <f>Tabla1[[#This Row],[Stock en unidades]]*Tabla1[[#This Row],[Costo unitario]]</f>
        <v>8950.32</v>
      </c>
      <c r="H1994" s="1">
        <v>2019</v>
      </c>
      <c r="I1994" s="1" t="s">
        <v>257</v>
      </c>
      <c r="J1994" s="1">
        <v>92.5</v>
      </c>
      <c r="K1994" s="3">
        <v>1025.4180000000001</v>
      </c>
      <c r="L1994" s="12">
        <f>Tabla1[[#This Row],[Venta prom 12 meses en UN]]*Tabla1[[#This Row],[Costo unitario]]</f>
        <v>688.2</v>
      </c>
      <c r="M1994" s="29">
        <f>IFERROR(Tabla1[[#This Row],[Stock en unidades]]/Tabla1[[#This Row],[Venta prom 12 meses en UN]],0)</f>
        <v>13.005405405405405</v>
      </c>
      <c r="N1994" s="12">
        <f>IFERROR(12/Tabla1[[#This Row],[Meses de stock]],0)</f>
        <v>0.92269326683291775</v>
      </c>
      <c r="O1994" s="5" t="e">
        <f>VLOOKUP(Tabla1[[#This Row],[Código del producto]],'ABC Ventas'!$A:$E,5,0)</f>
        <v>#DIV/0!</v>
      </c>
      <c r="P1994" s="5" t="e">
        <f>VLOOKUP(Tabla1[[#This Row],[Código del producto]],'ABC Stock'!$A:$E,5,0)</f>
        <v>#DIV/0!</v>
      </c>
      <c r="Q199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95" spans="1:17" x14ac:dyDescent="0.2">
      <c r="A1995" s="1">
        <v>1333</v>
      </c>
      <c r="B1995" s="1" t="s">
        <v>41</v>
      </c>
      <c r="C1995" s="1" t="s">
        <v>16</v>
      </c>
      <c r="D1995" s="1" t="s">
        <v>3</v>
      </c>
      <c r="E1995" s="11">
        <v>58</v>
      </c>
      <c r="F1995" s="3">
        <v>3.56</v>
      </c>
      <c r="G1995" s="11">
        <f>Tabla1[[#This Row],[Stock en unidades]]*Tabla1[[#This Row],[Costo unitario]]</f>
        <v>206.48</v>
      </c>
      <c r="H1995" s="1">
        <v>2019</v>
      </c>
      <c r="I1995" s="1" t="s">
        <v>311</v>
      </c>
      <c r="J1995" s="1">
        <v>102</v>
      </c>
      <c r="K1995" s="3">
        <v>675.40320000000008</v>
      </c>
      <c r="L1995" s="12">
        <f>Tabla1[[#This Row],[Venta prom 12 meses en UN]]*Tabla1[[#This Row],[Costo unitario]]</f>
        <v>363.12</v>
      </c>
      <c r="M1995" s="29">
        <f>IFERROR(Tabla1[[#This Row],[Stock en unidades]]/Tabla1[[#This Row],[Venta prom 12 meses en UN]],0)</f>
        <v>0.56862745098039214</v>
      </c>
      <c r="N1995" s="12">
        <f>IFERROR(12/Tabla1[[#This Row],[Meses de stock]],0)</f>
        <v>21.103448275862071</v>
      </c>
      <c r="O1995" s="5" t="e">
        <f>VLOOKUP(Tabla1[[#This Row],[Código del producto]],'ABC Ventas'!$A:$E,5,0)</f>
        <v>#DIV/0!</v>
      </c>
      <c r="P1995" s="5" t="e">
        <f>VLOOKUP(Tabla1[[#This Row],[Código del producto]],'ABC Stock'!$A:$E,5,0)</f>
        <v>#DIV/0!</v>
      </c>
      <c r="Q19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6" spans="1:17" x14ac:dyDescent="0.2">
      <c r="A1996" s="1">
        <v>1333</v>
      </c>
      <c r="B1996" s="1" t="s">
        <v>41</v>
      </c>
      <c r="C1996" s="1" t="s">
        <v>16</v>
      </c>
      <c r="D1996" s="1" t="s">
        <v>3</v>
      </c>
      <c r="E1996" s="11">
        <v>712</v>
      </c>
      <c r="F1996" s="3">
        <v>4.6100000000000003</v>
      </c>
      <c r="G1996" s="11">
        <f>Tabla1[[#This Row],[Stock en unidades]]*Tabla1[[#This Row],[Costo unitario]]</f>
        <v>3282.32</v>
      </c>
      <c r="H1996" s="1">
        <v>2020</v>
      </c>
      <c r="I1996" s="1" t="s">
        <v>258</v>
      </c>
      <c r="J1996" s="1">
        <v>59.3</v>
      </c>
      <c r="K1996" s="3">
        <v>404.59204</v>
      </c>
      <c r="L1996" s="12">
        <f>Tabla1[[#This Row],[Venta prom 12 meses en UN]]*Tabla1[[#This Row],[Costo unitario]]</f>
        <v>273.37299999999999</v>
      </c>
      <c r="M1996" s="29">
        <f>IFERROR(Tabla1[[#This Row],[Stock en unidades]]/Tabla1[[#This Row],[Venta prom 12 meses en UN]],0)</f>
        <v>12.006745362563239</v>
      </c>
      <c r="N1996" s="12">
        <f>IFERROR(12/Tabla1[[#This Row],[Meses de stock]],0)</f>
        <v>0.99943820224719093</v>
      </c>
      <c r="O1996" s="5" t="e">
        <f>VLOOKUP(Tabla1[[#This Row],[Código del producto]],'ABC Ventas'!$A:$E,5,0)</f>
        <v>#DIV/0!</v>
      </c>
      <c r="P1996" s="5" t="e">
        <f>VLOOKUP(Tabla1[[#This Row],[Código del producto]],'ABC Stock'!$A:$E,5,0)</f>
        <v>#DIV/0!</v>
      </c>
      <c r="Q199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1997" spans="1:17" x14ac:dyDescent="0.2">
      <c r="A1997" s="1">
        <v>1333</v>
      </c>
      <c r="B1997" s="1" t="s">
        <v>41</v>
      </c>
      <c r="C1997" s="1" t="s">
        <v>16</v>
      </c>
      <c r="D1997" s="1" t="s">
        <v>3</v>
      </c>
      <c r="E1997" s="11">
        <v>71</v>
      </c>
      <c r="F1997" s="3">
        <v>2.99</v>
      </c>
      <c r="G1997" s="11">
        <f>Tabla1[[#This Row],[Stock en unidades]]*Tabla1[[#This Row],[Costo unitario]]</f>
        <v>212.29000000000002</v>
      </c>
      <c r="H1997" s="1">
        <v>2019</v>
      </c>
      <c r="I1997" s="1" t="s">
        <v>305</v>
      </c>
      <c r="J1997" s="1">
        <v>70.5</v>
      </c>
      <c r="K1997" s="3">
        <v>394.18664999999999</v>
      </c>
      <c r="L1997" s="12">
        <f>Tabla1[[#This Row],[Venta prom 12 meses en UN]]*Tabla1[[#This Row],[Costo unitario]]</f>
        <v>210.79500000000002</v>
      </c>
      <c r="M1997" s="29">
        <f>IFERROR(Tabla1[[#This Row],[Stock en unidades]]/Tabla1[[#This Row],[Venta prom 12 meses en UN]],0)</f>
        <v>1.0070921985815602</v>
      </c>
      <c r="N1997" s="12">
        <f>IFERROR(12/Tabla1[[#This Row],[Meses de stock]],0)</f>
        <v>11.91549295774648</v>
      </c>
      <c r="O1997" s="5" t="e">
        <f>VLOOKUP(Tabla1[[#This Row],[Código del producto]],'ABC Ventas'!$A:$E,5,0)</f>
        <v>#DIV/0!</v>
      </c>
      <c r="P1997" s="5" t="e">
        <f>VLOOKUP(Tabla1[[#This Row],[Código del producto]],'ABC Stock'!$A:$E,5,0)</f>
        <v>#DIV/0!</v>
      </c>
      <c r="Q19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1998" spans="1:17" x14ac:dyDescent="0.2">
      <c r="A1998" s="1">
        <v>1333</v>
      </c>
      <c r="B1998" s="1" t="s">
        <v>41</v>
      </c>
      <c r="C1998" s="1" t="s">
        <v>16</v>
      </c>
      <c r="D1998" s="1" t="s">
        <v>3</v>
      </c>
      <c r="E1998" s="11">
        <v>231</v>
      </c>
      <c r="F1998" s="3">
        <v>2.12</v>
      </c>
      <c r="G1998" s="11">
        <f>Tabla1[[#This Row],[Stock en unidades]]*Tabla1[[#This Row],[Costo unitario]]</f>
        <v>489.72</v>
      </c>
      <c r="H1998" s="1">
        <v>2020</v>
      </c>
      <c r="I1998" s="1" t="s">
        <v>257</v>
      </c>
      <c r="J1998" s="1">
        <v>57</v>
      </c>
      <c r="K1998" s="3">
        <v>206.63639999999998</v>
      </c>
      <c r="L1998" s="12">
        <f>Tabla1[[#This Row],[Venta prom 12 meses en UN]]*Tabla1[[#This Row],[Costo unitario]]</f>
        <v>120.84</v>
      </c>
      <c r="M1998" s="29">
        <f>IFERROR(Tabla1[[#This Row],[Stock en unidades]]/Tabla1[[#This Row],[Venta prom 12 meses en UN]],0)</f>
        <v>4.0526315789473681</v>
      </c>
      <c r="N1998" s="12">
        <f>IFERROR(12/Tabla1[[#This Row],[Meses de stock]],0)</f>
        <v>2.9610389610389611</v>
      </c>
      <c r="O1998" s="5" t="e">
        <f>VLOOKUP(Tabla1[[#This Row],[Código del producto]],'ABC Ventas'!$A:$E,5,0)</f>
        <v>#DIV/0!</v>
      </c>
      <c r="P1998" s="5" t="e">
        <f>VLOOKUP(Tabla1[[#This Row],[Código del producto]],'ABC Stock'!$A:$E,5,0)</f>
        <v>#DIV/0!</v>
      </c>
      <c r="Q199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1999" spans="1:17" x14ac:dyDescent="0.2">
      <c r="A1999" s="1">
        <v>1075</v>
      </c>
      <c r="B1999" s="1" t="s">
        <v>295</v>
      </c>
      <c r="C1999" s="1" t="s">
        <v>8</v>
      </c>
      <c r="D1999" s="1" t="s">
        <v>3</v>
      </c>
      <c r="E1999" s="11">
        <v>319</v>
      </c>
      <c r="F1999" s="3">
        <v>7.27</v>
      </c>
      <c r="G1999" s="11">
        <f>Tabla1[[#This Row],[Stock en unidades]]*Tabla1[[#This Row],[Costo unitario]]</f>
        <v>2319.1299999999997</v>
      </c>
      <c r="H1999" s="1">
        <v>2020</v>
      </c>
      <c r="I1999" s="1" t="s">
        <v>258</v>
      </c>
      <c r="J1999" s="1">
        <v>0</v>
      </c>
      <c r="K1999" s="3">
        <v>0</v>
      </c>
      <c r="L1999" s="12">
        <f>Tabla1[[#This Row],[Venta prom 12 meses en UN]]*Tabla1[[#This Row],[Costo unitario]]</f>
        <v>0</v>
      </c>
      <c r="M1999" s="29">
        <f>IFERROR(Tabla1[[#This Row],[Stock en unidades]]/Tabla1[[#This Row],[Venta prom 12 meses en UN]],0)</f>
        <v>0</v>
      </c>
      <c r="N1999" s="12">
        <f>IFERROR(12/Tabla1[[#This Row],[Meses de stock]],0)</f>
        <v>0</v>
      </c>
      <c r="O1999" s="5" t="e">
        <f>VLOOKUP(Tabla1[[#This Row],[Código del producto]],'ABC Ventas'!$A:$E,5,0)</f>
        <v>#DIV/0!</v>
      </c>
      <c r="P1999" s="5" t="e">
        <f>VLOOKUP(Tabla1[[#This Row],[Código del producto]],'ABC Stock'!$A:$E,5,0)</f>
        <v>#DIV/0!</v>
      </c>
      <c r="Q199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000" spans="1:17" x14ac:dyDescent="0.2">
      <c r="A2000" s="1">
        <v>1334</v>
      </c>
      <c r="B2000" s="1" t="s">
        <v>492</v>
      </c>
      <c r="C2000" s="1" t="s">
        <v>16</v>
      </c>
      <c r="D2000" s="1" t="s">
        <v>3</v>
      </c>
      <c r="E2000" s="11">
        <v>1459</v>
      </c>
      <c r="F2000" s="3">
        <v>78</v>
      </c>
      <c r="G2000" s="11">
        <f>Tabla1[[#This Row],[Stock en unidades]]*Tabla1[[#This Row],[Costo unitario]]</f>
        <v>113802</v>
      </c>
      <c r="H2000" s="1">
        <v>2020</v>
      </c>
      <c r="I2000" s="1" t="s">
        <v>258</v>
      </c>
      <c r="J2000" s="1">
        <v>479</v>
      </c>
      <c r="K2000" s="3">
        <v>63141.78</v>
      </c>
      <c r="L2000" s="12">
        <f>Tabla1[[#This Row],[Venta prom 12 meses en UN]]*Tabla1[[#This Row],[Costo unitario]]</f>
        <v>37362</v>
      </c>
      <c r="M2000" s="29">
        <f>IFERROR(Tabla1[[#This Row],[Stock en unidades]]/Tabla1[[#This Row],[Venta prom 12 meses en UN]],0)</f>
        <v>3.0459290187891441</v>
      </c>
      <c r="N2000" s="12">
        <f>IFERROR(12/Tabla1[[#This Row],[Meses de stock]],0)</f>
        <v>3.9396847155586019</v>
      </c>
      <c r="O2000" s="5" t="e">
        <f>VLOOKUP(Tabla1[[#This Row],[Código del producto]],'ABC Ventas'!$A:$E,5,0)</f>
        <v>#DIV/0!</v>
      </c>
      <c r="P2000" s="5" t="e">
        <f>VLOOKUP(Tabla1[[#This Row],[Código del producto]],'ABC Stock'!$A:$E,5,0)</f>
        <v>#DIV/0!</v>
      </c>
      <c r="Q200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01" spans="1:17" x14ac:dyDescent="0.2">
      <c r="A2001" s="1">
        <v>1334</v>
      </c>
      <c r="B2001" s="1" t="s">
        <v>492</v>
      </c>
      <c r="C2001" s="1" t="s">
        <v>16</v>
      </c>
      <c r="D2001" s="1" t="s">
        <v>3</v>
      </c>
      <c r="E2001" s="11">
        <v>131</v>
      </c>
      <c r="F2001" s="3">
        <v>44</v>
      </c>
      <c r="G2001" s="11">
        <f>Tabla1[[#This Row],[Stock en unidades]]*Tabla1[[#This Row],[Costo unitario]]</f>
        <v>5764</v>
      </c>
      <c r="H2001" s="1">
        <v>2019</v>
      </c>
      <c r="I2001" s="1" t="s">
        <v>257</v>
      </c>
      <c r="J2001" s="1">
        <v>873</v>
      </c>
      <c r="K2001" s="3">
        <v>60306.84</v>
      </c>
      <c r="L2001" s="12">
        <f>Tabla1[[#This Row],[Venta prom 12 meses en UN]]*Tabla1[[#This Row],[Costo unitario]]</f>
        <v>38412</v>
      </c>
      <c r="M2001" s="29">
        <f>IFERROR(Tabla1[[#This Row],[Stock en unidades]]/Tabla1[[#This Row],[Venta prom 12 meses en UN]],0)</f>
        <v>0.15005727376861397</v>
      </c>
      <c r="N2001" s="12">
        <f>IFERROR(12/Tabla1[[#This Row],[Meses de stock]],0)</f>
        <v>79.969465648854964</v>
      </c>
      <c r="O2001" s="5" t="e">
        <f>VLOOKUP(Tabla1[[#This Row],[Código del producto]],'ABC Ventas'!$A:$E,5,0)</f>
        <v>#DIV/0!</v>
      </c>
      <c r="P2001" s="5" t="e">
        <f>VLOOKUP(Tabla1[[#This Row],[Código del producto]],'ABC Stock'!$A:$E,5,0)</f>
        <v>#DIV/0!</v>
      </c>
      <c r="Q20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2" spans="1:17" x14ac:dyDescent="0.2">
      <c r="A2002" s="1">
        <v>1334</v>
      </c>
      <c r="B2002" s="1" t="s">
        <v>492</v>
      </c>
      <c r="C2002" s="1" t="s">
        <v>16</v>
      </c>
      <c r="D2002" s="1" t="s">
        <v>3</v>
      </c>
      <c r="E2002" s="11">
        <v>267</v>
      </c>
      <c r="F2002" s="3">
        <v>34</v>
      </c>
      <c r="G2002" s="11">
        <f>Tabla1[[#This Row],[Stock en unidades]]*Tabla1[[#This Row],[Costo unitario]]</f>
        <v>9078</v>
      </c>
      <c r="H2002" s="1">
        <v>2020</v>
      </c>
      <c r="I2002" s="1" t="s">
        <v>258</v>
      </c>
      <c r="J2002" s="1">
        <v>833</v>
      </c>
      <c r="K2002" s="3">
        <v>50413.16</v>
      </c>
      <c r="L2002" s="12">
        <f>Tabla1[[#This Row],[Venta prom 12 meses en UN]]*Tabla1[[#This Row],[Costo unitario]]</f>
        <v>28322</v>
      </c>
      <c r="M2002" s="29">
        <f>IFERROR(Tabla1[[#This Row],[Stock en unidades]]/Tabla1[[#This Row],[Venta prom 12 meses en UN]],0)</f>
        <v>0.32052821128451381</v>
      </c>
      <c r="N2002" s="12">
        <f>IFERROR(12/Tabla1[[#This Row],[Meses de stock]],0)</f>
        <v>37.438202247191008</v>
      </c>
      <c r="O2002" s="5" t="e">
        <f>VLOOKUP(Tabla1[[#This Row],[Código del producto]],'ABC Ventas'!$A:$E,5,0)</f>
        <v>#DIV/0!</v>
      </c>
      <c r="P2002" s="5" t="e">
        <f>VLOOKUP(Tabla1[[#This Row],[Código del producto]],'ABC Stock'!$A:$E,5,0)</f>
        <v>#DIV/0!</v>
      </c>
      <c r="Q20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3" spans="1:17" x14ac:dyDescent="0.2">
      <c r="A2003" s="1">
        <v>1334</v>
      </c>
      <c r="B2003" s="1" t="s">
        <v>492</v>
      </c>
      <c r="C2003" s="1" t="s">
        <v>16</v>
      </c>
      <c r="D2003" s="1" t="s">
        <v>3</v>
      </c>
      <c r="E2003" s="11">
        <v>687</v>
      </c>
      <c r="F2003" s="3">
        <v>39</v>
      </c>
      <c r="G2003" s="11">
        <f>Tabla1[[#This Row],[Stock en unidades]]*Tabla1[[#This Row],[Costo unitario]]</f>
        <v>26793</v>
      </c>
      <c r="H2003" s="1">
        <v>2020</v>
      </c>
      <c r="I2003" s="1" t="s">
        <v>256</v>
      </c>
      <c r="J2003" s="1">
        <v>928</v>
      </c>
      <c r="K2003" s="3">
        <v>49221.120000000003</v>
      </c>
      <c r="L2003" s="12">
        <f>Tabla1[[#This Row],[Venta prom 12 meses en UN]]*Tabla1[[#This Row],[Costo unitario]]</f>
        <v>36192</v>
      </c>
      <c r="M2003" s="29">
        <f>IFERROR(Tabla1[[#This Row],[Stock en unidades]]/Tabla1[[#This Row],[Venta prom 12 meses en UN]],0)</f>
        <v>0.74030172413793105</v>
      </c>
      <c r="N2003" s="12">
        <f>IFERROR(12/Tabla1[[#This Row],[Meses de stock]],0)</f>
        <v>16.209606986899562</v>
      </c>
      <c r="O2003" s="5" t="e">
        <f>VLOOKUP(Tabla1[[#This Row],[Código del producto]],'ABC Ventas'!$A:$E,5,0)</f>
        <v>#DIV/0!</v>
      </c>
      <c r="P2003" s="5" t="e">
        <f>VLOOKUP(Tabla1[[#This Row],[Código del producto]],'ABC Stock'!$A:$E,5,0)</f>
        <v>#DIV/0!</v>
      </c>
      <c r="Q20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4" spans="1:17" x14ac:dyDescent="0.2">
      <c r="A2004" s="1">
        <v>1334</v>
      </c>
      <c r="B2004" s="1" t="s">
        <v>492</v>
      </c>
      <c r="C2004" s="1" t="s">
        <v>16</v>
      </c>
      <c r="D2004" s="1" t="s">
        <v>3</v>
      </c>
      <c r="E2004" s="11">
        <v>586</v>
      </c>
      <c r="F2004" s="3">
        <v>49</v>
      </c>
      <c r="G2004" s="11">
        <f>Tabla1[[#This Row],[Stock en unidades]]*Tabla1[[#This Row],[Costo unitario]]</f>
        <v>28714</v>
      </c>
      <c r="H2004" s="1">
        <v>2019</v>
      </c>
      <c r="I2004" s="1" t="s">
        <v>257</v>
      </c>
      <c r="J2004" s="1">
        <v>591</v>
      </c>
      <c r="K2004" s="3">
        <v>44596.86</v>
      </c>
      <c r="L2004" s="12">
        <f>Tabla1[[#This Row],[Venta prom 12 meses en UN]]*Tabla1[[#This Row],[Costo unitario]]</f>
        <v>28959</v>
      </c>
      <c r="M2004" s="29">
        <f>IFERROR(Tabla1[[#This Row],[Stock en unidades]]/Tabla1[[#This Row],[Venta prom 12 meses en UN]],0)</f>
        <v>0.99153976311336722</v>
      </c>
      <c r="N2004" s="12">
        <f>IFERROR(12/Tabla1[[#This Row],[Meses de stock]],0)</f>
        <v>12.102389078498293</v>
      </c>
      <c r="O2004" s="5" t="e">
        <f>VLOOKUP(Tabla1[[#This Row],[Código del producto]],'ABC Ventas'!$A:$E,5,0)</f>
        <v>#DIV/0!</v>
      </c>
      <c r="P2004" s="5" t="e">
        <f>VLOOKUP(Tabla1[[#This Row],[Código del producto]],'ABC Stock'!$A:$E,5,0)</f>
        <v>#DIV/0!</v>
      </c>
      <c r="Q20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5" spans="1:17" x14ac:dyDescent="0.2">
      <c r="A2005" s="1">
        <v>1334</v>
      </c>
      <c r="B2005" s="1" t="s">
        <v>492</v>
      </c>
      <c r="C2005" s="1" t="s">
        <v>16</v>
      </c>
      <c r="D2005" s="1" t="s">
        <v>3</v>
      </c>
      <c r="E2005" s="11">
        <v>471</v>
      </c>
      <c r="F2005" s="3">
        <v>34</v>
      </c>
      <c r="G2005" s="11">
        <f>Tabla1[[#This Row],[Stock en unidades]]*Tabla1[[#This Row],[Costo unitario]]</f>
        <v>16014</v>
      </c>
      <c r="H2005" s="1">
        <v>2019</v>
      </c>
      <c r="I2005" s="1" t="s">
        <v>256</v>
      </c>
      <c r="J2005" s="1">
        <v>906</v>
      </c>
      <c r="K2005" s="3">
        <v>43741.68</v>
      </c>
      <c r="L2005" s="12">
        <f>Tabla1[[#This Row],[Venta prom 12 meses en UN]]*Tabla1[[#This Row],[Costo unitario]]</f>
        <v>30804</v>
      </c>
      <c r="M2005" s="29">
        <f>IFERROR(Tabla1[[#This Row],[Stock en unidades]]/Tabla1[[#This Row],[Venta prom 12 meses en UN]],0)</f>
        <v>0.51986754966887416</v>
      </c>
      <c r="N2005" s="12">
        <f>IFERROR(12/Tabla1[[#This Row],[Meses de stock]],0)</f>
        <v>23.082802547770701</v>
      </c>
      <c r="O2005" s="5" t="e">
        <f>VLOOKUP(Tabla1[[#This Row],[Código del producto]],'ABC Ventas'!$A:$E,5,0)</f>
        <v>#DIV/0!</v>
      </c>
      <c r="P2005" s="5" t="e">
        <f>VLOOKUP(Tabla1[[#This Row],[Código del producto]],'ABC Stock'!$A:$E,5,0)</f>
        <v>#DIV/0!</v>
      </c>
      <c r="Q20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6" spans="1:17" x14ac:dyDescent="0.2">
      <c r="A2006" s="1">
        <v>1335</v>
      </c>
      <c r="B2006" s="1" t="s">
        <v>493</v>
      </c>
      <c r="C2006" s="1" t="s">
        <v>16</v>
      </c>
      <c r="D2006" s="1" t="s">
        <v>3</v>
      </c>
      <c r="E2006" s="11">
        <v>673</v>
      </c>
      <c r="F2006" s="3">
        <v>96</v>
      </c>
      <c r="G2006" s="11">
        <f>Tabla1[[#This Row],[Stock en unidades]]*Tabla1[[#This Row],[Costo unitario]]</f>
        <v>64608</v>
      </c>
      <c r="H2006" s="1">
        <v>2019</v>
      </c>
      <c r="I2006" s="1" t="s">
        <v>304</v>
      </c>
      <c r="J2006" s="1">
        <v>857</v>
      </c>
      <c r="K2006" s="3">
        <v>120117.12</v>
      </c>
      <c r="L2006" s="12">
        <f>Tabla1[[#This Row],[Venta prom 12 meses en UN]]*Tabla1[[#This Row],[Costo unitario]]</f>
        <v>82272</v>
      </c>
      <c r="M2006" s="29">
        <f>IFERROR(Tabla1[[#This Row],[Stock en unidades]]/Tabla1[[#This Row],[Venta prom 12 meses en UN]],0)</f>
        <v>0.78529754959159859</v>
      </c>
      <c r="N2006" s="12">
        <f>IFERROR(12/Tabla1[[#This Row],[Meses de stock]],0)</f>
        <v>15.280832095096583</v>
      </c>
      <c r="O2006" s="5" t="e">
        <f>VLOOKUP(Tabla1[[#This Row],[Código del producto]],'ABC Ventas'!$A:$E,5,0)</f>
        <v>#DIV/0!</v>
      </c>
      <c r="P2006" s="5" t="e">
        <f>VLOOKUP(Tabla1[[#This Row],[Código del producto]],'ABC Stock'!$A:$E,5,0)</f>
        <v>#DIV/0!</v>
      </c>
      <c r="Q20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7" spans="1:17" x14ac:dyDescent="0.2">
      <c r="A2007" s="1">
        <v>1335</v>
      </c>
      <c r="B2007" s="1" t="s">
        <v>493</v>
      </c>
      <c r="C2007" s="1" t="s">
        <v>16</v>
      </c>
      <c r="D2007" s="1" t="s">
        <v>3</v>
      </c>
      <c r="E2007" s="11">
        <v>229</v>
      </c>
      <c r="F2007" s="3">
        <v>75</v>
      </c>
      <c r="G2007" s="11">
        <f>Tabla1[[#This Row],[Stock en unidades]]*Tabla1[[#This Row],[Costo unitario]]</f>
        <v>17175</v>
      </c>
      <c r="H2007" s="1">
        <v>2020</v>
      </c>
      <c r="I2007" s="1" t="s">
        <v>257</v>
      </c>
      <c r="J2007" s="1">
        <v>567</v>
      </c>
      <c r="K2007" s="3">
        <v>59109.75</v>
      </c>
      <c r="L2007" s="12">
        <f>Tabla1[[#This Row],[Venta prom 12 meses en UN]]*Tabla1[[#This Row],[Costo unitario]]</f>
        <v>42525</v>
      </c>
      <c r="M2007" s="29">
        <f>IFERROR(Tabla1[[#This Row],[Stock en unidades]]/Tabla1[[#This Row],[Venta prom 12 meses en UN]],0)</f>
        <v>0.40388007054673719</v>
      </c>
      <c r="N2007" s="12">
        <f>IFERROR(12/Tabla1[[#This Row],[Meses de stock]],0)</f>
        <v>29.711790393013104</v>
      </c>
      <c r="O2007" s="5" t="e">
        <f>VLOOKUP(Tabla1[[#This Row],[Código del producto]],'ABC Ventas'!$A:$E,5,0)</f>
        <v>#DIV/0!</v>
      </c>
      <c r="P2007" s="5" t="e">
        <f>VLOOKUP(Tabla1[[#This Row],[Código del producto]],'ABC Stock'!$A:$E,5,0)</f>
        <v>#DIV/0!</v>
      </c>
      <c r="Q20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8" spans="1:17" x14ac:dyDescent="0.2">
      <c r="A2008" s="1">
        <v>1335</v>
      </c>
      <c r="B2008" s="1" t="s">
        <v>493</v>
      </c>
      <c r="C2008" s="1" t="s">
        <v>16</v>
      </c>
      <c r="D2008" s="1" t="s">
        <v>3</v>
      </c>
      <c r="E2008" s="11">
        <v>132</v>
      </c>
      <c r="F2008" s="3">
        <v>69</v>
      </c>
      <c r="G2008" s="11">
        <f>Tabla1[[#This Row],[Stock en unidades]]*Tabla1[[#This Row],[Costo unitario]]</f>
        <v>9108</v>
      </c>
      <c r="H2008" s="1">
        <v>2019</v>
      </c>
      <c r="I2008" s="1" t="s">
        <v>310</v>
      </c>
      <c r="J2008" s="1">
        <v>583</v>
      </c>
      <c r="K2008" s="3">
        <v>55110.99</v>
      </c>
      <c r="L2008" s="12">
        <f>Tabla1[[#This Row],[Venta prom 12 meses en UN]]*Tabla1[[#This Row],[Costo unitario]]</f>
        <v>40227</v>
      </c>
      <c r="M2008" s="29">
        <f>IFERROR(Tabla1[[#This Row],[Stock en unidades]]/Tabla1[[#This Row],[Venta prom 12 meses en UN]],0)</f>
        <v>0.22641509433962265</v>
      </c>
      <c r="N2008" s="12">
        <f>IFERROR(12/Tabla1[[#This Row],[Meses de stock]],0)</f>
        <v>53</v>
      </c>
      <c r="O2008" s="5" t="e">
        <f>VLOOKUP(Tabla1[[#This Row],[Código del producto]],'ABC Ventas'!$A:$E,5,0)</f>
        <v>#DIV/0!</v>
      </c>
      <c r="P2008" s="5" t="e">
        <f>VLOOKUP(Tabla1[[#This Row],[Código del producto]],'ABC Stock'!$A:$E,5,0)</f>
        <v>#DIV/0!</v>
      </c>
      <c r="Q20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09" spans="1:17" x14ac:dyDescent="0.2">
      <c r="A2009" s="1">
        <v>1335</v>
      </c>
      <c r="B2009" s="1" t="s">
        <v>493</v>
      </c>
      <c r="C2009" s="1" t="s">
        <v>16</v>
      </c>
      <c r="D2009" s="1" t="s">
        <v>3</v>
      </c>
      <c r="E2009" s="11">
        <v>259</v>
      </c>
      <c r="F2009" s="3">
        <v>36</v>
      </c>
      <c r="G2009" s="11">
        <f>Tabla1[[#This Row],[Stock en unidades]]*Tabla1[[#This Row],[Costo unitario]]</f>
        <v>9324</v>
      </c>
      <c r="H2009" s="1">
        <v>2019</v>
      </c>
      <c r="I2009" s="1" t="s">
        <v>305</v>
      </c>
      <c r="J2009" s="1">
        <v>937</v>
      </c>
      <c r="K2009" s="3">
        <v>50935.32</v>
      </c>
      <c r="L2009" s="12">
        <f>Tabla1[[#This Row],[Venta prom 12 meses en UN]]*Tabla1[[#This Row],[Costo unitario]]</f>
        <v>33732</v>
      </c>
      <c r="M2009" s="29">
        <f>IFERROR(Tabla1[[#This Row],[Stock en unidades]]/Tabla1[[#This Row],[Venta prom 12 meses en UN]],0)</f>
        <v>0.27641408751334046</v>
      </c>
      <c r="N2009" s="12">
        <f>IFERROR(12/Tabla1[[#This Row],[Meses de stock]],0)</f>
        <v>43.413127413127413</v>
      </c>
      <c r="O2009" s="5" t="e">
        <f>VLOOKUP(Tabla1[[#This Row],[Código del producto]],'ABC Ventas'!$A:$E,5,0)</f>
        <v>#DIV/0!</v>
      </c>
      <c r="P2009" s="5" t="e">
        <f>VLOOKUP(Tabla1[[#This Row],[Código del producto]],'ABC Stock'!$A:$E,5,0)</f>
        <v>#DIV/0!</v>
      </c>
      <c r="Q20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10" spans="1:17" x14ac:dyDescent="0.2">
      <c r="A2010" s="1">
        <v>1335</v>
      </c>
      <c r="B2010" s="1" t="s">
        <v>493</v>
      </c>
      <c r="C2010" s="1" t="s">
        <v>16</v>
      </c>
      <c r="D2010" s="1" t="s">
        <v>3</v>
      </c>
      <c r="E2010" s="11">
        <v>0</v>
      </c>
      <c r="F2010" s="3">
        <v>36</v>
      </c>
      <c r="G2010" s="11">
        <f>Tabla1[[#This Row],[Stock en unidades]]*Tabla1[[#This Row],[Costo unitario]]</f>
        <v>0</v>
      </c>
      <c r="H2010" s="1">
        <v>2019</v>
      </c>
      <c r="I2010" s="1" t="s">
        <v>308</v>
      </c>
      <c r="J2010" s="1">
        <v>546</v>
      </c>
      <c r="K2010" s="3">
        <v>30663.360000000001</v>
      </c>
      <c r="L2010" s="12">
        <f>Tabla1[[#This Row],[Venta prom 12 meses en UN]]*Tabla1[[#This Row],[Costo unitario]]</f>
        <v>19656</v>
      </c>
      <c r="M2010" s="29">
        <f>IFERROR(Tabla1[[#This Row],[Stock en unidades]]/Tabla1[[#This Row],[Venta prom 12 meses en UN]],0)</f>
        <v>0</v>
      </c>
      <c r="N2010" s="12">
        <f>IFERROR(12/Tabla1[[#This Row],[Meses de stock]],0)</f>
        <v>0</v>
      </c>
      <c r="O2010" s="5" t="e">
        <f>VLOOKUP(Tabla1[[#This Row],[Código del producto]],'ABC Ventas'!$A:$E,5,0)</f>
        <v>#DIV/0!</v>
      </c>
      <c r="P2010" s="5" t="e">
        <f>VLOOKUP(Tabla1[[#This Row],[Código del producto]],'ABC Stock'!$A:$E,5,0)</f>
        <v>#DIV/0!</v>
      </c>
      <c r="Q20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11" spans="1:17" x14ac:dyDescent="0.2">
      <c r="A2011" s="1">
        <v>1335</v>
      </c>
      <c r="B2011" s="1" t="s">
        <v>493</v>
      </c>
      <c r="C2011" s="1" t="s">
        <v>16</v>
      </c>
      <c r="D2011" s="1" t="s">
        <v>3</v>
      </c>
      <c r="E2011" s="11">
        <v>1002</v>
      </c>
      <c r="F2011" s="3">
        <v>39</v>
      </c>
      <c r="G2011" s="11">
        <f>Tabla1[[#This Row],[Stock en unidades]]*Tabla1[[#This Row],[Costo unitario]]</f>
        <v>39078</v>
      </c>
      <c r="H2011" s="1">
        <v>2020</v>
      </c>
      <c r="I2011" s="1" t="s">
        <v>258</v>
      </c>
      <c r="J2011" s="1">
        <v>326</v>
      </c>
      <c r="K2011" s="3">
        <v>18181.02</v>
      </c>
      <c r="L2011" s="12">
        <f>Tabla1[[#This Row],[Venta prom 12 meses en UN]]*Tabla1[[#This Row],[Costo unitario]]</f>
        <v>12714</v>
      </c>
      <c r="M2011" s="29">
        <f>IFERROR(Tabla1[[#This Row],[Stock en unidades]]/Tabla1[[#This Row],[Venta prom 12 meses en UN]],0)</f>
        <v>3.0736196319018405</v>
      </c>
      <c r="N2011" s="12">
        <f>IFERROR(12/Tabla1[[#This Row],[Meses de stock]],0)</f>
        <v>3.9041916167664672</v>
      </c>
      <c r="O2011" s="5" t="e">
        <f>VLOOKUP(Tabla1[[#This Row],[Código del producto]],'ABC Ventas'!$A:$E,5,0)</f>
        <v>#DIV/0!</v>
      </c>
      <c r="P2011" s="5" t="e">
        <f>VLOOKUP(Tabla1[[#This Row],[Código del producto]],'ABC Stock'!$A:$E,5,0)</f>
        <v>#DIV/0!</v>
      </c>
      <c r="Q201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12" spans="1:17" x14ac:dyDescent="0.2">
      <c r="A2012" s="1">
        <v>1336</v>
      </c>
      <c r="B2012" s="1" t="s">
        <v>21</v>
      </c>
      <c r="C2012" s="1" t="s">
        <v>16</v>
      </c>
      <c r="D2012" s="1" t="s">
        <v>3</v>
      </c>
      <c r="E2012" s="11">
        <v>59</v>
      </c>
      <c r="F2012" s="3">
        <v>3.58</v>
      </c>
      <c r="G2012" s="11">
        <f>Tabla1[[#This Row],[Stock en unidades]]*Tabla1[[#This Row],[Costo unitario]]</f>
        <v>211.22</v>
      </c>
      <c r="H2012" s="1">
        <v>2019</v>
      </c>
      <c r="I2012" s="1" t="s">
        <v>311</v>
      </c>
      <c r="J2012" s="1">
        <v>145</v>
      </c>
      <c r="K2012" s="3">
        <v>856.51499999999999</v>
      </c>
      <c r="L2012" s="12">
        <f>Tabla1[[#This Row],[Venta prom 12 meses en UN]]*Tabla1[[#This Row],[Costo unitario]]</f>
        <v>519.1</v>
      </c>
      <c r="M2012" s="29">
        <f>IFERROR(Tabla1[[#This Row],[Stock en unidades]]/Tabla1[[#This Row],[Venta prom 12 meses en UN]],0)</f>
        <v>0.40689655172413791</v>
      </c>
      <c r="N2012" s="12">
        <f>IFERROR(12/Tabla1[[#This Row],[Meses de stock]],0)</f>
        <v>29.491525423728817</v>
      </c>
      <c r="O2012" s="5" t="e">
        <f>VLOOKUP(Tabla1[[#This Row],[Código del producto]],'ABC Ventas'!$A:$E,5,0)</f>
        <v>#DIV/0!</v>
      </c>
      <c r="P2012" s="5" t="e">
        <f>VLOOKUP(Tabla1[[#This Row],[Código del producto]],'ABC Stock'!$A:$E,5,0)</f>
        <v>#DIV/0!</v>
      </c>
      <c r="Q20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13" spans="1:17" x14ac:dyDescent="0.2">
      <c r="A2013" s="1">
        <v>1336</v>
      </c>
      <c r="B2013" s="1" t="s">
        <v>21</v>
      </c>
      <c r="C2013" s="1" t="s">
        <v>16</v>
      </c>
      <c r="D2013" s="1" t="s">
        <v>3</v>
      </c>
      <c r="E2013" s="11">
        <v>35</v>
      </c>
      <c r="F2013" s="3">
        <v>2.15</v>
      </c>
      <c r="G2013" s="11">
        <f>Tabla1[[#This Row],[Stock en unidades]]*Tabla1[[#This Row],[Costo unitario]]</f>
        <v>75.25</v>
      </c>
      <c r="H2013" s="1">
        <v>2020</v>
      </c>
      <c r="I2013" s="1" t="s">
        <v>257</v>
      </c>
      <c r="J2013" s="1">
        <v>101</v>
      </c>
      <c r="K2013" s="3">
        <v>410.4135</v>
      </c>
      <c r="L2013" s="12">
        <f>Tabla1[[#This Row],[Venta prom 12 meses en UN]]*Tabla1[[#This Row],[Costo unitario]]</f>
        <v>217.14999999999998</v>
      </c>
      <c r="M2013" s="29">
        <f>IFERROR(Tabla1[[#This Row],[Stock en unidades]]/Tabla1[[#This Row],[Venta prom 12 meses en UN]],0)</f>
        <v>0.34653465346534651</v>
      </c>
      <c r="N2013" s="12">
        <f>IFERROR(12/Tabla1[[#This Row],[Meses de stock]],0)</f>
        <v>34.628571428571433</v>
      </c>
      <c r="O2013" s="5" t="e">
        <f>VLOOKUP(Tabla1[[#This Row],[Código del producto]],'ABC Ventas'!$A:$E,5,0)</f>
        <v>#DIV/0!</v>
      </c>
      <c r="P2013" s="5" t="e">
        <f>VLOOKUP(Tabla1[[#This Row],[Código del producto]],'ABC Stock'!$A:$E,5,0)</f>
        <v>#DIV/0!</v>
      </c>
      <c r="Q20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14" spans="1:17" x14ac:dyDescent="0.2">
      <c r="A2014" s="1">
        <v>1336</v>
      </c>
      <c r="B2014" s="1" t="s">
        <v>21</v>
      </c>
      <c r="C2014" s="1" t="s">
        <v>16</v>
      </c>
      <c r="D2014" s="1" t="s">
        <v>3</v>
      </c>
      <c r="E2014" s="11">
        <v>347</v>
      </c>
      <c r="F2014" s="3">
        <v>4.72</v>
      </c>
      <c r="G2014" s="11">
        <f>Tabla1[[#This Row],[Stock en unidades]]*Tabla1[[#This Row],[Costo unitario]]</f>
        <v>1637.84</v>
      </c>
      <c r="H2014" s="1">
        <v>2019</v>
      </c>
      <c r="I2014" s="1" t="s">
        <v>309</v>
      </c>
      <c r="J2014" s="1">
        <v>57.7</v>
      </c>
      <c r="K2014" s="3">
        <v>381.28159999999997</v>
      </c>
      <c r="L2014" s="12">
        <f>Tabla1[[#This Row],[Venta prom 12 meses en UN]]*Tabla1[[#This Row],[Costo unitario]]</f>
        <v>272.34399999999999</v>
      </c>
      <c r="M2014" s="29">
        <f>IFERROR(Tabla1[[#This Row],[Stock en unidades]]/Tabla1[[#This Row],[Venta prom 12 meses en UN]],0)</f>
        <v>6.0138648180242633</v>
      </c>
      <c r="N2014" s="12">
        <f>IFERROR(12/Tabla1[[#This Row],[Meses de stock]],0)</f>
        <v>1.9953890489913546</v>
      </c>
      <c r="O2014" s="5" t="e">
        <f>VLOOKUP(Tabla1[[#This Row],[Código del producto]],'ABC Ventas'!$A:$E,5,0)</f>
        <v>#DIV/0!</v>
      </c>
      <c r="P2014" s="5" t="e">
        <f>VLOOKUP(Tabla1[[#This Row],[Código del producto]],'ABC Stock'!$A:$E,5,0)</f>
        <v>#DIV/0!</v>
      </c>
      <c r="Q20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15" spans="1:17" x14ac:dyDescent="0.2">
      <c r="A2015" s="1">
        <v>1336</v>
      </c>
      <c r="B2015" s="1" t="s">
        <v>21</v>
      </c>
      <c r="C2015" s="1" t="s">
        <v>16</v>
      </c>
      <c r="D2015" s="1" t="s">
        <v>3</v>
      </c>
      <c r="E2015" s="11">
        <v>601</v>
      </c>
      <c r="F2015" s="3">
        <v>6.76</v>
      </c>
      <c r="G2015" s="11">
        <f>Tabla1[[#This Row],[Stock en unidades]]*Tabla1[[#This Row],[Costo unitario]]</f>
        <v>4062.7599999999998</v>
      </c>
      <c r="H2015" s="1">
        <v>2019</v>
      </c>
      <c r="I2015" s="1" t="s">
        <v>309</v>
      </c>
      <c r="J2015" s="1">
        <v>42.9</v>
      </c>
      <c r="K2015" s="3">
        <v>379.90523999999999</v>
      </c>
      <c r="L2015" s="12">
        <f>Tabla1[[#This Row],[Venta prom 12 meses en UN]]*Tabla1[[#This Row],[Costo unitario]]</f>
        <v>290.00399999999996</v>
      </c>
      <c r="M2015" s="29">
        <f>IFERROR(Tabla1[[#This Row],[Stock en unidades]]/Tabla1[[#This Row],[Venta prom 12 meses en UN]],0)</f>
        <v>14.009324009324009</v>
      </c>
      <c r="N2015" s="12">
        <f>IFERROR(12/Tabla1[[#This Row],[Meses de stock]],0)</f>
        <v>0.85657237936772046</v>
      </c>
      <c r="O2015" s="5" t="e">
        <f>VLOOKUP(Tabla1[[#This Row],[Código del producto]],'ABC Ventas'!$A:$E,5,0)</f>
        <v>#DIV/0!</v>
      </c>
      <c r="P2015" s="5" t="e">
        <f>VLOOKUP(Tabla1[[#This Row],[Código del producto]],'ABC Stock'!$A:$E,5,0)</f>
        <v>#DIV/0!</v>
      </c>
      <c r="Q201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16" spans="1:17" x14ac:dyDescent="0.2">
      <c r="A2016" s="1">
        <v>1336</v>
      </c>
      <c r="B2016" s="1" t="s">
        <v>21</v>
      </c>
      <c r="C2016" s="1" t="s">
        <v>16</v>
      </c>
      <c r="D2016" s="1" t="s">
        <v>3</v>
      </c>
      <c r="E2016" s="11">
        <v>1082</v>
      </c>
      <c r="F2016" s="3">
        <v>3.52</v>
      </c>
      <c r="G2016" s="11">
        <f>Tabla1[[#This Row],[Stock en unidades]]*Tabla1[[#This Row],[Costo unitario]]</f>
        <v>3808.64</v>
      </c>
      <c r="H2016" s="1">
        <v>2020</v>
      </c>
      <c r="I2016" s="1" t="s">
        <v>256</v>
      </c>
      <c r="J2016" s="1">
        <v>63.6</v>
      </c>
      <c r="K2016" s="3">
        <v>340.28543999999999</v>
      </c>
      <c r="L2016" s="12">
        <f>Tabla1[[#This Row],[Venta prom 12 meses en UN]]*Tabla1[[#This Row],[Costo unitario]]</f>
        <v>223.87200000000001</v>
      </c>
      <c r="M2016" s="29">
        <f>IFERROR(Tabla1[[#This Row],[Stock en unidades]]/Tabla1[[#This Row],[Venta prom 12 meses en UN]],0)</f>
        <v>17.012578616352201</v>
      </c>
      <c r="N2016" s="12">
        <f>IFERROR(12/Tabla1[[#This Row],[Meses de stock]],0)</f>
        <v>0.7053604436229205</v>
      </c>
      <c r="O2016" s="5" t="e">
        <f>VLOOKUP(Tabla1[[#This Row],[Código del producto]],'ABC Ventas'!$A:$E,5,0)</f>
        <v>#DIV/0!</v>
      </c>
      <c r="P2016" s="5" t="e">
        <f>VLOOKUP(Tabla1[[#This Row],[Código del producto]],'ABC Stock'!$A:$E,5,0)</f>
        <v>#DIV/0!</v>
      </c>
      <c r="Q20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17" spans="1:17" x14ac:dyDescent="0.2">
      <c r="A2017" s="1">
        <v>1336</v>
      </c>
      <c r="B2017" s="1" t="s">
        <v>21</v>
      </c>
      <c r="C2017" s="1" t="s">
        <v>16</v>
      </c>
      <c r="D2017" s="1" t="s">
        <v>3</v>
      </c>
      <c r="E2017" s="11">
        <v>744</v>
      </c>
      <c r="F2017" s="3">
        <v>2.7</v>
      </c>
      <c r="G2017" s="11">
        <f>Tabla1[[#This Row],[Stock en unidades]]*Tabla1[[#This Row],[Costo unitario]]</f>
        <v>2008.8000000000002</v>
      </c>
      <c r="H2017" s="1">
        <v>2019</v>
      </c>
      <c r="I2017" s="1" t="s">
        <v>305</v>
      </c>
      <c r="J2017" s="1">
        <v>84</v>
      </c>
      <c r="K2017" s="3">
        <v>281.23200000000003</v>
      </c>
      <c r="L2017" s="12">
        <f>Tabla1[[#This Row],[Venta prom 12 meses en UN]]*Tabla1[[#This Row],[Costo unitario]]</f>
        <v>226.8</v>
      </c>
      <c r="M2017" s="29">
        <f>IFERROR(Tabla1[[#This Row],[Stock en unidades]]/Tabla1[[#This Row],[Venta prom 12 meses en UN]],0)</f>
        <v>8.8571428571428577</v>
      </c>
      <c r="N2017" s="12">
        <f>IFERROR(12/Tabla1[[#This Row],[Meses de stock]],0)</f>
        <v>1.3548387096774193</v>
      </c>
      <c r="O2017" s="5" t="e">
        <f>VLOOKUP(Tabla1[[#This Row],[Código del producto]],'ABC Ventas'!$A:$E,5,0)</f>
        <v>#DIV/0!</v>
      </c>
      <c r="P2017" s="5" t="e">
        <f>VLOOKUP(Tabla1[[#This Row],[Código del producto]],'ABC Stock'!$A:$E,5,0)</f>
        <v>#DIV/0!</v>
      </c>
      <c r="Q201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18" spans="1:17" x14ac:dyDescent="0.2">
      <c r="A2018" s="1">
        <v>1337</v>
      </c>
      <c r="B2018" s="1" t="s">
        <v>197</v>
      </c>
      <c r="C2018" s="1" t="s">
        <v>16</v>
      </c>
      <c r="D2018" s="1" t="s">
        <v>3</v>
      </c>
      <c r="E2018" s="11">
        <v>1640</v>
      </c>
      <c r="F2018" s="3">
        <v>7.42</v>
      </c>
      <c r="G2018" s="11">
        <f>Tabla1[[#This Row],[Stock en unidades]]*Tabla1[[#This Row],[Costo unitario]]</f>
        <v>12168.8</v>
      </c>
      <c r="H2018" s="1">
        <v>2019</v>
      </c>
      <c r="I2018" s="1" t="s">
        <v>258</v>
      </c>
      <c r="J2018" s="1">
        <v>91.1</v>
      </c>
      <c r="K2018" s="3">
        <v>932.82755999999995</v>
      </c>
      <c r="L2018" s="12">
        <f>Tabla1[[#This Row],[Venta prom 12 meses en UN]]*Tabla1[[#This Row],[Costo unitario]]</f>
        <v>675.96199999999999</v>
      </c>
      <c r="M2018" s="29">
        <f>IFERROR(Tabla1[[#This Row],[Stock en unidades]]/Tabla1[[#This Row],[Venta prom 12 meses en UN]],0)</f>
        <v>18.00219538968167</v>
      </c>
      <c r="N2018" s="12">
        <f>IFERROR(12/Tabla1[[#This Row],[Meses de stock]],0)</f>
        <v>0.66658536585365846</v>
      </c>
      <c r="O2018" s="5" t="e">
        <f>VLOOKUP(Tabla1[[#This Row],[Código del producto]],'ABC Ventas'!$A:$E,5,0)</f>
        <v>#DIV/0!</v>
      </c>
      <c r="P2018" s="5" t="e">
        <f>VLOOKUP(Tabla1[[#This Row],[Código del producto]],'ABC Stock'!$A:$E,5,0)</f>
        <v>#DIV/0!</v>
      </c>
      <c r="Q20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19" spans="1:17" x14ac:dyDescent="0.2">
      <c r="A2019" s="1">
        <v>1337</v>
      </c>
      <c r="B2019" s="1" t="s">
        <v>197</v>
      </c>
      <c r="C2019" s="1" t="s">
        <v>16</v>
      </c>
      <c r="D2019" s="1" t="s">
        <v>3</v>
      </c>
      <c r="E2019" s="11">
        <v>256</v>
      </c>
      <c r="F2019" s="3">
        <v>7.66</v>
      </c>
      <c r="G2019" s="11">
        <f>Tabla1[[#This Row],[Stock en unidades]]*Tabla1[[#This Row],[Costo unitario]]</f>
        <v>1960.96</v>
      </c>
      <c r="H2019" s="1">
        <v>2019</v>
      </c>
      <c r="I2019" s="1" t="s">
        <v>310</v>
      </c>
      <c r="J2019" s="1">
        <v>63.8</v>
      </c>
      <c r="K2019" s="3">
        <v>723.28783999999996</v>
      </c>
      <c r="L2019" s="12">
        <f>Tabla1[[#This Row],[Venta prom 12 meses en UN]]*Tabla1[[#This Row],[Costo unitario]]</f>
        <v>488.70799999999997</v>
      </c>
      <c r="M2019" s="29">
        <f>IFERROR(Tabla1[[#This Row],[Stock en unidades]]/Tabla1[[#This Row],[Venta prom 12 meses en UN]],0)</f>
        <v>4.0125391849529786</v>
      </c>
      <c r="N2019" s="12">
        <f>IFERROR(12/Tabla1[[#This Row],[Meses de stock]],0)</f>
        <v>2.9906249999999996</v>
      </c>
      <c r="O2019" s="5" t="e">
        <f>VLOOKUP(Tabla1[[#This Row],[Código del producto]],'ABC Ventas'!$A:$E,5,0)</f>
        <v>#DIV/0!</v>
      </c>
      <c r="P2019" s="5" t="e">
        <f>VLOOKUP(Tabla1[[#This Row],[Código del producto]],'ABC Stock'!$A:$E,5,0)</f>
        <v>#DIV/0!</v>
      </c>
      <c r="Q20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20" spans="1:17" x14ac:dyDescent="0.2">
      <c r="A2020" s="1">
        <v>1337</v>
      </c>
      <c r="B2020" s="1" t="s">
        <v>197</v>
      </c>
      <c r="C2020" s="1" t="s">
        <v>16</v>
      </c>
      <c r="D2020" s="1" t="s">
        <v>3</v>
      </c>
      <c r="E2020" s="11">
        <v>282</v>
      </c>
      <c r="F2020" s="3">
        <v>3.11</v>
      </c>
      <c r="G2020" s="11">
        <f>Tabla1[[#This Row],[Stock en unidades]]*Tabla1[[#This Row],[Costo unitario]]</f>
        <v>877.02</v>
      </c>
      <c r="H2020" s="1">
        <v>2019</v>
      </c>
      <c r="I2020" s="1" t="s">
        <v>304</v>
      </c>
      <c r="J2020" s="1">
        <v>102</v>
      </c>
      <c r="K2020" s="3">
        <v>482.17439999999993</v>
      </c>
      <c r="L2020" s="12">
        <f>Tabla1[[#This Row],[Venta prom 12 meses en UN]]*Tabla1[[#This Row],[Costo unitario]]</f>
        <v>317.21999999999997</v>
      </c>
      <c r="M2020" s="29">
        <f>IFERROR(Tabla1[[#This Row],[Stock en unidades]]/Tabla1[[#This Row],[Venta prom 12 meses en UN]],0)</f>
        <v>2.7647058823529411</v>
      </c>
      <c r="N2020" s="12">
        <f>IFERROR(12/Tabla1[[#This Row],[Meses de stock]],0)</f>
        <v>4.3404255319148941</v>
      </c>
      <c r="O2020" s="5" t="e">
        <f>VLOOKUP(Tabla1[[#This Row],[Código del producto]],'ABC Ventas'!$A:$E,5,0)</f>
        <v>#DIV/0!</v>
      </c>
      <c r="P2020" s="5" t="e">
        <f>VLOOKUP(Tabla1[[#This Row],[Código del producto]],'ABC Stock'!$A:$E,5,0)</f>
        <v>#DIV/0!</v>
      </c>
      <c r="Q20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1" spans="1:17" x14ac:dyDescent="0.2">
      <c r="A2021" s="1">
        <v>1337</v>
      </c>
      <c r="B2021" s="1" t="s">
        <v>197</v>
      </c>
      <c r="C2021" s="1" t="s">
        <v>16</v>
      </c>
      <c r="D2021" s="1" t="s">
        <v>3</v>
      </c>
      <c r="E2021" s="11">
        <v>606</v>
      </c>
      <c r="F2021" s="3">
        <v>2.89</v>
      </c>
      <c r="G2021" s="11">
        <f>Tabla1[[#This Row],[Stock en unidades]]*Tabla1[[#This Row],[Costo unitario]]</f>
        <v>1751.3400000000001</v>
      </c>
      <c r="H2021" s="1">
        <v>2020</v>
      </c>
      <c r="I2021" s="1" t="s">
        <v>257</v>
      </c>
      <c r="J2021" s="1">
        <v>67</v>
      </c>
      <c r="K2021" s="3">
        <v>327.23469999999998</v>
      </c>
      <c r="L2021" s="12">
        <f>Tabla1[[#This Row],[Venta prom 12 meses en UN]]*Tabla1[[#This Row],[Costo unitario]]</f>
        <v>193.63</v>
      </c>
      <c r="M2021" s="29">
        <f>IFERROR(Tabla1[[#This Row],[Stock en unidades]]/Tabla1[[#This Row],[Venta prom 12 meses en UN]],0)</f>
        <v>9.0447761194029859</v>
      </c>
      <c r="N2021" s="12">
        <f>IFERROR(12/Tabla1[[#This Row],[Meses de stock]],0)</f>
        <v>1.3267326732673266</v>
      </c>
      <c r="O2021" s="5" t="e">
        <f>VLOOKUP(Tabla1[[#This Row],[Código del producto]],'ABC Ventas'!$A:$E,5,0)</f>
        <v>#DIV/0!</v>
      </c>
      <c r="P2021" s="5" t="e">
        <f>VLOOKUP(Tabla1[[#This Row],[Código del producto]],'ABC Stock'!$A:$E,5,0)</f>
        <v>#DIV/0!</v>
      </c>
      <c r="Q202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22" spans="1:17" x14ac:dyDescent="0.2">
      <c r="A2022" s="1">
        <v>1337</v>
      </c>
      <c r="B2022" s="1" t="s">
        <v>197</v>
      </c>
      <c r="C2022" s="1" t="s">
        <v>16</v>
      </c>
      <c r="D2022" s="1" t="s">
        <v>3</v>
      </c>
      <c r="E2022" s="11">
        <v>54</v>
      </c>
      <c r="F2022" s="3">
        <v>3.42</v>
      </c>
      <c r="G2022" s="11">
        <f>Tabla1[[#This Row],[Stock en unidades]]*Tabla1[[#This Row],[Costo unitario]]</f>
        <v>184.68</v>
      </c>
      <c r="H2022" s="1">
        <v>2020</v>
      </c>
      <c r="I2022" s="1" t="s">
        <v>256</v>
      </c>
      <c r="J2022" s="1">
        <v>68</v>
      </c>
      <c r="K2022" s="3">
        <v>279.072</v>
      </c>
      <c r="L2022" s="12">
        <f>Tabla1[[#This Row],[Venta prom 12 meses en UN]]*Tabla1[[#This Row],[Costo unitario]]</f>
        <v>232.56</v>
      </c>
      <c r="M2022" s="29">
        <f>IFERROR(Tabla1[[#This Row],[Stock en unidades]]/Tabla1[[#This Row],[Venta prom 12 meses en UN]],0)</f>
        <v>0.79411764705882348</v>
      </c>
      <c r="N2022" s="12">
        <f>IFERROR(12/Tabla1[[#This Row],[Meses de stock]],0)</f>
        <v>15.111111111111112</v>
      </c>
      <c r="O2022" s="5" t="e">
        <f>VLOOKUP(Tabla1[[#This Row],[Código del producto]],'ABC Ventas'!$A:$E,5,0)</f>
        <v>#DIV/0!</v>
      </c>
      <c r="P2022" s="5" t="e">
        <f>VLOOKUP(Tabla1[[#This Row],[Código del producto]],'ABC Stock'!$A:$E,5,0)</f>
        <v>#DIV/0!</v>
      </c>
      <c r="Q20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3" spans="1:17" x14ac:dyDescent="0.2">
      <c r="A2023" s="1">
        <v>1337</v>
      </c>
      <c r="B2023" s="1" t="s">
        <v>197</v>
      </c>
      <c r="C2023" s="1" t="s">
        <v>16</v>
      </c>
      <c r="D2023" s="1" t="s">
        <v>3</v>
      </c>
      <c r="E2023" s="11">
        <v>51</v>
      </c>
      <c r="F2023" s="3">
        <v>2.83</v>
      </c>
      <c r="G2023" s="11">
        <f>Tabla1[[#This Row],[Stock en unidades]]*Tabla1[[#This Row],[Costo unitario]]</f>
        <v>144.33000000000001</v>
      </c>
      <c r="H2023" s="1">
        <v>2019</v>
      </c>
      <c r="I2023" s="1" t="s">
        <v>257</v>
      </c>
      <c r="J2023" s="1">
        <v>66</v>
      </c>
      <c r="K2023" s="3">
        <v>263.35980000000001</v>
      </c>
      <c r="L2023" s="12">
        <f>Tabla1[[#This Row],[Venta prom 12 meses en UN]]*Tabla1[[#This Row],[Costo unitario]]</f>
        <v>186.78</v>
      </c>
      <c r="M2023" s="29">
        <f>IFERROR(Tabla1[[#This Row],[Stock en unidades]]/Tabla1[[#This Row],[Venta prom 12 meses en UN]],0)</f>
        <v>0.77272727272727271</v>
      </c>
      <c r="N2023" s="12">
        <f>IFERROR(12/Tabla1[[#This Row],[Meses de stock]],0)</f>
        <v>15.529411764705882</v>
      </c>
      <c r="O2023" s="5" t="e">
        <f>VLOOKUP(Tabla1[[#This Row],[Código del producto]],'ABC Ventas'!$A:$E,5,0)</f>
        <v>#DIV/0!</v>
      </c>
      <c r="P2023" s="5" t="e">
        <f>VLOOKUP(Tabla1[[#This Row],[Código del producto]],'ABC Stock'!$A:$E,5,0)</f>
        <v>#DIV/0!</v>
      </c>
      <c r="Q20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4" spans="1:17" x14ac:dyDescent="0.2">
      <c r="A2024" s="1">
        <v>1338</v>
      </c>
      <c r="B2024" s="1" t="s">
        <v>494</v>
      </c>
      <c r="C2024" s="1" t="s">
        <v>16</v>
      </c>
      <c r="D2024" s="1" t="s">
        <v>3</v>
      </c>
      <c r="E2024" s="11">
        <v>194</v>
      </c>
      <c r="F2024" s="3">
        <v>61</v>
      </c>
      <c r="G2024" s="11">
        <f>Tabla1[[#This Row],[Stock en unidades]]*Tabla1[[#This Row],[Costo unitario]]</f>
        <v>11834</v>
      </c>
      <c r="H2024" s="1">
        <v>2019</v>
      </c>
      <c r="I2024" s="1" t="s">
        <v>310</v>
      </c>
      <c r="J2024" s="1">
        <v>954</v>
      </c>
      <c r="K2024" s="3">
        <v>105331.14</v>
      </c>
      <c r="L2024" s="12">
        <f>Tabla1[[#This Row],[Venta prom 12 meses en UN]]*Tabla1[[#This Row],[Costo unitario]]</f>
        <v>58194</v>
      </c>
      <c r="M2024" s="29">
        <f>IFERROR(Tabla1[[#This Row],[Stock en unidades]]/Tabla1[[#This Row],[Venta prom 12 meses en UN]],0)</f>
        <v>0.20335429769392033</v>
      </c>
      <c r="N2024" s="12">
        <f>IFERROR(12/Tabla1[[#This Row],[Meses de stock]],0)</f>
        <v>59.010309278350519</v>
      </c>
      <c r="O2024" s="5" t="e">
        <f>VLOOKUP(Tabla1[[#This Row],[Código del producto]],'ABC Ventas'!$A:$E,5,0)</f>
        <v>#DIV/0!</v>
      </c>
      <c r="P2024" s="5" t="e">
        <f>VLOOKUP(Tabla1[[#This Row],[Código del producto]],'ABC Stock'!$A:$E,5,0)</f>
        <v>#DIV/0!</v>
      </c>
      <c r="Q20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5" spans="1:17" x14ac:dyDescent="0.2">
      <c r="A2025" s="1">
        <v>1338</v>
      </c>
      <c r="B2025" s="1" t="s">
        <v>494</v>
      </c>
      <c r="C2025" s="1" t="s">
        <v>16</v>
      </c>
      <c r="D2025" s="1" t="s">
        <v>3</v>
      </c>
      <c r="E2025" s="11">
        <v>1349</v>
      </c>
      <c r="F2025" s="3">
        <v>75</v>
      </c>
      <c r="G2025" s="11">
        <f>Tabla1[[#This Row],[Stock en unidades]]*Tabla1[[#This Row],[Costo unitario]]</f>
        <v>101175</v>
      </c>
      <c r="H2025" s="1">
        <v>2020</v>
      </c>
      <c r="I2025" s="1" t="s">
        <v>257</v>
      </c>
      <c r="J2025" s="1">
        <v>779</v>
      </c>
      <c r="K2025" s="3">
        <v>103996.5</v>
      </c>
      <c r="L2025" s="12">
        <f>Tabla1[[#This Row],[Venta prom 12 meses en UN]]*Tabla1[[#This Row],[Costo unitario]]</f>
        <v>58425</v>
      </c>
      <c r="M2025" s="29">
        <f>IFERROR(Tabla1[[#This Row],[Stock en unidades]]/Tabla1[[#This Row],[Venta prom 12 meses en UN]],0)</f>
        <v>1.7317073170731707</v>
      </c>
      <c r="N2025" s="12">
        <f>IFERROR(12/Tabla1[[#This Row],[Meses de stock]],0)</f>
        <v>6.929577464788732</v>
      </c>
      <c r="O2025" s="5" t="e">
        <f>VLOOKUP(Tabla1[[#This Row],[Código del producto]],'ABC Ventas'!$A:$E,5,0)</f>
        <v>#DIV/0!</v>
      </c>
      <c r="P2025" s="5" t="e">
        <f>VLOOKUP(Tabla1[[#This Row],[Código del producto]],'ABC Stock'!$A:$E,5,0)</f>
        <v>#DIV/0!</v>
      </c>
      <c r="Q20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6" spans="1:17" x14ac:dyDescent="0.2">
      <c r="A2026" s="1">
        <v>1338</v>
      </c>
      <c r="B2026" s="1" t="s">
        <v>494</v>
      </c>
      <c r="C2026" s="1" t="s">
        <v>16</v>
      </c>
      <c r="D2026" s="1" t="s">
        <v>3</v>
      </c>
      <c r="E2026" s="11">
        <v>495</v>
      </c>
      <c r="F2026" s="3">
        <v>80</v>
      </c>
      <c r="G2026" s="11">
        <f>Tabla1[[#This Row],[Stock en unidades]]*Tabla1[[#This Row],[Costo unitario]]</f>
        <v>39600</v>
      </c>
      <c r="H2026" s="1">
        <v>2020</v>
      </c>
      <c r="I2026" s="1" t="s">
        <v>258</v>
      </c>
      <c r="J2026" s="1">
        <v>860</v>
      </c>
      <c r="K2026" s="3">
        <v>92192</v>
      </c>
      <c r="L2026" s="12">
        <f>Tabla1[[#This Row],[Venta prom 12 meses en UN]]*Tabla1[[#This Row],[Costo unitario]]</f>
        <v>68800</v>
      </c>
      <c r="M2026" s="29">
        <f>IFERROR(Tabla1[[#This Row],[Stock en unidades]]/Tabla1[[#This Row],[Venta prom 12 meses en UN]],0)</f>
        <v>0.57558139534883723</v>
      </c>
      <c r="N2026" s="12">
        <f>IFERROR(12/Tabla1[[#This Row],[Meses de stock]],0)</f>
        <v>20.848484848484848</v>
      </c>
      <c r="O2026" s="5" t="e">
        <f>VLOOKUP(Tabla1[[#This Row],[Código del producto]],'ABC Ventas'!$A:$E,5,0)</f>
        <v>#DIV/0!</v>
      </c>
      <c r="P2026" s="5" t="e">
        <f>VLOOKUP(Tabla1[[#This Row],[Código del producto]],'ABC Stock'!$A:$E,5,0)</f>
        <v>#DIV/0!</v>
      </c>
      <c r="Q20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7" spans="1:17" x14ac:dyDescent="0.2">
      <c r="A2027" s="1">
        <v>1338</v>
      </c>
      <c r="B2027" s="1" t="s">
        <v>494</v>
      </c>
      <c r="C2027" s="1" t="s">
        <v>16</v>
      </c>
      <c r="D2027" s="1" t="s">
        <v>3</v>
      </c>
      <c r="E2027" s="11">
        <v>599</v>
      </c>
      <c r="F2027" s="3">
        <v>55</v>
      </c>
      <c r="G2027" s="11">
        <f>Tabla1[[#This Row],[Stock en unidades]]*Tabla1[[#This Row],[Costo unitario]]</f>
        <v>32945</v>
      </c>
      <c r="H2027" s="1">
        <v>2019</v>
      </c>
      <c r="I2027" s="1" t="s">
        <v>256</v>
      </c>
      <c r="J2027" s="1">
        <v>919</v>
      </c>
      <c r="K2027" s="3">
        <v>79355.649999999994</v>
      </c>
      <c r="L2027" s="12">
        <f>Tabla1[[#This Row],[Venta prom 12 meses en UN]]*Tabla1[[#This Row],[Costo unitario]]</f>
        <v>50545</v>
      </c>
      <c r="M2027" s="29">
        <f>IFERROR(Tabla1[[#This Row],[Stock en unidades]]/Tabla1[[#This Row],[Venta prom 12 meses en UN]],0)</f>
        <v>0.65179542981501637</v>
      </c>
      <c r="N2027" s="12">
        <f>IFERROR(12/Tabla1[[#This Row],[Meses de stock]],0)</f>
        <v>18.410684474123538</v>
      </c>
      <c r="O2027" s="5" t="e">
        <f>VLOOKUP(Tabla1[[#This Row],[Código del producto]],'ABC Ventas'!$A:$E,5,0)</f>
        <v>#DIV/0!</v>
      </c>
      <c r="P2027" s="5" t="e">
        <f>VLOOKUP(Tabla1[[#This Row],[Código del producto]],'ABC Stock'!$A:$E,5,0)</f>
        <v>#DIV/0!</v>
      </c>
      <c r="Q20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8" spans="1:17" x14ac:dyDescent="0.2">
      <c r="A2028" s="1">
        <v>1338</v>
      </c>
      <c r="B2028" s="1" t="s">
        <v>494</v>
      </c>
      <c r="C2028" s="1" t="s">
        <v>16</v>
      </c>
      <c r="D2028" s="1" t="s">
        <v>3</v>
      </c>
      <c r="E2028" s="11">
        <v>952</v>
      </c>
      <c r="F2028" s="3">
        <v>41</v>
      </c>
      <c r="G2028" s="11">
        <f>Tabla1[[#This Row],[Stock en unidades]]*Tabla1[[#This Row],[Costo unitario]]</f>
        <v>39032</v>
      </c>
      <c r="H2028" s="1">
        <v>2020</v>
      </c>
      <c r="I2028" s="1" t="s">
        <v>257</v>
      </c>
      <c r="J2028" s="1">
        <v>869</v>
      </c>
      <c r="K2028" s="3">
        <v>46317.7</v>
      </c>
      <c r="L2028" s="12">
        <f>Tabla1[[#This Row],[Venta prom 12 meses en UN]]*Tabla1[[#This Row],[Costo unitario]]</f>
        <v>35629</v>
      </c>
      <c r="M2028" s="29">
        <f>IFERROR(Tabla1[[#This Row],[Stock en unidades]]/Tabla1[[#This Row],[Venta prom 12 meses en UN]],0)</f>
        <v>1.0955120828538549</v>
      </c>
      <c r="N2028" s="12">
        <f>IFERROR(12/Tabla1[[#This Row],[Meses de stock]],0)</f>
        <v>10.953781512605042</v>
      </c>
      <c r="O2028" s="5" t="e">
        <f>VLOOKUP(Tabla1[[#This Row],[Código del producto]],'ABC Ventas'!$A:$E,5,0)</f>
        <v>#DIV/0!</v>
      </c>
      <c r="P2028" s="5" t="e">
        <f>VLOOKUP(Tabla1[[#This Row],[Código del producto]],'ABC Stock'!$A:$E,5,0)</f>
        <v>#DIV/0!</v>
      </c>
      <c r="Q20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29" spans="1:17" x14ac:dyDescent="0.2">
      <c r="A2029" s="1">
        <v>1338</v>
      </c>
      <c r="B2029" s="1" t="s">
        <v>494</v>
      </c>
      <c r="C2029" s="1" t="s">
        <v>16</v>
      </c>
      <c r="D2029" s="1" t="s">
        <v>3</v>
      </c>
      <c r="E2029" s="11">
        <v>465</v>
      </c>
      <c r="F2029" s="3">
        <v>62</v>
      </c>
      <c r="G2029" s="11">
        <f>Tabla1[[#This Row],[Stock en unidades]]*Tabla1[[#This Row],[Costo unitario]]</f>
        <v>28830</v>
      </c>
      <c r="H2029" s="1">
        <v>2020</v>
      </c>
      <c r="I2029" s="1" t="s">
        <v>258</v>
      </c>
      <c r="J2029" s="1">
        <v>487</v>
      </c>
      <c r="K2029" s="3">
        <v>43479.360000000001</v>
      </c>
      <c r="L2029" s="12">
        <f>Tabla1[[#This Row],[Venta prom 12 meses en UN]]*Tabla1[[#This Row],[Costo unitario]]</f>
        <v>30194</v>
      </c>
      <c r="M2029" s="29">
        <f>IFERROR(Tabla1[[#This Row],[Stock en unidades]]/Tabla1[[#This Row],[Venta prom 12 meses en UN]],0)</f>
        <v>0.95482546201232033</v>
      </c>
      <c r="N2029" s="12">
        <f>IFERROR(12/Tabla1[[#This Row],[Meses de stock]],0)</f>
        <v>12.567741935483872</v>
      </c>
      <c r="O2029" s="5" t="e">
        <f>VLOOKUP(Tabla1[[#This Row],[Código del producto]],'ABC Ventas'!$A:$E,5,0)</f>
        <v>#DIV/0!</v>
      </c>
      <c r="P2029" s="5" t="e">
        <f>VLOOKUP(Tabla1[[#This Row],[Código del producto]],'ABC Stock'!$A:$E,5,0)</f>
        <v>#DIV/0!</v>
      </c>
      <c r="Q20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30" spans="1:17" x14ac:dyDescent="0.2">
      <c r="A2030" s="1">
        <v>1339</v>
      </c>
      <c r="B2030" s="1" t="s">
        <v>495</v>
      </c>
      <c r="C2030" s="1" t="s">
        <v>16</v>
      </c>
      <c r="D2030" s="1" t="s">
        <v>3</v>
      </c>
      <c r="E2030" s="11">
        <v>2</v>
      </c>
      <c r="F2030" s="3">
        <v>6.28</v>
      </c>
      <c r="G2030" s="11">
        <f>Tabla1[[#This Row],[Stock en unidades]]*Tabla1[[#This Row],[Costo unitario]]</f>
        <v>12.56</v>
      </c>
      <c r="H2030" s="1">
        <v>2019</v>
      </c>
      <c r="I2030" s="1" t="s">
        <v>304</v>
      </c>
      <c r="J2030" s="1">
        <v>93</v>
      </c>
      <c r="K2030" s="3">
        <v>1086.3144000000002</v>
      </c>
      <c r="L2030" s="12">
        <f>Tabla1[[#This Row],[Venta prom 12 meses en UN]]*Tabla1[[#This Row],[Costo unitario]]</f>
        <v>584.04000000000008</v>
      </c>
      <c r="M2030" s="29">
        <f>IFERROR(Tabla1[[#This Row],[Stock en unidades]]/Tabla1[[#This Row],[Venta prom 12 meses en UN]],0)</f>
        <v>2.1505376344086023E-2</v>
      </c>
      <c r="N2030" s="12">
        <f>IFERROR(12/Tabla1[[#This Row],[Meses de stock]],0)</f>
        <v>558</v>
      </c>
      <c r="O2030" s="5" t="e">
        <f>VLOOKUP(Tabla1[[#This Row],[Código del producto]],'ABC Ventas'!$A:$E,5,0)</f>
        <v>#DIV/0!</v>
      </c>
      <c r="P2030" s="5" t="e">
        <f>VLOOKUP(Tabla1[[#This Row],[Código del producto]],'ABC Stock'!$A:$E,5,0)</f>
        <v>#DIV/0!</v>
      </c>
      <c r="Q20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31" spans="1:17" x14ac:dyDescent="0.2">
      <c r="A2031" s="1">
        <v>1339</v>
      </c>
      <c r="B2031" s="1" t="s">
        <v>495</v>
      </c>
      <c r="C2031" s="1" t="s">
        <v>16</v>
      </c>
      <c r="D2031" s="1" t="s">
        <v>3</v>
      </c>
      <c r="E2031" s="11">
        <v>706</v>
      </c>
      <c r="F2031" s="3">
        <v>5.68</v>
      </c>
      <c r="G2031" s="11">
        <f>Tabla1[[#This Row],[Stock en unidades]]*Tabla1[[#This Row],[Costo unitario]]</f>
        <v>4010.08</v>
      </c>
      <c r="H2031" s="1">
        <v>2020</v>
      </c>
      <c r="I2031" s="1" t="s">
        <v>257</v>
      </c>
      <c r="J2031" s="1">
        <v>58.8</v>
      </c>
      <c r="K2031" s="3">
        <v>581.13215999999989</v>
      </c>
      <c r="L2031" s="12">
        <f>Tabla1[[#This Row],[Venta prom 12 meses en UN]]*Tabla1[[#This Row],[Costo unitario]]</f>
        <v>333.98399999999998</v>
      </c>
      <c r="M2031" s="29">
        <f>IFERROR(Tabla1[[#This Row],[Stock en unidades]]/Tabla1[[#This Row],[Venta prom 12 meses en UN]],0)</f>
        <v>12.006802721088436</v>
      </c>
      <c r="N2031" s="12">
        <f>IFERROR(12/Tabla1[[#This Row],[Meses de stock]],0)</f>
        <v>0.99943342776203969</v>
      </c>
      <c r="O2031" s="5" t="e">
        <f>VLOOKUP(Tabla1[[#This Row],[Código del producto]],'ABC Ventas'!$A:$E,5,0)</f>
        <v>#DIV/0!</v>
      </c>
      <c r="P2031" s="5" t="e">
        <f>VLOOKUP(Tabla1[[#This Row],[Código del producto]],'ABC Stock'!$A:$E,5,0)</f>
        <v>#DIV/0!</v>
      </c>
      <c r="Q203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32" spans="1:17" x14ac:dyDescent="0.2">
      <c r="A2032" s="1">
        <v>1339</v>
      </c>
      <c r="B2032" s="1" t="s">
        <v>495</v>
      </c>
      <c r="C2032" s="1" t="s">
        <v>16</v>
      </c>
      <c r="D2032" s="1" t="s">
        <v>3</v>
      </c>
      <c r="E2032" s="11">
        <v>49</v>
      </c>
      <c r="F2032" s="3">
        <v>4.3899999999999997</v>
      </c>
      <c r="G2032" s="11">
        <f>Tabla1[[#This Row],[Stock en unidades]]*Tabla1[[#This Row],[Costo unitario]]</f>
        <v>215.10999999999999</v>
      </c>
      <c r="H2032" s="1">
        <v>2020</v>
      </c>
      <c r="I2032" s="1" t="s">
        <v>257</v>
      </c>
      <c r="J2032" s="1">
        <v>54</v>
      </c>
      <c r="K2032" s="3">
        <v>436.19039999999995</v>
      </c>
      <c r="L2032" s="12">
        <f>Tabla1[[#This Row],[Venta prom 12 meses en UN]]*Tabla1[[#This Row],[Costo unitario]]</f>
        <v>237.05999999999997</v>
      </c>
      <c r="M2032" s="29">
        <f>IFERROR(Tabla1[[#This Row],[Stock en unidades]]/Tabla1[[#This Row],[Venta prom 12 meses en UN]],0)</f>
        <v>0.90740740740740744</v>
      </c>
      <c r="N2032" s="12">
        <f>IFERROR(12/Tabla1[[#This Row],[Meses de stock]],0)</f>
        <v>13.224489795918366</v>
      </c>
      <c r="O2032" s="5" t="e">
        <f>VLOOKUP(Tabla1[[#This Row],[Código del producto]],'ABC Ventas'!$A:$E,5,0)</f>
        <v>#DIV/0!</v>
      </c>
      <c r="P2032" s="5" t="e">
        <f>VLOOKUP(Tabla1[[#This Row],[Código del producto]],'ABC Stock'!$A:$E,5,0)</f>
        <v>#DIV/0!</v>
      </c>
      <c r="Q20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33" spans="1:17" x14ac:dyDescent="0.2">
      <c r="A2033" s="1">
        <v>1339</v>
      </c>
      <c r="B2033" s="1" t="s">
        <v>495</v>
      </c>
      <c r="C2033" s="1" t="s">
        <v>16</v>
      </c>
      <c r="D2033" s="1" t="s">
        <v>3</v>
      </c>
      <c r="E2033" s="11">
        <v>442</v>
      </c>
      <c r="F2033" s="3">
        <v>3.16</v>
      </c>
      <c r="G2033" s="11">
        <f>Tabla1[[#This Row],[Stock en unidades]]*Tabla1[[#This Row],[Costo unitario]]</f>
        <v>1396.72</v>
      </c>
      <c r="H2033" s="1">
        <v>2019</v>
      </c>
      <c r="I2033" s="1" t="s">
        <v>256</v>
      </c>
      <c r="J2033" s="1">
        <v>63.1</v>
      </c>
      <c r="K2033" s="3">
        <v>317.03964000000002</v>
      </c>
      <c r="L2033" s="12">
        <f>Tabla1[[#This Row],[Venta prom 12 meses en UN]]*Tabla1[[#This Row],[Costo unitario]]</f>
        <v>199.39600000000002</v>
      </c>
      <c r="M2033" s="29">
        <f>IFERROR(Tabla1[[#This Row],[Stock en unidades]]/Tabla1[[#This Row],[Venta prom 12 meses en UN]],0)</f>
        <v>7.004754358161648</v>
      </c>
      <c r="N2033" s="12">
        <f>IFERROR(12/Tabla1[[#This Row],[Meses de stock]],0)</f>
        <v>1.7131221719457015</v>
      </c>
      <c r="O2033" s="5" t="e">
        <f>VLOOKUP(Tabla1[[#This Row],[Código del producto]],'ABC Ventas'!$A:$E,5,0)</f>
        <v>#DIV/0!</v>
      </c>
      <c r="P2033" s="5" t="e">
        <f>VLOOKUP(Tabla1[[#This Row],[Código del producto]],'ABC Stock'!$A:$E,5,0)</f>
        <v>#DIV/0!</v>
      </c>
      <c r="Q203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34" spans="1:17" x14ac:dyDescent="0.2">
      <c r="A2034" s="1">
        <v>1339</v>
      </c>
      <c r="B2034" s="1" t="s">
        <v>495</v>
      </c>
      <c r="C2034" s="1" t="s">
        <v>16</v>
      </c>
      <c r="D2034" s="1" t="s">
        <v>3</v>
      </c>
      <c r="E2034" s="11">
        <v>0</v>
      </c>
      <c r="F2034" s="3">
        <v>3.17</v>
      </c>
      <c r="G2034" s="11">
        <f>Tabla1[[#This Row],[Stock en unidades]]*Tabla1[[#This Row],[Costo unitario]]</f>
        <v>0</v>
      </c>
      <c r="H2034" s="1">
        <v>2019</v>
      </c>
      <c r="I2034" s="1" t="s">
        <v>258</v>
      </c>
      <c r="J2034" s="1">
        <v>47.8</v>
      </c>
      <c r="K2034" s="3">
        <v>262.13997999999998</v>
      </c>
      <c r="L2034" s="12">
        <f>Tabla1[[#This Row],[Venta prom 12 meses en UN]]*Tabla1[[#This Row],[Costo unitario]]</f>
        <v>151.52599999999998</v>
      </c>
      <c r="M2034" s="29">
        <f>IFERROR(Tabla1[[#This Row],[Stock en unidades]]/Tabla1[[#This Row],[Venta prom 12 meses en UN]],0)</f>
        <v>0</v>
      </c>
      <c r="N2034" s="12">
        <f>IFERROR(12/Tabla1[[#This Row],[Meses de stock]],0)</f>
        <v>0</v>
      </c>
      <c r="O2034" s="5" t="e">
        <f>VLOOKUP(Tabla1[[#This Row],[Código del producto]],'ABC Ventas'!$A:$E,5,0)</f>
        <v>#DIV/0!</v>
      </c>
      <c r="P2034" s="5" t="e">
        <f>VLOOKUP(Tabla1[[#This Row],[Código del producto]],'ABC Stock'!$A:$E,5,0)</f>
        <v>#DIV/0!</v>
      </c>
      <c r="Q20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35" spans="1:17" x14ac:dyDescent="0.2">
      <c r="A2035" s="1">
        <v>1339</v>
      </c>
      <c r="B2035" s="1" t="s">
        <v>495</v>
      </c>
      <c r="C2035" s="1" t="s">
        <v>16</v>
      </c>
      <c r="D2035" s="1" t="s">
        <v>3</v>
      </c>
      <c r="E2035" s="11">
        <v>934</v>
      </c>
      <c r="F2035" s="3">
        <v>1.75</v>
      </c>
      <c r="G2035" s="11">
        <f>Tabla1[[#This Row],[Stock en unidades]]*Tabla1[[#This Row],[Costo unitario]]</f>
        <v>1634.5</v>
      </c>
      <c r="H2035" s="1">
        <v>2019</v>
      </c>
      <c r="I2035" s="1" t="s">
        <v>304</v>
      </c>
      <c r="J2035" s="1">
        <v>59</v>
      </c>
      <c r="K2035" s="3">
        <v>172.42750000000001</v>
      </c>
      <c r="L2035" s="12">
        <f>Tabla1[[#This Row],[Venta prom 12 meses en UN]]*Tabla1[[#This Row],[Costo unitario]]</f>
        <v>103.25</v>
      </c>
      <c r="M2035" s="29">
        <f>IFERROR(Tabla1[[#This Row],[Stock en unidades]]/Tabla1[[#This Row],[Venta prom 12 meses en UN]],0)</f>
        <v>15.830508474576272</v>
      </c>
      <c r="N2035" s="12">
        <f>IFERROR(12/Tabla1[[#This Row],[Meses de stock]],0)</f>
        <v>0.75802997858672372</v>
      </c>
      <c r="O2035" s="5" t="e">
        <f>VLOOKUP(Tabla1[[#This Row],[Código del producto]],'ABC Ventas'!$A:$E,5,0)</f>
        <v>#DIV/0!</v>
      </c>
      <c r="P2035" s="5" t="e">
        <f>VLOOKUP(Tabla1[[#This Row],[Código del producto]],'ABC Stock'!$A:$E,5,0)</f>
        <v>#DIV/0!</v>
      </c>
      <c r="Q203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36" spans="1:17" x14ac:dyDescent="0.2">
      <c r="A2036" s="1">
        <v>1340</v>
      </c>
      <c r="B2036" s="1" t="s">
        <v>496</v>
      </c>
      <c r="C2036" s="1" t="s">
        <v>16</v>
      </c>
      <c r="D2036" s="1" t="s">
        <v>3</v>
      </c>
      <c r="E2036" s="11">
        <v>341</v>
      </c>
      <c r="F2036" s="3">
        <v>4.29</v>
      </c>
      <c r="G2036" s="11">
        <f>Tabla1[[#This Row],[Stock en unidades]]*Tabla1[[#This Row],[Costo unitario]]</f>
        <v>1462.89</v>
      </c>
      <c r="H2036" s="1">
        <v>2020</v>
      </c>
      <c r="I2036" s="1" t="s">
        <v>257</v>
      </c>
      <c r="J2036" s="1">
        <v>0</v>
      </c>
      <c r="K2036" s="3">
        <v>0</v>
      </c>
      <c r="L2036" s="12">
        <f>Tabla1[[#This Row],[Venta prom 12 meses en UN]]*Tabla1[[#This Row],[Costo unitario]]</f>
        <v>0</v>
      </c>
      <c r="M2036" s="29">
        <f>IFERROR(Tabla1[[#This Row],[Stock en unidades]]/Tabla1[[#This Row],[Venta prom 12 meses en UN]],0)</f>
        <v>0</v>
      </c>
      <c r="N2036" s="12">
        <f>IFERROR(12/Tabla1[[#This Row],[Meses de stock]],0)</f>
        <v>0</v>
      </c>
      <c r="O2036" s="5" t="e">
        <f>VLOOKUP(Tabla1[[#This Row],[Código del producto]],'ABC Ventas'!$A:$E,5,0)</f>
        <v>#DIV/0!</v>
      </c>
      <c r="P2036" s="5" t="e">
        <f>VLOOKUP(Tabla1[[#This Row],[Código del producto]],'ABC Stock'!$A:$E,5,0)</f>
        <v>#DIV/0!</v>
      </c>
      <c r="Q2036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037" spans="1:17" x14ac:dyDescent="0.2">
      <c r="A2037" s="1">
        <v>1340</v>
      </c>
      <c r="B2037" s="1" t="s">
        <v>496</v>
      </c>
      <c r="C2037" s="1" t="s">
        <v>16</v>
      </c>
      <c r="D2037" s="1" t="s">
        <v>3</v>
      </c>
      <c r="E2037" s="11">
        <v>285</v>
      </c>
      <c r="F2037" s="3">
        <v>7.29</v>
      </c>
      <c r="G2037" s="11">
        <f>Tabla1[[#This Row],[Stock en unidades]]*Tabla1[[#This Row],[Costo unitario]]</f>
        <v>2077.65</v>
      </c>
      <c r="H2037" s="1">
        <v>2020</v>
      </c>
      <c r="I2037" s="1" t="s">
        <v>257</v>
      </c>
      <c r="J2037" s="1">
        <v>56.9</v>
      </c>
      <c r="K2037" s="3">
        <v>667.82961</v>
      </c>
      <c r="L2037" s="12">
        <f>Tabla1[[#This Row],[Venta prom 12 meses en UN]]*Tabla1[[#This Row],[Costo unitario]]</f>
        <v>414.80099999999999</v>
      </c>
      <c r="M2037" s="29">
        <f>IFERROR(Tabla1[[#This Row],[Stock en unidades]]/Tabla1[[#This Row],[Venta prom 12 meses en UN]],0)</f>
        <v>5.0087873462214416</v>
      </c>
      <c r="N2037" s="12">
        <f>IFERROR(12/Tabla1[[#This Row],[Meses de stock]],0)</f>
        <v>2.3957894736842102</v>
      </c>
      <c r="O2037" s="5" t="e">
        <f>VLOOKUP(Tabla1[[#This Row],[Código del producto]],'ABC Ventas'!$A:$E,5,0)</f>
        <v>#DIV/0!</v>
      </c>
      <c r="P2037" s="5" t="e">
        <f>VLOOKUP(Tabla1[[#This Row],[Código del producto]],'ABC Stock'!$A:$E,5,0)</f>
        <v>#DIV/0!</v>
      </c>
      <c r="Q203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38" spans="1:17" x14ac:dyDescent="0.2">
      <c r="A2038" s="1">
        <v>1340</v>
      </c>
      <c r="B2038" s="1" t="s">
        <v>496</v>
      </c>
      <c r="C2038" s="1" t="s">
        <v>16</v>
      </c>
      <c r="D2038" s="1" t="s">
        <v>3</v>
      </c>
      <c r="E2038" s="11">
        <v>0</v>
      </c>
      <c r="F2038" s="3">
        <v>5.55</v>
      </c>
      <c r="G2038" s="11">
        <f>Tabla1[[#This Row],[Stock en unidades]]*Tabla1[[#This Row],[Costo unitario]]</f>
        <v>0</v>
      </c>
      <c r="H2038" s="1">
        <v>2020</v>
      </c>
      <c r="I2038" s="1" t="s">
        <v>257</v>
      </c>
      <c r="J2038" s="1">
        <v>64</v>
      </c>
      <c r="K2038" s="3">
        <v>479.52</v>
      </c>
      <c r="L2038" s="12">
        <f>Tabla1[[#This Row],[Venta prom 12 meses en UN]]*Tabla1[[#This Row],[Costo unitario]]</f>
        <v>355.2</v>
      </c>
      <c r="M2038" s="29">
        <f>IFERROR(Tabla1[[#This Row],[Stock en unidades]]/Tabla1[[#This Row],[Venta prom 12 meses en UN]],0)</f>
        <v>0</v>
      </c>
      <c r="N2038" s="12">
        <f>IFERROR(12/Tabla1[[#This Row],[Meses de stock]],0)</f>
        <v>0</v>
      </c>
      <c r="O2038" s="5" t="e">
        <f>VLOOKUP(Tabla1[[#This Row],[Código del producto]],'ABC Ventas'!$A:$E,5,0)</f>
        <v>#DIV/0!</v>
      </c>
      <c r="P2038" s="5" t="e">
        <f>VLOOKUP(Tabla1[[#This Row],[Código del producto]],'ABC Stock'!$A:$E,5,0)</f>
        <v>#DIV/0!</v>
      </c>
      <c r="Q20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39" spans="1:17" x14ac:dyDescent="0.2">
      <c r="A2039" s="1">
        <v>1340</v>
      </c>
      <c r="B2039" s="1" t="s">
        <v>496</v>
      </c>
      <c r="C2039" s="1" t="s">
        <v>16</v>
      </c>
      <c r="D2039" s="1" t="s">
        <v>3</v>
      </c>
      <c r="E2039" s="11">
        <v>719</v>
      </c>
      <c r="F2039" s="3">
        <v>6.25</v>
      </c>
      <c r="G2039" s="11">
        <f>Tabla1[[#This Row],[Stock en unidades]]*Tabla1[[#This Row],[Costo unitario]]</f>
        <v>4493.75</v>
      </c>
      <c r="H2039" s="1">
        <v>2019</v>
      </c>
      <c r="I2039" s="1" t="s">
        <v>307</v>
      </c>
      <c r="J2039" s="1">
        <v>51.3</v>
      </c>
      <c r="K2039" s="3">
        <v>471.31875000000002</v>
      </c>
      <c r="L2039" s="12">
        <f>Tabla1[[#This Row],[Venta prom 12 meses en UN]]*Tabla1[[#This Row],[Costo unitario]]</f>
        <v>320.625</v>
      </c>
      <c r="M2039" s="29">
        <f>IFERROR(Tabla1[[#This Row],[Stock en unidades]]/Tabla1[[#This Row],[Venta prom 12 meses en UN]],0)</f>
        <v>14.015594541910332</v>
      </c>
      <c r="N2039" s="12">
        <f>IFERROR(12/Tabla1[[#This Row],[Meses de stock]],0)</f>
        <v>0.85618915159944364</v>
      </c>
      <c r="O2039" s="5" t="e">
        <f>VLOOKUP(Tabla1[[#This Row],[Código del producto]],'ABC Ventas'!$A:$E,5,0)</f>
        <v>#DIV/0!</v>
      </c>
      <c r="P2039" s="5" t="e">
        <f>VLOOKUP(Tabla1[[#This Row],[Código del producto]],'ABC Stock'!$A:$E,5,0)</f>
        <v>#DIV/0!</v>
      </c>
      <c r="Q203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40" spans="1:17" x14ac:dyDescent="0.2">
      <c r="A2040" s="1">
        <v>1340</v>
      </c>
      <c r="B2040" s="1" t="s">
        <v>496</v>
      </c>
      <c r="C2040" s="1" t="s">
        <v>16</v>
      </c>
      <c r="D2040" s="1" t="s">
        <v>3</v>
      </c>
      <c r="E2040" s="11">
        <v>1293</v>
      </c>
      <c r="F2040" s="3">
        <v>2.19</v>
      </c>
      <c r="G2040" s="11">
        <f>Tabla1[[#This Row],[Stock en unidades]]*Tabla1[[#This Row],[Costo unitario]]</f>
        <v>2831.67</v>
      </c>
      <c r="H2040" s="1">
        <v>2020</v>
      </c>
      <c r="I2040" s="1" t="s">
        <v>256</v>
      </c>
      <c r="J2040" s="1">
        <v>92.3</v>
      </c>
      <c r="K2040" s="3">
        <v>365.86797000000001</v>
      </c>
      <c r="L2040" s="12">
        <f>Tabla1[[#This Row],[Venta prom 12 meses en UN]]*Tabla1[[#This Row],[Costo unitario]]</f>
        <v>202.137</v>
      </c>
      <c r="M2040" s="29">
        <f>IFERROR(Tabla1[[#This Row],[Stock en unidades]]/Tabla1[[#This Row],[Venta prom 12 meses en UN]],0)</f>
        <v>14.00866738894908</v>
      </c>
      <c r="N2040" s="12">
        <f>IFERROR(12/Tabla1[[#This Row],[Meses de stock]],0)</f>
        <v>0.8566125290023201</v>
      </c>
      <c r="O2040" s="5" t="e">
        <f>VLOOKUP(Tabla1[[#This Row],[Código del producto]],'ABC Ventas'!$A:$E,5,0)</f>
        <v>#DIV/0!</v>
      </c>
      <c r="P2040" s="5" t="e">
        <f>VLOOKUP(Tabla1[[#This Row],[Código del producto]],'ABC Stock'!$A:$E,5,0)</f>
        <v>#DIV/0!</v>
      </c>
      <c r="Q20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41" spans="1:17" x14ac:dyDescent="0.2">
      <c r="A2041" s="1">
        <v>1340</v>
      </c>
      <c r="B2041" s="1" t="s">
        <v>496</v>
      </c>
      <c r="C2041" s="1" t="s">
        <v>16</v>
      </c>
      <c r="D2041" s="1" t="s">
        <v>3</v>
      </c>
      <c r="E2041" s="11">
        <v>528</v>
      </c>
      <c r="F2041" s="3">
        <v>6.52</v>
      </c>
      <c r="G2041" s="11">
        <f>Tabla1[[#This Row],[Stock en unidades]]*Tabla1[[#This Row],[Costo unitario]]</f>
        <v>3442.56</v>
      </c>
      <c r="H2041" s="1">
        <v>2020</v>
      </c>
      <c r="I2041" s="1" t="s">
        <v>256</v>
      </c>
      <c r="J2041" s="1">
        <v>35.200000000000003</v>
      </c>
      <c r="K2041" s="3">
        <v>277.69983999999999</v>
      </c>
      <c r="L2041" s="12">
        <f>Tabla1[[#This Row],[Venta prom 12 meses en UN]]*Tabla1[[#This Row],[Costo unitario]]</f>
        <v>229.50399999999999</v>
      </c>
      <c r="M2041" s="29">
        <f>IFERROR(Tabla1[[#This Row],[Stock en unidades]]/Tabla1[[#This Row],[Venta prom 12 meses en UN]],0)</f>
        <v>14.999999999999998</v>
      </c>
      <c r="N2041" s="12">
        <f>IFERROR(12/Tabla1[[#This Row],[Meses de stock]],0)</f>
        <v>0.8</v>
      </c>
      <c r="O2041" s="5" t="e">
        <f>VLOOKUP(Tabla1[[#This Row],[Código del producto]],'ABC Ventas'!$A:$E,5,0)</f>
        <v>#DIV/0!</v>
      </c>
      <c r="P2041" s="5" t="e">
        <f>VLOOKUP(Tabla1[[#This Row],[Código del producto]],'ABC Stock'!$A:$E,5,0)</f>
        <v>#DIV/0!</v>
      </c>
      <c r="Q204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42" spans="1:17" x14ac:dyDescent="0.2">
      <c r="A2042" s="1">
        <v>1341</v>
      </c>
      <c r="B2042" s="1" t="s">
        <v>497</v>
      </c>
      <c r="C2042" s="1" t="s">
        <v>16</v>
      </c>
      <c r="D2042" s="1" t="s">
        <v>3</v>
      </c>
      <c r="E2042" s="11">
        <v>395</v>
      </c>
      <c r="F2042" s="3">
        <v>4.42</v>
      </c>
      <c r="G2042" s="11">
        <f>Tabla1[[#This Row],[Stock en unidades]]*Tabla1[[#This Row],[Costo unitario]]</f>
        <v>1745.8999999999999</v>
      </c>
      <c r="H2042" s="1">
        <v>2019</v>
      </c>
      <c r="I2042" s="1" t="s">
        <v>308</v>
      </c>
      <c r="J2042" s="1">
        <v>133</v>
      </c>
      <c r="K2042" s="3">
        <v>1099.2982000000002</v>
      </c>
      <c r="L2042" s="12">
        <f>Tabla1[[#This Row],[Venta prom 12 meses en UN]]*Tabla1[[#This Row],[Costo unitario]]</f>
        <v>587.86</v>
      </c>
      <c r="M2042" s="29">
        <f>IFERROR(Tabla1[[#This Row],[Stock en unidades]]/Tabla1[[#This Row],[Venta prom 12 meses en UN]],0)</f>
        <v>2.969924812030075</v>
      </c>
      <c r="N2042" s="12">
        <f>IFERROR(12/Tabla1[[#This Row],[Meses de stock]],0)</f>
        <v>4.0405063291139243</v>
      </c>
      <c r="O2042" s="5" t="e">
        <f>VLOOKUP(Tabla1[[#This Row],[Código del producto]],'ABC Ventas'!$A:$E,5,0)</f>
        <v>#DIV/0!</v>
      </c>
      <c r="P2042" s="5" t="e">
        <f>VLOOKUP(Tabla1[[#This Row],[Código del producto]],'ABC Stock'!$A:$E,5,0)</f>
        <v>#DIV/0!</v>
      </c>
      <c r="Q20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43" spans="1:17" x14ac:dyDescent="0.2">
      <c r="A2043" s="1">
        <v>1341</v>
      </c>
      <c r="B2043" s="1" t="s">
        <v>497</v>
      </c>
      <c r="C2043" s="1" t="s">
        <v>16</v>
      </c>
      <c r="D2043" s="1" t="s">
        <v>3</v>
      </c>
      <c r="E2043" s="11">
        <v>26</v>
      </c>
      <c r="F2043" s="3">
        <v>5.99</v>
      </c>
      <c r="G2043" s="11">
        <f>Tabla1[[#This Row],[Stock en unidades]]*Tabla1[[#This Row],[Costo unitario]]</f>
        <v>155.74</v>
      </c>
      <c r="H2043" s="1">
        <v>2020</v>
      </c>
      <c r="I2043" s="1" t="s">
        <v>257</v>
      </c>
      <c r="J2043" s="1">
        <v>65</v>
      </c>
      <c r="K2043" s="3">
        <v>650.21450000000004</v>
      </c>
      <c r="L2043" s="12">
        <f>Tabla1[[#This Row],[Venta prom 12 meses en UN]]*Tabla1[[#This Row],[Costo unitario]]</f>
        <v>389.35</v>
      </c>
      <c r="M2043" s="29">
        <f>IFERROR(Tabla1[[#This Row],[Stock en unidades]]/Tabla1[[#This Row],[Venta prom 12 meses en UN]],0)</f>
        <v>0.4</v>
      </c>
      <c r="N2043" s="12">
        <f>IFERROR(12/Tabla1[[#This Row],[Meses de stock]],0)</f>
        <v>30</v>
      </c>
      <c r="O2043" s="5" t="e">
        <f>VLOOKUP(Tabla1[[#This Row],[Código del producto]],'ABC Ventas'!$A:$E,5,0)</f>
        <v>#DIV/0!</v>
      </c>
      <c r="P2043" s="5" t="e">
        <f>VLOOKUP(Tabla1[[#This Row],[Código del producto]],'ABC Stock'!$A:$E,5,0)</f>
        <v>#DIV/0!</v>
      </c>
      <c r="Q20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44" spans="1:17" x14ac:dyDescent="0.2">
      <c r="A2044" s="1">
        <v>1341</v>
      </c>
      <c r="B2044" s="1" t="s">
        <v>497</v>
      </c>
      <c r="C2044" s="1" t="s">
        <v>16</v>
      </c>
      <c r="D2044" s="1" t="s">
        <v>3</v>
      </c>
      <c r="E2044" s="11">
        <v>567</v>
      </c>
      <c r="F2044" s="3">
        <v>4.26</v>
      </c>
      <c r="G2044" s="11">
        <f>Tabla1[[#This Row],[Stock en unidades]]*Tabla1[[#This Row],[Costo unitario]]</f>
        <v>2415.42</v>
      </c>
      <c r="H2044" s="1">
        <v>2020</v>
      </c>
      <c r="I2044" s="1" t="s">
        <v>258</v>
      </c>
      <c r="J2044" s="1">
        <v>63</v>
      </c>
      <c r="K2044" s="3">
        <v>458.92979999999994</v>
      </c>
      <c r="L2044" s="12">
        <f>Tabla1[[#This Row],[Venta prom 12 meses en UN]]*Tabla1[[#This Row],[Costo unitario]]</f>
        <v>268.38</v>
      </c>
      <c r="M2044" s="29">
        <f>IFERROR(Tabla1[[#This Row],[Stock en unidades]]/Tabla1[[#This Row],[Venta prom 12 meses en UN]],0)</f>
        <v>9</v>
      </c>
      <c r="N2044" s="12">
        <f>IFERROR(12/Tabla1[[#This Row],[Meses de stock]],0)</f>
        <v>1.3333333333333333</v>
      </c>
      <c r="O2044" s="5" t="e">
        <f>VLOOKUP(Tabla1[[#This Row],[Código del producto]],'ABC Ventas'!$A:$E,5,0)</f>
        <v>#DIV/0!</v>
      </c>
      <c r="P2044" s="5" t="e">
        <f>VLOOKUP(Tabla1[[#This Row],[Código del producto]],'ABC Stock'!$A:$E,5,0)</f>
        <v>#DIV/0!</v>
      </c>
      <c r="Q20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45" spans="1:17" x14ac:dyDescent="0.2">
      <c r="A2045" s="1">
        <v>1341</v>
      </c>
      <c r="B2045" s="1" t="s">
        <v>497</v>
      </c>
      <c r="C2045" s="1" t="s">
        <v>16</v>
      </c>
      <c r="D2045" s="1" t="s">
        <v>3</v>
      </c>
      <c r="E2045" s="11">
        <v>1140</v>
      </c>
      <c r="F2045" s="3">
        <v>3.27</v>
      </c>
      <c r="G2045" s="11">
        <f>Tabla1[[#This Row],[Stock en unidades]]*Tabla1[[#This Row],[Costo unitario]]</f>
        <v>3727.8</v>
      </c>
      <c r="H2045" s="1">
        <v>2019</v>
      </c>
      <c r="I2045" s="1" t="s">
        <v>308</v>
      </c>
      <c r="J2045" s="1">
        <v>81.400000000000006</v>
      </c>
      <c r="K2045" s="3">
        <v>457.82616000000002</v>
      </c>
      <c r="L2045" s="12">
        <f>Tabla1[[#This Row],[Venta prom 12 meses en UN]]*Tabla1[[#This Row],[Costo unitario]]</f>
        <v>266.178</v>
      </c>
      <c r="M2045" s="29">
        <f>IFERROR(Tabla1[[#This Row],[Stock en unidades]]/Tabla1[[#This Row],[Venta prom 12 meses en UN]],0)</f>
        <v>14.004914004914005</v>
      </c>
      <c r="N2045" s="12">
        <f>IFERROR(12/Tabla1[[#This Row],[Meses de stock]],0)</f>
        <v>0.85684210526315796</v>
      </c>
      <c r="O2045" s="5" t="e">
        <f>VLOOKUP(Tabla1[[#This Row],[Código del producto]],'ABC Ventas'!$A:$E,5,0)</f>
        <v>#DIV/0!</v>
      </c>
      <c r="P2045" s="5" t="e">
        <f>VLOOKUP(Tabla1[[#This Row],[Código del producto]],'ABC Stock'!$A:$E,5,0)</f>
        <v>#DIV/0!</v>
      </c>
      <c r="Q204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46" spans="1:17" x14ac:dyDescent="0.2">
      <c r="A2046" s="1">
        <v>1341</v>
      </c>
      <c r="B2046" s="1" t="s">
        <v>497</v>
      </c>
      <c r="C2046" s="1" t="s">
        <v>16</v>
      </c>
      <c r="D2046" s="1" t="s">
        <v>3</v>
      </c>
      <c r="E2046" s="11">
        <v>491</v>
      </c>
      <c r="F2046" s="3">
        <v>2.98</v>
      </c>
      <c r="G2046" s="11">
        <f>Tabla1[[#This Row],[Stock en unidades]]*Tabla1[[#This Row],[Costo unitario]]</f>
        <v>1463.18</v>
      </c>
      <c r="H2046" s="1">
        <v>2019</v>
      </c>
      <c r="I2046" s="1" t="s">
        <v>311</v>
      </c>
      <c r="J2046" s="1">
        <v>98.1</v>
      </c>
      <c r="K2046" s="3">
        <v>388.80953999999997</v>
      </c>
      <c r="L2046" s="12">
        <f>Tabla1[[#This Row],[Venta prom 12 meses en UN]]*Tabla1[[#This Row],[Costo unitario]]</f>
        <v>292.33799999999997</v>
      </c>
      <c r="M2046" s="29">
        <f>IFERROR(Tabla1[[#This Row],[Stock en unidades]]/Tabla1[[#This Row],[Venta prom 12 meses en UN]],0)</f>
        <v>5.0050968399592257</v>
      </c>
      <c r="N2046" s="12">
        <f>IFERROR(12/Tabla1[[#This Row],[Meses de stock]],0)</f>
        <v>2.3975560081466392</v>
      </c>
      <c r="O2046" s="5" t="e">
        <f>VLOOKUP(Tabla1[[#This Row],[Código del producto]],'ABC Ventas'!$A:$E,5,0)</f>
        <v>#DIV/0!</v>
      </c>
      <c r="P2046" s="5" t="e">
        <f>VLOOKUP(Tabla1[[#This Row],[Código del producto]],'ABC Stock'!$A:$E,5,0)</f>
        <v>#DIV/0!</v>
      </c>
      <c r="Q204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47" spans="1:17" x14ac:dyDescent="0.2">
      <c r="A2047" s="1">
        <v>1341</v>
      </c>
      <c r="B2047" s="1" t="s">
        <v>497</v>
      </c>
      <c r="C2047" s="1" t="s">
        <v>16</v>
      </c>
      <c r="D2047" s="1" t="s">
        <v>3</v>
      </c>
      <c r="E2047" s="11">
        <v>776</v>
      </c>
      <c r="F2047" s="3">
        <v>1.17</v>
      </c>
      <c r="G2047" s="11">
        <f>Tabla1[[#This Row],[Stock en unidades]]*Tabla1[[#This Row],[Costo unitario]]</f>
        <v>907.92</v>
      </c>
      <c r="H2047" s="1">
        <v>2019</v>
      </c>
      <c r="I2047" s="1" t="s">
        <v>309</v>
      </c>
      <c r="J2047" s="1">
        <v>115</v>
      </c>
      <c r="K2047" s="3">
        <v>166.84199999999998</v>
      </c>
      <c r="L2047" s="12">
        <f>Tabla1[[#This Row],[Venta prom 12 meses en UN]]*Tabla1[[#This Row],[Costo unitario]]</f>
        <v>134.54999999999998</v>
      </c>
      <c r="M2047" s="29">
        <f>IFERROR(Tabla1[[#This Row],[Stock en unidades]]/Tabla1[[#This Row],[Venta prom 12 meses en UN]],0)</f>
        <v>6.7478260869565219</v>
      </c>
      <c r="N2047" s="12">
        <f>IFERROR(12/Tabla1[[#This Row],[Meses de stock]],0)</f>
        <v>1.7783505154639174</v>
      </c>
      <c r="O2047" s="5" t="e">
        <f>VLOOKUP(Tabla1[[#This Row],[Código del producto]],'ABC Ventas'!$A:$E,5,0)</f>
        <v>#DIV/0!</v>
      </c>
      <c r="P2047" s="5" t="e">
        <f>VLOOKUP(Tabla1[[#This Row],[Código del producto]],'ABC Stock'!$A:$E,5,0)</f>
        <v>#DIV/0!</v>
      </c>
      <c r="Q20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48" spans="1:17" x14ac:dyDescent="0.2">
      <c r="A2048" s="1">
        <v>1342</v>
      </c>
      <c r="B2048" s="1" t="s">
        <v>498</v>
      </c>
      <c r="C2048" s="1" t="s">
        <v>16</v>
      </c>
      <c r="D2048" s="1" t="s">
        <v>3</v>
      </c>
      <c r="E2048" s="11">
        <v>284</v>
      </c>
      <c r="F2048" s="3">
        <v>5.57</v>
      </c>
      <c r="G2048" s="11">
        <f>Tabla1[[#This Row],[Stock en unidades]]*Tabla1[[#This Row],[Costo unitario]]</f>
        <v>1581.88</v>
      </c>
      <c r="H2048" s="1">
        <v>2020</v>
      </c>
      <c r="I2048" s="1" t="s">
        <v>256</v>
      </c>
      <c r="J2048" s="1">
        <v>117</v>
      </c>
      <c r="K2048" s="3">
        <v>944.95050000000003</v>
      </c>
      <c r="L2048" s="12">
        <f>Tabla1[[#This Row],[Venta prom 12 meses en UN]]*Tabla1[[#This Row],[Costo unitario]]</f>
        <v>651.69000000000005</v>
      </c>
      <c r="M2048" s="29">
        <f>IFERROR(Tabla1[[#This Row],[Stock en unidades]]/Tabla1[[#This Row],[Venta prom 12 meses en UN]],0)</f>
        <v>2.4273504273504272</v>
      </c>
      <c r="N2048" s="12">
        <f>IFERROR(12/Tabla1[[#This Row],[Meses de stock]],0)</f>
        <v>4.943661971830986</v>
      </c>
      <c r="O2048" s="5" t="e">
        <f>VLOOKUP(Tabla1[[#This Row],[Código del producto]],'ABC Ventas'!$A:$E,5,0)</f>
        <v>#DIV/0!</v>
      </c>
      <c r="P2048" s="5" t="e">
        <f>VLOOKUP(Tabla1[[#This Row],[Código del producto]],'ABC Stock'!$A:$E,5,0)</f>
        <v>#DIV/0!</v>
      </c>
      <c r="Q20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49" spans="1:17" x14ac:dyDescent="0.2">
      <c r="A2049" s="1">
        <v>1342</v>
      </c>
      <c r="B2049" s="1" t="s">
        <v>498</v>
      </c>
      <c r="C2049" s="1" t="s">
        <v>16</v>
      </c>
      <c r="D2049" s="1" t="s">
        <v>3</v>
      </c>
      <c r="E2049" s="11">
        <v>59</v>
      </c>
      <c r="F2049" s="3">
        <v>4.33</v>
      </c>
      <c r="G2049" s="11">
        <f>Tabla1[[#This Row],[Stock en unidades]]*Tabla1[[#This Row],[Costo unitario]]</f>
        <v>255.47</v>
      </c>
      <c r="H2049" s="1">
        <v>2020</v>
      </c>
      <c r="I2049" s="1" t="s">
        <v>258</v>
      </c>
      <c r="J2049" s="1">
        <v>132</v>
      </c>
      <c r="K2049" s="3">
        <v>891.63360000000011</v>
      </c>
      <c r="L2049" s="12">
        <f>Tabla1[[#This Row],[Venta prom 12 meses en UN]]*Tabla1[[#This Row],[Costo unitario]]</f>
        <v>571.56000000000006</v>
      </c>
      <c r="M2049" s="29">
        <f>IFERROR(Tabla1[[#This Row],[Stock en unidades]]/Tabla1[[#This Row],[Venta prom 12 meses en UN]],0)</f>
        <v>0.44696969696969696</v>
      </c>
      <c r="N2049" s="12">
        <f>IFERROR(12/Tabla1[[#This Row],[Meses de stock]],0)</f>
        <v>26.847457627118644</v>
      </c>
      <c r="O2049" s="5" t="e">
        <f>VLOOKUP(Tabla1[[#This Row],[Código del producto]],'ABC Ventas'!$A:$E,5,0)</f>
        <v>#DIV/0!</v>
      </c>
      <c r="P2049" s="5" t="e">
        <f>VLOOKUP(Tabla1[[#This Row],[Código del producto]],'ABC Stock'!$A:$E,5,0)</f>
        <v>#DIV/0!</v>
      </c>
      <c r="Q20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50" spans="1:17" x14ac:dyDescent="0.2">
      <c r="A2050" s="1">
        <v>1342</v>
      </c>
      <c r="B2050" s="1" t="s">
        <v>498</v>
      </c>
      <c r="C2050" s="1" t="s">
        <v>16</v>
      </c>
      <c r="D2050" s="1" t="s">
        <v>3</v>
      </c>
      <c r="E2050" s="11">
        <v>788</v>
      </c>
      <c r="F2050" s="3">
        <v>2.66</v>
      </c>
      <c r="G2050" s="11">
        <f>Tabla1[[#This Row],[Stock en unidades]]*Tabla1[[#This Row],[Costo unitario]]</f>
        <v>2096.08</v>
      </c>
      <c r="H2050" s="1">
        <v>2019</v>
      </c>
      <c r="I2050" s="1" t="s">
        <v>312</v>
      </c>
      <c r="J2050" s="1">
        <v>98.4</v>
      </c>
      <c r="K2050" s="3">
        <v>384.76368000000002</v>
      </c>
      <c r="L2050" s="12">
        <f>Tabla1[[#This Row],[Venta prom 12 meses en UN]]*Tabla1[[#This Row],[Costo unitario]]</f>
        <v>261.74400000000003</v>
      </c>
      <c r="M2050" s="29">
        <f>IFERROR(Tabla1[[#This Row],[Stock en unidades]]/Tabla1[[#This Row],[Venta prom 12 meses en UN]],0)</f>
        <v>8.0081300813008127</v>
      </c>
      <c r="N2050" s="12">
        <f>IFERROR(12/Tabla1[[#This Row],[Meses de stock]],0)</f>
        <v>1.4984771573604061</v>
      </c>
      <c r="O2050" s="5" t="e">
        <f>VLOOKUP(Tabla1[[#This Row],[Código del producto]],'ABC Ventas'!$A:$E,5,0)</f>
        <v>#DIV/0!</v>
      </c>
      <c r="P2050" s="5" t="e">
        <f>VLOOKUP(Tabla1[[#This Row],[Código del producto]],'ABC Stock'!$A:$E,5,0)</f>
        <v>#DIV/0!</v>
      </c>
      <c r="Q20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51" spans="1:17" x14ac:dyDescent="0.2">
      <c r="A2051" s="1">
        <v>1342</v>
      </c>
      <c r="B2051" s="1" t="s">
        <v>498</v>
      </c>
      <c r="C2051" s="1" t="s">
        <v>16</v>
      </c>
      <c r="D2051" s="1" t="s">
        <v>3</v>
      </c>
      <c r="E2051" s="11">
        <v>350</v>
      </c>
      <c r="F2051" s="3">
        <v>2.64</v>
      </c>
      <c r="G2051" s="11">
        <f>Tabla1[[#This Row],[Stock en unidades]]*Tabla1[[#This Row],[Costo unitario]]</f>
        <v>924</v>
      </c>
      <c r="H2051" s="1">
        <v>2020</v>
      </c>
      <c r="I2051" s="1" t="s">
        <v>257</v>
      </c>
      <c r="J2051" s="1">
        <v>65</v>
      </c>
      <c r="K2051" s="3">
        <v>324.32399999999996</v>
      </c>
      <c r="L2051" s="12">
        <f>Tabla1[[#This Row],[Venta prom 12 meses en UN]]*Tabla1[[#This Row],[Costo unitario]]</f>
        <v>171.6</v>
      </c>
      <c r="M2051" s="29">
        <f>IFERROR(Tabla1[[#This Row],[Stock en unidades]]/Tabla1[[#This Row],[Venta prom 12 meses en UN]],0)</f>
        <v>5.384615384615385</v>
      </c>
      <c r="N2051" s="12">
        <f>IFERROR(12/Tabla1[[#This Row],[Meses de stock]],0)</f>
        <v>2.2285714285714282</v>
      </c>
      <c r="O2051" s="5" t="e">
        <f>VLOOKUP(Tabla1[[#This Row],[Código del producto]],'ABC Ventas'!$A:$E,5,0)</f>
        <v>#DIV/0!</v>
      </c>
      <c r="P2051" s="5" t="e">
        <f>VLOOKUP(Tabla1[[#This Row],[Código del producto]],'ABC Stock'!$A:$E,5,0)</f>
        <v>#DIV/0!</v>
      </c>
      <c r="Q205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52" spans="1:17" x14ac:dyDescent="0.2">
      <c r="A2052" s="1">
        <v>1342</v>
      </c>
      <c r="B2052" s="1" t="s">
        <v>498</v>
      </c>
      <c r="C2052" s="1" t="s">
        <v>16</v>
      </c>
      <c r="D2052" s="1" t="s">
        <v>3</v>
      </c>
      <c r="E2052" s="11">
        <v>1070</v>
      </c>
      <c r="F2052" s="3">
        <v>3.62</v>
      </c>
      <c r="G2052" s="11">
        <f>Tabla1[[#This Row],[Stock en unidades]]*Tabla1[[#This Row],[Costo unitario]]</f>
        <v>3873.4</v>
      </c>
      <c r="H2052" s="1">
        <v>2019</v>
      </c>
      <c r="I2052" s="1" t="s">
        <v>312</v>
      </c>
      <c r="J2052" s="1">
        <v>59.4</v>
      </c>
      <c r="K2052" s="3">
        <v>309.64031999999997</v>
      </c>
      <c r="L2052" s="12">
        <f>Tabla1[[#This Row],[Venta prom 12 meses en UN]]*Tabla1[[#This Row],[Costo unitario]]</f>
        <v>215.02799999999999</v>
      </c>
      <c r="M2052" s="29">
        <f>IFERROR(Tabla1[[#This Row],[Stock en unidades]]/Tabla1[[#This Row],[Venta prom 12 meses en UN]],0)</f>
        <v>18.013468013468014</v>
      </c>
      <c r="N2052" s="12">
        <f>IFERROR(12/Tabla1[[#This Row],[Meses de stock]],0)</f>
        <v>0.66616822429906541</v>
      </c>
      <c r="O2052" s="5" t="e">
        <f>VLOOKUP(Tabla1[[#This Row],[Código del producto]],'ABC Ventas'!$A:$E,5,0)</f>
        <v>#DIV/0!</v>
      </c>
      <c r="P2052" s="5" t="e">
        <f>VLOOKUP(Tabla1[[#This Row],[Código del producto]],'ABC Stock'!$A:$E,5,0)</f>
        <v>#DIV/0!</v>
      </c>
      <c r="Q205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53" spans="1:17" x14ac:dyDescent="0.2">
      <c r="A2053" s="1">
        <v>1342</v>
      </c>
      <c r="B2053" s="1" t="s">
        <v>498</v>
      </c>
      <c r="C2053" s="1" t="s">
        <v>16</v>
      </c>
      <c r="D2053" s="1" t="s">
        <v>3</v>
      </c>
      <c r="E2053" s="11">
        <v>175</v>
      </c>
      <c r="F2053" s="3">
        <v>6.01</v>
      </c>
      <c r="G2053" s="11">
        <f>Tabla1[[#This Row],[Stock en unidades]]*Tabla1[[#This Row],[Costo unitario]]</f>
        <v>1051.75</v>
      </c>
      <c r="H2053" s="1">
        <v>2020</v>
      </c>
      <c r="I2053" s="1" t="s">
        <v>257</v>
      </c>
      <c r="J2053" s="1">
        <v>35</v>
      </c>
      <c r="K2053" s="3">
        <v>258.73050000000001</v>
      </c>
      <c r="L2053" s="12">
        <f>Tabla1[[#This Row],[Venta prom 12 meses en UN]]*Tabla1[[#This Row],[Costo unitario]]</f>
        <v>210.35</v>
      </c>
      <c r="M2053" s="29">
        <f>IFERROR(Tabla1[[#This Row],[Stock en unidades]]/Tabla1[[#This Row],[Venta prom 12 meses en UN]],0)</f>
        <v>5</v>
      </c>
      <c r="N2053" s="12">
        <f>IFERROR(12/Tabla1[[#This Row],[Meses de stock]],0)</f>
        <v>2.4</v>
      </c>
      <c r="O2053" s="5" t="e">
        <f>VLOOKUP(Tabla1[[#This Row],[Código del producto]],'ABC Ventas'!$A:$E,5,0)</f>
        <v>#DIV/0!</v>
      </c>
      <c r="P2053" s="5" t="e">
        <f>VLOOKUP(Tabla1[[#This Row],[Código del producto]],'ABC Stock'!$A:$E,5,0)</f>
        <v>#DIV/0!</v>
      </c>
      <c r="Q205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54" spans="1:17" x14ac:dyDescent="0.2">
      <c r="A2054" s="1">
        <v>1343</v>
      </c>
      <c r="B2054" s="1" t="s">
        <v>35</v>
      </c>
      <c r="C2054" s="1" t="s">
        <v>16</v>
      </c>
      <c r="D2054" s="1" t="s">
        <v>3</v>
      </c>
      <c r="E2054" s="11">
        <v>157</v>
      </c>
      <c r="F2054" s="3">
        <v>6.63</v>
      </c>
      <c r="G2054" s="11">
        <f>Tabla1[[#This Row],[Stock en unidades]]*Tabla1[[#This Row],[Costo unitario]]</f>
        <v>1040.9100000000001</v>
      </c>
      <c r="H2054" s="1">
        <v>2020</v>
      </c>
      <c r="I2054" s="1" t="s">
        <v>256</v>
      </c>
      <c r="J2054" s="1">
        <v>70</v>
      </c>
      <c r="K2054" s="3">
        <v>710.07299999999987</v>
      </c>
      <c r="L2054" s="12">
        <f>Tabla1[[#This Row],[Venta prom 12 meses en UN]]*Tabla1[[#This Row],[Costo unitario]]</f>
        <v>464.09999999999997</v>
      </c>
      <c r="M2054" s="29">
        <f>IFERROR(Tabla1[[#This Row],[Stock en unidades]]/Tabla1[[#This Row],[Venta prom 12 meses en UN]],0)</f>
        <v>2.2428571428571429</v>
      </c>
      <c r="N2054" s="12">
        <f>IFERROR(12/Tabla1[[#This Row],[Meses de stock]],0)</f>
        <v>5.3503184713375793</v>
      </c>
      <c r="O2054" s="5" t="e">
        <f>VLOOKUP(Tabla1[[#This Row],[Código del producto]],'ABC Ventas'!$A:$E,5,0)</f>
        <v>#DIV/0!</v>
      </c>
      <c r="P2054" s="5" t="e">
        <f>VLOOKUP(Tabla1[[#This Row],[Código del producto]],'ABC Stock'!$A:$E,5,0)</f>
        <v>#DIV/0!</v>
      </c>
      <c r="Q20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55" spans="1:17" x14ac:dyDescent="0.2">
      <c r="A2055" s="1">
        <v>1343</v>
      </c>
      <c r="B2055" s="1" t="s">
        <v>35</v>
      </c>
      <c r="C2055" s="1" t="s">
        <v>16</v>
      </c>
      <c r="D2055" s="1" t="s">
        <v>3</v>
      </c>
      <c r="E2055" s="11">
        <v>1030</v>
      </c>
      <c r="F2055" s="3">
        <v>6.55</v>
      </c>
      <c r="G2055" s="11">
        <f>Tabla1[[#This Row],[Stock en unidades]]*Tabla1[[#This Row],[Costo unitario]]</f>
        <v>6746.5</v>
      </c>
      <c r="H2055" s="1">
        <v>2019</v>
      </c>
      <c r="I2055" s="1" t="s">
        <v>309</v>
      </c>
      <c r="J2055" s="1">
        <v>57.2</v>
      </c>
      <c r="K2055" s="3">
        <v>655.65499999999997</v>
      </c>
      <c r="L2055" s="12">
        <f>Tabla1[[#This Row],[Venta prom 12 meses en UN]]*Tabla1[[#This Row],[Costo unitario]]</f>
        <v>374.66</v>
      </c>
      <c r="M2055" s="29">
        <f>IFERROR(Tabla1[[#This Row],[Stock en unidades]]/Tabla1[[#This Row],[Venta prom 12 meses en UN]],0)</f>
        <v>18.006993006993007</v>
      </c>
      <c r="N2055" s="12">
        <f>IFERROR(12/Tabla1[[#This Row],[Meses de stock]],0)</f>
        <v>0.66640776699029125</v>
      </c>
      <c r="O2055" s="5" t="e">
        <f>VLOOKUP(Tabla1[[#This Row],[Código del producto]],'ABC Ventas'!$A:$E,5,0)</f>
        <v>#DIV/0!</v>
      </c>
      <c r="P2055" s="5" t="e">
        <f>VLOOKUP(Tabla1[[#This Row],[Código del producto]],'ABC Stock'!$A:$E,5,0)</f>
        <v>#DIV/0!</v>
      </c>
      <c r="Q205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56" spans="1:17" x14ac:dyDescent="0.2">
      <c r="A2056" s="1">
        <v>1343</v>
      </c>
      <c r="B2056" s="1" t="s">
        <v>35</v>
      </c>
      <c r="C2056" s="1" t="s">
        <v>16</v>
      </c>
      <c r="D2056" s="1" t="s">
        <v>3</v>
      </c>
      <c r="E2056" s="11">
        <v>528</v>
      </c>
      <c r="F2056" s="3">
        <v>4.17</v>
      </c>
      <c r="G2056" s="11">
        <f>Tabla1[[#This Row],[Stock en unidades]]*Tabla1[[#This Row],[Costo unitario]]</f>
        <v>2201.7599999999998</v>
      </c>
      <c r="H2056" s="1">
        <v>2020</v>
      </c>
      <c r="I2056" s="1" t="s">
        <v>258</v>
      </c>
      <c r="J2056" s="1">
        <v>52.8</v>
      </c>
      <c r="K2056" s="3">
        <v>416.13263999999998</v>
      </c>
      <c r="L2056" s="12">
        <f>Tabla1[[#This Row],[Venta prom 12 meses en UN]]*Tabla1[[#This Row],[Costo unitario]]</f>
        <v>220.17599999999999</v>
      </c>
      <c r="M2056" s="29">
        <f>IFERROR(Tabla1[[#This Row],[Stock en unidades]]/Tabla1[[#This Row],[Venta prom 12 meses en UN]],0)</f>
        <v>10</v>
      </c>
      <c r="N2056" s="12">
        <f>IFERROR(12/Tabla1[[#This Row],[Meses de stock]],0)</f>
        <v>1.2</v>
      </c>
      <c r="O2056" s="5" t="e">
        <f>VLOOKUP(Tabla1[[#This Row],[Código del producto]],'ABC Ventas'!$A:$E,5,0)</f>
        <v>#DIV/0!</v>
      </c>
      <c r="P2056" s="5" t="e">
        <f>VLOOKUP(Tabla1[[#This Row],[Código del producto]],'ABC Stock'!$A:$E,5,0)</f>
        <v>#DIV/0!</v>
      </c>
      <c r="Q205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57" spans="1:17" x14ac:dyDescent="0.2">
      <c r="A2057" s="1">
        <v>1343</v>
      </c>
      <c r="B2057" s="1" t="s">
        <v>35</v>
      </c>
      <c r="C2057" s="1" t="s">
        <v>16</v>
      </c>
      <c r="D2057" s="1" t="s">
        <v>3</v>
      </c>
      <c r="E2057" s="11">
        <v>871</v>
      </c>
      <c r="F2057" s="3">
        <v>1.44</v>
      </c>
      <c r="G2057" s="11">
        <f>Tabla1[[#This Row],[Stock en unidades]]*Tabla1[[#This Row],[Costo unitario]]</f>
        <v>1254.24</v>
      </c>
      <c r="H2057" s="1">
        <v>2020</v>
      </c>
      <c r="I2057" s="1" t="s">
        <v>258</v>
      </c>
      <c r="J2057" s="1">
        <v>145</v>
      </c>
      <c r="K2057" s="3">
        <v>254.73599999999999</v>
      </c>
      <c r="L2057" s="12">
        <f>Tabla1[[#This Row],[Venta prom 12 meses en UN]]*Tabla1[[#This Row],[Costo unitario]]</f>
        <v>208.79999999999998</v>
      </c>
      <c r="M2057" s="29">
        <f>IFERROR(Tabla1[[#This Row],[Stock en unidades]]/Tabla1[[#This Row],[Venta prom 12 meses en UN]],0)</f>
        <v>6.0068965517241377</v>
      </c>
      <c r="N2057" s="12">
        <f>IFERROR(12/Tabla1[[#This Row],[Meses de stock]],0)</f>
        <v>1.9977037887485649</v>
      </c>
      <c r="O2057" s="5" t="e">
        <f>VLOOKUP(Tabla1[[#This Row],[Código del producto]],'ABC Ventas'!$A:$E,5,0)</f>
        <v>#DIV/0!</v>
      </c>
      <c r="P2057" s="5" t="e">
        <f>VLOOKUP(Tabla1[[#This Row],[Código del producto]],'ABC Stock'!$A:$E,5,0)</f>
        <v>#DIV/0!</v>
      </c>
      <c r="Q205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58" spans="1:17" x14ac:dyDescent="0.2">
      <c r="A2058" s="1">
        <v>1343</v>
      </c>
      <c r="B2058" s="1" t="s">
        <v>35</v>
      </c>
      <c r="C2058" s="1" t="s">
        <v>16</v>
      </c>
      <c r="D2058" s="1" t="s">
        <v>3</v>
      </c>
      <c r="E2058" s="11">
        <v>624</v>
      </c>
      <c r="F2058" s="3">
        <v>1.54</v>
      </c>
      <c r="G2058" s="11">
        <f>Tabla1[[#This Row],[Stock en unidades]]*Tabla1[[#This Row],[Costo unitario]]</f>
        <v>960.96</v>
      </c>
      <c r="H2058" s="1">
        <v>2020</v>
      </c>
      <c r="I2058" s="1" t="s">
        <v>256</v>
      </c>
      <c r="J2058" s="1">
        <v>104</v>
      </c>
      <c r="K2058" s="3">
        <v>237.0368</v>
      </c>
      <c r="L2058" s="12">
        <f>Tabla1[[#This Row],[Venta prom 12 meses en UN]]*Tabla1[[#This Row],[Costo unitario]]</f>
        <v>160.16</v>
      </c>
      <c r="M2058" s="29">
        <f>IFERROR(Tabla1[[#This Row],[Stock en unidades]]/Tabla1[[#This Row],[Venta prom 12 meses en UN]],0)</f>
        <v>6</v>
      </c>
      <c r="N2058" s="12">
        <f>IFERROR(12/Tabla1[[#This Row],[Meses de stock]],0)</f>
        <v>2</v>
      </c>
      <c r="O2058" s="5" t="e">
        <f>VLOOKUP(Tabla1[[#This Row],[Código del producto]],'ABC Ventas'!$A:$E,5,0)</f>
        <v>#DIV/0!</v>
      </c>
      <c r="P2058" s="5" t="e">
        <f>VLOOKUP(Tabla1[[#This Row],[Código del producto]],'ABC Stock'!$A:$E,5,0)</f>
        <v>#DIV/0!</v>
      </c>
      <c r="Q205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59" spans="1:17" x14ac:dyDescent="0.2">
      <c r="A2059" s="1">
        <v>1343</v>
      </c>
      <c r="B2059" s="1" t="s">
        <v>35</v>
      </c>
      <c r="C2059" s="1" t="s">
        <v>16</v>
      </c>
      <c r="D2059" s="1" t="s">
        <v>3</v>
      </c>
      <c r="E2059" s="11">
        <v>1389</v>
      </c>
      <c r="F2059" s="3">
        <v>1.74</v>
      </c>
      <c r="G2059" s="11">
        <f>Tabla1[[#This Row],[Stock en unidades]]*Tabla1[[#This Row],[Costo unitario]]</f>
        <v>2416.86</v>
      </c>
      <c r="H2059" s="1">
        <v>2020</v>
      </c>
      <c r="I2059" s="1" t="s">
        <v>257</v>
      </c>
      <c r="J2059" s="1">
        <v>54</v>
      </c>
      <c r="K2059" s="3">
        <v>128.72519999999997</v>
      </c>
      <c r="L2059" s="12">
        <f>Tabla1[[#This Row],[Venta prom 12 meses en UN]]*Tabla1[[#This Row],[Costo unitario]]</f>
        <v>93.96</v>
      </c>
      <c r="M2059" s="29">
        <f>IFERROR(Tabla1[[#This Row],[Stock en unidades]]/Tabla1[[#This Row],[Venta prom 12 meses en UN]],0)</f>
        <v>25.722222222222221</v>
      </c>
      <c r="N2059" s="12">
        <f>IFERROR(12/Tabla1[[#This Row],[Meses de stock]],0)</f>
        <v>0.46652267818574517</v>
      </c>
      <c r="O2059" s="5" t="e">
        <f>VLOOKUP(Tabla1[[#This Row],[Código del producto]],'ABC Ventas'!$A:$E,5,0)</f>
        <v>#DIV/0!</v>
      </c>
      <c r="P2059" s="5" t="e">
        <f>VLOOKUP(Tabla1[[#This Row],[Código del producto]],'ABC Stock'!$A:$E,5,0)</f>
        <v>#DIV/0!</v>
      </c>
      <c r="Q205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60" spans="1:17" x14ac:dyDescent="0.2">
      <c r="A2060" s="1">
        <v>1344</v>
      </c>
      <c r="B2060" s="1" t="s">
        <v>499</v>
      </c>
      <c r="C2060" s="1" t="s">
        <v>16</v>
      </c>
      <c r="D2060" s="1" t="s">
        <v>3</v>
      </c>
      <c r="E2060" s="11">
        <v>503</v>
      </c>
      <c r="F2060" s="3">
        <v>70</v>
      </c>
      <c r="G2060" s="11">
        <f>Tabla1[[#This Row],[Stock en unidades]]*Tabla1[[#This Row],[Costo unitario]]</f>
        <v>35210</v>
      </c>
      <c r="H2060" s="1">
        <v>2020</v>
      </c>
      <c r="I2060" s="1" t="s">
        <v>258</v>
      </c>
      <c r="J2060" s="1">
        <v>669</v>
      </c>
      <c r="K2060" s="3">
        <v>76801.2</v>
      </c>
      <c r="L2060" s="12">
        <f>Tabla1[[#This Row],[Venta prom 12 meses en UN]]*Tabla1[[#This Row],[Costo unitario]]</f>
        <v>46830</v>
      </c>
      <c r="M2060" s="29">
        <f>IFERROR(Tabla1[[#This Row],[Stock en unidades]]/Tabla1[[#This Row],[Venta prom 12 meses en UN]],0)</f>
        <v>0.75186846038863975</v>
      </c>
      <c r="N2060" s="12">
        <f>IFERROR(12/Tabla1[[#This Row],[Meses de stock]],0)</f>
        <v>15.960238568588469</v>
      </c>
      <c r="O2060" s="5" t="e">
        <f>VLOOKUP(Tabla1[[#This Row],[Código del producto]],'ABC Ventas'!$A:$E,5,0)</f>
        <v>#DIV/0!</v>
      </c>
      <c r="P2060" s="5" t="e">
        <f>VLOOKUP(Tabla1[[#This Row],[Código del producto]],'ABC Stock'!$A:$E,5,0)</f>
        <v>#DIV/0!</v>
      </c>
      <c r="Q20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1" spans="1:17" x14ac:dyDescent="0.2">
      <c r="A2061" s="1">
        <v>1344</v>
      </c>
      <c r="B2061" s="1" t="s">
        <v>499</v>
      </c>
      <c r="C2061" s="1" t="s">
        <v>16</v>
      </c>
      <c r="D2061" s="1" t="s">
        <v>3</v>
      </c>
      <c r="E2061" s="11">
        <v>497</v>
      </c>
      <c r="F2061" s="3">
        <v>44</v>
      </c>
      <c r="G2061" s="11">
        <f>Tabla1[[#This Row],[Stock en unidades]]*Tabla1[[#This Row],[Costo unitario]]</f>
        <v>21868</v>
      </c>
      <c r="H2061" s="1">
        <v>2019</v>
      </c>
      <c r="I2061" s="1" t="s">
        <v>309</v>
      </c>
      <c r="J2061" s="1">
        <v>809</v>
      </c>
      <c r="K2061" s="3">
        <v>66920.479999999996</v>
      </c>
      <c r="L2061" s="12">
        <f>Tabla1[[#This Row],[Venta prom 12 meses en UN]]*Tabla1[[#This Row],[Costo unitario]]</f>
        <v>35596</v>
      </c>
      <c r="M2061" s="29">
        <f>IFERROR(Tabla1[[#This Row],[Stock en unidades]]/Tabla1[[#This Row],[Venta prom 12 meses en UN]],0)</f>
        <v>0.61433868974042027</v>
      </c>
      <c r="N2061" s="12">
        <f>IFERROR(12/Tabla1[[#This Row],[Meses de stock]],0)</f>
        <v>19.533199195171026</v>
      </c>
      <c r="O2061" s="5" t="e">
        <f>VLOOKUP(Tabla1[[#This Row],[Código del producto]],'ABC Ventas'!$A:$E,5,0)</f>
        <v>#DIV/0!</v>
      </c>
      <c r="P2061" s="5" t="e">
        <f>VLOOKUP(Tabla1[[#This Row],[Código del producto]],'ABC Stock'!$A:$E,5,0)</f>
        <v>#DIV/0!</v>
      </c>
      <c r="Q20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2" spans="1:17" x14ac:dyDescent="0.2">
      <c r="A2062" s="1">
        <v>1344</v>
      </c>
      <c r="B2062" s="1" t="s">
        <v>499</v>
      </c>
      <c r="C2062" s="1" t="s">
        <v>16</v>
      </c>
      <c r="D2062" s="1" t="s">
        <v>3</v>
      </c>
      <c r="E2062" s="11">
        <v>373</v>
      </c>
      <c r="F2062" s="3">
        <v>72</v>
      </c>
      <c r="G2062" s="11">
        <f>Tabla1[[#This Row],[Stock en unidades]]*Tabla1[[#This Row],[Costo unitario]]</f>
        <v>26856</v>
      </c>
      <c r="H2062" s="1">
        <v>2020</v>
      </c>
      <c r="I2062" s="1" t="s">
        <v>257</v>
      </c>
      <c r="J2062" s="1">
        <v>441</v>
      </c>
      <c r="K2062" s="3">
        <v>51120.72</v>
      </c>
      <c r="L2062" s="12">
        <f>Tabla1[[#This Row],[Venta prom 12 meses en UN]]*Tabla1[[#This Row],[Costo unitario]]</f>
        <v>31752</v>
      </c>
      <c r="M2062" s="29">
        <f>IFERROR(Tabla1[[#This Row],[Stock en unidades]]/Tabla1[[#This Row],[Venta prom 12 meses en UN]],0)</f>
        <v>0.8458049886621315</v>
      </c>
      <c r="N2062" s="12">
        <f>IFERROR(12/Tabla1[[#This Row],[Meses de stock]],0)</f>
        <v>14.187667560321715</v>
      </c>
      <c r="O2062" s="5" t="e">
        <f>VLOOKUP(Tabla1[[#This Row],[Código del producto]],'ABC Ventas'!$A:$E,5,0)</f>
        <v>#DIV/0!</v>
      </c>
      <c r="P2062" s="5" t="e">
        <f>VLOOKUP(Tabla1[[#This Row],[Código del producto]],'ABC Stock'!$A:$E,5,0)</f>
        <v>#DIV/0!</v>
      </c>
      <c r="Q20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3" spans="1:17" x14ac:dyDescent="0.2">
      <c r="A2063" s="1">
        <v>1344</v>
      </c>
      <c r="B2063" s="1" t="s">
        <v>499</v>
      </c>
      <c r="C2063" s="1" t="s">
        <v>16</v>
      </c>
      <c r="D2063" s="1" t="s">
        <v>3</v>
      </c>
      <c r="E2063" s="11">
        <v>1095</v>
      </c>
      <c r="F2063" s="3">
        <v>51</v>
      </c>
      <c r="G2063" s="11">
        <f>Tabla1[[#This Row],[Stock en unidades]]*Tabla1[[#This Row],[Costo unitario]]</f>
        <v>55845</v>
      </c>
      <c r="H2063" s="1">
        <v>2019</v>
      </c>
      <c r="I2063" s="1" t="s">
        <v>257</v>
      </c>
      <c r="J2063" s="1">
        <v>708</v>
      </c>
      <c r="K2063" s="3">
        <v>50190.12</v>
      </c>
      <c r="L2063" s="12">
        <f>Tabla1[[#This Row],[Venta prom 12 meses en UN]]*Tabla1[[#This Row],[Costo unitario]]</f>
        <v>36108</v>
      </c>
      <c r="M2063" s="29">
        <f>IFERROR(Tabla1[[#This Row],[Stock en unidades]]/Tabla1[[#This Row],[Venta prom 12 meses en UN]],0)</f>
        <v>1.5466101694915255</v>
      </c>
      <c r="N2063" s="12">
        <f>IFERROR(12/Tabla1[[#This Row],[Meses de stock]],0)</f>
        <v>7.7589041095890403</v>
      </c>
      <c r="O2063" s="5" t="e">
        <f>VLOOKUP(Tabla1[[#This Row],[Código del producto]],'ABC Ventas'!$A:$E,5,0)</f>
        <v>#DIV/0!</v>
      </c>
      <c r="P2063" s="5" t="e">
        <f>VLOOKUP(Tabla1[[#This Row],[Código del producto]],'ABC Stock'!$A:$E,5,0)</f>
        <v>#DIV/0!</v>
      </c>
      <c r="Q20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4" spans="1:17" x14ac:dyDescent="0.2">
      <c r="A2064" s="1">
        <v>1344</v>
      </c>
      <c r="B2064" s="1" t="s">
        <v>499</v>
      </c>
      <c r="C2064" s="1" t="s">
        <v>16</v>
      </c>
      <c r="D2064" s="1" t="s">
        <v>3</v>
      </c>
      <c r="E2064" s="11">
        <v>266</v>
      </c>
      <c r="F2064" s="3">
        <v>36</v>
      </c>
      <c r="G2064" s="11">
        <f>Tabla1[[#This Row],[Stock en unidades]]*Tabla1[[#This Row],[Costo unitario]]</f>
        <v>9576</v>
      </c>
      <c r="H2064" s="1">
        <v>2019</v>
      </c>
      <c r="I2064" s="1" t="s">
        <v>305</v>
      </c>
      <c r="J2064" s="1">
        <v>696</v>
      </c>
      <c r="K2064" s="3">
        <v>39087.360000000001</v>
      </c>
      <c r="L2064" s="12">
        <f>Tabla1[[#This Row],[Venta prom 12 meses en UN]]*Tabla1[[#This Row],[Costo unitario]]</f>
        <v>25056</v>
      </c>
      <c r="M2064" s="29">
        <f>IFERROR(Tabla1[[#This Row],[Stock en unidades]]/Tabla1[[#This Row],[Venta prom 12 meses en UN]],0)</f>
        <v>0.38218390804597702</v>
      </c>
      <c r="N2064" s="12">
        <f>IFERROR(12/Tabla1[[#This Row],[Meses de stock]],0)</f>
        <v>31.398496240601503</v>
      </c>
      <c r="O2064" s="5" t="e">
        <f>VLOOKUP(Tabla1[[#This Row],[Código del producto]],'ABC Ventas'!$A:$E,5,0)</f>
        <v>#DIV/0!</v>
      </c>
      <c r="P2064" s="5" t="e">
        <f>VLOOKUP(Tabla1[[#This Row],[Código del producto]],'ABC Stock'!$A:$E,5,0)</f>
        <v>#DIV/0!</v>
      </c>
      <c r="Q20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5" spans="1:17" x14ac:dyDescent="0.2">
      <c r="A2065" s="1">
        <v>1344</v>
      </c>
      <c r="B2065" s="1" t="s">
        <v>499</v>
      </c>
      <c r="C2065" s="1" t="s">
        <v>16</v>
      </c>
      <c r="D2065" s="1" t="s">
        <v>3</v>
      </c>
      <c r="E2065" s="11">
        <v>336</v>
      </c>
      <c r="F2065" s="3">
        <v>36</v>
      </c>
      <c r="G2065" s="11">
        <f>Tabla1[[#This Row],[Stock en unidades]]*Tabla1[[#This Row],[Costo unitario]]</f>
        <v>12096</v>
      </c>
      <c r="H2065" s="1">
        <v>2020</v>
      </c>
      <c r="I2065" s="1" t="s">
        <v>258</v>
      </c>
      <c r="J2065" s="1">
        <v>516</v>
      </c>
      <c r="K2065" s="3">
        <v>25263.360000000001</v>
      </c>
      <c r="L2065" s="12">
        <f>Tabla1[[#This Row],[Venta prom 12 meses en UN]]*Tabla1[[#This Row],[Costo unitario]]</f>
        <v>18576</v>
      </c>
      <c r="M2065" s="29">
        <f>IFERROR(Tabla1[[#This Row],[Stock en unidades]]/Tabla1[[#This Row],[Venta prom 12 meses en UN]],0)</f>
        <v>0.65116279069767447</v>
      </c>
      <c r="N2065" s="12">
        <f>IFERROR(12/Tabla1[[#This Row],[Meses de stock]],0)</f>
        <v>18.428571428571427</v>
      </c>
      <c r="O2065" s="5" t="e">
        <f>VLOOKUP(Tabla1[[#This Row],[Código del producto]],'ABC Ventas'!$A:$E,5,0)</f>
        <v>#DIV/0!</v>
      </c>
      <c r="P2065" s="5" t="e">
        <f>VLOOKUP(Tabla1[[#This Row],[Código del producto]],'ABC Stock'!$A:$E,5,0)</f>
        <v>#DIV/0!</v>
      </c>
      <c r="Q20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6" spans="1:17" x14ac:dyDescent="0.2">
      <c r="A2066" s="1">
        <v>1345</v>
      </c>
      <c r="B2066" s="1" t="s">
        <v>500</v>
      </c>
      <c r="C2066" s="1" t="s">
        <v>16</v>
      </c>
      <c r="D2066" s="1" t="s">
        <v>3</v>
      </c>
      <c r="E2066" s="11">
        <v>60</v>
      </c>
      <c r="F2066" s="3">
        <v>7.24</v>
      </c>
      <c r="G2066" s="11">
        <f>Tabla1[[#This Row],[Stock en unidades]]*Tabla1[[#This Row],[Costo unitario]]</f>
        <v>434.40000000000003</v>
      </c>
      <c r="H2066" s="1">
        <v>2020</v>
      </c>
      <c r="I2066" s="1" t="s">
        <v>257</v>
      </c>
      <c r="J2066" s="1">
        <v>109</v>
      </c>
      <c r="K2066" s="3">
        <v>1373.1384</v>
      </c>
      <c r="L2066" s="12">
        <f>Tabla1[[#This Row],[Venta prom 12 meses en UN]]*Tabla1[[#This Row],[Costo unitario]]</f>
        <v>789.16</v>
      </c>
      <c r="M2066" s="29">
        <f>IFERROR(Tabla1[[#This Row],[Stock en unidades]]/Tabla1[[#This Row],[Venta prom 12 meses en UN]],0)</f>
        <v>0.55045871559633031</v>
      </c>
      <c r="N2066" s="12">
        <f>IFERROR(12/Tabla1[[#This Row],[Meses de stock]],0)</f>
        <v>21.799999999999997</v>
      </c>
      <c r="O2066" s="5" t="e">
        <f>VLOOKUP(Tabla1[[#This Row],[Código del producto]],'ABC Ventas'!$A:$E,5,0)</f>
        <v>#DIV/0!</v>
      </c>
      <c r="P2066" s="5" t="e">
        <f>VLOOKUP(Tabla1[[#This Row],[Código del producto]],'ABC Stock'!$A:$E,5,0)</f>
        <v>#DIV/0!</v>
      </c>
      <c r="Q20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7" spans="1:17" x14ac:dyDescent="0.2">
      <c r="A2067" s="1">
        <v>1345</v>
      </c>
      <c r="B2067" s="1" t="s">
        <v>500</v>
      </c>
      <c r="C2067" s="1" t="s">
        <v>16</v>
      </c>
      <c r="D2067" s="1" t="s">
        <v>3</v>
      </c>
      <c r="E2067" s="11">
        <v>991</v>
      </c>
      <c r="F2067" s="3">
        <v>5.48</v>
      </c>
      <c r="G2067" s="11">
        <f>Tabla1[[#This Row],[Stock en unidades]]*Tabla1[[#This Row],[Costo unitario]]</f>
        <v>5430.68</v>
      </c>
      <c r="H2067" s="1">
        <v>2020</v>
      </c>
      <c r="I2067" s="1" t="s">
        <v>258</v>
      </c>
      <c r="J2067" s="1">
        <v>99.1</v>
      </c>
      <c r="K2067" s="3">
        <v>787.44860000000006</v>
      </c>
      <c r="L2067" s="12">
        <f>Tabla1[[#This Row],[Venta prom 12 meses en UN]]*Tabla1[[#This Row],[Costo unitario]]</f>
        <v>543.06799999999998</v>
      </c>
      <c r="M2067" s="29">
        <f>IFERROR(Tabla1[[#This Row],[Stock en unidades]]/Tabla1[[#This Row],[Venta prom 12 meses en UN]],0)</f>
        <v>10</v>
      </c>
      <c r="N2067" s="12">
        <f>IFERROR(12/Tabla1[[#This Row],[Meses de stock]],0)</f>
        <v>1.2</v>
      </c>
      <c r="O2067" s="5" t="e">
        <f>VLOOKUP(Tabla1[[#This Row],[Código del producto]],'ABC Ventas'!$A:$E,5,0)</f>
        <v>#DIV/0!</v>
      </c>
      <c r="P2067" s="5" t="e">
        <f>VLOOKUP(Tabla1[[#This Row],[Código del producto]],'ABC Stock'!$A:$E,5,0)</f>
        <v>#DIV/0!</v>
      </c>
      <c r="Q206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68" spans="1:17" x14ac:dyDescent="0.2">
      <c r="A2068" s="1">
        <v>1345</v>
      </c>
      <c r="B2068" s="1" t="s">
        <v>500</v>
      </c>
      <c r="C2068" s="1" t="s">
        <v>16</v>
      </c>
      <c r="D2068" s="1" t="s">
        <v>3</v>
      </c>
      <c r="E2068" s="11">
        <v>84</v>
      </c>
      <c r="F2068" s="3">
        <v>6.64</v>
      </c>
      <c r="G2068" s="11">
        <f>Tabla1[[#This Row],[Stock en unidades]]*Tabla1[[#This Row],[Costo unitario]]</f>
        <v>557.76</v>
      </c>
      <c r="H2068" s="1">
        <v>2020</v>
      </c>
      <c r="I2068" s="1" t="s">
        <v>258</v>
      </c>
      <c r="J2068" s="1">
        <v>41.7</v>
      </c>
      <c r="K2068" s="3">
        <v>506.70504000000005</v>
      </c>
      <c r="L2068" s="12">
        <f>Tabla1[[#This Row],[Venta prom 12 meses en UN]]*Tabla1[[#This Row],[Costo unitario]]</f>
        <v>276.88800000000003</v>
      </c>
      <c r="M2068" s="29">
        <f>IFERROR(Tabla1[[#This Row],[Stock en unidades]]/Tabla1[[#This Row],[Venta prom 12 meses en UN]],0)</f>
        <v>2.014388489208633</v>
      </c>
      <c r="N2068" s="12">
        <f>IFERROR(12/Tabla1[[#This Row],[Meses de stock]],0)</f>
        <v>5.9571428571428573</v>
      </c>
      <c r="O2068" s="5" t="e">
        <f>VLOOKUP(Tabla1[[#This Row],[Código del producto]],'ABC Ventas'!$A:$E,5,0)</f>
        <v>#DIV/0!</v>
      </c>
      <c r="P2068" s="5" t="e">
        <f>VLOOKUP(Tabla1[[#This Row],[Código del producto]],'ABC Stock'!$A:$E,5,0)</f>
        <v>#DIV/0!</v>
      </c>
      <c r="Q20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69" spans="1:17" x14ac:dyDescent="0.2">
      <c r="A2069" s="1">
        <v>1345</v>
      </c>
      <c r="B2069" s="1" t="s">
        <v>500</v>
      </c>
      <c r="C2069" s="1" t="s">
        <v>16</v>
      </c>
      <c r="D2069" s="1" t="s">
        <v>3</v>
      </c>
      <c r="E2069" s="11">
        <v>1082</v>
      </c>
      <c r="F2069" s="3">
        <v>2.88</v>
      </c>
      <c r="G2069" s="11">
        <f>Tabla1[[#This Row],[Stock en unidades]]*Tabla1[[#This Row],[Costo unitario]]</f>
        <v>3116.16</v>
      </c>
      <c r="H2069" s="1">
        <v>2020</v>
      </c>
      <c r="I2069" s="1" t="s">
        <v>256</v>
      </c>
      <c r="J2069" s="1">
        <v>98.3</v>
      </c>
      <c r="K2069" s="3">
        <v>469.95263999999997</v>
      </c>
      <c r="L2069" s="12">
        <f>Tabla1[[#This Row],[Venta prom 12 meses en UN]]*Tabla1[[#This Row],[Costo unitario]]</f>
        <v>283.10399999999998</v>
      </c>
      <c r="M2069" s="29">
        <f>IFERROR(Tabla1[[#This Row],[Stock en unidades]]/Tabla1[[#This Row],[Venta prom 12 meses en UN]],0)</f>
        <v>11.007121057985758</v>
      </c>
      <c r="N2069" s="12">
        <f>IFERROR(12/Tabla1[[#This Row],[Meses de stock]],0)</f>
        <v>1.0902033271719038</v>
      </c>
      <c r="O2069" s="5" t="e">
        <f>VLOOKUP(Tabla1[[#This Row],[Código del producto]],'ABC Ventas'!$A:$E,5,0)</f>
        <v>#DIV/0!</v>
      </c>
      <c r="P2069" s="5" t="e">
        <f>VLOOKUP(Tabla1[[#This Row],[Código del producto]],'ABC Stock'!$A:$E,5,0)</f>
        <v>#DIV/0!</v>
      </c>
      <c r="Q206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70" spans="1:17" x14ac:dyDescent="0.2">
      <c r="A2070" s="1">
        <v>1345</v>
      </c>
      <c r="B2070" s="1" t="s">
        <v>500</v>
      </c>
      <c r="C2070" s="1" t="s">
        <v>16</v>
      </c>
      <c r="D2070" s="1" t="s">
        <v>3</v>
      </c>
      <c r="E2070" s="11">
        <v>133</v>
      </c>
      <c r="F2070" s="3">
        <v>1.78</v>
      </c>
      <c r="G2070" s="11">
        <f>Tabla1[[#This Row],[Stock en unidades]]*Tabla1[[#This Row],[Costo unitario]]</f>
        <v>236.74</v>
      </c>
      <c r="H2070" s="1">
        <v>2020</v>
      </c>
      <c r="I2070" s="1" t="s">
        <v>256</v>
      </c>
      <c r="J2070" s="1">
        <v>122</v>
      </c>
      <c r="K2070" s="3">
        <v>290.99439999999998</v>
      </c>
      <c r="L2070" s="12">
        <f>Tabla1[[#This Row],[Venta prom 12 meses en UN]]*Tabla1[[#This Row],[Costo unitario]]</f>
        <v>217.16</v>
      </c>
      <c r="M2070" s="29">
        <f>IFERROR(Tabla1[[#This Row],[Stock en unidades]]/Tabla1[[#This Row],[Venta prom 12 meses en UN]],0)</f>
        <v>1.0901639344262295</v>
      </c>
      <c r="N2070" s="12">
        <f>IFERROR(12/Tabla1[[#This Row],[Meses de stock]],0)</f>
        <v>11.007518796992482</v>
      </c>
      <c r="O2070" s="5" t="e">
        <f>VLOOKUP(Tabla1[[#This Row],[Código del producto]],'ABC Ventas'!$A:$E,5,0)</f>
        <v>#DIV/0!</v>
      </c>
      <c r="P2070" s="5" t="e">
        <f>VLOOKUP(Tabla1[[#This Row],[Código del producto]],'ABC Stock'!$A:$E,5,0)</f>
        <v>#DIV/0!</v>
      </c>
      <c r="Q20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71" spans="1:17" x14ac:dyDescent="0.2">
      <c r="A2071" s="1">
        <v>1345</v>
      </c>
      <c r="B2071" s="1" t="s">
        <v>500</v>
      </c>
      <c r="C2071" s="1" t="s">
        <v>16</v>
      </c>
      <c r="D2071" s="1" t="s">
        <v>3</v>
      </c>
      <c r="E2071" s="11">
        <v>800</v>
      </c>
      <c r="F2071" s="3">
        <v>2.19</v>
      </c>
      <c r="G2071" s="11">
        <f>Tabla1[[#This Row],[Stock en unidades]]*Tabla1[[#This Row],[Costo unitario]]</f>
        <v>1752</v>
      </c>
      <c r="H2071" s="1">
        <v>2019</v>
      </c>
      <c r="I2071" s="1" t="s">
        <v>305</v>
      </c>
      <c r="J2071" s="1">
        <v>63</v>
      </c>
      <c r="K2071" s="3">
        <v>211.0941</v>
      </c>
      <c r="L2071" s="12">
        <f>Tabla1[[#This Row],[Venta prom 12 meses en UN]]*Tabla1[[#This Row],[Costo unitario]]</f>
        <v>137.97</v>
      </c>
      <c r="M2071" s="29">
        <f>IFERROR(Tabla1[[#This Row],[Stock en unidades]]/Tabla1[[#This Row],[Venta prom 12 meses en UN]],0)</f>
        <v>12.698412698412698</v>
      </c>
      <c r="N2071" s="12">
        <f>IFERROR(12/Tabla1[[#This Row],[Meses de stock]],0)</f>
        <v>0.94500000000000006</v>
      </c>
      <c r="O2071" s="5" t="e">
        <f>VLOOKUP(Tabla1[[#This Row],[Código del producto]],'ABC Ventas'!$A:$E,5,0)</f>
        <v>#DIV/0!</v>
      </c>
      <c r="P2071" s="5" t="e">
        <f>VLOOKUP(Tabla1[[#This Row],[Código del producto]],'ABC Stock'!$A:$E,5,0)</f>
        <v>#DIV/0!</v>
      </c>
      <c r="Q20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72" spans="1:17" x14ac:dyDescent="0.2">
      <c r="A2072" s="1">
        <v>1346</v>
      </c>
      <c r="B2072" s="1" t="s">
        <v>153</v>
      </c>
      <c r="C2072" s="1" t="s">
        <v>16</v>
      </c>
      <c r="D2072" s="1" t="s">
        <v>3</v>
      </c>
      <c r="E2072" s="11">
        <v>246</v>
      </c>
      <c r="F2072" s="3">
        <v>6.02</v>
      </c>
      <c r="G2072" s="11">
        <f>Tabla1[[#This Row],[Stock en unidades]]*Tabla1[[#This Row],[Costo unitario]]</f>
        <v>1480.9199999999998</v>
      </c>
      <c r="H2072" s="1">
        <v>2020</v>
      </c>
      <c r="I2072" s="1" t="s">
        <v>256</v>
      </c>
      <c r="J2072" s="1">
        <v>103</v>
      </c>
      <c r="K2072" s="3">
        <v>1103.7067999999999</v>
      </c>
      <c r="L2072" s="12">
        <f>Tabla1[[#This Row],[Venta prom 12 meses en UN]]*Tabla1[[#This Row],[Costo unitario]]</f>
        <v>620.05999999999995</v>
      </c>
      <c r="M2072" s="29">
        <f>IFERROR(Tabla1[[#This Row],[Stock en unidades]]/Tabla1[[#This Row],[Venta prom 12 meses en UN]],0)</f>
        <v>2.3883495145631066</v>
      </c>
      <c r="N2072" s="12">
        <f>IFERROR(12/Tabla1[[#This Row],[Meses de stock]],0)</f>
        <v>5.024390243902439</v>
      </c>
      <c r="O2072" s="5" t="e">
        <f>VLOOKUP(Tabla1[[#This Row],[Código del producto]],'ABC Ventas'!$A:$E,5,0)</f>
        <v>#DIV/0!</v>
      </c>
      <c r="P2072" s="5" t="e">
        <f>VLOOKUP(Tabla1[[#This Row],[Código del producto]],'ABC Stock'!$A:$E,5,0)</f>
        <v>#DIV/0!</v>
      </c>
      <c r="Q20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73" spans="1:17" x14ac:dyDescent="0.2">
      <c r="A2073" s="1">
        <v>1346</v>
      </c>
      <c r="B2073" s="1" t="s">
        <v>153</v>
      </c>
      <c r="C2073" s="1" t="s">
        <v>16</v>
      </c>
      <c r="D2073" s="1" t="s">
        <v>3</v>
      </c>
      <c r="E2073" s="11">
        <v>860</v>
      </c>
      <c r="F2073" s="3">
        <v>5.61</v>
      </c>
      <c r="G2073" s="11">
        <f>Tabla1[[#This Row],[Stock en unidades]]*Tabla1[[#This Row],[Costo unitario]]</f>
        <v>4824.6000000000004</v>
      </c>
      <c r="H2073" s="1">
        <v>2019</v>
      </c>
      <c r="I2073" s="1" t="s">
        <v>310</v>
      </c>
      <c r="J2073" s="1">
        <v>95.5</v>
      </c>
      <c r="K2073" s="3">
        <v>653.62109999999996</v>
      </c>
      <c r="L2073" s="12">
        <f>Tabla1[[#This Row],[Venta prom 12 meses en UN]]*Tabla1[[#This Row],[Costo unitario]]</f>
        <v>535.755</v>
      </c>
      <c r="M2073" s="29">
        <f>IFERROR(Tabla1[[#This Row],[Stock en unidades]]/Tabla1[[#This Row],[Venta prom 12 meses en UN]],0)</f>
        <v>9.0052356020942401</v>
      </c>
      <c r="N2073" s="12">
        <f>IFERROR(12/Tabla1[[#This Row],[Meses de stock]],0)</f>
        <v>1.3325581395348838</v>
      </c>
      <c r="O2073" s="5" t="e">
        <f>VLOOKUP(Tabla1[[#This Row],[Código del producto]],'ABC Ventas'!$A:$E,5,0)</f>
        <v>#DIV/0!</v>
      </c>
      <c r="P2073" s="5" t="e">
        <f>VLOOKUP(Tabla1[[#This Row],[Código del producto]],'ABC Stock'!$A:$E,5,0)</f>
        <v>#DIV/0!</v>
      </c>
      <c r="Q207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74" spans="1:17" x14ac:dyDescent="0.2">
      <c r="A2074" s="1">
        <v>1346</v>
      </c>
      <c r="B2074" s="1" t="s">
        <v>153</v>
      </c>
      <c r="C2074" s="1" t="s">
        <v>16</v>
      </c>
      <c r="D2074" s="1" t="s">
        <v>3</v>
      </c>
      <c r="E2074" s="11">
        <v>234</v>
      </c>
      <c r="F2074" s="3">
        <v>6.9</v>
      </c>
      <c r="G2074" s="11">
        <f>Tabla1[[#This Row],[Stock en unidades]]*Tabla1[[#This Row],[Costo unitario]]</f>
        <v>1614.6000000000001</v>
      </c>
      <c r="H2074" s="1">
        <v>2019</v>
      </c>
      <c r="I2074" s="1" t="s">
        <v>311</v>
      </c>
      <c r="J2074" s="1">
        <v>29.2</v>
      </c>
      <c r="K2074" s="3">
        <v>332.44200000000006</v>
      </c>
      <c r="L2074" s="12">
        <f>Tabla1[[#This Row],[Venta prom 12 meses en UN]]*Tabla1[[#This Row],[Costo unitario]]</f>
        <v>201.48000000000002</v>
      </c>
      <c r="M2074" s="29">
        <f>IFERROR(Tabla1[[#This Row],[Stock en unidades]]/Tabla1[[#This Row],[Venta prom 12 meses en UN]],0)</f>
        <v>8.0136986301369859</v>
      </c>
      <c r="N2074" s="12">
        <f>IFERROR(12/Tabla1[[#This Row],[Meses de stock]],0)</f>
        <v>1.4974358974358974</v>
      </c>
      <c r="O2074" s="5" t="e">
        <f>VLOOKUP(Tabla1[[#This Row],[Código del producto]],'ABC Ventas'!$A:$E,5,0)</f>
        <v>#DIV/0!</v>
      </c>
      <c r="P2074" s="5" t="e">
        <f>VLOOKUP(Tabla1[[#This Row],[Código del producto]],'ABC Stock'!$A:$E,5,0)</f>
        <v>#DIV/0!</v>
      </c>
      <c r="Q207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75" spans="1:17" x14ac:dyDescent="0.2">
      <c r="A2075" s="1">
        <v>1346</v>
      </c>
      <c r="B2075" s="1" t="s">
        <v>153</v>
      </c>
      <c r="C2075" s="1" t="s">
        <v>16</v>
      </c>
      <c r="D2075" s="1" t="s">
        <v>3</v>
      </c>
      <c r="E2075" s="11">
        <v>1132</v>
      </c>
      <c r="F2075" s="3">
        <v>2.4700000000000002</v>
      </c>
      <c r="G2075" s="11">
        <f>Tabla1[[#This Row],[Stock en unidades]]*Tabla1[[#This Row],[Costo unitario]]</f>
        <v>2796.0400000000004</v>
      </c>
      <c r="H2075" s="1">
        <v>2019</v>
      </c>
      <c r="I2075" s="1" t="s">
        <v>257</v>
      </c>
      <c r="J2075" s="1">
        <v>80.8</v>
      </c>
      <c r="K2075" s="3">
        <v>275.41488000000004</v>
      </c>
      <c r="L2075" s="12">
        <f>Tabla1[[#This Row],[Venta prom 12 meses en UN]]*Tabla1[[#This Row],[Costo unitario]]</f>
        <v>199.57600000000002</v>
      </c>
      <c r="M2075" s="29">
        <f>IFERROR(Tabla1[[#This Row],[Stock en unidades]]/Tabla1[[#This Row],[Venta prom 12 meses en UN]],0)</f>
        <v>14.009900990099011</v>
      </c>
      <c r="N2075" s="12">
        <f>IFERROR(12/Tabla1[[#This Row],[Meses de stock]],0)</f>
        <v>0.85653710247349812</v>
      </c>
      <c r="O2075" s="5" t="e">
        <f>VLOOKUP(Tabla1[[#This Row],[Código del producto]],'ABC Ventas'!$A:$E,5,0)</f>
        <v>#DIV/0!</v>
      </c>
      <c r="P2075" s="5" t="e">
        <f>VLOOKUP(Tabla1[[#This Row],[Código del producto]],'ABC Stock'!$A:$E,5,0)</f>
        <v>#DIV/0!</v>
      </c>
      <c r="Q207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76" spans="1:17" x14ac:dyDescent="0.2">
      <c r="A2076" s="1">
        <v>1346</v>
      </c>
      <c r="B2076" s="1" t="s">
        <v>153</v>
      </c>
      <c r="C2076" s="1" t="s">
        <v>16</v>
      </c>
      <c r="D2076" s="1" t="s">
        <v>3</v>
      </c>
      <c r="E2076" s="11">
        <v>225</v>
      </c>
      <c r="F2076" s="3">
        <v>4.5199999999999996</v>
      </c>
      <c r="G2076" s="11">
        <f>Tabla1[[#This Row],[Stock en unidades]]*Tabla1[[#This Row],[Costo unitario]]</f>
        <v>1016.9999999999999</v>
      </c>
      <c r="H2076" s="1">
        <v>2020</v>
      </c>
      <c r="I2076" s="1" t="s">
        <v>257</v>
      </c>
      <c r="J2076" s="1">
        <v>37.5</v>
      </c>
      <c r="K2076" s="3">
        <v>264.41999999999996</v>
      </c>
      <c r="L2076" s="12">
        <f>Tabla1[[#This Row],[Venta prom 12 meses en UN]]*Tabla1[[#This Row],[Costo unitario]]</f>
        <v>169.49999999999997</v>
      </c>
      <c r="M2076" s="29">
        <f>IFERROR(Tabla1[[#This Row],[Stock en unidades]]/Tabla1[[#This Row],[Venta prom 12 meses en UN]],0)</f>
        <v>6</v>
      </c>
      <c r="N2076" s="12">
        <f>IFERROR(12/Tabla1[[#This Row],[Meses de stock]],0)</f>
        <v>2</v>
      </c>
      <c r="O2076" s="5" t="e">
        <f>VLOOKUP(Tabla1[[#This Row],[Código del producto]],'ABC Ventas'!$A:$E,5,0)</f>
        <v>#DIV/0!</v>
      </c>
      <c r="P2076" s="5" t="e">
        <f>VLOOKUP(Tabla1[[#This Row],[Código del producto]],'ABC Stock'!$A:$E,5,0)</f>
        <v>#DIV/0!</v>
      </c>
      <c r="Q207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77" spans="1:17" x14ac:dyDescent="0.2">
      <c r="A2077" s="1">
        <v>1346</v>
      </c>
      <c r="B2077" s="1" t="s">
        <v>153</v>
      </c>
      <c r="C2077" s="1" t="s">
        <v>16</v>
      </c>
      <c r="D2077" s="1" t="s">
        <v>3</v>
      </c>
      <c r="E2077" s="11">
        <v>0</v>
      </c>
      <c r="F2077" s="3">
        <v>1.95</v>
      </c>
      <c r="G2077" s="11">
        <f>Tabla1[[#This Row],[Stock en unidades]]*Tabla1[[#This Row],[Costo unitario]]</f>
        <v>0</v>
      </c>
      <c r="H2077" s="1">
        <v>2020</v>
      </c>
      <c r="I2077" s="1" t="s">
        <v>258</v>
      </c>
      <c r="J2077" s="1">
        <v>87.4</v>
      </c>
      <c r="K2077" s="3">
        <v>242.01060000000001</v>
      </c>
      <c r="L2077" s="12">
        <f>Tabla1[[#This Row],[Venta prom 12 meses en UN]]*Tabla1[[#This Row],[Costo unitario]]</f>
        <v>170.43</v>
      </c>
      <c r="M2077" s="29">
        <f>IFERROR(Tabla1[[#This Row],[Stock en unidades]]/Tabla1[[#This Row],[Venta prom 12 meses en UN]],0)</f>
        <v>0</v>
      </c>
      <c r="N2077" s="12">
        <f>IFERROR(12/Tabla1[[#This Row],[Meses de stock]],0)</f>
        <v>0</v>
      </c>
      <c r="O2077" s="5" t="e">
        <f>VLOOKUP(Tabla1[[#This Row],[Código del producto]],'ABC Ventas'!$A:$E,5,0)</f>
        <v>#DIV/0!</v>
      </c>
      <c r="P2077" s="5" t="e">
        <f>VLOOKUP(Tabla1[[#This Row],[Código del producto]],'ABC Stock'!$A:$E,5,0)</f>
        <v>#DIV/0!</v>
      </c>
      <c r="Q20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78" spans="1:17" x14ac:dyDescent="0.2">
      <c r="A2078" s="1">
        <v>1347</v>
      </c>
      <c r="B2078" s="1" t="s">
        <v>72</v>
      </c>
      <c r="C2078" s="1" t="s">
        <v>16</v>
      </c>
      <c r="D2078" s="1" t="s">
        <v>3</v>
      </c>
      <c r="E2078" s="11">
        <v>28</v>
      </c>
      <c r="F2078" s="3">
        <v>6.66</v>
      </c>
      <c r="G2078" s="11">
        <f>Tabla1[[#This Row],[Stock en unidades]]*Tabla1[[#This Row],[Costo unitario]]</f>
        <v>186.48000000000002</v>
      </c>
      <c r="H2078" s="1">
        <v>2019</v>
      </c>
      <c r="I2078" s="1" t="s">
        <v>258</v>
      </c>
      <c r="J2078" s="1">
        <v>100</v>
      </c>
      <c r="K2078" s="3">
        <v>1105.56</v>
      </c>
      <c r="L2078" s="12">
        <f>Tabla1[[#This Row],[Venta prom 12 meses en UN]]*Tabla1[[#This Row],[Costo unitario]]</f>
        <v>666</v>
      </c>
      <c r="M2078" s="29">
        <f>IFERROR(Tabla1[[#This Row],[Stock en unidades]]/Tabla1[[#This Row],[Venta prom 12 meses en UN]],0)</f>
        <v>0.28000000000000003</v>
      </c>
      <c r="N2078" s="12">
        <f>IFERROR(12/Tabla1[[#This Row],[Meses de stock]],0)</f>
        <v>42.857142857142854</v>
      </c>
      <c r="O2078" s="5" t="e">
        <f>VLOOKUP(Tabla1[[#This Row],[Código del producto]],'ABC Ventas'!$A:$E,5,0)</f>
        <v>#DIV/0!</v>
      </c>
      <c r="P2078" s="5" t="e">
        <f>VLOOKUP(Tabla1[[#This Row],[Código del producto]],'ABC Stock'!$A:$E,5,0)</f>
        <v>#DIV/0!</v>
      </c>
      <c r="Q20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79" spans="1:17" x14ac:dyDescent="0.2">
      <c r="A2079" s="1">
        <v>1347</v>
      </c>
      <c r="B2079" s="1" t="s">
        <v>72</v>
      </c>
      <c r="C2079" s="1" t="s">
        <v>16</v>
      </c>
      <c r="D2079" s="1" t="s">
        <v>3</v>
      </c>
      <c r="E2079" s="11">
        <v>81</v>
      </c>
      <c r="F2079" s="3">
        <v>4.37</v>
      </c>
      <c r="G2079" s="11">
        <f>Tabla1[[#This Row],[Stock en unidades]]*Tabla1[[#This Row],[Costo unitario]]</f>
        <v>353.97</v>
      </c>
      <c r="H2079" s="1">
        <v>2019</v>
      </c>
      <c r="I2079" s="1" t="s">
        <v>305</v>
      </c>
      <c r="J2079" s="1">
        <v>80.5</v>
      </c>
      <c r="K2079" s="3">
        <v>478.42760000000004</v>
      </c>
      <c r="L2079" s="12">
        <f>Tabla1[[#This Row],[Venta prom 12 meses en UN]]*Tabla1[[#This Row],[Costo unitario]]</f>
        <v>351.78500000000003</v>
      </c>
      <c r="M2079" s="29">
        <f>IFERROR(Tabla1[[#This Row],[Stock en unidades]]/Tabla1[[#This Row],[Venta prom 12 meses en UN]],0)</f>
        <v>1.0062111801242235</v>
      </c>
      <c r="N2079" s="12">
        <f>IFERROR(12/Tabla1[[#This Row],[Meses de stock]],0)</f>
        <v>11.925925925925927</v>
      </c>
      <c r="O2079" s="5" t="e">
        <f>VLOOKUP(Tabla1[[#This Row],[Código del producto]],'ABC Ventas'!$A:$E,5,0)</f>
        <v>#DIV/0!</v>
      </c>
      <c r="P2079" s="5" t="e">
        <f>VLOOKUP(Tabla1[[#This Row],[Código del producto]],'ABC Stock'!$A:$E,5,0)</f>
        <v>#DIV/0!</v>
      </c>
      <c r="Q20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80" spans="1:17" x14ac:dyDescent="0.2">
      <c r="A2080" s="1">
        <v>1347</v>
      </c>
      <c r="B2080" s="1" t="s">
        <v>72</v>
      </c>
      <c r="C2080" s="1" t="s">
        <v>16</v>
      </c>
      <c r="D2080" s="1" t="s">
        <v>3</v>
      </c>
      <c r="E2080" s="11">
        <v>84</v>
      </c>
      <c r="F2080" s="3">
        <v>2.85</v>
      </c>
      <c r="G2080" s="11">
        <f>Tabla1[[#This Row],[Stock en unidades]]*Tabla1[[#This Row],[Costo unitario]]</f>
        <v>239.4</v>
      </c>
      <c r="H2080" s="1">
        <v>2019</v>
      </c>
      <c r="I2080" s="1" t="s">
        <v>306</v>
      </c>
      <c r="J2080" s="1">
        <v>83.2</v>
      </c>
      <c r="K2080" s="3">
        <v>419.70239999999995</v>
      </c>
      <c r="L2080" s="12">
        <f>Tabla1[[#This Row],[Venta prom 12 meses en UN]]*Tabla1[[#This Row],[Costo unitario]]</f>
        <v>237.12</v>
      </c>
      <c r="M2080" s="29">
        <f>IFERROR(Tabla1[[#This Row],[Stock en unidades]]/Tabla1[[#This Row],[Venta prom 12 meses en UN]],0)</f>
        <v>1.0096153846153846</v>
      </c>
      <c r="N2080" s="12">
        <f>IFERROR(12/Tabla1[[#This Row],[Meses de stock]],0)</f>
        <v>11.885714285714286</v>
      </c>
      <c r="O2080" s="5" t="e">
        <f>VLOOKUP(Tabla1[[#This Row],[Código del producto]],'ABC Ventas'!$A:$E,5,0)</f>
        <v>#DIV/0!</v>
      </c>
      <c r="P2080" s="5" t="e">
        <f>VLOOKUP(Tabla1[[#This Row],[Código del producto]],'ABC Stock'!$A:$E,5,0)</f>
        <v>#DIV/0!</v>
      </c>
      <c r="Q20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81" spans="1:17" x14ac:dyDescent="0.2">
      <c r="A2081" s="1">
        <v>1347</v>
      </c>
      <c r="B2081" s="1" t="s">
        <v>72</v>
      </c>
      <c r="C2081" s="1" t="s">
        <v>16</v>
      </c>
      <c r="D2081" s="1" t="s">
        <v>3</v>
      </c>
      <c r="E2081" s="11">
        <v>300</v>
      </c>
      <c r="F2081" s="3">
        <v>4.3499999999999996</v>
      </c>
      <c r="G2081" s="11">
        <f>Tabla1[[#This Row],[Stock en unidades]]*Tabla1[[#This Row],[Costo unitario]]</f>
        <v>1305</v>
      </c>
      <c r="H2081" s="1">
        <v>2019</v>
      </c>
      <c r="I2081" s="1" t="s">
        <v>306</v>
      </c>
      <c r="J2081" s="1">
        <v>51</v>
      </c>
      <c r="K2081" s="3">
        <v>410.42250000000001</v>
      </c>
      <c r="L2081" s="12">
        <f>Tabla1[[#This Row],[Venta prom 12 meses en UN]]*Tabla1[[#This Row],[Costo unitario]]</f>
        <v>221.85</v>
      </c>
      <c r="M2081" s="29">
        <f>IFERROR(Tabla1[[#This Row],[Stock en unidades]]/Tabla1[[#This Row],[Venta prom 12 meses en UN]],0)</f>
        <v>5.882352941176471</v>
      </c>
      <c r="N2081" s="12">
        <f>IFERROR(12/Tabla1[[#This Row],[Meses de stock]],0)</f>
        <v>2.04</v>
      </c>
      <c r="O2081" s="5" t="e">
        <f>VLOOKUP(Tabla1[[#This Row],[Código del producto]],'ABC Ventas'!$A:$E,5,0)</f>
        <v>#DIV/0!</v>
      </c>
      <c r="P2081" s="5" t="e">
        <f>VLOOKUP(Tabla1[[#This Row],[Código del producto]],'ABC Stock'!$A:$E,5,0)</f>
        <v>#DIV/0!</v>
      </c>
      <c r="Q208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082" spans="1:17" x14ac:dyDescent="0.2">
      <c r="A2082" s="1">
        <v>1347</v>
      </c>
      <c r="B2082" s="1" t="s">
        <v>72</v>
      </c>
      <c r="C2082" s="1" t="s">
        <v>16</v>
      </c>
      <c r="D2082" s="1" t="s">
        <v>3</v>
      </c>
      <c r="E2082" s="11">
        <v>977</v>
      </c>
      <c r="F2082" s="3">
        <v>3.95</v>
      </c>
      <c r="G2082" s="11">
        <f>Tabla1[[#This Row],[Stock en unidades]]*Tabla1[[#This Row],[Costo unitario]]</f>
        <v>3859.15</v>
      </c>
      <c r="H2082" s="1">
        <v>2019</v>
      </c>
      <c r="I2082" s="1" t="s">
        <v>311</v>
      </c>
      <c r="J2082" s="1">
        <v>81.400000000000006</v>
      </c>
      <c r="K2082" s="3">
        <v>395.4819</v>
      </c>
      <c r="L2082" s="12">
        <f>Tabla1[[#This Row],[Venta prom 12 meses en UN]]*Tabla1[[#This Row],[Costo unitario]]</f>
        <v>321.53000000000003</v>
      </c>
      <c r="M2082" s="29">
        <f>IFERROR(Tabla1[[#This Row],[Stock en unidades]]/Tabla1[[#This Row],[Venta prom 12 meses en UN]],0)</f>
        <v>12.002457002457001</v>
      </c>
      <c r="N2082" s="12">
        <f>IFERROR(12/Tabla1[[#This Row],[Meses de stock]],0)</f>
        <v>0.99979529170931436</v>
      </c>
      <c r="O2082" s="5" t="e">
        <f>VLOOKUP(Tabla1[[#This Row],[Código del producto]],'ABC Ventas'!$A:$E,5,0)</f>
        <v>#DIV/0!</v>
      </c>
      <c r="P2082" s="5" t="e">
        <f>VLOOKUP(Tabla1[[#This Row],[Código del producto]],'ABC Stock'!$A:$E,5,0)</f>
        <v>#DIV/0!</v>
      </c>
      <c r="Q208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83" spans="1:17" x14ac:dyDescent="0.2">
      <c r="A2083" s="1">
        <v>1347</v>
      </c>
      <c r="B2083" s="1" t="s">
        <v>72</v>
      </c>
      <c r="C2083" s="1" t="s">
        <v>16</v>
      </c>
      <c r="D2083" s="1" t="s">
        <v>3</v>
      </c>
      <c r="E2083" s="11">
        <v>1089</v>
      </c>
      <c r="F2083" s="3">
        <v>2.06</v>
      </c>
      <c r="G2083" s="11">
        <f>Tabla1[[#This Row],[Stock en unidades]]*Tabla1[[#This Row],[Costo unitario]]</f>
        <v>2243.34</v>
      </c>
      <c r="H2083" s="1">
        <v>2020</v>
      </c>
      <c r="I2083" s="1" t="s">
        <v>258</v>
      </c>
      <c r="J2083" s="1">
        <v>122</v>
      </c>
      <c r="K2083" s="3">
        <v>351.84799999999996</v>
      </c>
      <c r="L2083" s="12">
        <f>Tabla1[[#This Row],[Venta prom 12 meses en UN]]*Tabla1[[#This Row],[Costo unitario]]</f>
        <v>251.32</v>
      </c>
      <c r="M2083" s="29">
        <f>IFERROR(Tabla1[[#This Row],[Stock en unidades]]/Tabla1[[#This Row],[Venta prom 12 meses en UN]],0)</f>
        <v>8.9262295081967213</v>
      </c>
      <c r="N2083" s="12">
        <f>IFERROR(12/Tabla1[[#This Row],[Meses de stock]],0)</f>
        <v>1.3443526170798898</v>
      </c>
      <c r="O2083" s="5" t="e">
        <f>VLOOKUP(Tabla1[[#This Row],[Código del producto]],'ABC Ventas'!$A:$E,5,0)</f>
        <v>#DIV/0!</v>
      </c>
      <c r="P2083" s="5" t="e">
        <f>VLOOKUP(Tabla1[[#This Row],[Código del producto]],'ABC Stock'!$A:$E,5,0)</f>
        <v>#DIV/0!</v>
      </c>
      <c r="Q20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84" spans="1:17" x14ac:dyDescent="0.2">
      <c r="A2084" s="1">
        <v>1348</v>
      </c>
      <c r="B2084" s="1" t="s">
        <v>501</v>
      </c>
      <c r="C2084" s="1" t="s">
        <v>16</v>
      </c>
      <c r="D2084" s="1" t="s">
        <v>3</v>
      </c>
      <c r="E2084" s="11">
        <v>927</v>
      </c>
      <c r="F2084" s="3">
        <v>6.94</v>
      </c>
      <c r="G2084" s="11">
        <f>Tabla1[[#This Row],[Stock en unidades]]*Tabla1[[#This Row],[Costo unitario]]</f>
        <v>6433.38</v>
      </c>
      <c r="H2084" s="1">
        <v>2020</v>
      </c>
      <c r="I2084" s="1" t="s">
        <v>257</v>
      </c>
      <c r="J2084" s="1">
        <v>92.7</v>
      </c>
      <c r="K2084" s="3">
        <v>881.37306000000012</v>
      </c>
      <c r="L2084" s="12">
        <f>Tabla1[[#This Row],[Venta prom 12 meses en UN]]*Tabla1[[#This Row],[Costo unitario]]</f>
        <v>643.33800000000008</v>
      </c>
      <c r="M2084" s="29">
        <f>IFERROR(Tabla1[[#This Row],[Stock en unidades]]/Tabla1[[#This Row],[Venta prom 12 meses en UN]],0)</f>
        <v>10</v>
      </c>
      <c r="N2084" s="12">
        <f>IFERROR(12/Tabla1[[#This Row],[Meses de stock]],0)</f>
        <v>1.2</v>
      </c>
      <c r="O2084" s="5" t="e">
        <f>VLOOKUP(Tabla1[[#This Row],[Código del producto]],'ABC Ventas'!$A:$E,5,0)</f>
        <v>#DIV/0!</v>
      </c>
      <c r="P2084" s="5" t="e">
        <f>VLOOKUP(Tabla1[[#This Row],[Código del producto]],'ABC Stock'!$A:$E,5,0)</f>
        <v>#DIV/0!</v>
      </c>
      <c r="Q208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85" spans="1:17" x14ac:dyDescent="0.2">
      <c r="A2085" s="1">
        <v>1348</v>
      </c>
      <c r="B2085" s="1" t="s">
        <v>501</v>
      </c>
      <c r="C2085" s="1" t="s">
        <v>16</v>
      </c>
      <c r="D2085" s="1" t="s">
        <v>3</v>
      </c>
      <c r="E2085" s="11">
        <v>77</v>
      </c>
      <c r="F2085" s="3">
        <v>4.47</v>
      </c>
      <c r="G2085" s="11">
        <f>Tabla1[[#This Row],[Stock en unidades]]*Tabla1[[#This Row],[Costo unitario]]</f>
        <v>344.19</v>
      </c>
      <c r="H2085" s="1">
        <v>2020</v>
      </c>
      <c r="I2085" s="1" t="s">
        <v>257</v>
      </c>
      <c r="J2085" s="1">
        <v>108</v>
      </c>
      <c r="K2085" s="3">
        <v>782.07119999999998</v>
      </c>
      <c r="L2085" s="12">
        <f>Tabla1[[#This Row],[Venta prom 12 meses en UN]]*Tabla1[[#This Row],[Costo unitario]]</f>
        <v>482.76</v>
      </c>
      <c r="M2085" s="29">
        <f>IFERROR(Tabla1[[#This Row],[Stock en unidades]]/Tabla1[[#This Row],[Venta prom 12 meses en UN]],0)</f>
        <v>0.71296296296296291</v>
      </c>
      <c r="N2085" s="12">
        <f>IFERROR(12/Tabla1[[#This Row],[Meses de stock]],0)</f>
        <v>16.831168831168831</v>
      </c>
      <c r="O2085" s="5" t="e">
        <f>VLOOKUP(Tabla1[[#This Row],[Código del producto]],'ABC Ventas'!$A:$E,5,0)</f>
        <v>#DIV/0!</v>
      </c>
      <c r="P2085" s="5" t="e">
        <f>VLOOKUP(Tabla1[[#This Row],[Código del producto]],'ABC Stock'!$A:$E,5,0)</f>
        <v>#DIV/0!</v>
      </c>
      <c r="Q20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86" spans="1:17" x14ac:dyDescent="0.2">
      <c r="A2086" s="1">
        <v>1348</v>
      </c>
      <c r="B2086" s="1" t="s">
        <v>501</v>
      </c>
      <c r="C2086" s="1" t="s">
        <v>16</v>
      </c>
      <c r="D2086" s="1" t="s">
        <v>3</v>
      </c>
      <c r="E2086" s="11">
        <v>66</v>
      </c>
      <c r="F2086" s="3">
        <v>4.9400000000000004</v>
      </c>
      <c r="G2086" s="11">
        <f>Tabla1[[#This Row],[Stock en unidades]]*Tabla1[[#This Row],[Costo unitario]]</f>
        <v>326.04000000000002</v>
      </c>
      <c r="H2086" s="1">
        <v>2019</v>
      </c>
      <c r="I2086" s="1" t="s">
        <v>310</v>
      </c>
      <c r="J2086" s="1">
        <v>65.5</v>
      </c>
      <c r="K2086" s="3">
        <v>563.01180000000011</v>
      </c>
      <c r="L2086" s="12">
        <f>Tabla1[[#This Row],[Venta prom 12 meses en UN]]*Tabla1[[#This Row],[Costo unitario]]</f>
        <v>323.57000000000005</v>
      </c>
      <c r="M2086" s="29">
        <f>IFERROR(Tabla1[[#This Row],[Stock en unidades]]/Tabla1[[#This Row],[Venta prom 12 meses en UN]],0)</f>
        <v>1.0076335877862594</v>
      </c>
      <c r="N2086" s="12">
        <f>IFERROR(12/Tabla1[[#This Row],[Meses de stock]],0)</f>
        <v>11.90909090909091</v>
      </c>
      <c r="O2086" s="5" t="e">
        <f>VLOOKUP(Tabla1[[#This Row],[Código del producto]],'ABC Ventas'!$A:$E,5,0)</f>
        <v>#DIV/0!</v>
      </c>
      <c r="P2086" s="5" t="e">
        <f>VLOOKUP(Tabla1[[#This Row],[Código del producto]],'ABC Stock'!$A:$E,5,0)</f>
        <v>#DIV/0!</v>
      </c>
      <c r="Q20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87" spans="1:17" x14ac:dyDescent="0.2">
      <c r="A2087" s="1">
        <v>1348</v>
      </c>
      <c r="B2087" s="1" t="s">
        <v>501</v>
      </c>
      <c r="C2087" s="1" t="s">
        <v>16</v>
      </c>
      <c r="D2087" s="1" t="s">
        <v>3</v>
      </c>
      <c r="E2087" s="11">
        <v>135</v>
      </c>
      <c r="F2087" s="3">
        <v>2.62</v>
      </c>
      <c r="G2087" s="11">
        <f>Tabla1[[#This Row],[Stock en unidades]]*Tabla1[[#This Row],[Costo unitario]]</f>
        <v>353.7</v>
      </c>
      <c r="H2087" s="1">
        <v>2019</v>
      </c>
      <c r="I2087" s="1" t="s">
        <v>304</v>
      </c>
      <c r="J2087" s="1">
        <v>106</v>
      </c>
      <c r="K2087" s="3">
        <v>516.55920000000003</v>
      </c>
      <c r="L2087" s="12">
        <f>Tabla1[[#This Row],[Venta prom 12 meses en UN]]*Tabla1[[#This Row],[Costo unitario]]</f>
        <v>277.72000000000003</v>
      </c>
      <c r="M2087" s="29">
        <f>IFERROR(Tabla1[[#This Row],[Stock en unidades]]/Tabla1[[#This Row],[Venta prom 12 meses en UN]],0)</f>
        <v>1.2735849056603774</v>
      </c>
      <c r="N2087" s="12">
        <f>IFERROR(12/Tabla1[[#This Row],[Meses de stock]],0)</f>
        <v>9.4222222222222225</v>
      </c>
      <c r="O2087" s="5" t="e">
        <f>VLOOKUP(Tabla1[[#This Row],[Código del producto]],'ABC Ventas'!$A:$E,5,0)</f>
        <v>#DIV/0!</v>
      </c>
      <c r="P2087" s="5" t="e">
        <f>VLOOKUP(Tabla1[[#This Row],[Código del producto]],'ABC Stock'!$A:$E,5,0)</f>
        <v>#DIV/0!</v>
      </c>
      <c r="Q20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88" spans="1:17" x14ac:dyDescent="0.2">
      <c r="A2088" s="1">
        <v>1348</v>
      </c>
      <c r="B2088" s="1" t="s">
        <v>501</v>
      </c>
      <c r="C2088" s="1" t="s">
        <v>16</v>
      </c>
      <c r="D2088" s="1" t="s">
        <v>3</v>
      </c>
      <c r="E2088" s="11">
        <v>192</v>
      </c>
      <c r="F2088" s="3">
        <v>2.61</v>
      </c>
      <c r="G2088" s="11">
        <f>Tabla1[[#This Row],[Stock en unidades]]*Tabla1[[#This Row],[Costo unitario]]</f>
        <v>501.12</v>
      </c>
      <c r="H2088" s="1">
        <v>2020</v>
      </c>
      <c r="I2088" s="1" t="s">
        <v>258</v>
      </c>
      <c r="J2088" s="1">
        <v>98</v>
      </c>
      <c r="K2088" s="3">
        <v>322.28280000000001</v>
      </c>
      <c r="L2088" s="12">
        <f>Tabla1[[#This Row],[Venta prom 12 meses en UN]]*Tabla1[[#This Row],[Costo unitario]]</f>
        <v>255.78</v>
      </c>
      <c r="M2088" s="29">
        <f>IFERROR(Tabla1[[#This Row],[Stock en unidades]]/Tabla1[[#This Row],[Venta prom 12 meses en UN]],0)</f>
        <v>1.9591836734693877</v>
      </c>
      <c r="N2088" s="12">
        <f>IFERROR(12/Tabla1[[#This Row],[Meses de stock]],0)</f>
        <v>6.125</v>
      </c>
      <c r="O2088" s="5" t="e">
        <f>VLOOKUP(Tabla1[[#This Row],[Código del producto]],'ABC Ventas'!$A:$E,5,0)</f>
        <v>#DIV/0!</v>
      </c>
      <c r="P2088" s="5" t="e">
        <f>VLOOKUP(Tabla1[[#This Row],[Código del producto]],'ABC Stock'!$A:$E,5,0)</f>
        <v>#DIV/0!</v>
      </c>
      <c r="Q20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89" spans="1:17" x14ac:dyDescent="0.2">
      <c r="A2089" s="1">
        <v>1348</v>
      </c>
      <c r="B2089" s="1" t="s">
        <v>501</v>
      </c>
      <c r="C2089" s="1" t="s">
        <v>16</v>
      </c>
      <c r="D2089" s="1" t="s">
        <v>3</v>
      </c>
      <c r="E2089" s="11">
        <v>825</v>
      </c>
      <c r="F2089" s="3">
        <v>1.76</v>
      </c>
      <c r="G2089" s="11">
        <f>Tabla1[[#This Row],[Stock en unidades]]*Tabla1[[#This Row],[Costo unitario]]</f>
        <v>1452</v>
      </c>
      <c r="H2089" s="1">
        <v>2020</v>
      </c>
      <c r="I2089" s="1" t="s">
        <v>256</v>
      </c>
      <c r="J2089" s="1">
        <v>94</v>
      </c>
      <c r="K2089" s="3">
        <v>268.01279999999997</v>
      </c>
      <c r="L2089" s="12">
        <f>Tabla1[[#This Row],[Venta prom 12 meses en UN]]*Tabla1[[#This Row],[Costo unitario]]</f>
        <v>165.44</v>
      </c>
      <c r="M2089" s="29">
        <f>IFERROR(Tabla1[[#This Row],[Stock en unidades]]/Tabla1[[#This Row],[Venta prom 12 meses en UN]],0)</f>
        <v>8.7765957446808507</v>
      </c>
      <c r="N2089" s="12">
        <f>IFERROR(12/Tabla1[[#This Row],[Meses de stock]],0)</f>
        <v>1.3672727272727274</v>
      </c>
      <c r="O2089" s="5" t="e">
        <f>VLOOKUP(Tabla1[[#This Row],[Código del producto]],'ABC Ventas'!$A:$E,5,0)</f>
        <v>#DIV/0!</v>
      </c>
      <c r="P2089" s="5" t="e">
        <f>VLOOKUP(Tabla1[[#This Row],[Código del producto]],'ABC Stock'!$A:$E,5,0)</f>
        <v>#DIV/0!</v>
      </c>
      <c r="Q208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90" spans="1:17" x14ac:dyDescent="0.2">
      <c r="A2090" s="1">
        <v>1349</v>
      </c>
      <c r="B2090" s="1" t="s">
        <v>38</v>
      </c>
      <c r="C2090" s="1" t="s">
        <v>16</v>
      </c>
      <c r="D2090" s="1" t="s">
        <v>3</v>
      </c>
      <c r="E2090" s="11">
        <v>1347</v>
      </c>
      <c r="F2090" s="3">
        <v>6.16</v>
      </c>
      <c r="G2090" s="11">
        <f>Tabla1[[#This Row],[Stock en unidades]]*Tabla1[[#This Row],[Costo unitario]]</f>
        <v>8297.52</v>
      </c>
      <c r="H2090" s="1">
        <v>2019</v>
      </c>
      <c r="I2090" s="1" t="s">
        <v>258</v>
      </c>
      <c r="J2090" s="1">
        <v>0</v>
      </c>
      <c r="K2090" s="3">
        <v>0</v>
      </c>
      <c r="L2090" s="12">
        <f>Tabla1[[#This Row],[Venta prom 12 meses en UN]]*Tabla1[[#This Row],[Costo unitario]]</f>
        <v>0</v>
      </c>
      <c r="M2090" s="29">
        <f>IFERROR(Tabla1[[#This Row],[Stock en unidades]]/Tabla1[[#This Row],[Venta prom 12 meses en UN]],0)</f>
        <v>0</v>
      </c>
      <c r="N2090" s="12">
        <f>IFERROR(12/Tabla1[[#This Row],[Meses de stock]],0)</f>
        <v>0</v>
      </c>
      <c r="O2090" s="5" t="e">
        <f>VLOOKUP(Tabla1[[#This Row],[Código del producto]],'ABC Ventas'!$A:$E,5,0)</f>
        <v>#DIV/0!</v>
      </c>
      <c r="P2090" s="5" t="e">
        <f>VLOOKUP(Tabla1[[#This Row],[Código del producto]],'ABC Stock'!$A:$E,5,0)</f>
        <v>#DIV/0!</v>
      </c>
      <c r="Q209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091" spans="1:17" x14ac:dyDescent="0.2">
      <c r="A2091" s="1">
        <v>1349</v>
      </c>
      <c r="B2091" s="1" t="s">
        <v>38</v>
      </c>
      <c r="C2091" s="1" t="s">
        <v>16</v>
      </c>
      <c r="D2091" s="1" t="s">
        <v>3</v>
      </c>
      <c r="E2091" s="11">
        <v>28</v>
      </c>
      <c r="F2091" s="3">
        <v>5.37</v>
      </c>
      <c r="G2091" s="11">
        <f>Tabla1[[#This Row],[Stock en unidades]]*Tabla1[[#This Row],[Costo unitario]]</f>
        <v>150.36000000000001</v>
      </c>
      <c r="H2091" s="1">
        <v>2019</v>
      </c>
      <c r="I2091" s="1" t="s">
        <v>308</v>
      </c>
      <c r="J2091" s="1">
        <v>89</v>
      </c>
      <c r="K2091" s="3">
        <v>712.11570000000006</v>
      </c>
      <c r="L2091" s="12">
        <f>Tabla1[[#This Row],[Venta prom 12 meses en UN]]*Tabla1[[#This Row],[Costo unitario]]</f>
        <v>477.93</v>
      </c>
      <c r="M2091" s="29">
        <f>IFERROR(Tabla1[[#This Row],[Stock en unidades]]/Tabla1[[#This Row],[Venta prom 12 meses en UN]],0)</f>
        <v>0.3146067415730337</v>
      </c>
      <c r="N2091" s="12">
        <f>IFERROR(12/Tabla1[[#This Row],[Meses de stock]],0)</f>
        <v>38.142857142857146</v>
      </c>
      <c r="O2091" s="5" t="e">
        <f>VLOOKUP(Tabla1[[#This Row],[Código del producto]],'ABC Ventas'!$A:$E,5,0)</f>
        <v>#DIV/0!</v>
      </c>
      <c r="P2091" s="5" t="e">
        <f>VLOOKUP(Tabla1[[#This Row],[Código del producto]],'ABC Stock'!$A:$E,5,0)</f>
        <v>#DIV/0!</v>
      </c>
      <c r="Q20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92" spans="1:17" x14ac:dyDescent="0.2">
      <c r="A2092" s="1">
        <v>1349</v>
      </c>
      <c r="B2092" s="1" t="s">
        <v>38</v>
      </c>
      <c r="C2092" s="1" t="s">
        <v>16</v>
      </c>
      <c r="D2092" s="1" t="s">
        <v>3</v>
      </c>
      <c r="E2092" s="11">
        <v>700</v>
      </c>
      <c r="F2092" s="3">
        <v>7.08</v>
      </c>
      <c r="G2092" s="11">
        <f>Tabla1[[#This Row],[Stock en unidades]]*Tabla1[[#This Row],[Costo unitario]]</f>
        <v>4956</v>
      </c>
      <c r="H2092" s="1">
        <v>2019</v>
      </c>
      <c r="I2092" s="1" t="s">
        <v>310</v>
      </c>
      <c r="J2092" s="1">
        <v>63.6</v>
      </c>
      <c r="K2092" s="3">
        <v>684.43776000000003</v>
      </c>
      <c r="L2092" s="12">
        <f>Tabla1[[#This Row],[Venta prom 12 meses en UN]]*Tabla1[[#This Row],[Costo unitario]]</f>
        <v>450.28800000000001</v>
      </c>
      <c r="M2092" s="29">
        <f>IFERROR(Tabla1[[#This Row],[Stock en unidades]]/Tabla1[[#This Row],[Venta prom 12 meses en UN]],0)</f>
        <v>11.0062893081761</v>
      </c>
      <c r="N2092" s="12">
        <f>IFERROR(12/Tabla1[[#This Row],[Meses de stock]],0)</f>
        <v>1.0902857142857143</v>
      </c>
      <c r="O2092" s="5" t="e">
        <f>VLOOKUP(Tabla1[[#This Row],[Código del producto]],'ABC Ventas'!$A:$E,5,0)</f>
        <v>#DIV/0!</v>
      </c>
      <c r="P2092" s="5" t="e">
        <f>VLOOKUP(Tabla1[[#This Row],[Código del producto]],'ABC Stock'!$A:$E,5,0)</f>
        <v>#DIV/0!</v>
      </c>
      <c r="Q20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93" spans="1:17" x14ac:dyDescent="0.2">
      <c r="A2093" s="1">
        <v>1349</v>
      </c>
      <c r="B2093" s="1" t="s">
        <v>38</v>
      </c>
      <c r="C2093" s="1" t="s">
        <v>16</v>
      </c>
      <c r="D2093" s="1" t="s">
        <v>3</v>
      </c>
      <c r="E2093" s="11">
        <v>899</v>
      </c>
      <c r="F2093" s="3">
        <v>4.38</v>
      </c>
      <c r="G2093" s="11">
        <f>Tabla1[[#This Row],[Stock en unidades]]*Tabla1[[#This Row],[Costo unitario]]</f>
        <v>3937.62</v>
      </c>
      <c r="H2093" s="1">
        <v>2020</v>
      </c>
      <c r="I2093" s="1" t="s">
        <v>258</v>
      </c>
      <c r="J2093" s="1">
        <v>59.9</v>
      </c>
      <c r="K2093" s="3">
        <v>380.42489999999998</v>
      </c>
      <c r="L2093" s="12">
        <f>Tabla1[[#This Row],[Venta prom 12 meses en UN]]*Tabla1[[#This Row],[Costo unitario]]</f>
        <v>262.36199999999997</v>
      </c>
      <c r="M2093" s="29">
        <f>IFERROR(Tabla1[[#This Row],[Stock en unidades]]/Tabla1[[#This Row],[Venta prom 12 meses en UN]],0)</f>
        <v>15.008347245409015</v>
      </c>
      <c r="N2093" s="12">
        <f>IFERROR(12/Tabla1[[#This Row],[Meses de stock]],0)</f>
        <v>0.79955506117908792</v>
      </c>
      <c r="O2093" s="5" t="e">
        <f>VLOOKUP(Tabla1[[#This Row],[Código del producto]],'ABC Ventas'!$A:$E,5,0)</f>
        <v>#DIV/0!</v>
      </c>
      <c r="P2093" s="5" t="e">
        <f>VLOOKUP(Tabla1[[#This Row],[Código del producto]],'ABC Stock'!$A:$E,5,0)</f>
        <v>#DIV/0!</v>
      </c>
      <c r="Q209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94" spans="1:17" x14ac:dyDescent="0.2">
      <c r="A2094" s="1">
        <v>1349</v>
      </c>
      <c r="B2094" s="1" t="s">
        <v>38</v>
      </c>
      <c r="C2094" s="1" t="s">
        <v>16</v>
      </c>
      <c r="D2094" s="1" t="s">
        <v>3</v>
      </c>
      <c r="E2094" s="11">
        <v>914</v>
      </c>
      <c r="F2094" s="3">
        <v>1.74</v>
      </c>
      <c r="G2094" s="11">
        <f>Tabla1[[#This Row],[Stock en unidades]]*Tabla1[[#This Row],[Costo unitario]]</f>
        <v>1590.36</v>
      </c>
      <c r="H2094" s="1">
        <v>2019</v>
      </c>
      <c r="I2094" s="1" t="s">
        <v>307</v>
      </c>
      <c r="J2094" s="1">
        <v>91.4</v>
      </c>
      <c r="K2094" s="3">
        <v>270.3612</v>
      </c>
      <c r="L2094" s="12">
        <f>Tabla1[[#This Row],[Venta prom 12 meses en UN]]*Tabla1[[#This Row],[Costo unitario]]</f>
        <v>159.036</v>
      </c>
      <c r="M2094" s="29">
        <f>IFERROR(Tabla1[[#This Row],[Stock en unidades]]/Tabla1[[#This Row],[Venta prom 12 meses en UN]],0)</f>
        <v>10</v>
      </c>
      <c r="N2094" s="12">
        <f>IFERROR(12/Tabla1[[#This Row],[Meses de stock]],0)</f>
        <v>1.2</v>
      </c>
      <c r="O2094" s="5" t="e">
        <f>VLOOKUP(Tabla1[[#This Row],[Código del producto]],'ABC Ventas'!$A:$E,5,0)</f>
        <v>#DIV/0!</v>
      </c>
      <c r="P2094" s="5" t="e">
        <f>VLOOKUP(Tabla1[[#This Row],[Código del producto]],'ABC Stock'!$A:$E,5,0)</f>
        <v>#DIV/0!</v>
      </c>
      <c r="Q20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095" spans="1:17" x14ac:dyDescent="0.2">
      <c r="A2095" s="1">
        <v>1349</v>
      </c>
      <c r="B2095" s="1" t="s">
        <v>38</v>
      </c>
      <c r="C2095" s="1" t="s">
        <v>16</v>
      </c>
      <c r="D2095" s="1" t="s">
        <v>3</v>
      </c>
      <c r="E2095" s="11">
        <v>602</v>
      </c>
      <c r="F2095" s="3">
        <v>6.09</v>
      </c>
      <c r="G2095" s="11">
        <f>Tabla1[[#This Row],[Stock en unidades]]*Tabla1[[#This Row],[Costo unitario]]</f>
        <v>3666.18</v>
      </c>
      <c r="H2095" s="1">
        <v>2020</v>
      </c>
      <c r="I2095" s="1" t="s">
        <v>258</v>
      </c>
      <c r="J2095" s="1">
        <v>35.4</v>
      </c>
      <c r="K2095" s="3">
        <v>269.48249999999996</v>
      </c>
      <c r="L2095" s="12">
        <f>Tabla1[[#This Row],[Venta prom 12 meses en UN]]*Tabla1[[#This Row],[Costo unitario]]</f>
        <v>215.58599999999998</v>
      </c>
      <c r="M2095" s="29">
        <f>IFERROR(Tabla1[[#This Row],[Stock en unidades]]/Tabla1[[#This Row],[Venta prom 12 meses en UN]],0)</f>
        <v>17.005649717514125</v>
      </c>
      <c r="N2095" s="12">
        <f>IFERROR(12/Tabla1[[#This Row],[Meses de stock]],0)</f>
        <v>0.70564784053156149</v>
      </c>
      <c r="O2095" s="5" t="e">
        <f>VLOOKUP(Tabla1[[#This Row],[Código del producto]],'ABC Ventas'!$A:$E,5,0)</f>
        <v>#DIV/0!</v>
      </c>
      <c r="P2095" s="5" t="e">
        <f>VLOOKUP(Tabla1[[#This Row],[Código del producto]],'ABC Stock'!$A:$E,5,0)</f>
        <v>#DIV/0!</v>
      </c>
      <c r="Q209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096" spans="1:17" x14ac:dyDescent="0.2">
      <c r="A2096" s="1">
        <v>1350</v>
      </c>
      <c r="B2096" s="1" t="s">
        <v>502</v>
      </c>
      <c r="C2096" s="1" t="s">
        <v>16</v>
      </c>
      <c r="D2096" s="1" t="s">
        <v>3</v>
      </c>
      <c r="E2096" s="11">
        <v>274</v>
      </c>
      <c r="F2096" s="3">
        <v>6.86</v>
      </c>
      <c r="G2096" s="11">
        <f>Tabla1[[#This Row],[Stock en unidades]]*Tabla1[[#This Row],[Costo unitario]]</f>
        <v>1879.64</v>
      </c>
      <c r="H2096" s="1">
        <v>2019</v>
      </c>
      <c r="I2096" s="1" t="s">
        <v>312</v>
      </c>
      <c r="J2096" s="1">
        <v>148</v>
      </c>
      <c r="K2096" s="3">
        <v>1715.8232</v>
      </c>
      <c r="L2096" s="12">
        <f>Tabla1[[#This Row],[Venta prom 12 meses en UN]]*Tabla1[[#This Row],[Costo unitario]]</f>
        <v>1015.2800000000001</v>
      </c>
      <c r="M2096" s="29">
        <f>IFERROR(Tabla1[[#This Row],[Stock en unidades]]/Tabla1[[#This Row],[Venta prom 12 meses en UN]],0)</f>
        <v>1.8513513513513513</v>
      </c>
      <c r="N2096" s="12">
        <f>IFERROR(12/Tabla1[[#This Row],[Meses de stock]],0)</f>
        <v>6.4817518248175183</v>
      </c>
      <c r="O2096" s="5" t="e">
        <f>VLOOKUP(Tabla1[[#This Row],[Código del producto]],'ABC Ventas'!$A:$E,5,0)</f>
        <v>#DIV/0!</v>
      </c>
      <c r="P2096" s="5" t="e">
        <f>VLOOKUP(Tabla1[[#This Row],[Código del producto]],'ABC Stock'!$A:$E,5,0)</f>
        <v>#DIV/0!</v>
      </c>
      <c r="Q20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97" spans="1:17" x14ac:dyDescent="0.2">
      <c r="A2097" s="1">
        <v>1350</v>
      </c>
      <c r="B2097" s="1" t="s">
        <v>502</v>
      </c>
      <c r="C2097" s="1" t="s">
        <v>16</v>
      </c>
      <c r="D2097" s="1" t="s">
        <v>3</v>
      </c>
      <c r="E2097" s="11">
        <v>99</v>
      </c>
      <c r="F2097" s="3">
        <v>4.32</v>
      </c>
      <c r="G2097" s="11">
        <f>Tabla1[[#This Row],[Stock en unidades]]*Tabla1[[#This Row],[Costo unitario]]</f>
        <v>427.68</v>
      </c>
      <c r="H2097" s="1">
        <v>2020</v>
      </c>
      <c r="I2097" s="1" t="s">
        <v>258</v>
      </c>
      <c r="J2097" s="1">
        <v>129</v>
      </c>
      <c r="K2097" s="3">
        <v>986.38560000000007</v>
      </c>
      <c r="L2097" s="12">
        <f>Tabla1[[#This Row],[Venta prom 12 meses en UN]]*Tabla1[[#This Row],[Costo unitario]]</f>
        <v>557.28000000000009</v>
      </c>
      <c r="M2097" s="29">
        <f>IFERROR(Tabla1[[#This Row],[Stock en unidades]]/Tabla1[[#This Row],[Venta prom 12 meses en UN]],0)</f>
        <v>0.76744186046511631</v>
      </c>
      <c r="N2097" s="12">
        <f>IFERROR(12/Tabla1[[#This Row],[Meses de stock]],0)</f>
        <v>15.636363636363635</v>
      </c>
      <c r="O2097" s="5" t="e">
        <f>VLOOKUP(Tabla1[[#This Row],[Código del producto]],'ABC Ventas'!$A:$E,5,0)</f>
        <v>#DIV/0!</v>
      </c>
      <c r="P2097" s="5" t="e">
        <f>VLOOKUP(Tabla1[[#This Row],[Código del producto]],'ABC Stock'!$A:$E,5,0)</f>
        <v>#DIV/0!</v>
      </c>
      <c r="Q20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98" spans="1:17" x14ac:dyDescent="0.2">
      <c r="A2098" s="1">
        <v>1350</v>
      </c>
      <c r="B2098" s="1" t="s">
        <v>502</v>
      </c>
      <c r="C2098" s="1" t="s">
        <v>16</v>
      </c>
      <c r="D2098" s="1" t="s">
        <v>3</v>
      </c>
      <c r="E2098" s="11">
        <v>65</v>
      </c>
      <c r="F2098" s="3">
        <v>6.77</v>
      </c>
      <c r="G2098" s="11">
        <f>Tabla1[[#This Row],[Stock en unidades]]*Tabla1[[#This Row],[Costo unitario]]</f>
        <v>440.04999999999995</v>
      </c>
      <c r="H2098" s="1">
        <v>2020</v>
      </c>
      <c r="I2098" s="1" t="s">
        <v>256</v>
      </c>
      <c r="J2098" s="1">
        <v>85</v>
      </c>
      <c r="K2098" s="3">
        <v>725.06700000000001</v>
      </c>
      <c r="L2098" s="12">
        <f>Tabla1[[#This Row],[Venta prom 12 meses en UN]]*Tabla1[[#This Row],[Costo unitario]]</f>
        <v>575.44999999999993</v>
      </c>
      <c r="M2098" s="29">
        <f>IFERROR(Tabla1[[#This Row],[Stock en unidades]]/Tabla1[[#This Row],[Venta prom 12 meses en UN]],0)</f>
        <v>0.76470588235294112</v>
      </c>
      <c r="N2098" s="12">
        <f>IFERROR(12/Tabla1[[#This Row],[Meses de stock]],0)</f>
        <v>15.692307692307693</v>
      </c>
      <c r="O2098" s="5" t="e">
        <f>VLOOKUP(Tabla1[[#This Row],[Código del producto]],'ABC Ventas'!$A:$E,5,0)</f>
        <v>#DIV/0!</v>
      </c>
      <c r="P2098" s="5" t="e">
        <f>VLOOKUP(Tabla1[[#This Row],[Código del producto]],'ABC Stock'!$A:$E,5,0)</f>
        <v>#DIV/0!</v>
      </c>
      <c r="Q20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099" spans="1:17" x14ac:dyDescent="0.2">
      <c r="A2099" s="1">
        <v>1350</v>
      </c>
      <c r="B2099" s="1" t="s">
        <v>502</v>
      </c>
      <c r="C2099" s="1" t="s">
        <v>16</v>
      </c>
      <c r="D2099" s="1" t="s">
        <v>3</v>
      </c>
      <c r="E2099" s="11">
        <v>909</v>
      </c>
      <c r="F2099" s="3">
        <v>5.15</v>
      </c>
      <c r="G2099" s="11">
        <f>Tabla1[[#This Row],[Stock en unidades]]*Tabla1[[#This Row],[Costo unitario]]</f>
        <v>4681.3500000000004</v>
      </c>
      <c r="H2099" s="1">
        <v>2020</v>
      </c>
      <c r="I2099" s="1" t="s">
        <v>258</v>
      </c>
      <c r="J2099" s="1">
        <v>75.7</v>
      </c>
      <c r="K2099" s="3">
        <v>647.15930000000003</v>
      </c>
      <c r="L2099" s="12">
        <f>Tabla1[[#This Row],[Venta prom 12 meses en UN]]*Tabla1[[#This Row],[Costo unitario]]</f>
        <v>389.85500000000002</v>
      </c>
      <c r="M2099" s="29">
        <f>IFERROR(Tabla1[[#This Row],[Stock en unidades]]/Tabla1[[#This Row],[Venta prom 12 meses en UN]],0)</f>
        <v>12.007926023778071</v>
      </c>
      <c r="N2099" s="12">
        <f>IFERROR(12/Tabla1[[#This Row],[Meses de stock]],0)</f>
        <v>0.99933993399339938</v>
      </c>
      <c r="O2099" s="5" t="e">
        <f>VLOOKUP(Tabla1[[#This Row],[Código del producto]],'ABC Ventas'!$A:$E,5,0)</f>
        <v>#DIV/0!</v>
      </c>
      <c r="P2099" s="5" t="e">
        <f>VLOOKUP(Tabla1[[#This Row],[Código del producto]],'ABC Stock'!$A:$E,5,0)</f>
        <v>#DIV/0!</v>
      </c>
      <c r="Q209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00" spans="1:17" x14ac:dyDescent="0.2">
      <c r="A2100" s="1">
        <v>1350</v>
      </c>
      <c r="B2100" s="1" t="s">
        <v>502</v>
      </c>
      <c r="C2100" s="1" t="s">
        <v>16</v>
      </c>
      <c r="D2100" s="1" t="s">
        <v>3</v>
      </c>
      <c r="E2100" s="11">
        <v>201</v>
      </c>
      <c r="F2100" s="3">
        <v>4.75</v>
      </c>
      <c r="G2100" s="11">
        <f>Tabla1[[#This Row],[Stock en unidades]]*Tabla1[[#This Row],[Costo unitario]]</f>
        <v>954.75</v>
      </c>
      <c r="H2100" s="1">
        <v>2020</v>
      </c>
      <c r="I2100" s="1" t="s">
        <v>258</v>
      </c>
      <c r="J2100" s="1">
        <v>66</v>
      </c>
      <c r="K2100" s="3">
        <v>523.54499999999996</v>
      </c>
      <c r="L2100" s="12">
        <f>Tabla1[[#This Row],[Venta prom 12 meses en UN]]*Tabla1[[#This Row],[Costo unitario]]</f>
        <v>313.5</v>
      </c>
      <c r="M2100" s="29">
        <f>IFERROR(Tabla1[[#This Row],[Stock en unidades]]/Tabla1[[#This Row],[Venta prom 12 meses en UN]],0)</f>
        <v>3.0454545454545454</v>
      </c>
      <c r="N2100" s="12">
        <f>IFERROR(12/Tabla1[[#This Row],[Meses de stock]],0)</f>
        <v>3.9402985074626868</v>
      </c>
      <c r="O2100" s="5" t="e">
        <f>VLOOKUP(Tabla1[[#This Row],[Código del producto]],'ABC Ventas'!$A:$E,5,0)</f>
        <v>#DIV/0!</v>
      </c>
      <c r="P2100" s="5" t="e">
        <f>VLOOKUP(Tabla1[[#This Row],[Código del producto]],'ABC Stock'!$A:$E,5,0)</f>
        <v>#DIV/0!</v>
      </c>
      <c r="Q210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01" spans="1:17" x14ac:dyDescent="0.2">
      <c r="A2101" s="1">
        <v>1350</v>
      </c>
      <c r="B2101" s="1" t="s">
        <v>502</v>
      </c>
      <c r="C2101" s="1" t="s">
        <v>16</v>
      </c>
      <c r="D2101" s="1" t="s">
        <v>3</v>
      </c>
      <c r="E2101" s="11">
        <v>268</v>
      </c>
      <c r="F2101" s="3">
        <v>2.54</v>
      </c>
      <c r="G2101" s="11">
        <f>Tabla1[[#This Row],[Stock en unidades]]*Tabla1[[#This Row],[Costo unitario]]</f>
        <v>680.72</v>
      </c>
      <c r="H2101" s="1">
        <v>2020</v>
      </c>
      <c r="I2101" s="1" t="s">
        <v>256</v>
      </c>
      <c r="J2101" s="1">
        <v>136</v>
      </c>
      <c r="K2101" s="3">
        <v>493.97919999999999</v>
      </c>
      <c r="L2101" s="12">
        <f>Tabla1[[#This Row],[Venta prom 12 meses en UN]]*Tabla1[[#This Row],[Costo unitario]]</f>
        <v>345.44</v>
      </c>
      <c r="M2101" s="29">
        <f>IFERROR(Tabla1[[#This Row],[Stock en unidades]]/Tabla1[[#This Row],[Venta prom 12 meses en UN]],0)</f>
        <v>1.9705882352941178</v>
      </c>
      <c r="N2101" s="12">
        <f>IFERROR(12/Tabla1[[#This Row],[Meses de stock]],0)</f>
        <v>6.08955223880597</v>
      </c>
      <c r="O2101" s="5" t="e">
        <f>VLOOKUP(Tabla1[[#This Row],[Código del producto]],'ABC Ventas'!$A:$E,5,0)</f>
        <v>#DIV/0!</v>
      </c>
      <c r="P2101" s="5" t="e">
        <f>VLOOKUP(Tabla1[[#This Row],[Código del producto]],'ABC Stock'!$A:$E,5,0)</f>
        <v>#DIV/0!</v>
      </c>
      <c r="Q21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02" spans="1:17" x14ac:dyDescent="0.2">
      <c r="A2102" s="1">
        <v>1351</v>
      </c>
      <c r="B2102" s="1" t="s">
        <v>503</v>
      </c>
      <c r="C2102" s="1" t="s">
        <v>18</v>
      </c>
      <c r="D2102" s="1" t="s">
        <v>3</v>
      </c>
      <c r="E2102" s="11">
        <v>281</v>
      </c>
      <c r="F2102" s="3">
        <v>5.65</v>
      </c>
      <c r="G2102" s="11">
        <f>Tabla1[[#This Row],[Stock en unidades]]*Tabla1[[#This Row],[Costo unitario]]</f>
        <v>1587.65</v>
      </c>
      <c r="H2102" s="1">
        <v>2020</v>
      </c>
      <c r="I2102" s="1" t="s">
        <v>256</v>
      </c>
      <c r="J2102" s="1">
        <v>89</v>
      </c>
      <c r="K2102" s="3">
        <v>623.53399999999999</v>
      </c>
      <c r="L2102" s="12">
        <f>Tabla1[[#This Row],[Venta prom 12 meses en UN]]*Tabla1[[#This Row],[Costo unitario]]</f>
        <v>502.85</v>
      </c>
      <c r="M2102" s="29">
        <f>IFERROR(Tabla1[[#This Row],[Stock en unidades]]/Tabla1[[#This Row],[Venta prom 12 meses en UN]],0)</f>
        <v>3.1573033707865168</v>
      </c>
      <c r="N2102" s="12">
        <f>IFERROR(12/Tabla1[[#This Row],[Meses de stock]],0)</f>
        <v>3.8007117437722422</v>
      </c>
      <c r="O2102" s="5" t="e">
        <f>VLOOKUP(Tabla1[[#This Row],[Código del producto]],'ABC Ventas'!$A:$E,5,0)</f>
        <v>#N/A</v>
      </c>
      <c r="P2102" s="5" t="e">
        <f>VLOOKUP(Tabla1[[#This Row],[Código del producto]],'ABC Stock'!$A:$E,5,0)</f>
        <v>#N/A</v>
      </c>
      <c r="Q210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03" spans="1:17" x14ac:dyDescent="0.2">
      <c r="A2103" s="1">
        <v>1351</v>
      </c>
      <c r="B2103" s="1" t="s">
        <v>503</v>
      </c>
      <c r="C2103" s="1" t="s">
        <v>18</v>
      </c>
      <c r="D2103" s="1" t="s">
        <v>3</v>
      </c>
      <c r="E2103" s="11">
        <v>1107</v>
      </c>
      <c r="F2103" s="3">
        <v>5.51</v>
      </c>
      <c r="G2103" s="11">
        <f>Tabla1[[#This Row],[Stock en unidades]]*Tabla1[[#This Row],[Costo unitario]]</f>
        <v>6099.57</v>
      </c>
      <c r="H2103" s="1">
        <v>2020</v>
      </c>
      <c r="I2103" s="1" t="s">
        <v>258</v>
      </c>
      <c r="J2103" s="1">
        <v>73.8</v>
      </c>
      <c r="K2103" s="3">
        <v>508.29750000000001</v>
      </c>
      <c r="L2103" s="12">
        <f>Tabla1[[#This Row],[Venta prom 12 meses en UN]]*Tabla1[[#This Row],[Costo unitario]]</f>
        <v>406.63799999999998</v>
      </c>
      <c r="M2103" s="29">
        <f>IFERROR(Tabla1[[#This Row],[Stock en unidades]]/Tabla1[[#This Row],[Venta prom 12 meses en UN]],0)</f>
        <v>15</v>
      </c>
      <c r="N2103" s="12">
        <f>IFERROR(12/Tabla1[[#This Row],[Meses de stock]],0)</f>
        <v>0.8</v>
      </c>
      <c r="O2103" s="5" t="e">
        <f>VLOOKUP(Tabla1[[#This Row],[Código del producto]],'ABC Ventas'!$A:$E,5,0)</f>
        <v>#N/A</v>
      </c>
      <c r="P2103" s="5" t="e">
        <f>VLOOKUP(Tabla1[[#This Row],[Código del producto]],'ABC Stock'!$A:$E,5,0)</f>
        <v>#N/A</v>
      </c>
      <c r="Q210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04" spans="1:17" x14ac:dyDescent="0.2">
      <c r="A2104" s="1">
        <v>1351</v>
      </c>
      <c r="B2104" s="1" t="s">
        <v>503</v>
      </c>
      <c r="C2104" s="1" t="s">
        <v>18</v>
      </c>
      <c r="D2104" s="1" t="s">
        <v>3</v>
      </c>
      <c r="E2104" s="11">
        <v>448</v>
      </c>
      <c r="F2104" s="3">
        <v>7.75</v>
      </c>
      <c r="G2104" s="11">
        <f>Tabla1[[#This Row],[Stock en unidades]]*Tabla1[[#This Row],[Costo unitario]]</f>
        <v>3472</v>
      </c>
      <c r="H2104" s="1">
        <v>2020</v>
      </c>
      <c r="I2104" s="1" t="s">
        <v>256</v>
      </c>
      <c r="J2104" s="1">
        <v>37.299999999999997</v>
      </c>
      <c r="K2104" s="3">
        <v>459.62924999999996</v>
      </c>
      <c r="L2104" s="12">
        <f>Tabla1[[#This Row],[Venta prom 12 meses en UN]]*Tabla1[[#This Row],[Costo unitario]]</f>
        <v>289.07499999999999</v>
      </c>
      <c r="M2104" s="29">
        <f>IFERROR(Tabla1[[#This Row],[Stock en unidades]]/Tabla1[[#This Row],[Venta prom 12 meses en UN]],0)</f>
        <v>12.010723860589813</v>
      </c>
      <c r="N2104" s="12">
        <f>IFERROR(12/Tabla1[[#This Row],[Meses de stock]],0)</f>
        <v>0.99910714285714275</v>
      </c>
      <c r="O2104" s="5" t="e">
        <f>VLOOKUP(Tabla1[[#This Row],[Código del producto]],'ABC Ventas'!$A:$E,5,0)</f>
        <v>#N/A</v>
      </c>
      <c r="P2104" s="5" t="e">
        <f>VLOOKUP(Tabla1[[#This Row],[Código del producto]],'ABC Stock'!$A:$E,5,0)</f>
        <v>#N/A</v>
      </c>
      <c r="Q210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05" spans="1:17" x14ac:dyDescent="0.2">
      <c r="A2105" s="1">
        <v>1351</v>
      </c>
      <c r="B2105" s="1" t="s">
        <v>503</v>
      </c>
      <c r="C2105" s="1" t="s">
        <v>18</v>
      </c>
      <c r="D2105" s="1" t="s">
        <v>3</v>
      </c>
      <c r="E2105" s="11">
        <v>366</v>
      </c>
      <c r="F2105" s="3">
        <v>6.55</v>
      </c>
      <c r="G2105" s="11">
        <f>Tabla1[[#This Row],[Stock en unidades]]*Tabla1[[#This Row],[Costo unitario]]</f>
        <v>2397.2999999999997</v>
      </c>
      <c r="H2105" s="1">
        <v>2020</v>
      </c>
      <c r="I2105" s="1" t="s">
        <v>257</v>
      </c>
      <c r="J2105" s="1">
        <v>36.6</v>
      </c>
      <c r="K2105" s="3">
        <v>405.14369999999997</v>
      </c>
      <c r="L2105" s="12">
        <f>Tabla1[[#This Row],[Venta prom 12 meses en UN]]*Tabla1[[#This Row],[Costo unitario]]</f>
        <v>239.73</v>
      </c>
      <c r="M2105" s="29">
        <f>IFERROR(Tabla1[[#This Row],[Stock en unidades]]/Tabla1[[#This Row],[Venta prom 12 meses en UN]],0)</f>
        <v>10</v>
      </c>
      <c r="N2105" s="12">
        <f>IFERROR(12/Tabla1[[#This Row],[Meses de stock]],0)</f>
        <v>1.2</v>
      </c>
      <c r="O2105" s="5" t="e">
        <f>VLOOKUP(Tabla1[[#This Row],[Código del producto]],'ABC Ventas'!$A:$E,5,0)</f>
        <v>#N/A</v>
      </c>
      <c r="P2105" s="5" t="e">
        <f>VLOOKUP(Tabla1[[#This Row],[Código del producto]],'ABC Stock'!$A:$E,5,0)</f>
        <v>#N/A</v>
      </c>
      <c r="Q210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06" spans="1:17" x14ac:dyDescent="0.2">
      <c r="A2106" s="1">
        <v>1351</v>
      </c>
      <c r="B2106" s="1" t="s">
        <v>503</v>
      </c>
      <c r="C2106" s="1" t="s">
        <v>18</v>
      </c>
      <c r="D2106" s="1" t="s">
        <v>3</v>
      </c>
      <c r="E2106" s="11">
        <v>340</v>
      </c>
      <c r="F2106" s="3">
        <v>5.5</v>
      </c>
      <c r="G2106" s="11">
        <f>Tabla1[[#This Row],[Stock en unidades]]*Tabla1[[#This Row],[Costo unitario]]</f>
        <v>1870</v>
      </c>
      <c r="H2106" s="1">
        <v>2020</v>
      </c>
      <c r="I2106" s="1" t="s">
        <v>257</v>
      </c>
      <c r="J2106" s="1">
        <v>56.6</v>
      </c>
      <c r="K2106" s="3">
        <v>404.69</v>
      </c>
      <c r="L2106" s="12">
        <f>Tabla1[[#This Row],[Venta prom 12 meses en UN]]*Tabla1[[#This Row],[Costo unitario]]</f>
        <v>311.3</v>
      </c>
      <c r="M2106" s="29">
        <f>IFERROR(Tabla1[[#This Row],[Stock en unidades]]/Tabla1[[#This Row],[Venta prom 12 meses en UN]],0)</f>
        <v>6.0070671378091873</v>
      </c>
      <c r="N2106" s="12">
        <f>IFERROR(12/Tabla1[[#This Row],[Meses de stock]],0)</f>
        <v>1.9976470588235293</v>
      </c>
      <c r="O2106" s="5" t="e">
        <f>VLOOKUP(Tabla1[[#This Row],[Código del producto]],'ABC Ventas'!$A:$E,5,0)</f>
        <v>#N/A</v>
      </c>
      <c r="P2106" s="5" t="e">
        <f>VLOOKUP(Tabla1[[#This Row],[Código del producto]],'ABC Stock'!$A:$E,5,0)</f>
        <v>#N/A</v>
      </c>
      <c r="Q210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07" spans="1:17" x14ac:dyDescent="0.2">
      <c r="A2107" s="1">
        <v>1351</v>
      </c>
      <c r="B2107" s="1" t="s">
        <v>503</v>
      </c>
      <c r="C2107" s="1" t="s">
        <v>18</v>
      </c>
      <c r="D2107" s="1" t="s">
        <v>3</v>
      </c>
      <c r="E2107" s="11">
        <v>169</v>
      </c>
      <c r="F2107" s="3">
        <v>2.48</v>
      </c>
      <c r="G2107" s="11">
        <f>Tabla1[[#This Row],[Stock en unidades]]*Tabla1[[#This Row],[Costo unitario]]</f>
        <v>419.12</v>
      </c>
      <c r="H2107" s="1">
        <v>2020</v>
      </c>
      <c r="I2107" s="1" t="s">
        <v>258</v>
      </c>
      <c r="J2107" s="1">
        <v>68</v>
      </c>
      <c r="K2107" s="3">
        <v>300.17919999999998</v>
      </c>
      <c r="L2107" s="12">
        <f>Tabla1[[#This Row],[Venta prom 12 meses en UN]]*Tabla1[[#This Row],[Costo unitario]]</f>
        <v>168.64</v>
      </c>
      <c r="M2107" s="29">
        <f>IFERROR(Tabla1[[#This Row],[Stock en unidades]]/Tabla1[[#This Row],[Venta prom 12 meses en UN]],0)</f>
        <v>2.4852941176470589</v>
      </c>
      <c r="N2107" s="12">
        <f>IFERROR(12/Tabla1[[#This Row],[Meses de stock]],0)</f>
        <v>4.8284023668639051</v>
      </c>
      <c r="O2107" s="5" t="e">
        <f>VLOOKUP(Tabla1[[#This Row],[Código del producto]],'ABC Ventas'!$A:$E,5,0)</f>
        <v>#N/A</v>
      </c>
      <c r="P2107" s="5" t="e">
        <f>VLOOKUP(Tabla1[[#This Row],[Código del producto]],'ABC Stock'!$A:$E,5,0)</f>
        <v>#N/A</v>
      </c>
      <c r="Q21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08" spans="1:17" x14ac:dyDescent="0.2">
      <c r="A2108" s="1">
        <v>1352</v>
      </c>
      <c r="B2108" s="1" t="s">
        <v>504</v>
      </c>
      <c r="C2108" s="1" t="s">
        <v>18</v>
      </c>
      <c r="D2108" s="1" t="s">
        <v>3</v>
      </c>
      <c r="E2108" s="11">
        <v>102</v>
      </c>
      <c r="F2108" s="3">
        <v>7.26</v>
      </c>
      <c r="G2108" s="11">
        <f>Tabla1[[#This Row],[Stock en unidades]]*Tabla1[[#This Row],[Costo unitario]]</f>
        <v>740.52</v>
      </c>
      <c r="H2108" s="1">
        <v>2019</v>
      </c>
      <c r="I2108" s="1" t="s">
        <v>307</v>
      </c>
      <c r="J2108" s="1">
        <v>140</v>
      </c>
      <c r="K2108" s="3">
        <v>1687.2239999999999</v>
      </c>
      <c r="L2108" s="12">
        <f>Tabla1[[#This Row],[Venta prom 12 meses en UN]]*Tabla1[[#This Row],[Costo unitario]]</f>
        <v>1016.4</v>
      </c>
      <c r="M2108" s="29">
        <f>IFERROR(Tabla1[[#This Row],[Stock en unidades]]/Tabla1[[#This Row],[Venta prom 12 meses en UN]],0)</f>
        <v>0.72857142857142854</v>
      </c>
      <c r="N2108" s="12">
        <f>IFERROR(12/Tabla1[[#This Row],[Meses de stock]],0)</f>
        <v>16.47058823529412</v>
      </c>
      <c r="O2108" s="5" t="e">
        <f>VLOOKUP(Tabla1[[#This Row],[Código del producto]],'ABC Ventas'!$A:$E,5,0)</f>
        <v>#DIV/0!</v>
      </c>
      <c r="P2108" s="5" t="e">
        <f>VLOOKUP(Tabla1[[#This Row],[Código del producto]],'ABC Stock'!$A:$E,5,0)</f>
        <v>#DIV/0!</v>
      </c>
      <c r="Q21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09" spans="1:17" x14ac:dyDescent="0.2">
      <c r="A2109" s="1">
        <v>1352</v>
      </c>
      <c r="B2109" s="1" t="s">
        <v>504</v>
      </c>
      <c r="C2109" s="1" t="s">
        <v>18</v>
      </c>
      <c r="D2109" s="1" t="s">
        <v>3</v>
      </c>
      <c r="E2109" s="11">
        <v>180</v>
      </c>
      <c r="F2109" s="3">
        <v>7.21</v>
      </c>
      <c r="G2109" s="11">
        <f>Tabla1[[#This Row],[Stock en unidades]]*Tabla1[[#This Row],[Costo unitario]]</f>
        <v>1297.8</v>
      </c>
      <c r="H2109" s="1">
        <v>2019</v>
      </c>
      <c r="I2109" s="1" t="s">
        <v>311</v>
      </c>
      <c r="J2109" s="1">
        <v>89.8</v>
      </c>
      <c r="K2109" s="3">
        <v>925.86493999999993</v>
      </c>
      <c r="L2109" s="12">
        <f>Tabla1[[#This Row],[Venta prom 12 meses en UN]]*Tabla1[[#This Row],[Costo unitario]]</f>
        <v>647.45799999999997</v>
      </c>
      <c r="M2109" s="29">
        <f>IFERROR(Tabla1[[#This Row],[Stock en unidades]]/Tabla1[[#This Row],[Venta prom 12 meses en UN]],0)</f>
        <v>2.0044543429844097</v>
      </c>
      <c r="N2109" s="12">
        <f>IFERROR(12/Tabla1[[#This Row],[Meses de stock]],0)</f>
        <v>5.9866666666666672</v>
      </c>
      <c r="O2109" s="5" t="e">
        <f>VLOOKUP(Tabla1[[#This Row],[Código del producto]],'ABC Ventas'!$A:$E,5,0)</f>
        <v>#DIV/0!</v>
      </c>
      <c r="P2109" s="5" t="e">
        <f>VLOOKUP(Tabla1[[#This Row],[Código del producto]],'ABC Stock'!$A:$E,5,0)</f>
        <v>#DIV/0!</v>
      </c>
      <c r="Q21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10" spans="1:17" x14ac:dyDescent="0.2">
      <c r="A2110" s="1">
        <v>1352</v>
      </c>
      <c r="B2110" s="1" t="s">
        <v>504</v>
      </c>
      <c r="C2110" s="1" t="s">
        <v>18</v>
      </c>
      <c r="D2110" s="1" t="s">
        <v>3</v>
      </c>
      <c r="E2110" s="11">
        <v>1527</v>
      </c>
      <c r="F2110" s="3">
        <v>6.07</v>
      </c>
      <c r="G2110" s="11">
        <f>Tabla1[[#This Row],[Stock en unidades]]*Tabla1[[#This Row],[Costo unitario]]</f>
        <v>9268.8900000000012</v>
      </c>
      <c r="H2110" s="1">
        <v>2020</v>
      </c>
      <c r="I2110" s="1" t="s">
        <v>257</v>
      </c>
      <c r="J2110" s="1">
        <v>84.8</v>
      </c>
      <c r="K2110" s="3">
        <v>777.25135999999998</v>
      </c>
      <c r="L2110" s="12">
        <f>Tabla1[[#This Row],[Venta prom 12 meses en UN]]*Tabla1[[#This Row],[Costo unitario]]</f>
        <v>514.73599999999999</v>
      </c>
      <c r="M2110" s="29">
        <f>IFERROR(Tabla1[[#This Row],[Stock en unidades]]/Tabla1[[#This Row],[Venta prom 12 meses en UN]],0)</f>
        <v>18.007075471698112</v>
      </c>
      <c r="N2110" s="12">
        <f>IFERROR(12/Tabla1[[#This Row],[Meses de stock]],0)</f>
        <v>0.66640471512770139</v>
      </c>
      <c r="O2110" s="5" t="e">
        <f>VLOOKUP(Tabla1[[#This Row],[Código del producto]],'ABC Ventas'!$A:$E,5,0)</f>
        <v>#DIV/0!</v>
      </c>
      <c r="P2110" s="5" t="e">
        <f>VLOOKUP(Tabla1[[#This Row],[Código del producto]],'ABC Stock'!$A:$E,5,0)</f>
        <v>#DIV/0!</v>
      </c>
      <c r="Q211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11" spans="1:17" x14ac:dyDescent="0.2">
      <c r="A2111" s="1">
        <v>1352</v>
      </c>
      <c r="B2111" s="1" t="s">
        <v>504</v>
      </c>
      <c r="C2111" s="1" t="s">
        <v>18</v>
      </c>
      <c r="D2111" s="1" t="s">
        <v>3</v>
      </c>
      <c r="E2111" s="11">
        <v>107</v>
      </c>
      <c r="F2111" s="3">
        <v>4.47</v>
      </c>
      <c r="G2111" s="11">
        <f>Tabla1[[#This Row],[Stock en unidades]]*Tabla1[[#This Row],[Costo unitario]]</f>
        <v>478.28999999999996</v>
      </c>
      <c r="H2111" s="1">
        <v>2020</v>
      </c>
      <c r="I2111" s="1" t="s">
        <v>257</v>
      </c>
      <c r="J2111" s="1">
        <v>81</v>
      </c>
      <c r="K2111" s="3">
        <v>488.79449999999997</v>
      </c>
      <c r="L2111" s="12">
        <f>Tabla1[[#This Row],[Venta prom 12 meses en UN]]*Tabla1[[#This Row],[Costo unitario]]</f>
        <v>362.07</v>
      </c>
      <c r="M2111" s="29">
        <f>IFERROR(Tabla1[[#This Row],[Stock en unidades]]/Tabla1[[#This Row],[Venta prom 12 meses en UN]],0)</f>
        <v>1.3209876543209877</v>
      </c>
      <c r="N2111" s="12">
        <f>IFERROR(12/Tabla1[[#This Row],[Meses de stock]],0)</f>
        <v>9.0841121495327091</v>
      </c>
      <c r="O2111" s="5" t="e">
        <f>VLOOKUP(Tabla1[[#This Row],[Código del producto]],'ABC Ventas'!$A:$E,5,0)</f>
        <v>#DIV/0!</v>
      </c>
      <c r="P2111" s="5" t="e">
        <f>VLOOKUP(Tabla1[[#This Row],[Código del producto]],'ABC Stock'!$A:$E,5,0)</f>
        <v>#DIV/0!</v>
      </c>
      <c r="Q21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12" spans="1:17" x14ac:dyDescent="0.2">
      <c r="A2112" s="1">
        <v>1352</v>
      </c>
      <c r="B2112" s="1" t="s">
        <v>504</v>
      </c>
      <c r="C2112" s="1" t="s">
        <v>18</v>
      </c>
      <c r="D2112" s="1" t="s">
        <v>3</v>
      </c>
      <c r="E2112" s="11">
        <v>712</v>
      </c>
      <c r="F2112" s="3">
        <v>3.48</v>
      </c>
      <c r="G2112" s="11">
        <f>Tabla1[[#This Row],[Stock en unidades]]*Tabla1[[#This Row],[Costo unitario]]</f>
        <v>2477.7599999999998</v>
      </c>
      <c r="H2112" s="1">
        <v>2019</v>
      </c>
      <c r="I2112" s="1" t="s">
        <v>256</v>
      </c>
      <c r="J2112" s="1">
        <v>88.9</v>
      </c>
      <c r="K2112" s="3">
        <v>392.90244000000001</v>
      </c>
      <c r="L2112" s="12">
        <f>Tabla1[[#This Row],[Venta prom 12 meses en UN]]*Tabla1[[#This Row],[Costo unitario]]</f>
        <v>309.37200000000001</v>
      </c>
      <c r="M2112" s="29">
        <f>IFERROR(Tabla1[[#This Row],[Stock en unidades]]/Tabla1[[#This Row],[Venta prom 12 meses en UN]],0)</f>
        <v>8.0089988751406072</v>
      </c>
      <c r="N2112" s="12">
        <f>IFERROR(12/Tabla1[[#This Row],[Meses de stock]],0)</f>
        <v>1.4983146067415731</v>
      </c>
      <c r="O2112" s="5" t="e">
        <f>VLOOKUP(Tabla1[[#This Row],[Código del producto]],'ABC Ventas'!$A:$E,5,0)</f>
        <v>#DIV/0!</v>
      </c>
      <c r="P2112" s="5" t="e">
        <f>VLOOKUP(Tabla1[[#This Row],[Código del producto]],'ABC Stock'!$A:$E,5,0)</f>
        <v>#DIV/0!</v>
      </c>
      <c r="Q211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13" spans="1:17" x14ac:dyDescent="0.2">
      <c r="A2113" s="1">
        <v>1352</v>
      </c>
      <c r="B2113" s="1" t="s">
        <v>504</v>
      </c>
      <c r="C2113" s="1" t="s">
        <v>18</v>
      </c>
      <c r="D2113" s="1" t="s">
        <v>3</v>
      </c>
      <c r="E2113" s="11">
        <v>38</v>
      </c>
      <c r="F2113" s="3">
        <v>1.56</v>
      </c>
      <c r="G2113" s="11">
        <f>Tabla1[[#This Row],[Stock en unidades]]*Tabla1[[#This Row],[Costo unitario]]</f>
        <v>59.28</v>
      </c>
      <c r="H2113" s="1">
        <v>2019</v>
      </c>
      <c r="I2113" s="1" t="s">
        <v>304</v>
      </c>
      <c r="J2113" s="1">
        <v>95</v>
      </c>
      <c r="K2113" s="3">
        <v>183.76800000000003</v>
      </c>
      <c r="L2113" s="12">
        <f>Tabla1[[#This Row],[Venta prom 12 meses en UN]]*Tabla1[[#This Row],[Costo unitario]]</f>
        <v>148.20000000000002</v>
      </c>
      <c r="M2113" s="29">
        <f>IFERROR(Tabla1[[#This Row],[Stock en unidades]]/Tabla1[[#This Row],[Venta prom 12 meses en UN]],0)</f>
        <v>0.4</v>
      </c>
      <c r="N2113" s="12">
        <f>IFERROR(12/Tabla1[[#This Row],[Meses de stock]],0)</f>
        <v>30</v>
      </c>
      <c r="O2113" s="5" t="e">
        <f>VLOOKUP(Tabla1[[#This Row],[Código del producto]],'ABC Ventas'!$A:$E,5,0)</f>
        <v>#DIV/0!</v>
      </c>
      <c r="P2113" s="5" t="e">
        <f>VLOOKUP(Tabla1[[#This Row],[Código del producto]],'ABC Stock'!$A:$E,5,0)</f>
        <v>#DIV/0!</v>
      </c>
      <c r="Q21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14" spans="1:17" x14ac:dyDescent="0.2">
      <c r="A2114" s="1">
        <v>1353</v>
      </c>
      <c r="B2114" s="1" t="s">
        <v>505</v>
      </c>
      <c r="C2114" s="1" t="s">
        <v>18</v>
      </c>
      <c r="D2114" s="1" t="s">
        <v>3</v>
      </c>
      <c r="E2114" s="11">
        <v>803</v>
      </c>
      <c r="F2114" s="3">
        <v>2.38</v>
      </c>
      <c r="G2114" s="11">
        <f>Tabla1[[#This Row],[Stock en unidades]]*Tabla1[[#This Row],[Costo unitario]]</f>
        <v>1911.1399999999999</v>
      </c>
      <c r="H2114" s="1">
        <v>2019</v>
      </c>
      <c r="I2114" s="1" t="s">
        <v>307</v>
      </c>
      <c r="J2114" s="1">
        <v>147</v>
      </c>
      <c r="K2114" s="3">
        <v>493.30259999999993</v>
      </c>
      <c r="L2114" s="12">
        <f>Tabla1[[#This Row],[Venta prom 12 meses en UN]]*Tabla1[[#This Row],[Costo unitario]]</f>
        <v>349.85999999999996</v>
      </c>
      <c r="M2114" s="29">
        <f>IFERROR(Tabla1[[#This Row],[Stock en unidades]]/Tabla1[[#This Row],[Venta prom 12 meses en UN]],0)</f>
        <v>5.4625850340136051</v>
      </c>
      <c r="N2114" s="12">
        <f>IFERROR(12/Tabla1[[#This Row],[Meses de stock]],0)</f>
        <v>2.1967621419676218</v>
      </c>
      <c r="O2114" s="5" t="e">
        <f>VLOOKUP(Tabla1[[#This Row],[Código del producto]],'ABC Ventas'!$A:$E,5,0)</f>
        <v>#DIV/0!</v>
      </c>
      <c r="P2114" s="5" t="e">
        <f>VLOOKUP(Tabla1[[#This Row],[Código del producto]],'ABC Stock'!$A:$E,5,0)</f>
        <v>#DIV/0!</v>
      </c>
      <c r="Q211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15" spans="1:17" x14ac:dyDescent="0.2">
      <c r="A2115" s="1">
        <v>1353</v>
      </c>
      <c r="B2115" s="1" t="s">
        <v>505</v>
      </c>
      <c r="C2115" s="1" t="s">
        <v>18</v>
      </c>
      <c r="D2115" s="1" t="s">
        <v>3</v>
      </c>
      <c r="E2115" s="11">
        <v>137</v>
      </c>
      <c r="F2115" s="3">
        <v>5.25</v>
      </c>
      <c r="G2115" s="11">
        <f>Tabla1[[#This Row],[Stock en unidades]]*Tabla1[[#This Row],[Costo unitario]]</f>
        <v>719.25</v>
      </c>
      <c r="H2115" s="1">
        <v>2020</v>
      </c>
      <c r="I2115" s="1" t="s">
        <v>256</v>
      </c>
      <c r="J2115" s="1">
        <v>45.5</v>
      </c>
      <c r="K2115" s="3">
        <v>446.69625000000002</v>
      </c>
      <c r="L2115" s="12">
        <f>Tabla1[[#This Row],[Venta prom 12 meses en UN]]*Tabla1[[#This Row],[Costo unitario]]</f>
        <v>238.875</v>
      </c>
      <c r="M2115" s="29">
        <f>IFERROR(Tabla1[[#This Row],[Stock en unidades]]/Tabla1[[#This Row],[Venta prom 12 meses en UN]],0)</f>
        <v>3.0109890109890109</v>
      </c>
      <c r="N2115" s="12">
        <f>IFERROR(12/Tabla1[[#This Row],[Meses de stock]],0)</f>
        <v>3.9854014598540148</v>
      </c>
      <c r="O2115" s="5" t="e">
        <f>VLOOKUP(Tabla1[[#This Row],[Código del producto]],'ABC Ventas'!$A:$E,5,0)</f>
        <v>#DIV/0!</v>
      </c>
      <c r="P2115" s="5" t="e">
        <f>VLOOKUP(Tabla1[[#This Row],[Código del producto]],'ABC Stock'!$A:$E,5,0)</f>
        <v>#DIV/0!</v>
      </c>
      <c r="Q21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16" spans="1:17" x14ac:dyDescent="0.2">
      <c r="A2116" s="1">
        <v>1353</v>
      </c>
      <c r="B2116" s="1" t="s">
        <v>505</v>
      </c>
      <c r="C2116" s="1" t="s">
        <v>18</v>
      </c>
      <c r="D2116" s="1" t="s">
        <v>3</v>
      </c>
      <c r="E2116" s="11">
        <v>0</v>
      </c>
      <c r="F2116" s="3">
        <v>4.01</v>
      </c>
      <c r="G2116" s="11">
        <f>Tabla1[[#This Row],[Stock en unidades]]*Tabla1[[#This Row],[Costo unitario]]</f>
        <v>0</v>
      </c>
      <c r="H2116" s="1">
        <v>2020</v>
      </c>
      <c r="I2116" s="1" t="s">
        <v>256</v>
      </c>
      <c r="J2116" s="1">
        <v>65</v>
      </c>
      <c r="K2116" s="3">
        <v>419.64649999999995</v>
      </c>
      <c r="L2116" s="12">
        <f>Tabla1[[#This Row],[Venta prom 12 meses en UN]]*Tabla1[[#This Row],[Costo unitario]]</f>
        <v>260.64999999999998</v>
      </c>
      <c r="M2116" s="29">
        <f>IFERROR(Tabla1[[#This Row],[Stock en unidades]]/Tabla1[[#This Row],[Venta prom 12 meses en UN]],0)</f>
        <v>0</v>
      </c>
      <c r="N2116" s="12">
        <f>IFERROR(12/Tabla1[[#This Row],[Meses de stock]],0)</f>
        <v>0</v>
      </c>
      <c r="O2116" s="5" t="e">
        <f>VLOOKUP(Tabla1[[#This Row],[Código del producto]],'ABC Ventas'!$A:$E,5,0)</f>
        <v>#DIV/0!</v>
      </c>
      <c r="P2116" s="5" t="e">
        <f>VLOOKUP(Tabla1[[#This Row],[Código del producto]],'ABC Stock'!$A:$E,5,0)</f>
        <v>#DIV/0!</v>
      </c>
      <c r="Q21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17" spans="1:17" x14ac:dyDescent="0.2">
      <c r="A2117" s="1">
        <v>1353</v>
      </c>
      <c r="B2117" s="1" t="s">
        <v>505</v>
      </c>
      <c r="C2117" s="1" t="s">
        <v>18</v>
      </c>
      <c r="D2117" s="1" t="s">
        <v>3</v>
      </c>
      <c r="E2117" s="11">
        <v>132</v>
      </c>
      <c r="F2117" s="3">
        <v>3.73</v>
      </c>
      <c r="G2117" s="11">
        <f>Tabla1[[#This Row],[Stock en unidades]]*Tabla1[[#This Row],[Costo unitario]]</f>
        <v>492.36</v>
      </c>
      <c r="H2117" s="1">
        <v>2020</v>
      </c>
      <c r="I2117" s="1" t="s">
        <v>256</v>
      </c>
      <c r="J2117" s="1">
        <v>65.900000000000006</v>
      </c>
      <c r="K2117" s="3">
        <v>346.58787000000007</v>
      </c>
      <c r="L2117" s="12">
        <f>Tabla1[[#This Row],[Venta prom 12 meses en UN]]*Tabla1[[#This Row],[Costo unitario]]</f>
        <v>245.80700000000002</v>
      </c>
      <c r="M2117" s="29">
        <f>IFERROR(Tabla1[[#This Row],[Stock en unidades]]/Tabla1[[#This Row],[Venta prom 12 meses en UN]],0)</f>
        <v>2.0030349013657056</v>
      </c>
      <c r="N2117" s="12">
        <f>IFERROR(12/Tabla1[[#This Row],[Meses de stock]],0)</f>
        <v>5.9909090909090912</v>
      </c>
      <c r="O2117" s="5" t="e">
        <f>VLOOKUP(Tabla1[[#This Row],[Código del producto]],'ABC Ventas'!$A:$E,5,0)</f>
        <v>#DIV/0!</v>
      </c>
      <c r="P2117" s="5" t="e">
        <f>VLOOKUP(Tabla1[[#This Row],[Código del producto]],'ABC Stock'!$A:$E,5,0)</f>
        <v>#DIV/0!</v>
      </c>
      <c r="Q21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18" spans="1:17" x14ac:dyDescent="0.2">
      <c r="A2118" s="1">
        <v>1353</v>
      </c>
      <c r="B2118" s="1" t="s">
        <v>505</v>
      </c>
      <c r="C2118" s="1" t="s">
        <v>18</v>
      </c>
      <c r="D2118" s="1" t="s">
        <v>3</v>
      </c>
      <c r="E2118" s="11">
        <v>1059</v>
      </c>
      <c r="F2118" s="3">
        <v>3.35</v>
      </c>
      <c r="G2118" s="11">
        <f>Tabla1[[#This Row],[Stock en unidades]]*Tabla1[[#This Row],[Costo unitario]]</f>
        <v>3547.65</v>
      </c>
      <c r="H2118" s="1">
        <v>2019</v>
      </c>
      <c r="I2118" s="1" t="s">
        <v>256</v>
      </c>
      <c r="J2118" s="1">
        <v>75.599999999999994</v>
      </c>
      <c r="K2118" s="3">
        <v>336.83580000000001</v>
      </c>
      <c r="L2118" s="12">
        <f>Tabla1[[#This Row],[Venta prom 12 meses en UN]]*Tabla1[[#This Row],[Costo unitario]]</f>
        <v>253.26</v>
      </c>
      <c r="M2118" s="29">
        <f>IFERROR(Tabla1[[#This Row],[Stock en unidades]]/Tabla1[[#This Row],[Venta prom 12 meses en UN]],0)</f>
        <v>14.00793650793651</v>
      </c>
      <c r="N2118" s="12">
        <f>IFERROR(12/Tabla1[[#This Row],[Meses de stock]],0)</f>
        <v>0.85665722379603393</v>
      </c>
      <c r="O2118" s="5" t="e">
        <f>VLOOKUP(Tabla1[[#This Row],[Código del producto]],'ABC Ventas'!$A:$E,5,0)</f>
        <v>#DIV/0!</v>
      </c>
      <c r="P2118" s="5" t="e">
        <f>VLOOKUP(Tabla1[[#This Row],[Código del producto]],'ABC Stock'!$A:$E,5,0)</f>
        <v>#DIV/0!</v>
      </c>
      <c r="Q21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19" spans="1:17" x14ac:dyDescent="0.2">
      <c r="A2119" s="1">
        <v>1353</v>
      </c>
      <c r="B2119" s="1" t="s">
        <v>505</v>
      </c>
      <c r="C2119" s="1" t="s">
        <v>18</v>
      </c>
      <c r="D2119" s="1" t="s">
        <v>3</v>
      </c>
      <c r="E2119" s="11">
        <v>102</v>
      </c>
      <c r="F2119" s="3">
        <v>3.21</v>
      </c>
      <c r="G2119" s="11">
        <f>Tabla1[[#This Row],[Stock en unidades]]*Tabla1[[#This Row],[Costo unitario]]</f>
        <v>327.42</v>
      </c>
      <c r="H2119" s="1">
        <v>2019</v>
      </c>
      <c r="I2119" s="1" t="s">
        <v>309</v>
      </c>
      <c r="J2119" s="1">
        <v>50.7</v>
      </c>
      <c r="K2119" s="3">
        <v>245.74797000000001</v>
      </c>
      <c r="L2119" s="12">
        <f>Tabla1[[#This Row],[Venta prom 12 meses en UN]]*Tabla1[[#This Row],[Costo unitario]]</f>
        <v>162.74700000000001</v>
      </c>
      <c r="M2119" s="29">
        <f>IFERROR(Tabla1[[#This Row],[Stock en unidades]]/Tabla1[[#This Row],[Venta prom 12 meses en UN]],0)</f>
        <v>2.0118343195266273</v>
      </c>
      <c r="N2119" s="12">
        <f>IFERROR(12/Tabla1[[#This Row],[Meses de stock]],0)</f>
        <v>5.9647058823529413</v>
      </c>
      <c r="O2119" s="5" t="e">
        <f>VLOOKUP(Tabla1[[#This Row],[Código del producto]],'ABC Ventas'!$A:$E,5,0)</f>
        <v>#DIV/0!</v>
      </c>
      <c r="P2119" s="5" t="e">
        <f>VLOOKUP(Tabla1[[#This Row],[Código del producto]],'ABC Stock'!$A:$E,5,0)</f>
        <v>#DIV/0!</v>
      </c>
      <c r="Q21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20" spans="1:17" x14ac:dyDescent="0.2">
      <c r="A2120" s="1">
        <v>1354</v>
      </c>
      <c r="B2120" s="1" t="s">
        <v>265</v>
      </c>
      <c r="C2120" s="1" t="s">
        <v>18</v>
      </c>
      <c r="D2120" s="1" t="s">
        <v>3</v>
      </c>
      <c r="E2120" s="11">
        <v>346</v>
      </c>
      <c r="F2120" s="3">
        <v>6.06</v>
      </c>
      <c r="G2120" s="11">
        <f>Tabla1[[#This Row],[Stock en unidades]]*Tabla1[[#This Row],[Costo unitario]]</f>
        <v>2096.7599999999998</v>
      </c>
      <c r="H2120" s="1">
        <v>2019</v>
      </c>
      <c r="I2120" s="1" t="s">
        <v>256</v>
      </c>
      <c r="J2120" s="1">
        <v>0</v>
      </c>
      <c r="K2120" s="3">
        <v>0</v>
      </c>
      <c r="L2120" s="12">
        <f>Tabla1[[#This Row],[Venta prom 12 meses en UN]]*Tabla1[[#This Row],[Costo unitario]]</f>
        <v>0</v>
      </c>
      <c r="M2120" s="29">
        <f>IFERROR(Tabla1[[#This Row],[Stock en unidades]]/Tabla1[[#This Row],[Venta prom 12 meses en UN]],0)</f>
        <v>0</v>
      </c>
      <c r="N2120" s="12">
        <f>IFERROR(12/Tabla1[[#This Row],[Meses de stock]],0)</f>
        <v>0</v>
      </c>
      <c r="O2120" s="5" t="e">
        <f>VLOOKUP(Tabla1[[#This Row],[Código del producto]],'ABC Ventas'!$A:$E,5,0)</f>
        <v>#DIV/0!</v>
      </c>
      <c r="P2120" s="5" t="e">
        <f>VLOOKUP(Tabla1[[#This Row],[Código del producto]],'ABC Stock'!$A:$E,5,0)</f>
        <v>#DIV/0!</v>
      </c>
      <c r="Q212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121" spans="1:17" x14ac:dyDescent="0.2">
      <c r="A2121" s="1">
        <v>1354</v>
      </c>
      <c r="B2121" s="1" t="s">
        <v>265</v>
      </c>
      <c r="C2121" s="1" t="s">
        <v>18</v>
      </c>
      <c r="D2121" s="1" t="s">
        <v>3</v>
      </c>
      <c r="E2121" s="11">
        <v>449</v>
      </c>
      <c r="F2121" s="3">
        <v>7.11</v>
      </c>
      <c r="G2121" s="11">
        <f>Tabla1[[#This Row],[Stock en unidades]]*Tabla1[[#This Row],[Costo unitario]]</f>
        <v>3192.3900000000003</v>
      </c>
      <c r="H2121" s="1">
        <v>2020</v>
      </c>
      <c r="I2121" s="1" t="s">
        <v>256</v>
      </c>
      <c r="J2121" s="1">
        <v>74.8</v>
      </c>
      <c r="K2121" s="3">
        <v>717.96780000000001</v>
      </c>
      <c r="L2121" s="12">
        <f>Tabla1[[#This Row],[Venta prom 12 meses en UN]]*Tabla1[[#This Row],[Costo unitario]]</f>
        <v>531.82799999999997</v>
      </c>
      <c r="M2121" s="29">
        <f>IFERROR(Tabla1[[#This Row],[Stock en unidades]]/Tabla1[[#This Row],[Venta prom 12 meses en UN]],0)</f>
        <v>6.0026737967914441</v>
      </c>
      <c r="N2121" s="12">
        <f>IFERROR(12/Tabla1[[#This Row],[Meses de stock]],0)</f>
        <v>1.999109131403118</v>
      </c>
      <c r="O2121" s="5" t="e">
        <f>VLOOKUP(Tabla1[[#This Row],[Código del producto]],'ABC Ventas'!$A:$E,5,0)</f>
        <v>#DIV/0!</v>
      </c>
      <c r="P2121" s="5" t="e">
        <f>VLOOKUP(Tabla1[[#This Row],[Código del producto]],'ABC Stock'!$A:$E,5,0)</f>
        <v>#DIV/0!</v>
      </c>
      <c r="Q212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22" spans="1:17" x14ac:dyDescent="0.2">
      <c r="A2122" s="1">
        <v>1354</v>
      </c>
      <c r="B2122" s="1" t="s">
        <v>265</v>
      </c>
      <c r="C2122" s="1" t="s">
        <v>18</v>
      </c>
      <c r="D2122" s="1" t="s">
        <v>3</v>
      </c>
      <c r="E2122" s="11">
        <v>216</v>
      </c>
      <c r="F2122" s="3">
        <v>7.2</v>
      </c>
      <c r="G2122" s="11">
        <f>Tabla1[[#This Row],[Stock en unidades]]*Tabla1[[#This Row],[Costo unitario]]</f>
        <v>1555.2</v>
      </c>
      <c r="H2122" s="1">
        <v>2019</v>
      </c>
      <c r="I2122" s="1" t="s">
        <v>304</v>
      </c>
      <c r="J2122" s="1">
        <v>52</v>
      </c>
      <c r="K2122" s="3">
        <v>610.27200000000005</v>
      </c>
      <c r="L2122" s="12">
        <f>Tabla1[[#This Row],[Venta prom 12 meses en UN]]*Tabla1[[#This Row],[Costo unitario]]</f>
        <v>374.40000000000003</v>
      </c>
      <c r="M2122" s="29">
        <f>IFERROR(Tabla1[[#This Row],[Stock en unidades]]/Tabla1[[#This Row],[Venta prom 12 meses en UN]],0)</f>
        <v>4.1538461538461542</v>
      </c>
      <c r="N2122" s="12">
        <f>IFERROR(12/Tabla1[[#This Row],[Meses de stock]],0)</f>
        <v>2.8888888888888888</v>
      </c>
      <c r="O2122" s="5" t="e">
        <f>VLOOKUP(Tabla1[[#This Row],[Código del producto]],'ABC Ventas'!$A:$E,5,0)</f>
        <v>#DIV/0!</v>
      </c>
      <c r="P2122" s="5" t="e">
        <f>VLOOKUP(Tabla1[[#This Row],[Código del producto]],'ABC Stock'!$A:$E,5,0)</f>
        <v>#DIV/0!</v>
      </c>
      <c r="Q21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23" spans="1:17" x14ac:dyDescent="0.2">
      <c r="A2123" s="1">
        <v>1354</v>
      </c>
      <c r="B2123" s="1" t="s">
        <v>265</v>
      </c>
      <c r="C2123" s="1" t="s">
        <v>18</v>
      </c>
      <c r="D2123" s="1" t="s">
        <v>3</v>
      </c>
      <c r="E2123" s="11">
        <v>53</v>
      </c>
      <c r="F2123" s="3">
        <v>4.76</v>
      </c>
      <c r="G2123" s="11">
        <f>Tabla1[[#This Row],[Stock en unidades]]*Tabla1[[#This Row],[Costo unitario]]</f>
        <v>252.28</v>
      </c>
      <c r="H2123" s="1">
        <v>2019</v>
      </c>
      <c r="I2123" s="1" t="s">
        <v>311</v>
      </c>
      <c r="J2123" s="1">
        <v>52.1</v>
      </c>
      <c r="K2123" s="3">
        <v>357.11424</v>
      </c>
      <c r="L2123" s="12">
        <f>Tabla1[[#This Row],[Venta prom 12 meses en UN]]*Tabla1[[#This Row],[Costo unitario]]</f>
        <v>247.99600000000001</v>
      </c>
      <c r="M2123" s="29">
        <f>IFERROR(Tabla1[[#This Row],[Stock en unidades]]/Tabla1[[#This Row],[Venta prom 12 meses en UN]],0)</f>
        <v>1.017274472168906</v>
      </c>
      <c r="N2123" s="12">
        <f>IFERROR(12/Tabla1[[#This Row],[Meses de stock]],0)</f>
        <v>11.796226415094338</v>
      </c>
      <c r="O2123" s="5" t="e">
        <f>VLOOKUP(Tabla1[[#This Row],[Código del producto]],'ABC Ventas'!$A:$E,5,0)</f>
        <v>#DIV/0!</v>
      </c>
      <c r="P2123" s="5" t="e">
        <f>VLOOKUP(Tabla1[[#This Row],[Código del producto]],'ABC Stock'!$A:$E,5,0)</f>
        <v>#DIV/0!</v>
      </c>
      <c r="Q21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24" spans="1:17" x14ac:dyDescent="0.2">
      <c r="A2124" s="1">
        <v>1354</v>
      </c>
      <c r="B2124" s="1" t="s">
        <v>265</v>
      </c>
      <c r="C2124" s="1" t="s">
        <v>18</v>
      </c>
      <c r="D2124" s="1" t="s">
        <v>3</v>
      </c>
      <c r="E2124" s="11">
        <v>1139</v>
      </c>
      <c r="F2124" s="3">
        <v>2</v>
      </c>
      <c r="G2124" s="11">
        <f>Tabla1[[#This Row],[Stock en unidades]]*Tabla1[[#This Row],[Costo unitario]]</f>
        <v>2278</v>
      </c>
      <c r="H2124" s="1">
        <v>2019</v>
      </c>
      <c r="I2124" s="1" t="s">
        <v>311</v>
      </c>
      <c r="J2124" s="1">
        <v>87.6</v>
      </c>
      <c r="K2124" s="3">
        <v>303.096</v>
      </c>
      <c r="L2124" s="12">
        <f>Tabla1[[#This Row],[Venta prom 12 meses en UN]]*Tabla1[[#This Row],[Costo unitario]]</f>
        <v>175.2</v>
      </c>
      <c r="M2124" s="29">
        <f>IFERROR(Tabla1[[#This Row],[Stock en unidades]]/Tabla1[[#This Row],[Venta prom 12 meses en UN]],0)</f>
        <v>13.002283105022832</v>
      </c>
      <c r="N2124" s="12">
        <f>IFERROR(12/Tabla1[[#This Row],[Meses de stock]],0)</f>
        <v>0.92291483757682169</v>
      </c>
      <c r="O2124" s="5" t="e">
        <f>VLOOKUP(Tabla1[[#This Row],[Código del producto]],'ABC Ventas'!$A:$E,5,0)</f>
        <v>#DIV/0!</v>
      </c>
      <c r="P2124" s="5" t="e">
        <f>VLOOKUP(Tabla1[[#This Row],[Código del producto]],'ABC Stock'!$A:$E,5,0)</f>
        <v>#DIV/0!</v>
      </c>
      <c r="Q21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25" spans="1:17" x14ac:dyDescent="0.2">
      <c r="A2125" s="1">
        <v>1354</v>
      </c>
      <c r="B2125" s="1" t="s">
        <v>265</v>
      </c>
      <c r="C2125" s="1" t="s">
        <v>18</v>
      </c>
      <c r="D2125" s="1" t="s">
        <v>3</v>
      </c>
      <c r="E2125" s="11">
        <v>798</v>
      </c>
      <c r="F2125" s="3">
        <v>2.77</v>
      </c>
      <c r="G2125" s="11">
        <f>Tabla1[[#This Row],[Stock en unidades]]*Tabla1[[#This Row],[Costo unitario]]</f>
        <v>2210.46</v>
      </c>
      <c r="H2125" s="1">
        <v>2020</v>
      </c>
      <c r="I2125" s="1" t="s">
        <v>256</v>
      </c>
      <c r="J2125" s="1">
        <v>72.5</v>
      </c>
      <c r="K2125" s="3">
        <v>253.03949999999998</v>
      </c>
      <c r="L2125" s="12">
        <f>Tabla1[[#This Row],[Venta prom 12 meses en UN]]*Tabla1[[#This Row],[Costo unitario]]</f>
        <v>200.82499999999999</v>
      </c>
      <c r="M2125" s="29">
        <f>IFERROR(Tabla1[[#This Row],[Stock en unidades]]/Tabla1[[#This Row],[Venta prom 12 meses en UN]],0)</f>
        <v>11.006896551724138</v>
      </c>
      <c r="N2125" s="12">
        <f>IFERROR(12/Tabla1[[#This Row],[Meses de stock]],0)</f>
        <v>1.0902255639097744</v>
      </c>
      <c r="O2125" s="5" t="e">
        <f>VLOOKUP(Tabla1[[#This Row],[Código del producto]],'ABC Ventas'!$A:$E,5,0)</f>
        <v>#DIV/0!</v>
      </c>
      <c r="P2125" s="5" t="e">
        <f>VLOOKUP(Tabla1[[#This Row],[Código del producto]],'ABC Stock'!$A:$E,5,0)</f>
        <v>#DIV/0!</v>
      </c>
      <c r="Q21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26" spans="1:17" x14ac:dyDescent="0.2">
      <c r="A2126" s="1">
        <v>1355</v>
      </c>
      <c r="B2126" s="1" t="s">
        <v>191</v>
      </c>
      <c r="C2126" s="1" t="s">
        <v>18</v>
      </c>
      <c r="D2126" s="1" t="s">
        <v>3</v>
      </c>
      <c r="E2126" s="11">
        <v>817</v>
      </c>
      <c r="F2126" s="3">
        <v>7.81</v>
      </c>
      <c r="G2126" s="11">
        <f>Tabla1[[#This Row],[Stock en unidades]]*Tabla1[[#This Row],[Costo unitario]]</f>
        <v>6380.7699999999995</v>
      </c>
      <c r="H2126" s="1">
        <v>2020</v>
      </c>
      <c r="I2126" s="1" t="s">
        <v>257</v>
      </c>
      <c r="J2126" s="1">
        <v>58.3</v>
      </c>
      <c r="K2126" s="3">
        <v>632.89896999999996</v>
      </c>
      <c r="L2126" s="12">
        <f>Tabla1[[#This Row],[Venta prom 12 meses en UN]]*Tabla1[[#This Row],[Costo unitario]]</f>
        <v>455.32299999999998</v>
      </c>
      <c r="M2126" s="29">
        <f>IFERROR(Tabla1[[#This Row],[Stock en unidades]]/Tabla1[[#This Row],[Venta prom 12 meses en UN]],0)</f>
        <v>14.013722126929675</v>
      </c>
      <c r="N2126" s="12">
        <f>IFERROR(12/Tabla1[[#This Row],[Meses de stock]],0)</f>
        <v>0.85630354957160337</v>
      </c>
      <c r="O2126" s="5" t="e">
        <f>VLOOKUP(Tabla1[[#This Row],[Código del producto]],'ABC Ventas'!$A:$E,5,0)</f>
        <v>#DIV/0!</v>
      </c>
      <c r="P2126" s="5" t="e">
        <f>VLOOKUP(Tabla1[[#This Row],[Código del producto]],'ABC Stock'!$A:$E,5,0)</f>
        <v>#DIV/0!</v>
      </c>
      <c r="Q21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27" spans="1:17" x14ac:dyDescent="0.2">
      <c r="A2127" s="1">
        <v>1355</v>
      </c>
      <c r="B2127" s="1" t="s">
        <v>191</v>
      </c>
      <c r="C2127" s="1" t="s">
        <v>18</v>
      </c>
      <c r="D2127" s="1" t="s">
        <v>3</v>
      </c>
      <c r="E2127" s="11">
        <v>296</v>
      </c>
      <c r="F2127" s="3">
        <v>6.69</v>
      </c>
      <c r="G2127" s="11">
        <f>Tabla1[[#This Row],[Stock en unidades]]*Tabla1[[#This Row],[Costo unitario]]</f>
        <v>1980.24</v>
      </c>
      <c r="H2127" s="1">
        <v>2020</v>
      </c>
      <c r="I2127" s="1" t="s">
        <v>256</v>
      </c>
      <c r="J2127" s="1">
        <v>59.1</v>
      </c>
      <c r="K2127" s="3">
        <v>525.85406999999998</v>
      </c>
      <c r="L2127" s="12">
        <f>Tabla1[[#This Row],[Venta prom 12 meses en UN]]*Tabla1[[#This Row],[Costo unitario]]</f>
        <v>395.37900000000002</v>
      </c>
      <c r="M2127" s="29">
        <f>IFERROR(Tabla1[[#This Row],[Stock en unidades]]/Tabla1[[#This Row],[Venta prom 12 meses en UN]],0)</f>
        <v>5.0084602368866324</v>
      </c>
      <c r="N2127" s="12">
        <f>IFERROR(12/Tabla1[[#This Row],[Meses de stock]],0)</f>
        <v>2.3959459459459462</v>
      </c>
      <c r="O2127" s="5" t="e">
        <f>VLOOKUP(Tabla1[[#This Row],[Código del producto]],'ABC Ventas'!$A:$E,5,0)</f>
        <v>#DIV/0!</v>
      </c>
      <c r="P2127" s="5" t="e">
        <f>VLOOKUP(Tabla1[[#This Row],[Código del producto]],'ABC Stock'!$A:$E,5,0)</f>
        <v>#DIV/0!</v>
      </c>
      <c r="Q212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28" spans="1:17" x14ac:dyDescent="0.2">
      <c r="A2128" s="1">
        <v>1355</v>
      </c>
      <c r="B2128" s="1" t="s">
        <v>191</v>
      </c>
      <c r="C2128" s="1" t="s">
        <v>18</v>
      </c>
      <c r="D2128" s="1" t="s">
        <v>3</v>
      </c>
      <c r="E2128" s="11">
        <v>356</v>
      </c>
      <c r="F2128" s="3">
        <v>1.81</v>
      </c>
      <c r="G2128" s="11">
        <f>Tabla1[[#This Row],[Stock en unidades]]*Tabla1[[#This Row],[Costo unitario]]</f>
        <v>644.36</v>
      </c>
      <c r="H2128" s="1">
        <v>2020</v>
      </c>
      <c r="I2128" s="1" t="s">
        <v>258</v>
      </c>
      <c r="J2128" s="1">
        <v>145</v>
      </c>
      <c r="K2128" s="3">
        <v>480.2835</v>
      </c>
      <c r="L2128" s="12">
        <f>Tabla1[[#This Row],[Venta prom 12 meses en UN]]*Tabla1[[#This Row],[Costo unitario]]</f>
        <v>262.45</v>
      </c>
      <c r="M2128" s="29">
        <f>IFERROR(Tabla1[[#This Row],[Stock en unidades]]/Tabla1[[#This Row],[Venta prom 12 meses en UN]],0)</f>
        <v>2.4551724137931035</v>
      </c>
      <c r="N2128" s="12">
        <f>IFERROR(12/Tabla1[[#This Row],[Meses de stock]],0)</f>
        <v>4.8876404494382024</v>
      </c>
      <c r="O2128" s="5" t="e">
        <f>VLOOKUP(Tabla1[[#This Row],[Código del producto]],'ABC Ventas'!$A:$E,5,0)</f>
        <v>#DIV/0!</v>
      </c>
      <c r="P2128" s="5" t="e">
        <f>VLOOKUP(Tabla1[[#This Row],[Código del producto]],'ABC Stock'!$A:$E,5,0)</f>
        <v>#DIV/0!</v>
      </c>
      <c r="Q21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29" spans="1:17" x14ac:dyDescent="0.2">
      <c r="A2129" s="1">
        <v>1355</v>
      </c>
      <c r="B2129" s="1" t="s">
        <v>191</v>
      </c>
      <c r="C2129" s="1" t="s">
        <v>18</v>
      </c>
      <c r="D2129" s="1" t="s">
        <v>3</v>
      </c>
      <c r="E2129" s="11">
        <v>103</v>
      </c>
      <c r="F2129" s="3">
        <v>7.29</v>
      </c>
      <c r="G2129" s="11">
        <f>Tabla1[[#This Row],[Stock en unidades]]*Tabla1[[#This Row],[Costo unitario]]</f>
        <v>750.87</v>
      </c>
      <c r="H2129" s="1">
        <v>2019</v>
      </c>
      <c r="I2129" s="1" t="s">
        <v>307</v>
      </c>
      <c r="J2129" s="1">
        <v>34.1</v>
      </c>
      <c r="K2129" s="3">
        <v>427.57307999999995</v>
      </c>
      <c r="L2129" s="12">
        <f>Tabla1[[#This Row],[Venta prom 12 meses en UN]]*Tabla1[[#This Row],[Costo unitario]]</f>
        <v>248.589</v>
      </c>
      <c r="M2129" s="29">
        <f>IFERROR(Tabla1[[#This Row],[Stock en unidades]]/Tabla1[[#This Row],[Venta prom 12 meses en UN]],0)</f>
        <v>3.0205278592375366</v>
      </c>
      <c r="N2129" s="12">
        <f>IFERROR(12/Tabla1[[#This Row],[Meses de stock]],0)</f>
        <v>3.9728155339805826</v>
      </c>
      <c r="O2129" s="5" t="e">
        <f>VLOOKUP(Tabla1[[#This Row],[Código del producto]],'ABC Ventas'!$A:$E,5,0)</f>
        <v>#DIV/0!</v>
      </c>
      <c r="P2129" s="5" t="e">
        <f>VLOOKUP(Tabla1[[#This Row],[Código del producto]],'ABC Stock'!$A:$E,5,0)</f>
        <v>#DIV/0!</v>
      </c>
      <c r="Q21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30" spans="1:17" x14ac:dyDescent="0.2">
      <c r="A2130" s="1">
        <v>1355</v>
      </c>
      <c r="B2130" s="1" t="s">
        <v>191</v>
      </c>
      <c r="C2130" s="1" t="s">
        <v>18</v>
      </c>
      <c r="D2130" s="1" t="s">
        <v>3</v>
      </c>
      <c r="E2130" s="11">
        <v>644</v>
      </c>
      <c r="F2130" s="3">
        <v>5.96</v>
      </c>
      <c r="G2130" s="11">
        <f>Tabla1[[#This Row],[Stock en unidades]]*Tabla1[[#This Row],[Costo unitario]]</f>
        <v>3838.24</v>
      </c>
      <c r="H2130" s="1">
        <v>2020</v>
      </c>
      <c r="I2130" s="1" t="s">
        <v>258</v>
      </c>
      <c r="J2130" s="1">
        <v>42.9</v>
      </c>
      <c r="K2130" s="3">
        <v>398.86703999999997</v>
      </c>
      <c r="L2130" s="12">
        <f>Tabla1[[#This Row],[Venta prom 12 meses en UN]]*Tabla1[[#This Row],[Costo unitario]]</f>
        <v>255.684</v>
      </c>
      <c r="M2130" s="29">
        <f>IFERROR(Tabla1[[#This Row],[Stock en unidades]]/Tabla1[[#This Row],[Venta prom 12 meses en UN]],0)</f>
        <v>15.011655011655012</v>
      </c>
      <c r="N2130" s="12">
        <f>IFERROR(12/Tabla1[[#This Row],[Meses de stock]],0)</f>
        <v>0.79937888198757756</v>
      </c>
      <c r="O2130" s="5" t="e">
        <f>VLOOKUP(Tabla1[[#This Row],[Código del producto]],'ABC Ventas'!$A:$E,5,0)</f>
        <v>#DIV/0!</v>
      </c>
      <c r="P2130" s="5" t="e">
        <f>VLOOKUP(Tabla1[[#This Row],[Código del producto]],'ABC Stock'!$A:$E,5,0)</f>
        <v>#DIV/0!</v>
      </c>
      <c r="Q21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31" spans="1:17" x14ac:dyDescent="0.2">
      <c r="A2131" s="1">
        <v>1355</v>
      </c>
      <c r="B2131" s="1" t="s">
        <v>191</v>
      </c>
      <c r="C2131" s="1" t="s">
        <v>18</v>
      </c>
      <c r="D2131" s="1" t="s">
        <v>3</v>
      </c>
      <c r="E2131" s="11">
        <v>384</v>
      </c>
      <c r="F2131" s="3">
        <v>1.39</v>
      </c>
      <c r="G2131" s="11">
        <f>Tabla1[[#This Row],[Stock en unidades]]*Tabla1[[#This Row],[Costo unitario]]</f>
        <v>533.76</v>
      </c>
      <c r="H2131" s="1">
        <v>2020</v>
      </c>
      <c r="I2131" s="1" t="s">
        <v>257</v>
      </c>
      <c r="J2131" s="1">
        <v>80</v>
      </c>
      <c r="K2131" s="3">
        <v>152.34399999999997</v>
      </c>
      <c r="L2131" s="12">
        <f>Tabla1[[#This Row],[Venta prom 12 meses en UN]]*Tabla1[[#This Row],[Costo unitario]]</f>
        <v>111.19999999999999</v>
      </c>
      <c r="M2131" s="29">
        <f>IFERROR(Tabla1[[#This Row],[Stock en unidades]]/Tabla1[[#This Row],[Venta prom 12 meses en UN]],0)</f>
        <v>4.8</v>
      </c>
      <c r="N2131" s="12">
        <f>IFERROR(12/Tabla1[[#This Row],[Meses de stock]],0)</f>
        <v>2.5</v>
      </c>
      <c r="O2131" s="5" t="e">
        <f>VLOOKUP(Tabla1[[#This Row],[Código del producto]],'ABC Ventas'!$A:$E,5,0)</f>
        <v>#DIV/0!</v>
      </c>
      <c r="P2131" s="5" t="e">
        <f>VLOOKUP(Tabla1[[#This Row],[Código del producto]],'ABC Stock'!$A:$E,5,0)</f>
        <v>#DIV/0!</v>
      </c>
      <c r="Q21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32" spans="1:17" x14ac:dyDescent="0.2">
      <c r="A2132" s="1">
        <v>1356</v>
      </c>
      <c r="B2132" s="1" t="s">
        <v>506</v>
      </c>
      <c r="C2132" s="1" t="s">
        <v>18</v>
      </c>
      <c r="D2132" s="1" t="s">
        <v>3</v>
      </c>
      <c r="E2132" s="11">
        <v>359</v>
      </c>
      <c r="F2132" s="3">
        <v>7.65</v>
      </c>
      <c r="G2132" s="11">
        <f>Tabla1[[#This Row],[Stock en unidades]]*Tabla1[[#This Row],[Costo unitario]]</f>
        <v>2746.35</v>
      </c>
      <c r="H2132" s="1">
        <v>2019</v>
      </c>
      <c r="I2132" s="1" t="s">
        <v>306</v>
      </c>
      <c r="J2132" s="1">
        <v>0</v>
      </c>
      <c r="K2132" s="3">
        <v>0</v>
      </c>
      <c r="L2132" s="12">
        <f>Tabla1[[#This Row],[Venta prom 12 meses en UN]]*Tabla1[[#This Row],[Costo unitario]]</f>
        <v>0</v>
      </c>
      <c r="M2132" s="29">
        <f>IFERROR(Tabla1[[#This Row],[Stock en unidades]]/Tabla1[[#This Row],[Venta prom 12 meses en UN]],0)</f>
        <v>0</v>
      </c>
      <c r="N2132" s="12">
        <f>IFERROR(12/Tabla1[[#This Row],[Meses de stock]],0)</f>
        <v>0</v>
      </c>
      <c r="O2132" s="5" t="e">
        <f>VLOOKUP(Tabla1[[#This Row],[Código del producto]],'ABC Ventas'!$A:$E,5,0)</f>
        <v>#DIV/0!</v>
      </c>
      <c r="P2132" s="5" t="e">
        <f>VLOOKUP(Tabla1[[#This Row],[Código del producto]],'ABC Stock'!$A:$E,5,0)</f>
        <v>#DIV/0!</v>
      </c>
      <c r="Q213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133" spans="1:17" x14ac:dyDescent="0.2">
      <c r="A2133" s="1">
        <v>1356</v>
      </c>
      <c r="B2133" s="1" t="s">
        <v>506</v>
      </c>
      <c r="C2133" s="1" t="s">
        <v>18</v>
      </c>
      <c r="D2133" s="1" t="s">
        <v>3</v>
      </c>
      <c r="E2133" s="11">
        <v>208</v>
      </c>
      <c r="F2133" s="3">
        <v>7.89</v>
      </c>
      <c r="G2133" s="11">
        <f>Tabla1[[#This Row],[Stock en unidades]]*Tabla1[[#This Row],[Costo unitario]]</f>
        <v>1641.12</v>
      </c>
      <c r="H2133" s="1">
        <v>2019</v>
      </c>
      <c r="I2133" s="1" t="s">
        <v>308</v>
      </c>
      <c r="J2133" s="1">
        <v>51.9</v>
      </c>
      <c r="K2133" s="3">
        <v>663.37541999999996</v>
      </c>
      <c r="L2133" s="12">
        <f>Tabla1[[#This Row],[Venta prom 12 meses en UN]]*Tabla1[[#This Row],[Costo unitario]]</f>
        <v>409.49099999999999</v>
      </c>
      <c r="M2133" s="29">
        <f>IFERROR(Tabla1[[#This Row],[Stock en unidades]]/Tabla1[[#This Row],[Venta prom 12 meses en UN]],0)</f>
        <v>4.0077071290944124</v>
      </c>
      <c r="N2133" s="12">
        <f>IFERROR(12/Tabla1[[#This Row],[Meses de stock]],0)</f>
        <v>2.9942307692307693</v>
      </c>
      <c r="O2133" s="5" t="e">
        <f>VLOOKUP(Tabla1[[#This Row],[Código del producto]],'ABC Ventas'!$A:$E,5,0)</f>
        <v>#DIV/0!</v>
      </c>
      <c r="P2133" s="5" t="e">
        <f>VLOOKUP(Tabla1[[#This Row],[Código del producto]],'ABC Stock'!$A:$E,5,0)</f>
        <v>#DIV/0!</v>
      </c>
      <c r="Q21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34" spans="1:17" x14ac:dyDescent="0.2">
      <c r="A2134" s="1">
        <v>1356</v>
      </c>
      <c r="B2134" s="1" t="s">
        <v>506</v>
      </c>
      <c r="C2134" s="1" t="s">
        <v>18</v>
      </c>
      <c r="D2134" s="1" t="s">
        <v>3</v>
      </c>
      <c r="E2134" s="11">
        <v>422</v>
      </c>
      <c r="F2134" s="3">
        <v>2.64</v>
      </c>
      <c r="G2134" s="11">
        <f>Tabla1[[#This Row],[Stock en unidades]]*Tabla1[[#This Row],[Costo unitario]]</f>
        <v>1114.0800000000002</v>
      </c>
      <c r="H2134" s="1">
        <v>2019</v>
      </c>
      <c r="I2134" s="1" t="s">
        <v>257</v>
      </c>
      <c r="J2134" s="1">
        <v>122</v>
      </c>
      <c r="K2134" s="3">
        <v>512.10720000000003</v>
      </c>
      <c r="L2134" s="12">
        <f>Tabla1[[#This Row],[Venta prom 12 meses en UN]]*Tabla1[[#This Row],[Costo unitario]]</f>
        <v>322.08000000000004</v>
      </c>
      <c r="M2134" s="29">
        <f>IFERROR(Tabla1[[#This Row],[Stock en unidades]]/Tabla1[[#This Row],[Venta prom 12 meses en UN]],0)</f>
        <v>3.459016393442623</v>
      </c>
      <c r="N2134" s="12">
        <f>IFERROR(12/Tabla1[[#This Row],[Meses de stock]],0)</f>
        <v>3.4691943127962084</v>
      </c>
      <c r="O2134" s="5" t="e">
        <f>VLOOKUP(Tabla1[[#This Row],[Código del producto]],'ABC Ventas'!$A:$E,5,0)</f>
        <v>#DIV/0!</v>
      </c>
      <c r="P2134" s="5" t="e">
        <f>VLOOKUP(Tabla1[[#This Row],[Código del producto]],'ABC Stock'!$A:$E,5,0)</f>
        <v>#DIV/0!</v>
      </c>
      <c r="Q213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35" spans="1:17" x14ac:dyDescent="0.2">
      <c r="A2135" s="1">
        <v>1356</v>
      </c>
      <c r="B2135" s="1" t="s">
        <v>506</v>
      </c>
      <c r="C2135" s="1" t="s">
        <v>18</v>
      </c>
      <c r="D2135" s="1" t="s">
        <v>3</v>
      </c>
      <c r="E2135" s="11">
        <v>594</v>
      </c>
      <c r="F2135" s="3">
        <v>5.01</v>
      </c>
      <c r="G2135" s="11">
        <f>Tabla1[[#This Row],[Stock en unidades]]*Tabla1[[#This Row],[Costo unitario]]</f>
        <v>2975.94</v>
      </c>
      <c r="H2135" s="1">
        <v>2019</v>
      </c>
      <c r="I2135" s="1" t="s">
        <v>306</v>
      </c>
      <c r="J2135" s="1">
        <v>54</v>
      </c>
      <c r="K2135" s="3">
        <v>508.6151999999999</v>
      </c>
      <c r="L2135" s="12">
        <f>Tabla1[[#This Row],[Venta prom 12 meses en UN]]*Tabla1[[#This Row],[Costo unitario]]</f>
        <v>270.53999999999996</v>
      </c>
      <c r="M2135" s="29">
        <f>IFERROR(Tabla1[[#This Row],[Stock en unidades]]/Tabla1[[#This Row],[Venta prom 12 meses en UN]],0)</f>
        <v>11</v>
      </c>
      <c r="N2135" s="12">
        <f>IFERROR(12/Tabla1[[#This Row],[Meses de stock]],0)</f>
        <v>1.0909090909090908</v>
      </c>
      <c r="O2135" s="5" t="e">
        <f>VLOOKUP(Tabla1[[#This Row],[Código del producto]],'ABC Ventas'!$A:$E,5,0)</f>
        <v>#DIV/0!</v>
      </c>
      <c r="P2135" s="5" t="e">
        <f>VLOOKUP(Tabla1[[#This Row],[Código del producto]],'ABC Stock'!$A:$E,5,0)</f>
        <v>#DIV/0!</v>
      </c>
      <c r="Q213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36" spans="1:17" x14ac:dyDescent="0.2">
      <c r="A2136" s="1">
        <v>1356</v>
      </c>
      <c r="B2136" s="1" t="s">
        <v>506</v>
      </c>
      <c r="C2136" s="1" t="s">
        <v>18</v>
      </c>
      <c r="D2136" s="1" t="s">
        <v>3</v>
      </c>
      <c r="E2136" s="11">
        <v>0</v>
      </c>
      <c r="F2136" s="3">
        <v>1.08</v>
      </c>
      <c r="G2136" s="11">
        <f>Tabla1[[#This Row],[Stock en unidades]]*Tabla1[[#This Row],[Costo unitario]]</f>
        <v>0</v>
      </c>
      <c r="H2136" s="1">
        <v>2019</v>
      </c>
      <c r="I2136" s="1" t="s">
        <v>310</v>
      </c>
      <c r="J2136" s="1">
        <v>125</v>
      </c>
      <c r="K2136" s="3">
        <v>197.1</v>
      </c>
      <c r="L2136" s="12">
        <f>Tabla1[[#This Row],[Venta prom 12 meses en UN]]*Tabla1[[#This Row],[Costo unitario]]</f>
        <v>135</v>
      </c>
      <c r="M2136" s="29">
        <f>IFERROR(Tabla1[[#This Row],[Stock en unidades]]/Tabla1[[#This Row],[Venta prom 12 meses en UN]],0)</f>
        <v>0</v>
      </c>
      <c r="N2136" s="12">
        <f>IFERROR(12/Tabla1[[#This Row],[Meses de stock]],0)</f>
        <v>0</v>
      </c>
      <c r="O2136" s="5" t="e">
        <f>VLOOKUP(Tabla1[[#This Row],[Código del producto]],'ABC Ventas'!$A:$E,5,0)</f>
        <v>#DIV/0!</v>
      </c>
      <c r="P2136" s="5" t="e">
        <f>VLOOKUP(Tabla1[[#This Row],[Código del producto]],'ABC Stock'!$A:$E,5,0)</f>
        <v>#DIV/0!</v>
      </c>
      <c r="Q21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37" spans="1:17" x14ac:dyDescent="0.2">
      <c r="A2137" s="1">
        <v>1356</v>
      </c>
      <c r="B2137" s="1" t="s">
        <v>506</v>
      </c>
      <c r="C2137" s="1" t="s">
        <v>18</v>
      </c>
      <c r="D2137" s="1" t="s">
        <v>3</v>
      </c>
      <c r="E2137" s="11">
        <v>1157</v>
      </c>
      <c r="F2137" s="3">
        <v>1.1499999999999999</v>
      </c>
      <c r="G2137" s="11">
        <f>Tabla1[[#This Row],[Stock en unidades]]*Tabla1[[#This Row],[Costo unitario]]</f>
        <v>1330.55</v>
      </c>
      <c r="H2137" s="1">
        <v>2020</v>
      </c>
      <c r="I2137" s="1" t="s">
        <v>258</v>
      </c>
      <c r="J2137" s="1">
        <v>104</v>
      </c>
      <c r="K2137" s="3">
        <v>150.696</v>
      </c>
      <c r="L2137" s="12">
        <f>Tabla1[[#This Row],[Venta prom 12 meses en UN]]*Tabla1[[#This Row],[Costo unitario]]</f>
        <v>119.6</v>
      </c>
      <c r="M2137" s="29">
        <f>IFERROR(Tabla1[[#This Row],[Stock en unidades]]/Tabla1[[#This Row],[Venta prom 12 meses en UN]],0)</f>
        <v>11.125</v>
      </c>
      <c r="N2137" s="12">
        <f>IFERROR(12/Tabla1[[#This Row],[Meses de stock]],0)</f>
        <v>1.0786516853932584</v>
      </c>
      <c r="O2137" s="5" t="e">
        <f>VLOOKUP(Tabla1[[#This Row],[Código del producto]],'ABC Ventas'!$A:$E,5,0)</f>
        <v>#DIV/0!</v>
      </c>
      <c r="P2137" s="5" t="e">
        <f>VLOOKUP(Tabla1[[#This Row],[Código del producto]],'ABC Stock'!$A:$E,5,0)</f>
        <v>#DIV/0!</v>
      </c>
      <c r="Q213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38" spans="1:17" x14ac:dyDescent="0.2">
      <c r="A2138" s="1">
        <v>1357</v>
      </c>
      <c r="B2138" s="1" t="s">
        <v>103</v>
      </c>
      <c r="C2138" s="1" t="s">
        <v>18</v>
      </c>
      <c r="D2138" s="1" t="s">
        <v>3</v>
      </c>
      <c r="E2138" s="11">
        <v>1476</v>
      </c>
      <c r="F2138" s="3">
        <v>6.08</v>
      </c>
      <c r="G2138" s="11">
        <f>Tabla1[[#This Row],[Stock en unidades]]*Tabla1[[#This Row],[Costo unitario]]</f>
        <v>8974.08</v>
      </c>
      <c r="H2138" s="1">
        <v>2019</v>
      </c>
      <c r="I2138" s="1" t="s">
        <v>256</v>
      </c>
      <c r="J2138" s="1">
        <v>98.4</v>
      </c>
      <c r="K2138" s="3">
        <v>819.63264000000015</v>
      </c>
      <c r="L2138" s="12">
        <f>Tabla1[[#This Row],[Venta prom 12 meses en UN]]*Tabla1[[#This Row],[Costo unitario]]</f>
        <v>598.27200000000005</v>
      </c>
      <c r="M2138" s="29">
        <f>IFERROR(Tabla1[[#This Row],[Stock en unidades]]/Tabla1[[#This Row],[Venta prom 12 meses en UN]],0)</f>
        <v>15</v>
      </c>
      <c r="N2138" s="12">
        <f>IFERROR(12/Tabla1[[#This Row],[Meses de stock]],0)</f>
        <v>0.8</v>
      </c>
      <c r="O2138" s="5" t="e">
        <f>VLOOKUP(Tabla1[[#This Row],[Código del producto]],'ABC Ventas'!$A:$E,5,0)</f>
        <v>#DIV/0!</v>
      </c>
      <c r="P2138" s="5" t="e">
        <f>VLOOKUP(Tabla1[[#This Row],[Código del producto]],'ABC Stock'!$A:$E,5,0)</f>
        <v>#DIV/0!</v>
      </c>
      <c r="Q213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39" spans="1:17" x14ac:dyDescent="0.2">
      <c r="A2139" s="1">
        <v>1357</v>
      </c>
      <c r="B2139" s="1" t="s">
        <v>103</v>
      </c>
      <c r="C2139" s="1" t="s">
        <v>18</v>
      </c>
      <c r="D2139" s="1" t="s">
        <v>3</v>
      </c>
      <c r="E2139" s="11">
        <v>162</v>
      </c>
      <c r="F2139" s="3">
        <v>7.37</v>
      </c>
      <c r="G2139" s="11">
        <f>Tabla1[[#This Row],[Stock en unidades]]*Tabla1[[#This Row],[Costo unitario]]</f>
        <v>1193.94</v>
      </c>
      <c r="H2139" s="1">
        <v>2020</v>
      </c>
      <c r="I2139" s="1" t="s">
        <v>258</v>
      </c>
      <c r="J2139" s="1">
        <v>54</v>
      </c>
      <c r="K2139" s="3">
        <v>624.82860000000005</v>
      </c>
      <c r="L2139" s="12">
        <f>Tabla1[[#This Row],[Venta prom 12 meses en UN]]*Tabla1[[#This Row],[Costo unitario]]</f>
        <v>397.98</v>
      </c>
      <c r="M2139" s="29">
        <f>IFERROR(Tabla1[[#This Row],[Stock en unidades]]/Tabla1[[#This Row],[Venta prom 12 meses en UN]],0)</f>
        <v>3</v>
      </c>
      <c r="N2139" s="12">
        <f>IFERROR(12/Tabla1[[#This Row],[Meses de stock]],0)</f>
        <v>4</v>
      </c>
      <c r="O2139" s="5" t="e">
        <f>VLOOKUP(Tabla1[[#This Row],[Código del producto]],'ABC Ventas'!$A:$E,5,0)</f>
        <v>#DIV/0!</v>
      </c>
      <c r="P2139" s="5" t="e">
        <f>VLOOKUP(Tabla1[[#This Row],[Código del producto]],'ABC Stock'!$A:$E,5,0)</f>
        <v>#DIV/0!</v>
      </c>
      <c r="Q213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40" spans="1:17" x14ac:dyDescent="0.2">
      <c r="A2140" s="1">
        <v>1357</v>
      </c>
      <c r="B2140" s="1" t="s">
        <v>103</v>
      </c>
      <c r="C2140" s="1" t="s">
        <v>18</v>
      </c>
      <c r="D2140" s="1" t="s">
        <v>3</v>
      </c>
      <c r="E2140" s="11">
        <v>356</v>
      </c>
      <c r="F2140" s="3">
        <v>6.05</v>
      </c>
      <c r="G2140" s="11">
        <f>Tabla1[[#This Row],[Stock en unidades]]*Tabla1[[#This Row],[Costo unitario]]</f>
        <v>2153.7999999999997</v>
      </c>
      <c r="H2140" s="1">
        <v>2020</v>
      </c>
      <c r="I2140" s="1" t="s">
        <v>258</v>
      </c>
      <c r="J2140" s="1">
        <v>35.6</v>
      </c>
      <c r="K2140" s="3">
        <v>357.5308</v>
      </c>
      <c r="L2140" s="12">
        <f>Tabla1[[#This Row],[Venta prom 12 meses en UN]]*Tabla1[[#This Row],[Costo unitario]]</f>
        <v>215.38</v>
      </c>
      <c r="M2140" s="29">
        <f>IFERROR(Tabla1[[#This Row],[Stock en unidades]]/Tabla1[[#This Row],[Venta prom 12 meses en UN]],0)</f>
        <v>10</v>
      </c>
      <c r="N2140" s="12">
        <f>IFERROR(12/Tabla1[[#This Row],[Meses de stock]],0)</f>
        <v>1.2</v>
      </c>
      <c r="O2140" s="5" t="e">
        <f>VLOOKUP(Tabla1[[#This Row],[Código del producto]],'ABC Ventas'!$A:$E,5,0)</f>
        <v>#DIV/0!</v>
      </c>
      <c r="P2140" s="5" t="e">
        <f>VLOOKUP(Tabla1[[#This Row],[Código del producto]],'ABC Stock'!$A:$E,5,0)</f>
        <v>#DIV/0!</v>
      </c>
      <c r="Q214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41" spans="1:17" x14ac:dyDescent="0.2">
      <c r="A2141" s="1">
        <v>1357</v>
      </c>
      <c r="B2141" s="1" t="s">
        <v>103</v>
      </c>
      <c r="C2141" s="1" t="s">
        <v>18</v>
      </c>
      <c r="D2141" s="1" t="s">
        <v>3</v>
      </c>
      <c r="E2141" s="11">
        <v>556</v>
      </c>
      <c r="F2141" s="3">
        <v>5.82</v>
      </c>
      <c r="G2141" s="11">
        <f>Tabla1[[#This Row],[Stock en unidades]]*Tabla1[[#This Row],[Costo unitario]]</f>
        <v>3235.92</v>
      </c>
      <c r="H2141" s="1">
        <v>2020</v>
      </c>
      <c r="I2141" s="1" t="s">
        <v>258</v>
      </c>
      <c r="J2141" s="1">
        <v>34.700000000000003</v>
      </c>
      <c r="K2141" s="3">
        <v>311.00916000000007</v>
      </c>
      <c r="L2141" s="12">
        <f>Tabla1[[#This Row],[Venta prom 12 meses en UN]]*Tabla1[[#This Row],[Costo unitario]]</f>
        <v>201.95400000000004</v>
      </c>
      <c r="M2141" s="29">
        <f>IFERROR(Tabla1[[#This Row],[Stock en unidades]]/Tabla1[[#This Row],[Venta prom 12 meses en UN]],0)</f>
        <v>16.023054755043226</v>
      </c>
      <c r="N2141" s="12">
        <f>IFERROR(12/Tabla1[[#This Row],[Meses de stock]],0)</f>
        <v>0.74892086330935259</v>
      </c>
      <c r="O2141" s="5" t="e">
        <f>VLOOKUP(Tabla1[[#This Row],[Código del producto]],'ABC Ventas'!$A:$E,5,0)</f>
        <v>#DIV/0!</v>
      </c>
      <c r="P2141" s="5" t="e">
        <f>VLOOKUP(Tabla1[[#This Row],[Código del producto]],'ABC Stock'!$A:$E,5,0)</f>
        <v>#DIV/0!</v>
      </c>
      <c r="Q214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42" spans="1:17" x14ac:dyDescent="0.2">
      <c r="A2142" s="1">
        <v>1357</v>
      </c>
      <c r="B2142" s="1" t="s">
        <v>103</v>
      </c>
      <c r="C2142" s="1" t="s">
        <v>18</v>
      </c>
      <c r="D2142" s="1" t="s">
        <v>3</v>
      </c>
      <c r="E2142" s="11">
        <v>187</v>
      </c>
      <c r="F2142" s="3">
        <v>1.82</v>
      </c>
      <c r="G2142" s="11">
        <f>Tabla1[[#This Row],[Stock en unidades]]*Tabla1[[#This Row],[Costo unitario]]</f>
        <v>340.34000000000003</v>
      </c>
      <c r="H2142" s="1">
        <v>2020</v>
      </c>
      <c r="I2142" s="1" t="s">
        <v>258</v>
      </c>
      <c r="J2142" s="1">
        <v>82</v>
      </c>
      <c r="K2142" s="3">
        <v>217.8904</v>
      </c>
      <c r="L2142" s="12">
        <f>Tabla1[[#This Row],[Venta prom 12 meses en UN]]*Tabla1[[#This Row],[Costo unitario]]</f>
        <v>149.24</v>
      </c>
      <c r="M2142" s="29">
        <f>IFERROR(Tabla1[[#This Row],[Stock en unidades]]/Tabla1[[#This Row],[Venta prom 12 meses en UN]],0)</f>
        <v>2.2804878048780486</v>
      </c>
      <c r="N2142" s="12">
        <f>IFERROR(12/Tabla1[[#This Row],[Meses de stock]],0)</f>
        <v>5.2620320855614979</v>
      </c>
      <c r="O2142" s="5" t="e">
        <f>VLOOKUP(Tabla1[[#This Row],[Código del producto]],'ABC Ventas'!$A:$E,5,0)</f>
        <v>#DIV/0!</v>
      </c>
      <c r="P2142" s="5" t="e">
        <f>VLOOKUP(Tabla1[[#This Row],[Código del producto]],'ABC Stock'!$A:$E,5,0)</f>
        <v>#DIV/0!</v>
      </c>
      <c r="Q21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43" spans="1:17" x14ac:dyDescent="0.2">
      <c r="A2143" s="1">
        <v>1357</v>
      </c>
      <c r="B2143" s="1" t="s">
        <v>103</v>
      </c>
      <c r="C2143" s="1" t="s">
        <v>18</v>
      </c>
      <c r="D2143" s="1" t="s">
        <v>3</v>
      </c>
      <c r="E2143" s="11">
        <v>524</v>
      </c>
      <c r="F2143" s="3">
        <v>4.78</v>
      </c>
      <c r="G2143" s="11">
        <f>Tabla1[[#This Row],[Stock en unidades]]*Tabla1[[#This Row],[Costo unitario]]</f>
        <v>2504.7200000000003</v>
      </c>
      <c r="H2143" s="1">
        <v>2020</v>
      </c>
      <c r="I2143" s="1" t="s">
        <v>257</v>
      </c>
      <c r="J2143" s="1">
        <v>32.700000000000003</v>
      </c>
      <c r="K2143" s="3">
        <v>196.94556</v>
      </c>
      <c r="L2143" s="12">
        <f>Tabla1[[#This Row],[Venta prom 12 meses en UN]]*Tabla1[[#This Row],[Costo unitario]]</f>
        <v>156.30600000000001</v>
      </c>
      <c r="M2143" s="29">
        <f>IFERROR(Tabla1[[#This Row],[Stock en unidades]]/Tabla1[[#This Row],[Venta prom 12 meses en UN]],0)</f>
        <v>16.024464831804281</v>
      </c>
      <c r="N2143" s="12">
        <f>IFERROR(12/Tabla1[[#This Row],[Meses de stock]],0)</f>
        <v>0.74885496183206113</v>
      </c>
      <c r="O2143" s="5" t="e">
        <f>VLOOKUP(Tabla1[[#This Row],[Código del producto]],'ABC Ventas'!$A:$E,5,0)</f>
        <v>#DIV/0!</v>
      </c>
      <c r="P2143" s="5" t="e">
        <f>VLOOKUP(Tabla1[[#This Row],[Código del producto]],'ABC Stock'!$A:$E,5,0)</f>
        <v>#DIV/0!</v>
      </c>
      <c r="Q21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44" spans="1:17" x14ac:dyDescent="0.2">
      <c r="A2144" s="1">
        <v>1358</v>
      </c>
      <c r="B2144" s="1" t="s">
        <v>37</v>
      </c>
      <c r="C2144" s="1" t="s">
        <v>18</v>
      </c>
      <c r="D2144" s="1" t="s">
        <v>3</v>
      </c>
      <c r="E2144" s="11">
        <v>99</v>
      </c>
      <c r="F2144" s="3">
        <v>7.96</v>
      </c>
      <c r="G2144" s="11">
        <f>Tabla1[[#This Row],[Stock en unidades]]*Tabla1[[#This Row],[Costo unitario]]</f>
        <v>788.04</v>
      </c>
      <c r="H2144" s="1">
        <v>2020</v>
      </c>
      <c r="I2144" s="1" t="s">
        <v>257</v>
      </c>
      <c r="J2144" s="1">
        <v>143</v>
      </c>
      <c r="K2144" s="3">
        <v>1718.8027999999999</v>
      </c>
      <c r="L2144" s="12">
        <f>Tabla1[[#This Row],[Venta prom 12 meses en UN]]*Tabla1[[#This Row],[Costo unitario]]</f>
        <v>1138.28</v>
      </c>
      <c r="M2144" s="29">
        <f>IFERROR(Tabla1[[#This Row],[Stock en unidades]]/Tabla1[[#This Row],[Venta prom 12 meses en UN]],0)</f>
        <v>0.69230769230769229</v>
      </c>
      <c r="N2144" s="12">
        <f>IFERROR(12/Tabla1[[#This Row],[Meses de stock]],0)</f>
        <v>17.333333333333332</v>
      </c>
      <c r="O2144" s="5" t="e">
        <f>VLOOKUP(Tabla1[[#This Row],[Código del producto]],'ABC Ventas'!$A:$E,5,0)</f>
        <v>#DIV/0!</v>
      </c>
      <c r="P2144" s="5" t="e">
        <f>VLOOKUP(Tabla1[[#This Row],[Código del producto]],'ABC Stock'!$A:$E,5,0)</f>
        <v>#DIV/0!</v>
      </c>
      <c r="Q21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45" spans="1:17" x14ac:dyDescent="0.2">
      <c r="A2145" s="1">
        <v>1358</v>
      </c>
      <c r="B2145" s="1" t="s">
        <v>37</v>
      </c>
      <c r="C2145" s="1" t="s">
        <v>18</v>
      </c>
      <c r="D2145" s="1" t="s">
        <v>3</v>
      </c>
      <c r="E2145" s="11">
        <v>727</v>
      </c>
      <c r="F2145" s="3">
        <v>4.2300000000000004</v>
      </c>
      <c r="G2145" s="11">
        <f>Tabla1[[#This Row],[Stock en unidades]]*Tabla1[[#This Row],[Costo unitario]]</f>
        <v>3075.2100000000005</v>
      </c>
      <c r="H2145" s="1">
        <v>2020</v>
      </c>
      <c r="I2145" s="1" t="s">
        <v>258</v>
      </c>
      <c r="J2145" s="1">
        <v>90.8</v>
      </c>
      <c r="K2145" s="3">
        <v>560.76264000000003</v>
      </c>
      <c r="L2145" s="12">
        <f>Tabla1[[#This Row],[Venta prom 12 meses en UN]]*Tabla1[[#This Row],[Costo unitario]]</f>
        <v>384.084</v>
      </c>
      <c r="M2145" s="29">
        <f>IFERROR(Tabla1[[#This Row],[Stock en unidades]]/Tabla1[[#This Row],[Venta prom 12 meses en UN]],0)</f>
        <v>8.0066079295154182</v>
      </c>
      <c r="N2145" s="12">
        <f>IFERROR(12/Tabla1[[#This Row],[Meses de stock]],0)</f>
        <v>1.4987620357634113</v>
      </c>
      <c r="O2145" s="5" t="e">
        <f>VLOOKUP(Tabla1[[#This Row],[Código del producto]],'ABC Ventas'!$A:$E,5,0)</f>
        <v>#DIV/0!</v>
      </c>
      <c r="P2145" s="5" t="e">
        <f>VLOOKUP(Tabla1[[#This Row],[Código del producto]],'ABC Stock'!$A:$E,5,0)</f>
        <v>#DIV/0!</v>
      </c>
      <c r="Q21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46" spans="1:17" x14ac:dyDescent="0.2">
      <c r="A2146" s="1">
        <v>1358</v>
      </c>
      <c r="B2146" s="1" t="s">
        <v>37</v>
      </c>
      <c r="C2146" s="1" t="s">
        <v>18</v>
      </c>
      <c r="D2146" s="1" t="s">
        <v>3</v>
      </c>
      <c r="E2146" s="11">
        <v>392</v>
      </c>
      <c r="F2146" s="3">
        <v>3.8</v>
      </c>
      <c r="G2146" s="11">
        <f>Tabla1[[#This Row],[Stock en unidades]]*Tabla1[[#This Row],[Costo unitario]]</f>
        <v>1489.6</v>
      </c>
      <c r="H2146" s="1">
        <v>2019</v>
      </c>
      <c r="I2146" s="1" t="s">
        <v>310</v>
      </c>
      <c r="J2146" s="1">
        <v>48.9</v>
      </c>
      <c r="K2146" s="3">
        <v>332.61779999999999</v>
      </c>
      <c r="L2146" s="12">
        <f>Tabla1[[#This Row],[Venta prom 12 meses en UN]]*Tabla1[[#This Row],[Costo unitario]]</f>
        <v>185.82</v>
      </c>
      <c r="M2146" s="29">
        <f>IFERROR(Tabla1[[#This Row],[Stock en unidades]]/Tabla1[[#This Row],[Venta prom 12 meses en UN]],0)</f>
        <v>8.0163599182004095</v>
      </c>
      <c r="N2146" s="12">
        <f>IFERROR(12/Tabla1[[#This Row],[Meses de stock]],0)</f>
        <v>1.4969387755102039</v>
      </c>
      <c r="O2146" s="5" t="e">
        <f>VLOOKUP(Tabla1[[#This Row],[Código del producto]],'ABC Ventas'!$A:$E,5,0)</f>
        <v>#DIV/0!</v>
      </c>
      <c r="P2146" s="5" t="e">
        <f>VLOOKUP(Tabla1[[#This Row],[Código del producto]],'ABC Stock'!$A:$E,5,0)</f>
        <v>#DIV/0!</v>
      </c>
      <c r="Q214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47" spans="1:17" x14ac:dyDescent="0.2">
      <c r="A2147" s="1">
        <v>1358</v>
      </c>
      <c r="B2147" s="1" t="s">
        <v>37</v>
      </c>
      <c r="C2147" s="1" t="s">
        <v>18</v>
      </c>
      <c r="D2147" s="1" t="s">
        <v>3</v>
      </c>
      <c r="E2147" s="11">
        <v>636</v>
      </c>
      <c r="F2147" s="3">
        <v>1.92</v>
      </c>
      <c r="G2147" s="11">
        <f>Tabla1[[#This Row],[Stock en unidades]]*Tabla1[[#This Row],[Costo unitario]]</f>
        <v>1221.1199999999999</v>
      </c>
      <c r="H2147" s="1">
        <v>2020</v>
      </c>
      <c r="I2147" s="1" t="s">
        <v>257</v>
      </c>
      <c r="J2147" s="1">
        <v>90.8</v>
      </c>
      <c r="K2147" s="3">
        <v>313.80479999999994</v>
      </c>
      <c r="L2147" s="12">
        <f>Tabla1[[#This Row],[Venta prom 12 meses en UN]]*Tabla1[[#This Row],[Costo unitario]]</f>
        <v>174.33599999999998</v>
      </c>
      <c r="M2147" s="29">
        <f>IFERROR(Tabla1[[#This Row],[Stock en unidades]]/Tabla1[[#This Row],[Venta prom 12 meses en UN]],0)</f>
        <v>7.0044052863436121</v>
      </c>
      <c r="N2147" s="12">
        <f>IFERROR(12/Tabla1[[#This Row],[Meses de stock]],0)</f>
        <v>1.7132075471698114</v>
      </c>
      <c r="O2147" s="5" t="e">
        <f>VLOOKUP(Tabla1[[#This Row],[Código del producto]],'ABC Ventas'!$A:$E,5,0)</f>
        <v>#DIV/0!</v>
      </c>
      <c r="P2147" s="5" t="e">
        <f>VLOOKUP(Tabla1[[#This Row],[Código del producto]],'ABC Stock'!$A:$E,5,0)</f>
        <v>#DIV/0!</v>
      </c>
      <c r="Q21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48" spans="1:17" x14ac:dyDescent="0.2">
      <c r="A2148" s="1">
        <v>1358</v>
      </c>
      <c r="B2148" s="1" t="s">
        <v>37</v>
      </c>
      <c r="C2148" s="1" t="s">
        <v>18</v>
      </c>
      <c r="D2148" s="1" t="s">
        <v>3</v>
      </c>
      <c r="E2148" s="11">
        <v>97</v>
      </c>
      <c r="F2148" s="3">
        <v>2.42</v>
      </c>
      <c r="G2148" s="11">
        <f>Tabla1[[#This Row],[Stock en unidades]]*Tabla1[[#This Row],[Costo unitario]]</f>
        <v>234.73999999999998</v>
      </c>
      <c r="H2148" s="1">
        <v>2020</v>
      </c>
      <c r="I2148" s="1" t="s">
        <v>256</v>
      </c>
      <c r="J2148" s="1">
        <v>96.8</v>
      </c>
      <c r="K2148" s="3">
        <v>311.56047999999998</v>
      </c>
      <c r="L2148" s="12">
        <f>Tabla1[[#This Row],[Venta prom 12 meses en UN]]*Tabla1[[#This Row],[Costo unitario]]</f>
        <v>234.256</v>
      </c>
      <c r="M2148" s="29">
        <f>IFERROR(Tabla1[[#This Row],[Stock en unidades]]/Tabla1[[#This Row],[Venta prom 12 meses en UN]],0)</f>
        <v>1.0020661157024793</v>
      </c>
      <c r="N2148" s="12">
        <f>IFERROR(12/Tabla1[[#This Row],[Meses de stock]],0)</f>
        <v>11.975257731958763</v>
      </c>
      <c r="O2148" s="5" t="e">
        <f>VLOOKUP(Tabla1[[#This Row],[Código del producto]],'ABC Ventas'!$A:$E,5,0)</f>
        <v>#DIV/0!</v>
      </c>
      <c r="P2148" s="5" t="e">
        <f>VLOOKUP(Tabla1[[#This Row],[Código del producto]],'ABC Stock'!$A:$E,5,0)</f>
        <v>#DIV/0!</v>
      </c>
      <c r="Q21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49" spans="1:17" x14ac:dyDescent="0.2">
      <c r="A2149" s="1">
        <v>1358</v>
      </c>
      <c r="B2149" s="1" t="s">
        <v>37</v>
      </c>
      <c r="C2149" s="1" t="s">
        <v>18</v>
      </c>
      <c r="D2149" s="1" t="s">
        <v>3</v>
      </c>
      <c r="E2149" s="11">
        <v>485</v>
      </c>
      <c r="F2149" s="3">
        <v>41.3</v>
      </c>
      <c r="G2149" s="11">
        <f>Tabla1[[#This Row],[Stock en unidades]]*Tabla1[[#This Row],[Costo unitario]]</f>
        <v>20030.5</v>
      </c>
      <c r="H2149" s="1">
        <v>2020</v>
      </c>
      <c r="I2149" s="1" t="s">
        <v>257</v>
      </c>
      <c r="J2149" s="1">
        <v>0</v>
      </c>
      <c r="K2149" s="3">
        <v>0</v>
      </c>
      <c r="L2149" s="12">
        <f>Tabla1[[#This Row],[Venta prom 12 meses en UN]]*Tabla1[[#This Row],[Costo unitario]]</f>
        <v>0</v>
      </c>
      <c r="M2149" s="29">
        <f>IFERROR(Tabla1[[#This Row],[Stock en unidades]]/Tabla1[[#This Row],[Venta prom 12 meses en UN]],0)</f>
        <v>0</v>
      </c>
      <c r="N2149" s="12">
        <f>IFERROR(12/Tabla1[[#This Row],[Meses de stock]],0)</f>
        <v>0</v>
      </c>
      <c r="O2149" s="5" t="e">
        <f>VLOOKUP(Tabla1[[#This Row],[Código del producto]],'ABC Ventas'!$A:$E,5,0)</f>
        <v>#DIV/0!</v>
      </c>
      <c r="P2149" s="5" t="e">
        <f>VLOOKUP(Tabla1[[#This Row],[Código del producto]],'ABC Stock'!$A:$E,5,0)</f>
        <v>#DIV/0!</v>
      </c>
      <c r="Q214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150" spans="1:17" x14ac:dyDescent="0.2">
      <c r="A2150" s="1">
        <v>1359</v>
      </c>
      <c r="B2150" s="1" t="s">
        <v>60</v>
      </c>
      <c r="C2150" s="1" t="s">
        <v>18</v>
      </c>
      <c r="D2150" s="1" t="s">
        <v>3</v>
      </c>
      <c r="E2150" s="11">
        <v>122</v>
      </c>
      <c r="F2150" s="3">
        <v>51</v>
      </c>
      <c r="G2150" s="11">
        <f>Tabla1[[#This Row],[Stock en unidades]]*Tabla1[[#This Row],[Costo unitario]]</f>
        <v>6222</v>
      </c>
      <c r="H2150" s="1">
        <v>2019</v>
      </c>
      <c r="I2150" s="1" t="s">
        <v>256</v>
      </c>
      <c r="J2150" s="1">
        <v>645</v>
      </c>
      <c r="K2150" s="3">
        <v>53289.9</v>
      </c>
      <c r="L2150" s="12">
        <f>Tabla1[[#This Row],[Venta prom 12 meses en UN]]*Tabla1[[#This Row],[Costo unitario]]</f>
        <v>32895</v>
      </c>
      <c r="M2150" s="29">
        <f>IFERROR(Tabla1[[#This Row],[Stock en unidades]]/Tabla1[[#This Row],[Venta prom 12 meses en UN]],0)</f>
        <v>0.18914728682170542</v>
      </c>
      <c r="N2150" s="12">
        <f>IFERROR(12/Tabla1[[#This Row],[Meses de stock]],0)</f>
        <v>63.442622950819676</v>
      </c>
      <c r="O2150" s="5" t="e">
        <f>VLOOKUP(Tabla1[[#This Row],[Código del producto]],'ABC Ventas'!$A:$E,5,0)</f>
        <v>#DIV/0!</v>
      </c>
      <c r="P2150" s="5" t="e">
        <f>VLOOKUP(Tabla1[[#This Row],[Código del producto]],'ABC Stock'!$A:$E,5,0)</f>
        <v>#DIV/0!</v>
      </c>
      <c r="Q21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1" spans="1:17" x14ac:dyDescent="0.2">
      <c r="A2151" s="1">
        <v>1359</v>
      </c>
      <c r="B2151" s="1" t="s">
        <v>60</v>
      </c>
      <c r="C2151" s="1" t="s">
        <v>18</v>
      </c>
      <c r="D2151" s="1" t="s">
        <v>3</v>
      </c>
      <c r="E2151" s="11">
        <v>215</v>
      </c>
      <c r="F2151" s="3">
        <v>64</v>
      </c>
      <c r="G2151" s="11">
        <f>Tabla1[[#This Row],[Stock en unidades]]*Tabla1[[#This Row],[Costo unitario]]</f>
        <v>13760</v>
      </c>
      <c r="H2151" s="1">
        <v>2019</v>
      </c>
      <c r="I2151" s="1" t="s">
        <v>305</v>
      </c>
      <c r="J2151" s="1">
        <v>483</v>
      </c>
      <c r="K2151" s="3">
        <v>52550.400000000001</v>
      </c>
      <c r="L2151" s="12">
        <f>Tabla1[[#This Row],[Venta prom 12 meses en UN]]*Tabla1[[#This Row],[Costo unitario]]</f>
        <v>30912</v>
      </c>
      <c r="M2151" s="29">
        <f>IFERROR(Tabla1[[#This Row],[Stock en unidades]]/Tabla1[[#This Row],[Venta prom 12 meses en UN]],0)</f>
        <v>0.4451345755693582</v>
      </c>
      <c r="N2151" s="12">
        <f>IFERROR(12/Tabla1[[#This Row],[Meses de stock]],0)</f>
        <v>26.958139534883721</v>
      </c>
      <c r="O2151" s="5" t="e">
        <f>VLOOKUP(Tabla1[[#This Row],[Código del producto]],'ABC Ventas'!$A:$E,5,0)</f>
        <v>#DIV/0!</v>
      </c>
      <c r="P2151" s="5" t="e">
        <f>VLOOKUP(Tabla1[[#This Row],[Código del producto]],'ABC Stock'!$A:$E,5,0)</f>
        <v>#DIV/0!</v>
      </c>
      <c r="Q21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2" spans="1:17" x14ac:dyDescent="0.2">
      <c r="A2152" s="1">
        <v>1359</v>
      </c>
      <c r="B2152" s="1" t="s">
        <v>60</v>
      </c>
      <c r="C2152" s="1" t="s">
        <v>18</v>
      </c>
      <c r="D2152" s="1" t="s">
        <v>3</v>
      </c>
      <c r="E2152" s="11">
        <v>963</v>
      </c>
      <c r="F2152" s="3">
        <v>34</v>
      </c>
      <c r="G2152" s="11">
        <f>Tabla1[[#This Row],[Stock en unidades]]*Tabla1[[#This Row],[Costo unitario]]</f>
        <v>32742</v>
      </c>
      <c r="H2152" s="1">
        <v>2019</v>
      </c>
      <c r="I2152" s="1" t="s">
        <v>256</v>
      </c>
      <c r="J2152" s="1">
        <v>777</v>
      </c>
      <c r="K2152" s="3">
        <v>47288.22</v>
      </c>
      <c r="L2152" s="12">
        <f>Tabla1[[#This Row],[Venta prom 12 meses en UN]]*Tabla1[[#This Row],[Costo unitario]]</f>
        <v>26418</v>
      </c>
      <c r="M2152" s="29">
        <f>IFERROR(Tabla1[[#This Row],[Stock en unidades]]/Tabla1[[#This Row],[Venta prom 12 meses en UN]],0)</f>
        <v>1.2393822393822393</v>
      </c>
      <c r="N2152" s="12">
        <f>IFERROR(12/Tabla1[[#This Row],[Meses de stock]],0)</f>
        <v>9.6822429906542062</v>
      </c>
      <c r="O2152" s="5" t="e">
        <f>VLOOKUP(Tabla1[[#This Row],[Código del producto]],'ABC Ventas'!$A:$E,5,0)</f>
        <v>#DIV/0!</v>
      </c>
      <c r="P2152" s="5" t="e">
        <f>VLOOKUP(Tabla1[[#This Row],[Código del producto]],'ABC Stock'!$A:$E,5,0)</f>
        <v>#DIV/0!</v>
      </c>
      <c r="Q21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3" spans="1:17" x14ac:dyDescent="0.2">
      <c r="A2153" s="1">
        <v>1359</v>
      </c>
      <c r="B2153" s="1" t="s">
        <v>60</v>
      </c>
      <c r="C2153" s="1" t="s">
        <v>18</v>
      </c>
      <c r="D2153" s="1" t="s">
        <v>3</v>
      </c>
      <c r="E2153" s="11">
        <v>545</v>
      </c>
      <c r="F2153" s="3">
        <v>38</v>
      </c>
      <c r="G2153" s="11">
        <f>Tabla1[[#This Row],[Stock en unidades]]*Tabla1[[#This Row],[Costo unitario]]</f>
        <v>20710</v>
      </c>
      <c r="H2153" s="1">
        <v>2019</v>
      </c>
      <c r="I2153" s="1" t="s">
        <v>310</v>
      </c>
      <c r="J2153" s="1">
        <v>695</v>
      </c>
      <c r="K2153" s="3">
        <v>40143.199999999997</v>
      </c>
      <c r="L2153" s="12">
        <f>Tabla1[[#This Row],[Venta prom 12 meses en UN]]*Tabla1[[#This Row],[Costo unitario]]</f>
        <v>26410</v>
      </c>
      <c r="M2153" s="29">
        <f>IFERROR(Tabla1[[#This Row],[Stock en unidades]]/Tabla1[[#This Row],[Venta prom 12 meses en UN]],0)</f>
        <v>0.78417266187050361</v>
      </c>
      <c r="N2153" s="12">
        <f>IFERROR(12/Tabla1[[#This Row],[Meses de stock]],0)</f>
        <v>15.302752293577981</v>
      </c>
      <c r="O2153" s="5" t="e">
        <f>VLOOKUP(Tabla1[[#This Row],[Código del producto]],'ABC Ventas'!$A:$E,5,0)</f>
        <v>#DIV/0!</v>
      </c>
      <c r="P2153" s="5" t="e">
        <f>VLOOKUP(Tabla1[[#This Row],[Código del producto]],'ABC Stock'!$A:$E,5,0)</f>
        <v>#DIV/0!</v>
      </c>
      <c r="Q21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4" spans="1:17" x14ac:dyDescent="0.2">
      <c r="A2154" s="1">
        <v>1359</v>
      </c>
      <c r="B2154" s="1" t="s">
        <v>60</v>
      </c>
      <c r="C2154" s="1" t="s">
        <v>18</v>
      </c>
      <c r="D2154" s="1" t="s">
        <v>3</v>
      </c>
      <c r="E2154" s="11">
        <v>293</v>
      </c>
      <c r="F2154" s="3">
        <v>52</v>
      </c>
      <c r="G2154" s="11">
        <f>Tabla1[[#This Row],[Stock en unidades]]*Tabla1[[#This Row],[Costo unitario]]</f>
        <v>15236</v>
      </c>
      <c r="H2154" s="1">
        <v>2020</v>
      </c>
      <c r="I2154" s="1" t="s">
        <v>257</v>
      </c>
      <c r="J2154" s="1">
        <v>487</v>
      </c>
      <c r="K2154" s="3">
        <v>35453.599999999999</v>
      </c>
      <c r="L2154" s="12">
        <f>Tabla1[[#This Row],[Venta prom 12 meses en UN]]*Tabla1[[#This Row],[Costo unitario]]</f>
        <v>25324</v>
      </c>
      <c r="M2154" s="29">
        <f>IFERROR(Tabla1[[#This Row],[Stock en unidades]]/Tabla1[[#This Row],[Venta prom 12 meses en UN]],0)</f>
        <v>0.60164271047227924</v>
      </c>
      <c r="N2154" s="12">
        <f>IFERROR(12/Tabla1[[#This Row],[Meses de stock]],0)</f>
        <v>19.945392491467576</v>
      </c>
      <c r="O2154" s="5" t="e">
        <f>VLOOKUP(Tabla1[[#This Row],[Código del producto]],'ABC Ventas'!$A:$E,5,0)</f>
        <v>#DIV/0!</v>
      </c>
      <c r="P2154" s="5" t="e">
        <f>VLOOKUP(Tabla1[[#This Row],[Código del producto]],'ABC Stock'!$A:$E,5,0)</f>
        <v>#DIV/0!</v>
      </c>
      <c r="Q21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5" spans="1:17" x14ac:dyDescent="0.2">
      <c r="A2155" s="1">
        <v>1359</v>
      </c>
      <c r="B2155" s="1" t="s">
        <v>60</v>
      </c>
      <c r="C2155" s="1" t="s">
        <v>18</v>
      </c>
      <c r="D2155" s="1" t="s">
        <v>3</v>
      </c>
      <c r="E2155" s="11">
        <v>436</v>
      </c>
      <c r="F2155" s="3">
        <v>42</v>
      </c>
      <c r="G2155" s="11">
        <f>Tabla1[[#This Row],[Stock en unidades]]*Tabla1[[#This Row],[Costo unitario]]</f>
        <v>18312</v>
      </c>
      <c r="H2155" s="1">
        <v>2020</v>
      </c>
      <c r="I2155" s="1" t="s">
        <v>257</v>
      </c>
      <c r="J2155" s="1">
        <v>463</v>
      </c>
      <c r="K2155" s="3">
        <v>27418.86</v>
      </c>
      <c r="L2155" s="12">
        <f>Tabla1[[#This Row],[Venta prom 12 meses en UN]]*Tabla1[[#This Row],[Costo unitario]]</f>
        <v>19446</v>
      </c>
      <c r="M2155" s="29">
        <f>IFERROR(Tabla1[[#This Row],[Stock en unidades]]/Tabla1[[#This Row],[Venta prom 12 meses en UN]],0)</f>
        <v>0.94168466522678185</v>
      </c>
      <c r="N2155" s="12">
        <f>IFERROR(12/Tabla1[[#This Row],[Meses de stock]],0)</f>
        <v>12.743119266055047</v>
      </c>
      <c r="O2155" s="5" t="e">
        <f>VLOOKUP(Tabla1[[#This Row],[Código del producto]],'ABC Ventas'!$A:$E,5,0)</f>
        <v>#DIV/0!</v>
      </c>
      <c r="P2155" s="5" t="e">
        <f>VLOOKUP(Tabla1[[#This Row],[Código del producto]],'ABC Stock'!$A:$E,5,0)</f>
        <v>#DIV/0!</v>
      </c>
      <c r="Q21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6" spans="1:17" x14ac:dyDescent="0.2">
      <c r="A2156" s="1">
        <v>1360</v>
      </c>
      <c r="B2156" s="1" t="s">
        <v>150</v>
      </c>
      <c r="C2156" s="1" t="s">
        <v>18</v>
      </c>
      <c r="D2156" s="1" t="s">
        <v>3</v>
      </c>
      <c r="E2156" s="11">
        <v>53</v>
      </c>
      <c r="F2156" s="3">
        <v>7.69</v>
      </c>
      <c r="G2156" s="11">
        <f>Tabla1[[#This Row],[Stock en unidades]]*Tabla1[[#This Row],[Costo unitario]]</f>
        <v>407.57</v>
      </c>
      <c r="H2156" s="1">
        <v>2019</v>
      </c>
      <c r="I2156" s="1" t="s">
        <v>305</v>
      </c>
      <c r="J2156" s="1">
        <v>135</v>
      </c>
      <c r="K2156" s="3">
        <v>1339.2135000000001</v>
      </c>
      <c r="L2156" s="12">
        <f>Tabla1[[#This Row],[Venta prom 12 meses en UN]]*Tabla1[[#This Row],[Costo unitario]]</f>
        <v>1038.1500000000001</v>
      </c>
      <c r="M2156" s="29">
        <f>IFERROR(Tabla1[[#This Row],[Stock en unidades]]/Tabla1[[#This Row],[Venta prom 12 meses en UN]],0)</f>
        <v>0.3925925925925926</v>
      </c>
      <c r="N2156" s="12">
        <f>IFERROR(12/Tabla1[[#This Row],[Meses de stock]],0)</f>
        <v>30.566037735849054</v>
      </c>
      <c r="O2156" s="5" t="e">
        <f>VLOOKUP(Tabla1[[#This Row],[Código del producto]],'ABC Ventas'!$A:$E,5,0)</f>
        <v>#DIV/0!</v>
      </c>
      <c r="P2156" s="5" t="e">
        <f>VLOOKUP(Tabla1[[#This Row],[Código del producto]],'ABC Stock'!$A:$E,5,0)</f>
        <v>#DIV/0!</v>
      </c>
      <c r="Q21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7" spans="1:17" x14ac:dyDescent="0.2">
      <c r="A2157" s="1">
        <v>1360</v>
      </c>
      <c r="B2157" s="1" t="s">
        <v>150</v>
      </c>
      <c r="C2157" s="1" t="s">
        <v>18</v>
      </c>
      <c r="D2157" s="1" t="s">
        <v>3</v>
      </c>
      <c r="E2157" s="11">
        <v>27</v>
      </c>
      <c r="F2157" s="3">
        <v>6.95</v>
      </c>
      <c r="G2157" s="11">
        <f>Tabla1[[#This Row],[Stock en unidades]]*Tabla1[[#This Row],[Costo unitario]]</f>
        <v>187.65</v>
      </c>
      <c r="H2157" s="1">
        <v>2020</v>
      </c>
      <c r="I2157" s="1" t="s">
        <v>256</v>
      </c>
      <c r="J2157" s="1">
        <v>91</v>
      </c>
      <c r="K2157" s="3">
        <v>1100.463</v>
      </c>
      <c r="L2157" s="12">
        <f>Tabla1[[#This Row],[Venta prom 12 meses en UN]]*Tabla1[[#This Row],[Costo unitario]]</f>
        <v>632.45000000000005</v>
      </c>
      <c r="M2157" s="29">
        <f>IFERROR(Tabla1[[#This Row],[Stock en unidades]]/Tabla1[[#This Row],[Venta prom 12 meses en UN]],0)</f>
        <v>0.2967032967032967</v>
      </c>
      <c r="N2157" s="12">
        <f>IFERROR(12/Tabla1[[#This Row],[Meses de stock]],0)</f>
        <v>40.444444444444443</v>
      </c>
      <c r="O2157" s="5" t="e">
        <f>VLOOKUP(Tabla1[[#This Row],[Código del producto]],'ABC Ventas'!$A:$E,5,0)</f>
        <v>#DIV/0!</v>
      </c>
      <c r="P2157" s="5" t="e">
        <f>VLOOKUP(Tabla1[[#This Row],[Código del producto]],'ABC Stock'!$A:$E,5,0)</f>
        <v>#DIV/0!</v>
      </c>
      <c r="Q21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8" spans="1:17" x14ac:dyDescent="0.2">
      <c r="A2158" s="1">
        <v>1360</v>
      </c>
      <c r="B2158" s="1" t="s">
        <v>150</v>
      </c>
      <c r="C2158" s="1" t="s">
        <v>18</v>
      </c>
      <c r="D2158" s="1" t="s">
        <v>3</v>
      </c>
      <c r="E2158" s="11">
        <v>51</v>
      </c>
      <c r="F2158" s="3">
        <v>6.83</v>
      </c>
      <c r="G2158" s="11">
        <f>Tabla1[[#This Row],[Stock en unidades]]*Tabla1[[#This Row],[Costo unitario]]</f>
        <v>348.33</v>
      </c>
      <c r="H2158" s="1">
        <v>2020</v>
      </c>
      <c r="I2158" s="1" t="s">
        <v>256</v>
      </c>
      <c r="J2158" s="1">
        <v>89</v>
      </c>
      <c r="K2158" s="3">
        <v>1082.0086000000001</v>
      </c>
      <c r="L2158" s="12">
        <f>Tabla1[[#This Row],[Venta prom 12 meses en UN]]*Tabla1[[#This Row],[Costo unitario]]</f>
        <v>607.87</v>
      </c>
      <c r="M2158" s="29">
        <f>IFERROR(Tabla1[[#This Row],[Stock en unidades]]/Tabla1[[#This Row],[Venta prom 12 meses en UN]],0)</f>
        <v>0.5730337078651685</v>
      </c>
      <c r="N2158" s="12">
        <f>IFERROR(12/Tabla1[[#This Row],[Meses de stock]],0)</f>
        <v>20.941176470588236</v>
      </c>
      <c r="O2158" s="5" t="e">
        <f>VLOOKUP(Tabla1[[#This Row],[Código del producto]],'ABC Ventas'!$A:$E,5,0)</f>
        <v>#DIV/0!</v>
      </c>
      <c r="P2158" s="5" t="e">
        <f>VLOOKUP(Tabla1[[#This Row],[Código del producto]],'ABC Stock'!$A:$E,5,0)</f>
        <v>#DIV/0!</v>
      </c>
      <c r="Q21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59" spans="1:17" x14ac:dyDescent="0.2">
      <c r="A2159" s="1">
        <v>1360</v>
      </c>
      <c r="B2159" s="1" t="s">
        <v>150</v>
      </c>
      <c r="C2159" s="1" t="s">
        <v>18</v>
      </c>
      <c r="D2159" s="1" t="s">
        <v>3</v>
      </c>
      <c r="E2159" s="11">
        <v>176</v>
      </c>
      <c r="F2159" s="3">
        <v>3.13</v>
      </c>
      <c r="G2159" s="11">
        <f>Tabla1[[#This Row],[Stock en unidades]]*Tabla1[[#This Row],[Costo unitario]]</f>
        <v>550.88</v>
      </c>
      <c r="H2159" s="1">
        <v>2019</v>
      </c>
      <c r="I2159" s="1" t="s">
        <v>257</v>
      </c>
      <c r="J2159" s="1">
        <v>127</v>
      </c>
      <c r="K2159" s="3">
        <v>699.61759999999992</v>
      </c>
      <c r="L2159" s="12">
        <f>Tabla1[[#This Row],[Venta prom 12 meses en UN]]*Tabla1[[#This Row],[Costo unitario]]</f>
        <v>397.51</v>
      </c>
      <c r="M2159" s="29">
        <f>IFERROR(Tabla1[[#This Row],[Stock en unidades]]/Tabla1[[#This Row],[Venta prom 12 meses en UN]],0)</f>
        <v>1.3858267716535433</v>
      </c>
      <c r="N2159" s="12">
        <f>IFERROR(12/Tabla1[[#This Row],[Meses de stock]],0)</f>
        <v>8.6590909090909101</v>
      </c>
      <c r="O2159" s="5" t="e">
        <f>VLOOKUP(Tabla1[[#This Row],[Código del producto]],'ABC Ventas'!$A:$E,5,0)</f>
        <v>#DIV/0!</v>
      </c>
      <c r="P2159" s="5" t="e">
        <f>VLOOKUP(Tabla1[[#This Row],[Código del producto]],'ABC Stock'!$A:$E,5,0)</f>
        <v>#DIV/0!</v>
      </c>
      <c r="Q21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60" spans="1:17" x14ac:dyDescent="0.2">
      <c r="A2160" s="1">
        <v>1360</v>
      </c>
      <c r="B2160" s="1" t="s">
        <v>150</v>
      </c>
      <c r="C2160" s="1" t="s">
        <v>18</v>
      </c>
      <c r="D2160" s="1" t="s">
        <v>3</v>
      </c>
      <c r="E2160" s="11">
        <v>369</v>
      </c>
      <c r="F2160" s="3">
        <v>4.08</v>
      </c>
      <c r="G2160" s="11">
        <f>Tabla1[[#This Row],[Stock en unidades]]*Tabla1[[#This Row],[Costo unitario]]</f>
        <v>1505.52</v>
      </c>
      <c r="H2160" s="1">
        <v>2020</v>
      </c>
      <c r="I2160" s="1" t="s">
        <v>258</v>
      </c>
      <c r="J2160" s="1">
        <v>52.7</v>
      </c>
      <c r="K2160" s="3">
        <v>384.87864000000002</v>
      </c>
      <c r="L2160" s="12">
        <f>Tabla1[[#This Row],[Venta prom 12 meses en UN]]*Tabla1[[#This Row],[Costo unitario]]</f>
        <v>215.01600000000002</v>
      </c>
      <c r="M2160" s="29">
        <f>IFERROR(Tabla1[[#This Row],[Stock en unidades]]/Tabla1[[#This Row],[Venta prom 12 meses en UN]],0)</f>
        <v>7.0018975332068312</v>
      </c>
      <c r="N2160" s="12">
        <f>IFERROR(12/Tabla1[[#This Row],[Meses de stock]],0)</f>
        <v>1.7138211382113822</v>
      </c>
      <c r="O2160" s="5" t="e">
        <f>VLOOKUP(Tabla1[[#This Row],[Código del producto]],'ABC Ventas'!$A:$E,5,0)</f>
        <v>#DIV/0!</v>
      </c>
      <c r="P2160" s="5" t="e">
        <f>VLOOKUP(Tabla1[[#This Row],[Código del producto]],'ABC Stock'!$A:$E,5,0)</f>
        <v>#DIV/0!</v>
      </c>
      <c r="Q216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61" spans="1:17" x14ac:dyDescent="0.2">
      <c r="A2161" s="1">
        <v>1360</v>
      </c>
      <c r="B2161" s="1" t="s">
        <v>150</v>
      </c>
      <c r="C2161" s="1" t="s">
        <v>18</v>
      </c>
      <c r="D2161" s="1" t="s">
        <v>3</v>
      </c>
      <c r="E2161" s="11">
        <v>79</v>
      </c>
      <c r="F2161" s="3">
        <v>5.79</v>
      </c>
      <c r="G2161" s="11">
        <f>Tabla1[[#This Row],[Stock en unidades]]*Tabla1[[#This Row],[Costo unitario]]</f>
        <v>457.41</v>
      </c>
      <c r="H2161" s="1">
        <v>2020</v>
      </c>
      <c r="I2161" s="1" t="s">
        <v>257</v>
      </c>
      <c r="J2161" s="1">
        <v>39.299999999999997</v>
      </c>
      <c r="K2161" s="3">
        <v>384.55442999999997</v>
      </c>
      <c r="L2161" s="12">
        <f>Tabla1[[#This Row],[Venta prom 12 meses en UN]]*Tabla1[[#This Row],[Costo unitario]]</f>
        <v>227.547</v>
      </c>
      <c r="M2161" s="29">
        <f>IFERROR(Tabla1[[#This Row],[Stock en unidades]]/Tabla1[[#This Row],[Venta prom 12 meses en UN]],0)</f>
        <v>2.0101781170483464</v>
      </c>
      <c r="N2161" s="12">
        <f>IFERROR(12/Tabla1[[#This Row],[Meses de stock]],0)</f>
        <v>5.9696202531645559</v>
      </c>
      <c r="O2161" s="5" t="e">
        <f>VLOOKUP(Tabla1[[#This Row],[Código del producto]],'ABC Ventas'!$A:$E,5,0)</f>
        <v>#DIV/0!</v>
      </c>
      <c r="P2161" s="5" t="e">
        <f>VLOOKUP(Tabla1[[#This Row],[Código del producto]],'ABC Stock'!$A:$E,5,0)</f>
        <v>#DIV/0!</v>
      </c>
      <c r="Q21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62" spans="1:17" x14ac:dyDescent="0.2">
      <c r="A2162" s="1">
        <v>1361</v>
      </c>
      <c r="B2162" s="1" t="s">
        <v>274</v>
      </c>
      <c r="C2162" s="1" t="s">
        <v>18</v>
      </c>
      <c r="D2162" s="1" t="s">
        <v>3</v>
      </c>
      <c r="E2162" s="11">
        <v>39</v>
      </c>
      <c r="F2162" s="3">
        <v>7.04</v>
      </c>
      <c r="G2162" s="11">
        <f>Tabla1[[#This Row],[Stock en unidades]]*Tabla1[[#This Row],[Costo unitario]]</f>
        <v>274.56</v>
      </c>
      <c r="H2162" s="1">
        <v>2020</v>
      </c>
      <c r="I2162" s="1" t="s">
        <v>258</v>
      </c>
      <c r="J2162" s="1">
        <v>139</v>
      </c>
      <c r="K2162" s="3">
        <v>1751.6224000000002</v>
      </c>
      <c r="L2162" s="12">
        <f>Tabla1[[#This Row],[Venta prom 12 meses en UN]]*Tabla1[[#This Row],[Costo unitario]]</f>
        <v>978.56000000000006</v>
      </c>
      <c r="M2162" s="29">
        <f>IFERROR(Tabla1[[#This Row],[Stock en unidades]]/Tabla1[[#This Row],[Venta prom 12 meses en UN]],0)</f>
        <v>0.2805755395683453</v>
      </c>
      <c r="N2162" s="12">
        <f>IFERROR(12/Tabla1[[#This Row],[Meses de stock]],0)</f>
        <v>42.769230769230774</v>
      </c>
      <c r="O2162" s="5" t="e">
        <f>VLOOKUP(Tabla1[[#This Row],[Código del producto]],'ABC Ventas'!$A:$E,5,0)</f>
        <v>#DIV/0!</v>
      </c>
      <c r="P2162" s="5" t="e">
        <f>VLOOKUP(Tabla1[[#This Row],[Código del producto]],'ABC Stock'!$A:$E,5,0)</f>
        <v>#DIV/0!</v>
      </c>
      <c r="Q21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63" spans="1:17" x14ac:dyDescent="0.2">
      <c r="A2163" s="1">
        <v>1361</v>
      </c>
      <c r="B2163" s="1" t="s">
        <v>274</v>
      </c>
      <c r="C2163" s="1" t="s">
        <v>18</v>
      </c>
      <c r="D2163" s="1" t="s">
        <v>3</v>
      </c>
      <c r="E2163" s="11">
        <v>23</v>
      </c>
      <c r="F2163" s="3">
        <v>5.2</v>
      </c>
      <c r="G2163" s="11">
        <f>Tabla1[[#This Row],[Stock en unidades]]*Tabla1[[#This Row],[Costo unitario]]</f>
        <v>119.60000000000001</v>
      </c>
      <c r="H2163" s="1">
        <v>2020</v>
      </c>
      <c r="I2163" s="1" t="s">
        <v>257</v>
      </c>
      <c r="J2163" s="1">
        <v>139</v>
      </c>
      <c r="K2163" s="3">
        <v>1272.1280000000002</v>
      </c>
      <c r="L2163" s="12">
        <f>Tabla1[[#This Row],[Venta prom 12 meses en UN]]*Tabla1[[#This Row],[Costo unitario]]</f>
        <v>722.80000000000007</v>
      </c>
      <c r="M2163" s="29">
        <f>IFERROR(Tabla1[[#This Row],[Stock en unidades]]/Tabla1[[#This Row],[Venta prom 12 meses en UN]],0)</f>
        <v>0.16546762589928057</v>
      </c>
      <c r="N2163" s="12">
        <f>IFERROR(12/Tabla1[[#This Row],[Meses de stock]],0)</f>
        <v>72.521739130434781</v>
      </c>
      <c r="O2163" s="5" t="e">
        <f>VLOOKUP(Tabla1[[#This Row],[Código del producto]],'ABC Ventas'!$A:$E,5,0)</f>
        <v>#DIV/0!</v>
      </c>
      <c r="P2163" s="5" t="e">
        <f>VLOOKUP(Tabla1[[#This Row],[Código del producto]],'ABC Stock'!$A:$E,5,0)</f>
        <v>#DIV/0!</v>
      </c>
      <c r="Q21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64" spans="1:17" x14ac:dyDescent="0.2">
      <c r="A2164" s="1">
        <v>1361</v>
      </c>
      <c r="B2164" s="1" t="s">
        <v>274</v>
      </c>
      <c r="C2164" s="1" t="s">
        <v>18</v>
      </c>
      <c r="D2164" s="1" t="s">
        <v>3</v>
      </c>
      <c r="E2164" s="11">
        <v>486</v>
      </c>
      <c r="F2164" s="3">
        <v>5.45</v>
      </c>
      <c r="G2164" s="11">
        <f>Tabla1[[#This Row],[Stock en unidades]]*Tabla1[[#This Row],[Costo unitario]]</f>
        <v>2648.7000000000003</v>
      </c>
      <c r="H2164" s="1">
        <v>2020</v>
      </c>
      <c r="I2164" s="1" t="s">
        <v>256</v>
      </c>
      <c r="J2164" s="1">
        <v>53.9</v>
      </c>
      <c r="K2164" s="3">
        <v>470.00800000000004</v>
      </c>
      <c r="L2164" s="12">
        <f>Tabla1[[#This Row],[Venta prom 12 meses en UN]]*Tabla1[[#This Row],[Costo unitario]]</f>
        <v>293.755</v>
      </c>
      <c r="M2164" s="29">
        <f>IFERROR(Tabla1[[#This Row],[Stock en unidades]]/Tabla1[[#This Row],[Venta prom 12 meses en UN]],0)</f>
        <v>9.01669758812616</v>
      </c>
      <c r="N2164" s="12">
        <f>IFERROR(12/Tabla1[[#This Row],[Meses de stock]],0)</f>
        <v>1.3308641975308642</v>
      </c>
      <c r="O2164" s="5" t="e">
        <f>VLOOKUP(Tabla1[[#This Row],[Código del producto]],'ABC Ventas'!$A:$E,5,0)</f>
        <v>#DIV/0!</v>
      </c>
      <c r="P2164" s="5" t="e">
        <f>VLOOKUP(Tabla1[[#This Row],[Código del producto]],'ABC Stock'!$A:$E,5,0)</f>
        <v>#DIV/0!</v>
      </c>
      <c r="Q216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165" spans="1:17" x14ac:dyDescent="0.2">
      <c r="A2165" s="1">
        <v>1361</v>
      </c>
      <c r="B2165" s="1" t="s">
        <v>274</v>
      </c>
      <c r="C2165" s="1" t="s">
        <v>18</v>
      </c>
      <c r="D2165" s="1" t="s">
        <v>3</v>
      </c>
      <c r="E2165" s="11">
        <v>1133</v>
      </c>
      <c r="F2165" s="3">
        <v>2.69</v>
      </c>
      <c r="G2165" s="11">
        <f>Tabla1[[#This Row],[Stock en unidades]]*Tabla1[[#This Row],[Costo unitario]]</f>
        <v>3047.77</v>
      </c>
      <c r="H2165" s="1">
        <v>2020</v>
      </c>
      <c r="I2165" s="1" t="s">
        <v>257</v>
      </c>
      <c r="J2165" s="1">
        <v>87.1</v>
      </c>
      <c r="K2165" s="3">
        <v>363.16344999999995</v>
      </c>
      <c r="L2165" s="12">
        <f>Tabla1[[#This Row],[Venta prom 12 meses en UN]]*Tabla1[[#This Row],[Costo unitario]]</f>
        <v>234.29899999999998</v>
      </c>
      <c r="M2165" s="29">
        <f>IFERROR(Tabla1[[#This Row],[Stock en unidades]]/Tabla1[[#This Row],[Venta prom 12 meses en UN]],0)</f>
        <v>13.008036739380024</v>
      </c>
      <c r="N2165" s="12">
        <f>IFERROR(12/Tabla1[[#This Row],[Meses de stock]],0)</f>
        <v>0.92250661959399816</v>
      </c>
      <c r="O2165" s="5" t="e">
        <f>VLOOKUP(Tabla1[[#This Row],[Código del producto]],'ABC Ventas'!$A:$E,5,0)</f>
        <v>#DIV/0!</v>
      </c>
      <c r="P2165" s="5" t="e">
        <f>VLOOKUP(Tabla1[[#This Row],[Código del producto]],'ABC Stock'!$A:$E,5,0)</f>
        <v>#DIV/0!</v>
      </c>
      <c r="Q216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66" spans="1:17" x14ac:dyDescent="0.2">
      <c r="A2166" s="1">
        <v>1361</v>
      </c>
      <c r="B2166" s="1" t="s">
        <v>274</v>
      </c>
      <c r="C2166" s="1" t="s">
        <v>18</v>
      </c>
      <c r="D2166" s="1" t="s">
        <v>3</v>
      </c>
      <c r="E2166" s="11">
        <v>0</v>
      </c>
      <c r="F2166" s="3">
        <v>1.17</v>
      </c>
      <c r="G2166" s="11">
        <f>Tabla1[[#This Row],[Stock en unidades]]*Tabla1[[#This Row],[Costo unitario]]</f>
        <v>0</v>
      </c>
      <c r="H2166" s="1">
        <v>2019</v>
      </c>
      <c r="I2166" s="1" t="s">
        <v>256</v>
      </c>
      <c r="J2166" s="1">
        <v>119</v>
      </c>
      <c r="K2166" s="3">
        <v>167.07599999999999</v>
      </c>
      <c r="L2166" s="12">
        <f>Tabla1[[#This Row],[Venta prom 12 meses en UN]]*Tabla1[[#This Row],[Costo unitario]]</f>
        <v>139.22999999999999</v>
      </c>
      <c r="M2166" s="29">
        <f>IFERROR(Tabla1[[#This Row],[Stock en unidades]]/Tabla1[[#This Row],[Venta prom 12 meses en UN]],0)</f>
        <v>0</v>
      </c>
      <c r="N2166" s="12">
        <f>IFERROR(12/Tabla1[[#This Row],[Meses de stock]],0)</f>
        <v>0</v>
      </c>
      <c r="O2166" s="5" t="e">
        <f>VLOOKUP(Tabla1[[#This Row],[Código del producto]],'ABC Ventas'!$A:$E,5,0)</f>
        <v>#DIV/0!</v>
      </c>
      <c r="P2166" s="5" t="e">
        <f>VLOOKUP(Tabla1[[#This Row],[Código del producto]],'ABC Stock'!$A:$E,5,0)</f>
        <v>#DIV/0!</v>
      </c>
      <c r="Q21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67" spans="1:17" x14ac:dyDescent="0.2">
      <c r="A2167" s="1">
        <v>1361</v>
      </c>
      <c r="B2167" s="1" t="s">
        <v>274</v>
      </c>
      <c r="C2167" s="1" t="s">
        <v>18</v>
      </c>
      <c r="D2167" s="1" t="s">
        <v>3</v>
      </c>
      <c r="E2167" s="11">
        <v>356</v>
      </c>
      <c r="F2167" s="3">
        <v>1.04</v>
      </c>
      <c r="G2167" s="11">
        <f>Tabla1[[#This Row],[Stock en unidades]]*Tabla1[[#This Row],[Costo unitario]]</f>
        <v>370.24</v>
      </c>
      <c r="H2167" s="1">
        <v>2019</v>
      </c>
      <c r="I2167" s="1" t="s">
        <v>306</v>
      </c>
      <c r="J2167" s="1">
        <v>77</v>
      </c>
      <c r="K2167" s="3">
        <v>126.5264</v>
      </c>
      <c r="L2167" s="12">
        <f>Tabla1[[#This Row],[Venta prom 12 meses en UN]]*Tabla1[[#This Row],[Costo unitario]]</f>
        <v>80.08</v>
      </c>
      <c r="M2167" s="29">
        <f>IFERROR(Tabla1[[#This Row],[Stock en unidades]]/Tabla1[[#This Row],[Venta prom 12 meses en UN]],0)</f>
        <v>4.6233766233766236</v>
      </c>
      <c r="N2167" s="12">
        <f>IFERROR(12/Tabla1[[#This Row],[Meses de stock]],0)</f>
        <v>2.595505617977528</v>
      </c>
      <c r="O2167" s="5" t="e">
        <f>VLOOKUP(Tabla1[[#This Row],[Código del producto]],'ABC Ventas'!$A:$E,5,0)</f>
        <v>#DIV/0!</v>
      </c>
      <c r="P2167" s="5" t="e">
        <f>VLOOKUP(Tabla1[[#This Row],[Código del producto]],'ABC Stock'!$A:$E,5,0)</f>
        <v>#DIV/0!</v>
      </c>
      <c r="Q216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68" spans="1:17" x14ac:dyDescent="0.2">
      <c r="A2168" s="1">
        <v>1362</v>
      </c>
      <c r="B2168" s="1" t="s">
        <v>507</v>
      </c>
      <c r="C2168" s="1" t="s">
        <v>18</v>
      </c>
      <c r="D2168" s="1" t="s">
        <v>3</v>
      </c>
      <c r="E2168" s="11">
        <v>16</v>
      </c>
      <c r="F2168" s="3">
        <v>7.79</v>
      </c>
      <c r="G2168" s="11">
        <f>Tabla1[[#This Row],[Stock en unidades]]*Tabla1[[#This Row],[Costo unitario]]</f>
        <v>124.64</v>
      </c>
      <c r="H2168" s="1">
        <v>2020</v>
      </c>
      <c r="I2168" s="1" t="s">
        <v>258</v>
      </c>
      <c r="J2168" s="1">
        <v>126</v>
      </c>
      <c r="K2168" s="3">
        <v>1541.0178000000001</v>
      </c>
      <c r="L2168" s="12">
        <f>Tabla1[[#This Row],[Venta prom 12 meses en UN]]*Tabla1[[#This Row],[Costo unitario]]</f>
        <v>981.54</v>
      </c>
      <c r="M2168" s="29">
        <f>IFERROR(Tabla1[[#This Row],[Stock en unidades]]/Tabla1[[#This Row],[Venta prom 12 meses en UN]],0)</f>
        <v>0.12698412698412698</v>
      </c>
      <c r="N2168" s="12">
        <f>IFERROR(12/Tabla1[[#This Row],[Meses de stock]],0)</f>
        <v>94.5</v>
      </c>
      <c r="O2168" s="5" t="e">
        <f>VLOOKUP(Tabla1[[#This Row],[Código del producto]],'ABC Ventas'!$A:$E,5,0)</f>
        <v>#DIV/0!</v>
      </c>
      <c r="P2168" s="5" t="e">
        <f>VLOOKUP(Tabla1[[#This Row],[Código del producto]],'ABC Stock'!$A:$E,5,0)</f>
        <v>#DIV/0!</v>
      </c>
      <c r="Q21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69" spans="1:17" x14ac:dyDescent="0.2">
      <c r="A2169" s="1">
        <v>1362</v>
      </c>
      <c r="B2169" s="1" t="s">
        <v>507</v>
      </c>
      <c r="C2169" s="1" t="s">
        <v>18</v>
      </c>
      <c r="D2169" s="1" t="s">
        <v>3</v>
      </c>
      <c r="E2169" s="11">
        <v>163</v>
      </c>
      <c r="F2169" s="3">
        <v>4.79</v>
      </c>
      <c r="G2169" s="11">
        <f>Tabla1[[#This Row],[Stock en unidades]]*Tabla1[[#This Row],[Costo unitario]]</f>
        <v>780.77</v>
      </c>
      <c r="H2169" s="1">
        <v>2019</v>
      </c>
      <c r="I2169" s="1" t="s">
        <v>304</v>
      </c>
      <c r="J2169" s="1">
        <v>100</v>
      </c>
      <c r="K2169" s="3">
        <v>795.14</v>
      </c>
      <c r="L2169" s="12">
        <f>Tabla1[[#This Row],[Venta prom 12 meses en UN]]*Tabla1[[#This Row],[Costo unitario]]</f>
        <v>479</v>
      </c>
      <c r="M2169" s="29">
        <f>IFERROR(Tabla1[[#This Row],[Stock en unidades]]/Tabla1[[#This Row],[Venta prom 12 meses en UN]],0)</f>
        <v>1.63</v>
      </c>
      <c r="N2169" s="12">
        <f>IFERROR(12/Tabla1[[#This Row],[Meses de stock]],0)</f>
        <v>7.3619631901840492</v>
      </c>
      <c r="O2169" s="5" t="e">
        <f>VLOOKUP(Tabla1[[#This Row],[Código del producto]],'ABC Ventas'!$A:$E,5,0)</f>
        <v>#DIV/0!</v>
      </c>
      <c r="P2169" s="5" t="e">
        <f>VLOOKUP(Tabla1[[#This Row],[Código del producto]],'ABC Stock'!$A:$E,5,0)</f>
        <v>#DIV/0!</v>
      </c>
      <c r="Q21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70" spans="1:17" x14ac:dyDescent="0.2">
      <c r="A2170" s="1">
        <v>1362</v>
      </c>
      <c r="B2170" s="1" t="s">
        <v>507</v>
      </c>
      <c r="C2170" s="1" t="s">
        <v>18</v>
      </c>
      <c r="D2170" s="1" t="s">
        <v>3</v>
      </c>
      <c r="E2170" s="11">
        <v>1546</v>
      </c>
      <c r="F2170" s="3">
        <v>3.81</v>
      </c>
      <c r="G2170" s="11">
        <f>Tabla1[[#This Row],[Stock en unidades]]*Tabla1[[#This Row],[Costo unitario]]</f>
        <v>5890.26</v>
      </c>
      <c r="H2170" s="1">
        <v>2019</v>
      </c>
      <c r="I2170" s="1" t="s">
        <v>304</v>
      </c>
      <c r="J2170" s="1">
        <v>90.9</v>
      </c>
      <c r="K2170" s="3">
        <v>640.70865000000003</v>
      </c>
      <c r="L2170" s="12">
        <f>Tabla1[[#This Row],[Venta prom 12 meses en UN]]*Tabla1[[#This Row],[Costo unitario]]</f>
        <v>346.32900000000001</v>
      </c>
      <c r="M2170" s="29">
        <f>IFERROR(Tabla1[[#This Row],[Stock en unidades]]/Tabla1[[#This Row],[Venta prom 12 meses en UN]],0)</f>
        <v>17.007700770077008</v>
      </c>
      <c r="N2170" s="12">
        <f>IFERROR(12/Tabla1[[#This Row],[Meses de stock]],0)</f>
        <v>0.70556274256144891</v>
      </c>
      <c r="O2170" s="5" t="e">
        <f>VLOOKUP(Tabla1[[#This Row],[Código del producto]],'ABC Ventas'!$A:$E,5,0)</f>
        <v>#DIV/0!</v>
      </c>
      <c r="P2170" s="5" t="e">
        <f>VLOOKUP(Tabla1[[#This Row],[Código del producto]],'ABC Stock'!$A:$E,5,0)</f>
        <v>#DIV/0!</v>
      </c>
      <c r="Q217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71" spans="1:17" x14ac:dyDescent="0.2">
      <c r="A2171" s="1">
        <v>1362</v>
      </c>
      <c r="B2171" s="1" t="s">
        <v>507</v>
      </c>
      <c r="C2171" s="1" t="s">
        <v>18</v>
      </c>
      <c r="D2171" s="1" t="s">
        <v>3</v>
      </c>
      <c r="E2171" s="11">
        <v>264</v>
      </c>
      <c r="F2171" s="3">
        <v>3.34</v>
      </c>
      <c r="G2171" s="11">
        <f>Tabla1[[#This Row],[Stock en unidades]]*Tabla1[[#This Row],[Costo unitario]]</f>
        <v>881.76</v>
      </c>
      <c r="H2171" s="1">
        <v>2019</v>
      </c>
      <c r="I2171" s="1" t="s">
        <v>311</v>
      </c>
      <c r="J2171" s="1">
        <v>85</v>
      </c>
      <c r="K2171" s="3">
        <v>457.07899999999995</v>
      </c>
      <c r="L2171" s="12">
        <f>Tabla1[[#This Row],[Venta prom 12 meses en UN]]*Tabla1[[#This Row],[Costo unitario]]</f>
        <v>283.89999999999998</v>
      </c>
      <c r="M2171" s="29">
        <f>IFERROR(Tabla1[[#This Row],[Stock en unidades]]/Tabla1[[#This Row],[Venta prom 12 meses en UN]],0)</f>
        <v>3.1058823529411765</v>
      </c>
      <c r="N2171" s="12">
        <f>IFERROR(12/Tabla1[[#This Row],[Meses de stock]],0)</f>
        <v>3.8636363636363638</v>
      </c>
      <c r="O2171" s="5" t="e">
        <f>VLOOKUP(Tabla1[[#This Row],[Código del producto]],'ABC Ventas'!$A:$E,5,0)</f>
        <v>#DIV/0!</v>
      </c>
      <c r="P2171" s="5" t="e">
        <f>VLOOKUP(Tabla1[[#This Row],[Código del producto]],'ABC Stock'!$A:$E,5,0)</f>
        <v>#DIV/0!</v>
      </c>
      <c r="Q217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72" spans="1:17" x14ac:dyDescent="0.2">
      <c r="A2172" s="1">
        <v>1362</v>
      </c>
      <c r="B2172" s="1" t="s">
        <v>507</v>
      </c>
      <c r="C2172" s="1" t="s">
        <v>18</v>
      </c>
      <c r="D2172" s="1" t="s">
        <v>3</v>
      </c>
      <c r="E2172" s="11">
        <v>218</v>
      </c>
      <c r="F2172" s="3">
        <v>1.53</v>
      </c>
      <c r="G2172" s="11">
        <f>Tabla1[[#This Row],[Stock en unidades]]*Tabla1[[#This Row],[Costo unitario]]</f>
        <v>333.54</v>
      </c>
      <c r="H2172" s="1">
        <v>2020</v>
      </c>
      <c r="I2172" s="1" t="s">
        <v>256</v>
      </c>
      <c r="J2172" s="1">
        <v>134</v>
      </c>
      <c r="K2172" s="3">
        <v>371.08620000000002</v>
      </c>
      <c r="L2172" s="12">
        <f>Tabla1[[#This Row],[Venta prom 12 meses en UN]]*Tabla1[[#This Row],[Costo unitario]]</f>
        <v>205.02</v>
      </c>
      <c r="M2172" s="29">
        <f>IFERROR(Tabla1[[#This Row],[Stock en unidades]]/Tabla1[[#This Row],[Venta prom 12 meses en UN]],0)</f>
        <v>1.6268656716417911</v>
      </c>
      <c r="N2172" s="12">
        <f>IFERROR(12/Tabla1[[#This Row],[Meses de stock]],0)</f>
        <v>7.3761467889908259</v>
      </c>
      <c r="O2172" s="5" t="e">
        <f>VLOOKUP(Tabla1[[#This Row],[Código del producto]],'ABC Ventas'!$A:$E,5,0)</f>
        <v>#DIV/0!</v>
      </c>
      <c r="P2172" s="5" t="e">
        <f>VLOOKUP(Tabla1[[#This Row],[Código del producto]],'ABC Stock'!$A:$E,5,0)</f>
        <v>#DIV/0!</v>
      </c>
      <c r="Q21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73" spans="1:17" x14ac:dyDescent="0.2">
      <c r="A2173" s="1">
        <v>1362</v>
      </c>
      <c r="B2173" s="1" t="s">
        <v>507</v>
      </c>
      <c r="C2173" s="1" t="s">
        <v>18</v>
      </c>
      <c r="D2173" s="1" t="s">
        <v>3</v>
      </c>
      <c r="E2173" s="11">
        <v>316</v>
      </c>
      <c r="F2173" s="3">
        <v>7.47</v>
      </c>
      <c r="G2173" s="11">
        <f>Tabla1[[#This Row],[Stock en unidades]]*Tabla1[[#This Row],[Costo unitario]]</f>
        <v>2360.52</v>
      </c>
      <c r="H2173" s="1">
        <v>2019</v>
      </c>
      <c r="I2173" s="1" t="s">
        <v>309</v>
      </c>
      <c r="J2173" s="1">
        <v>26.3</v>
      </c>
      <c r="K2173" s="3">
        <v>353.62980000000005</v>
      </c>
      <c r="L2173" s="12">
        <f>Tabla1[[#This Row],[Venta prom 12 meses en UN]]*Tabla1[[#This Row],[Costo unitario]]</f>
        <v>196.46100000000001</v>
      </c>
      <c r="M2173" s="29">
        <f>IFERROR(Tabla1[[#This Row],[Stock en unidades]]/Tabla1[[#This Row],[Venta prom 12 meses en UN]],0)</f>
        <v>12.015209125475284</v>
      </c>
      <c r="N2173" s="12">
        <f>IFERROR(12/Tabla1[[#This Row],[Meses de stock]],0)</f>
        <v>0.99873417721518998</v>
      </c>
      <c r="O2173" s="5" t="e">
        <f>VLOOKUP(Tabla1[[#This Row],[Código del producto]],'ABC Ventas'!$A:$E,5,0)</f>
        <v>#DIV/0!</v>
      </c>
      <c r="P2173" s="5" t="e">
        <f>VLOOKUP(Tabla1[[#This Row],[Código del producto]],'ABC Stock'!$A:$E,5,0)</f>
        <v>#DIV/0!</v>
      </c>
      <c r="Q217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74" spans="1:17" x14ac:dyDescent="0.2">
      <c r="A2174" s="1">
        <v>1363</v>
      </c>
      <c r="B2174" s="1" t="s">
        <v>172</v>
      </c>
      <c r="C2174" s="1" t="s">
        <v>18</v>
      </c>
      <c r="D2174" s="1" t="s">
        <v>3</v>
      </c>
      <c r="E2174" s="11">
        <v>84</v>
      </c>
      <c r="F2174" s="3">
        <v>6.46</v>
      </c>
      <c r="G2174" s="11">
        <f>Tabla1[[#This Row],[Stock en unidades]]*Tabla1[[#This Row],[Costo unitario]]</f>
        <v>542.64</v>
      </c>
      <c r="H2174" s="1">
        <v>2019</v>
      </c>
      <c r="I2174" s="1" t="s">
        <v>308</v>
      </c>
      <c r="J2174" s="1">
        <v>83.7</v>
      </c>
      <c r="K2174" s="3">
        <v>719.13365999999996</v>
      </c>
      <c r="L2174" s="12">
        <f>Tabla1[[#This Row],[Venta prom 12 meses en UN]]*Tabla1[[#This Row],[Costo unitario]]</f>
        <v>540.702</v>
      </c>
      <c r="M2174" s="29">
        <f>IFERROR(Tabla1[[#This Row],[Stock en unidades]]/Tabla1[[#This Row],[Venta prom 12 meses en UN]],0)</f>
        <v>1.0035842293906809</v>
      </c>
      <c r="N2174" s="12">
        <f>IFERROR(12/Tabla1[[#This Row],[Meses de stock]],0)</f>
        <v>11.957142857142857</v>
      </c>
      <c r="O2174" s="5" t="e">
        <f>VLOOKUP(Tabla1[[#This Row],[Código del producto]],'ABC Ventas'!$A:$E,5,0)</f>
        <v>#DIV/0!</v>
      </c>
      <c r="P2174" s="5" t="e">
        <f>VLOOKUP(Tabla1[[#This Row],[Código del producto]],'ABC Stock'!$A:$E,5,0)</f>
        <v>#DIV/0!</v>
      </c>
      <c r="Q21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75" spans="1:17" x14ac:dyDescent="0.2">
      <c r="A2175" s="1">
        <v>1363</v>
      </c>
      <c r="B2175" s="1" t="s">
        <v>172</v>
      </c>
      <c r="C2175" s="1" t="s">
        <v>18</v>
      </c>
      <c r="D2175" s="1" t="s">
        <v>3</v>
      </c>
      <c r="E2175" s="11">
        <v>8</v>
      </c>
      <c r="F2175" s="3">
        <v>4.37</v>
      </c>
      <c r="G2175" s="11">
        <f>Tabla1[[#This Row],[Stock en unidades]]*Tabla1[[#This Row],[Costo unitario]]</f>
        <v>34.96</v>
      </c>
      <c r="H2175" s="1">
        <v>2020</v>
      </c>
      <c r="I2175" s="1" t="s">
        <v>256</v>
      </c>
      <c r="J2175" s="1">
        <v>84</v>
      </c>
      <c r="K2175" s="3">
        <v>679.09800000000007</v>
      </c>
      <c r="L2175" s="12">
        <f>Tabla1[[#This Row],[Venta prom 12 meses en UN]]*Tabla1[[#This Row],[Costo unitario]]</f>
        <v>367.08</v>
      </c>
      <c r="M2175" s="29">
        <f>IFERROR(Tabla1[[#This Row],[Stock en unidades]]/Tabla1[[#This Row],[Venta prom 12 meses en UN]],0)</f>
        <v>9.5238095238095233E-2</v>
      </c>
      <c r="N2175" s="12">
        <f>IFERROR(12/Tabla1[[#This Row],[Meses de stock]],0)</f>
        <v>126</v>
      </c>
      <c r="O2175" s="5" t="e">
        <f>VLOOKUP(Tabla1[[#This Row],[Código del producto]],'ABC Ventas'!$A:$E,5,0)</f>
        <v>#DIV/0!</v>
      </c>
      <c r="P2175" s="5" t="e">
        <f>VLOOKUP(Tabla1[[#This Row],[Código del producto]],'ABC Stock'!$A:$E,5,0)</f>
        <v>#DIV/0!</v>
      </c>
      <c r="Q21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76" spans="1:17" x14ac:dyDescent="0.2">
      <c r="A2176" s="1">
        <v>1363</v>
      </c>
      <c r="B2176" s="1" t="s">
        <v>172</v>
      </c>
      <c r="C2176" s="1" t="s">
        <v>18</v>
      </c>
      <c r="D2176" s="1" t="s">
        <v>3</v>
      </c>
      <c r="E2176" s="11">
        <v>55</v>
      </c>
      <c r="F2176" s="3">
        <v>3.21</v>
      </c>
      <c r="G2176" s="11">
        <f>Tabla1[[#This Row],[Stock en unidades]]*Tabla1[[#This Row],[Costo unitario]]</f>
        <v>176.55</v>
      </c>
      <c r="H2176" s="1">
        <v>2019</v>
      </c>
      <c r="I2176" s="1" t="s">
        <v>311</v>
      </c>
      <c r="J2176" s="1">
        <v>78</v>
      </c>
      <c r="K2176" s="3">
        <v>430.65359999999998</v>
      </c>
      <c r="L2176" s="12">
        <f>Tabla1[[#This Row],[Venta prom 12 meses en UN]]*Tabla1[[#This Row],[Costo unitario]]</f>
        <v>250.38</v>
      </c>
      <c r="M2176" s="29">
        <f>IFERROR(Tabla1[[#This Row],[Stock en unidades]]/Tabla1[[#This Row],[Venta prom 12 meses en UN]],0)</f>
        <v>0.70512820512820518</v>
      </c>
      <c r="N2176" s="12">
        <f>IFERROR(12/Tabla1[[#This Row],[Meses de stock]],0)</f>
        <v>17.018181818181816</v>
      </c>
      <c r="O2176" s="5" t="e">
        <f>VLOOKUP(Tabla1[[#This Row],[Código del producto]],'ABC Ventas'!$A:$E,5,0)</f>
        <v>#DIV/0!</v>
      </c>
      <c r="P2176" s="5" t="e">
        <f>VLOOKUP(Tabla1[[#This Row],[Código del producto]],'ABC Stock'!$A:$E,5,0)</f>
        <v>#DIV/0!</v>
      </c>
      <c r="Q21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77" spans="1:17" x14ac:dyDescent="0.2">
      <c r="A2177" s="1">
        <v>1363</v>
      </c>
      <c r="B2177" s="1" t="s">
        <v>172</v>
      </c>
      <c r="C2177" s="1" t="s">
        <v>18</v>
      </c>
      <c r="D2177" s="1" t="s">
        <v>3</v>
      </c>
      <c r="E2177" s="11">
        <v>214</v>
      </c>
      <c r="F2177" s="3">
        <v>2.4</v>
      </c>
      <c r="G2177" s="11">
        <f>Tabla1[[#This Row],[Stock en unidades]]*Tabla1[[#This Row],[Costo unitario]]</f>
        <v>513.6</v>
      </c>
      <c r="H2177" s="1">
        <v>2020</v>
      </c>
      <c r="I2177" s="1" t="s">
        <v>258</v>
      </c>
      <c r="J2177" s="1">
        <v>69</v>
      </c>
      <c r="K2177" s="3">
        <v>243.43200000000002</v>
      </c>
      <c r="L2177" s="12">
        <f>Tabla1[[#This Row],[Venta prom 12 meses en UN]]*Tabla1[[#This Row],[Costo unitario]]</f>
        <v>165.6</v>
      </c>
      <c r="M2177" s="29">
        <f>IFERROR(Tabla1[[#This Row],[Stock en unidades]]/Tabla1[[#This Row],[Venta prom 12 meses en UN]],0)</f>
        <v>3.1014492753623188</v>
      </c>
      <c r="N2177" s="12">
        <f>IFERROR(12/Tabla1[[#This Row],[Meses de stock]],0)</f>
        <v>3.8691588785046731</v>
      </c>
      <c r="O2177" s="5" t="e">
        <f>VLOOKUP(Tabla1[[#This Row],[Código del producto]],'ABC Ventas'!$A:$E,5,0)</f>
        <v>#DIV/0!</v>
      </c>
      <c r="P2177" s="5" t="e">
        <f>VLOOKUP(Tabla1[[#This Row],[Código del producto]],'ABC Stock'!$A:$E,5,0)</f>
        <v>#DIV/0!</v>
      </c>
      <c r="Q217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78" spans="1:17" x14ac:dyDescent="0.2">
      <c r="A2178" s="1">
        <v>1363</v>
      </c>
      <c r="B2178" s="1" t="s">
        <v>172</v>
      </c>
      <c r="C2178" s="1" t="s">
        <v>18</v>
      </c>
      <c r="D2178" s="1" t="s">
        <v>3</v>
      </c>
      <c r="E2178" s="11">
        <v>0</v>
      </c>
      <c r="F2178" s="3">
        <v>1.74</v>
      </c>
      <c r="G2178" s="11">
        <f>Tabla1[[#This Row],[Stock en unidades]]*Tabla1[[#This Row],[Costo unitario]]</f>
        <v>0</v>
      </c>
      <c r="H2178" s="1">
        <v>2019</v>
      </c>
      <c r="I2178" s="1" t="s">
        <v>306</v>
      </c>
      <c r="J2178" s="1">
        <v>54</v>
      </c>
      <c r="K2178" s="3">
        <v>174.76559999999998</v>
      </c>
      <c r="L2178" s="12">
        <f>Tabla1[[#This Row],[Venta prom 12 meses en UN]]*Tabla1[[#This Row],[Costo unitario]]</f>
        <v>93.96</v>
      </c>
      <c r="M2178" s="29">
        <f>IFERROR(Tabla1[[#This Row],[Stock en unidades]]/Tabla1[[#This Row],[Venta prom 12 meses en UN]],0)</f>
        <v>0</v>
      </c>
      <c r="N2178" s="12">
        <f>IFERROR(12/Tabla1[[#This Row],[Meses de stock]],0)</f>
        <v>0</v>
      </c>
      <c r="O2178" s="5" t="e">
        <f>VLOOKUP(Tabla1[[#This Row],[Código del producto]],'ABC Ventas'!$A:$E,5,0)</f>
        <v>#DIV/0!</v>
      </c>
      <c r="P2178" s="5" t="e">
        <f>VLOOKUP(Tabla1[[#This Row],[Código del producto]],'ABC Stock'!$A:$E,5,0)</f>
        <v>#DIV/0!</v>
      </c>
      <c r="Q21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79" spans="1:17" x14ac:dyDescent="0.2">
      <c r="A2179" s="1">
        <v>1363</v>
      </c>
      <c r="B2179" s="1" t="s">
        <v>172</v>
      </c>
      <c r="C2179" s="1" t="s">
        <v>18</v>
      </c>
      <c r="D2179" s="1" t="s">
        <v>3</v>
      </c>
      <c r="E2179" s="11">
        <v>894</v>
      </c>
      <c r="F2179" s="3">
        <v>2.0699999999999998</v>
      </c>
      <c r="G2179" s="11">
        <f>Tabla1[[#This Row],[Stock en unidades]]*Tabla1[[#This Row],[Costo unitario]]</f>
        <v>1850.58</v>
      </c>
      <c r="H2179" s="1">
        <v>2020</v>
      </c>
      <c r="I2179" s="1" t="s">
        <v>258</v>
      </c>
      <c r="J2179" s="1">
        <v>51</v>
      </c>
      <c r="K2179" s="3">
        <v>128.7954</v>
      </c>
      <c r="L2179" s="12">
        <f>Tabla1[[#This Row],[Venta prom 12 meses en UN]]*Tabla1[[#This Row],[Costo unitario]]</f>
        <v>105.57</v>
      </c>
      <c r="M2179" s="29">
        <f>IFERROR(Tabla1[[#This Row],[Stock en unidades]]/Tabla1[[#This Row],[Venta prom 12 meses en UN]],0)</f>
        <v>17.529411764705884</v>
      </c>
      <c r="N2179" s="12">
        <f>IFERROR(12/Tabla1[[#This Row],[Meses de stock]],0)</f>
        <v>0.68456375838926165</v>
      </c>
      <c r="O2179" s="5" t="e">
        <f>VLOOKUP(Tabla1[[#This Row],[Código del producto]],'ABC Ventas'!$A:$E,5,0)</f>
        <v>#DIV/0!</v>
      </c>
      <c r="P2179" s="5" t="e">
        <f>VLOOKUP(Tabla1[[#This Row],[Código del producto]],'ABC Stock'!$A:$E,5,0)</f>
        <v>#DIV/0!</v>
      </c>
      <c r="Q217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180" spans="1:17" x14ac:dyDescent="0.2">
      <c r="A2180" s="1">
        <v>1364</v>
      </c>
      <c r="B2180" s="1" t="s">
        <v>48</v>
      </c>
      <c r="C2180" s="1" t="s">
        <v>18</v>
      </c>
      <c r="D2180" s="1" t="s">
        <v>3</v>
      </c>
      <c r="E2180" s="11">
        <v>118</v>
      </c>
      <c r="F2180" s="3">
        <v>4.6399999999999997</v>
      </c>
      <c r="G2180" s="11">
        <f>Tabla1[[#This Row],[Stock en unidades]]*Tabla1[[#This Row],[Costo unitario]]</f>
        <v>547.52</v>
      </c>
      <c r="H2180" s="1">
        <v>2019</v>
      </c>
      <c r="I2180" s="1" t="s">
        <v>306</v>
      </c>
      <c r="J2180" s="1">
        <v>105</v>
      </c>
      <c r="K2180" s="3">
        <v>594.38400000000001</v>
      </c>
      <c r="L2180" s="12">
        <f>Tabla1[[#This Row],[Venta prom 12 meses en UN]]*Tabla1[[#This Row],[Costo unitario]]</f>
        <v>487.2</v>
      </c>
      <c r="M2180" s="29">
        <f>IFERROR(Tabla1[[#This Row],[Stock en unidades]]/Tabla1[[#This Row],[Venta prom 12 meses en UN]],0)</f>
        <v>1.1238095238095238</v>
      </c>
      <c r="N2180" s="12">
        <f>IFERROR(12/Tabla1[[#This Row],[Meses de stock]],0)</f>
        <v>10.677966101694915</v>
      </c>
      <c r="O2180" s="5" t="e">
        <f>VLOOKUP(Tabla1[[#This Row],[Código del producto]],'ABC Ventas'!$A:$E,5,0)</f>
        <v>#DIV/0!</v>
      </c>
      <c r="P2180" s="5" t="e">
        <f>VLOOKUP(Tabla1[[#This Row],[Código del producto]],'ABC Stock'!$A:$E,5,0)</f>
        <v>#DIV/0!</v>
      </c>
      <c r="Q21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1" spans="1:17" x14ac:dyDescent="0.2">
      <c r="A2181" s="1">
        <v>1364</v>
      </c>
      <c r="B2181" s="1" t="s">
        <v>48</v>
      </c>
      <c r="C2181" s="1" t="s">
        <v>18</v>
      </c>
      <c r="D2181" s="1" t="s">
        <v>3</v>
      </c>
      <c r="E2181" s="11">
        <v>207</v>
      </c>
      <c r="F2181" s="3">
        <v>3.56</v>
      </c>
      <c r="G2181" s="11">
        <f>Tabla1[[#This Row],[Stock en unidades]]*Tabla1[[#This Row],[Costo unitario]]</f>
        <v>736.92</v>
      </c>
      <c r="H2181" s="1">
        <v>2019</v>
      </c>
      <c r="I2181" s="1" t="s">
        <v>306</v>
      </c>
      <c r="J2181" s="1">
        <v>108</v>
      </c>
      <c r="K2181" s="3">
        <v>488.28960000000001</v>
      </c>
      <c r="L2181" s="12">
        <f>Tabla1[[#This Row],[Venta prom 12 meses en UN]]*Tabla1[[#This Row],[Costo unitario]]</f>
        <v>384.48</v>
      </c>
      <c r="M2181" s="29">
        <f>IFERROR(Tabla1[[#This Row],[Stock en unidades]]/Tabla1[[#This Row],[Venta prom 12 meses en UN]],0)</f>
        <v>1.9166666666666667</v>
      </c>
      <c r="N2181" s="12">
        <f>IFERROR(12/Tabla1[[#This Row],[Meses de stock]],0)</f>
        <v>6.2608695652173907</v>
      </c>
      <c r="O2181" s="5" t="e">
        <f>VLOOKUP(Tabla1[[#This Row],[Código del producto]],'ABC Ventas'!$A:$E,5,0)</f>
        <v>#DIV/0!</v>
      </c>
      <c r="P2181" s="5" t="e">
        <f>VLOOKUP(Tabla1[[#This Row],[Código del producto]],'ABC Stock'!$A:$E,5,0)</f>
        <v>#DIV/0!</v>
      </c>
      <c r="Q21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2" spans="1:17" x14ac:dyDescent="0.2">
      <c r="A2182" s="1">
        <v>1364</v>
      </c>
      <c r="B2182" s="1" t="s">
        <v>48</v>
      </c>
      <c r="C2182" s="1" t="s">
        <v>18</v>
      </c>
      <c r="D2182" s="1" t="s">
        <v>3</v>
      </c>
      <c r="E2182" s="11">
        <v>181</v>
      </c>
      <c r="F2182" s="3">
        <v>2.68</v>
      </c>
      <c r="G2182" s="11">
        <f>Tabla1[[#This Row],[Stock en unidades]]*Tabla1[[#This Row],[Costo unitario]]</f>
        <v>485.08000000000004</v>
      </c>
      <c r="H2182" s="1">
        <v>2019</v>
      </c>
      <c r="I2182" s="1" t="s">
        <v>311</v>
      </c>
      <c r="J2182" s="1">
        <v>101</v>
      </c>
      <c r="K2182" s="3">
        <v>481.81040000000002</v>
      </c>
      <c r="L2182" s="12">
        <f>Tabla1[[#This Row],[Venta prom 12 meses en UN]]*Tabla1[[#This Row],[Costo unitario]]</f>
        <v>270.68</v>
      </c>
      <c r="M2182" s="29">
        <f>IFERROR(Tabla1[[#This Row],[Stock en unidades]]/Tabla1[[#This Row],[Venta prom 12 meses en UN]],0)</f>
        <v>1.7920792079207921</v>
      </c>
      <c r="N2182" s="12">
        <f>IFERROR(12/Tabla1[[#This Row],[Meses de stock]],0)</f>
        <v>6.6961325966850831</v>
      </c>
      <c r="O2182" s="5" t="e">
        <f>VLOOKUP(Tabla1[[#This Row],[Código del producto]],'ABC Ventas'!$A:$E,5,0)</f>
        <v>#DIV/0!</v>
      </c>
      <c r="P2182" s="5" t="e">
        <f>VLOOKUP(Tabla1[[#This Row],[Código del producto]],'ABC Stock'!$A:$E,5,0)</f>
        <v>#DIV/0!</v>
      </c>
      <c r="Q21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3" spans="1:17" x14ac:dyDescent="0.2">
      <c r="A2183" s="1">
        <v>1364</v>
      </c>
      <c r="B2183" s="1" t="s">
        <v>48</v>
      </c>
      <c r="C2183" s="1" t="s">
        <v>18</v>
      </c>
      <c r="D2183" s="1" t="s">
        <v>3</v>
      </c>
      <c r="E2183" s="11">
        <v>810</v>
      </c>
      <c r="F2183" s="3">
        <v>2.2599999999999998</v>
      </c>
      <c r="G2183" s="11">
        <f>Tabla1[[#This Row],[Stock en unidades]]*Tabla1[[#This Row],[Costo unitario]]</f>
        <v>1830.6</v>
      </c>
      <c r="H2183" s="1">
        <v>2020</v>
      </c>
      <c r="I2183" s="1" t="s">
        <v>258</v>
      </c>
      <c r="J2183" s="1">
        <v>147</v>
      </c>
      <c r="K2183" s="3">
        <v>468.43019999999996</v>
      </c>
      <c r="L2183" s="12">
        <f>Tabla1[[#This Row],[Venta prom 12 meses en UN]]*Tabla1[[#This Row],[Costo unitario]]</f>
        <v>332.21999999999997</v>
      </c>
      <c r="M2183" s="29">
        <f>IFERROR(Tabla1[[#This Row],[Stock en unidades]]/Tabla1[[#This Row],[Venta prom 12 meses en UN]],0)</f>
        <v>5.5102040816326534</v>
      </c>
      <c r="N2183" s="12">
        <f>IFERROR(12/Tabla1[[#This Row],[Meses de stock]],0)</f>
        <v>2.1777777777777776</v>
      </c>
      <c r="O2183" s="5" t="e">
        <f>VLOOKUP(Tabla1[[#This Row],[Código del producto]],'ABC Ventas'!$A:$E,5,0)</f>
        <v>#DIV/0!</v>
      </c>
      <c r="P2183" s="5" t="e">
        <f>VLOOKUP(Tabla1[[#This Row],[Código del producto]],'ABC Stock'!$A:$E,5,0)</f>
        <v>#DIV/0!</v>
      </c>
      <c r="Q218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84" spans="1:17" x14ac:dyDescent="0.2">
      <c r="A2184" s="1">
        <v>1364</v>
      </c>
      <c r="B2184" s="1" t="s">
        <v>48</v>
      </c>
      <c r="C2184" s="1" t="s">
        <v>18</v>
      </c>
      <c r="D2184" s="1" t="s">
        <v>3</v>
      </c>
      <c r="E2184" s="11">
        <v>543</v>
      </c>
      <c r="F2184" s="3">
        <v>1.3</v>
      </c>
      <c r="G2184" s="11">
        <f>Tabla1[[#This Row],[Stock en unidades]]*Tabla1[[#This Row],[Costo unitario]]</f>
        <v>705.9</v>
      </c>
      <c r="H2184" s="1">
        <v>2020</v>
      </c>
      <c r="I2184" s="1" t="s">
        <v>258</v>
      </c>
      <c r="J2184" s="1">
        <v>130</v>
      </c>
      <c r="K2184" s="3">
        <v>216.32</v>
      </c>
      <c r="L2184" s="12">
        <f>Tabla1[[#This Row],[Venta prom 12 meses en UN]]*Tabla1[[#This Row],[Costo unitario]]</f>
        <v>169</v>
      </c>
      <c r="M2184" s="29">
        <f>IFERROR(Tabla1[[#This Row],[Stock en unidades]]/Tabla1[[#This Row],[Venta prom 12 meses en UN]],0)</f>
        <v>4.1769230769230772</v>
      </c>
      <c r="N2184" s="12">
        <f>IFERROR(12/Tabla1[[#This Row],[Meses de stock]],0)</f>
        <v>2.8729281767955799</v>
      </c>
      <c r="O2184" s="5" t="e">
        <f>VLOOKUP(Tabla1[[#This Row],[Código del producto]],'ABC Ventas'!$A:$E,5,0)</f>
        <v>#DIV/0!</v>
      </c>
      <c r="P2184" s="5" t="e">
        <f>VLOOKUP(Tabla1[[#This Row],[Código del producto]],'ABC Stock'!$A:$E,5,0)</f>
        <v>#DIV/0!</v>
      </c>
      <c r="Q218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185" spans="1:17" x14ac:dyDescent="0.2">
      <c r="A2185" s="1">
        <v>1364</v>
      </c>
      <c r="B2185" s="1" t="s">
        <v>48</v>
      </c>
      <c r="C2185" s="1" t="s">
        <v>18</v>
      </c>
      <c r="D2185" s="1" t="s">
        <v>3</v>
      </c>
      <c r="E2185" s="11">
        <v>58</v>
      </c>
      <c r="F2185" s="3">
        <v>2.4700000000000002</v>
      </c>
      <c r="G2185" s="11">
        <f>Tabla1[[#This Row],[Stock en unidades]]*Tabla1[[#This Row],[Costo unitario]]</f>
        <v>143.26000000000002</v>
      </c>
      <c r="H2185" s="1">
        <v>2020</v>
      </c>
      <c r="I2185" s="1" t="s">
        <v>258</v>
      </c>
      <c r="J2185" s="1">
        <v>50</v>
      </c>
      <c r="K2185" s="3">
        <v>151.90500000000003</v>
      </c>
      <c r="L2185" s="12">
        <f>Tabla1[[#This Row],[Venta prom 12 meses en UN]]*Tabla1[[#This Row],[Costo unitario]]</f>
        <v>123.50000000000001</v>
      </c>
      <c r="M2185" s="29">
        <f>IFERROR(Tabla1[[#This Row],[Stock en unidades]]/Tabla1[[#This Row],[Venta prom 12 meses en UN]],0)</f>
        <v>1.1599999999999999</v>
      </c>
      <c r="N2185" s="12">
        <f>IFERROR(12/Tabla1[[#This Row],[Meses de stock]],0)</f>
        <v>10.344827586206897</v>
      </c>
      <c r="O2185" s="5" t="e">
        <f>VLOOKUP(Tabla1[[#This Row],[Código del producto]],'ABC Ventas'!$A:$E,5,0)</f>
        <v>#DIV/0!</v>
      </c>
      <c r="P2185" s="5" t="e">
        <f>VLOOKUP(Tabla1[[#This Row],[Código del producto]],'ABC Stock'!$A:$E,5,0)</f>
        <v>#DIV/0!</v>
      </c>
      <c r="Q21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6" spans="1:17" x14ac:dyDescent="0.2">
      <c r="A2186" s="1">
        <v>1365</v>
      </c>
      <c r="B2186" s="1" t="s">
        <v>240</v>
      </c>
      <c r="C2186" s="1" t="s">
        <v>18</v>
      </c>
      <c r="D2186" s="1" t="s">
        <v>3</v>
      </c>
      <c r="E2186" s="11">
        <v>343</v>
      </c>
      <c r="F2186" s="3">
        <v>65</v>
      </c>
      <c r="G2186" s="11">
        <f>Tabla1[[#This Row],[Stock en unidades]]*Tabla1[[#This Row],[Costo unitario]]</f>
        <v>22295</v>
      </c>
      <c r="H2186" s="1">
        <v>2020</v>
      </c>
      <c r="I2186" s="1" t="s">
        <v>258</v>
      </c>
      <c r="J2186" s="1">
        <v>887</v>
      </c>
      <c r="K2186" s="3">
        <v>108391.4</v>
      </c>
      <c r="L2186" s="12">
        <f>Tabla1[[#This Row],[Venta prom 12 meses en UN]]*Tabla1[[#This Row],[Costo unitario]]</f>
        <v>57655</v>
      </c>
      <c r="M2186" s="29">
        <f>IFERROR(Tabla1[[#This Row],[Stock en unidades]]/Tabla1[[#This Row],[Venta prom 12 meses en UN]],0)</f>
        <v>0.38669673055242393</v>
      </c>
      <c r="N2186" s="12">
        <f>IFERROR(12/Tabla1[[#This Row],[Meses de stock]],0)</f>
        <v>31.03206997084548</v>
      </c>
      <c r="O2186" s="5" t="e">
        <f>VLOOKUP(Tabla1[[#This Row],[Código del producto]],'ABC Ventas'!$A:$E,5,0)</f>
        <v>#DIV/0!</v>
      </c>
      <c r="P2186" s="5" t="e">
        <f>VLOOKUP(Tabla1[[#This Row],[Código del producto]],'ABC Stock'!$A:$E,5,0)</f>
        <v>#DIV/0!</v>
      </c>
      <c r="Q21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7" spans="1:17" x14ac:dyDescent="0.2">
      <c r="A2187" s="1">
        <v>1365</v>
      </c>
      <c r="B2187" s="1" t="s">
        <v>240</v>
      </c>
      <c r="C2187" s="1" t="s">
        <v>18</v>
      </c>
      <c r="D2187" s="1" t="s">
        <v>3</v>
      </c>
      <c r="E2187" s="11">
        <v>1053</v>
      </c>
      <c r="F2187" s="3">
        <v>59</v>
      </c>
      <c r="G2187" s="11">
        <f>Tabla1[[#This Row],[Stock en unidades]]*Tabla1[[#This Row],[Costo unitario]]</f>
        <v>62127</v>
      </c>
      <c r="H2187" s="1">
        <v>2019</v>
      </c>
      <c r="I2187" s="1" t="s">
        <v>258</v>
      </c>
      <c r="J2187" s="1">
        <v>800</v>
      </c>
      <c r="K2187" s="3">
        <v>70800</v>
      </c>
      <c r="L2187" s="12">
        <f>Tabla1[[#This Row],[Venta prom 12 meses en UN]]*Tabla1[[#This Row],[Costo unitario]]</f>
        <v>47200</v>
      </c>
      <c r="M2187" s="29">
        <f>IFERROR(Tabla1[[#This Row],[Stock en unidades]]/Tabla1[[#This Row],[Venta prom 12 meses en UN]],0)</f>
        <v>1.3162499999999999</v>
      </c>
      <c r="N2187" s="12">
        <f>IFERROR(12/Tabla1[[#This Row],[Meses de stock]],0)</f>
        <v>9.116809116809117</v>
      </c>
      <c r="O2187" s="5" t="e">
        <f>VLOOKUP(Tabla1[[#This Row],[Código del producto]],'ABC Ventas'!$A:$E,5,0)</f>
        <v>#DIV/0!</v>
      </c>
      <c r="P2187" s="5" t="e">
        <f>VLOOKUP(Tabla1[[#This Row],[Código del producto]],'ABC Stock'!$A:$E,5,0)</f>
        <v>#DIV/0!</v>
      </c>
      <c r="Q21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8" spans="1:17" x14ac:dyDescent="0.2">
      <c r="A2188" s="1">
        <v>1365</v>
      </c>
      <c r="B2188" s="1" t="s">
        <v>240</v>
      </c>
      <c r="C2188" s="1" t="s">
        <v>18</v>
      </c>
      <c r="D2188" s="1" t="s">
        <v>3</v>
      </c>
      <c r="E2188" s="11">
        <v>47</v>
      </c>
      <c r="F2188" s="3">
        <v>47</v>
      </c>
      <c r="G2188" s="11">
        <f>Tabla1[[#This Row],[Stock en unidades]]*Tabla1[[#This Row],[Costo unitario]]</f>
        <v>2209</v>
      </c>
      <c r="H2188" s="1">
        <v>2020</v>
      </c>
      <c r="I2188" s="1" t="s">
        <v>256</v>
      </c>
      <c r="J2188" s="1">
        <v>954</v>
      </c>
      <c r="K2188" s="3">
        <v>63669.96</v>
      </c>
      <c r="L2188" s="12">
        <f>Tabla1[[#This Row],[Venta prom 12 meses en UN]]*Tabla1[[#This Row],[Costo unitario]]</f>
        <v>44838</v>
      </c>
      <c r="M2188" s="29">
        <f>IFERROR(Tabla1[[#This Row],[Stock en unidades]]/Tabla1[[#This Row],[Venta prom 12 meses en UN]],0)</f>
        <v>4.9266247379454925E-2</v>
      </c>
      <c r="N2188" s="12">
        <f>IFERROR(12/Tabla1[[#This Row],[Meses de stock]],0)</f>
        <v>243.57446808510639</v>
      </c>
      <c r="O2188" s="5" t="e">
        <f>VLOOKUP(Tabla1[[#This Row],[Código del producto]],'ABC Ventas'!$A:$E,5,0)</f>
        <v>#DIV/0!</v>
      </c>
      <c r="P2188" s="5" t="e">
        <f>VLOOKUP(Tabla1[[#This Row],[Código del producto]],'ABC Stock'!$A:$E,5,0)</f>
        <v>#DIV/0!</v>
      </c>
      <c r="Q21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89" spans="1:17" x14ac:dyDescent="0.2">
      <c r="A2189" s="1">
        <v>1365</v>
      </c>
      <c r="B2189" s="1" t="s">
        <v>240</v>
      </c>
      <c r="C2189" s="1" t="s">
        <v>18</v>
      </c>
      <c r="D2189" s="1" t="s">
        <v>3</v>
      </c>
      <c r="E2189" s="11">
        <v>855</v>
      </c>
      <c r="F2189" s="3">
        <v>52</v>
      </c>
      <c r="G2189" s="11">
        <f>Tabla1[[#This Row],[Stock en unidades]]*Tabla1[[#This Row],[Costo unitario]]</f>
        <v>44460</v>
      </c>
      <c r="H2189" s="1">
        <v>2020</v>
      </c>
      <c r="I2189" s="1" t="s">
        <v>256</v>
      </c>
      <c r="J2189" s="1">
        <v>445</v>
      </c>
      <c r="K2189" s="3">
        <v>37949.599999999999</v>
      </c>
      <c r="L2189" s="12">
        <f>Tabla1[[#This Row],[Venta prom 12 meses en UN]]*Tabla1[[#This Row],[Costo unitario]]</f>
        <v>23140</v>
      </c>
      <c r="M2189" s="29">
        <f>IFERROR(Tabla1[[#This Row],[Stock en unidades]]/Tabla1[[#This Row],[Venta prom 12 meses en UN]],0)</f>
        <v>1.9213483146067416</v>
      </c>
      <c r="N2189" s="12">
        <f>IFERROR(12/Tabla1[[#This Row],[Meses de stock]],0)</f>
        <v>6.2456140350877192</v>
      </c>
      <c r="O2189" s="5" t="e">
        <f>VLOOKUP(Tabla1[[#This Row],[Código del producto]],'ABC Ventas'!$A:$E,5,0)</f>
        <v>#DIV/0!</v>
      </c>
      <c r="P2189" s="5" t="e">
        <f>VLOOKUP(Tabla1[[#This Row],[Código del producto]],'ABC Stock'!$A:$E,5,0)</f>
        <v>#DIV/0!</v>
      </c>
      <c r="Q21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0" spans="1:17" x14ac:dyDescent="0.2">
      <c r="A2190" s="1">
        <v>1365</v>
      </c>
      <c r="B2190" s="1" t="s">
        <v>240</v>
      </c>
      <c r="C2190" s="1" t="s">
        <v>18</v>
      </c>
      <c r="D2190" s="1" t="s">
        <v>3</v>
      </c>
      <c r="E2190" s="11">
        <v>0</v>
      </c>
      <c r="F2190" s="3">
        <v>46</v>
      </c>
      <c r="G2190" s="11">
        <f>Tabla1[[#This Row],[Stock en unidades]]*Tabla1[[#This Row],[Costo unitario]]</f>
        <v>0</v>
      </c>
      <c r="H2190" s="1">
        <v>2020</v>
      </c>
      <c r="I2190" s="1" t="s">
        <v>256</v>
      </c>
      <c r="J2190" s="1">
        <v>392</v>
      </c>
      <c r="K2190" s="3">
        <v>34080.480000000003</v>
      </c>
      <c r="L2190" s="12">
        <f>Tabla1[[#This Row],[Venta prom 12 meses en UN]]*Tabla1[[#This Row],[Costo unitario]]</f>
        <v>18032</v>
      </c>
      <c r="M2190" s="29">
        <f>IFERROR(Tabla1[[#This Row],[Stock en unidades]]/Tabla1[[#This Row],[Venta prom 12 meses en UN]],0)</f>
        <v>0</v>
      </c>
      <c r="N2190" s="12">
        <f>IFERROR(12/Tabla1[[#This Row],[Meses de stock]],0)</f>
        <v>0</v>
      </c>
      <c r="O2190" s="5" t="e">
        <f>VLOOKUP(Tabla1[[#This Row],[Código del producto]],'ABC Ventas'!$A:$E,5,0)</f>
        <v>#DIV/0!</v>
      </c>
      <c r="P2190" s="5" t="e">
        <f>VLOOKUP(Tabla1[[#This Row],[Código del producto]],'ABC Stock'!$A:$E,5,0)</f>
        <v>#DIV/0!</v>
      </c>
      <c r="Q21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1" spans="1:17" x14ac:dyDescent="0.2">
      <c r="A2191" s="1">
        <v>1365</v>
      </c>
      <c r="B2191" s="1" t="s">
        <v>240</v>
      </c>
      <c r="C2191" s="1" t="s">
        <v>18</v>
      </c>
      <c r="D2191" s="1" t="s">
        <v>3</v>
      </c>
      <c r="E2191" s="11">
        <v>1061</v>
      </c>
      <c r="F2191" s="3">
        <v>51</v>
      </c>
      <c r="G2191" s="11">
        <f>Tabla1[[#This Row],[Stock en unidades]]*Tabla1[[#This Row],[Costo unitario]]</f>
        <v>54111</v>
      </c>
      <c r="H2191" s="1">
        <v>2019</v>
      </c>
      <c r="I2191" s="1" t="s">
        <v>311</v>
      </c>
      <c r="J2191" s="1">
        <v>394</v>
      </c>
      <c r="K2191" s="3">
        <v>31748.52</v>
      </c>
      <c r="L2191" s="12">
        <f>Tabla1[[#This Row],[Venta prom 12 meses en UN]]*Tabla1[[#This Row],[Costo unitario]]</f>
        <v>20094</v>
      </c>
      <c r="M2191" s="29">
        <f>IFERROR(Tabla1[[#This Row],[Stock en unidades]]/Tabla1[[#This Row],[Venta prom 12 meses en UN]],0)</f>
        <v>2.6928934010152283</v>
      </c>
      <c r="N2191" s="12">
        <f>IFERROR(12/Tabla1[[#This Row],[Meses de stock]],0)</f>
        <v>4.4561734213006599</v>
      </c>
      <c r="O2191" s="5" t="e">
        <f>VLOOKUP(Tabla1[[#This Row],[Código del producto]],'ABC Ventas'!$A:$E,5,0)</f>
        <v>#DIV/0!</v>
      </c>
      <c r="P2191" s="5" t="e">
        <f>VLOOKUP(Tabla1[[#This Row],[Código del producto]],'ABC Stock'!$A:$E,5,0)</f>
        <v>#DIV/0!</v>
      </c>
      <c r="Q21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2" spans="1:17" x14ac:dyDescent="0.2">
      <c r="A2192" s="1">
        <v>1366</v>
      </c>
      <c r="B2192" s="1" t="s">
        <v>508</v>
      </c>
      <c r="C2192" s="1" t="s">
        <v>18</v>
      </c>
      <c r="D2192" s="1" t="s">
        <v>3</v>
      </c>
      <c r="E2192" s="11">
        <v>1025</v>
      </c>
      <c r="F2192" s="3">
        <v>58</v>
      </c>
      <c r="G2192" s="11">
        <f>Tabla1[[#This Row],[Stock en unidades]]*Tabla1[[#This Row],[Costo unitario]]</f>
        <v>59450</v>
      </c>
      <c r="H2192" s="1">
        <v>2019</v>
      </c>
      <c r="I2192" s="1" t="s">
        <v>310</v>
      </c>
      <c r="J2192" s="1">
        <v>991</v>
      </c>
      <c r="K2192" s="3">
        <v>98862.16</v>
      </c>
      <c r="L2192" s="12">
        <f>Tabla1[[#This Row],[Venta prom 12 meses en UN]]*Tabla1[[#This Row],[Costo unitario]]</f>
        <v>57478</v>
      </c>
      <c r="M2192" s="29">
        <f>IFERROR(Tabla1[[#This Row],[Stock en unidades]]/Tabla1[[#This Row],[Venta prom 12 meses en UN]],0)</f>
        <v>1.0343087790110999</v>
      </c>
      <c r="N2192" s="12">
        <f>IFERROR(12/Tabla1[[#This Row],[Meses de stock]],0)</f>
        <v>11.601951219512195</v>
      </c>
      <c r="O2192" s="5" t="e">
        <f>VLOOKUP(Tabla1[[#This Row],[Código del producto]],'ABC Ventas'!$A:$E,5,0)</f>
        <v>#DIV/0!</v>
      </c>
      <c r="P2192" s="5" t="e">
        <f>VLOOKUP(Tabla1[[#This Row],[Código del producto]],'ABC Stock'!$A:$E,5,0)</f>
        <v>#DIV/0!</v>
      </c>
      <c r="Q21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3" spans="1:17" x14ac:dyDescent="0.2">
      <c r="A2193" s="1">
        <v>1366</v>
      </c>
      <c r="B2193" s="1" t="s">
        <v>508</v>
      </c>
      <c r="C2193" s="1" t="s">
        <v>18</v>
      </c>
      <c r="D2193" s="1" t="s">
        <v>3</v>
      </c>
      <c r="E2193" s="11">
        <v>387</v>
      </c>
      <c r="F2193" s="3">
        <v>74</v>
      </c>
      <c r="G2193" s="11">
        <f>Tabla1[[#This Row],[Stock en unidades]]*Tabla1[[#This Row],[Costo unitario]]</f>
        <v>28638</v>
      </c>
      <c r="H2193" s="1">
        <v>2020</v>
      </c>
      <c r="I2193" s="1" t="s">
        <v>256</v>
      </c>
      <c r="J2193" s="1">
        <v>573</v>
      </c>
      <c r="K2193" s="3">
        <v>77171.64</v>
      </c>
      <c r="L2193" s="12">
        <f>Tabla1[[#This Row],[Venta prom 12 meses en UN]]*Tabla1[[#This Row],[Costo unitario]]</f>
        <v>42402</v>
      </c>
      <c r="M2193" s="29">
        <f>IFERROR(Tabla1[[#This Row],[Stock en unidades]]/Tabla1[[#This Row],[Venta prom 12 meses en UN]],0)</f>
        <v>0.67539267015706805</v>
      </c>
      <c r="N2193" s="12">
        <f>IFERROR(12/Tabla1[[#This Row],[Meses de stock]],0)</f>
        <v>17.767441860465116</v>
      </c>
      <c r="O2193" s="5" t="e">
        <f>VLOOKUP(Tabla1[[#This Row],[Código del producto]],'ABC Ventas'!$A:$E,5,0)</f>
        <v>#DIV/0!</v>
      </c>
      <c r="P2193" s="5" t="e">
        <f>VLOOKUP(Tabla1[[#This Row],[Código del producto]],'ABC Stock'!$A:$E,5,0)</f>
        <v>#DIV/0!</v>
      </c>
      <c r="Q21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4" spans="1:17" x14ac:dyDescent="0.2">
      <c r="A2194" s="1">
        <v>1366</v>
      </c>
      <c r="B2194" s="1" t="s">
        <v>508</v>
      </c>
      <c r="C2194" s="1" t="s">
        <v>18</v>
      </c>
      <c r="D2194" s="1" t="s">
        <v>3</v>
      </c>
      <c r="E2194" s="11">
        <v>1060</v>
      </c>
      <c r="F2194" s="3">
        <v>72</v>
      </c>
      <c r="G2194" s="11">
        <f>Tabla1[[#This Row],[Stock en unidades]]*Tabla1[[#This Row],[Costo unitario]]</f>
        <v>76320</v>
      </c>
      <c r="H2194" s="1">
        <v>2020</v>
      </c>
      <c r="I2194" s="1" t="s">
        <v>257</v>
      </c>
      <c r="J2194" s="1">
        <v>503</v>
      </c>
      <c r="K2194" s="3">
        <v>59032.08</v>
      </c>
      <c r="L2194" s="12">
        <f>Tabla1[[#This Row],[Venta prom 12 meses en UN]]*Tabla1[[#This Row],[Costo unitario]]</f>
        <v>36216</v>
      </c>
      <c r="M2194" s="29">
        <f>IFERROR(Tabla1[[#This Row],[Stock en unidades]]/Tabla1[[#This Row],[Venta prom 12 meses en UN]],0)</f>
        <v>2.107355864811133</v>
      </c>
      <c r="N2194" s="12">
        <f>IFERROR(12/Tabla1[[#This Row],[Meses de stock]],0)</f>
        <v>5.6943396226415102</v>
      </c>
      <c r="O2194" s="5" t="e">
        <f>VLOOKUP(Tabla1[[#This Row],[Código del producto]],'ABC Ventas'!$A:$E,5,0)</f>
        <v>#DIV/0!</v>
      </c>
      <c r="P2194" s="5" t="e">
        <f>VLOOKUP(Tabla1[[#This Row],[Código del producto]],'ABC Stock'!$A:$E,5,0)</f>
        <v>#DIV/0!</v>
      </c>
      <c r="Q21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5" spans="1:17" x14ac:dyDescent="0.2">
      <c r="A2195" s="1">
        <v>1366</v>
      </c>
      <c r="B2195" s="1" t="s">
        <v>508</v>
      </c>
      <c r="C2195" s="1" t="s">
        <v>18</v>
      </c>
      <c r="D2195" s="1" t="s">
        <v>3</v>
      </c>
      <c r="E2195" s="11">
        <v>54</v>
      </c>
      <c r="F2195" s="3">
        <v>53</v>
      </c>
      <c r="G2195" s="11">
        <f>Tabla1[[#This Row],[Stock en unidades]]*Tabla1[[#This Row],[Costo unitario]]</f>
        <v>2862</v>
      </c>
      <c r="H2195" s="1">
        <v>2020</v>
      </c>
      <c r="I2195" s="1" t="s">
        <v>258</v>
      </c>
      <c r="J2195" s="1">
        <v>576</v>
      </c>
      <c r="K2195" s="3">
        <v>57087.360000000001</v>
      </c>
      <c r="L2195" s="12">
        <f>Tabla1[[#This Row],[Venta prom 12 meses en UN]]*Tabla1[[#This Row],[Costo unitario]]</f>
        <v>30528</v>
      </c>
      <c r="M2195" s="29">
        <f>IFERROR(Tabla1[[#This Row],[Stock en unidades]]/Tabla1[[#This Row],[Venta prom 12 meses en UN]],0)</f>
        <v>9.375E-2</v>
      </c>
      <c r="N2195" s="12">
        <f>IFERROR(12/Tabla1[[#This Row],[Meses de stock]],0)</f>
        <v>128</v>
      </c>
      <c r="O2195" s="5" t="e">
        <f>VLOOKUP(Tabla1[[#This Row],[Código del producto]],'ABC Ventas'!$A:$E,5,0)</f>
        <v>#DIV/0!</v>
      </c>
      <c r="P2195" s="5" t="e">
        <f>VLOOKUP(Tabla1[[#This Row],[Código del producto]],'ABC Stock'!$A:$E,5,0)</f>
        <v>#DIV/0!</v>
      </c>
      <c r="Q21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6" spans="1:17" x14ac:dyDescent="0.2">
      <c r="A2196" s="1">
        <v>1366</v>
      </c>
      <c r="B2196" s="1" t="s">
        <v>508</v>
      </c>
      <c r="C2196" s="1" t="s">
        <v>18</v>
      </c>
      <c r="D2196" s="1" t="s">
        <v>3</v>
      </c>
      <c r="E2196" s="11">
        <v>324</v>
      </c>
      <c r="F2196" s="3">
        <v>76</v>
      </c>
      <c r="G2196" s="11">
        <f>Tabla1[[#This Row],[Stock en unidades]]*Tabla1[[#This Row],[Costo unitario]]</f>
        <v>24624</v>
      </c>
      <c r="H2196" s="1">
        <v>2020</v>
      </c>
      <c r="I2196" s="1" t="s">
        <v>257</v>
      </c>
      <c r="J2196" s="1">
        <v>458</v>
      </c>
      <c r="K2196" s="3">
        <v>53952.4</v>
      </c>
      <c r="L2196" s="12">
        <f>Tabla1[[#This Row],[Venta prom 12 meses en UN]]*Tabla1[[#This Row],[Costo unitario]]</f>
        <v>34808</v>
      </c>
      <c r="M2196" s="29">
        <f>IFERROR(Tabla1[[#This Row],[Stock en unidades]]/Tabla1[[#This Row],[Venta prom 12 meses en UN]],0)</f>
        <v>0.70742358078602618</v>
      </c>
      <c r="N2196" s="12">
        <f>IFERROR(12/Tabla1[[#This Row],[Meses de stock]],0)</f>
        <v>16.962962962962962</v>
      </c>
      <c r="O2196" s="5" t="e">
        <f>VLOOKUP(Tabla1[[#This Row],[Código del producto]],'ABC Ventas'!$A:$E,5,0)</f>
        <v>#DIV/0!</v>
      </c>
      <c r="P2196" s="5" t="e">
        <f>VLOOKUP(Tabla1[[#This Row],[Código del producto]],'ABC Stock'!$A:$E,5,0)</f>
        <v>#DIV/0!</v>
      </c>
      <c r="Q21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7" spans="1:17" x14ac:dyDescent="0.2">
      <c r="A2197" s="1">
        <v>1366</v>
      </c>
      <c r="B2197" s="1" t="s">
        <v>508</v>
      </c>
      <c r="C2197" s="1" t="s">
        <v>18</v>
      </c>
      <c r="D2197" s="1" t="s">
        <v>3</v>
      </c>
      <c r="E2197" s="11">
        <v>81</v>
      </c>
      <c r="F2197" s="3">
        <v>69</v>
      </c>
      <c r="G2197" s="11">
        <f>Tabla1[[#This Row],[Stock en unidades]]*Tabla1[[#This Row],[Costo unitario]]</f>
        <v>5589</v>
      </c>
      <c r="H2197" s="1">
        <v>2019</v>
      </c>
      <c r="I2197" s="1" t="s">
        <v>312</v>
      </c>
      <c r="J2197" s="1">
        <v>400</v>
      </c>
      <c r="K2197" s="3">
        <v>36156</v>
      </c>
      <c r="L2197" s="12">
        <f>Tabla1[[#This Row],[Venta prom 12 meses en UN]]*Tabla1[[#This Row],[Costo unitario]]</f>
        <v>27600</v>
      </c>
      <c r="M2197" s="29">
        <f>IFERROR(Tabla1[[#This Row],[Stock en unidades]]/Tabla1[[#This Row],[Venta prom 12 meses en UN]],0)</f>
        <v>0.20250000000000001</v>
      </c>
      <c r="N2197" s="12">
        <f>IFERROR(12/Tabla1[[#This Row],[Meses de stock]],0)</f>
        <v>59.259259259259252</v>
      </c>
      <c r="O2197" s="5" t="e">
        <f>VLOOKUP(Tabla1[[#This Row],[Código del producto]],'ABC Ventas'!$A:$E,5,0)</f>
        <v>#DIV/0!</v>
      </c>
      <c r="P2197" s="5" t="e">
        <f>VLOOKUP(Tabla1[[#This Row],[Código del producto]],'ABC Stock'!$A:$E,5,0)</f>
        <v>#DIV/0!</v>
      </c>
      <c r="Q21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8" spans="1:17" x14ac:dyDescent="0.2">
      <c r="A2198" s="1">
        <v>1367</v>
      </c>
      <c r="B2198" s="1" t="s">
        <v>26</v>
      </c>
      <c r="C2198" s="1" t="s">
        <v>18</v>
      </c>
      <c r="D2198" s="1" t="s">
        <v>3</v>
      </c>
      <c r="E2198" s="11">
        <v>8</v>
      </c>
      <c r="F2198" s="3">
        <v>7.76</v>
      </c>
      <c r="G2198" s="11">
        <f>Tabla1[[#This Row],[Stock en unidades]]*Tabla1[[#This Row],[Costo unitario]]</f>
        <v>62.08</v>
      </c>
      <c r="H2198" s="1">
        <v>2019</v>
      </c>
      <c r="I2198" s="1" t="s">
        <v>310</v>
      </c>
      <c r="J2198" s="1">
        <v>150</v>
      </c>
      <c r="K2198" s="3">
        <v>1967.16</v>
      </c>
      <c r="L2198" s="12">
        <f>Tabla1[[#This Row],[Venta prom 12 meses en UN]]*Tabla1[[#This Row],[Costo unitario]]</f>
        <v>1164</v>
      </c>
      <c r="M2198" s="29">
        <f>IFERROR(Tabla1[[#This Row],[Stock en unidades]]/Tabla1[[#This Row],[Venta prom 12 meses en UN]],0)</f>
        <v>5.3333333333333337E-2</v>
      </c>
      <c r="N2198" s="12">
        <f>IFERROR(12/Tabla1[[#This Row],[Meses de stock]],0)</f>
        <v>224.99999999999997</v>
      </c>
      <c r="O2198" s="5" t="e">
        <f>VLOOKUP(Tabla1[[#This Row],[Código del producto]],'ABC Ventas'!$A:$E,5,0)</f>
        <v>#DIV/0!</v>
      </c>
      <c r="P2198" s="5" t="e">
        <f>VLOOKUP(Tabla1[[#This Row],[Código del producto]],'ABC Stock'!$A:$E,5,0)</f>
        <v>#DIV/0!</v>
      </c>
      <c r="Q21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199" spans="1:17" x14ac:dyDescent="0.2">
      <c r="A2199" s="1">
        <v>1367</v>
      </c>
      <c r="B2199" s="1" t="s">
        <v>26</v>
      </c>
      <c r="C2199" s="1" t="s">
        <v>18</v>
      </c>
      <c r="D2199" s="1" t="s">
        <v>3</v>
      </c>
      <c r="E2199" s="11">
        <v>68</v>
      </c>
      <c r="F2199" s="3">
        <v>5.34</v>
      </c>
      <c r="G2199" s="11">
        <f>Tabla1[[#This Row],[Stock en unidades]]*Tabla1[[#This Row],[Costo unitario]]</f>
        <v>363.12</v>
      </c>
      <c r="H2199" s="1">
        <v>2020</v>
      </c>
      <c r="I2199" s="1" t="s">
        <v>257</v>
      </c>
      <c r="J2199" s="1">
        <v>147</v>
      </c>
      <c r="K2199" s="3">
        <v>1358.0154</v>
      </c>
      <c r="L2199" s="12">
        <f>Tabla1[[#This Row],[Venta prom 12 meses en UN]]*Tabla1[[#This Row],[Costo unitario]]</f>
        <v>784.98</v>
      </c>
      <c r="M2199" s="29">
        <f>IFERROR(Tabla1[[#This Row],[Stock en unidades]]/Tabla1[[#This Row],[Venta prom 12 meses en UN]],0)</f>
        <v>0.46258503401360546</v>
      </c>
      <c r="N2199" s="12">
        <f>IFERROR(12/Tabla1[[#This Row],[Meses de stock]],0)</f>
        <v>25.941176470588236</v>
      </c>
      <c r="O2199" s="5" t="e">
        <f>VLOOKUP(Tabla1[[#This Row],[Código del producto]],'ABC Ventas'!$A:$E,5,0)</f>
        <v>#DIV/0!</v>
      </c>
      <c r="P2199" s="5" t="e">
        <f>VLOOKUP(Tabla1[[#This Row],[Código del producto]],'ABC Stock'!$A:$E,5,0)</f>
        <v>#DIV/0!</v>
      </c>
      <c r="Q21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0" spans="1:17" x14ac:dyDescent="0.2">
      <c r="A2200" s="1">
        <v>1367</v>
      </c>
      <c r="B2200" s="1" t="s">
        <v>26</v>
      </c>
      <c r="C2200" s="1" t="s">
        <v>18</v>
      </c>
      <c r="D2200" s="1" t="s">
        <v>3</v>
      </c>
      <c r="E2200" s="11">
        <v>0</v>
      </c>
      <c r="F2200" s="3">
        <v>4.3099999999999996</v>
      </c>
      <c r="G2200" s="11">
        <f>Tabla1[[#This Row],[Stock en unidades]]*Tabla1[[#This Row],[Costo unitario]]</f>
        <v>0</v>
      </c>
      <c r="H2200" s="1">
        <v>2020</v>
      </c>
      <c r="I2200" s="1" t="s">
        <v>258</v>
      </c>
      <c r="J2200" s="1">
        <v>111</v>
      </c>
      <c r="K2200" s="3">
        <v>861.13799999999992</v>
      </c>
      <c r="L2200" s="12">
        <f>Tabla1[[#This Row],[Venta prom 12 meses en UN]]*Tabla1[[#This Row],[Costo unitario]]</f>
        <v>478.40999999999997</v>
      </c>
      <c r="M2200" s="29">
        <f>IFERROR(Tabla1[[#This Row],[Stock en unidades]]/Tabla1[[#This Row],[Venta prom 12 meses en UN]],0)</f>
        <v>0</v>
      </c>
      <c r="N2200" s="12">
        <f>IFERROR(12/Tabla1[[#This Row],[Meses de stock]],0)</f>
        <v>0</v>
      </c>
      <c r="O2200" s="5" t="e">
        <f>VLOOKUP(Tabla1[[#This Row],[Código del producto]],'ABC Ventas'!$A:$E,5,0)</f>
        <v>#DIV/0!</v>
      </c>
      <c r="P2200" s="5" t="e">
        <f>VLOOKUP(Tabla1[[#This Row],[Código del producto]],'ABC Stock'!$A:$E,5,0)</f>
        <v>#DIV/0!</v>
      </c>
      <c r="Q22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1" spans="1:17" x14ac:dyDescent="0.2">
      <c r="A2201" s="1">
        <v>1367</v>
      </c>
      <c r="B2201" s="1" t="s">
        <v>26</v>
      </c>
      <c r="C2201" s="1" t="s">
        <v>18</v>
      </c>
      <c r="D2201" s="1" t="s">
        <v>3</v>
      </c>
      <c r="E2201" s="11">
        <v>86</v>
      </c>
      <c r="F2201" s="3">
        <v>5.09</v>
      </c>
      <c r="G2201" s="11">
        <f>Tabla1[[#This Row],[Stock en unidades]]*Tabla1[[#This Row],[Costo unitario]]</f>
        <v>437.74</v>
      </c>
      <c r="H2201" s="1">
        <v>2019</v>
      </c>
      <c r="I2201" s="1" t="s">
        <v>256</v>
      </c>
      <c r="J2201" s="1">
        <v>95</v>
      </c>
      <c r="K2201" s="3">
        <v>788.18650000000014</v>
      </c>
      <c r="L2201" s="12">
        <f>Tabla1[[#This Row],[Venta prom 12 meses en UN]]*Tabla1[[#This Row],[Costo unitario]]</f>
        <v>483.55</v>
      </c>
      <c r="M2201" s="29">
        <f>IFERROR(Tabla1[[#This Row],[Stock en unidades]]/Tabla1[[#This Row],[Venta prom 12 meses en UN]],0)</f>
        <v>0.90526315789473688</v>
      </c>
      <c r="N2201" s="12">
        <f>IFERROR(12/Tabla1[[#This Row],[Meses de stock]],0)</f>
        <v>13.255813953488371</v>
      </c>
      <c r="O2201" s="5" t="e">
        <f>VLOOKUP(Tabla1[[#This Row],[Código del producto]],'ABC Ventas'!$A:$E,5,0)</f>
        <v>#DIV/0!</v>
      </c>
      <c r="P2201" s="5" t="e">
        <f>VLOOKUP(Tabla1[[#This Row],[Código del producto]],'ABC Stock'!$A:$E,5,0)</f>
        <v>#DIV/0!</v>
      </c>
      <c r="Q22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2" spans="1:17" x14ac:dyDescent="0.2">
      <c r="A2202" s="1">
        <v>1367</v>
      </c>
      <c r="B2202" s="1" t="s">
        <v>26</v>
      </c>
      <c r="C2202" s="1" t="s">
        <v>18</v>
      </c>
      <c r="D2202" s="1" t="s">
        <v>3</v>
      </c>
      <c r="E2202" s="11">
        <v>128</v>
      </c>
      <c r="F2202" s="3">
        <v>3.93</v>
      </c>
      <c r="G2202" s="11">
        <f>Tabla1[[#This Row],[Stock en unidades]]*Tabla1[[#This Row],[Costo unitario]]</f>
        <v>503.04</v>
      </c>
      <c r="H2202" s="1">
        <v>2020</v>
      </c>
      <c r="I2202" s="1" t="s">
        <v>256</v>
      </c>
      <c r="J2202" s="1">
        <v>65</v>
      </c>
      <c r="K2202" s="3">
        <v>411.27450000000005</v>
      </c>
      <c r="L2202" s="12">
        <f>Tabla1[[#This Row],[Venta prom 12 meses en UN]]*Tabla1[[#This Row],[Costo unitario]]</f>
        <v>255.45000000000002</v>
      </c>
      <c r="M2202" s="29">
        <f>IFERROR(Tabla1[[#This Row],[Stock en unidades]]/Tabla1[[#This Row],[Venta prom 12 meses en UN]],0)</f>
        <v>1.9692307692307693</v>
      </c>
      <c r="N2202" s="12">
        <f>IFERROR(12/Tabla1[[#This Row],[Meses de stock]],0)</f>
        <v>6.09375</v>
      </c>
      <c r="O2202" s="5" t="e">
        <f>VLOOKUP(Tabla1[[#This Row],[Código del producto]],'ABC Ventas'!$A:$E,5,0)</f>
        <v>#DIV/0!</v>
      </c>
      <c r="P2202" s="5" t="e">
        <f>VLOOKUP(Tabla1[[#This Row],[Código del producto]],'ABC Stock'!$A:$E,5,0)</f>
        <v>#DIV/0!</v>
      </c>
      <c r="Q22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3" spans="1:17" x14ac:dyDescent="0.2">
      <c r="A2203" s="1">
        <v>1367</v>
      </c>
      <c r="B2203" s="1" t="s">
        <v>26</v>
      </c>
      <c r="C2203" s="1" t="s">
        <v>18</v>
      </c>
      <c r="D2203" s="1" t="s">
        <v>3</v>
      </c>
      <c r="E2203" s="11">
        <v>284</v>
      </c>
      <c r="F2203" s="3">
        <v>2.39</v>
      </c>
      <c r="G2203" s="11">
        <f>Tabla1[[#This Row],[Stock en unidades]]*Tabla1[[#This Row],[Costo unitario]]</f>
        <v>678.76</v>
      </c>
      <c r="H2203" s="1">
        <v>2019</v>
      </c>
      <c r="I2203" s="1" t="s">
        <v>311</v>
      </c>
      <c r="J2203" s="1">
        <v>81</v>
      </c>
      <c r="K2203" s="3">
        <v>269.09010000000001</v>
      </c>
      <c r="L2203" s="12">
        <f>Tabla1[[#This Row],[Venta prom 12 meses en UN]]*Tabla1[[#This Row],[Costo unitario]]</f>
        <v>193.59</v>
      </c>
      <c r="M2203" s="29">
        <f>IFERROR(Tabla1[[#This Row],[Stock en unidades]]/Tabla1[[#This Row],[Venta prom 12 meses en UN]],0)</f>
        <v>3.5061728395061729</v>
      </c>
      <c r="N2203" s="12">
        <f>IFERROR(12/Tabla1[[#This Row],[Meses de stock]],0)</f>
        <v>3.4225352112676055</v>
      </c>
      <c r="O2203" s="5" t="e">
        <f>VLOOKUP(Tabla1[[#This Row],[Código del producto]],'ABC Ventas'!$A:$E,5,0)</f>
        <v>#DIV/0!</v>
      </c>
      <c r="P2203" s="5" t="e">
        <f>VLOOKUP(Tabla1[[#This Row],[Código del producto]],'ABC Stock'!$A:$E,5,0)</f>
        <v>#DIV/0!</v>
      </c>
      <c r="Q220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04" spans="1:17" x14ac:dyDescent="0.2">
      <c r="A2204" s="1">
        <v>1368</v>
      </c>
      <c r="B2204" s="1" t="s">
        <v>509</v>
      </c>
      <c r="C2204" s="1" t="s">
        <v>18</v>
      </c>
      <c r="D2204" s="1" t="s">
        <v>3</v>
      </c>
      <c r="E2204" s="11">
        <v>383</v>
      </c>
      <c r="F2204" s="3">
        <v>6.88</v>
      </c>
      <c r="G2204" s="11">
        <f>Tabla1[[#This Row],[Stock en unidades]]*Tabla1[[#This Row],[Costo unitario]]</f>
        <v>2635.04</v>
      </c>
      <c r="H2204" s="1">
        <v>2020</v>
      </c>
      <c r="I2204" s="1" t="s">
        <v>257</v>
      </c>
      <c r="J2204" s="1">
        <v>138</v>
      </c>
      <c r="K2204" s="3">
        <v>1671.0144</v>
      </c>
      <c r="L2204" s="12">
        <f>Tabla1[[#This Row],[Venta prom 12 meses en UN]]*Tabla1[[#This Row],[Costo unitario]]</f>
        <v>949.43999999999994</v>
      </c>
      <c r="M2204" s="29">
        <f>IFERROR(Tabla1[[#This Row],[Stock en unidades]]/Tabla1[[#This Row],[Venta prom 12 meses en UN]],0)</f>
        <v>2.7753623188405796</v>
      </c>
      <c r="N2204" s="12">
        <f>IFERROR(12/Tabla1[[#This Row],[Meses de stock]],0)</f>
        <v>4.3237597911227157</v>
      </c>
      <c r="O2204" s="5" t="e">
        <f>VLOOKUP(Tabla1[[#This Row],[Código del producto]],'ABC Ventas'!$A:$E,5,0)</f>
        <v>#DIV/0!</v>
      </c>
      <c r="P2204" s="5" t="e">
        <f>VLOOKUP(Tabla1[[#This Row],[Código del producto]],'ABC Stock'!$A:$E,5,0)</f>
        <v>#DIV/0!</v>
      </c>
      <c r="Q22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5" spans="1:17" x14ac:dyDescent="0.2">
      <c r="A2205" s="1">
        <v>1368</v>
      </c>
      <c r="B2205" s="1" t="s">
        <v>509</v>
      </c>
      <c r="C2205" s="1" t="s">
        <v>18</v>
      </c>
      <c r="D2205" s="1" t="s">
        <v>3</v>
      </c>
      <c r="E2205" s="11">
        <v>605</v>
      </c>
      <c r="F2205" s="3">
        <v>2.4700000000000002</v>
      </c>
      <c r="G2205" s="11">
        <f>Tabla1[[#This Row],[Stock en unidades]]*Tabla1[[#This Row],[Costo unitario]]</f>
        <v>1494.3500000000001</v>
      </c>
      <c r="H2205" s="1">
        <v>2020</v>
      </c>
      <c r="I2205" s="1" t="s">
        <v>258</v>
      </c>
      <c r="J2205" s="1">
        <v>113</v>
      </c>
      <c r="K2205" s="3">
        <v>496.81580000000002</v>
      </c>
      <c r="L2205" s="12">
        <f>Tabla1[[#This Row],[Venta prom 12 meses en UN]]*Tabla1[[#This Row],[Costo unitario]]</f>
        <v>279.11</v>
      </c>
      <c r="M2205" s="29">
        <f>IFERROR(Tabla1[[#This Row],[Stock en unidades]]/Tabla1[[#This Row],[Venta prom 12 meses en UN]],0)</f>
        <v>5.3539823008849554</v>
      </c>
      <c r="N2205" s="12">
        <f>IFERROR(12/Tabla1[[#This Row],[Meses de stock]],0)</f>
        <v>2.241322314049587</v>
      </c>
      <c r="O2205" s="5" t="e">
        <f>VLOOKUP(Tabla1[[#This Row],[Código del producto]],'ABC Ventas'!$A:$E,5,0)</f>
        <v>#DIV/0!</v>
      </c>
      <c r="P2205" s="5" t="e">
        <f>VLOOKUP(Tabla1[[#This Row],[Código del producto]],'ABC Stock'!$A:$E,5,0)</f>
        <v>#DIV/0!</v>
      </c>
      <c r="Q220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06" spans="1:17" x14ac:dyDescent="0.2">
      <c r="A2206" s="1">
        <v>1368</v>
      </c>
      <c r="B2206" s="1" t="s">
        <v>509</v>
      </c>
      <c r="C2206" s="1" t="s">
        <v>18</v>
      </c>
      <c r="D2206" s="1" t="s">
        <v>3</v>
      </c>
      <c r="E2206" s="11">
        <v>192</v>
      </c>
      <c r="F2206" s="3">
        <v>2.68</v>
      </c>
      <c r="G2206" s="11">
        <f>Tabla1[[#This Row],[Stock en unidades]]*Tabla1[[#This Row],[Costo unitario]]</f>
        <v>514.56000000000006</v>
      </c>
      <c r="H2206" s="1">
        <v>2019</v>
      </c>
      <c r="I2206" s="1" t="s">
        <v>304</v>
      </c>
      <c r="J2206" s="1">
        <v>124</v>
      </c>
      <c r="K2206" s="3">
        <v>405.43040000000002</v>
      </c>
      <c r="L2206" s="12">
        <f>Tabla1[[#This Row],[Venta prom 12 meses en UN]]*Tabla1[[#This Row],[Costo unitario]]</f>
        <v>332.32</v>
      </c>
      <c r="M2206" s="29">
        <f>IFERROR(Tabla1[[#This Row],[Stock en unidades]]/Tabla1[[#This Row],[Venta prom 12 meses en UN]],0)</f>
        <v>1.5483870967741935</v>
      </c>
      <c r="N2206" s="12">
        <f>IFERROR(12/Tabla1[[#This Row],[Meses de stock]],0)</f>
        <v>7.75</v>
      </c>
      <c r="O2206" s="5" t="e">
        <f>VLOOKUP(Tabla1[[#This Row],[Código del producto]],'ABC Ventas'!$A:$E,5,0)</f>
        <v>#DIV/0!</v>
      </c>
      <c r="P2206" s="5" t="e">
        <f>VLOOKUP(Tabla1[[#This Row],[Código del producto]],'ABC Stock'!$A:$E,5,0)</f>
        <v>#DIV/0!</v>
      </c>
      <c r="Q22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7" spans="1:17" x14ac:dyDescent="0.2">
      <c r="A2207" s="1">
        <v>1368</v>
      </c>
      <c r="B2207" s="1" t="s">
        <v>509</v>
      </c>
      <c r="C2207" s="1" t="s">
        <v>18</v>
      </c>
      <c r="D2207" s="1" t="s">
        <v>3</v>
      </c>
      <c r="E2207" s="11">
        <v>349</v>
      </c>
      <c r="F2207" s="3">
        <v>3.52</v>
      </c>
      <c r="G2207" s="11">
        <f>Tabla1[[#This Row],[Stock en unidades]]*Tabla1[[#This Row],[Costo unitario]]</f>
        <v>1228.48</v>
      </c>
      <c r="H2207" s="1">
        <v>2020</v>
      </c>
      <c r="I2207" s="1" t="s">
        <v>258</v>
      </c>
      <c r="J2207" s="1">
        <v>87.1</v>
      </c>
      <c r="K2207" s="3">
        <v>374.04223999999994</v>
      </c>
      <c r="L2207" s="12">
        <f>Tabla1[[#This Row],[Venta prom 12 meses en UN]]*Tabla1[[#This Row],[Costo unitario]]</f>
        <v>306.59199999999998</v>
      </c>
      <c r="M2207" s="29">
        <f>IFERROR(Tabla1[[#This Row],[Stock en unidades]]/Tabla1[[#This Row],[Venta prom 12 meses en UN]],0)</f>
        <v>4.0068886337543059</v>
      </c>
      <c r="N2207" s="12">
        <f>IFERROR(12/Tabla1[[#This Row],[Meses de stock]],0)</f>
        <v>2.9948424068767903</v>
      </c>
      <c r="O2207" s="5" t="e">
        <f>VLOOKUP(Tabla1[[#This Row],[Código del producto]],'ABC Ventas'!$A:$E,5,0)</f>
        <v>#DIV/0!</v>
      </c>
      <c r="P2207" s="5" t="e">
        <f>VLOOKUP(Tabla1[[#This Row],[Código del producto]],'ABC Stock'!$A:$E,5,0)</f>
        <v>#DIV/0!</v>
      </c>
      <c r="Q22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08" spans="1:17" x14ac:dyDescent="0.2">
      <c r="A2208" s="1">
        <v>1368</v>
      </c>
      <c r="B2208" s="1" t="s">
        <v>509</v>
      </c>
      <c r="C2208" s="1" t="s">
        <v>18</v>
      </c>
      <c r="D2208" s="1" t="s">
        <v>3</v>
      </c>
      <c r="E2208" s="11">
        <v>99</v>
      </c>
      <c r="F2208" s="3">
        <v>2.25</v>
      </c>
      <c r="G2208" s="11">
        <f>Tabla1[[#This Row],[Stock en unidades]]*Tabla1[[#This Row],[Costo unitario]]</f>
        <v>222.75</v>
      </c>
      <c r="H2208" s="1">
        <v>2019</v>
      </c>
      <c r="I2208" s="1" t="s">
        <v>310</v>
      </c>
      <c r="J2208" s="1">
        <v>101</v>
      </c>
      <c r="K2208" s="3">
        <v>352.23750000000001</v>
      </c>
      <c r="L2208" s="12">
        <f>Tabla1[[#This Row],[Venta prom 12 meses en UN]]*Tabla1[[#This Row],[Costo unitario]]</f>
        <v>227.25</v>
      </c>
      <c r="M2208" s="29">
        <f>IFERROR(Tabla1[[#This Row],[Stock en unidades]]/Tabla1[[#This Row],[Venta prom 12 meses en UN]],0)</f>
        <v>0.98019801980198018</v>
      </c>
      <c r="N2208" s="12">
        <f>IFERROR(12/Tabla1[[#This Row],[Meses de stock]],0)</f>
        <v>12.242424242424242</v>
      </c>
      <c r="O2208" s="5" t="e">
        <f>VLOOKUP(Tabla1[[#This Row],[Código del producto]],'ABC Ventas'!$A:$E,5,0)</f>
        <v>#DIV/0!</v>
      </c>
      <c r="P2208" s="5" t="e">
        <f>VLOOKUP(Tabla1[[#This Row],[Código del producto]],'ABC Stock'!$A:$E,5,0)</f>
        <v>#DIV/0!</v>
      </c>
      <c r="Q22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09" spans="1:17" x14ac:dyDescent="0.2">
      <c r="A2209" s="1">
        <v>1368</v>
      </c>
      <c r="B2209" s="1" t="s">
        <v>509</v>
      </c>
      <c r="C2209" s="1" t="s">
        <v>18</v>
      </c>
      <c r="D2209" s="1" t="s">
        <v>3</v>
      </c>
      <c r="E2209" s="11">
        <v>859</v>
      </c>
      <c r="F2209" s="3">
        <v>4.57</v>
      </c>
      <c r="G2209" s="11">
        <f>Tabla1[[#This Row],[Stock en unidades]]*Tabla1[[#This Row],[Costo unitario]]</f>
        <v>3925.63</v>
      </c>
      <c r="H2209" s="1">
        <v>2019</v>
      </c>
      <c r="I2209" s="1" t="s">
        <v>256</v>
      </c>
      <c r="J2209" s="1">
        <v>50.5</v>
      </c>
      <c r="K2209" s="3">
        <v>283.86555000000004</v>
      </c>
      <c r="L2209" s="12">
        <f>Tabla1[[#This Row],[Venta prom 12 meses en UN]]*Tabla1[[#This Row],[Costo unitario]]</f>
        <v>230.78500000000003</v>
      </c>
      <c r="M2209" s="29">
        <f>IFERROR(Tabla1[[#This Row],[Stock en unidades]]/Tabla1[[#This Row],[Venta prom 12 meses en UN]],0)</f>
        <v>17.009900990099009</v>
      </c>
      <c r="N2209" s="12">
        <f>IFERROR(12/Tabla1[[#This Row],[Meses de stock]],0)</f>
        <v>0.70547147846332947</v>
      </c>
      <c r="O2209" s="5" t="e">
        <f>VLOOKUP(Tabla1[[#This Row],[Código del producto]],'ABC Ventas'!$A:$E,5,0)</f>
        <v>#DIV/0!</v>
      </c>
      <c r="P2209" s="5" t="e">
        <f>VLOOKUP(Tabla1[[#This Row],[Código del producto]],'ABC Stock'!$A:$E,5,0)</f>
        <v>#DIV/0!</v>
      </c>
      <c r="Q220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10" spans="1:17" x14ac:dyDescent="0.2">
      <c r="A2210" s="1">
        <v>1369</v>
      </c>
      <c r="B2210" s="1" t="s">
        <v>510</v>
      </c>
      <c r="C2210" s="1" t="s">
        <v>18</v>
      </c>
      <c r="D2210" s="1" t="s">
        <v>3</v>
      </c>
      <c r="E2210" s="11">
        <v>887</v>
      </c>
      <c r="F2210" s="3">
        <v>2.38</v>
      </c>
      <c r="G2210" s="11">
        <f>Tabla1[[#This Row],[Stock en unidades]]*Tabla1[[#This Row],[Costo unitario]]</f>
        <v>2111.06</v>
      </c>
      <c r="H2210" s="1">
        <v>2020</v>
      </c>
      <c r="I2210" s="1" t="s">
        <v>256</v>
      </c>
      <c r="J2210" s="1">
        <v>132</v>
      </c>
      <c r="K2210" s="3">
        <v>433.54079999999993</v>
      </c>
      <c r="L2210" s="12">
        <f>Tabla1[[#This Row],[Venta prom 12 meses en UN]]*Tabla1[[#This Row],[Costo unitario]]</f>
        <v>314.15999999999997</v>
      </c>
      <c r="M2210" s="29">
        <f>IFERROR(Tabla1[[#This Row],[Stock en unidades]]/Tabla1[[#This Row],[Venta prom 12 meses en UN]],0)</f>
        <v>6.7196969696969697</v>
      </c>
      <c r="N2210" s="12">
        <f>IFERROR(12/Tabla1[[#This Row],[Meses de stock]],0)</f>
        <v>1.7857948139797069</v>
      </c>
      <c r="O2210" s="5" t="e">
        <f>VLOOKUP(Tabla1[[#This Row],[Código del producto]],'ABC Ventas'!$A:$E,5,0)</f>
        <v>#DIV/0!</v>
      </c>
      <c r="P2210" s="5" t="e">
        <f>VLOOKUP(Tabla1[[#This Row],[Código del producto]],'ABC Stock'!$A:$E,5,0)</f>
        <v>#DIV/0!</v>
      </c>
      <c r="Q221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11" spans="1:17" x14ac:dyDescent="0.2">
      <c r="A2211" s="1">
        <v>1369</v>
      </c>
      <c r="B2211" s="1" t="s">
        <v>510</v>
      </c>
      <c r="C2211" s="1" t="s">
        <v>18</v>
      </c>
      <c r="D2211" s="1" t="s">
        <v>3</v>
      </c>
      <c r="E2211" s="11">
        <v>698</v>
      </c>
      <c r="F2211" s="3">
        <v>2.5499999999999998</v>
      </c>
      <c r="G2211" s="11">
        <f>Tabla1[[#This Row],[Stock en unidades]]*Tabla1[[#This Row],[Costo unitario]]</f>
        <v>1779.8999999999999</v>
      </c>
      <c r="H2211" s="1">
        <v>2019</v>
      </c>
      <c r="I2211" s="1" t="s">
        <v>305</v>
      </c>
      <c r="J2211" s="1">
        <v>105</v>
      </c>
      <c r="K2211" s="3">
        <v>390.91500000000002</v>
      </c>
      <c r="L2211" s="12">
        <f>Tabla1[[#This Row],[Venta prom 12 meses en UN]]*Tabla1[[#This Row],[Costo unitario]]</f>
        <v>267.75</v>
      </c>
      <c r="M2211" s="29">
        <f>IFERROR(Tabla1[[#This Row],[Stock en unidades]]/Tabla1[[#This Row],[Venta prom 12 meses en UN]],0)</f>
        <v>6.647619047619048</v>
      </c>
      <c r="N2211" s="12">
        <f>IFERROR(12/Tabla1[[#This Row],[Meses de stock]],0)</f>
        <v>1.8051575931232091</v>
      </c>
      <c r="O2211" s="5" t="e">
        <f>VLOOKUP(Tabla1[[#This Row],[Código del producto]],'ABC Ventas'!$A:$E,5,0)</f>
        <v>#DIV/0!</v>
      </c>
      <c r="P2211" s="5" t="e">
        <f>VLOOKUP(Tabla1[[#This Row],[Código del producto]],'ABC Stock'!$A:$E,5,0)</f>
        <v>#DIV/0!</v>
      </c>
      <c r="Q221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12" spans="1:17" x14ac:dyDescent="0.2">
      <c r="A2212" s="1">
        <v>1369</v>
      </c>
      <c r="B2212" s="1" t="s">
        <v>510</v>
      </c>
      <c r="C2212" s="1" t="s">
        <v>18</v>
      </c>
      <c r="D2212" s="1" t="s">
        <v>3</v>
      </c>
      <c r="E2212" s="11">
        <v>217</v>
      </c>
      <c r="F2212" s="3">
        <v>3.41</v>
      </c>
      <c r="G2212" s="11">
        <f>Tabla1[[#This Row],[Stock en unidades]]*Tabla1[[#This Row],[Costo unitario]]</f>
        <v>739.97</v>
      </c>
      <c r="H2212" s="1">
        <v>2019</v>
      </c>
      <c r="I2212" s="1" t="s">
        <v>305</v>
      </c>
      <c r="J2212" s="1">
        <v>60</v>
      </c>
      <c r="K2212" s="3">
        <v>376.464</v>
      </c>
      <c r="L2212" s="12">
        <f>Tabla1[[#This Row],[Venta prom 12 meses en UN]]*Tabla1[[#This Row],[Costo unitario]]</f>
        <v>204.60000000000002</v>
      </c>
      <c r="M2212" s="29">
        <f>IFERROR(Tabla1[[#This Row],[Stock en unidades]]/Tabla1[[#This Row],[Venta prom 12 meses en UN]],0)</f>
        <v>3.6166666666666667</v>
      </c>
      <c r="N2212" s="12">
        <f>IFERROR(12/Tabla1[[#This Row],[Meses de stock]],0)</f>
        <v>3.3179723502304146</v>
      </c>
      <c r="O2212" s="5" t="e">
        <f>VLOOKUP(Tabla1[[#This Row],[Código del producto]],'ABC Ventas'!$A:$E,5,0)</f>
        <v>#DIV/0!</v>
      </c>
      <c r="P2212" s="5" t="e">
        <f>VLOOKUP(Tabla1[[#This Row],[Código del producto]],'ABC Stock'!$A:$E,5,0)</f>
        <v>#DIV/0!</v>
      </c>
      <c r="Q221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13" spans="1:17" x14ac:dyDescent="0.2">
      <c r="A2213" s="1">
        <v>1369</v>
      </c>
      <c r="B2213" s="1" t="s">
        <v>510</v>
      </c>
      <c r="C2213" s="1" t="s">
        <v>18</v>
      </c>
      <c r="D2213" s="1" t="s">
        <v>3</v>
      </c>
      <c r="E2213" s="11">
        <v>351</v>
      </c>
      <c r="F2213" s="3">
        <v>2.61</v>
      </c>
      <c r="G2213" s="11">
        <f>Tabla1[[#This Row],[Stock en unidades]]*Tabla1[[#This Row],[Costo unitario]]</f>
        <v>916.1099999999999</v>
      </c>
      <c r="H2213" s="1">
        <v>2020</v>
      </c>
      <c r="I2213" s="1" t="s">
        <v>256</v>
      </c>
      <c r="J2213" s="1">
        <v>87.6</v>
      </c>
      <c r="K2213" s="3">
        <v>313.23131999999993</v>
      </c>
      <c r="L2213" s="12">
        <f>Tabla1[[#This Row],[Venta prom 12 meses en UN]]*Tabla1[[#This Row],[Costo unitario]]</f>
        <v>228.63599999999997</v>
      </c>
      <c r="M2213" s="29">
        <f>IFERROR(Tabla1[[#This Row],[Stock en unidades]]/Tabla1[[#This Row],[Venta prom 12 meses en UN]],0)</f>
        <v>4.0068493150684938</v>
      </c>
      <c r="N2213" s="12">
        <f>IFERROR(12/Tabla1[[#This Row],[Meses de stock]],0)</f>
        <v>2.9948717948717944</v>
      </c>
      <c r="O2213" s="5" t="e">
        <f>VLOOKUP(Tabla1[[#This Row],[Código del producto]],'ABC Ventas'!$A:$E,5,0)</f>
        <v>#DIV/0!</v>
      </c>
      <c r="P2213" s="5" t="e">
        <f>VLOOKUP(Tabla1[[#This Row],[Código del producto]],'ABC Stock'!$A:$E,5,0)</f>
        <v>#DIV/0!</v>
      </c>
      <c r="Q221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14" spans="1:17" x14ac:dyDescent="0.2">
      <c r="A2214" s="1">
        <v>1369</v>
      </c>
      <c r="B2214" s="1" t="s">
        <v>510</v>
      </c>
      <c r="C2214" s="1" t="s">
        <v>18</v>
      </c>
      <c r="D2214" s="1" t="s">
        <v>3</v>
      </c>
      <c r="E2214" s="11">
        <v>1224</v>
      </c>
      <c r="F2214" s="3">
        <v>2.4500000000000002</v>
      </c>
      <c r="G2214" s="11">
        <f>Tabla1[[#This Row],[Stock en unidades]]*Tabla1[[#This Row],[Costo unitario]]</f>
        <v>2998.8</v>
      </c>
      <c r="H2214" s="1">
        <v>2020</v>
      </c>
      <c r="I2214" s="1" t="s">
        <v>258</v>
      </c>
      <c r="J2214" s="1">
        <v>87.4</v>
      </c>
      <c r="K2214" s="3">
        <v>267.66250000000002</v>
      </c>
      <c r="L2214" s="12">
        <f>Tabla1[[#This Row],[Venta prom 12 meses en UN]]*Tabla1[[#This Row],[Costo unitario]]</f>
        <v>214.13000000000002</v>
      </c>
      <c r="M2214" s="29">
        <f>IFERROR(Tabla1[[#This Row],[Stock en unidades]]/Tabla1[[#This Row],[Venta prom 12 meses en UN]],0)</f>
        <v>14.0045766590389</v>
      </c>
      <c r="N2214" s="12">
        <f>IFERROR(12/Tabla1[[#This Row],[Meses de stock]],0)</f>
        <v>0.85686274509803928</v>
      </c>
      <c r="O2214" s="5" t="e">
        <f>VLOOKUP(Tabla1[[#This Row],[Código del producto]],'ABC Ventas'!$A:$E,5,0)</f>
        <v>#DIV/0!</v>
      </c>
      <c r="P2214" s="5" t="e">
        <f>VLOOKUP(Tabla1[[#This Row],[Código del producto]],'ABC Stock'!$A:$E,5,0)</f>
        <v>#DIV/0!</v>
      </c>
      <c r="Q221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15" spans="1:17" x14ac:dyDescent="0.2">
      <c r="A2215" s="1">
        <v>1369</v>
      </c>
      <c r="B2215" s="1" t="s">
        <v>510</v>
      </c>
      <c r="C2215" s="1" t="s">
        <v>18</v>
      </c>
      <c r="D2215" s="1" t="s">
        <v>3</v>
      </c>
      <c r="E2215" s="11">
        <v>35</v>
      </c>
      <c r="F2215" s="3">
        <v>2.0099999999999998</v>
      </c>
      <c r="G2215" s="11">
        <f>Tabla1[[#This Row],[Stock en unidades]]*Tabla1[[#This Row],[Costo unitario]]</f>
        <v>70.349999999999994</v>
      </c>
      <c r="H2215" s="1">
        <v>2020</v>
      </c>
      <c r="I2215" s="1" t="s">
        <v>256</v>
      </c>
      <c r="J2215" s="1">
        <v>73</v>
      </c>
      <c r="K2215" s="3">
        <v>193.68359999999996</v>
      </c>
      <c r="L2215" s="12">
        <f>Tabla1[[#This Row],[Venta prom 12 meses en UN]]*Tabla1[[#This Row],[Costo unitario]]</f>
        <v>146.72999999999999</v>
      </c>
      <c r="M2215" s="29">
        <f>IFERROR(Tabla1[[#This Row],[Stock en unidades]]/Tabla1[[#This Row],[Venta prom 12 meses en UN]],0)</f>
        <v>0.47945205479452052</v>
      </c>
      <c r="N2215" s="12">
        <f>IFERROR(12/Tabla1[[#This Row],[Meses de stock]],0)</f>
        <v>25.028571428571428</v>
      </c>
      <c r="O2215" s="5" t="e">
        <f>VLOOKUP(Tabla1[[#This Row],[Código del producto]],'ABC Ventas'!$A:$E,5,0)</f>
        <v>#DIV/0!</v>
      </c>
      <c r="P2215" s="5" t="e">
        <f>VLOOKUP(Tabla1[[#This Row],[Código del producto]],'ABC Stock'!$A:$E,5,0)</f>
        <v>#DIV/0!</v>
      </c>
      <c r="Q22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16" spans="1:17" x14ac:dyDescent="0.2">
      <c r="A2216" s="1">
        <v>1370</v>
      </c>
      <c r="B2216" s="1" t="s">
        <v>511</v>
      </c>
      <c r="C2216" s="1" t="s">
        <v>18</v>
      </c>
      <c r="D2216" s="1" t="s">
        <v>3</v>
      </c>
      <c r="E2216" s="11">
        <v>101</v>
      </c>
      <c r="F2216" s="3">
        <v>7.8</v>
      </c>
      <c r="G2216" s="11">
        <f>Tabla1[[#This Row],[Stock en unidades]]*Tabla1[[#This Row],[Costo unitario]]</f>
        <v>787.8</v>
      </c>
      <c r="H2216" s="1">
        <v>2019</v>
      </c>
      <c r="I2216" s="1" t="s">
        <v>311</v>
      </c>
      <c r="J2216" s="1">
        <v>85</v>
      </c>
      <c r="K2216" s="3">
        <v>1113.8399999999999</v>
      </c>
      <c r="L2216" s="12">
        <f>Tabla1[[#This Row],[Venta prom 12 meses en UN]]*Tabla1[[#This Row],[Costo unitario]]</f>
        <v>663</v>
      </c>
      <c r="M2216" s="29">
        <f>IFERROR(Tabla1[[#This Row],[Stock en unidades]]/Tabla1[[#This Row],[Venta prom 12 meses en UN]],0)</f>
        <v>1.1882352941176471</v>
      </c>
      <c r="N2216" s="12">
        <f>IFERROR(12/Tabla1[[#This Row],[Meses de stock]],0)</f>
        <v>10.099009900990099</v>
      </c>
      <c r="O2216" s="5" t="e">
        <f>VLOOKUP(Tabla1[[#This Row],[Código del producto]],'ABC Ventas'!$A:$E,5,0)</f>
        <v>#DIV/0!</v>
      </c>
      <c r="P2216" s="5" t="e">
        <f>VLOOKUP(Tabla1[[#This Row],[Código del producto]],'ABC Stock'!$A:$E,5,0)</f>
        <v>#DIV/0!</v>
      </c>
      <c r="Q22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17" spans="1:17" x14ac:dyDescent="0.2">
      <c r="A2217" s="1">
        <v>1370</v>
      </c>
      <c r="B2217" s="1" t="s">
        <v>511</v>
      </c>
      <c r="C2217" s="1" t="s">
        <v>18</v>
      </c>
      <c r="D2217" s="1" t="s">
        <v>3</v>
      </c>
      <c r="E2217" s="11">
        <v>248</v>
      </c>
      <c r="F2217" s="3">
        <v>4.12</v>
      </c>
      <c r="G2217" s="11">
        <f>Tabla1[[#This Row],[Stock en unidades]]*Tabla1[[#This Row],[Costo unitario]]</f>
        <v>1021.76</v>
      </c>
      <c r="H2217" s="1">
        <v>2020</v>
      </c>
      <c r="I2217" s="1" t="s">
        <v>258</v>
      </c>
      <c r="J2217" s="1">
        <v>110</v>
      </c>
      <c r="K2217" s="3">
        <v>779.50399999999991</v>
      </c>
      <c r="L2217" s="12">
        <f>Tabla1[[#This Row],[Venta prom 12 meses en UN]]*Tabla1[[#This Row],[Costo unitario]]</f>
        <v>453.2</v>
      </c>
      <c r="M2217" s="29">
        <f>IFERROR(Tabla1[[#This Row],[Stock en unidades]]/Tabla1[[#This Row],[Venta prom 12 meses en UN]],0)</f>
        <v>2.2545454545454544</v>
      </c>
      <c r="N2217" s="12">
        <f>IFERROR(12/Tabla1[[#This Row],[Meses de stock]],0)</f>
        <v>5.3225806451612909</v>
      </c>
      <c r="O2217" s="5" t="e">
        <f>VLOOKUP(Tabla1[[#This Row],[Código del producto]],'ABC Ventas'!$A:$E,5,0)</f>
        <v>#DIV/0!</v>
      </c>
      <c r="P2217" s="5" t="e">
        <f>VLOOKUP(Tabla1[[#This Row],[Código del producto]],'ABC Stock'!$A:$E,5,0)</f>
        <v>#DIV/0!</v>
      </c>
      <c r="Q22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18" spans="1:17" x14ac:dyDescent="0.2">
      <c r="A2218" s="1">
        <v>1370</v>
      </c>
      <c r="B2218" s="1" t="s">
        <v>511</v>
      </c>
      <c r="C2218" s="1" t="s">
        <v>18</v>
      </c>
      <c r="D2218" s="1" t="s">
        <v>3</v>
      </c>
      <c r="E2218" s="11">
        <v>284</v>
      </c>
      <c r="F2218" s="3">
        <v>5.48</v>
      </c>
      <c r="G2218" s="11">
        <f>Tabla1[[#This Row],[Stock en unidades]]*Tabla1[[#This Row],[Costo unitario]]</f>
        <v>1556.3200000000002</v>
      </c>
      <c r="H2218" s="1">
        <v>2019</v>
      </c>
      <c r="I2218" s="1" t="s">
        <v>306</v>
      </c>
      <c r="J2218" s="1">
        <v>80</v>
      </c>
      <c r="K2218" s="3">
        <v>591.84</v>
      </c>
      <c r="L2218" s="12">
        <f>Tabla1[[#This Row],[Venta prom 12 meses en UN]]*Tabla1[[#This Row],[Costo unitario]]</f>
        <v>438.40000000000003</v>
      </c>
      <c r="M2218" s="29">
        <f>IFERROR(Tabla1[[#This Row],[Stock en unidades]]/Tabla1[[#This Row],[Venta prom 12 meses en UN]],0)</f>
        <v>3.55</v>
      </c>
      <c r="N2218" s="12">
        <f>IFERROR(12/Tabla1[[#This Row],[Meses de stock]],0)</f>
        <v>3.3802816901408455</v>
      </c>
      <c r="O2218" s="5" t="e">
        <f>VLOOKUP(Tabla1[[#This Row],[Código del producto]],'ABC Ventas'!$A:$E,5,0)</f>
        <v>#DIV/0!</v>
      </c>
      <c r="P2218" s="5" t="e">
        <f>VLOOKUP(Tabla1[[#This Row],[Código del producto]],'ABC Stock'!$A:$E,5,0)</f>
        <v>#DIV/0!</v>
      </c>
      <c r="Q221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19" spans="1:17" x14ac:dyDescent="0.2">
      <c r="A2219" s="1">
        <v>1370</v>
      </c>
      <c r="B2219" s="1" t="s">
        <v>511</v>
      </c>
      <c r="C2219" s="1" t="s">
        <v>18</v>
      </c>
      <c r="D2219" s="1" t="s">
        <v>3</v>
      </c>
      <c r="E2219" s="11">
        <v>602</v>
      </c>
      <c r="F2219" s="3">
        <v>4.8</v>
      </c>
      <c r="G2219" s="11">
        <f>Tabla1[[#This Row],[Stock en unidades]]*Tabla1[[#This Row],[Costo unitario]]</f>
        <v>2889.6</v>
      </c>
      <c r="H2219" s="1">
        <v>2020</v>
      </c>
      <c r="I2219" s="1" t="s">
        <v>256</v>
      </c>
      <c r="J2219" s="1">
        <v>37.6</v>
      </c>
      <c r="K2219" s="3">
        <v>315.83999999999997</v>
      </c>
      <c r="L2219" s="12">
        <f>Tabla1[[#This Row],[Venta prom 12 meses en UN]]*Tabla1[[#This Row],[Costo unitario]]</f>
        <v>180.48</v>
      </c>
      <c r="M2219" s="29">
        <f>IFERROR(Tabla1[[#This Row],[Stock en unidades]]/Tabla1[[#This Row],[Venta prom 12 meses en UN]],0)</f>
        <v>16.01063829787234</v>
      </c>
      <c r="N2219" s="12">
        <f>IFERROR(12/Tabla1[[#This Row],[Meses de stock]],0)</f>
        <v>0.74950166112956806</v>
      </c>
      <c r="O2219" s="5" t="e">
        <f>VLOOKUP(Tabla1[[#This Row],[Código del producto]],'ABC Ventas'!$A:$E,5,0)</f>
        <v>#DIV/0!</v>
      </c>
      <c r="P2219" s="5" t="e">
        <f>VLOOKUP(Tabla1[[#This Row],[Código del producto]],'ABC Stock'!$A:$E,5,0)</f>
        <v>#DIV/0!</v>
      </c>
      <c r="Q221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20" spans="1:17" x14ac:dyDescent="0.2">
      <c r="A2220" s="1">
        <v>1370</v>
      </c>
      <c r="B2220" s="1" t="s">
        <v>511</v>
      </c>
      <c r="C2220" s="1" t="s">
        <v>18</v>
      </c>
      <c r="D2220" s="1" t="s">
        <v>3</v>
      </c>
      <c r="E2220" s="11">
        <v>40</v>
      </c>
      <c r="F2220" s="3">
        <v>3.82</v>
      </c>
      <c r="G2220" s="11">
        <f>Tabla1[[#This Row],[Stock en unidades]]*Tabla1[[#This Row],[Costo unitario]]</f>
        <v>152.79999999999998</v>
      </c>
      <c r="H2220" s="1">
        <v>2019</v>
      </c>
      <c r="I2220" s="1" t="s">
        <v>256</v>
      </c>
      <c r="J2220" s="1">
        <v>39.4</v>
      </c>
      <c r="K2220" s="3">
        <v>261.88391999999999</v>
      </c>
      <c r="L2220" s="12">
        <f>Tabla1[[#This Row],[Venta prom 12 meses en UN]]*Tabla1[[#This Row],[Costo unitario]]</f>
        <v>150.50799999999998</v>
      </c>
      <c r="M2220" s="29">
        <f>IFERROR(Tabla1[[#This Row],[Stock en unidades]]/Tabla1[[#This Row],[Venta prom 12 meses en UN]],0)</f>
        <v>1.015228426395939</v>
      </c>
      <c r="N2220" s="12">
        <f>IFERROR(12/Tabla1[[#This Row],[Meses de stock]],0)</f>
        <v>11.82</v>
      </c>
      <c r="O2220" s="5" t="e">
        <f>VLOOKUP(Tabla1[[#This Row],[Código del producto]],'ABC Ventas'!$A:$E,5,0)</f>
        <v>#DIV/0!</v>
      </c>
      <c r="P2220" s="5" t="e">
        <f>VLOOKUP(Tabla1[[#This Row],[Código del producto]],'ABC Stock'!$A:$E,5,0)</f>
        <v>#DIV/0!</v>
      </c>
      <c r="Q22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21" spans="1:17" x14ac:dyDescent="0.2">
      <c r="A2221" s="1">
        <v>1370</v>
      </c>
      <c r="B2221" s="1" t="s">
        <v>511</v>
      </c>
      <c r="C2221" s="1" t="s">
        <v>18</v>
      </c>
      <c r="D2221" s="1" t="s">
        <v>3</v>
      </c>
      <c r="E2221" s="11">
        <v>701</v>
      </c>
      <c r="F2221" s="3">
        <v>2.15</v>
      </c>
      <c r="G2221" s="11">
        <f>Tabla1[[#This Row],[Stock en unidades]]*Tabla1[[#This Row],[Costo unitario]]</f>
        <v>1507.1499999999999</v>
      </c>
      <c r="H2221" s="1">
        <v>2020</v>
      </c>
      <c r="I2221" s="1" t="s">
        <v>258</v>
      </c>
      <c r="J2221" s="1">
        <v>56</v>
      </c>
      <c r="K2221" s="3">
        <v>214.31199999999998</v>
      </c>
      <c r="L2221" s="12">
        <f>Tabla1[[#This Row],[Venta prom 12 meses en UN]]*Tabla1[[#This Row],[Costo unitario]]</f>
        <v>120.39999999999999</v>
      </c>
      <c r="M2221" s="29">
        <f>IFERROR(Tabla1[[#This Row],[Stock en unidades]]/Tabla1[[#This Row],[Venta prom 12 meses en UN]],0)</f>
        <v>12.517857142857142</v>
      </c>
      <c r="N2221" s="12">
        <f>IFERROR(12/Tabla1[[#This Row],[Meses de stock]],0)</f>
        <v>0.95863052781740377</v>
      </c>
      <c r="O2221" s="5" t="e">
        <f>VLOOKUP(Tabla1[[#This Row],[Código del producto]],'ABC Ventas'!$A:$E,5,0)</f>
        <v>#DIV/0!</v>
      </c>
      <c r="P2221" s="5" t="e">
        <f>VLOOKUP(Tabla1[[#This Row],[Código del producto]],'ABC Stock'!$A:$E,5,0)</f>
        <v>#DIV/0!</v>
      </c>
      <c r="Q22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22" spans="1:17" x14ac:dyDescent="0.2">
      <c r="A2222" s="1">
        <v>1371</v>
      </c>
      <c r="B2222" s="1" t="s">
        <v>106</v>
      </c>
      <c r="C2222" s="1" t="s">
        <v>18</v>
      </c>
      <c r="D2222" s="1" t="s">
        <v>3</v>
      </c>
      <c r="E2222" s="11">
        <v>197</v>
      </c>
      <c r="F2222" s="3">
        <v>6.81</v>
      </c>
      <c r="G2222" s="11">
        <f>Tabla1[[#This Row],[Stock en unidades]]*Tabla1[[#This Row],[Costo unitario]]</f>
        <v>1341.57</v>
      </c>
      <c r="H2222" s="1">
        <v>2020</v>
      </c>
      <c r="I2222" s="1" t="s">
        <v>258</v>
      </c>
      <c r="J2222" s="1">
        <v>149</v>
      </c>
      <c r="K2222" s="3">
        <v>1481.4474</v>
      </c>
      <c r="L2222" s="12">
        <f>Tabla1[[#This Row],[Venta prom 12 meses en UN]]*Tabla1[[#This Row],[Costo unitario]]</f>
        <v>1014.6899999999999</v>
      </c>
      <c r="M2222" s="29">
        <f>IFERROR(Tabla1[[#This Row],[Stock en unidades]]/Tabla1[[#This Row],[Venta prom 12 meses en UN]],0)</f>
        <v>1.3221476510067114</v>
      </c>
      <c r="N2222" s="12">
        <f>IFERROR(12/Tabla1[[#This Row],[Meses de stock]],0)</f>
        <v>9.0761421319796955</v>
      </c>
      <c r="O2222" s="5" t="e">
        <f>VLOOKUP(Tabla1[[#This Row],[Código del producto]],'ABC Ventas'!$A:$E,5,0)</f>
        <v>#DIV/0!</v>
      </c>
      <c r="P2222" s="5" t="e">
        <f>VLOOKUP(Tabla1[[#This Row],[Código del producto]],'ABC Stock'!$A:$E,5,0)</f>
        <v>#DIV/0!</v>
      </c>
      <c r="Q22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23" spans="1:17" x14ac:dyDescent="0.2">
      <c r="A2223" s="1">
        <v>1371</v>
      </c>
      <c r="B2223" s="1" t="s">
        <v>106</v>
      </c>
      <c r="C2223" s="1" t="s">
        <v>18</v>
      </c>
      <c r="D2223" s="1" t="s">
        <v>3</v>
      </c>
      <c r="E2223" s="11">
        <v>912</v>
      </c>
      <c r="F2223" s="3">
        <v>4.22</v>
      </c>
      <c r="G2223" s="11">
        <f>Tabla1[[#This Row],[Stock en unidades]]*Tabla1[[#This Row],[Costo unitario]]</f>
        <v>3848.64</v>
      </c>
      <c r="H2223" s="1">
        <v>2019</v>
      </c>
      <c r="I2223" s="1" t="s">
        <v>310</v>
      </c>
      <c r="J2223" s="1">
        <v>82.9</v>
      </c>
      <c r="K2223" s="3">
        <v>549.24566000000004</v>
      </c>
      <c r="L2223" s="12">
        <f>Tabla1[[#This Row],[Venta prom 12 meses en UN]]*Tabla1[[#This Row],[Costo unitario]]</f>
        <v>349.83800000000002</v>
      </c>
      <c r="M2223" s="29">
        <f>IFERROR(Tabla1[[#This Row],[Stock en unidades]]/Tabla1[[#This Row],[Venta prom 12 meses en UN]],0)</f>
        <v>11.00120627261761</v>
      </c>
      <c r="N2223" s="12">
        <f>IFERROR(12/Tabla1[[#This Row],[Meses de stock]],0)</f>
        <v>1.0907894736842108</v>
      </c>
      <c r="O2223" s="5" t="e">
        <f>VLOOKUP(Tabla1[[#This Row],[Código del producto]],'ABC Ventas'!$A:$E,5,0)</f>
        <v>#DIV/0!</v>
      </c>
      <c r="P2223" s="5" t="e">
        <f>VLOOKUP(Tabla1[[#This Row],[Código del producto]],'ABC Stock'!$A:$E,5,0)</f>
        <v>#DIV/0!</v>
      </c>
      <c r="Q22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24" spans="1:17" x14ac:dyDescent="0.2">
      <c r="A2224" s="1">
        <v>1371</v>
      </c>
      <c r="B2224" s="1" t="s">
        <v>106</v>
      </c>
      <c r="C2224" s="1" t="s">
        <v>18</v>
      </c>
      <c r="D2224" s="1" t="s">
        <v>3</v>
      </c>
      <c r="E2224" s="11">
        <v>122</v>
      </c>
      <c r="F2224" s="3">
        <v>2.17</v>
      </c>
      <c r="G2224" s="11">
        <f>Tabla1[[#This Row],[Stock en unidades]]*Tabla1[[#This Row],[Costo unitario]]</f>
        <v>264.74</v>
      </c>
      <c r="H2224" s="1">
        <v>2020</v>
      </c>
      <c r="I2224" s="1" t="s">
        <v>256</v>
      </c>
      <c r="J2224" s="1">
        <v>138</v>
      </c>
      <c r="K2224" s="3">
        <v>404.27099999999996</v>
      </c>
      <c r="L2224" s="12">
        <f>Tabla1[[#This Row],[Venta prom 12 meses en UN]]*Tabla1[[#This Row],[Costo unitario]]</f>
        <v>299.45999999999998</v>
      </c>
      <c r="M2224" s="29">
        <f>IFERROR(Tabla1[[#This Row],[Stock en unidades]]/Tabla1[[#This Row],[Venta prom 12 meses en UN]],0)</f>
        <v>0.88405797101449279</v>
      </c>
      <c r="N2224" s="12">
        <f>IFERROR(12/Tabla1[[#This Row],[Meses de stock]],0)</f>
        <v>13.573770491803279</v>
      </c>
      <c r="O2224" s="5" t="e">
        <f>VLOOKUP(Tabla1[[#This Row],[Código del producto]],'ABC Ventas'!$A:$E,5,0)</f>
        <v>#DIV/0!</v>
      </c>
      <c r="P2224" s="5" t="e">
        <f>VLOOKUP(Tabla1[[#This Row],[Código del producto]],'ABC Stock'!$A:$E,5,0)</f>
        <v>#DIV/0!</v>
      </c>
      <c r="Q22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25" spans="1:17" x14ac:dyDescent="0.2">
      <c r="A2225" s="1">
        <v>1371</v>
      </c>
      <c r="B2225" s="1" t="s">
        <v>106</v>
      </c>
      <c r="C2225" s="1" t="s">
        <v>18</v>
      </c>
      <c r="D2225" s="1" t="s">
        <v>3</v>
      </c>
      <c r="E2225" s="11">
        <v>37</v>
      </c>
      <c r="F2225" s="3">
        <v>2.84</v>
      </c>
      <c r="G2225" s="11">
        <f>Tabla1[[#This Row],[Stock en unidades]]*Tabla1[[#This Row],[Costo unitario]]</f>
        <v>105.08</v>
      </c>
      <c r="H2225" s="1">
        <v>2020</v>
      </c>
      <c r="I2225" s="1" t="s">
        <v>257</v>
      </c>
      <c r="J2225" s="1">
        <v>82</v>
      </c>
      <c r="K2225" s="3">
        <v>284.11360000000002</v>
      </c>
      <c r="L2225" s="12">
        <f>Tabla1[[#This Row],[Venta prom 12 meses en UN]]*Tabla1[[#This Row],[Costo unitario]]</f>
        <v>232.88</v>
      </c>
      <c r="M2225" s="29">
        <f>IFERROR(Tabla1[[#This Row],[Stock en unidades]]/Tabla1[[#This Row],[Venta prom 12 meses en UN]],0)</f>
        <v>0.45121951219512196</v>
      </c>
      <c r="N2225" s="12">
        <f>IFERROR(12/Tabla1[[#This Row],[Meses de stock]],0)</f>
        <v>26.594594594594593</v>
      </c>
      <c r="O2225" s="5" t="e">
        <f>VLOOKUP(Tabla1[[#This Row],[Código del producto]],'ABC Ventas'!$A:$E,5,0)</f>
        <v>#DIV/0!</v>
      </c>
      <c r="P2225" s="5" t="e">
        <f>VLOOKUP(Tabla1[[#This Row],[Código del producto]],'ABC Stock'!$A:$E,5,0)</f>
        <v>#DIV/0!</v>
      </c>
      <c r="Q22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26" spans="1:17" x14ac:dyDescent="0.2">
      <c r="A2226" s="1">
        <v>1371</v>
      </c>
      <c r="B2226" s="1" t="s">
        <v>106</v>
      </c>
      <c r="C2226" s="1" t="s">
        <v>18</v>
      </c>
      <c r="D2226" s="1" t="s">
        <v>3</v>
      </c>
      <c r="E2226" s="11">
        <v>1344</v>
      </c>
      <c r="F2226" s="3">
        <v>2.17</v>
      </c>
      <c r="G2226" s="11">
        <f>Tabla1[[#This Row],[Stock en unidades]]*Tabla1[[#This Row],[Costo unitario]]</f>
        <v>2916.48</v>
      </c>
      <c r="H2226" s="1">
        <v>2020</v>
      </c>
      <c r="I2226" s="1" t="s">
        <v>257</v>
      </c>
      <c r="J2226" s="1">
        <v>60</v>
      </c>
      <c r="K2226" s="3">
        <v>192.696</v>
      </c>
      <c r="L2226" s="12">
        <f>Tabla1[[#This Row],[Venta prom 12 meses en UN]]*Tabla1[[#This Row],[Costo unitario]]</f>
        <v>130.19999999999999</v>
      </c>
      <c r="M2226" s="29">
        <f>IFERROR(Tabla1[[#This Row],[Stock en unidades]]/Tabla1[[#This Row],[Venta prom 12 meses en UN]],0)</f>
        <v>22.4</v>
      </c>
      <c r="N2226" s="12">
        <f>IFERROR(12/Tabla1[[#This Row],[Meses de stock]],0)</f>
        <v>0.5357142857142857</v>
      </c>
      <c r="O2226" s="5" t="e">
        <f>VLOOKUP(Tabla1[[#This Row],[Código del producto]],'ABC Ventas'!$A:$E,5,0)</f>
        <v>#DIV/0!</v>
      </c>
      <c r="P2226" s="5" t="e">
        <f>VLOOKUP(Tabla1[[#This Row],[Código del producto]],'ABC Stock'!$A:$E,5,0)</f>
        <v>#DIV/0!</v>
      </c>
      <c r="Q22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27" spans="1:17" x14ac:dyDescent="0.2">
      <c r="A2227" s="1">
        <v>1371</v>
      </c>
      <c r="B2227" s="1" t="s">
        <v>106</v>
      </c>
      <c r="C2227" s="1" t="s">
        <v>18</v>
      </c>
      <c r="D2227" s="1" t="s">
        <v>3</v>
      </c>
      <c r="E2227" s="11">
        <v>291</v>
      </c>
      <c r="F2227" s="3">
        <v>25.9</v>
      </c>
      <c r="G2227" s="11">
        <f>Tabla1[[#This Row],[Stock en unidades]]*Tabla1[[#This Row],[Costo unitario]]</f>
        <v>7536.9</v>
      </c>
      <c r="H2227" s="1">
        <v>2019</v>
      </c>
      <c r="I2227" s="1" t="s">
        <v>306</v>
      </c>
      <c r="J2227" s="1">
        <v>0</v>
      </c>
      <c r="K2227" s="3">
        <v>0</v>
      </c>
      <c r="L2227" s="12">
        <f>Tabla1[[#This Row],[Venta prom 12 meses en UN]]*Tabla1[[#This Row],[Costo unitario]]</f>
        <v>0</v>
      </c>
      <c r="M2227" s="29">
        <f>IFERROR(Tabla1[[#This Row],[Stock en unidades]]/Tabla1[[#This Row],[Venta prom 12 meses en UN]],0)</f>
        <v>0</v>
      </c>
      <c r="N2227" s="12">
        <f>IFERROR(12/Tabla1[[#This Row],[Meses de stock]],0)</f>
        <v>0</v>
      </c>
      <c r="O2227" s="5" t="e">
        <f>VLOOKUP(Tabla1[[#This Row],[Código del producto]],'ABC Ventas'!$A:$E,5,0)</f>
        <v>#DIV/0!</v>
      </c>
      <c r="P2227" s="5" t="e">
        <f>VLOOKUP(Tabla1[[#This Row],[Código del producto]],'ABC Stock'!$A:$E,5,0)</f>
        <v>#DIV/0!</v>
      </c>
      <c r="Q222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228" spans="1:17" x14ac:dyDescent="0.2">
      <c r="A2228" s="1">
        <v>1372</v>
      </c>
      <c r="B2228" s="1" t="s">
        <v>201</v>
      </c>
      <c r="C2228" s="1" t="s">
        <v>18</v>
      </c>
      <c r="D2228" s="1" t="s">
        <v>3</v>
      </c>
      <c r="E2228" s="11">
        <v>50</v>
      </c>
      <c r="F2228" s="3">
        <v>5.09</v>
      </c>
      <c r="G2228" s="11">
        <f>Tabla1[[#This Row],[Stock en unidades]]*Tabla1[[#This Row],[Costo unitario]]</f>
        <v>254.5</v>
      </c>
      <c r="H2228" s="1">
        <v>2020</v>
      </c>
      <c r="I2228" s="1" t="s">
        <v>258</v>
      </c>
      <c r="J2228" s="1">
        <v>139</v>
      </c>
      <c r="K2228" s="3">
        <v>1259.3678</v>
      </c>
      <c r="L2228" s="12">
        <f>Tabla1[[#This Row],[Venta prom 12 meses en UN]]*Tabla1[[#This Row],[Costo unitario]]</f>
        <v>707.51</v>
      </c>
      <c r="M2228" s="29">
        <f>IFERROR(Tabla1[[#This Row],[Stock en unidades]]/Tabla1[[#This Row],[Venta prom 12 meses en UN]],0)</f>
        <v>0.35971223021582732</v>
      </c>
      <c r="N2228" s="12">
        <f>IFERROR(12/Tabla1[[#This Row],[Meses de stock]],0)</f>
        <v>33.36</v>
      </c>
      <c r="O2228" s="5" t="e">
        <f>VLOOKUP(Tabla1[[#This Row],[Código del producto]],'ABC Ventas'!$A:$E,5,0)</f>
        <v>#DIV/0!</v>
      </c>
      <c r="P2228" s="5" t="e">
        <f>VLOOKUP(Tabla1[[#This Row],[Código del producto]],'ABC Stock'!$A:$E,5,0)</f>
        <v>#DIV/0!</v>
      </c>
      <c r="Q22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29" spans="1:17" x14ac:dyDescent="0.2">
      <c r="A2229" s="1">
        <v>1372</v>
      </c>
      <c r="B2229" s="1" t="s">
        <v>201</v>
      </c>
      <c r="C2229" s="1" t="s">
        <v>18</v>
      </c>
      <c r="D2229" s="1" t="s">
        <v>3</v>
      </c>
      <c r="E2229" s="11">
        <v>810</v>
      </c>
      <c r="F2229" s="3">
        <v>6.93</v>
      </c>
      <c r="G2229" s="11">
        <f>Tabla1[[#This Row],[Stock en unidades]]*Tabla1[[#This Row],[Costo unitario]]</f>
        <v>5613.3</v>
      </c>
      <c r="H2229" s="1">
        <v>2019</v>
      </c>
      <c r="I2229" s="1" t="s">
        <v>308</v>
      </c>
      <c r="J2229" s="1">
        <v>50.6</v>
      </c>
      <c r="K2229" s="3">
        <v>617.15808000000004</v>
      </c>
      <c r="L2229" s="12">
        <f>Tabla1[[#This Row],[Venta prom 12 meses en UN]]*Tabla1[[#This Row],[Costo unitario]]</f>
        <v>350.65800000000002</v>
      </c>
      <c r="M2229" s="29">
        <f>IFERROR(Tabla1[[#This Row],[Stock en unidades]]/Tabla1[[#This Row],[Venta prom 12 meses en UN]],0)</f>
        <v>16.007905138339922</v>
      </c>
      <c r="N2229" s="12">
        <f>IFERROR(12/Tabla1[[#This Row],[Meses de stock]],0)</f>
        <v>0.74962962962962953</v>
      </c>
      <c r="O2229" s="5" t="e">
        <f>VLOOKUP(Tabla1[[#This Row],[Código del producto]],'ABC Ventas'!$A:$E,5,0)</f>
        <v>#DIV/0!</v>
      </c>
      <c r="P2229" s="5" t="e">
        <f>VLOOKUP(Tabla1[[#This Row],[Código del producto]],'ABC Stock'!$A:$E,5,0)</f>
        <v>#DIV/0!</v>
      </c>
      <c r="Q222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30" spans="1:17" x14ac:dyDescent="0.2">
      <c r="A2230" s="1">
        <v>1372</v>
      </c>
      <c r="B2230" s="1" t="s">
        <v>201</v>
      </c>
      <c r="C2230" s="1" t="s">
        <v>18</v>
      </c>
      <c r="D2230" s="1" t="s">
        <v>3</v>
      </c>
      <c r="E2230" s="11">
        <v>129</v>
      </c>
      <c r="F2230" s="3">
        <v>2.69</v>
      </c>
      <c r="G2230" s="11">
        <f>Tabla1[[#This Row],[Stock en unidades]]*Tabla1[[#This Row],[Costo unitario]]</f>
        <v>347.01</v>
      </c>
      <c r="H2230" s="1">
        <v>2019</v>
      </c>
      <c r="I2230" s="1" t="s">
        <v>309</v>
      </c>
      <c r="J2230" s="1">
        <v>131</v>
      </c>
      <c r="K2230" s="3">
        <v>500.3938</v>
      </c>
      <c r="L2230" s="12">
        <f>Tabla1[[#This Row],[Venta prom 12 meses en UN]]*Tabla1[[#This Row],[Costo unitario]]</f>
        <v>352.39</v>
      </c>
      <c r="M2230" s="29">
        <f>IFERROR(Tabla1[[#This Row],[Stock en unidades]]/Tabla1[[#This Row],[Venta prom 12 meses en UN]],0)</f>
        <v>0.98473282442748089</v>
      </c>
      <c r="N2230" s="12">
        <f>IFERROR(12/Tabla1[[#This Row],[Meses de stock]],0)</f>
        <v>12.186046511627907</v>
      </c>
      <c r="O2230" s="5" t="e">
        <f>VLOOKUP(Tabla1[[#This Row],[Código del producto]],'ABC Ventas'!$A:$E,5,0)</f>
        <v>#DIV/0!</v>
      </c>
      <c r="P2230" s="5" t="e">
        <f>VLOOKUP(Tabla1[[#This Row],[Código del producto]],'ABC Stock'!$A:$E,5,0)</f>
        <v>#DIV/0!</v>
      </c>
      <c r="Q22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1" spans="1:17" x14ac:dyDescent="0.2">
      <c r="A2231" s="1">
        <v>1372</v>
      </c>
      <c r="B2231" s="1" t="s">
        <v>201</v>
      </c>
      <c r="C2231" s="1" t="s">
        <v>18</v>
      </c>
      <c r="D2231" s="1" t="s">
        <v>3</v>
      </c>
      <c r="E2231" s="11">
        <v>107</v>
      </c>
      <c r="F2231" s="3">
        <v>5.39</v>
      </c>
      <c r="G2231" s="11">
        <f>Tabla1[[#This Row],[Stock en unidades]]*Tabla1[[#This Row],[Costo unitario]]</f>
        <v>576.73</v>
      </c>
      <c r="H2231" s="1">
        <v>2019</v>
      </c>
      <c r="I2231" s="1" t="s">
        <v>309</v>
      </c>
      <c r="J2231" s="1">
        <v>51</v>
      </c>
      <c r="K2231" s="3">
        <v>470.06189999999992</v>
      </c>
      <c r="L2231" s="12">
        <f>Tabla1[[#This Row],[Venta prom 12 meses en UN]]*Tabla1[[#This Row],[Costo unitario]]</f>
        <v>274.89</v>
      </c>
      <c r="M2231" s="29">
        <f>IFERROR(Tabla1[[#This Row],[Stock en unidades]]/Tabla1[[#This Row],[Venta prom 12 meses en UN]],0)</f>
        <v>2.0980392156862746</v>
      </c>
      <c r="N2231" s="12">
        <f>IFERROR(12/Tabla1[[#This Row],[Meses de stock]],0)</f>
        <v>5.7196261682242984</v>
      </c>
      <c r="O2231" s="5" t="e">
        <f>VLOOKUP(Tabla1[[#This Row],[Código del producto]],'ABC Ventas'!$A:$E,5,0)</f>
        <v>#DIV/0!</v>
      </c>
      <c r="P2231" s="5" t="e">
        <f>VLOOKUP(Tabla1[[#This Row],[Código del producto]],'ABC Stock'!$A:$E,5,0)</f>
        <v>#DIV/0!</v>
      </c>
      <c r="Q22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2" spans="1:17" x14ac:dyDescent="0.2">
      <c r="A2232" s="1">
        <v>1372</v>
      </c>
      <c r="B2232" s="1" t="s">
        <v>201</v>
      </c>
      <c r="C2232" s="1" t="s">
        <v>18</v>
      </c>
      <c r="D2232" s="1" t="s">
        <v>3</v>
      </c>
      <c r="E2232" s="11">
        <v>720</v>
      </c>
      <c r="F2232" s="3">
        <v>6.11</v>
      </c>
      <c r="G2232" s="11">
        <f>Tabla1[[#This Row],[Stock en unidades]]*Tabla1[[#This Row],[Costo unitario]]</f>
        <v>4399.2</v>
      </c>
      <c r="H2232" s="1">
        <v>2019</v>
      </c>
      <c r="I2232" s="1" t="s">
        <v>306</v>
      </c>
      <c r="J2232" s="1">
        <v>42.3</v>
      </c>
      <c r="K2232" s="3">
        <v>426.44744999999995</v>
      </c>
      <c r="L2232" s="12">
        <f>Tabla1[[#This Row],[Venta prom 12 meses en UN]]*Tabla1[[#This Row],[Costo unitario]]</f>
        <v>258.45299999999997</v>
      </c>
      <c r="M2232" s="29">
        <f>IFERROR(Tabla1[[#This Row],[Stock en unidades]]/Tabla1[[#This Row],[Venta prom 12 meses en UN]],0)</f>
        <v>17.021276595744681</v>
      </c>
      <c r="N2232" s="12">
        <f>IFERROR(12/Tabla1[[#This Row],[Meses de stock]],0)</f>
        <v>0.70499999999999996</v>
      </c>
      <c r="O2232" s="5" t="e">
        <f>VLOOKUP(Tabla1[[#This Row],[Código del producto]],'ABC Ventas'!$A:$E,5,0)</f>
        <v>#DIV/0!</v>
      </c>
      <c r="P2232" s="5" t="e">
        <f>VLOOKUP(Tabla1[[#This Row],[Código del producto]],'ABC Stock'!$A:$E,5,0)</f>
        <v>#DIV/0!</v>
      </c>
      <c r="Q223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33" spans="1:17" x14ac:dyDescent="0.2">
      <c r="A2233" s="1">
        <v>1372</v>
      </c>
      <c r="B2233" s="1" t="s">
        <v>201</v>
      </c>
      <c r="C2233" s="1" t="s">
        <v>18</v>
      </c>
      <c r="D2233" s="1" t="s">
        <v>3</v>
      </c>
      <c r="E2233" s="11">
        <v>0</v>
      </c>
      <c r="F2233" s="3">
        <v>2.94</v>
      </c>
      <c r="G2233" s="11">
        <f>Tabla1[[#This Row],[Stock en unidades]]*Tabla1[[#This Row],[Costo unitario]]</f>
        <v>0</v>
      </c>
      <c r="H2233" s="1">
        <v>2020</v>
      </c>
      <c r="I2233" s="1" t="s">
        <v>256</v>
      </c>
      <c r="J2233" s="1">
        <v>65</v>
      </c>
      <c r="K2233" s="3">
        <v>242.697</v>
      </c>
      <c r="L2233" s="12">
        <f>Tabla1[[#This Row],[Venta prom 12 meses en UN]]*Tabla1[[#This Row],[Costo unitario]]</f>
        <v>191.1</v>
      </c>
      <c r="M2233" s="29">
        <f>IFERROR(Tabla1[[#This Row],[Stock en unidades]]/Tabla1[[#This Row],[Venta prom 12 meses en UN]],0)</f>
        <v>0</v>
      </c>
      <c r="N2233" s="12">
        <f>IFERROR(12/Tabla1[[#This Row],[Meses de stock]],0)</f>
        <v>0</v>
      </c>
      <c r="O2233" s="5" t="e">
        <f>VLOOKUP(Tabla1[[#This Row],[Código del producto]],'ABC Ventas'!$A:$E,5,0)</f>
        <v>#DIV/0!</v>
      </c>
      <c r="P2233" s="5" t="e">
        <f>VLOOKUP(Tabla1[[#This Row],[Código del producto]],'ABC Stock'!$A:$E,5,0)</f>
        <v>#DIV/0!</v>
      </c>
      <c r="Q22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4" spans="1:17" x14ac:dyDescent="0.2">
      <c r="A2234" s="1">
        <v>1373</v>
      </c>
      <c r="B2234" s="1" t="s">
        <v>512</v>
      </c>
      <c r="C2234" s="1" t="s">
        <v>18</v>
      </c>
      <c r="D2234" s="1" t="s">
        <v>3</v>
      </c>
      <c r="E2234" s="11">
        <v>43</v>
      </c>
      <c r="F2234" s="3">
        <v>79</v>
      </c>
      <c r="G2234" s="11">
        <f>Tabla1[[#This Row],[Stock en unidades]]*Tabla1[[#This Row],[Costo unitario]]</f>
        <v>3397</v>
      </c>
      <c r="H2234" s="1">
        <v>2020</v>
      </c>
      <c r="I2234" s="1" t="s">
        <v>256</v>
      </c>
      <c r="J2234" s="1">
        <v>861</v>
      </c>
      <c r="K2234" s="3">
        <v>91145.46</v>
      </c>
      <c r="L2234" s="12">
        <f>Tabla1[[#This Row],[Venta prom 12 meses en UN]]*Tabla1[[#This Row],[Costo unitario]]</f>
        <v>68019</v>
      </c>
      <c r="M2234" s="29">
        <f>IFERROR(Tabla1[[#This Row],[Stock en unidades]]/Tabla1[[#This Row],[Venta prom 12 meses en UN]],0)</f>
        <v>4.9941927990708478E-2</v>
      </c>
      <c r="N2234" s="12">
        <f>IFERROR(12/Tabla1[[#This Row],[Meses de stock]],0)</f>
        <v>240.27906976744185</v>
      </c>
      <c r="O2234" s="5" t="e">
        <f>VLOOKUP(Tabla1[[#This Row],[Código del producto]],'ABC Ventas'!$A:$E,5,0)</f>
        <v>#DIV/0!</v>
      </c>
      <c r="P2234" s="5" t="e">
        <f>VLOOKUP(Tabla1[[#This Row],[Código del producto]],'ABC Stock'!$A:$E,5,0)</f>
        <v>#DIV/0!</v>
      </c>
      <c r="Q22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5" spans="1:17" x14ac:dyDescent="0.2">
      <c r="A2235" s="1">
        <v>1373</v>
      </c>
      <c r="B2235" s="1" t="s">
        <v>512</v>
      </c>
      <c r="C2235" s="1" t="s">
        <v>18</v>
      </c>
      <c r="D2235" s="1" t="s">
        <v>3</v>
      </c>
      <c r="E2235" s="11">
        <v>820</v>
      </c>
      <c r="F2235" s="3">
        <v>58</v>
      </c>
      <c r="G2235" s="11">
        <f>Tabla1[[#This Row],[Stock en unidades]]*Tabla1[[#This Row],[Costo unitario]]</f>
        <v>47560</v>
      </c>
      <c r="H2235" s="1">
        <v>2019</v>
      </c>
      <c r="I2235" s="1" t="s">
        <v>256</v>
      </c>
      <c r="J2235" s="1">
        <v>956</v>
      </c>
      <c r="K2235" s="3">
        <v>73745.84</v>
      </c>
      <c r="L2235" s="12">
        <f>Tabla1[[#This Row],[Venta prom 12 meses en UN]]*Tabla1[[#This Row],[Costo unitario]]</f>
        <v>55448</v>
      </c>
      <c r="M2235" s="29">
        <f>IFERROR(Tabla1[[#This Row],[Stock en unidades]]/Tabla1[[#This Row],[Venta prom 12 meses en UN]],0)</f>
        <v>0.85774058577405854</v>
      </c>
      <c r="N2235" s="12">
        <f>IFERROR(12/Tabla1[[#This Row],[Meses de stock]],0)</f>
        <v>13.990243902439024</v>
      </c>
      <c r="O2235" s="5" t="e">
        <f>VLOOKUP(Tabla1[[#This Row],[Código del producto]],'ABC Ventas'!$A:$E,5,0)</f>
        <v>#DIV/0!</v>
      </c>
      <c r="P2235" s="5" t="e">
        <f>VLOOKUP(Tabla1[[#This Row],[Código del producto]],'ABC Stock'!$A:$E,5,0)</f>
        <v>#DIV/0!</v>
      </c>
      <c r="Q22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6" spans="1:17" x14ac:dyDescent="0.2">
      <c r="A2236" s="1">
        <v>1373</v>
      </c>
      <c r="B2236" s="1" t="s">
        <v>512</v>
      </c>
      <c r="C2236" s="1" t="s">
        <v>18</v>
      </c>
      <c r="D2236" s="1" t="s">
        <v>3</v>
      </c>
      <c r="E2236" s="11">
        <v>1580</v>
      </c>
      <c r="F2236" s="3">
        <v>55</v>
      </c>
      <c r="G2236" s="11">
        <f>Tabla1[[#This Row],[Stock en unidades]]*Tabla1[[#This Row],[Costo unitario]]</f>
        <v>86900</v>
      </c>
      <c r="H2236" s="1">
        <v>2019</v>
      </c>
      <c r="I2236" s="1" t="s">
        <v>305</v>
      </c>
      <c r="J2236" s="1">
        <v>819</v>
      </c>
      <c r="K2236" s="3">
        <v>59008.95</v>
      </c>
      <c r="L2236" s="12">
        <f>Tabla1[[#This Row],[Venta prom 12 meses en UN]]*Tabla1[[#This Row],[Costo unitario]]</f>
        <v>45045</v>
      </c>
      <c r="M2236" s="29">
        <f>IFERROR(Tabla1[[#This Row],[Stock en unidades]]/Tabla1[[#This Row],[Venta prom 12 meses en UN]],0)</f>
        <v>1.9291819291819292</v>
      </c>
      <c r="N2236" s="12">
        <f>IFERROR(12/Tabla1[[#This Row],[Meses de stock]],0)</f>
        <v>6.2202531645569623</v>
      </c>
      <c r="O2236" s="5" t="e">
        <f>VLOOKUP(Tabla1[[#This Row],[Código del producto]],'ABC Ventas'!$A:$E,5,0)</f>
        <v>#DIV/0!</v>
      </c>
      <c r="P2236" s="5" t="e">
        <f>VLOOKUP(Tabla1[[#This Row],[Código del producto]],'ABC Stock'!$A:$E,5,0)</f>
        <v>#DIV/0!</v>
      </c>
      <c r="Q22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7" spans="1:17" x14ac:dyDescent="0.2">
      <c r="A2237" s="1">
        <v>1373</v>
      </c>
      <c r="B2237" s="1" t="s">
        <v>512</v>
      </c>
      <c r="C2237" s="1" t="s">
        <v>18</v>
      </c>
      <c r="D2237" s="1" t="s">
        <v>3</v>
      </c>
      <c r="E2237" s="11">
        <v>66</v>
      </c>
      <c r="F2237" s="3">
        <v>33</v>
      </c>
      <c r="G2237" s="11">
        <f>Tabla1[[#This Row],[Stock en unidades]]*Tabla1[[#This Row],[Costo unitario]]</f>
        <v>2178</v>
      </c>
      <c r="H2237" s="1">
        <v>2020</v>
      </c>
      <c r="I2237" s="1" t="s">
        <v>256</v>
      </c>
      <c r="J2237" s="1">
        <v>872</v>
      </c>
      <c r="K2237" s="3">
        <v>49206.96</v>
      </c>
      <c r="L2237" s="12">
        <f>Tabla1[[#This Row],[Venta prom 12 meses en UN]]*Tabla1[[#This Row],[Costo unitario]]</f>
        <v>28776</v>
      </c>
      <c r="M2237" s="29">
        <f>IFERROR(Tabla1[[#This Row],[Stock en unidades]]/Tabla1[[#This Row],[Venta prom 12 meses en UN]],0)</f>
        <v>7.5688073394495417E-2</v>
      </c>
      <c r="N2237" s="12">
        <f>IFERROR(12/Tabla1[[#This Row],[Meses de stock]],0)</f>
        <v>158.54545454545453</v>
      </c>
      <c r="O2237" s="5" t="e">
        <f>VLOOKUP(Tabla1[[#This Row],[Código del producto]],'ABC Ventas'!$A:$E,5,0)</f>
        <v>#DIV/0!</v>
      </c>
      <c r="P2237" s="5" t="e">
        <f>VLOOKUP(Tabla1[[#This Row],[Código del producto]],'ABC Stock'!$A:$E,5,0)</f>
        <v>#DIV/0!</v>
      </c>
      <c r="Q22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8" spans="1:17" x14ac:dyDescent="0.2">
      <c r="A2238" s="1">
        <v>1373</v>
      </c>
      <c r="B2238" s="1" t="s">
        <v>512</v>
      </c>
      <c r="C2238" s="1" t="s">
        <v>18</v>
      </c>
      <c r="D2238" s="1" t="s">
        <v>3</v>
      </c>
      <c r="E2238" s="11">
        <v>641</v>
      </c>
      <c r="F2238" s="3">
        <v>68</v>
      </c>
      <c r="G2238" s="11">
        <f>Tabla1[[#This Row],[Stock en unidades]]*Tabla1[[#This Row],[Costo unitario]]</f>
        <v>43588</v>
      </c>
      <c r="H2238" s="1">
        <v>2020</v>
      </c>
      <c r="I2238" s="1" t="s">
        <v>258</v>
      </c>
      <c r="J2238" s="1">
        <v>300</v>
      </c>
      <c r="K2238" s="3">
        <v>37536</v>
      </c>
      <c r="L2238" s="12">
        <f>Tabla1[[#This Row],[Venta prom 12 meses en UN]]*Tabla1[[#This Row],[Costo unitario]]</f>
        <v>20400</v>
      </c>
      <c r="M2238" s="29">
        <f>IFERROR(Tabla1[[#This Row],[Stock en unidades]]/Tabla1[[#This Row],[Venta prom 12 meses en UN]],0)</f>
        <v>2.1366666666666667</v>
      </c>
      <c r="N2238" s="12">
        <f>IFERROR(12/Tabla1[[#This Row],[Meses de stock]],0)</f>
        <v>5.6162246489859591</v>
      </c>
      <c r="O2238" s="5" t="e">
        <f>VLOOKUP(Tabla1[[#This Row],[Código del producto]],'ABC Ventas'!$A:$E,5,0)</f>
        <v>#DIV/0!</v>
      </c>
      <c r="P2238" s="5" t="e">
        <f>VLOOKUP(Tabla1[[#This Row],[Código del producto]],'ABC Stock'!$A:$E,5,0)</f>
        <v>#DIV/0!</v>
      </c>
      <c r="Q22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39" spans="1:17" x14ac:dyDescent="0.2">
      <c r="A2239" s="1">
        <v>1373</v>
      </c>
      <c r="B2239" s="1" t="s">
        <v>512</v>
      </c>
      <c r="C2239" s="1" t="s">
        <v>18</v>
      </c>
      <c r="D2239" s="1" t="s">
        <v>3</v>
      </c>
      <c r="E2239" s="11">
        <v>1503</v>
      </c>
      <c r="F2239" s="3">
        <v>33</v>
      </c>
      <c r="G2239" s="11">
        <f>Tabla1[[#This Row],[Stock en unidades]]*Tabla1[[#This Row],[Costo unitario]]</f>
        <v>49599</v>
      </c>
      <c r="H2239" s="1">
        <v>2019</v>
      </c>
      <c r="I2239" s="1" t="s">
        <v>309</v>
      </c>
      <c r="J2239" s="1">
        <v>390</v>
      </c>
      <c r="K2239" s="3">
        <v>21621.599999999999</v>
      </c>
      <c r="L2239" s="12">
        <f>Tabla1[[#This Row],[Venta prom 12 meses en UN]]*Tabla1[[#This Row],[Costo unitario]]</f>
        <v>12870</v>
      </c>
      <c r="M2239" s="29">
        <f>IFERROR(Tabla1[[#This Row],[Stock en unidades]]/Tabla1[[#This Row],[Venta prom 12 meses en UN]],0)</f>
        <v>3.8538461538461539</v>
      </c>
      <c r="N2239" s="12">
        <f>IFERROR(12/Tabla1[[#This Row],[Meses de stock]],0)</f>
        <v>3.1137724550898205</v>
      </c>
      <c r="O2239" s="5" t="e">
        <f>VLOOKUP(Tabla1[[#This Row],[Código del producto]],'ABC Ventas'!$A:$E,5,0)</f>
        <v>#DIV/0!</v>
      </c>
      <c r="P2239" s="5" t="e">
        <f>VLOOKUP(Tabla1[[#This Row],[Código del producto]],'ABC Stock'!$A:$E,5,0)</f>
        <v>#DIV/0!</v>
      </c>
      <c r="Q223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40" spans="1:17" x14ac:dyDescent="0.2">
      <c r="A2240" s="1">
        <v>1374</v>
      </c>
      <c r="B2240" s="1" t="s">
        <v>513</v>
      </c>
      <c r="C2240" s="1" t="s">
        <v>18</v>
      </c>
      <c r="D2240" s="1" t="s">
        <v>3</v>
      </c>
      <c r="E2240" s="11">
        <v>1385</v>
      </c>
      <c r="F2240" s="3">
        <v>5.14</v>
      </c>
      <c r="G2240" s="11">
        <f>Tabla1[[#This Row],[Stock en unidades]]*Tabla1[[#This Row],[Costo unitario]]</f>
        <v>7118.9</v>
      </c>
      <c r="H2240" s="1">
        <v>2020</v>
      </c>
      <c r="I2240" s="1" t="s">
        <v>258</v>
      </c>
      <c r="J2240" s="1">
        <v>98.9</v>
      </c>
      <c r="K2240" s="3">
        <v>904.85588000000007</v>
      </c>
      <c r="L2240" s="12">
        <f>Tabla1[[#This Row],[Venta prom 12 meses en UN]]*Tabla1[[#This Row],[Costo unitario]]</f>
        <v>508.346</v>
      </c>
      <c r="M2240" s="29">
        <f>IFERROR(Tabla1[[#This Row],[Stock en unidades]]/Tabla1[[#This Row],[Venta prom 12 meses en UN]],0)</f>
        <v>14.004044489383215</v>
      </c>
      <c r="N2240" s="12">
        <f>IFERROR(12/Tabla1[[#This Row],[Meses de stock]],0)</f>
        <v>0.85689530685920579</v>
      </c>
      <c r="O2240" s="5" t="e">
        <f>VLOOKUP(Tabla1[[#This Row],[Código del producto]],'ABC Ventas'!$A:$E,5,0)</f>
        <v>#DIV/0!</v>
      </c>
      <c r="P2240" s="5" t="e">
        <f>VLOOKUP(Tabla1[[#This Row],[Código del producto]],'ABC Stock'!$A:$E,5,0)</f>
        <v>#DIV/0!</v>
      </c>
      <c r="Q22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41" spans="1:17" x14ac:dyDescent="0.2">
      <c r="A2241" s="1">
        <v>1374</v>
      </c>
      <c r="B2241" s="1" t="s">
        <v>513</v>
      </c>
      <c r="C2241" s="1" t="s">
        <v>18</v>
      </c>
      <c r="D2241" s="1" t="s">
        <v>3</v>
      </c>
      <c r="E2241" s="11">
        <v>189</v>
      </c>
      <c r="F2241" s="3">
        <v>4.58</v>
      </c>
      <c r="G2241" s="11">
        <f>Tabla1[[#This Row],[Stock en unidades]]*Tabla1[[#This Row],[Costo unitario]]</f>
        <v>865.62</v>
      </c>
      <c r="H2241" s="1">
        <v>2020</v>
      </c>
      <c r="I2241" s="1" t="s">
        <v>256</v>
      </c>
      <c r="J2241" s="1">
        <v>94.4</v>
      </c>
      <c r="K2241" s="3">
        <v>665.82208000000003</v>
      </c>
      <c r="L2241" s="12">
        <f>Tabla1[[#This Row],[Venta prom 12 meses en UN]]*Tabla1[[#This Row],[Costo unitario]]</f>
        <v>432.35200000000003</v>
      </c>
      <c r="M2241" s="29">
        <f>IFERROR(Tabla1[[#This Row],[Stock en unidades]]/Tabla1[[#This Row],[Venta prom 12 meses en UN]],0)</f>
        <v>2.0021186440677963</v>
      </c>
      <c r="N2241" s="12">
        <f>IFERROR(12/Tabla1[[#This Row],[Meses de stock]],0)</f>
        <v>5.9936507936507946</v>
      </c>
      <c r="O2241" s="5" t="e">
        <f>VLOOKUP(Tabla1[[#This Row],[Código del producto]],'ABC Ventas'!$A:$E,5,0)</f>
        <v>#DIV/0!</v>
      </c>
      <c r="P2241" s="5" t="e">
        <f>VLOOKUP(Tabla1[[#This Row],[Código del producto]],'ABC Stock'!$A:$E,5,0)</f>
        <v>#DIV/0!</v>
      </c>
      <c r="Q22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42" spans="1:17" x14ac:dyDescent="0.2">
      <c r="A2242" s="1">
        <v>1374</v>
      </c>
      <c r="B2242" s="1" t="s">
        <v>513</v>
      </c>
      <c r="C2242" s="1" t="s">
        <v>18</v>
      </c>
      <c r="D2242" s="1" t="s">
        <v>3</v>
      </c>
      <c r="E2242" s="11">
        <v>301</v>
      </c>
      <c r="F2242" s="3">
        <v>4.78</v>
      </c>
      <c r="G2242" s="11">
        <f>Tabla1[[#This Row],[Stock en unidades]]*Tabla1[[#This Row],[Costo unitario]]</f>
        <v>1438.78</v>
      </c>
      <c r="H2242" s="1">
        <v>2020</v>
      </c>
      <c r="I2242" s="1" t="s">
        <v>256</v>
      </c>
      <c r="J2242" s="1">
        <v>75.099999999999994</v>
      </c>
      <c r="K2242" s="3">
        <v>646.16039999999998</v>
      </c>
      <c r="L2242" s="12">
        <f>Tabla1[[#This Row],[Venta prom 12 meses en UN]]*Tabla1[[#This Row],[Costo unitario]]</f>
        <v>358.97800000000001</v>
      </c>
      <c r="M2242" s="29">
        <f>IFERROR(Tabla1[[#This Row],[Stock en unidades]]/Tabla1[[#This Row],[Venta prom 12 meses en UN]],0)</f>
        <v>4.0079893475366184</v>
      </c>
      <c r="N2242" s="12">
        <f>IFERROR(12/Tabla1[[#This Row],[Meses de stock]],0)</f>
        <v>2.9940199335548168</v>
      </c>
      <c r="O2242" s="5" t="e">
        <f>VLOOKUP(Tabla1[[#This Row],[Código del producto]],'ABC Ventas'!$A:$E,5,0)</f>
        <v>#DIV/0!</v>
      </c>
      <c r="P2242" s="5" t="e">
        <f>VLOOKUP(Tabla1[[#This Row],[Código del producto]],'ABC Stock'!$A:$E,5,0)</f>
        <v>#DIV/0!</v>
      </c>
      <c r="Q22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43" spans="1:17" x14ac:dyDescent="0.2">
      <c r="A2243" s="1">
        <v>1374</v>
      </c>
      <c r="B2243" s="1" t="s">
        <v>513</v>
      </c>
      <c r="C2243" s="1" t="s">
        <v>18</v>
      </c>
      <c r="D2243" s="1" t="s">
        <v>3</v>
      </c>
      <c r="E2243" s="11">
        <v>2</v>
      </c>
      <c r="F2243" s="3">
        <v>3.29</v>
      </c>
      <c r="G2243" s="11">
        <f>Tabla1[[#This Row],[Stock en unidades]]*Tabla1[[#This Row],[Costo unitario]]</f>
        <v>6.58</v>
      </c>
      <c r="H2243" s="1">
        <v>2019</v>
      </c>
      <c r="I2243" s="1" t="s">
        <v>312</v>
      </c>
      <c r="J2243" s="1">
        <v>125</v>
      </c>
      <c r="K2243" s="3">
        <v>538.73749999999995</v>
      </c>
      <c r="L2243" s="12">
        <f>Tabla1[[#This Row],[Venta prom 12 meses en UN]]*Tabla1[[#This Row],[Costo unitario]]</f>
        <v>411.25</v>
      </c>
      <c r="M2243" s="29">
        <f>IFERROR(Tabla1[[#This Row],[Stock en unidades]]/Tabla1[[#This Row],[Venta prom 12 meses en UN]],0)</f>
        <v>1.6E-2</v>
      </c>
      <c r="N2243" s="12">
        <f>IFERROR(12/Tabla1[[#This Row],[Meses de stock]],0)</f>
        <v>750</v>
      </c>
      <c r="O2243" s="5" t="e">
        <f>VLOOKUP(Tabla1[[#This Row],[Código del producto]],'ABC Ventas'!$A:$E,5,0)</f>
        <v>#DIV/0!</v>
      </c>
      <c r="P2243" s="5" t="e">
        <f>VLOOKUP(Tabla1[[#This Row],[Código del producto]],'ABC Stock'!$A:$E,5,0)</f>
        <v>#DIV/0!</v>
      </c>
      <c r="Q22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44" spans="1:17" x14ac:dyDescent="0.2">
      <c r="A2244" s="1">
        <v>1374</v>
      </c>
      <c r="B2244" s="1" t="s">
        <v>513</v>
      </c>
      <c r="C2244" s="1" t="s">
        <v>18</v>
      </c>
      <c r="D2244" s="1" t="s">
        <v>3</v>
      </c>
      <c r="E2244" s="11">
        <v>226</v>
      </c>
      <c r="F2244" s="3">
        <v>4.5199999999999996</v>
      </c>
      <c r="G2244" s="11">
        <f>Tabla1[[#This Row],[Stock en unidades]]*Tabla1[[#This Row],[Costo unitario]]</f>
        <v>1021.5199999999999</v>
      </c>
      <c r="H2244" s="1">
        <v>2019</v>
      </c>
      <c r="I2244" s="1" t="s">
        <v>309</v>
      </c>
      <c r="J2244" s="1">
        <v>56.4</v>
      </c>
      <c r="K2244" s="3">
        <v>433.37759999999997</v>
      </c>
      <c r="L2244" s="12">
        <f>Tabla1[[#This Row],[Venta prom 12 meses en UN]]*Tabla1[[#This Row],[Costo unitario]]</f>
        <v>254.92799999999997</v>
      </c>
      <c r="M2244" s="29">
        <f>IFERROR(Tabla1[[#This Row],[Stock en unidades]]/Tabla1[[#This Row],[Venta prom 12 meses en UN]],0)</f>
        <v>4.0070921985815602</v>
      </c>
      <c r="N2244" s="12">
        <f>IFERROR(12/Tabla1[[#This Row],[Meses de stock]],0)</f>
        <v>2.9946902654867258</v>
      </c>
      <c r="O2244" s="5" t="e">
        <f>VLOOKUP(Tabla1[[#This Row],[Código del producto]],'ABC Ventas'!$A:$E,5,0)</f>
        <v>#DIV/0!</v>
      </c>
      <c r="P2244" s="5" t="e">
        <f>VLOOKUP(Tabla1[[#This Row],[Código del producto]],'ABC Stock'!$A:$E,5,0)</f>
        <v>#DIV/0!</v>
      </c>
      <c r="Q224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45" spans="1:17" x14ac:dyDescent="0.2">
      <c r="A2245" s="1">
        <v>1374</v>
      </c>
      <c r="B2245" s="1" t="s">
        <v>513</v>
      </c>
      <c r="C2245" s="1" t="s">
        <v>18</v>
      </c>
      <c r="D2245" s="1" t="s">
        <v>3</v>
      </c>
      <c r="E2245" s="11">
        <v>66</v>
      </c>
      <c r="F2245" s="3">
        <v>3.85</v>
      </c>
      <c r="G2245" s="11">
        <f>Tabla1[[#This Row],[Stock en unidades]]*Tabla1[[#This Row],[Costo unitario]]</f>
        <v>254.1</v>
      </c>
      <c r="H2245" s="1">
        <v>2020</v>
      </c>
      <c r="I2245" s="1" t="s">
        <v>258</v>
      </c>
      <c r="J2245" s="1">
        <v>58</v>
      </c>
      <c r="K2245" s="3">
        <v>290.29000000000002</v>
      </c>
      <c r="L2245" s="12">
        <f>Tabla1[[#This Row],[Venta prom 12 meses en UN]]*Tabla1[[#This Row],[Costo unitario]]</f>
        <v>223.3</v>
      </c>
      <c r="M2245" s="29">
        <f>IFERROR(Tabla1[[#This Row],[Stock en unidades]]/Tabla1[[#This Row],[Venta prom 12 meses en UN]],0)</f>
        <v>1.1379310344827587</v>
      </c>
      <c r="N2245" s="12">
        <f>IFERROR(12/Tabla1[[#This Row],[Meses de stock]],0)</f>
        <v>10.545454545454545</v>
      </c>
      <c r="O2245" s="5" t="e">
        <f>VLOOKUP(Tabla1[[#This Row],[Código del producto]],'ABC Ventas'!$A:$E,5,0)</f>
        <v>#DIV/0!</v>
      </c>
      <c r="P2245" s="5" t="e">
        <f>VLOOKUP(Tabla1[[#This Row],[Código del producto]],'ABC Stock'!$A:$E,5,0)</f>
        <v>#DIV/0!</v>
      </c>
      <c r="Q22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46" spans="1:17" x14ac:dyDescent="0.2">
      <c r="A2246" s="1">
        <v>1375</v>
      </c>
      <c r="B2246" s="1" t="s">
        <v>514</v>
      </c>
      <c r="C2246" s="1" t="s">
        <v>18</v>
      </c>
      <c r="D2246" s="1" t="s">
        <v>3</v>
      </c>
      <c r="E2246" s="11">
        <v>8</v>
      </c>
      <c r="F2246" s="3">
        <v>6.66</v>
      </c>
      <c r="G2246" s="11">
        <f>Tabla1[[#This Row],[Stock en unidades]]*Tabla1[[#This Row],[Costo unitario]]</f>
        <v>53.28</v>
      </c>
      <c r="H2246" s="1">
        <v>2020</v>
      </c>
      <c r="I2246" s="1" t="s">
        <v>256</v>
      </c>
      <c r="J2246" s="1">
        <v>118</v>
      </c>
      <c r="K2246" s="3">
        <v>1367.4312</v>
      </c>
      <c r="L2246" s="12">
        <f>Tabla1[[#This Row],[Venta prom 12 meses en UN]]*Tabla1[[#This Row],[Costo unitario]]</f>
        <v>785.88</v>
      </c>
      <c r="M2246" s="29">
        <f>IFERROR(Tabla1[[#This Row],[Stock en unidades]]/Tabla1[[#This Row],[Venta prom 12 meses en UN]],0)</f>
        <v>6.7796610169491525E-2</v>
      </c>
      <c r="N2246" s="12">
        <f>IFERROR(12/Tabla1[[#This Row],[Meses de stock]],0)</f>
        <v>177</v>
      </c>
      <c r="O2246" s="5" t="e">
        <f>VLOOKUP(Tabla1[[#This Row],[Código del producto]],'ABC Ventas'!$A:$E,5,0)</f>
        <v>#DIV/0!</v>
      </c>
      <c r="P2246" s="5" t="e">
        <f>VLOOKUP(Tabla1[[#This Row],[Código del producto]],'ABC Stock'!$A:$E,5,0)</f>
        <v>#DIV/0!</v>
      </c>
      <c r="Q22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47" spans="1:17" x14ac:dyDescent="0.2">
      <c r="A2247" s="1">
        <v>1375</v>
      </c>
      <c r="B2247" s="1" t="s">
        <v>514</v>
      </c>
      <c r="C2247" s="1" t="s">
        <v>18</v>
      </c>
      <c r="D2247" s="1" t="s">
        <v>3</v>
      </c>
      <c r="E2247" s="11">
        <v>1611</v>
      </c>
      <c r="F2247" s="3">
        <v>7.55</v>
      </c>
      <c r="G2247" s="11">
        <f>Tabla1[[#This Row],[Stock en unidades]]*Tabla1[[#This Row],[Costo unitario]]</f>
        <v>12163.05</v>
      </c>
      <c r="H2247" s="1">
        <v>2019</v>
      </c>
      <c r="I2247" s="1" t="s">
        <v>308</v>
      </c>
      <c r="J2247" s="1">
        <v>89.5</v>
      </c>
      <c r="K2247" s="3">
        <v>1114.94625</v>
      </c>
      <c r="L2247" s="12">
        <f>Tabla1[[#This Row],[Venta prom 12 meses en UN]]*Tabla1[[#This Row],[Costo unitario]]</f>
        <v>675.72500000000002</v>
      </c>
      <c r="M2247" s="29">
        <f>IFERROR(Tabla1[[#This Row],[Stock en unidades]]/Tabla1[[#This Row],[Venta prom 12 meses en UN]],0)</f>
        <v>18</v>
      </c>
      <c r="N2247" s="12">
        <f>IFERROR(12/Tabla1[[#This Row],[Meses de stock]],0)</f>
        <v>0.66666666666666663</v>
      </c>
      <c r="O2247" s="5" t="e">
        <f>VLOOKUP(Tabla1[[#This Row],[Código del producto]],'ABC Ventas'!$A:$E,5,0)</f>
        <v>#DIV/0!</v>
      </c>
      <c r="P2247" s="5" t="e">
        <f>VLOOKUP(Tabla1[[#This Row],[Código del producto]],'ABC Stock'!$A:$E,5,0)</f>
        <v>#DIV/0!</v>
      </c>
      <c r="Q224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48" spans="1:17" x14ac:dyDescent="0.2">
      <c r="A2248" s="1">
        <v>1375</v>
      </c>
      <c r="B2248" s="1" t="s">
        <v>514</v>
      </c>
      <c r="C2248" s="1" t="s">
        <v>18</v>
      </c>
      <c r="D2248" s="1" t="s">
        <v>3</v>
      </c>
      <c r="E2248" s="11">
        <v>150</v>
      </c>
      <c r="F2248" s="3">
        <v>3.51</v>
      </c>
      <c r="G2248" s="11">
        <f>Tabla1[[#This Row],[Stock en unidades]]*Tabla1[[#This Row],[Costo unitario]]</f>
        <v>526.5</v>
      </c>
      <c r="H2248" s="1">
        <v>2020</v>
      </c>
      <c r="I2248" s="1" t="s">
        <v>258</v>
      </c>
      <c r="J2248" s="1">
        <v>130</v>
      </c>
      <c r="K2248" s="3">
        <v>862.40699999999993</v>
      </c>
      <c r="L2248" s="12">
        <f>Tabla1[[#This Row],[Venta prom 12 meses en UN]]*Tabla1[[#This Row],[Costo unitario]]</f>
        <v>456.29999999999995</v>
      </c>
      <c r="M2248" s="29">
        <f>IFERROR(Tabla1[[#This Row],[Stock en unidades]]/Tabla1[[#This Row],[Venta prom 12 meses en UN]],0)</f>
        <v>1.1538461538461537</v>
      </c>
      <c r="N2248" s="12">
        <f>IFERROR(12/Tabla1[[#This Row],[Meses de stock]],0)</f>
        <v>10.4</v>
      </c>
      <c r="O2248" s="5" t="e">
        <f>VLOOKUP(Tabla1[[#This Row],[Código del producto]],'ABC Ventas'!$A:$E,5,0)</f>
        <v>#DIV/0!</v>
      </c>
      <c r="P2248" s="5" t="e">
        <f>VLOOKUP(Tabla1[[#This Row],[Código del producto]],'ABC Stock'!$A:$E,5,0)</f>
        <v>#DIV/0!</v>
      </c>
      <c r="Q22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49" spans="1:17" x14ac:dyDescent="0.2">
      <c r="A2249" s="1">
        <v>1375</v>
      </c>
      <c r="B2249" s="1" t="s">
        <v>514</v>
      </c>
      <c r="C2249" s="1" t="s">
        <v>18</v>
      </c>
      <c r="D2249" s="1" t="s">
        <v>3</v>
      </c>
      <c r="E2249" s="11">
        <v>0</v>
      </c>
      <c r="F2249" s="3">
        <v>3.87</v>
      </c>
      <c r="G2249" s="11">
        <f>Tabla1[[#This Row],[Stock en unidades]]*Tabla1[[#This Row],[Costo unitario]]</f>
        <v>0</v>
      </c>
      <c r="H2249" s="1">
        <v>2019</v>
      </c>
      <c r="I2249" s="1" t="s">
        <v>258</v>
      </c>
      <c r="J2249" s="1">
        <v>128</v>
      </c>
      <c r="K2249" s="3">
        <v>594.43200000000002</v>
      </c>
      <c r="L2249" s="12">
        <f>Tabla1[[#This Row],[Venta prom 12 meses en UN]]*Tabla1[[#This Row],[Costo unitario]]</f>
        <v>495.36</v>
      </c>
      <c r="M2249" s="29">
        <f>IFERROR(Tabla1[[#This Row],[Stock en unidades]]/Tabla1[[#This Row],[Venta prom 12 meses en UN]],0)</f>
        <v>0</v>
      </c>
      <c r="N2249" s="12">
        <f>IFERROR(12/Tabla1[[#This Row],[Meses de stock]],0)</f>
        <v>0</v>
      </c>
      <c r="O2249" s="5" t="e">
        <f>VLOOKUP(Tabla1[[#This Row],[Código del producto]],'ABC Ventas'!$A:$E,5,0)</f>
        <v>#DIV/0!</v>
      </c>
      <c r="P2249" s="5" t="e">
        <f>VLOOKUP(Tabla1[[#This Row],[Código del producto]],'ABC Stock'!$A:$E,5,0)</f>
        <v>#DIV/0!</v>
      </c>
      <c r="Q22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0" spans="1:17" x14ac:dyDescent="0.2">
      <c r="A2250" s="1">
        <v>1375</v>
      </c>
      <c r="B2250" s="1" t="s">
        <v>514</v>
      </c>
      <c r="C2250" s="1" t="s">
        <v>18</v>
      </c>
      <c r="D2250" s="1" t="s">
        <v>3</v>
      </c>
      <c r="E2250" s="11">
        <v>630</v>
      </c>
      <c r="F2250" s="3">
        <v>2.2999999999999998</v>
      </c>
      <c r="G2250" s="11">
        <f>Tabla1[[#This Row],[Stock en unidades]]*Tabla1[[#This Row],[Costo unitario]]</f>
        <v>1449</v>
      </c>
      <c r="H2250" s="1">
        <v>2020</v>
      </c>
      <c r="I2250" s="1" t="s">
        <v>258</v>
      </c>
      <c r="J2250" s="1">
        <v>89.9</v>
      </c>
      <c r="K2250" s="3">
        <v>349.44130000000007</v>
      </c>
      <c r="L2250" s="12">
        <f>Tabla1[[#This Row],[Venta prom 12 meses en UN]]*Tabla1[[#This Row],[Costo unitario]]</f>
        <v>206.77</v>
      </c>
      <c r="M2250" s="29">
        <f>IFERROR(Tabla1[[#This Row],[Stock en unidades]]/Tabla1[[#This Row],[Venta prom 12 meses en UN]],0)</f>
        <v>7.0077864293659617</v>
      </c>
      <c r="N2250" s="12">
        <f>IFERROR(12/Tabla1[[#This Row],[Meses de stock]],0)</f>
        <v>1.7123809523809526</v>
      </c>
      <c r="O2250" s="5" t="e">
        <f>VLOOKUP(Tabla1[[#This Row],[Código del producto]],'ABC Ventas'!$A:$E,5,0)</f>
        <v>#DIV/0!</v>
      </c>
      <c r="P2250" s="5" t="e">
        <f>VLOOKUP(Tabla1[[#This Row],[Código del producto]],'ABC Stock'!$A:$E,5,0)</f>
        <v>#DIV/0!</v>
      </c>
      <c r="Q22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51" spans="1:17" x14ac:dyDescent="0.2">
      <c r="A2251" s="1">
        <v>1375</v>
      </c>
      <c r="B2251" s="1" t="s">
        <v>514</v>
      </c>
      <c r="C2251" s="1" t="s">
        <v>18</v>
      </c>
      <c r="D2251" s="1" t="s">
        <v>3</v>
      </c>
      <c r="E2251" s="11">
        <v>778</v>
      </c>
      <c r="F2251" s="3">
        <v>2.65</v>
      </c>
      <c r="G2251" s="11">
        <f>Tabla1[[#This Row],[Stock en unidades]]*Tabla1[[#This Row],[Costo unitario]]</f>
        <v>2061.6999999999998</v>
      </c>
      <c r="H2251" s="1">
        <v>2019</v>
      </c>
      <c r="I2251" s="1" t="s">
        <v>304</v>
      </c>
      <c r="J2251" s="1">
        <v>53</v>
      </c>
      <c r="K2251" s="3">
        <v>203.6525</v>
      </c>
      <c r="L2251" s="12">
        <f>Tabla1[[#This Row],[Venta prom 12 meses en UN]]*Tabla1[[#This Row],[Costo unitario]]</f>
        <v>140.44999999999999</v>
      </c>
      <c r="M2251" s="29">
        <f>IFERROR(Tabla1[[#This Row],[Stock en unidades]]/Tabla1[[#This Row],[Venta prom 12 meses en UN]],0)</f>
        <v>14.679245283018869</v>
      </c>
      <c r="N2251" s="12">
        <f>IFERROR(12/Tabla1[[#This Row],[Meses de stock]],0)</f>
        <v>0.81748071979434445</v>
      </c>
      <c r="O2251" s="5" t="e">
        <f>VLOOKUP(Tabla1[[#This Row],[Código del producto]],'ABC Ventas'!$A:$E,5,0)</f>
        <v>#DIV/0!</v>
      </c>
      <c r="P2251" s="5" t="e">
        <f>VLOOKUP(Tabla1[[#This Row],[Código del producto]],'ABC Stock'!$A:$E,5,0)</f>
        <v>#DIV/0!</v>
      </c>
      <c r="Q225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52" spans="1:17" x14ac:dyDescent="0.2">
      <c r="A2252" s="1">
        <v>1376</v>
      </c>
      <c r="B2252" s="1" t="s">
        <v>185</v>
      </c>
      <c r="C2252" s="1" t="s">
        <v>18</v>
      </c>
      <c r="D2252" s="1" t="s">
        <v>3</v>
      </c>
      <c r="E2252" s="11">
        <v>28</v>
      </c>
      <c r="F2252" s="3">
        <v>72</v>
      </c>
      <c r="G2252" s="11">
        <f>Tabla1[[#This Row],[Stock en unidades]]*Tabla1[[#This Row],[Costo unitario]]</f>
        <v>2016</v>
      </c>
      <c r="H2252" s="1">
        <v>2020</v>
      </c>
      <c r="I2252" s="1" t="s">
        <v>257</v>
      </c>
      <c r="J2252" s="1">
        <v>589</v>
      </c>
      <c r="K2252" s="3">
        <v>64036.08</v>
      </c>
      <c r="L2252" s="12">
        <f>Tabla1[[#This Row],[Venta prom 12 meses en UN]]*Tabla1[[#This Row],[Costo unitario]]</f>
        <v>42408</v>
      </c>
      <c r="M2252" s="29">
        <f>IFERROR(Tabla1[[#This Row],[Stock en unidades]]/Tabla1[[#This Row],[Venta prom 12 meses en UN]],0)</f>
        <v>4.7538200339558571E-2</v>
      </c>
      <c r="N2252" s="12">
        <f>IFERROR(12/Tabla1[[#This Row],[Meses de stock]],0)</f>
        <v>252.42857142857144</v>
      </c>
      <c r="O2252" s="5" t="e">
        <f>VLOOKUP(Tabla1[[#This Row],[Código del producto]],'ABC Ventas'!$A:$E,5,0)</f>
        <v>#DIV/0!</v>
      </c>
      <c r="P2252" s="5" t="e">
        <f>VLOOKUP(Tabla1[[#This Row],[Código del producto]],'ABC Stock'!$A:$E,5,0)</f>
        <v>#DIV/0!</v>
      </c>
      <c r="Q22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3" spans="1:17" x14ac:dyDescent="0.2">
      <c r="A2253" s="1">
        <v>1376</v>
      </c>
      <c r="B2253" s="1" t="s">
        <v>185</v>
      </c>
      <c r="C2253" s="1" t="s">
        <v>18</v>
      </c>
      <c r="D2253" s="1" t="s">
        <v>3</v>
      </c>
      <c r="E2253" s="11">
        <v>496</v>
      </c>
      <c r="F2253" s="3">
        <v>40</v>
      </c>
      <c r="G2253" s="11">
        <f>Tabla1[[#This Row],[Stock en unidades]]*Tabla1[[#This Row],[Costo unitario]]</f>
        <v>19840</v>
      </c>
      <c r="H2253" s="1">
        <v>2019</v>
      </c>
      <c r="I2253" s="1" t="s">
        <v>257</v>
      </c>
      <c r="J2253" s="1">
        <v>771</v>
      </c>
      <c r="K2253" s="3">
        <v>57979.199999999997</v>
      </c>
      <c r="L2253" s="12">
        <f>Tabla1[[#This Row],[Venta prom 12 meses en UN]]*Tabla1[[#This Row],[Costo unitario]]</f>
        <v>30840</v>
      </c>
      <c r="M2253" s="29">
        <f>IFERROR(Tabla1[[#This Row],[Stock en unidades]]/Tabla1[[#This Row],[Venta prom 12 meses en UN]],0)</f>
        <v>0.64332036316472119</v>
      </c>
      <c r="N2253" s="12">
        <f>IFERROR(12/Tabla1[[#This Row],[Meses de stock]],0)</f>
        <v>18.653225806451612</v>
      </c>
      <c r="O2253" s="5" t="e">
        <f>VLOOKUP(Tabla1[[#This Row],[Código del producto]],'ABC Ventas'!$A:$E,5,0)</f>
        <v>#DIV/0!</v>
      </c>
      <c r="P2253" s="5" t="e">
        <f>VLOOKUP(Tabla1[[#This Row],[Código del producto]],'ABC Stock'!$A:$E,5,0)</f>
        <v>#DIV/0!</v>
      </c>
      <c r="Q22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4" spans="1:17" x14ac:dyDescent="0.2">
      <c r="A2254" s="1">
        <v>1376</v>
      </c>
      <c r="B2254" s="1" t="s">
        <v>185</v>
      </c>
      <c r="C2254" s="1" t="s">
        <v>18</v>
      </c>
      <c r="D2254" s="1" t="s">
        <v>3</v>
      </c>
      <c r="E2254" s="11">
        <v>0</v>
      </c>
      <c r="F2254" s="3">
        <v>55</v>
      </c>
      <c r="G2254" s="11">
        <f>Tabla1[[#This Row],[Stock en unidades]]*Tabla1[[#This Row],[Costo unitario]]</f>
        <v>0</v>
      </c>
      <c r="H2254" s="1">
        <v>2019</v>
      </c>
      <c r="I2254" s="1" t="s">
        <v>304</v>
      </c>
      <c r="J2254" s="1">
        <v>672</v>
      </c>
      <c r="K2254" s="3">
        <v>51744</v>
      </c>
      <c r="L2254" s="12">
        <f>Tabla1[[#This Row],[Venta prom 12 meses en UN]]*Tabla1[[#This Row],[Costo unitario]]</f>
        <v>36960</v>
      </c>
      <c r="M2254" s="29">
        <f>IFERROR(Tabla1[[#This Row],[Stock en unidades]]/Tabla1[[#This Row],[Venta prom 12 meses en UN]],0)</f>
        <v>0</v>
      </c>
      <c r="N2254" s="12">
        <f>IFERROR(12/Tabla1[[#This Row],[Meses de stock]],0)</f>
        <v>0</v>
      </c>
      <c r="O2254" s="5" t="e">
        <f>VLOOKUP(Tabla1[[#This Row],[Código del producto]],'ABC Ventas'!$A:$E,5,0)</f>
        <v>#DIV/0!</v>
      </c>
      <c r="P2254" s="5" t="e">
        <f>VLOOKUP(Tabla1[[#This Row],[Código del producto]],'ABC Stock'!$A:$E,5,0)</f>
        <v>#DIV/0!</v>
      </c>
      <c r="Q22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5" spans="1:17" x14ac:dyDescent="0.2">
      <c r="A2255" s="1">
        <v>1376</v>
      </c>
      <c r="B2255" s="1" t="s">
        <v>185</v>
      </c>
      <c r="C2255" s="1" t="s">
        <v>18</v>
      </c>
      <c r="D2255" s="1" t="s">
        <v>3</v>
      </c>
      <c r="E2255" s="11">
        <v>632</v>
      </c>
      <c r="F2255" s="3">
        <v>63</v>
      </c>
      <c r="G2255" s="11">
        <f>Tabla1[[#This Row],[Stock en unidades]]*Tabla1[[#This Row],[Costo unitario]]</f>
        <v>39816</v>
      </c>
      <c r="H2255" s="1">
        <v>2020</v>
      </c>
      <c r="I2255" s="1" t="s">
        <v>256</v>
      </c>
      <c r="J2255" s="1">
        <v>537</v>
      </c>
      <c r="K2255" s="3">
        <v>50069.88</v>
      </c>
      <c r="L2255" s="12">
        <f>Tabla1[[#This Row],[Venta prom 12 meses en UN]]*Tabla1[[#This Row],[Costo unitario]]</f>
        <v>33831</v>
      </c>
      <c r="M2255" s="29">
        <f>IFERROR(Tabla1[[#This Row],[Stock en unidades]]/Tabla1[[#This Row],[Venta prom 12 meses en UN]],0)</f>
        <v>1.1769087523277468</v>
      </c>
      <c r="N2255" s="12">
        <f>IFERROR(12/Tabla1[[#This Row],[Meses de stock]],0)</f>
        <v>10.196202531645568</v>
      </c>
      <c r="O2255" s="5" t="e">
        <f>VLOOKUP(Tabla1[[#This Row],[Código del producto]],'ABC Ventas'!$A:$E,5,0)</f>
        <v>#DIV/0!</v>
      </c>
      <c r="P2255" s="5" t="e">
        <f>VLOOKUP(Tabla1[[#This Row],[Código del producto]],'ABC Stock'!$A:$E,5,0)</f>
        <v>#DIV/0!</v>
      </c>
      <c r="Q22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6" spans="1:17" x14ac:dyDescent="0.2">
      <c r="A2256" s="1">
        <v>1376</v>
      </c>
      <c r="B2256" s="1" t="s">
        <v>185</v>
      </c>
      <c r="C2256" s="1" t="s">
        <v>18</v>
      </c>
      <c r="D2256" s="1" t="s">
        <v>3</v>
      </c>
      <c r="E2256" s="11">
        <v>1436</v>
      </c>
      <c r="F2256" s="3">
        <v>32</v>
      </c>
      <c r="G2256" s="11">
        <f>Tabla1[[#This Row],[Stock en unidades]]*Tabla1[[#This Row],[Costo unitario]]</f>
        <v>45952</v>
      </c>
      <c r="H2256" s="1">
        <v>2020</v>
      </c>
      <c r="I2256" s="1" t="s">
        <v>257</v>
      </c>
      <c r="J2256" s="1">
        <v>607</v>
      </c>
      <c r="K2256" s="3">
        <v>27970.560000000001</v>
      </c>
      <c r="L2256" s="12">
        <f>Tabla1[[#This Row],[Venta prom 12 meses en UN]]*Tabla1[[#This Row],[Costo unitario]]</f>
        <v>19424</v>
      </c>
      <c r="M2256" s="29">
        <f>IFERROR(Tabla1[[#This Row],[Stock en unidades]]/Tabla1[[#This Row],[Venta prom 12 meses en UN]],0)</f>
        <v>2.3657331136738056</v>
      </c>
      <c r="N2256" s="12">
        <f>IFERROR(12/Tabla1[[#This Row],[Meses de stock]],0)</f>
        <v>5.0724233983286906</v>
      </c>
      <c r="O2256" s="5" t="e">
        <f>VLOOKUP(Tabla1[[#This Row],[Código del producto]],'ABC Ventas'!$A:$E,5,0)</f>
        <v>#DIV/0!</v>
      </c>
      <c r="P2256" s="5" t="e">
        <f>VLOOKUP(Tabla1[[#This Row],[Código del producto]],'ABC Stock'!$A:$E,5,0)</f>
        <v>#DIV/0!</v>
      </c>
      <c r="Q22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7" spans="1:17" x14ac:dyDescent="0.2">
      <c r="A2257" s="1">
        <v>1376</v>
      </c>
      <c r="B2257" s="1" t="s">
        <v>185</v>
      </c>
      <c r="C2257" s="1" t="s">
        <v>18</v>
      </c>
      <c r="D2257" s="1" t="s">
        <v>3</v>
      </c>
      <c r="E2257" s="11">
        <v>225</v>
      </c>
      <c r="F2257" s="3">
        <v>36</v>
      </c>
      <c r="G2257" s="11">
        <f>Tabla1[[#This Row],[Stock en unidades]]*Tabla1[[#This Row],[Costo unitario]]</f>
        <v>8100</v>
      </c>
      <c r="H2257" s="1">
        <v>2019</v>
      </c>
      <c r="I2257" s="1" t="s">
        <v>306</v>
      </c>
      <c r="J2257" s="1">
        <v>300</v>
      </c>
      <c r="K2257" s="3">
        <v>15552</v>
      </c>
      <c r="L2257" s="12">
        <f>Tabla1[[#This Row],[Venta prom 12 meses en UN]]*Tabla1[[#This Row],[Costo unitario]]</f>
        <v>10800</v>
      </c>
      <c r="M2257" s="29">
        <f>IFERROR(Tabla1[[#This Row],[Stock en unidades]]/Tabla1[[#This Row],[Venta prom 12 meses en UN]],0)</f>
        <v>0.75</v>
      </c>
      <c r="N2257" s="12">
        <f>IFERROR(12/Tabla1[[#This Row],[Meses de stock]],0)</f>
        <v>16</v>
      </c>
      <c r="O2257" s="5" t="e">
        <f>VLOOKUP(Tabla1[[#This Row],[Código del producto]],'ABC Ventas'!$A:$E,5,0)</f>
        <v>#DIV/0!</v>
      </c>
      <c r="P2257" s="5" t="e">
        <f>VLOOKUP(Tabla1[[#This Row],[Código del producto]],'ABC Stock'!$A:$E,5,0)</f>
        <v>#DIV/0!</v>
      </c>
      <c r="Q22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8" spans="1:17" x14ac:dyDescent="0.2">
      <c r="A2258" s="1">
        <v>1377</v>
      </c>
      <c r="B2258" s="1" t="s">
        <v>515</v>
      </c>
      <c r="C2258" s="1" t="s">
        <v>18</v>
      </c>
      <c r="D2258" s="1" t="s">
        <v>3</v>
      </c>
      <c r="E2258" s="11">
        <v>665</v>
      </c>
      <c r="F2258" s="3">
        <v>73</v>
      </c>
      <c r="G2258" s="11">
        <f>Tabla1[[#This Row],[Stock en unidades]]*Tabla1[[#This Row],[Costo unitario]]</f>
        <v>48545</v>
      </c>
      <c r="H2258" s="1">
        <v>2020</v>
      </c>
      <c r="I2258" s="1" t="s">
        <v>256</v>
      </c>
      <c r="J2258" s="1">
        <v>472</v>
      </c>
      <c r="K2258" s="3">
        <v>63399.040000000001</v>
      </c>
      <c r="L2258" s="12">
        <f>Tabla1[[#This Row],[Venta prom 12 meses en UN]]*Tabla1[[#This Row],[Costo unitario]]</f>
        <v>34456</v>
      </c>
      <c r="M2258" s="29">
        <f>IFERROR(Tabla1[[#This Row],[Stock en unidades]]/Tabla1[[#This Row],[Venta prom 12 meses en UN]],0)</f>
        <v>1.4088983050847457</v>
      </c>
      <c r="N2258" s="12">
        <f>IFERROR(12/Tabla1[[#This Row],[Meses de stock]],0)</f>
        <v>8.5172932330827074</v>
      </c>
      <c r="O2258" s="5" t="e">
        <f>VLOOKUP(Tabla1[[#This Row],[Código del producto]],'ABC Ventas'!$A:$E,5,0)</f>
        <v>#DIV/0!</v>
      </c>
      <c r="P2258" s="5" t="e">
        <f>VLOOKUP(Tabla1[[#This Row],[Código del producto]],'ABC Stock'!$A:$E,5,0)</f>
        <v>#DIV/0!</v>
      </c>
      <c r="Q22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59" spans="1:17" x14ac:dyDescent="0.2">
      <c r="A2259" s="1">
        <v>1377</v>
      </c>
      <c r="B2259" s="1" t="s">
        <v>515</v>
      </c>
      <c r="C2259" s="1" t="s">
        <v>18</v>
      </c>
      <c r="D2259" s="1" t="s">
        <v>3</v>
      </c>
      <c r="E2259" s="11">
        <v>217</v>
      </c>
      <c r="F2259" s="3">
        <v>46</v>
      </c>
      <c r="G2259" s="11">
        <f>Tabla1[[#This Row],[Stock en unidades]]*Tabla1[[#This Row],[Costo unitario]]</f>
        <v>9982</v>
      </c>
      <c r="H2259" s="1">
        <v>2019</v>
      </c>
      <c r="I2259" s="1" t="s">
        <v>307</v>
      </c>
      <c r="J2259" s="1">
        <v>755</v>
      </c>
      <c r="K2259" s="3">
        <v>60430.2</v>
      </c>
      <c r="L2259" s="12">
        <f>Tabla1[[#This Row],[Venta prom 12 meses en UN]]*Tabla1[[#This Row],[Costo unitario]]</f>
        <v>34730</v>
      </c>
      <c r="M2259" s="29">
        <f>IFERROR(Tabla1[[#This Row],[Stock en unidades]]/Tabla1[[#This Row],[Venta prom 12 meses en UN]],0)</f>
        <v>0.28741721854304636</v>
      </c>
      <c r="N2259" s="12">
        <f>IFERROR(12/Tabla1[[#This Row],[Meses de stock]],0)</f>
        <v>41.751152073732719</v>
      </c>
      <c r="O2259" s="5" t="e">
        <f>VLOOKUP(Tabla1[[#This Row],[Código del producto]],'ABC Ventas'!$A:$E,5,0)</f>
        <v>#DIV/0!</v>
      </c>
      <c r="P2259" s="5" t="e">
        <f>VLOOKUP(Tabla1[[#This Row],[Código del producto]],'ABC Stock'!$A:$E,5,0)</f>
        <v>#DIV/0!</v>
      </c>
      <c r="Q22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0" spans="1:17" x14ac:dyDescent="0.2">
      <c r="A2260" s="1">
        <v>1377</v>
      </c>
      <c r="B2260" s="1" t="s">
        <v>515</v>
      </c>
      <c r="C2260" s="1" t="s">
        <v>18</v>
      </c>
      <c r="D2260" s="1" t="s">
        <v>3</v>
      </c>
      <c r="E2260" s="11">
        <v>552</v>
      </c>
      <c r="F2260" s="3">
        <v>53</v>
      </c>
      <c r="G2260" s="11">
        <f>Tabla1[[#This Row],[Stock en unidades]]*Tabla1[[#This Row],[Costo unitario]]</f>
        <v>29256</v>
      </c>
      <c r="H2260" s="1">
        <v>2019</v>
      </c>
      <c r="I2260" s="1" t="s">
        <v>256</v>
      </c>
      <c r="J2260" s="1">
        <v>496</v>
      </c>
      <c r="K2260" s="3">
        <v>38117.599999999999</v>
      </c>
      <c r="L2260" s="12">
        <f>Tabla1[[#This Row],[Venta prom 12 meses en UN]]*Tabla1[[#This Row],[Costo unitario]]</f>
        <v>26288</v>
      </c>
      <c r="M2260" s="29">
        <f>IFERROR(Tabla1[[#This Row],[Stock en unidades]]/Tabla1[[#This Row],[Venta prom 12 meses en UN]],0)</f>
        <v>1.1129032258064515</v>
      </c>
      <c r="N2260" s="12">
        <f>IFERROR(12/Tabla1[[#This Row],[Meses de stock]],0)</f>
        <v>10.782608695652176</v>
      </c>
      <c r="O2260" s="5" t="e">
        <f>VLOOKUP(Tabla1[[#This Row],[Código del producto]],'ABC Ventas'!$A:$E,5,0)</f>
        <v>#DIV/0!</v>
      </c>
      <c r="P2260" s="5" t="e">
        <f>VLOOKUP(Tabla1[[#This Row],[Código del producto]],'ABC Stock'!$A:$E,5,0)</f>
        <v>#DIV/0!</v>
      </c>
      <c r="Q22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1" spans="1:17" x14ac:dyDescent="0.2">
      <c r="A2261" s="1">
        <v>1377</v>
      </c>
      <c r="B2261" s="1" t="s">
        <v>515</v>
      </c>
      <c r="C2261" s="1" t="s">
        <v>18</v>
      </c>
      <c r="D2261" s="1" t="s">
        <v>3</v>
      </c>
      <c r="E2261" s="11">
        <v>726</v>
      </c>
      <c r="F2261" s="3">
        <v>46</v>
      </c>
      <c r="G2261" s="11">
        <f>Tabla1[[#This Row],[Stock en unidades]]*Tabla1[[#This Row],[Costo unitario]]</f>
        <v>33396</v>
      </c>
      <c r="H2261" s="1">
        <v>2020</v>
      </c>
      <c r="I2261" s="1" t="s">
        <v>257</v>
      </c>
      <c r="J2261" s="1">
        <v>505</v>
      </c>
      <c r="K2261" s="3">
        <v>29502.1</v>
      </c>
      <c r="L2261" s="12">
        <f>Tabla1[[#This Row],[Venta prom 12 meses en UN]]*Tabla1[[#This Row],[Costo unitario]]</f>
        <v>23230</v>
      </c>
      <c r="M2261" s="29">
        <f>IFERROR(Tabla1[[#This Row],[Stock en unidades]]/Tabla1[[#This Row],[Venta prom 12 meses en UN]],0)</f>
        <v>1.4376237623762376</v>
      </c>
      <c r="N2261" s="12">
        <f>IFERROR(12/Tabla1[[#This Row],[Meses de stock]],0)</f>
        <v>8.3471074380165291</v>
      </c>
      <c r="O2261" s="5" t="e">
        <f>VLOOKUP(Tabla1[[#This Row],[Código del producto]],'ABC Ventas'!$A:$E,5,0)</f>
        <v>#DIV/0!</v>
      </c>
      <c r="P2261" s="5" t="e">
        <f>VLOOKUP(Tabla1[[#This Row],[Código del producto]],'ABC Stock'!$A:$E,5,0)</f>
        <v>#DIV/0!</v>
      </c>
      <c r="Q22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2" spans="1:17" x14ac:dyDescent="0.2">
      <c r="A2262" s="1">
        <v>1377</v>
      </c>
      <c r="B2262" s="1" t="s">
        <v>515</v>
      </c>
      <c r="C2262" s="1" t="s">
        <v>18</v>
      </c>
      <c r="D2262" s="1" t="s">
        <v>3</v>
      </c>
      <c r="E2262" s="11">
        <v>211</v>
      </c>
      <c r="F2262" s="3">
        <v>43</v>
      </c>
      <c r="G2262" s="11">
        <f>Tabla1[[#This Row],[Stock en unidades]]*Tabla1[[#This Row],[Costo unitario]]</f>
        <v>9073</v>
      </c>
      <c r="H2262" s="1">
        <v>2020</v>
      </c>
      <c r="I2262" s="1" t="s">
        <v>258</v>
      </c>
      <c r="J2262" s="1">
        <v>522</v>
      </c>
      <c r="K2262" s="3">
        <v>27608.58</v>
      </c>
      <c r="L2262" s="12">
        <f>Tabla1[[#This Row],[Venta prom 12 meses en UN]]*Tabla1[[#This Row],[Costo unitario]]</f>
        <v>22446</v>
      </c>
      <c r="M2262" s="29">
        <f>IFERROR(Tabla1[[#This Row],[Stock en unidades]]/Tabla1[[#This Row],[Venta prom 12 meses en UN]],0)</f>
        <v>0.4042145593869732</v>
      </c>
      <c r="N2262" s="12">
        <f>IFERROR(12/Tabla1[[#This Row],[Meses de stock]],0)</f>
        <v>29.687203791469191</v>
      </c>
      <c r="O2262" s="5" t="e">
        <f>VLOOKUP(Tabla1[[#This Row],[Código del producto]],'ABC Ventas'!$A:$E,5,0)</f>
        <v>#DIV/0!</v>
      </c>
      <c r="P2262" s="5" t="e">
        <f>VLOOKUP(Tabla1[[#This Row],[Código del producto]],'ABC Stock'!$A:$E,5,0)</f>
        <v>#DIV/0!</v>
      </c>
      <c r="Q22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3" spans="1:17" x14ac:dyDescent="0.2">
      <c r="A2263" s="1">
        <v>1377</v>
      </c>
      <c r="B2263" s="1" t="s">
        <v>515</v>
      </c>
      <c r="C2263" s="1" t="s">
        <v>18</v>
      </c>
      <c r="D2263" s="1" t="s">
        <v>3</v>
      </c>
      <c r="E2263" s="11">
        <v>130</v>
      </c>
      <c r="F2263" s="3">
        <v>43</v>
      </c>
      <c r="G2263" s="11">
        <f>Tabla1[[#This Row],[Stock en unidades]]*Tabla1[[#This Row],[Costo unitario]]</f>
        <v>5590</v>
      </c>
      <c r="H2263" s="1">
        <v>2020</v>
      </c>
      <c r="I2263" s="1" t="s">
        <v>258</v>
      </c>
      <c r="J2263" s="1">
        <v>471</v>
      </c>
      <c r="K2263" s="3">
        <v>24506.13</v>
      </c>
      <c r="L2263" s="12">
        <f>Tabla1[[#This Row],[Venta prom 12 meses en UN]]*Tabla1[[#This Row],[Costo unitario]]</f>
        <v>20253</v>
      </c>
      <c r="M2263" s="29">
        <f>IFERROR(Tabla1[[#This Row],[Stock en unidades]]/Tabla1[[#This Row],[Venta prom 12 meses en UN]],0)</f>
        <v>0.27600849256900212</v>
      </c>
      <c r="N2263" s="12">
        <f>IFERROR(12/Tabla1[[#This Row],[Meses de stock]],0)</f>
        <v>43.476923076923079</v>
      </c>
      <c r="O2263" s="5" t="e">
        <f>VLOOKUP(Tabla1[[#This Row],[Código del producto]],'ABC Ventas'!$A:$E,5,0)</f>
        <v>#DIV/0!</v>
      </c>
      <c r="P2263" s="5" t="e">
        <f>VLOOKUP(Tabla1[[#This Row],[Código del producto]],'ABC Stock'!$A:$E,5,0)</f>
        <v>#DIV/0!</v>
      </c>
      <c r="Q22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4" spans="1:17" x14ac:dyDescent="0.2">
      <c r="A2264" s="1">
        <v>1378</v>
      </c>
      <c r="B2264" s="1" t="s">
        <v>516</v>
      </c>
      <c r="C2264" s="1" t="s">
        <v>18</v>
      </c>
      <c r="D2264" s="1" t="s">
        <v>3</v>
      </c>
      <c r="E2264" s="11">
        <v>336</v>
      </c>
      <c r="F2264" s="3">
        <v>5.37</v>
      </c>
      <c r="G2264" s="11">
        <f>Tabla1[[#This Row],[Stock en unidades]]*Tabla1[[#This Row],[Costo unitario]]</f>
        <v>1804.32</v>
      </c>
      <c r="H2264" s="1">
        <v>2019</v>
      </c>
      <c r="I2264" s="1" t="s">
        <v>258</v>
      </c>
      <c r="J2264" s="1">
        <v>131</v>
      </c>
      <c r="K2264" s="3">
        <v>1294.3848</v>
      </c>
      <c r="L2264" s="12">
        <f>Tabla1[[#This Row],[Venta prom 12 meses en UN]]*Tabla1[[#This Row],[Costo unitario]]</f>
        <v>703.47</v>
      </c>
      <c r="M2264" s="29">
        <f>IFERROR(Tabla1[[#This Row],[Stock en unidades]]/Tabla1[[#This Row],[Venta prom 12 meses en UN]],0)</f>
        <v>2.5648854961832059</v>
      </c>
      <c r="N2264" s="12">
        <f>IFERROR(12/Tabla1[[#This Row],[Meses de stock]],0)</f>
        <v>4.6785714285714288</v>
      </c>
      <c r="O2264" s="5" t="e">
        <f>VLOOKUP(Tabla1[[#This Row],[Código del producto]],'ABC Ventas'!$A:$E,5,0)</f>
        <v>#DIV/0!</v>
      </c>
      <c r="P2264" s="5" t="e">
        <f>VLOOKUP(Tabla1[[#This Row],[Código del producto]],'ABC Stock'!$A:$E,5,0)</f>
        <v>#DIV/0!</v>
      </c>
      <c r="Q22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5" spans="1:17" x14ac:dyDescent="0.2">
      <c r="A2265" s="1">
        <v>1378</v>
      </c>
      <c r="B2265" s="1" t="s">
        <v>516</v>
      </c>
      <c r="C2265" s="1" t="s">
        <v>18</v>
      </c>
      <c r="D2265" s="1" t="s">
        <v>3</v>
      </c>
      <c r="E2265" s="11">
        <v>179</v>
      </c>
      <c r="F2265" s="3">
        <v>3.12</v>
      </c>
      <c r="G2265" s="11">
        <f>Tabla1[[#This Row],[Stock en unidades]]*Tabla1[[#This Row],[Costo unitario]]</f>
        <v>558.48</v>
      </c>
      <c r="H2265" s="1">
        <v>2020</v>
      </c>
      <c r="I2265" s="1" t="s">
        <v>258</v>
      </c>
      <c r="J2265" s="1">
        <v>134</v>
      </c>
      <c r="K2265" s="3">
        <v>526.7808</v>
      </c>
      <c r="L2265" s="12">
        <f>Tabla1[[#This Row],[Venta prom 12 meses en UN]]*Tabla1[[#This Row],[Costo unitario]]</f>
        <v>418.08000000000004</v>
      </c>
      <c r="M2265" s="29">
        <f>IFERROR(Tabla1[[#This Row],[Stock en unidades]]/Tabla1[[#This Row],[Venta prom 12 meses en UN]],0)</f>
        <v>1.335820895522388</v>
      </c>
      <c r="N2265" s="12">
        <f>IFERROR(12/Tabla1[[#This Row],[Meses de stock]],0)</f>
        <v>8.983240223463687</v>
      </c>
      <c r="O2265" s="5" t="e">
        <f>VLOOKUP(Tabla1[[#This Row],[Código del producto]],'ABC Ventas'!$A:$E,5,0)</f>
        <v>#DIV/0!</v>
      </c>
      <c r="P2265" s="5" t="e">
        <f>VLOOKUP(Tabla1[[#This Row],[Código del producto]],'ABC Stock'!$A:$E,5,0)</f>
        <v>#DIV/0!</v>
      </c>
      <c r="Q22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66" spans="1:17" x14ac:dyDescent="0.2">
      <c r="A2266" s="1">
        <v>1378</v>
      </c>
      <c r="B2266" s="1" t="s">
        <v>516</v>
      </c>
      <c r="C2266" s="1" t="s">
        <v>18</v>
      </c>
      <c r="D2266" s="1" t="s">
        <v>3</v>
      </c>
      <c r="E2266" s="11">
        <v>615</v>
      </c>
      <c r="F2266" s="3">
        <v>7.72</v>
      </c>
      <c r="G2266" s="11">
        <f>Tabla1[[#This Row],[Stock en unidades]]*Tabla1[[#This Row],[Costo unitario]]</f>
        <v>4747.8</v>
      </c>
      <c r="H2266" s="1">
        <v>2019</v>
      </c>
      <c r="I2266" s="1" t="s">
        <v>256</v>
      </c>
      <c r="J2266" s="1">
        <v>47.3</v>
      </c>
      <c r="K2266" s="3">
        <v>492.96059999999989</v>
      </c>
      <c r="L2266" s="12">
        <f>Tabla1[[#This Row],[Venta prom 12 meses en UN]]*Tabla1[[#This Row],[Costo unitario]]</f>
        <v>365.15599999999995</v>
      </c>
      <c r="M2266" s="29">
        <f>IFERROR(Tabla1[[#This Row],[Stock en unidades]]/Tabla1[[#This Row],[Venta prom 12 meses en UN]],0)</f>
        <v>13.002114164904864</v>
      </c>
      <c r="N2266" s="12">
        <f>IFERROR(12/Tabla1[[#This Row],[Meses de stock]],0)</f>
        <v>0.92292682926829261</v>
      </c>
      <c r="O2266" s="5" t="e">
        <f>VLOOKUP(Tabla1[[#This Row],[Código del producto]],'ABC Ventas'!$A:$E,5,0)</f>
        <v>#DIV/0!</v>
      </c>
      <c r="P2266" s="5" t="e">
        <f>VLOOKUP(Tabla1[[#This Row],[Código del producto]],'ABC Stock'!$A:$E,5,0)</f>
        <v>#DIV/0!</v>
      </c>
      <c r="Q226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67" spans="1:17" x14ac:dyDescent="0.2">
      <c r="A2267" s="1">
        <v>1378</v>
      </c>
      <c r="B2267" s="1" t="s">
        <v>516</v>
      </c>
      <c r="C2267" s="1" t="s">
        <v>18</v>
      </c>
      <c r="D2267" s="1" t="s">
        <v>3</v>
      </c>
      <c r="E2267" s="11">
        <v>1070</v>
      </c>
      <c r="F2267" s="3">
        <v>3.79</v>
      </c>
      <c r="G2267" s="11">
        <f>Tabla1[[#This Row],[Stock en unidades]]*Tabla1[[#This Row],[Costo unitario]]</f>
        <v>4055.3</v>
      </c>
      <c r="H2267" s="1">
        <v>2020</v>
      </c>
      <c r="I2267" s="1" t="s">
        <v>256</v>
      </c>
      <c r="J2267" s="1">
        <v>71.3</v>
      </c>
      <c r="K2267" s="3">
        <v>426.95865999999995</v>
      </c>
      <c r="L2267" s="12">
        <f>Tabla1[[#This Row],[Venta prom 12 meses en UN]]*Tabla1[[#This Row],[Costo unitario]]</f>
        <v>270.22699999999998</v>
      </c>
      <c r="M2267" s="29">
        <f>IFERROR(Tabla1[[#This Row],[Stock en unidades]]/Tabla1[[#This Row],[Venta prom 12 meses en UN]],0)</f>
        <v>15.007012622720898</v>
      </c>
      <c r="N2267" s="12">
        <f>IFERROR(12/Tabla1[[#This Row],[Meses de stock]],0)</f>
        <v>0.79962616822429899</v>
      </c>
      <c r="O2267" s="5" t="e">
        <f>VLOOKUP(Tabla1[[#This Row],[Código del producto]],'ABC Ventas'!$A:$E,5,0)</f>
        <v>#DIV/0!</v>
      </c>
      <c r="P2267" s="5" t="e">
        <f>VLOOKUP(Tabla1[[#This Row],[Código del producto]],'ABC Stock'!$A:$E,5,0)</f>
        <v>#DIV/0!</v>
      </c>
      <c r="Q22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68" spans="1:17" x14ac:dyDescent="0.2">
      <c r="A2268" s="1">
        <v>1378</v>
      </c>
      <c r="B2268" s="1" t="s">
        <v>516</v>
      </c>
      <c r="C2268" s="1" t="s">
        <v>18</v>
      </c>
      <c r="D2268" s="1" t="s">
        <v>3</v>
      </c>
      <c r="E2268" s="11">
        <v>188</v>
      </c>
      <c r="F2268" s="3">
        <v>5.28</v>
      </c>
      <c r="G2268" s="11">
        <f>Tabla1[[#This Row],[Stock en unidades]]*Tabla1[[#This Row],[Costo unitario]]</f>
        <v>992.6400000000001</v>
      </c>
      <c r="H2268" s="1">
        <v>2019</v>
      </c>
      <c r="I2268" s="1" t="s">
        <v>305</v>
      </c>
      <c r="J2268" s="1">
        <v>46.9</v>
      </c>
      <c r="K2268" s="3">
        <v>344.20848000000001</v>
      </c>
      <c r="L2268" s="12">
        <f>Tabla1[[#This Row],[Venta prom 12 meses en UN]]*Tabla1[[#This Row],[Costo unitario]]</f>
        <v>247.63200000000001</v>
      </c>
      <c r="M2268" s="29">
        <f>IFERROR(Tabla1[[#This Row],[Stock en unidades]]/Tabla1[[#This Row],[Venta prom 12 meses en UN]],0)</f>
        <v>4.0085287846481874</v>
      </c>
      <c r="N2268" s="12">
        <f>IFERROR(12/Tabla1[[#This Row],[Meses de stock]],0)</f>
        <v>2.993617021276596</v>
      </c>
      <c r="O2268" s="5" t="e">
        <f>VLOOKUP(Tabla1[[#This Row],[Código del producto]],'ABC Ventas'!$A:$E,5,0)</f>
        <v>#DIV/0!</v>
      </c>
      <c r="P2268" s="5" t="e">
        <f>VLOOKUP(Tabla1[[#This Row],[Código del producto]],'ABC Stock'!$A:$E,5,0)</f>
        <v>#DIV/0!</v>
      </c>
      <c r="Q226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69" spans="1:17" x14ac:dyDescent="0.2">
      <c r="A2269" s="1">
        <v>1378</v>
      </c>
      <c r="B2269" s="1" t="s">
        <v>516</v>
      </c>
      <c r="C2269" s="1" t="s">
        <v>18</v>
      </c>
      <c r="D2269" s="1" t="s">
        <v>3</v>
      </c>
      <c r="E2269" s="11">
        <v>266</v>
      </c>
      <c r="F2269" s="3">
        <v>1.0900000000000001</v>
      </c>
      <c r="G2269" s="11">
        <f>Tabla1[[#This Row],[Stock en unidades]]*Tabla1[[#This Row],[Costo unitario]]</f>
        <v>289.94</v>
      </c>
      <c r="H2269" s="1">
        <v>2020</v>
      </c>
      <c r="I2269" s="1" t="s">
        <v>258</v>
      </c>
      <c r="J2269" s="1">
        <v>76</v>
      </c>
      <c r="K2269" s="3">
        <v>131.71560000000002</v>
      </c>
      <c r="L2269" s="12">
        <f>Tabla1[[#This Row],[Venta prom 12 meses en UN]]*Tabla1[[#This Row],[Costo unitario]]</f>
        <v>82.84</v>
      </c>
      <c r="M2269" s="29">
        <f>IFERROR(Tabla1[[#This Row],[Stock en unidades]]/Tabla1[[#This Row],[Venta prom 12 meses en UN]],0)</f>
        <v>3.5</v>
      </c>
      <c r="N2269" s="12">
        <f>IFERROR(12/Tabla1[[#This Row],[Meses de stock]],0)</f>
        <v>3.4285714285714284</v>
      </c>
      <c r="O2269" s="5" t="e">
        <f>VLOOKUP(Tabla1[[#This Row],[Código del producto]],'ABC Ventas'!$A:$E,5,0)</f>
        <v>#DIV/0!</v>
      </c>
      <c r="P2269" s="5" t="e">
        <f>VLOOKUP(Tabla1[[#This Row],[Código del producto]],'ABC Stock'!$A:$E,5,0)</f>
        <v>#DIV/0!</v>
      </c>
      <c r="Q22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70" spans="1:17" x14ac:dyDescent="0.2">
      <c r="A2270" s="1">
        <v>1379</v>
      </c>
      <c r="B2270" s="1" t="s">
        <v>110</v>
      </c>
      <c r="C2270" s="1" t="s">
        <v>18</v>
      </c>
      <c r="D2270" s="1" t="s">
        <v>3</v>
      </c>
      <c r="E2270" s="11">
        <v>32</v>
      </c>
      <c r="F2270" s="3">
        <v>6.6</v>
      </c>
      <c r="G2270" s="11">
        <f>Tabla1[[#This Row],[Stock en unidades]]*Tabla1[[#This Row],[Costo unitario]]</f>
        <v>211.2</v>
      </c>
      <c r="H2270" s="1">
        <v>2019</v>
      </c>
      <c r="I2270" s="1" t="s">
        <v>308</v>
      </c>
      <c r="J2270" s="1">
        <v>107</v>
      </c>
      <c r="K2270" s="3">
        <v>1341.78</v>
      </c>
      <c r="L2270" s="12">
        <f>Tabla1[[#This Row],[Venta prom 12 meses en UN]]*Tabla1[[#This Row],[Costo unitario]]</f>
        <v>706.19999999999993</v>
      </c>
      <c r="M2270" s="29">
        <f>IFERROR(Tabla1[[#This Row],[Stock en unidades]]/Tabla1[[#This Row],[Venta prom 12 meses en UN]],0)</f>
        <v>0.29906542056074764</v>
      </c>
      <c r="N2270" s="12">
        <f>IFERROR(12/Tabla1[[#This Row],[Meses de stock]],0)</f>
        <v>40.125</v>
      </c>
      <c r="O2270" s="5" t="e">
        <f>VLOOKUP(Tabla1[[#This Row],[Código del producto]],'ABC Ventas'!$A:$E,5,0)</f>
        <v>#DIV/0!</v>
      </c>
      <c r="P2270" s="5" t="e">
        <f>VLOOKUP(Tabla1[[#This Row],[Código del producto]],'ABC Stock'!$A:$E,5,0)</f>
        <v>#DIV/0!</v>
      </c>
      <c r="Q22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1" spans="1:17" x14ac:dyDescent="0.2">
      <c r="A2271" s="1">
        <v>1379</v>
      </c>
      <c r="B2271" s="1" t="s">
        <v>110</v>
      </c>
      <c r="C2271" s="1" t="s">
        <v>18</v>
      </c>
      <c r="D2271" s="1" t="s">
        <v>3</v>
      </c>
      <c r="E2271" s="11">
        <v>1188</v>
      </c>
      <c r="F2271" s="3">
        <v>6.31</v>
      </c>
      <c r="G2271" s="11">
        <f>Tabla1[[#This Row],[Stock en unidades]]*Tabla1[[#This Row],[Costo unitario]]</f>
        <v>7496.28</v>
      </c>
      <c r="H2271" s="1">
        <v>2019</v>
      </c>
      <c r="I2271" s="1" t="s">
        <v>256</v>
      </c>
      <c r="J2271" s="1">
        <v>87</v>
      </c>
      <c r="K2271" s="3">
        <v>938.73869999999977</v>
      </c>
      <c r="L2271" s="12">
        <f>Tabla1[[#This Row],[Venta prom 12 meses en UN]]*Tabla1[[#This Row],[Costo unitario]]</f>
        <v>548.96999999999991</v>
      </c>
      <c r="M2271" s="29">
        <f>IFERROR(Tabla1[[#This Row],[Stock en unidades]]/Tabla1[[#This Row],[Venta prom 12 meses en UN]],0)</f>
        <v>13.655172413793103</v>
      </c>
      <c r="N2271" s="12">
        <f>IFERROR(12/Tabla1[[#This Row],[Meses de stock]],0)</f>
        <v>0.87878787878787878</v>
      </c>
      <c r="O2271" s="5" t="e">
        <f>VLOOKUP(Tabla1[[#This Row],[Código del producto]],'ABC Ventas'!$A:$E,5,0)</f>
        <v>#DIV/0!</v>
      </c>
      <c r="P2271" s="5" t="e">
        <f>VLOOKUP(Tabla1[[#This Row],[Código del producto]],'ABC Stock'!$A:$E,5,0)</f>
        <v>#DIV/0!</v>
      </c>
      <c r="Q22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72" spans="1:17" x14ac:dyDescent="0.2">
      <c r="A2272" s="1">
        <v>1379</v>
      </c>
      <c r="B2272" s="1" t="s">
        <v>110</v>
      </c>
      <c r="C2272" s="1" t="s">
        <v>18</v>
      </c>
      <c r="D2272" s="1" t="s">
        <v>3</v>
      </c>
      <c r="E2272" s="11">
        <v>172</v>
      </c>
      <c r="F2272" s="3">
        <v>3.11</v>
      </c>
      <c r="G2272" s="11">
        <f>Tabla1[[#This Row],[Stock en unidades]]*Tabla1[[#This Row],[Costo unitario]]</f>
        <v>534.91999999999996</v>
      </c>
      <c r="H2272" s="1">
        <v>2019</v>
      </c>
      <c r="I2272" s="1" t="s">
        <v>258</v>
      </c>
      <c r="J2272" s="1">
        <v>136</v>
      </c>
      <c r="K2272" s="3">
        <v>778.24639999999999</v>
      </c>
      <c r="L2272" s="12">
        <f>Tabla1[[#This Row],[Venta prom 12 meses en UN]]*Tabla1[[#This Row],[Costo unitario]]</f>
        <v>422.96</v>
      </c>
      <c r="M2272" s="29">
        <f>IFERROR(Tabla1[[#This Row],[Stock en unidades]]/Tabla1[[#This Row],[Venta prom 12 meses en UN]],0)</f>
        <v>1.2647058823529411</v>
      </c>
      <c r="N2272" s="12">
        <f>IFERROR(12/Tabla1[[#This Row],[Meses de stock]],0)</f>
        <v>9.4883720930232567</v>
      </c>
      <c r="O2272" s="5" t="e">
        <f>VLOOKUP(Tabla1[[#This Row],[Código del producto]],'ABC Ventas'!$A:$E,5,0)</f>
        <v>#DIV/0!</v>
      </c>
      <c r="P2272" s="5" t="e">
        <f>VLOOKUP(Tabla1[[#This Row],[Código del producto]],'ABC Stock'!$A:$E,5,0)</f>
        <v>#DIV/0!</v>
      </c>
      <c r="Q22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3" spans="1:17" x14ac:dyDescent="0.2">
      <c r="A2273" s="1">
        <v>1379</v>
      </c>
      <c r="B2273" s="1" t="s">
        <v>110</v>
      </c>
      <c r="C2273" s="1" t="s">
        <v>18</v>
      </c>
      <c r="D2273" s="1" t="s">
        <v>3</v>
      </c>
      <c r="E2273" s="11">
        <v>67</v>
      </c>
      <c r="F2273" s="3">
        <v>5.4</v>
      </c>
      <c r="G2273" s="11">
        <f>Tabla1[[#This Row],[Stock en unidades]]*Tabla1[[#This Row],[Costo unitario]]</f>
        <v>361.8</v>
      </c>
      <c r="H2273" s="1">
        <v>2019</v>
      </c>
      <c r="I2273" s="1" t="s">
        <v>311</v>
      </c>
      <c r="J2273" s="1">
        <v>66.5</v>
      </c>
      <c r="K2273" s="3">
        <v>664.33500000000004</v>
      </c>
      <c r="L2273" s="12">
        <f>Tabla1[[#This Row],[Venta prom 12 meses en UN]]*Tabla1[[#This Row],[Costo unitario]]</f>
        <v>359.1</v>
      </c>
      <c r="M2273" s="29">
        <f>IFERROR(Tabla1[[#This Row],[Stock en unidades]]/Tabla1[[#This Row],[Venta prom 12 meses en UN]],0)</f>
        <v>1.0075187969924813</v>
      </c>
      <c r="N2273" s="12">
        <f>IFERROR(12/Tabla1[[#This Row],[Meses de stock]],0)</f>
        <v>11.91044776119403</v>
      </c>
      <c r="O2273" s="5" t="e">
        <f>VLOOKUP(Tabla1[[#This Row],[Código del producto]],'ABC Ventas'!$A:$E,5,0)</f>
        <v>#DIV/0!</v>
      </c>
      <c r="P2273" s="5" t="e">
        <f>VLOOKUP(Tabla1[[#This Row],[Código del producto]],'ABC Stock'!$A:$E,5,0)</f>
        <v>#DIV/0!</v>
      </c>
      <c r="Q22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4" spans="1:17" x14ac:dyDescent="0.2">
      <c r="A2274" s="1">
        <v>1379</v>
      </c>
      <c r="B2274" s="1" t="s">
        <v>110</v>
      </c>
      <c r="C2274" s="1" t="s">
        <v>18</v>
      </c>
      <c r="D2274" s="1" t="s">
        <v>3</v>
      </c>
      <c r="E2274" s="11">
        <v>332</v>
      </c>
      <c r="F2274" s="3">
        <v>7.25</v>
      </c>
      <c r="G2274" s="11">
        <f>Tabla1[[#This Row],[Stock en unidades]]*Tabla1[[#This Row],[Costo unitario]]</f>
        <v>2407</v>
      </c>
      <c r="H2274" s="1">
        <v>2020</v>
      </c>
      <c r="I2274" s="1" t="s">
        <v>257</v>
      </c>
      <c r="J2274" s="1">
        <v>55.2</v>
      </c>
      <c r="K2274" s="3">
        <v>608.30400000000009</v>
      </c>
      <c r="L2274" s="12">
        <f>Tabla1[[#This Row],[Venta prom 12 meses en UN]]*Tabla1[[#This Row],[Costo unitario]]</f>
        <v>400.20000000000005</v>
      </c>
      <c r="M2274" s="29">
        <f>IFERROR(Tabla1[[#This Row],[Stock en unidades]]/Tabla1[[#This Row],[Venta prom 12 meses en UN]],0)</f>
        <v>6.0144927536231885</v>
      </c>
      <c r="N2274" s="12">
        <f>IFERROR(12/Tabla1[[#This Row],[Meses de stock]],0)</f>
        <v>1.9951807228915663</v>
      </c>
      <c r="O2274" s="5" t="e">
        <f>VLOOKUP(Tabla1[[#This Row],[Código del producto]],'ABC Ventas'!$A:$E,5,0)</f>
        <v>#DIV/0!</v>
      </c>
      <c r="P2274" s="5" t="e">
        <f>VLOOKUP(Tabla1[[#This Row],[Código del producto]],'ABC Stock'!$A:$E,5,0)</f>
        <v>#DIV/0!</v>
      </c>
      <c r="Q227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75" spans="1:17" x14ac:dyDescent="0.2">
      <c r="A2275" s="1">
        <v>1379</v>
      </c>
      <c r="B2275" s="1" t="s">
        <v>110</v>
      </c>
      <c r="C2275" s="1" t="s">
        <v>18</v>
      </c>
      <c r="D2275" s="1" t="s">
        <v>3</v>
      </c>
      <c r="E2275" s="11">
        <v>641</v>
      </c>
      <c r="F2275" s="3">
        <v>3.15</v>
      </c>
      <c r="G2275" s="11">
        <f>Tabla1[[#This Row],[Stock en unidades]]*Tabla1[[#This Row],[Costo unitario]]</f>
        <v>2019.1499999999999</v>
      </c>
      <c r="H2275" s="1">
        <v>2020</v>
      </c>
      <c r="I2275" s="1" t="s">
        <v>257</v>
      </c>
      <c r="J2275" s="1">
        <v>71.2</v>
      </c>
      <c r="K2275" s="3">
        <v>287.07839999999999</v>
      </c>
      <c r="L2275" s="12">
        <f>Tabla1[[#This Row],[Venta prom 12 meses en UN]]*Tabla1[[#This Row],[Costo unitario]]</f>
        <v>224.28</v>
      </c>
      <c r="M2275" s="29">
        <f>IFERROR(Tabla1[[#This Row],[Stock en unidades]]/Tabla1[[#This Row],[Venta prom 12 meses en UN]],0)</f>
        <v>9.0028089887640448</v>
      </c>
      <c r="N2275" s="12">
        <f>IFERROR(12/Tabla1[[#This Row],[Meses de stock]],0)</f>
        <v>1.3329173166926678</v>
      </c>
      <c r="O2275" s="5" t="e">
        <f>VLOOKUP(Tabla1[[#This Row],[Código del producto]],'ABC Ventas'!$A:$E,5,0)</f>
        <v>#DIV/0!</v>
      </c>
      <c r="P2275" s="5" t="e">
        <f>VLOOKUP(Tabla1[[#This Row],[Código del producto]],'ABC Stock'!$A:$E,5,0)</f>
        <v>#DIV/0!</v>
      </c>
      <c r="Q22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76" spans="1:17" x14ac:dyDescent="0.2">
      <c r="A2276" s="1">
        <v>1380</v>
      </c>
      <c r="B2276" s="1" t="s">
        <v>517</v>
      </c>
      <c r="C2276" s="1" t="s">
        <v>18</v>
      </c>
      <c r="D2276" s="1" t="s">
        <v>3</v>
      </c>
      <c r="E2276" s="11">
        <v>311</v>
      </c>
      <c r="F2276" s="3">
        <v>68</v>
      </c>
      <c r="G2276" s="11">
        <f>Tabla1[[#This Row],[Stock en unidades]]*Tabla1[[#This Row],[Costo unitario]]</f>
        <v>21148</v>
      </c>
      <c r="H2276" s="1">
        <v>2020</v>
      </c>
      <c r="I2276" s="1" t="s">
        <v>257</v>
      </c>
      <c r="J2276" s="1">
        <v>875</v>
      </c>
      <c r="K2276" s="3">
        <v>111860</v>
      </c>
      <c r="L2276" s="12">
        <f>Tabla1[[#This Row],[Venta prom 12 meses en UN]]*Tabla1[[#This Row],[Costo unitario]]</f>
        <v>59500</v>
      </c>
      <c r="M2276" s="29">
        <f>IFERROR(Tabla1[[#This Row],[Stock en unidades]]/Tabla1[[#This Row],[Venta prom 12 meses en UN]],0)</f>
        <v>0.35542857142857143</v>
      </c>
      <c r="N2276" s="12">
        <f>IFERROR(12/Tabla1[[#This Row],[Meses de stock]],0)</f>
        <v>33.762057877813504</v>
      </c>
      <c r="O2276" s="5" t="e">
        <f>VLOOKUP(Tabla1[[#This Row],[Código del producto]],'ABC Ventas'!$A:$E,5,0)</f>
        <v>#DIV/0!</v>
      </c>
      <c r="P2276" s="5" t="e">
        <f>VLOOKUP(Tabla1[[#This Row],[Código del producto]],'ABC Stock'!$A:$E,5,0)</f>
        <v>#DIV/0!</v>
      </c>
      <c r="Q22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7" spans="1:17" x14ac:dyDescent="0.2">
      <c r="A2277" s="1">
        <v>1380</v>
      </c>
      <c r="B2277" s="1" t="s">
        <v>517</v>
      </c>
      <c r="C2277" s="1" t="s">
        <v>18</v>
      </c>
      <c r="D2277" s="1" t="s">
        <v>3</v>
      </c>
      <c r="E2277" s="11">
        <v>162</v>
      </c>
      <c r="F2277" s="3">
        <v>70</v>
      </c>
      <c r="G2277" s="11">
        <f>Tabla1[[#This Row],[Stock en unidades]]*Tabla1[[#This Row],[Costo unitario]]</f>
        <v>11340</v>
      </c>
      <c r="H2277" s="1">
        <v>2020</v>
      </c>
      <c r="I2277" s="1" t="s">
        <v>256</v>
      </c>
      <c r="J2277" s="1">
        <v>953</v>
      </c>
      <c r="K2277" s="3">
        <v>102733.4</v>
      </c>
      <c r="L2277" s="12">
        <f>Tabla1[[#This Row],[Venta prom 12 meses en UN]]*Tabla1[[#This Row],[Costo unitario]]</f>
        <v>66710</v>
      </c>
      <c r="M2277" s="29">
        <f>IFERROR(Tabla1[[#This Row],[Stock en unidades]]/Tabla1[[#This Row],[Venta prom 12 meses en UN]],0)</f>
        <v>0.16998950682056663</v>
      </c>
      <c r="N2277" s="12">
        <f>IFERROR(12/Tabla1[[#This Row],[Meses de stock]],0)</f>
        <v>70.592592592592595</v>
      </c>
      <c r="O2277" s="5" t="e">
        <f>VLOOKUP(Tabla1[[#This Row],[Código del producto]],'ABC Ventas'!$A:$E,5,0)</f>
        <v>#DIV/0!</v>
      </c>
      <c r="P2277" s="5" t="e">
        <f>VLOOKUP(Tabla1[[#This Row],[Código del producto]],'ABC Stock'!$A:$E,5,0)</f>
        <v>#DIV/0!</v>
      </c>
      <c r="Q22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8" spans="1:17" x14ac:dyDescent="0.2">
      <c r="A2278" s="1">
        <v>1380</v>
      </c>
      <c r="B2278" s="1" t="s">
        <v>517</v>
      </c>
      <c r="C2278" s="1" t="s">
        <v>18</v>
      </c>
      <c r="D2278" s="1" t="s">
        <v>3</v>
      </c>
      <c r="E2278" s="11">
        <v>36</v>
      </c>
      <c r="F2278" s="3">
        <v>80</v>
      </c>
      <c r="G2278" s="11">
        <f>Tabla1[[#This Row],[Stock en unidades]]*Tabla1[[#This Row],[Costo unitario]]</f>
        <v>2880</v>
      </c>
      <c r="H2278" s="1">
        <v>2020</v>
      </c>
      <c r="I2278" s="1" t="s">
        <v>258</v>
      </c>
      <c r="J2278" s="1">
        <v>668</v>
      </c>
      <c r="K2278" s="3">
        <v>74281.600000000006</v>
      </c>
      <c r="L2278" s="12">
        <f>Tabla1[[#This Row],[Venta prom 12 meses en UN]]*Tabla1[[#This Row],[Costo unitario]]</f>
        <v>53440</v>
      </c>
      <c r="M2278" s="29">
        <f>IFERROR(Tabla1[[#This Row],[Stock en unidades]]/Tabla1[[#This Row],[Venta prom 12 meses en UN]],0)</f>
        <v>5.3892215568862277E-2</v>
      </c>
      <c r="N2278" s="12">
        <f>IFERROR(12/Tabla1[[#This Row],[Meses de stock]],0)</f>
        <v>222.66666666666666</v>
      </c>
      <c r="O2278" s="5" t="e">
        <f>VLOOKUP(Tabla1[[#This Row],[Código del producto]],'ABC Ventas'!$A:$E,5,0)</f>
        <v>#DIV/0!</v>
      </c>
      <c r="P2278" s="5" t="e">
        <f>VLOOKUP(Tabla1[[#This Row],[Código del producto]],'ABC Stock'!$A:$E,5,0)</f>
        <v>#DIV/0!</v>
      </c>
      <c r="Q22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79" spans="1:17" x14ac:dyDescent="0.2">
      <c r="A2279" s="1">
        <v>1380</v>
      </c>
      <c r="B2279" s="1" t="s">
        <v>517</v>
      </c>
      <c r="C2279" s="1" t="s">
        <v>18</v>
      </c>
      <c r="D2279" s="1" t="s">
        <v>3</v>
      </c>
      <c r="E2279" s="11">
        <v>180</v>
      </c>
      <c r="F2279" s="3">
        <v>51</v>
      </c>
      <c r="G2279" s="11">
        <f>Tabla1[[#This Row],[Stock en unidades]]*Tabla1[[#This Row],[Costo unitario]]</f>
        <v>9180</v>
      </c>
      <c r="H2279" s="1">
        <v>2019</v>
      </c>
      <c r="I2279" s="1" t="s">
        <v>307</v>
      </c>
      <c r="J2279" s="1">
        <v>996</v>
      </c>
      <c r="K2279" s="3">
        <v>65526.84</v>
      </c>
      <c r="L2279" s="12">
        <f>Tabla1[[#This Row],[Venta prom 12 meses en UN]]*Tabla1[[#This Row],[Costo unitario]]</f>
        <v>50796</v>
      </c>
      <c r="M2279" s="29">
        <f>IFERROR(Tabla1[[#This Row],[Stock en unidades]]/Tabla1[[#This Row],[Venta prom 12 meses en UN]],0)</f>
        <v>0.18072289156626506</v>
      </c>
      <c r="N2279" s="12">
        <f>IFERROR(12/Tabla1[[#This Row],[Meses de stock]],0)</f>
        <v>66.400000000000006</v>
      </c>
      <c r="O2279" s="5" t="e">
        <f>VLOOKUP(Tabla1[[#This Row],[Código del producto]],'ABC Ventas'!$A:$E,5,0)</f>
        <v>#DIV/0!</v>
      </c>
      <c r="P2279" s="5" t="e">
        <f>VLOOKUP(Tabla1[[#This Row],[Código del producto]],'ABC Stock'!$A:$E,5,0)</f>
        <v>#DIV/0!</v>
      </c>
      <c r="Q22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0" spans="1:17" x14ac:dyDescent="0.2">
      <c r="A2280" s="1">
        <v>1380</v>
      </c>
      <c r="B2280" s="1" t="s">
        <v>517</v>
      </c>
      <c r="C2280" s="1" t="s">
        <v>18</v>
      </c>
      <c r="D2280" s="1" t="s">
        <v>3</v>
      </c>
      <c r="E2280" s="11">
        <v>948</v>
      </c>
      <c r="F2280" s="3">
        <v>65</v>
      </c>
      <c r="G2280" s="11">
        <f>Tabla1[[#This Row],[Stock en unidades]]*Tabla1[[#This Row],[Costo unitario]]</f>
        <v>61620</v>
      </c>
      <c r="H2280" s="1">
        <v>2019</v>
      </c>
      <c r="I2280" s="1" t="s">
        <v>307</v>
      </c>
      <c r="J2280" s="1">
        <v>306</v>
      </c>
      <c r="K2280" s="3">
        <v>31426.2</v>
      </c>
      <c r="L2280" s="12">
        <f>Tabla1[[#This Row],[Venta prom 12 meses en UN]]*Tabla1[[#This Row],[Costo unitario]]</f>
        <v>19890</v>
      </c>
      <c r="M2280" s="29">
        <f>IFERROR(Tabla1[[#This Row],[Stock en unidades]]/Tabla1[[#This Row],[Venta prom 12 meses en UN]],0)</f>
        <v>3.0980392156862746</v>
      </c>
      <c r="N2280" s="12">
        <f>IFERROR(12/Tabla1[[#This Row],[Meses de stock]],0)</f>
        <v>3.8734177215189871</v>
      </c>
      <c r="O2280" s="5" t="e">
        <f>VLOOKUP(Tabla1[[#This Row],[Código del producto]],'ABC Ventas'!$A:$E,5,0)</f>
        <v>#DIV/0!</v>
      </c>
      <c r="P2280" s="5" t="e">
        <f>VLOOKUP(Tabla1[[#This Row],[Código del producto]],'ABC Stock'!$A:$E,5,0)</f>
        <v>#DIV/0!</v>
      </c>
      <c r="Q228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281" spans="1:17" x14ac:dyDescent="0.2">
      <c r="A2281" s="1">
        <v>1380</v>
      </c>
      <c r="B2281" s="1" t="s">
        <v>517</v>
      </c>
      <c r="C2281" s="1" t="s">
        <v>18</v>
      </c>
      <c r="D2281" s="1" t="s">
        <v>3</v>
      </c>
      <c r="E2281" s="11">
        <v>55</v>
      </c>
      <c r="F2281" s="3">
        <v>32</v>
      </c>
      <c r="G2281" s="11">
        <f>Tabla1[[#This Row],[Stock en unidades]]*Tabla1[[#This Row],[Costo unitario]]</f>
        <v>1760</v>
      </c>
      <c r="H2281" s="1">
        <v>2020</v>
      </c>
      <c r="I2281" s="1" t="s">
        <v>257</v>
      </c>
      <c r="J2281" s="1">
        <v>311</v>
      </c>
      <c r="K2281" s="3">
        <v>18212.16</v>
      </c>
      <c r="L2281" s="12">
        <f>Tabla1[[#This Row],[Venta prom 12 meses en UN]]*Tabla1[[#This Row],[Costo unitario]]</f>
        <v>9952</v>
      </c>
      <c r="M2281" s="29">
        <f>IFERROR(Tabla1[[#This Row],[Stock en unidades]]/Tabla1[[#This Row],[Venta prom 12 meses en UN]],0)</f>
        <v>0.17684887459807075</v>
      </c>
      <c r="N2281" s="12">
        <f>IFERROR(12/Tabla1[[#This Row],[Meses de stock]],0)</f>
        <v>67.854545454545445</v>
      </c>
      <c r="O2281" s="5" t="e">
        <f>VLOOKUP(Tabla1[[#This Row],[Código del producto]],'ABC Ventas'!$A:$E,5,0)</f>
        <v>#DIV/0!</v>
      </c>
      <c r="P2281" s="5" t="e">
        <f>VLOOKUP(Tabla1[[#This Row],[Código del producto]],'ABC Stock'!$A:$E,5,0)</f>
        <v>#DIV/0!</v>
      </c>
      <c r="Q22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2" spans="1:17" x14ac:dyDescent="0.2">
      <c r="A2282" s="1">
        <v>1381</v>
      </c>
      <c r="B2282" s="1" t="s">
        <v>158</v>
      </c>
      <c r="C2282" s="1" t="s">
        <v>18</v>
      </c>
      <c r="D2282" s="1" t="s">
        <v>3</v>
      </c>
      <c r="E2282" s="11">
        <v>203</v>
      </c>
      <c r="F2282" s="3">
        <v>7.34</v>
      </c>
      <c r="G2282" s="11">
        <f>Tabla1[[#This Row],[Stock en unidades]]*Tabla1[[#This Row],[Costo unitario]]</f>
        <v>1490.02</v>
      </c>
      <c r="H2282" s="1">
        <v>2020</v>
      </c>
      <c r="I2282" s="1" t="s">
        <v>257</v>
      </c>
      <c r="J2282" s="1">
        <v>132</v>
      </c>
      <c r="K2282" s="3">
        <v>1695.54</v>
      </c>
      <c r="L2282" s="12">
        <f>Tabla1[[#This Row],[Venta prom 12 meses en UN]]*Tabla1[[#This Row],[Costo unitario]]</f>
        <v>968.88</v>
      </c>
      <c r="M2282" s="29">
        <f>IFERROR(Tabla1[[#This Row],[Stock en unidades]]/Tabla1[[#This Row],[Venta prom 12 meses en UN]],0)</f>
        <v>1.5378787878787878</v>
      </c>
      <c r="N2282" s="12">
        <f>IFERROR(12/Tabla1[[#This Row],[Meses de stock]],0)</f>
        <v>7.8029556650246308</v>
      </c>
      <c r="O2282" s="5" t="e">
        <f>VLOOKUP(Tabla1[[#This Row],[Código del producto]],'ABC Ventas'!$A:$E,5,0)</f>
        <v>#DIV/0!</v>
      </c>
      <c r="P2282" s="5" t="e">
        <f>VLOOKUP(Tabla1[[#This Row],[Código del producto]],'ABC Stock'!$A:$E,5,0)</f>
        <v>#DIV/0!</v>
      </c>
      <c r="Q22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3" spans="1:17" x14ac:dyDescent="0.2">
      <c r="A2283" s="1">
        <v>1381</v>
      </c>
      <c r="B2283" s="1" t="s">
        <v>158</v>
      </c>
      <c r="C2283" s="1" t="s">
        <v>18</v>
      </c>
      <c r="D2283" s="1" t="s">
        <v>3</v>
      </c>
      <c r="E2283" s="11">
        <v>120</v>
      </c>
      <c r="F2283" s="3">
        <v>5.5</v>
      </c>
      <c r="G2283" s="11">
        <f>Tabla1[[#This Row],[Stock en unidades]]*Tabla1[[#This Row],[Costo unitario]]</f>
        <v>660</v>
      </c>
      <c r="H2283" s="1">
        <v>2019</v>
      </c>
      <c r="I2283" s="1" t="s">
        <v>311</v>
      </c>
      <c r="J2283" s="1">
        <v>136</v>
      </c>
      <c r="K2283" s="3">
        <v>927.52</v>
      </c>
      <c r="L2283" s="12">
        <f>Tabla1[[#This Row],[Venta prom 12 meses en UN]]*Tabla1[[#This Row],[Costo unitario]]</f>
        <v>748</v>
      </c>
      <c r="M2283" s="29">
        <f>IFERROR(Tabla1[[#This Row],[Stock en unidades]]/Tabla1[[#This Row],[Venta prom 12 meses en UN]],0)</f>
        <v>0.88235294117647056</v>
      </c>
      <c r="N2283" s="12">
        <f>IFERROR(12/Tabla1[[#This Row],[Meses de stock]],0)</f>
        <v>13.6</v>
      </c>
      <c r="O2283" s="5" t="e">
        <f>VLOOKUP(Tabla1[[#This Row],[Código del producto]],'ABC Ventas'!$A:$E,5,0)</f>
        <v>#DIV/0!</v>
      </c>
      <c r="P2283" s="5" t="e">
        <f>VLOOKUP(Tabla1[[#This Row],[Código del producto]],'ABC Stock'!$A:$E,5,0)</f>
        <v>#DIV/0!</v>
      </c>
      <c r="Q22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4" spans="1:17" x14ac:dyDescent="0.2">
      <c r="A2284" s="1">
        <v>1381</v>
      </c>
      <c r="B2284" s="1" t="s">
        <v>158</v>
      </c>
      <c r="C2284" s="1" t="s">
        <v>18</v>
      </c>
      <c r="D2284" s="1" t="s">
        <v>3</v>
      </c>
      <c r="E2284" s="11">
        <v>1233</v>
      </c>
      <c r="F2284" s="3">
        <v>5.21</v>
      </c>
      <c r="G2284" s="11">
        <f>Tabla1[[#This Row],[Stock en unidades]]*Tabla1[[#This Row],[Costo unitario]]</f>
        <v>6423.93</v>
      </c>
      <c r="H2284" s="1">
        <v>2020</v>
      </c>
      <c r="I2284" s="1" t="s">
        <v>256</v>
      </c>
      <c r="J2284" s="1">
        <v>94.8</v>
      </c>
      <c r="K2284" s="3">
        <v>755.67923999999994</v>
      </c>
      <c r="L2284" s="12">
        <f>Tabla1[[#This Row],[Venta prom 12 meses en UN]]*Tabla1[[#This Row],[Costo unitario]]</f>
        <v>493.90799999999996</v>
      </c>
      <c r="M2284" s="29">
        <f>IFERROR(Tabla1[[#This Row],[Stock en unidades]]/Tabla1[[#This Row],[Venta prom 12 meses en UN]],0)</f>
        <v>13.006329113924052</v>
      </c>
      <c r="N2284" s="12">
        <f>IFERROR(12/Tabla1[[#This Row],[Meses de stock]],0)</f>
        <v>0.92262773722627733</v>
      </c>
      <c r="O2284" s="5" t="e">
        <f>VLOOKUP(Tabla1[[#This Row],[Código del producto]],'ABC Ventas'!$A:$E,5,0)</f>
        <v>#DIV/0!</v>
      </c>
      <c r="P2284" s="5" t="e">
        <f>VLOOKUP(Tabla1[[#This Row],[Código del producto]],'ABC Stock'!$A:$E,5,0)</f>
        <v>#DIV/0!</v>
      </c>
      <c r="Q228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85" spans="1:17" x14ac:dyDescent="0.2">
      <c r="A2285" s="1">
        <v>1381</v>
      </c>
      <c r="B2285" s="1" t="s">
        <v>158</v>
      </c>
      <c r="C2285" s="1" t="s">
        <v>18</v>
      </c>
      <c r="D2285" s="1" t="s">
        <v>3</v>
      </c>
      <c r="E2285" s="11">
        <v>328</v>
      </c>
      <c r="F2285" s="3">
        <v>5.41</v>
      </c>
      <c r="G2285" s="11">
        <f>Tabla1[[#This Row],[Stock en unidades]]*Tabla1[[#This Row],[Costo unitario]]</f>
        <v>1774.48</v>
      </c>
      <c r="H2285" s="1">
        <v>2020</v>
      </c>
      <c r="I2285" s="1" t="s">
        <v>256</v>
      </c>
      <c r="J2285" s="1">
        <v>110</v>
      </c>
      <c r="K2285" s="3">
        <v>743.875</v>
      </c>
      <c r="L2285" s="12">
        <f>Tabla1[[#This Row],[Venta prom 12 meses en UN]]*Tabla1[[#This Row],[Costo unitario]]</f>
        <v>595.1</v>
      </c>
      <c r="M2285" s="29">
        <f>IFERROR(Tabla1[[#This Row],[Stock en unidades]]/Tabla1[[#This Row],[Venta prom 12 meses en UN]],0)</f>
        <v>2.9818181818181819</v>
      </c>
      <c r="N2285" s="12">
        <f>IFERROR(12/Tabla1[[#This Row],[Meses de stock]],0)</f>
        <v>4.024390243902439</v>
      </c>
      <c r="O2285" s="5" t="e">
        <f>VLOOKUP(Tabla1[[#This Row],[Código del producto]],'ABC Ventas'!$A:$E,5,0)</f>
        <v>#DIV/0!</v>
      </c>
      <c r="P2285" s="5" t="e">
        <f>VLOOKUP(Tabla1[[#This Row],[Código del producto]],'ABC Stock'!$A:$E,5,0)</f>
        <v>#DIV/0!</v>
      </c>
      <c r="Q22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6" spans="1:17" x14ac:dyDescent="0.2">
      <c r="A2286" s="1">
        <v>1381</v>
      </c>
      <c r="B2286" s="1" t="s">
        <v>158</v>
      </c>
      <c r="C2286" s="1" t="s">
        <v>18</v>
      </c>
      <c r="D2286" s="1" t="s">
        <v>3</v>
      </c>
      <c r="E2286" s="11">
        <v>1212</v>
      </c>
      <c r="F2286" s="3">
        <v>3.57</v>
      </c>
      <c r="G2286" s="11">
        <f>Tabla1[[#This Row],[Stock en unidades]]*Tabla1[[#This Row],[Costo unitario]]</f>
        <v>4326.84</v>
      </c>
      <c r="H2286" s="1">
        <v>2020</v>
      </c>
      <c r="I2286" s="1" t="s">
        <v>258</v>
      </c>
      <c r="J2286" s="1">
        <v>75.7</v>
      </c>
      <c r="K2286" s="3">
        <v>456.72081000000003</v>
      </c>
      <c r="L2286" s="12">
        <f>Tabla1[[#This Row],[Venta prom 12 meses en UN]]*Tabla1[[#This Row],[Costo unitario]]</f>
        <v>270.24900000000002</v>
      </c>
      <c r="M2286" s="29">
        <f>IFERROR(Tabla1[[#This Row],[Stock en unidades]]/Tabla1[[#This Row],[Venta prom 12 meses en UN]],0)</f>
        <v>16.010568031704093</v>
      </c>
      <c r="N2286" s="12">
        <f>IFERROR(12/Tabla1[[#This Row],[Meses de stock]],0)</f>
        <v>0.74950495049504962</v>
      </c>
      <c r="O2286" s="5" t="e">
        <f>VLOOKUP(Tabla1[[#This Row],[Código del producto]],'ABC Ventas'!$A:$E,5,0)</f>
        <v>#DIV/0!</v>
      </c>
      <c r="P2286" s="5" t="e">
        <f>VLOOKUP(Tabla1[[#This Row],[Código del producto]],'ABC Stock'!$A:$E,5,0)</f>
        <v>#DIV/0!</v>
      </c>
      <c r="Q22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287" spans="1:17" x14ac:dyDescent="0.2">
      <c r="A2287" s="1">
        <v>1381</v>
      </c>
      <c r="B2287" s="1" t="s">
        <v>158</v>
      </c>
      <c r="C2287" s="1" t="s">
        <v>18</v>
      </c>
      <c r="D2287" s="1" t="s">
        <v>3</v>
      </c>
      <c r="E2287" s="11">
        <v>427</v>
      </c>
      <c r="F2287" s="3">
        <v>1.1100000000000001</v>
      </c>
      <c r="G2287" s="11">
        <f>Tabla1[[#This Row],[Stock en unidades]]*Tabla1[[#This Row],[Costo unitario]]</f>
        <v>473.97</v>
      </c>
      <c r="H2287" s="1">
        <v>2019</v>
      </c>
      <c r="I2287" s="1" t="s">
        <v>309</v>
      </c>
      <c r="J2287" s="1">
        <v>150</v>
      </c>
      <c r="K2287" s="3">
        <v>246.42000000000004</v>
      </c>
      <c r="L2287" s="12">
        <f>Tabla1[[#This Row],[Venta prom 12 meses en UN]]*Tabla1[[#This Row],[Costo unitario]]</f>
        <v>166.50000000000003</v>
      </c>
      <c r="M2287" s="29">
        <f>IFERROR(Tabla1[[#This Row],[Stock en unidades]]/Tabla1[[#This Row],[Venta prom 12 meses en UN]],0)</f>
        <v>2.8466666666666667</v>
      </c>
      <c r="N2287" s="12">
        <f>IFERROR(12/Tabla1[[#This Row],[Meses de stock]],0)</f>
        <v>4.2154566744730682</v>
      </c>
      <c r="O2287" s="5" t="e">
        <f>VLOOKUP(Tabla1[[#This Row],[Código del producto]],'ABC Ventas'!$A:$E,5,0)</f>
        <v>#DIV/0!</v>
      </c>
      <c r="P2287" s="5" t="e">
        <f>VLOOKUP(Tabla1[[#This Row],[Código del producto]],'ABC Stock'!$A:$E,5,0)</f>
        <v>#DIV/0!</v>
      </c>
      <c r="Q22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8" spans="1:17" x14ac:dyDescent="0.2">
      <c r="A2288" s="1">
        <v>1382</v>
      </c>
      <c r="B2288" s="1" t="s">
        <v>518</v>
      </c>
      <c r="C2288" s="1" t="s">
        <v>18</v>
      </c>
      <c r="D2288" s="1" t="s">
        <v>3</v>
      </c>
      <c r="E2288" s="11">
        <v>1473</v>
      </c>
      <c r="F2288" s="3">
        <v>55</v>
      </c>
      <c r="G2288" s="11">
        <f>Tabla1[[#This Row],[Stock en unidades]]*Tabla1[[#This Row],[Costo unitario]]</f>
        <v>81015</v>
      </c>
      <c r="H2288" s="1">
        <v>2020</v>
      </c>
      <c r="I2288" s="1" t="s">
        <v>256</v>
      </c>
      <c r="J2288" s="1">
        <v>861</v>
      </c>
      <c r="K2288" s="3">
        <v>80977.05</v>
      </c>
      <c r="L2288" s="12">
        <f>Tabla1[[#This Row],[Venta prom 12 meses en UN]]*Tabla1[[#This Row],[Costo unitario]]</f>
        <v>47355</v>
      </c>
      <c r="M2288" s="29">
        <f>IFERROR(Tabla1[[#This Row],[Stock en unidades]]/Tabla1[[#This Row],[Venta prom 12 meses en UN]],0)</f>
        <v>1.7108013937282229</v>
      </c>
      <c r="N2288" s="12">
        <f>IFERROR(12/Tabla1[[#This Row],[Meses de stock]],0)</f>
        <v>7.0142566191446027</v>
      </c>
      <c r="O2288" s="5" t="e">
        <f>VLOOKUP(Tabla1[[#This Row],[Código del producto]],'ABC Ventas'!$A:$E,5,0)</f>
        <v>#DIV/0!</v>
      </c>
      <c r="P2288" s="5" t="e">
        <f>VLOOKUP(Tabla1[[#This Row],[Código del producto]],'ABC Stock'!$A:$E,5,0)</f>
        <v>#DIV/0!</v>
      </c>
      <c r="Q22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89" spans="1:17" x14ac:dyDescent="0.2">
      <c r="A2289" s="1">
        <v>1382</v>
      </c>
      <c r="B2289" s="1" t="s">
        <v>518</v>
      </c>
      <c r="C2289" s="1" t="s">
        <v>18</v>
      </c>
      <c r="D2289" s="1" t="s">
        <v>3</v>
      </c>
      <c r="E2289" s="11">
        <v>207</v>
      </c>
      <c r="F2289" s="3">
        <v>68</v>
      </c>
      <c r="G2289" s="11">
        <f>Tabla1[[#This Row],[Stock en unidades]]*Tabla1[[#This Row],[Costo unitario]]</f>
        <v>14076</v>
      </c>
      <c r="H2289" s="1">
        <v>2020</v>
      </c>
      <c r="I2289" s="1" t="s">
        <v>258</v>
      </c>
      <c r="J2289" s="1">
        <v>622</v>
      </c>
      <c r="K2289" s="3">
        <v>79939.44</v>
      </c>
      <c r="L2289" s="12">
        <f>Tabla1[[#This Row],[Venta prom 12 meses en UN]]*Tabla1[[#This Row],[Costo unitario]]</f>
        <v>42296</v>
      </c>
      <c r="M2289" s="29">
        <f>IFERROR(Tabla1[[#This Row],[Stock en unidades]]/Tabla1[[#This Row],[Venta prom 12 meses en UN]],0)</f>
        <v>0.33279742765273312</v>
      </c>
      <c r="N2289" s="12">
        <f>IFERROR(12/Tabla1[[#This Row],[Meses de stock]],0)</f>
        <v>36.05797101449275</v>
      </c>
      <c r="O2289" s="5" t="e">
        <f>VLOOKUP(Tabla1[[#This Row],[Código del producto]],'ABC Ventas'!$A:$E,5,0)</f>
        <v>#DIV/0!</v>
      </c>
      <c r="P2289" s="5" t="e">
        <f>VLOOKUP(Tabla1[[#This Row],[Código del producto]],'ABC Stock'!$A:$E,5,0)</f>
        <v>#DIV/0!</v>
      </c>
      <c r="Q22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0" spans="1:17" x14ac:dyDescent="0.2">
      <c r="A2290" s="1">
        <v>1382</v>
      </c>
      <c r="B2290" s="1" t="s">
        <v>518</v>
      </c>
      <c r="C2290" s="1" t="s">
        <v>18</v>
      </c>
      <c r="D2290" s="1" t="s">
        <v>3</v>
      </c>
      <c r="E2290" s="11">
        <v>334</v>
      </c>
      <c r="F2290" s="3">
        <v>50</v>
      </c>
      <c r="G2290" s="11">
        <f>Tabla1[[#This Row],[Stock en unidades]]*Tabla1[[#This Row],[Costo unitario]]</f>
        <v>16700</v>
      </c>
      <c r="H2290" s="1">
        <v>2019</v>
      </c>
      <c r="I2290" s="1" t="s">
        <v>257</v>
      </c>
      <c r="J2290" s="1">
        <v>692</v>
      </c>
      <c r="K2290" s="3">
        <v>64702</v>
      </c>
      <c r="L2290" s="12">
        <f>Tabla1[[#This Row],[Venta prom 12 meses en UN]]*Tabla1[[#This Row],[Costo unitario]]</f>
        <v>34600</v>
      </c>
      <c r="M2290" s="29">
        <f>IFERROR(Tabla1[[#This Row],[Stock en unidades]]/Tabla1[[#This Row],[Venta prom 12 meses en UN]],0)</f>
        <v>0.48265895953757226</v>
      </c>
      <c r="N2290" s="12">
        <f>IFERROR(12/Tabla1[[#This Row],[Meses de stock]],0)</f>
        <v>24.862275449101794</v>
      </c>
      <c r="O2290" s="5" t="e">
        <f>VLOOKUP(Tabla1[[#This Row],[Código del producto]],'ABC Ventas'!$A:$E,5,0)</f>
        <v>#DIV/0!</v>
      </c>
      <c r="P2290" s="5" t="e">
        <f>VLOOKUP(Tabla1[[#This Row],[Código del producto]],'ABC Stock'!$A:$E,5,0)</f>
        <v>#DIV/0!</v>
      </c>
      <c r="Q22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1" spans="1:17" x14ac:dyDescent="0.2">
      <c r="A2291" s="1">
        <v>1382</v>
      </c>
      <c r="B2291" s="1" t="s">
        <v>518</v>
      </c>
      <c r="C2291" s="1" t="s">
        <v>18</v>
      </c>
      <c r="D2291" s="1" t="s">
        <v>3</v>
      </c>
      <c r="E2291" s="11">
        <v>831</v>
      </c>
      <c r="F2291" s="3">
        <v>37</v>
      </c>
      <c r="G2291" s="11">
        <f>Tabla1[[#This Row],[Stock en unidades]]*Tabla1[[#This Row],[Costo unitario]]</f>
        <v>30747</v>
      </c>
      <c r="H2291" s="1">
        <v>2020</v>
      </c>
      <c r="I2291" s="1" t="s">
        <v>257</v>
      </c>
      <c r="J2291" s="1">
        <v>734</v>
      </c>
      <c r="K2291" s="3">
        <v>48612.82</v>
      </c>
      <c r="L2291" s="12">
        <f>Tabla1[[#This Row],[Venta prom 12 meses en UN]]*Tabla1[[#This Row],[Costo unitario]]</f>
        <v>27158</v>
      </c>
      <c r="M2291" s="29">
        <f>IFERROR(Tabla1[[#This Row],[Stock en unidades]]/Tabla1[[#This Row],[Venta prom 12 meses en UN]],0)</f>
        <v>1.1321525885558583</v>
      </c>
      <c r="N2291" s="12">
        <f>IFERROR(12/Tabla1[[#This Row],[Meses de stock]],0)</f>
        <v>10.59927797833935</v>
      </c>
      <c r="O2291" s="5" t="e">
        <f>VLOOKUP(Tabla1[[#This Row],[Código del producto]],'ABC Ventas'!$A:$E,5,0)</f>
        <v>#DIV/0!</v>
      </c>
      <c r="P2291" s="5" t="e">
        <f>VLOOKUP(Tabla1[[#This Row],[Código del producto]],'ABC Stock'!$A:$E,5,0)</f>
        <v>#DIV/0!</v>
      </c>
      <c r="Q22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2" spans="1:17" x14ac:dyDescent="0.2">
      <c r="A2292" s="1">
        <v>1382</v>
      </c>
      <c r="B2292" s="1" t="s">
        <v>518</v>
      </c>
      <c r="C2292" s="1" t="s">
        <v>18</v>
      </c>
      <c r="D2292" s="1" t="s">
        <v>3</v>
      </c>
      <c r="E2292" s="11">
        <v>1219</v>
      </c>
      <c r="F2292" s="3">
        <v>56</v>
      </c>
      <c r="G2292" s="11">
        <f>Tabla1[[#This Row],[Stock en unidades]]*Tabla1[[#This Row],[Costo unitario]]</f>
        <v>68264</v>
      </c>
      <c r="H2292" s="1">
        <v>2019</v>
      </c>
      <c r="I2292" s="1" t="s">
        <v>306</v>
      </c>
      <c r="J2292" s="1">
        <v>463</v>
      </c>
      <c r="K2292" s="3">
        <v>38373.440000000002</v>
      </c>
      <c r="L2292" s="12">
        <f>Tabla1[[#This Row],[Venta prom 12 meses en UN]]*Tabla1[[#This Row],[Costo unitario]]</f>
        <v>25928</v>
      </c>
      <c r="M2292" s="29">
        <f>IFERROR(Tabla1[[#This Row],[Stock en unidades]]/Tabla1[[#This Row],[Venta prom 12 meses en UN]],0)</f>
        <v>2.6328293736501078</v>
      </c>
      <c r="N2292" s="12">
        <f>IFERROR(12/Tabla1[[#This Row],[Meses de stock]],0)</f>
        <v>4.5578342904019689</v>
      </c>
      <c r="O2292" s="5" t="e">
        <f>VLOOKUP(Tabla1[[#This Row],[Código del producto]],'ABC Ventas'!$A:$E,5,0)</f>
        <v>#DIV/0!</v>
      </c>
      <c r="P2292" s="5" t="e">
        <f>VLOOKUP(Tabla1[[#This Row],[Código del producto]],'ABC Stock'!$A:$E,5,0)</f>
        <v>#DIV/0!</v>
      </c>
      <c r="Q22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3" spans="1:17" x14ac:dyDescent="0.2">
      <c r="A2293" s="1">
        <v>1382</v>
      </c>
      <c r="B2293" s="1" t="s">
        <v>518</v>
      </c>
      <c r="C2293" s="1" t="s">
        <v>18</v>
      </c>
      <c r="D2293" s="1" t="s">
        <v>3</v>
      </c>
      <c r="E2293" s="11">
        <v>111</v>
      </c>
      <c r="F2293" s="3">
        <v>38</v>
      </c>
      <c r="G2293" s="11">
        <f>Tabla1[[#This Row],[Stock en unidades]]*Tabla1[[#This Row],[Costo unitario]]</f>
        <v>4218</v>
      </c>
      <c r="H2293" s="1">
        <v>2020</v>
      </c>
      <c r="I2293" s="1" t="s">
        <v>258</v>
      </c>
      <c r="J2293" s="1">
        <v>525</v>
      </c>
      <c r="K2293" s="3">
        <v>36508.5</v>
      </c>
      <c r="L2293" s="12">
        <f>Tabla1[[#This Row],[Venta prom 12 meses en UN]]*Tabla1[[#This Row],[Costo unitario]]</f>
        <v>19950</v>
      </c>
      <c r="M2293" s="29">
        <f>IFERROR(Tabla1[[#This Row],[Stock en unidades]]/Tabla1[[#This Row],[Venta prom 12 meses en UN]],0)</f>
        <v>0.21142857142857144</v>
      </c>
      <c r="N2293" s="12">
        <f>IFERROR(12/Tabla1[[#This Row],[Meses de stock]],0)</f>
        <v>56.756756756756751</v>
      </c>
      <c r="O2293" s="5" t="e">
        <f>VLOOKUP(Tabla1[[#This Row],[Código del producto]],'ABC Ventas'!$A:$E,5,0)</f>
        <v>#DIV/0!</v>
      </c>
      <c r="P2293" s="5" t="e">
        <f>VLOOKUP(Tabla1[[#This Row],[Código del producto]],'ABC Stock'!$A:$E,5,0)</f>
        <v>#DIV/0!</v>
      </c>
      <c r="Q22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4" spans="1:17" x14ac:dyDescent="0.2">
      <c r="A2294" s="1">
        <v>1383</v>
      </c>
      <c r="B2294" s="1" t="s">
        <v>17</v>
      </c>
      <c r="C2294" s="1" t="s">
        <v>18</v>
      </c>
      <c r="D2294" s="1" t="s">
        <v>3</v>
      </c>
      <c r="E2294" s="11">
        <v>153</v>
      </c>
      <c r="F2294" s="3">
        <v>7.81</v>
      </c>
      <c r="G2294" s="11">
        <f>Tabla1[[#This Row],[Stock en unidades]]*Tabla1[[#This Row],[Costo unitario]]</f>
        <v>1194.9299999999998</v>
      </c>
      <c r="H2294" s="1">
        <v>2020</v>
      </c>
      <c r="I2294" s="1" t="s">
        <v>257</v>
      </c>
      <c r="J2294" s="1">
        <v>130</v>
      </c>
      <c r="K2294" s="3">
        <v>1248.819</v>
      </c>
      <c r="L2294" s="12">
        <f>Tabla1[[#This Row],[Venta prom 12 meses en UN]]*Tabla1[[#This Row],[Costo unitario]]</f>
        <v>1015.3</v>
      </c>
      <c r="M2294" s="29">
        <f>IFERROR(Tabla1[[#This Row],[Stock en unidades]]/Tabla1[[#This Row],[Venta prom 12 meses en UN]],0)</f>
        <v>1.176923076923077</v>
      </c>
      <c r="N2294" s="12">
        <f>IFERROR(12/Tabla1[[#This Row],[Meses de stock]],0)</f>
        <v>10.196078431372548</v>
      </c>
      <c r="O2294" s="5" t="e">
        <f>VLOOKUP(Tabla1[[#This Row],[Código del producto]],'ABC Ventas'!$A:$E,5,0)</f>
        <v>#DIV/0!</v>
      </c>
      <c r="P2294" s="5" t="e">
        <f>VLOOKUP(Tabla1[[#This Row],[Código del producto]],'ABC Stock'!$A:$E,5,0)</f>
        <v>#DIV/0!</v>
      </c>
      <c r="Q22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5" spans="1:17" x14ac:dyDescent="0.2">
      <c r="A2295" s="1">
        <v>1383</v>
      </c>
      <c r="B2295" s="1" t="s">
        <v>17</v>
      </c>
      <c r="C2295" s="1" t="s">
        <v>18</v>
      </c>
      <c r="D2295" s="1" t="s">
        <v>3</v>
      </c>
      <c r="E2295" s="11">
        <v>543</v>
      </c>
      <c r="F2295" s="3">
        <v>5.9</v>
      </c>
      <c r="G2295" s="11">
        <f>Tabla1[[#This Row],[Stock en unidades]]*Tabla1[[#This Row],[Costo unitario]]</f>
        <v>3203.7000000000003</v>
      </c>
      <c r="H2295" s="1">
        <v>2020</v>
      </c>
      <c r="I2295" s="1" t="s">
        <v>257</v>
      </c>
      <c r="J2295" s="1">
        <v>90.5</v>
      </c>
      <c r="K2295" s="3">
        <v>977.12850000000003</v>
      </c>
      <c r="L2295" s="12">
        <f>Tabla1[[#This Row],[Venta prom 12 meses en UN]]*Tabla1[[#This Row],[Costo unitario]]</f>
        <v>533.95000000000005</v>
      </c>
      <c r="M2295" s="29">
        <f>IFERROR(Tabla1[[#This Row],[Stock en unidades]]/Tabla1[[#This Row],[Venta prom 12 meses en UN]],0)</f>
        <v>6</v>
      </c>
      <c r="N2295" s="12">
        <f>IFERROR(12/Tabla1[[#This Row],[Meses de stock]],0)</f>
        <v>2</v>
      </c>
      <c r="O2295" s="5" t="e">
        <f>VLOOKUP(Tabla1[[#This Row],[Código del producto]],'ABC Ventas'!$A:$E,5,0)</f>
        <v>#DIV/0!</v>
      </c>
      <c r="P2295" s="5" t="e">
        <f>VLOOKUP(Tabla1[[#This Row],[Código del producto]],'ABC Stock'!$A:$E,5,0)</f>
        <v>#DIV/0!</v>
      </c>
      <c r="Q229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96" spans="1:17" x14ac:dyDescent="0.2">
      <c r="A2296" s="1">
        <v>1383</v>
      </c>
      <c r="B2296" s="1" t="s">
        <v>17</v>
      </c>
      <c r="C2296" s="1" t="s">
        <v>18</v>
      </c>
      <c r="D2296" s="1" t="s">
        <v>3</v>
      </c>
      <c r="E2296" s="11">
        <v>40</v>
      </c>
      <c r="F2296" s="3">
        <v>3.63</v>
      </c>
      <c r="G2296" s="11">
        <f>Tabla1[[#This Row],[Stock en unidades]]*Tabla1[[#This Row],[Costo unitario]]</f>
        <v>145.19999999999999</v>
      </c>
      <c r="H2296" s="1">
        <v>2019</v>
      </c>
      <c r="I2296" s="1" t="s">
        <v>306</v>
      </c>
      <c r="J2296" s="1">
        <v>131</v>
      </c>
      <c r="K2296" s="3">
        <v>865.4645999999999</v>
      </c>
      <c r="L2296" s="12">
        <f>Tabla1[[#This Row],[Venta prom 12 meses en UN]]*Tabla1[[#This Row],[Costo unitario]]</f>
        <v>475.53</v>
      </c>
      <c r="M2296" s="29">
        <f>IFERROR(Tabla1[[#This Row],[Stock en unidades]]/Tabla1[[#This Row],[Venta prom 12 meses en UN]],0)</f>
        <v>0.30534351145038169</v>
      </c>
      <c r="N2296" s="12">
        <f>IFERROR(12/Tabla1[[#This Row],[Meses de stock]],0)</f>
        <v>39.299999999999997</v>
      </c>
      <c r="O2296" s="5" t="e">
        <f>VLOOKUP(Tabla1[[#This Row],[Código del producto]],'ABC Ventas'!$A:$E,5,0)</f>
        <v>#DIV/0!</v>
      </c>
      <c r="P2296" s="5" t="e">
        <f>VLOOKUP(Tabla1[[#This Row],[Código del producto]],'ABC Stock'!$A:$E,5,0)</f>
        <v>#DIV/0!</v>
      </c>
      <c r="Q22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7" spans="1:17" x14ac:dyDescent="0.2">
      <c r="A2297" s="1">
        <v>1383</v>
      </c>
      <c r="B2297" s="1" t="s">
        <v>17</v>
      </c>
      <c r="C2297" s="1" t="s">
        <v>18</v>
      </c>
      <c r="D2297" s="1" t="s">
        <v>3</v>
      </c>
      <c r="E2297" s="11">
        <v>29</v>
      </c>
      <c r="F2297" s="3">
        <v>2.62</v>
      </c>
      <c r="G2297" s="11">
        <f>Tabla1[[#This Row],[Stock en unidades]]*Tabla1[[#This Row],[Costo unitario]]</f>
        <v>75.98</v>
      </c>
      <c r="H2297" s="1">
        <v>2019</v>
      </c>
      <c r="I2297" s="1" t="s">
        <v>306</v>
      </c>
      <c r="J2297" s="1">
        <v>96</v>
      </c>
      <c r="K2297" s="3">
        <v>452.73599999999999</v>
      </c>
      <c r="L2297" s="12">
        <f>Tabla1[[#This Row],[Venta prom 12 meses en UN]]*Tabla1[[#This Row],[Costo unitario]]</f>
        <v>251.52</v>
      </c>
      <c r="M2297" s="29">
        <f>IFERROR(Tabla1[[#This Row],[Stock en unidades]]/Tabla1[[#This Row],[Venta prom 12 meses en UN]],0)</f>
        <v>0.30208333333333331</v>
      </c>
      <c r="N2297" s="12">
        <f>IFERROR(12/Tabla1[[#This Row],[Meses de stock]],0)</f>
        <v>39.724137931034484</v>
      </c>
      <c r="O2297" s="5" t="e">
        <f>VLOOKUP(Tabla1[[#This Row],[Código del producto]],'ABC Ventas'!$A:$E,5,0)</f>
        <v>#DIV/0!</v>
      </c>
      <c r="P2297" s="5" t="e">
        <f>VLOOKUP(Tabla1[[#This Row],[Código del producto]],'ABC Stock'!$A:$E,5,0)</f>
        <v>#DIV/0!</v>
      </c>
      <c r="Q22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298" spans="1:17" x14ac:dyDescent="0.2">
      <c r="A2298" s="1">
        <v>1383</v>
      </c>
      <c r="B2298" s="1" t="s">
        <v>17</v>
      </c>
      <c r="C2298" s="1" t="s">
        <v>18</v>
      </c>
      <c r="D2298" s="1" t="s">
        <v>3</v>
      </c>
      <c r="E2298" s="11">
        <v>473</v>
      </c>
      <c r="F2298" s="3">
        <v>3.18</v>
      </c>
      <c r="G2298" s="11">
        <f>Tabla1[[#This Row],[Stock en unidades]]*Tabla1[[#This Row],[Costo unitario]]</f>
        <v>1504.14</v>
      </c>
      <c r="H2298" s="1">
        <v>2019</v>
      </c>
      <c r="I2298" s="1" t="s">
        <v>309</v>
      </c>
      <c r="J2298" s="1">
        <v>59.1</v>
      </c>
      <c r="K2298" s="3">
        <v>325.13274000000001</v>
      </c>
      <c r="L2298" s="12">
        <f>Tabla1[[#This Row],[Venta prom 12 meses en UN]]*Tabla1[[#This Row],[Costo unitario]]</f>
        <v>187.93800000000002</v>
      </c>
      <c r="M2298" s="29">
        <f>IFERROR(Tabla1[[#This Row],[Stock en unidades]]/Tabla1[[#This Row],[Venta prom 12 meses en UN]],0)</f>
        <v>8.0033840947546526</v>
      </c>
      <c r="N2298" s="12">
        <f>IFERROR(12/Tabla1[[#This Row],[Meses de stock]],0)</f>
        <v>1.4993657505285414</v>
      </c>
      <c r="O2298" s="5" t="e">
        <f>VLOOKUP(Tabla1[[#This Row],[Código del producto]],'ABC Ventas'!$A:$E,5,0)</f>
        <v>#DIV/0!</v>
      </c>
      <c r="P2298" s="5" t="e">
        <f>VLOOKUP(Tabla1[[#This Row],[Código del producto]],'ABC Stock'!$A:$E,5,0)</f>
        <v>#DIV/0!</v>
      </c>
      <c r="Q229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299" spans="1:17" x14ac:dyDescent="0.2">
      <c r="A2299" s="1">
        <v>1383</v>
      </c>
      <c r="B2299" s="1" t="s">
        <v>17</v>
      </c>
      <c r="C2299" s="1" t="s">
        <v>18</v>
      </c>
      <c r="D2299" s="1" t="s">
        <v>3</v>
      </c>
      <c r="E2299" s="11">
        <v>483</v>
      </c>
      <c r="F2299" s="3">
        <v>2.84</v>
      </c>
      <c r="G2299" s="11">
        <f>Tabla1[[#This Row],[Stock en unidades]]*Tabla1[[#This Row],[Costo unitario]]</f>
        <v>1371.72</v>
      </c>
      <c r="H2299" s="1">
        <v>2019</v>
      </c>
      <c r="I2299" s="1" t="s">
        <v>304</v>
      </c>
      <c r="J2299" s="1">
        <v>57</v>
      </c>
      <c r="K2299" s="3">
        <v>307.572</v>
      </c>
      <c r="L2299" s="12">
        <f>Tabla1[[#This Row],[Venta prom 12 meses en UN]]*Tabla1[[#This Row],[Costo unitario]]</f>
        <v>161.88</v>
      </c>
      <c r="M2299" s="29">
        <f>IFERROR(Tabla1[[#This Row],[Stock en unidades]]/Tabla1[[#This Row],[Venta prom 12 meses en UN]],0)</f>
        <v>8.473684210526315</v>
      </c>
      <c r="N2299" s="12">
        <f>IFERROR(12/Tabla1[[#This Row],[Meses de stock]],0)</f>
        <v>1.4161490683229816</v>
      </c>
      <c r="O2299" s="5" t="e">
        <f>VLOOKUP(Tabla1[[#This Row],[Código del producto]],'ABC Ventas'!$A:$E,5,0)</f>
        <v>#DIV/0!</v>
      </c>
      <c r="P2299" s="5" t="e">
        <f>VLOOKUP(Tabla1[[#This Row],[Código del producto]],'ABC Stock'!$A:$E,5,0)</f>
        <v>#DIV/0!</v>
      </c>
      <c r="Q229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00" spans="1:17" x14ac:dyDescent="0.2">
      <c r="A2300" s="1">
        <v>1384</v>
      </c>
      <c r="B2300" s="1" t="s">
        <v>204</v>
      </c>
      <c r="C2300" s="1" t="s">
        <v>18</v>
      </c>
      <c r="D2300" s="1" t="s">
        <v>3</v>
      </c>
      <c r="E2300" s="11">
        <v>476</v>
      </c>
      <c r="F2300" s="3">
        <v>49</v>
      </c>
      <c r="G2300" s="11">
        <f>Tabla1[[#This Row],[Stock en unidades]]*Tabla1[[#This Row],[Costo unitario]]</f>
        <v>23324</v>
      </c>
      <c r="H2300" s="1">
        <v>2020</v>
      </c>
      <c r="I2300" s="1" t="s">
        <v>257</v>
      </c>
      <c r="J2300" s="1">
        <v>883</v>
      </c>
      <c r="K2300" s="3">
        <v>75717.25</v>
      </c>
      <c r="L2300" s="12">
        <f>Tabla1[[#This Row],[Venta prom 12 meses en UN]]*Tabla1[[#This Row],[Costo unitario]]</f>
        <v>43267</v>
      </c>
      <c r="M2300" s="29">
        <f>IFERROR(Tabla1[[#This Row],[Stock en unidades]]/Tabla1[[#This Row],[Venta prom 12 meses en UN]],0)</f>
        <v>0.53907134767836917</v>
      </c>
      <c r="N2300" s="12">
        <f>IFERROR(12/Tabla1[[#This Row],[Meses de stock]],0)</f>
        <v>22.260504201680675</v>
      </c>
      <c r="O2300" s="5" t="e">
        <f>VLOOKUP(Tabla1[[#This Row],[Código del producto]],'ABC Ventas'!$A:$E,5,0)</f>
        <v>#DIV/0!</v>
      </c>
      <c r="P2300" s="5" t="e">
        <f>VLOOKUP(Tabla1[[#This Row],[Código del producto]],'ABC Stock'!$A:$E,5,0)</f>
        <v>#DIV/0!</v>
      </c>
      <c r="Q23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1" spans="1:17" x14ac:dyDescent="0.2">
      <c r="A2301" s="1">
        <v>1384</v>
      </c>
      <c r="B2301" s="1" t="s">
        <v>204</v>
      </c>
      <c r="C2301" s="1" t="s">
        <v>18</v>
      </c>
      <c r="D2301" s="1" t="s">
        <v>3</v>
      </c>
      <c r="E2301" s="11">
        <v>85</v>
      </c>
      <c r="F2301" s="3">
        <v>49</v>
      </c>
      <c r="G2301" s="11">
        <f>Tabla1[[#This Row],[Stock en unidades]]*Tabla1[[#This Row],[Costo unitario]]</f>
        <v>4165</v>
      </c>
      <c r="H2301" s="1">
        <v>2020</v>
      </c>
      <c r="I2301" s="1" t="s">
        <v>258</v>
      </c>
      <c r="J2301" s="1">
        <v>775</v>
      </c>
      <c r="K2301" s="3">
        <v>64937.25</v>
      </c>
      <c r="L2301" s="12">
        <f>Tabla1[[#This Row],[Venta prom 12 meses en UN]]*Tabla1[[#This Row],[Costo unitario]]</f>
        <v>37975</v>
      </c>
      <c r="M2301" s="29">
        <f>IFERROR(Tabla1[[#This Row],[Stock en unidades]]/Tabla1[[#This Row],[Venta prom 12 meses en UN]],0)</f>
        <v>0.10967741935483871</v>
      </c>
      <c r="N2301" s="12">
        <f>IFERROR(12/Tabla1[[#This Row],[Meses de stock]],0)</f>
        <v>109.41176470588235</v>
      </c>
      <c r="O2301" s="5" t="e">
        <f>VLOOKUP(Tabla1[[#This Row],[Código del producto]],'ABC Ventas'!$A:$E,5,0)</f>
        <v>#DIV/0!</v>
      </c>
      <c r="P2301" s="5" t="e">
        <f>VLOOKUP(Tabla1[[#This Row],[Código del producto]],'ABC Stock'!$A:$E,5,0)</f>
        <v>#DIV/0!</v>
      </c>
      <c r="Q23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2" spans="1:17" x14ac:dyDescent="0.2">
      <c r="A2302" s="1">
        <v>1384</v>
      </c>
      <c r="B2302" s="1" t="s">
        <v>204</v>
      </c>
      <c r="C2302" s="1" t="s">
        <v>18</v>
      </c>
      <c r="D2302" s="1" t="s">
        <v>3</v>
      </c>
      <c r="E2302" s="11">
        <v>1079</v>
      </c>
      <c r="F2302" s="3">
        <v>69</v>
      </c>
      <c r="G2302" s="11">
        <f>Tabla1[[#This Row],[Stock en unidades]]*Tabla1[[#This Row],[Costo unitario]]</f>
        <v>74451</v>
      </c>
      <c r="H2302" s="1">
        <v>2019</v>
      </c>
      <c r="I2302" s="1" t="s">
        <v>304</v>
      </c>
      <c r="J2302" s="1">
        <v>615</v>
      </c>
      <c r="K2302" s="3">
        <v>53892.45</v>
      </c>
      <c r="L2302" s="12">
        <f>Tabla1[[#This Row],[Venta prom 12 meses en UN]]*Tabla1[[#This Row],[Costo unitario]]</f>
        <v>42435</v>
      </c>
      <c r="M2302" s="29">
        <f>IFERROR(Tabla1[[#This Row],[Stock en unidades]]/Tabla1[[#This Row],[Venta prom 12 meses en UN]],0)</f>
        <v>1.7544715447154471</v>
      </c>
      <c r="N2302" s="12">
        <f>IFERROR(12/Tabla1[[#This Row],[Meses de stock]],0)</f>
        <v>6.839666357738647</v>
      </c>
      <c r="O2302" s="5" t="e">
        <f>VLOOKUP(Tabla1[[#This Row],[Código del producto]],'ABC Ventas'!$A:$E,5,0)</f>
        <v>#DIV/0!</v>
      </c>
      <c r="P2302" s="5" t="e">
        <f>VLOOKUP(Tabla1[[#This Row],[Código del producto]],'ABC Stock'!$A:$E,5,0)</f>
        <v>#DIV/0!</v>
      </c>
      <c r="Q23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3" spans="1:17" x14ac:dyDescent="0.2">
      <c r="A2303" s="1">
        <v>1384</v>
      </c>
      <c r="B2303" s="1" t="s">
        <v>204</v>
      </c>
      <c r="C2303" s="1" t="s">
        <v>18</v>
      </c>
      <c r="D2303" s="1" t="s">
        <v>3</v>
      </c>
      <c r="E2303" s="11">
        <v>775</v>
      </c>
      <c r="F2303" s="3">
        <v>46</v>
      </c>
      <c r="G2303" s="11">
        <f>Tabla1[[#This Row],[Stock en unidades]]*Tabla1[[#This Row],[Costo unitario]]</f>
        <v>35650</v>
      </c>
      <c r="H2303" s="1">
        <v>2020</v>
      </c>
      <c r="I2303" s="1" t="s">
        <v>258</v>
      </c>
      <c r="J2303" s="1">
        <v>832</v>
      </c>
      <c r="K2303" s="3">
        <v>50136.32</v>
      </c>
      <c r="L2303" s="12">
        <f>Tabla1[[#This Row],[Venta prom 12 meses en UN]]*Tabla1[[#This Row],[Costo unitario]]</f>
        <v>38272</v>
      </c>
      <c r="M2303" s="29">
        <f>IFERROR(Tabla1[[#This Row],[Stock en unidades]]/Tabla1[[#This Row],[Venta prom 12 meses en UN]],0)</f>
        <v>0.93149038461538458</v>
      </c>
      <c r="N2303" s="12">
        <f>IFERROR(12/Tabla1[[#This Row],[Meses de stock]],0)</f>
        <v>12.882580645161291</v>
      </c>
      <c r="O2303" s="5" t="e">
        <f>VLOOKUP(Tabla1[[#This Row],[Código del producto]],'ABC Ventas'!$A:$E,5,0)</f>
        <v>#DIV/0!</v>
      </c>
      <c r="P2303" s="5" t="e">
        <f>VLOOKUP(Tabla1[[#This Row],[Código del producto]],'ABC Stock'!$A:$E,5,0)</f>
        <v>#DIV/0!</v>
      </c>
      <c r="Q23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4" spans="1:17" x14ac:dyDescent="0.2">
      <c r="A2304" s="1">
        <v>1384</v>
      </c>
      <c r="B2304" s="1" t="s">
        <v>204</v>
      </c>
      <c r="C2304" s="1" t="s">
        <v>18</v>
      </c>
      <c r="D2304" s="1" t="s">
        <v>3</v>
      </c>
      <c r="E2304" s="11">
        <v>307</v>
      </c>
      <c r="F2304" s="3">
        <v>35</v>
      </c>
      <c r="G2304" s="11">
        <f>Tabla1[[#This Row],[Stock en unidades]]*Tabla1[[#This Row],[Costo unitario]]</f>
        <v>10745</v>
      </c>
      <c r="H2304" s="1">
        <v>2020</v>
      </c>
      <c r="I2304" s="1" t="s">
        <v>257</v>
      </c>
      <c r="J2304" s="1">
        <v>825</v>
      </c>
      <c r="K2304" s="3">
        <v>47355</v>
      </c>
      <c r="L2304" s="12">
        <f>Tabla1[[#This Row],[Venta prom 12 meses en UN]]*Tabla1[[#This Row],[Costo unitario]]</f>
        <v>28875</v>
      </c>
      <c r="M2304" s="29">
        <f>IFERROR(Tabla1[[#This Row],[Stock en unidades]]/Tabla1[[#This Row],[Venta prom 12 meses en UN]],0)</f>
        <v>0.37212121212121213</v>
      </c>
      <c r="N2304" s="12">
        <f>IFERROR(12/Tabla1[[#This Row],[Meses de stock]],0)</f>
        <v>32.247557003257327</v>
      </c>
      <c r="O2304" s="5" t="e">
        <f>VLOOKUP(Tabla1[[#This Row],[Código del producto]],'ABC Ventas'!$A:$E,5,0)</f>
        <v>#DIV/0!</v>
      </c>
      <c r="P2304" s="5" t="e">
        <f>VLOOKUP(Tabla1[[#This Row],[Código del producto]],'ABC Stock'!$A:$E,5,0)</f>
        <v>#DIV/0!</v>
      </c>
      <c r="Q23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5" spans="1:17" x14ac:dyDescent="0.2">
      <c r="A2305" s="1">
        <v>1384</v>
      </c>
      <c r="B2305" s="1" t="s">
        <v>204</v>
      </c>
      <c r="C2305" s="1" t="s">
        <v>18</v>
      </c>
      <c r="D2305" s="1" t="s">
        <v>3</v>
      </c>
      <c r="E2305" s="11">
        <v>891</v>
      </c>
      <c r="F2305" s="3">
        <v>49</v>
      </c>
      <c r="G2305" s="11">
        <f>Tabla1[[#This Row],[Stock en unidades]]*Tabla1[[#This Row],[Costo unitario]]</f>
        <v>43659</v>
      </c>
      <c r="H2305" s="1">
        <v>2020</v>
      </c>
      <c r="I2305" s="1" t="s">
        <v>258</v>
      </c>
      <c r="J2305" s="1">
        <v>355</v>
      </c>
      <c r="K2305" s="3">
        <v>25744.6</v>
      </c>
      <c r="L2305" s="12">
        <f>Tabla1[[#This Row],[Venta prom 12 meses en UN]]*Tabla1[[#This Row],[Costo unitario]]</f>
        <v>17395</v>
      </c>
      <c r="M2305" s="29">
        <f>IFERROR(Tabla1[[#This Row],[Stock en unidades]]/Tabla1[[#This Row],[Venta prom 12 meses en UN]],0)</f>
        <v>2.5098591549295777</v>
      </c>
      <c r="N2305" s="12">
        <f>IFERROR(12/Tabla1[[#This Row],[Meses de stock]],0)</f>
        <v>4.7811447811447811</v>
      </c>
      <c r="O2305" s="5" t="e">
        <f>VLOOKUP(Tabla1[[#This Row],[Código del producto]],'ABC Ventas'!$A:$E,5,0)</f>
        <v>#DIV/0!</v>
      </c>
      <c r="P2305" s="5" t="e">
        <f>VLOOKUP(Tabla1[[#This Row],[Código del producto]],'ABC Stock'!$A:$E,5,0)</f>
        <v>#DIV/0!</v>
      </c>
      <c r="Q23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6" spans="1:17" x14ac:dyDescent="0.2">
      <c r="A2306" s="1">
        <v>1385</v>
      </c>
      <c r="B2306" s="1" t="s">
        <v>519</v>
      </c>
      <c r="C2306" s="1" t="s">
        <v>18</v>
      </c>
      <c r="D2306" s="1" t="s">
        <v>3</v>
      </c>
      <c r="E2306" s="11">
        <v>860</v>
      </c>
      <c r="F2306" s="3">
        <v>4.57</v>
      </c>
      <c r="G2306" s="11">
        <f>Tabla1[[#This Row],[Stock en unidades]]*Tabla1[[#This Row],[Costo unitario]]</f>
        <v>3930.2000000000003</v>
      </c>
      <c r="H2306" s="1">
        <v>2020</v>
      </c>
      <c r="I2306" s="1" t="s">
        <v>257</v>
      </c>
      <c r="J2306" s="1">
        <v>53.7</v>
      </c>
      <c r="K2306" s="3">
        <v>331.30215000000004</v>
      </c>
      <c r="L2306" s="12">
        <f>Tabla1[[#This Row],[Venta prom 12 meses en UN]]*Tabla1[[#This Row],[Costo unitario]]</f>
        <v>245.40900000000002</v>
      </c>
      <c r="M2306" s="29">
        <f>IFERROR(Tabla1[[#This Row],[Stock en unidades]]/Tabla1[[#This Row],[Venta prom 12 meses en UN]],0)</f>
        <v>16.014897579143387</v>
      </c>
      <c r="N2306" s="12">
        <f>IFERROR(12/Tabla1[[#This Row],[Meses de stock]],0)</f>
        <v>0.74930232558139542</v>
      </c>
      <c r="O2306" s="5" t="e">
        <f>VLOOKUP(Tabla1[[#This Row],[Código del producto]],'ABC Ventas'!$A:$E,5,0)</f>
        <v>#DIV/0!</v>
      </c>
      <c r="P2306" s="5" t="e">
        <f>VLOOKUP(Tabla1[[#This Row],[Código del producto]],'ABC Stock'!$A:$E,5,0)</f>
        <v>#DIV/0!</v>
      </c>
      <c r="Q230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07" spans="1:17" x14ac:dyDescent="0.2">
      <c r="A2307" s="1">
        <v>1385</v>
      </c>
      <c r="B2307" s="1" t="s">
        <v>519</v>
      </c>
      <c r="C2307" s="1" t="s">
        <v>18</v>
      </c>
      <c r="D2307" s="1" t="s">
        <v>3</v>
      </c>
      <c r="E2307" s="11">
        <v>0</v>
      </c>
      <c r="F2307" s="3">
        <v>6.6</v>
      </c>
      <c r="G2307" s="11">
        <f>Tabla1[[#This Row],[Stock en unidades]]*Tabla1[[#This Row],[Costo unitario]]</f>
        <v>0</v>
      </c>
      <c r="H2307" s="1">
        <v>2019</v>
      </c>
      <c r="I2307" s="1" t="s">
        <v>308</v>
      </c>
      <c r="J2307" s="1">
        <v>25</v>
      </c>
      <c r="K2307" s="3">
        <v>283.8</v>
      </c>
      <c r="L2307" s="12">
        <f>Tabla1[[#This Row],[Venta prom 12 meses en UN]]*Tabla1[[#This Row],[Costo unitario]]</f>
        <v>165</v>
      </c>
      <c r="M2307" s="29">
        <f>IFERROR(Tabla1[[#This Row],[Stock en unidades]]/Tabla1[[#This Row],[Venta prom 12 meses en UN]],0)</f>
        <v>0</v>
      </c>
      <c r="N2307" s="12">
        <f>IFERROR(12/Tabla1[[#This Row],[Meses de stock]],0)</f>
        <v>0</v>
      </c>
      <c r="O2307" s="5" t="e">
        <f>VLOOKUP(Tabla1[[#This Row],[Código del producto]],'ABC Ventas'!$A:$E,5,0)</f>
        <v>#DIV/0!</v>
      </c>
      <c r="P2307" s="5" t="e">
        <f>VLOOKUP(Tabla1[[#This Row],[Código del producto]],'ABC Stock'!$A:$E,5,0)</f>
        <v>#DIV/0!</v>
      </c>
      <c r="Q23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08" spans="1:17" x14ac:dyDescent="0.2">
      <c r="A2308" s="1">
        <v>1385</v>
      </c>
      <c r="B2308" s="1" t="s">
        <v>519</v>
      </c>
      <c r="C2308" s="1" t="s">
        <v>18</v>
      </c>
      <c r="D2308" s="1" t="s">
        <v>3</v>
      </c>
      <c r="E2308" s="11">
        <v>434</v>
      </c>
      <c r="F2308" s="3">
        <v>2.88</v>
      </c>
      <c r="G2308" s="11">
        <f>Tabla1[[#This Row],[Stock en unidades]]*Tabla1[[#This Row],[Costo unitario]]</f>
        <v>1249.9199999999998</v>
      </c>
      <c r="H2308" s="1">
        <v>2020</v>
      </c>
      <c r="I2308" s="1" t="s">
        <v>257</v>
      </c>
      <c r="J2308" s="1">
        <v>62</v>
      </c>
      <c r="K2308" s="3">
        <v>235.69920000000002</v>
      </c>
      <c r="L2308" s="12">
        <f>Tabla1[[#This Row],[Venta prom 12 meses en UN]]*Tabla1[[#This Row],[Costo unitario]]</f>
        <v>178.56</v>
      </c>
      <c r="M2308" s="29">
        <f>IFERROR(Tabla1[[#This Row],[Stock en unidades]]/Tabla1[[#This Row],[Venta prom 12 meses en UN]],0)</f>
        <v>7</v>
      </c>
      <c r="N2308" s="12">
        <f>IFERROR(12/Tabla1[[#This Row],[Meses de stock]],0)</f>
        <v>1.7142857142857142</v>
      </c>
      <c r="O2308" s="5" t="e">
        <f>VLOOKUP(Tabla1[[#This Row],[Código del producto]],'ABC Ventas'!$A:$E,5,0)</f>
        <v>#DIV/0!</v>
      </c>
      <c r="P2308" s="5" t="e">
        <f>VLOOKUP(Tabla1[[#This Row],[Código del producto]],'ABC Stock'!$A:$E,5,0)</f>
        <v>#DIV/0!</v>
      </c>
      <c r="Q230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09" spans="1:17" x14ac:dyDescent="0.2">
      <c r="A2309" s="1">
        <v>1385</v>
      </c>
      <c r="B2309" s="1" t="s">
        <v>519</v>
      </c>
      <c r="C2309" s="1" t="s">
        <v>18</v>
      </c>
      <c r="D2309" s="1" t="s">
        <v>3</v>
      </c>
      <c r="E2309" s="11">
        <v>630</v>
      </c>
      <c r="F2309" s="3">
        <v>1.8</v>
      </c>
      <c r="G2309" s="11">
        <f>Tabla1[[#This Row],[Stock en unidades]]*Tabla1[[#This Row],[Costo unitario]]</f>
        <v>1134</v>
      </c>
      <c r="H2309" s="1">
        <v>2020</v>
      </c>
      <c r="I2309" s="1" t="s">
        <v>256</v>
      </c>
      <c r="J2309" s="1">
        <v>75</v>
      </c>
      <c r="K2309" s="3">
        <v>220.05</v>
      </c>
      <c r="L2309" s="12">
        <f>Tabla1[[#This Row],[Venta prom 12 meses en UN]]*Tabla1[[#This Row],[Costo unitario]]</f>
        <v>135</v>
      </c>
      <c r="M2309" s="29">
        <f>IFERROR(Tabla1[[#This Row],[Stock en unidades]]/Tabla1[[#This Row],[Venta prom 12 meses en UN]],0)</f>
        <v>8.4</v>
      </c>
      <c r="N2309" s="12">
        <f>IFERROR(12/Tabla1[[#This Row],[Meses de stock]],0)</f>
        <v>1.4285714285714286</v>
      </c>
      <c r="O2309" s="5" t="e">
        <f>VLOOKUP(Tabla1[[#This Row],[Código del producto]],'ABC Ventas'!$A:$E,5,0)</f>
        <v>#DIV/0!</v>
      </c>
      <c r="P2309" s="5" t="e">
        <f>VLOOKUP(Tabla1[[#This Row],[Código del producto]],'ABC Stock'!$A:$E,5,0)</f>
        <v>#DIV/0!</v>
      </c>
      <c r="Q230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10" spans="1:17" x14ac:dyDescent="0.2">
      <c r="A2310" s="1">
        <v>1385</v>
      </c>
      <c r="B2310" s="1" t="s">
        <v>519</v>
      </c>
      <c r="C2310" s="1" t="s">
        <v>18</v>
      </c>
      <c r="D2310" s="1" t="s">
        <v>3</v>
      </c>
      <c r="E2310" s="11">
        <v>132</v>
      </c>
      <c r="F2310" s="3">
        <v>1.74</v>
      </c>
      <c r="G2310" s="11">
        <f>Tabla1[[#This Row],[Stock en unidades]]*Tabla1[[#This Row],[Costo unitario]]</f>
        <v>229.68</v>
      </c>
      <c r="H2310" s="1">
        <v>2019</v>
      </c>
      <c r="I2310" s="1" t="s">
        <v>256</v>
      </c>
      <c r="J2310" s="1">
        <v>69</v>
      </c>
      <c r="K2310" s="3">
        <v>202.9014</v>
      </c>
      <c r="L2310" s="12">
        <f>Tabla1[[#This Row],[Venta prom 12 meses en UN]]*Tabla1[[#This Row],[Costo unitario]]</f>
        <v>120.06</v>
      </c>
      <c r="M2310" s="29">
        <f>IFERROR(Tabla1[[#This Row],[Stock en unidades]]/Tabla1[[#This Row],[Venta prom 12 meses en UN]],0)</f>
        <v>1.9130434782608696</v>
      </c>
      <c r="N2310" s="12">
        <f>IFERROR(12/Tabla1[[#This Row],[Meses de stock]],0)</f>
        <v>6.2727272727272725</v>
      </c>
      <c r="O2310" s="5" t="e">
        <f>VLOOKUP(Tabla1[[#This Row],[Código del producto]],'ABC Ventas'!$A:$E,5,0)</f>
        <v>#DIV/0!</v>
      </c>
      <c r="P2310" s="5" t="e">
        <f>VLOOKUP(Tabla1[[#This Row],[Código del producto]],'ABC Stock'!$A:$E,5,0)</f>
        <v>#DIV/0!</v>
      </c>
      <c r="Q23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11" spans="1:17" x14ac:dyDescent="0.2">
      <c r="A2311" s="1">
        <v>1385</v>
      </c>
      <c r="B2311" s="1" t="s">
        <v>519</v>
      </c>
      <c r="C2311" s="1" t="s">
        <v>18</v>
      </c>
      <c r="D2311" s="1" t="s">
        <v>3</v>
      </c>
      <c r="E2311" s="11">
        <v>191</v>
      </c>
      <c r="F2311" s="3">
        <v>1.62</v>
      </c>
      <c r="G2311" s="11">
        <f>Tabla1[[#This Row],[Stock en unidades]]*Tabla1[[#This Row],[Costo unitario]]</f>
        <v>309.42</v>
      </c>
      <c r="H2311" s="1">
        <v>2019</v>
      </c>
      <c r="I2311" s="1" t="s">
        <v>309</v>
      </c>
      <c r="J2311" s="1">
        <v>63</v>
      </c>
      <c r="K2311" s="3">
        <v>175.54319999999998</v>
      </c>
      <c r="L2311" s="12">
        <f>Tabla1[[#This Row],[Venta prom 12 meses en UN]]*Tabla1[[#This Row],[Costo unitario]]</f>
        <v>102.06</v>
      </c>
      <c r="M2311" s="29">
        <f>IFERROR(Tabla1[[#This Row],[Stock en unidades]]/Tabla1[[#This Row],[Venta prom 12 meses en UN]],0)</f>
        <v>3.0317460317460316</v>
      </c>
      <c r="N2311" s="12">
        <f>IFERROR(12/Tabla1[[#This Row],[Meses de stock]],0)</f>
        <v>3.9581151832460733</v>
      </c>
      <c r="O2311" s="5" t="e">
        <f>VLOOKUP(Tabla1[[#This Row],[Código del producto]],'ABC Ventas'!$A:$E,5,0)</f>
        <v>#DIV/0!</v>
      </c>
      <c r="P2311" s="5" t="e">
        <f>VLOOKUP(Tabla1[[#This Row],[Código del producto]],'ABC Stock'!$A:$E,5,0)</f>
        <v>#DIV/0!</v>
      </c>
      <c r="Q231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12" spans="1:17" x14ac:dyDescent="0.2">
      <c r="A2312" s="1">
        <v>1386</v>
      </c>
      <c r="B2312" s="1" t="s">
        <v>520</v>
      </c>
      <c r="C2312" s="1" t="s">
        <v>18</v>
      </c>
      <c r="D2312" s="1" t="s">
        <v>3</v>
      </c>
      <c r="E2312" s="11">
        <v>152</v>
      </c>
      <c r="F2312" s="3">
        <v>5.68</v>
      </c>
      <c r="G2312" s="11">
        <f>Tabla1[[#This Row],[Stock en unidades]]*Tabla1[[#This Row],[Costo unitario]]</f>
        <v>863.3599999999999</v>
      </c>
      <c r="H2312" s="1">
        <v>2019</v>
      </c>
      <c r="I2312" s="1" t="s">
        <v>258</v>
      </c>
      <c r="J2312" s="1">
        <v>145</v>
      </c>
      <c r="K2312" s="3">
        <v>1507.1879999999999</v>
      </c>
      <c r="L2312" s="12">
        <f>Tabla1[[#This Row],[Venta prom 12 meses en UN]]*Tabla1[[#This Row],[Costo unitario]]</f>
        <v>823.59999999999991</v>
      </c>
      <c r="M2312" s="29">
        <f>IFERROR(Tabla1[[#This Row],[Stock en unidades]]/Tabla1[[#This Row],[Venta prom 12 meses en UN]],0)</f>
        <v>1.0482758620689656</v>
      </c>
      <c r="N2312" s="12">
        <f>IFERROR(12/Tabla1[[#This Row],[Meses de stock]],0)</f>
        <v>11.44736842105263</v>
      </c>
      <c r="O2312" s="5" t="e">
        <f>VLOOKUP(Tabla1[[#This Row],[Código del producto]],'ABC Ventas'!$A:$E,5,0)</f>
        <v>#DIV/0!</v>
      </c>
      <c r="P2312" s="5" t="e">
        <f>VLOOKUP(Tabla1[[#This Row],[Código del producto]],'ABC Stock'!$A:$E,5,0)</f>
        <v>#DIV/0!</v>
      </c>
      <c r="Q23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13" spans="1:17" x14ac:dyDescent="0.2">
      <c r="A2313" s="1">
        <v>1386</v>
      </c>
      <c r="B2313" s="1" t="s">
        <v>520</v>
      </c>
      <c r="C2313" s="1" t="s">
        <v>18</v>
      </c>
      <c r="D2313" s="1" t="s">
        <v>3</v>
      </c>
      <c r="E2313" s="11">
        <v>338</v>
      </c>
      <c r="F2313" s="3">
        <v>5.84</v>
      </c>
      <c r="G2313" s="11">
        <f>Tabla1[[#This Row],[Stock en unidades]]*Tabla1[[#This Row],[Costo unitario]]</f>
        <v>1973.9199999999998</v>
      </c>
      <c r="H2313" s="1">
        <v>2019</v>
      </c>
      <c r="I2313" s="1" t="s">
        <v>305</v>
      </c>
      <c r="J2313" s="1">
        <v>135</v>
      </c>
      <c r="K2313" s="3">
        <v>1442.7719999999999</v>
      </c>
      <c r="L2313" s="12">
        <f>Tabla1[[#This Row],[Venta prom 12 meses en UN]]*Tabla1[[#This Row],[Costo unitario]]</f>
        <v>788.4</v>
      </c>
      <c r="M2313" s="29">
        <f>IFERROR(Tabla1[[#This Row],[Stock en unidades]]/Tabla1[[#This Row],[Venta prom 12 meses en UN]],0)</f>
        <v>2.5037037037037035</v>
      </c>
      <c r="N2313" s="12">
        <f>IFERROR(12/Tabla1[[#This Row],[Meses de stock]],0)</f>
        <v>4.7928994082840237</v>
      </c>
      <c r="O2313" s="5" t="e">
        <f>VLOOKUP(Tabla1[[#This Row],[Código del producto]],'ABC Ventas'!$A:$E,5,0)</f>
        <v>#DIV/0!</v>
      </c>
      <c r="P2313" s="5" t="e">
        <f>VLOOKUP(Tabla1[[#This Row],[Código del producto]],'ABC Stock'!$A:$E,5,0)</f>
        <v>#DIV/0!</v>
      </c>
      <c r="Q23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14" spans="1:17" x14ac:dyDescent="0.2">
      <c r="A2314" s="1">
        <v>1386</v>
      </c>
      <c r="B2314" s="1" t="s">
        <v>520</v>
      </c>
      <c r="C2314" s="1" t="s">
        <v>18</v>
      </c>
      <c r="D2314" s="1" t="s">
        <v>3</v>
      </c>
      <c r="E2314" s="11">
        <v>1399</v>
      </c>
      <c r="F2314" s="3">
        <v>4.12</v>
      </c>
      <c r="G2314" s="11">
        <f>Tabla1[[#This Row],[Stock en unidades]]*Tabla1[[#This Row],[Costo unitario]]</f>
        <v>5763.88</v>
      </c>
      <c r="H2314" s="1">
        <v>2020</v>
      </c>
      <c r="I2314" s="1" t="s">
        <v>258</v>
      </c>
      <c r="J2314" s="1">
        <v>77.7</v>
      </c>
      <c r="K2314" s="3">
        <v>441.77112</v>
      </c>
      <c r="L2314" s="12">
        <f>Tabla1[[#This Row],[Venta prom 12 meses en UN]]*Tabla1[[#This Row],[Costo unitario]]</f>
        <v>320.12400000000002</v>
      </c>
      <c r="M2314" s="29">
        <f>IFERROR(Tabla1[[#This Row],[Stock en unidades]]/Tabla1[[#This Row],[Venta prom 12 meses en UN]],0)</f>
        <v>18.005148005148005</v>
      </c>
      <c r="N2314" s="12">
        <f>IFERROR(12/Tabla1[[#This Row],[Meses de stock]],0)</f>
        <v>0.66647605432451751</v>
      </c>
      <c r="O2314" s="5" t="e">
        <f>VLOOKUP(Tabla1[[#This Row],[Código del producto]],'ABC Ventas'!$A:$E,5,0)</f>
        <v>#DIV/0!</v>
      </c>
      <c r="P2314" s="5" t="e">
        <f>VLOOKUP(Tabla1[[#This Row],[Código del producto]],'ABC Stock'!$A:$E,5,0)</f>
        <v>#DIV/0!</v>
      </c>
      <c r="Q231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15" spans="1:17" x14ac:dyDescent="0.2">
      <c r="A2315" s="1">
        <v>1386</v>
      </c>
      <c r="B2315" s="1" t="s">
        <v>520</v>
      </c>
      <c r="C2315" s="1" t="s">
        <v>18</v>
      </c>
      <c r="D2315" s="1" t="s">
        <v>3</v>
      </c>
      <c r="E2315" s="11">
        <v>392</v>
      </c>
      <c r="F2315" s="3">
        <v>2.19</v>
      </c>
      <c r="G2315" s="11">
        <f>Tabla1[[#This Row],[Stock en unidades]]*Tabla1[[#This Row],[Costo unitario]]</f>
        <v>858.48</v>
      </c>
      <c r="H2315" s="1">
        <v>2019</v>
      </c>
      <c r="I2315" s="1" t="s">
        <v>307</v>
      </c>
      <c r="J2315" s="1">
        <v>85</v>
      </c>
      <c r="K2315" s="3">
        <v>344.3775</v>
      </c>
      <c r="L2315" s="12">
        <f>Tabla1[[#This Row],[Venta prom 12 meses en UN]]*Tabla1[[#This Row],[Costo unitario]]</f>
        <v>186.15</v>
      </c>
      <c r="M2315" s="29">
        <f>IFERROR(Tabla1[[#This Row],[Stock en unidades]]/Tabla1[[#This Row],[Venta prom 12 meses en UN]],0)</f>
        <v>4.6117647058823525</v>
      </c>
      <c r="N2315" s="12">
        <f>IFERROR(12/Tabla1[[#This Row],[Meses de stock]],0)</f>
        <v>2.6020408163265309</v>
      </c>
      <c r="O2315" s="5" t="e">
        <f>VLOOKUP(Tabla1[[#This Row],[Código del producto]],'ABC Ventas'!$A:$E,5,0)</f>
        <v>#DIV/0!</v>
      </c>
      <c r="P2315" s="5" t="e">
        <f>VLOOKUP(Tabla1[[#This Row],[Código del producto]],'ABC Stock'!$A:$E,5,0)</f>
        <v>#DIV/0!</v>
      </c>
      <c r="Q23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16" spans="1:17" x14ac:dyDescent="0.2">
      <c r="A2316" s="1">
        <v>1386</v>
      </c>
      <c r="B2316" s="1" t="s">
        <v>520</v>
      </c>
      <c r="C2316" s="1" t="s">
        <v>18</v>
      </c>
      <c r="D2316" s="1" t="s">
        <v>3</v>
      </c>
      <c r="E2316" s="11">
        <v>1151</v>
      </c>
      <c r="F2316" s="3">
        <v>2.11</v>
      </c>
      <c r="G2316" s="11">
        <f>Tabla1[[#This Row],[Stock en unidades]]*Tabla1[[#This Row],[Costo unitario]]</f>
        <v>2428.6099999999997</v>
      </c>
      <c r="H2316" s="1">
        <v>2019</v>
      </c>
      <c r="I2316" s="1" t="s">
        <v>308</v>
      </c>
      <c r="J2316" s="1">
        <v>88.5</v>
      </c>
      <c r="K2316" s="3">
        <v>341.72504999999995</v>
      </c>
      <c r="L2316" s="12">
        <f>Tabla1[[#This Row],[Venta prom 12 meses en UN]]*Tabla1[[#This Row],[Costo unitario]]</f>
        <v>186.73499999999999</v>
      </c>
      <c r="M2316" s="29">
        <f>IFERROR(Tabla1[[#This Row],[Stock en unidades]]/Tabla1[[#This Row],[Venta prom 12 meses en UN]],0)</f>
        <v>13.005649717514125</v>
      </c>
      <c r="N2316" s="12">
        <f>IFERROR(12/Tabla1[[#This Row],[Meses de stock]],0)</f>
        <v>0.92267593397046044</v>
      </c>
      <c r="O2316" s="5" t="e">
        <f>VLOOKUP(Tabla1[[#This Row],[Código del producto]],'ABC Ventas'!$A:$E,5,0)</f>
        <v>#DIV/0!</v>
      </c>
      <c r="P2316" s="5" t="e">
        <f>VLOOKUP(Tabla1[[#This Row],[Código del producto]],'ABC Stock'!$A:$E,5,0)</f>
        <v>#DIV/0!</v>
      </c>
      <c r="Q23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17" spans="1:17" x14ac:dyDescent="0.2">
      <c r="A2317" s="1">
        <v>1386</v>
      </c>
      <c r="B2317" s="1" t="s">
        <v>520</v>
      </c>
      <c r="C2317" s="1" t="s">
        <v>18</v>
      </c>
      <c r="D2317" s="1" t="s">
        <v>3</v>
      </c>
      <c r="E2317" s="11">
        <v>0</v>
      </c>
      <c r="F2317" s="3">
        <v>3.17</v>
      </c>
      <c r="G2317" s="11">
        <f>Tabla1[[#This Row],[Stock en unidades]]*Tabla1[[#This Row],[Costo unitario]]</f>
        <v>0</v>
      </c>
      <c r="H2317" s="1">
        <v>2019</v>
      </c>
      <c r="I2317" s="1" t="s">
        <v>312</v>
      </c>
      <c r="J2317" s="1">
        <v>62</v>
      </c>
      <c r="K2317" s="3">
        <v>237.8134</v>
      </c>
      <c r="L2317" s="12">
        <f>Tabla1[[#This Row],[Venta prom 12 meses en UN]]*Tabla1[[#This Row],[Costo unitario]]</f>
        <v>196.54</v>
      </c>
      <c r="M2317" s="29">
        <f>IFERROR(Tabla1[[#This Row],[Stock en unidades]]/Tabla1[[#This Row],[Venta prom 12 meses en UN]],0)</f>
        <v>0</v>
      </c>
      <c r="N2317" s="12">
        <f>IFERROR(12/Tabla1[[#This Row],[Meses de stock]],0)</f>
        <v>0</v>
      </c>
      <c r="O2317" s="5" t="e">
        <f>VLOOKUP(Tabla1[[#This Row],[Código del producto]],'ABC Ventas'!$A:$E,5,0)</f>
        <v>#DIV/0!</v>
      </c>
      <c r="P2317" s="5" t="e">
        <f>VLOOKUP(Tabla1[[#This Row],[Código del producto]],'ABC Stock'!$A:$E,5,0)</f>
        <v>#DIV/0!</v>
      </c>
      <c r="Q23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18" spans="1:17" x14ac:dyDescent="0.2">
      <c r="A2318" s="1">
        <v>1387</v>
      </c>
      <c r="B2318" s="1" t="s">
        <v>521</v>
      </c>
      <c r="C2318" s="1" t="s">
        <v>18</v>
      </c>
      <c r="D2318" s="1" t="s">
        <v>3</v>
      </c>
      <c r="E2318" s="11">
        <v>454</v>
      </c>
      <c r="F2318" s="3">
        <v>4.99</v>
      </c>
      <c r="G2318" s="11">
        <f>Tabla1[[#This Row],[Stock en unidades]]*Tabla1[[#This Row],[Costo unitario]]</f>
        <v>2265.46</v>
      </c>
      <c r="H2318" s="1">
        <v>2019</v>
      </c>
      <c r="I2318" s="1" t="s">
        <v>311</v>
      </c>
      <c r="J2318" s="1">
        <v>110</v>
      </c>
      <c r="K2318" s="3">
        <v>911.17399999999998</v>
      </c>
      <c r="L2318" s="12">
        <f>Tabla1[[#This Row],[Venta prom 12 meses en UN]]*Tabla1[[#This Row],[Costo unitario]]</f>
        <v>548.9</v>
      </c>
      <c r="M2318" s="29">
        <f>IFERROR(Tabla1[[#This Row],[Stock en unidades]]/Tabla1[[#This Row],[Venta prom 12 meses en UN]],0)</f>
        <v>4.127272727272727</v>
      </c>
      <c r="N2318" s="12">
        <f>IFERROR(12/Tabla1[[#This Row],[Meses de stock]],0)</f>
        <v>2.9074889867841414</v>
      </c>
      <c r="O2318" s="5" t="e">
        <f>VLOOKUP(Tabla1[[#This Row],[Código del producto]],'ABC Ventas'!$A:$E,5,0)</f>
        <v>#DIV/0!</v>
      </c>
      <c r="P2318" s="5" t="e">
        <f>VLOOKUP(Tabla1[[#This Row],[Código del producto]],'ABC Stock'!$A:$E,5,0)</f>
        <v>#DIV/0!</v>
      </c>
      <c r="Q231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19" spans="1:17" x14ac:dyDescent="0.2">
      <c r="A2319" s="1">
        <v>1421</v>
      </c>
      <c r="B2319" s="1" t="s">
        <v>535</v>
      </c>
      <c r="C2319" s="1" t="s">
        <v>6</v>
      </c>
      <c r="D2319" s="1" t="s">
        <v>3</v>
      </c>
      <c r="E2319" s="11">
        <v>249</v>
      </c>
      <c r="F2319" s="3">
        <v>5.39</v>
      </c>
      <c r="G2319" s="11">
        <f>Tabla1[[#This Row],[Stock en unidades]]*Tabla1[[#This Row],[Costo unitario]]</f>
        <v>1342.11</v>
      </c>
      <c r="H2319" s="1">
        <v>2020</v>
      </c>
      <c r="I2319" s="1" t="s">
        <v>258</v>
      </c>
      <c r="J2319" s="1">
        <v>0</v>
      </c>
      <c r="K2319" s="3">
        <v>0</v>
      </c>
      <c r="L2319" s="12">
        <f>Tabla1[[#This Row],[Venta prom 12 meses en UN]]*Tabla1[[#This Row],[Costo unitario]]</f>
        <v>0</v>
      </c>
      <c r="M2319" s="29">
        <f>IFERROR(Tabla1[[#This Row],[Stock en unidades]]/Tabla1[[#This Row],[Venta prom 12 meses en UN]],0)</f>
        <v>0</v>
      </c>
      <c r="N2319" s="12">
        <f>IFERROR(12/Tabla1[[#This Row],[Meses de stock]],0)</f>
        <v>0</v>
      </c>
      <c r="O2319" s="5" t="e">
        <f>VLOOKUP(Tabla1[[#This Row],[Código del producto]],'ABC Ventas'!$A:$E,5,0)</f>
        <v>#DIV/0!</v>
      </c>
      <c r="P2319" s="5" t="e">
        <f>VLOOKUP(Tabla1[[#This Row],[Código del producto]],'ABC Stock'!$A:$E,5,0)</f>
        <v>#DIV/0!</v>
      </c>
      <c r="Q231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320" spans="1:17" x14ac:dyDescent="0.2">
      <c r="A2320" s="1">
        <v>1387</v>
      </c>
      <c r="B2320" s="1" t="s">
        <v>521</v>
      </c>
      <c r="C2320" s="1" t="s">
        <v>18</v>
      </c>
      <c r="D2320" s="1" t="s">
        <v>3</v>
      </c>
      <c r="E2320" s="11">
        <v>142</v>
      </c>
      <c r="F2320" s="3">
        <v>6.43</v>
      </c>
      <c r="G2320" s="11">
        <f>Tabla1[[#This Row],[Stock en unidades]]*Tabla1[[#This Row],[Costo unitario]]</f>
        <v>913.06</v>
      </c>
      <c r="H2320" s="1">
        <v>2019</v>
      </c>
      <c r="I2320" s="1" t="s">
        <v>258</v>
      </c>
      <c r="J2320" s="1">
        <v>47.2</v>
      </c>
      <c r="K2320" s="3">
        <v>525.04808000000003</v>
      </c>
      <c r="L2320" s="12">
        <f>Tabla1[[#This Row],[Venta prom 12 meses en UN]]*Tabla1[[#This Row],[Costo unitario]]</f>
        <v>303.49599999999998</v>
      </c>
      <c r="M2320" s="29">
        <f>IFERROR(Tabla1[[#This Row],[Stock en unidades]]/Tabla1[[#This Row],[Venta prom 12 meses en UN]],0)</f>
        <v>3.0084745762711864</v>
      </c>
      <c r="N2320" s="12">
        <f>IFERROR(12/Tabla1[[#This Row],[Meses de stock]],0)</f>
        <v>3.9887323943661972</v>
      </c>
      <c r="O2320" s="5" t="e">
        <f>VLOOKUP(Tabla1[[#This Row],[Código del producto]],'ABC Ventas'!$A:$E,5,0)</f>
        <v>#DIV/0!</v>
      </c>
      <c r="P2320" s="5" t="e">
        <f>VLOOKUP(Tabla1[[#This Row],[Código del producto]],'ABC Stock'!$A:$E,5,0)</f>
        <v>#DIV/0!</v>
      </c>
      <c r="Q232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21" spans="1:17" x14ac:dyDescent="0.2">
      <c r="A2321" s="1">
        <v>1387</v>
      </c>
      <c r="B2321" s="1" t="s">
        <v>521</v>
      </c>
      <c r="C2321" s="1" t="s">
        <v>18</v>
      </c>
      <c r="D2321" s="1" t="s">
        <v>3</v>
      </c>
      <c r="E2321" s="11">
        <v>0</v>
      </c>
      <c r="F2321" s="3">
        <v>6.19</v>
      </c>
      <c r="G2321" s="11">
        <f>Tabla1[[#This Row],[Stock en unidades]]*Tabla1[[#This Row],[Costo unitario]]</f>
        <v>0</v>
      </c>
      <c r="H2321" s="1">
        <v>2020</v>
      </c>
      <c r="I2321" s="1" t="s">
        <v>258</v>
      </c>
      <c r="J2321" s="1">
        <v>40.5</v>
      </c>
      <c r="K2321" s="3">
        <v>421.16759999999999</v>
      </c>
      <c r="L2321" s="12">
        <f>Tabla1[[#This Row],[Venta prom 12 meses en UN]]*Tabla1[[#This Row],[Costo unitario]]</f>
        <v>250.69500000000002</v>
      </c>
      <c r="M2321" s="29">
        <f>IFERROR(Tabla1[[#This Row],[Stock en unidades]]/Tabla1[[#This Row],[Venta prom 12 meses en UN]],0)</f>
        <v>0</v>
      </c>
      <c r="N2321" s="12">
        <f>IFERROR(12/Tabla1[[#This Row],[Meses de stock]],0)</f>
        <v>0</v>
      </c>
      <c r="O2321" s="5" t="e">
        <f>VLOOKUP(Tabla1[[#This Row],[Código del producto]],'ABC Ventas'!$A:$E,5,0)</f>
        <v>#DIV/0!</v>
      </c>
      <c r="P2321" s="5" t="e">
        <f>VLOOKUP(Tabla1[[#This Row],[Código del producto]],'ABC Stock'!$A:$E,5,0)</f>
        <v>#DIV/0!</v>
      </c>
      <c r="Q23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22" spans="1:17" x14ac:dyDescent="0.2">
      <c r="A2322" s="1">
        <v>1387</v>
      </c>
      <c r="B2322" s="1" t="s">
        <v>521</v>
      </c>
      <c r="C2322" s="1" t="s">
        <v>18</v>
      </c>
      <c r="D2322" s="1" t="s">
        <v>3</v>
      </c>
      <c r="E2322" s="11">
        <v>256</v>
      </c>
      <c r="F2322" s="3">
        <v>6.42</v>
      </c>
      <c r="G2322" s="11">
        <f>Tabla1[[#This Row],[Stock en unidades]]*Tabla1[[#This Row],[Costo unitario]]</f>
        <v>1643.52</v>
      </c>
      <c r="H2322" s="1">
        <v>2019</v>
      </c>
      <c r="I2322" s="1" t="s">
        <v>307</v>
      </c>
      <c r="J2322" s="1">
        <v>28.4</v>
      </c>
      <c r="K2322" s="3">
        <v>288.07823999999999</v>
      </c>
      <c r="L2322" s="12">
        <f>Tabla1[[#This Row],[Venta prom 12 meses en UN]]*Tabla1[[#This Row],[Costo unitario]]</f>
        <v>182.328</v>
      </c>
      <c r="M2322" s="29">
        <f>IFERROR(Tabla1[[#This Row],[Stock en unidades]]/Tabla1[[#This Row],[Venta prom 12 meses en UN]],0)</f>
        <v>9.0140845070422539</v>
      </c>
      <c r="N2322" s="12">
        <f>IFERROR(12/Tabla1[[#This Row],[Meses de stock]],0)</f>
        <v>1.33125</v>
      </c>
      <c r="O2322" s="5" t="e">
        <f>VLOOKUP(Tabla1[[#This Row],[Código del producto]],'ABC Ventas'!$A:$E,5,0)</f>
        <v>#DIV/0!</v>
      </c>
      <c r="P2322" s="5" t="e">
        <f>VLOOKUP(Tabla1[[#This Row],[Código del producto]],'ABC Stock'!$A:$E,5,0)</f>
        <v>#DIV/0!</v>
      </c>
      <c r="Q23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23" spans="1:17" x14ac:dyDescent="0.2">
      <c r="A2323" s="1">
        <v>1387</v>
      </c>
      <c r="B2323" s="1" t="s">
        <v>521</v>
      </c>
      <c r="C2323" s="1" t="s">
        <v>18</v>
      </c>
      <c r="D2323" s="1" t="s">
        <v>3</v>
      </c>
      <c r="E2323" s="11">
        <v>482</v>
      </c>
      <c r="F2323" s="3">
        <v>1.73</v>
      </c>
      <c r="G2323" s="11">
        <f>Tabla1[[#This Row],[Stock en unidades]]*Tabla1[[#This Row],[Costo unitario]]</f>
        <v>833.86</v>
      </c>
      <c r="H2323" s="1">
        <v>2019</v>
      </c>
      <c r="I2323" s="1" t="s">
        <v>311</v>
      </c>
      <c r="J2323" s="1">
        <v>86</v>
      </c>
      <c r="K2323" s="3">
        <v>212.75540000000001</v>
      </c>
      <c r="L2323" s="12">
        <f>Tabla1[[#This Row],[Venta prom 12 meses en UN]]*Tabla1[[#This Row],[Costo unitario]]</f>
        <v>148.78</v>
      </c>
      <c r="M2323" s="29">
        <f>IFERROR(Tabla1[[#This Row],[Stock en unidades]]/Tabla1[[#This Row],[Venta prom 12 meses en UN]],0)</f>
        <v>5.6046511627906979</v>
      </c>
      <c r="N2323" s="12">
        <f>IFERROR(12/Tabla1[[#This Row],[Meses de stock]],0)</f>
        <v>2.1410788381742738</v>
      </c>
      <c r="O2323" s="5" t="e">
        <f>VLOOKUP(Tabla1[[#This Row],[Código del producto]],'ABC Ventas'!$A:$E,5,0)</f>
        <v>#DIV/0!</v>
      </c>
      <c r="P2323" s="5" t="e">
        <f>VLOOKUP(Tabla1[[#This Row],[Código del producto]],'ABC Stock'!$A:$E,5,0)</f>
        <v>#DIV/0!</v>
      </c>
      <c r="Q23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24" spans="1:17" x14ac:dyDescent="0.2">
      <c r="A2324" s="1">
        <v>1388</v>
      </c>
      <c r="B2324" s="1" t="s">
        <v>118</v>
      </c>
      <c r="C2324" s="1" t="s">
        <v>18</v>
      </c>
      <c r="D2324" s="1" t="s">
        <v>3</v>
      </c>
      <c r="E2324" s="11">
        <v>1786</v>
      </c>
      <c r="F2324" s="3">
        <v>6.93</v>
      </c>
      <c r="G2324" s="11">
        <f>Tabla1[[#This Row],[Stock en unidades]]*Tabla1[[#This Row],[Costo unitario]]</f>
        <v>12376.98</v>
      </c>
      <c r="H2324" s="1">
        <v>2019</v>
      </c>
      <c r="I2324" s="1" t="s">
        <v>307</v>
      </c>
      <c r="J2324" s="1">
        <v>99.2</v>
      </c>
      <c r="K2324" s="3">
        <v>1306.1664000000001</v>
      </c>
      <c r="L2324" s="12">
        <f>Tabla1[[#This Row],[Venta prom 12 meses en UN]]*Tabla1[[#This Row],[Costo unitario]]</f>
        <v>687.45600000000002</v>
      </c>
      <c r="M2324" s="29">
        <f>IFERROR(Tabla1[[#This Row],[Stock en unidades]]/Tabla1[[#This Row],[Venta prom 12 meses en UN]],0)</f>
        <v>18.004032258064516</v>
      </c>
      <c r="N2324" s="12">
        <f>IFERROR(12/Tabla1[[#This Row],[Meses de stock]],0)</f>
        <v>0.66651735722284433</v>
      </c>
      <c r="O2324" s="5" t="e">
        <f>VLOOKUP(Tabla1[[#This Row],[Código del producto]],'ABC Ventas'!$A:$E,5,0)</f>
        <v>#DIV/0!</v>
      </c>
      <c r="P2324" s="5" t="e">
        <f>VLOOKUP(Tabla1[[#This Row],[Código del producto]],'ABC Stock'!$A:$E,5,0)</f>
        <v>#DIV/0!</v>
      </c>
      <c r="Q23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25" spans="1:17" x14ac:dyDescent="0.2">
      <c r="A2325" s="1">
        <v>1388</v>
      </c>
      <c r="B2325" s="1" t="s">
        <v>118</v>
      </c>
      <c r="C2325" s="1" t="s">
        <v>18</v>
      </c>
      <c r="D2325" s="1" t="s">
        <v>3</v>
      </c>
      <c r="E2325" s="11">
        <v>110</v>
      </c>
      <c r="F2325" s="3">
        <v>5.69</v>
      </c>
      <c r="G2325" s="11">
        <f>Tabla1[[#This Row],[Stock en unidades]]*Tabla1[[#This Row],[Costo unitario]]</f>
        <v>625.90000000000009</v>
      </c>
      <c r="H2325" s="1">
        <v>2019</v>
      </c>
      <c r="I2325" s="1" t="s">
        <v>308</v>
      </c>
      <c r="J2325" s="1">
        <v>131</v>
      </c>
      <c r="K2325" s="3">
        <v>969.00700000000006</v>
      </c>
      <c r="L2325" s="12">
        <f>Tabla1[[#This Row],[Venta prom 12 meses en UN]]*Tabla1[[#This Row],[Costo unitario]]</f>
        <v>745.3900000000001</v>
      </c>
      <c r="M2325" s="29">
        <f>IFERROR(Tabla1[[#This Row],[Stock en unidades]]/Tabla1[[#This Row],[Venta prom 12 meses en UN]],0)</f>
        <v>0.83969465648854957</v>
      </c>
      <c r="N2325" s="12">
        <f>IFERROR(12/Tabla1[[#This Row],[Meses de stock]],0)</f>
        <v>14.290909090909091</v>
      </c>
      <c r="O2325" s="5" t="e">
        <f>VLOOKUP(Tabla1[[#This Row],[Código del producto]],'ABC Ventas'!$A:$E,5,0)</f>
        <v>#DIV/0!</v>
      </c>
      <c r="P2325" s="5" t="e">
        <f>VLOOKUP(Tabla1[[#This Row],[Código del producto]],'ABC Stock'!$A:$E,5,0)</f>
        <v>#DIV/0!</v>
      </c>
      <c r="Q23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26" spans="1:17" x14ac:dyDescent="0.2">
      <c r="A2326" s="1">
        <v>1388</v>
      </c>
      <c r="B2326" s="1" t="s">
        <v>118</v>
      </c>
      <c r="C2326" s="1" t="s">
        <v>18</v>
      </c>
      <c r="D2326" s="1" t="s">
        <v>3</v>
      </c>
      <c r="E2326" s="11">
        <v>389</v>
      </c>
      <c r="F2326" s="3">
        <v>7.94</v>
      </c>
      <c r="G2326" s="11">
        <f>Tabla1[[#This Row],[Stock en unidades]]*Tabla1[[#This Row],[Costo unitario]]</f>
        <v>3088.6600000000003</v>
      </c>
      <c r="H2326" s="1">
        <v>2020</v>
      </c>
      <c r="I2326" s="1" t="s">
        <v>258</v>
      </c>
      <c r="J2326" s="1">
        <v>29.9</v>
      </c>
      <c r="K2326" s="3">
        <v>443.94921999999997</v>
      </c>
      <c r="L2326" s="12">
        <f>Tabla1[[#This Row],[Venta prom 12 meses en UN]]*Tabla1[[#This Row],[Costo unitario]]</f>
        <v>237.40600000000001</v>
      </c>
      <c r="M2326" s="29">
        <f>IFERROR(Tabla1[[#This Row],[Stock en unidades]]/Tabla1[[#This Row],[Venta prom 12 meses en UN]],0)</f>
        <v>13.010033444816054</v>
      </c>
      <c r="N2326" s="12">
        <f>IFERROR(12/Tabla1[[#This Row],[Meses de stock]],0)</f>
        <v>0.9223650385604113</v>
      </c>
      <c r="O2326" s="5" t="e">
        <f>VLOOKUP(Tabla1[[#This Row],[Código del producto]],'ABC Ventas'!$A:$E,5,0)</f>
        <v>#DIV/0!</v>
      </c>
      <c r="P2326" s="5" t="e">
        <f>VLOOKUP(Tabla1[[#This Row],[Código del producto]],'ABC Stock'!$A:$E,5,0)</f>
        <v>#DIV/0!</v>
      </c>
      <c r="Q23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27" spans="1:17" x14ac:dyDescent="0.2">
      <c r="A2327" s="1">
        <v>1388</v>
      </c>
      <c r="B2327" s="1" t="s">
        <v>118</v>
      </c>
      <c r="C2327" s="1" t="s">
        <v>18</v>
      </c>
      <c r="D2327" s="1" t="s">
        <v>3</v>
      </c>
      <c r="E2327" s="11">
        <v>861</v>
      </c>
      <c r="F2327" s="3">
        <v>3.27</v>
      </c>
      <c r="G2327" s="11">
        <f>Tabla1[[#This Row],[Stock en unidades]]*Tabla1[[#This Row],[Costo unitario]]</f>
        <v>2815.47</v>
      </c>
      <c r="H2327" s="1">
        <v>2019</v>
      </c>
      <c r="I2327" s="1" t="s">
        <v>310</v>
      </c>
      <c r="J2327" s="1">
        <v>86.1</v>
      </c>
      <c r="K2327" s="3">
        <v>436.39784999999995</v>
      </c>
      <c r="L2327" s="12">
        <f>Tabla1[[#This Row],[Venta prom 12 meses en UN]]*Tabla1[[#This Row],[Costo unitario]]</f>
        <v>281.54699999999997</v>
      </c>
      <c r="M2327" s="29">
        <f>IFERROR(Tabla1[[#This Row],[Stock en unidades]]/Tabla1[[#This Row],[Venta prom 12 meses en UN]],0)</f>
        <v>10</v>
      </c>
      <c r="N2327" s="12">
        <f>IFERROR(12/Tabla1[[#This Row],[Meses de stock]],0)</f>
        <v>1.2</v>
      </c>
      <c r="O2327" s="5" t="e">
        <f>VLOOKUP(Tabla1[[#This Row],[Código del producto]],'ABC Ventas'!$A:$E,5,0)</f>
        <v>#DIV/0!</v>
      </c>
      <c r="P2327" s="5" t="e">
        <f>VLOOKUP(Tabla1[[#This Row],[Código del producto]],'ABC Stock'!$A:$E,5,0)</f>
        <v>#DIV/0!</v>
      </c>
      <c r="Q232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28" spans="1:17" x14ac:dyDescent="0.2">
      <c r="A2328" s="1">
        <v>1388</v>
      </c>
      <c r="B2328" s="1" t="s">
        <v>118</v>
      </c>
      <c r="C2328" s="1" t="s">
        <v>18</v>
      </c>
      <c r="D2328" s="1" t="s">
        <v>3</v>
      </c>
      <c r="E2328" s="11">
        <v>662</v>
      </c>
      <c r="F2328" s="3">
        <v>3.45</v>
      </c>
      <c r="G2328" s="11">
        <f>Tabla1[[#This Row],[Stock en unidades]]*Tabla1[[#This Row],[Costo unitario]]</f>
        <v>2283.9</v>
      </c>
      <c r="H2328" s="1">
        <v>2020</v>
      </c>
      <c r="I2328" s="1" t="s">
        <v>258</v>
      </c>
      <c r="J2328" s="1">
        <v>55.1</v>
      </c>
      <c r="K2328" s="3">
        <v>273.73680000000002</v>
      </c>
      <c r="L2328" s="12">
        <f>Tabla1[[#This Row],[Venta prom 12 meses en UN]]*Tabla1[[#This Row],[Costo unitario]]</f>
        <v>190.09500000000003</v>
      </c>
      <c r="M2328" s="29">
        <f>IFERROR(Tabla1[[#This Row],[Stock en unidades]]/Tabla1[[#This Row],[Venta prom 12 meses en UN]],0)</f>
        <v>12.014519056261342</v>
      </c>
      <c r="N2328" s="12">
        <f>IFERROR(12/Tabla1[[#This Row],[Meses de stock]],0)</f>
        <v>0.99879154078549859</v>
      </c>
      <c r="O2328" s="5" t="e">
        <f>VLOOKUP(Tabla1[[#This Row],[Código del producto]],'ABC Ventas'!$A:$E,5,0)</f>
        <v>#DIV/0!</v>
      </c>
      <c r="P2328" s="5" t="e">
        <f>VLOOKUP(Tabla1[[#This Row],[Código del producto]],'ABC Stock'!$A:$E,5,0)</f>
        <v>#DIV/0!</v>
      </c>
      <c r="Q232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29" spans="1:17" x14ac:dyDescent="0.2">
      <c r="A2329" s="1">
        <v>1388</v>
      </c>
      <c r="B2329" s="1" t="s">
        <v>118</v>
      </c>
      <c r="C2329" s="1" t="s">
        <v>18</v>
      </c>
      <c r="D2329" s="1" t="s">
        <v>3</v>
      </c>
      <c r="E2329" s="11">
        <v>443</v>
      </c>
      <c r="F2329" s="3">
        <v>1.08</v>
      </c>
      <c r="G2329" s="11">
        <f>Tabla1[[#This Row],[Stock en unidades]]*Tabla1[[#This Row],[Costo unitario]]</f>
        <v>478.44000000000005</v>
      </c>
      <c r="H2329" s="1">
        <v>2020</v>
      </c>
      <c r="I2329" s="1" t="s">
        <v>257</v>
      </c>
      <c r="J2329" s="1">
        <v>140</v>
      </c>
      <c r="K2329" s="3">
        <v>216.21600000000001</v>
      </c>
      <c r="L2329" s="12">
        <f>Tabla1[[#This Row],[Venta prom 12 meses en UN]]*Tabla1[[#This Row],[Costo unitario]]</f>
        <v>151.20000000000002</v>
      </c>
      <c r="M2329" s="29">
        <f>IFERROR(Tabla1[[#This Row],[Stock en unidades]]/Tabla1[[#This Row],[Venta prom 12 meses en UN]],0)</f>
        <v>3.1642857142857141</v>
      </c>
      <c r="N2329" s="12">
        <f>IFERROR(12/Tabla1[[#This Row],[Meses de stock]],0)</f>
        <v>3.7923250564334086</v>
      </c>
      <c r="O2329" s="5" t="e">
        <f>VLOOKUP(Tabla1[[#This Row],[Código del producto]],'ABC Ventas'!$A:$E,5,0)</f>
        <v>#DIV/0!</v>
      </c>
      <c r="P2329" s="5" t="e">
        <f>VLOOKUP(Tabla1[[#This Row],[Código del producto]],'ABC Stock'!$A:$E,5,0)</f>
        <v>#DIV/0!</v>
      </c>
      <c r="Q23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30" spans="1:17" x14ac:dyDescent="0.2">
      <c r="A2330" s="1">
        <v>1389</v>
      </c>
      <c r="B2330" s="1" t="s">
        <v>522</v>
      </c>
      <c r="C2330" s="1" t="s">
        <v>18</v>
      </c>
      <c r="D2330" s="1" t="s">
        <v>3</v>
      </c>
      <c r="E2330" s="11">
        <v>665</v>
      </c>
      <c r="F2330" s="3">
        <v>70</v>
      </c>
      <c r="G2330" s="11">
        <f>Tabla1[[#This Row],[Stock en unidades]]*Tabla1[[#This Row],[Costo unitario]]</f>
        <v>46550</v>
      </c>
      <c r="H2330" s="1">
        <v>2020</v>
      </c>
      <c r="I2330" s="1" t="s">
        <v>258</v>
      </c>
      <c r="J2330" s="1">
        <v>997</v>
      </c>
      <c r="K2330" s="3">
        <v>87935.4</v>
      </c>
      <c r="L2330" s="12">
        <f>Tabla1[[#This Row],[Venta prom 12 meses en UN]]*Tabla1[[#This Row],[Costo unitario]]</f>
        <v>69790</v>
      </c>
      <c r="M2330" s="29">
        <f>IFERROR(Tabla1[[#This Row],[Stock en unidades]]/Tabla1[[#This Row],[Venta prom 12 meses en UN]],0)</f>
        <v>0.66700100300902709</v>
      </c>
      <c r="N2330" s="12">
        <f>IFERROR(12/Tabla1[[#This Row],[Meses de stock]],0)</f>
        <v>17.990977443609022</v>
      </c>
      <c r="O2330" s="5" t="e">
        <f>VLOOKUP(Tabla1[[#This Row],[Código del producto]],'ABC Ventas'!$A:$E,5,0)</f>
        <v>#DIV/0!</v>
      </c>
      <c r="P2330" s="5" t="e">
        <f>VLOOKUP(Tabla1[[#This Row],[Código del producto]],'ABC Stock'!$A:$E,5,0)</f>
        <v>#DIV/0!</v>
      </c>
      <c r="Q23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1" spans="1:17" x14ac:dyDescent="0.2">
      <c r="A2331" s="1">
        <v>1389</v>
      </c>
      <c r="B2331" s="1" t="s">
        <v>522</v>
      </c>
      <c r="C2331" s="1" t="s">
        <v>18</v>
      </c>
      <c r="D2331" s="1" t="s">
        <v>3</v>
      </c>
      <c r="E2331" s="11">
        <v>0</v>
      </c>
      <c r="F2331" s="3">
        <v>49</v>
      </c>
      <c r="G2331" s="11">
        <f>Tabla1[[#This Row],[Stock en unidades]]*Tabla1[[#This Row],[Costo unitario]]</f>
        <v>0</v>
      </c>
      <c r="H2331" s="1">
        <v>2019</v>
      </c>
      <c r="I2331" s="1" t="s">
        <v>258</v>
      </c>
      <c r="J2331" s="1">
        <v>715</v>
      </c>
      <c r="K2331" s="3">
        <v>66216.149999999994</v>
      </c>
      <c r="L2331" s="12">
        <f>Tabla1[[#This Row],[Venta prom 12 meses en UN]]*Tabla1[[#This Row],[Costo unitario]]</f>
        <v>35035</v>
      </c>
      <c r="M2331" s="29">
        <f>IFERROR(Tabla1[[#This Row],[Stock en unidades]]/Tabla1[[#This Row],[Venta prom 12 meses en UN]],0)</f>
        <v>0</v>
      </c>
      <c r="N2331" s="12">
        <f>IFERROR(12/Tabla1[[#This Row],[Meses de stock]],0)</f>
        <v>0</v>
      </c>
      <c r="O2331" s="5" t="e">
        <f>VLOOKUP(Tabla1[[#This Row],[Código del producto]],'ABC Ventas'!$A:$E,5,0)</f>
        <v>#DIV/0!</v>
      </c>
      <c r="P2331" s="5" t="e">
        <f>VLOOKUP(Tabla1[[#This Row],[Código del producto]],'ABC Stock'!$A:$E,5,0)</f>
        <v>#DIV/0!</v>
      </c>
      <c r="Q23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2" spans="1:17" x14ac:dyDescent="0.2">
      <c r="A2332" s="1">
        <v>1389</v>
      </c>
      <c r="B2332" s="1" t="s">
        <v>522</v>
      </c>
      <c r="C2332" s="1" t="s">
        <v>18</v>
      </c>
      <c r="D2332" s="1" t="s">
        <v>3</v>
      </c>
      <c r="E2332" s="11">
        <v>276</v>
      </c>
      <c r="F2332" s="3">
        <v>57</v>
      </c>
      <c r="G2332" s="11">
        <f>Tabla1[[#This Row],[Stock en unidades]]*Tabla1[[#This Row],[Costo unitario]]</f>
        <v>15732</v>
      </c>
      <c r="H2332" s="1">
        <v>2020</v>
      </c>
      <c r="I2332" s="1" t="s">
        <v>258</v>
      </c>
      <c r="J2332" s="1">
        <v>585</v>
      </c>
      <c r="K2332" s="3">
        <v>60687.9</v>
      </c>
      <c r="L2332" s="12">
        <f>Tabla1[[#This Row],[Venta prom 12 meses en UN]]*Tabla1[[#This Row],[Costo unitario]]</f>
        <v>33345</v>
      </c>
      <c r="M2332" s="29">
        <f>IFERROR(Tabla1[[#This Row],[Stock en unidades]]/Tabla1[[#This Row],[Venta prom 12 meses en UN]],0)</f>
        <v>0.47179487179487178</v>
      </c>
      <c r="N2332" s="12">
        <f>IFERROR(12/Tabla1[[#This Row],[Meses de stock]],0)</f>
        <v>25.434782608695652</v>
      </c>
      <c r="O2332" s="5" t="e">
        <f>VLOOKUP(Tabla1[[#This Row],[Código del producto]],'ABC Ventas'!$A:$E,5,0)</f>
        <v>#DIV/0!</v>
      </c>
      <c r="P2332" s="5" t="e">
        <f>VLOOKUP(Tabla1[[#This Row],[Código del producto]],'ABC Stock'!$A:$E,5,0)</f>
        <v>#DIV/0!</v>
      </c>
      <c r="Q23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3" spans="1:17" x14ac:dyDescent="0.2">
      <c r="A2333" s="1">
        <v>1389</v>
      </c>
      <c r="B2333" s="1" t="s">
        <v>522</v>
      </c>
      <c r="C2333" s="1" t="s">
        <v>18</v>
      </c>
      <c r="D2333" s="1" t="s">
        <v>3</v>
      </c>
      <c r="E2333" s="11">
        <v>85</v>
      </c>
      <c r="F2333" s="3">
        <v>93</v>
      </c>
      <c r="G2333" s="11">
        <f>Tabla1[[#This Row],[Stock en unidades]]*Tabla1[[#This Row],[Costo unitario]]</f>
        <v>7905</v>
      </c>
      <c r="H2333" s="1">
        <v>2019</v>
      </c>
      <c r="I2333" s="1" t="s">
        <v>304</v>
      </c>
      <c r="J2333" s="1">
        <v>390</v>
      </c>
      <c r="K2333" s="3">
        <v>55130.400000000001</v>
      </c>
      <c r="L2333" s="12">
        <f>Tabla1[[#This Row],[Venta prom 12 meses en UN]]*Tabla1[[#This Row],[Costo unitario]]</f>
        <v>36270</v>
      </c>
      <c r="M2333" s="29">
        <f>IFERROR(Tabla1[[#This Row],[Stock en unidades]]/Tabla1[[#This Row],[Venta prom 12 meses en UN]],0)</f>
        <v>0.21794871794871795</v>
      </c>
      <c r="N2333" s="12">
        <f>IFERROR(12/Tabla1[[#This Row],[Meses de stock]],0)</f>
        <v>55.058823529411761</v>
      </c>
      <c r="O2333" s="5" t="e">
        <f>VLOOKUP(Tabla1[[#This Row],[Código del producto]],'ABC Ventas'!$A:$E,5,0)</f>
        <v>#DIV/0!</v>
      </c>
      <c r="P2333" s="5" t="e">
        <f>VLOOKUP(Tabla1[[#This Row],[Código del producto]],'ABC Stock'!$A:$E,5,0)</f>
        <v>#DIV/0!</v>
      </c>
      <c r="Q23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4" spans="1:17" x14ac:dyDescent="0.2">
      <c r="A2334" s="1">
        <v>1389</v>
      </c>
      <c r="B2334" s="1" t="s">
        <v>522</v>
      </c>
      <c r="C2334" s="1" t="s">
        <v>18</v>
      </c>
      <c r="D2334" s="1" t="s">
        <v>3</v>
      </c>
      <c r="E2334" s="11">
        <v>97</v>
      </c>
      <c r="F2334" s="3">
        <v>46</v>
      </c>
      <c r="G2334" s="11">
        <f>Tabla1[[#This Row],[Stock en unidades]]*Tabla1[[#This Row],[Costo unitario]]</f>
        <v>4462</v>
      </c>
      <c r="H2334" s="1">
        <v>2020</v>
      </c>
      <c r="I2334" s="1" t="s">
        <v>257</v>
      </c>
      <c r="J2334" s="1">
        <v>468</v>
      </c>
      <c r="K2334" s="3">
        <v>38750.400000000001</v>
      </c>
      <c r="L2334" s="12">
        <f>Tabla1[[#This Row],[Venta prom 12 meses en UN]]*Tabla1[[#This Row],[Costo unitario]]</f>
        <v>21528</v>
      </c>
      <c r="M2334" s="29">
        <f>IFERROR(Tabla1[[#This Row],[Stock en unidades]]/Tabla1[[#This Row],[Venta prom 12 meses en UN]],0)</f>
        <v>0.20726495726495728</v>
      </c>
      <c r="N2334" s="12">
        <f>IFERROR(12/Tabla1[[#This Row],[Meses de stock]],0)</f>
        <v>57.896907216494839</v>
      </c>
      <c r="O2334" s="5" t="e">
        <f>VLOOKUP(Tabla1[[#This Row],[Código del producto]],'ABC Ventas'!$A:$E,5,0)</f>
        <v>#DIV/0!</v>
      </c>
      <c r="P2334" s="5" t="e">
        <f>VLOOKUP(Tabla1[[#This Row],[Código del producto]],'ABC Stock'!$A:$E,5,0)</f>
        <v>#DIV/0!</v>
      </c>
      <c r="Q23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5" spans="1:17" x14ac:dyDescent="0.2">
      <c r="A2335" s="1">
        <v>1389</v>
      </c>
      <c r="B2335" s="1" t="s">
        <v>522</v>
      </c>
      <c r="C2335" s="1" t="s">
        <v>18</v>
      </c>
      <c r="D2335" s="1" t="s">
        <v>3</v>
      </c>
      <c r="E2335" s="11">
        <v>482</v>
      </c>
      <c r="F2335" s="3">
        <v>35</v>
      </c>
      <c r="G2335" s="11">
        <f>Tabla1[[#This Row],[Stock en unidades]]*Tabla1[[#This Row],[Costo unitario]]</f>
        <v>16870</v>
      </c>
      <c r="H2335" s="1">
        <v>2019</v>
      </c>
      <c r="I2335" s="1" t="s">
        <v>307</v>
      </c>
      <c r="J2335" s="1">
        <v>693</v>
      </c>
      <c r="K2335" s="3">
        <v>30561.3</v>
      </c>
      <c r="L2335" s="12">
        <f>Tabla1[[#This Row],[Venta prom 12 meses en UN]]*Tabla1[[#This Row],[Costo unitario]]</f>
        <v>24255</v>
      </c>
      <c r="M2335" s="29">
        <f>IFERROR(Tabla1[[#This Row],[Stock en unidades]]/Tabla1[[#This Row],[Venta prom 12 meses en UN]],0)</f>
        <v>0.69552669552669555</v>
      </c>
      <c r="N2335" s="12">
        <f>IFERROR(12/Tabla1[[#This Row],[Meses de stock]],0)</f>
        <v>17.25311203319502</v>
      </c>
      <c r="O2335" s="5" t="e">
        <f>VLOOKUP(Tabla1[[#This Row],[Código del producto]],'ABC Ventas'!$A:$E,5,0)</f>
        <v>#DIV/0!</v>
      </c>
      <c r="P2335" s="5" t="e">
        <f>VLOOKUP(Tabla1[[#This Row],[Código del producto]],'ABC Stock'!$A:$E,5,0)</f>
        <v>#DIV/0!</v>
      </c>
      <c r="Q23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36" spans="1:17" x14ac:dyDescent="0.2">
      <c r="A2336" s="1">
        <v>1390</v>
      </c>
      <c r="B2336" s="1" t="s">
        <v>523</v>
      </c>
      <c r="C2336" s="1" t="s">
        <v>18</v>
      </c>
      <c r="D2336" s="1" t="s">
        <v>3</v>
      </c>
      <c r="E2336" s="11">
        <v>674</v>
      </c>
      <c r="F2336" s="3">
        <v>3.74</v>
      </c>
      <c r="G2336" s="11">
        <f>Tabla1[[#This Row],[Stock en unidades]]*Tabla1[[#This Row],[Costo unitario]]</f>
        <v>2520.7600000000002</v>
      </c>
      <c r="H2336" s="1">
        <v>2019</v>
      </c>
      <c r="I2336" s="1" t="s">
        <v>307</v>
      </c>
      <c r="J2336" s="1">
        <v>147</v>
      </c>
      <c r="K2336" s="3">
        <v>808.17660000000024</v>
      </c>
      <c r="L2336" s="12">
        <f>Tabla1[[#This Row],[Venta prom 12 meses en UN]]*Tabla1[[#This Row],[Costo unitario]]</f>
        <v>549.78000000000009</v>
      </c>
      <c r="M2336" s="29">
        <f>IFERROR(Tabla1[[#This Row],[Stock en unidades]]/Tabla1[[#This Row],[Venta prom 12 meses en UN]],0)</f>
        <v>4.5850340136054424</v>
      </c>
      <c r="N2336" s="12">
        <f>IFERROR(12/Tabla1[[#This Row],[Meses de stock]],0)</f>
        <v>2.6172106824925816</v>
      </c>
      <c r="O2336" s="5" t="e">
        <f>VLOOKUP(Tabla1[[#This Row],[Código del producto]],'ABC Ventas'!$A:$E,5,0)</f>
        <v>#DIV/0!</v>
      </c>
      <c r="P2336" s="5" t="e">
        <f>VLOOKUP(Tabla1[[#This Row],[Código del producto]],'ABC Stock'!$A:$E,5,0)</f>
        <v>#DIV/0!</v>
      </c>
      <c r="Q233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37" spans="1:17" x14ac:dyDescent="0.2">
      <c r="A2337" s="1">
        <v>1390</v>
      </c>
      <c r="B2337" s="1" t="s">
        <v>523</v>
      </c>
      <c r="C2337" s="1" t="s">
        <v>18</v>
      </c>
      <c r="D2337" s="1" t="s">
        <v>3</v>
      </c>
      <c r="E2337" s="11">
        <v>388</v>
      </c>
      <c r="F2337" s="3">
        <v>3.97</v>
      </c>
      <c r="G2337" s="11">
        <f>Tabla1[[#This Row],[Stock en unidades]]*Tabla1[[#This Row],[Costo unitario]]</f>
        <v>1540.3600000000001</v>
      </c>
      <c r="H2337" s="1">
        <v>2020</v>
      </c>
      <c r="I2337" s="1" t="s">
        <v>257</v>
      </c>
      <c r="J2337" s="1">
        <v>77.5</v>
      </c>
      <c r="K2337" s="3">
        <v>550.73824999999999</v>
      </c>
      <c r="L2337" s="12">
        <f>Tabla1[[#This Row],[Venta prom 12 meses en UN]]*Tabla1[[#This Row],[Costo unitario]]</f>
        <v>307.67500000000001</v>
      </c>
      <c r="M2337" s="29">
        <f>IFERROR(Tabla1[[#This Row],[Stock en unidades]]/Tabla1[[#This Row],[Venta prom 12 meses en UN]],0)</f>
        <v>5.0064516129032262</v>
      </c>
      <c r="N2337" s="12">
        <f>IFERROR(12/Tabla1[[#This Row],[Meses de stock]],0)</f>
        <v>2.3969072164948453</v>
      </c>
      <c r="O2337" s="5" t="e">
        <f>VLOOKUP(Tabla1[[#This Row],[Código del producto]],'ABC Ventas'!$A:$E,5,0)</f>
        <v>#DIV/0!</v>
      </c>
      <c r="P2337" s="5" t="e">
        <f>VLOOKUP(Tabla1[[#This Row],[Código del producto]],'ABC Stock'!$A:$E,5,0)</f>
        <v>#DIV/0!</v>
      </c>
      <c r="Q233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38" spans="1:17" x14ac:dyDescent="0.2">
      <c r="A2338" s="1">
        <v>1390</v>
      </c>
      <c r="B2338" s="1" t="s">
        <v>523</v>
      </c>
      <c r="C2338" s="1" t="s">
        <v>18</v>
      </c>
      <c r="D2338" s="1" t="s">
        <v>3</v>
      </c>
      <c r="E2338" s="11">
        <v>477</v>
      </c>
      <c r="F2338" s="3">
        <v>4.99</v>
      </c>
      <c r="G2338" s="11">
        <f>Tabla1[[#This Row],[Stock en unidades]]*Tabla1[[#This Row],[Costo unitario]]</f>
        <v>2380.23</v>
      </c>
      <c r="H2338" s="1">
        <v>2020</v>
      </c>
      <c r="I2338" s="1" t="s">
        <v>257</v>
      </c>
      <c r="J2338" s="1">
        <v>52.9</v>
      </c>
      <c r="K2338" s="3">
        <v>446.11099000000002</v>
      </c>
      <c r="L2338" s="12">
        <f>Tabla1[[#This Row],[Venta prom 12 meses en UN]]*Tabla1[[#This Row],[Costo unitario]]</f>
        <v>263.971</v>
      </c>
      <c r="M2338" s="29">
        <f>IFERROR(Tabla1[[#This Row],[Stock en unidades]]/Tabla1[[#This Row],[Venta prom 12 meses en UN]],0)</f>
        <v>9.0170132325141772</v>
      </c>
      <c r="N2338" s="12">
        <f>IFERROR(12/Tabla1[[#This Row],[Meses de stock]],0)</f>
        <v>1.3308176100628932</v>
      </c>
      <c r="O2338" s="5" t="e">
        <f>VLOOKUP(Tabla1[[#This Row],[Código del producto]],'ABC Ventas'!$A:$E,5,0)</f>
        <v>#DIV/0!</v>
      </c>
      <c r="P2338" s="5" t="e">
        <f>VLOOKUP(Tabla1[[#This Row],[Código del producto]],'ABC Stock'!$A:$E,5,0)</f>
        <v>#DIV/0!</v>
      </c>
      <c r="Q233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39" spans="1:17" x14ac:dyDescent="0.2">
      <c r="A2339" s="1">
        <v>1390</v>
      </c>
      <c r="B2339" s="1" t="s">
        <v>523</v>
      </c>
      <c r="C2339" s="1" t="s">
        <v>18</v>
      </c>
      <c r="D2339" s="1" t="s">
        <v>3</v>
      </c>
      <c r="E2339" s="11">
        <v>378</v>
      </c>
      <c r="F2339" s="3">
        <v>4.1100000000000003</v>
      </c>
      <c r="G2339" s="11">
        <f>Tabla1[[#This Row],[Stock en unidades]]*Tabla1[[#This Row],[Costo unitario]]</f>
        <v>1553.5800000000002</v>
      </c>
      <c r="H2339" s="1">
        <v>2020</v>
      </c>
      <c r="I2339" s="1" t="s">
        <v>258</v>
      </c>
      <c r="J2339" s="1">
        <v>62.9</v>
      </c>
      <c r="K2339" s="3">
        <v>444.65268000000003</v>
      </c>
      <c r="L2339" s="12">
        <f>Tabla1[[#This Row],[Venta prom 12 meses en UN]]*Tabla1[[#This Row],[Costo unitario]]</f>
        <v>258.51900000000001</v>
      </c>
      <c r="M2339" s="29">
        <f>IFERROR(Tabla1[[#This Row],[Stock en unidades]]/Tabla1[[#This Row],[Venta prom 12 meses en UN]],0)</f>
        <v>6.0095389507154211</v>
      </c>
      <c r="N2339" s="12">
        <f>IFERROR(12/Tabla1[[#This Row],[Meses de stock]],0)</f>
        <v>1.9968253968253968</v>
      </c>
      <c r="O2339" s="5" t="e">
        <f>VLOOKUP(Tabla1[[#This Row],[Código del producto]],'ABC Ventas'!$A:$E,5,0)</f>
        <v>#DIV/0!</v>
      </c>
      <c r="P2339" s="5" t="e">
        <f>VLOOKUP(Tabla1[[#This Row],[Código del producto]],'ABC Stock'!$A:$E,5,0)</f>
        <v>#DIV/0!</v>
      </c>
      <c r="Q233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40" spans="1:17" x14ac:dyDescent="0.2">
      <c r="A2340" s="1">
        <v>1390</v>
      </c>
      <c r="B2340" s="1" t="s">
        <v>523</v>
      </c>
      <c r="C2340" s="1" t="s">
        <v>18</v>
      </c>
      <c r="D2340" s="1" t="s">
        <v>3</v>
      </c>
      <c r="E2340" s="11">
        <v>299</v>
      </c>
      <c r="F2340" s="3">
        <v>2.86</v>
      </c>
      <c r="G2340" s="11">
        <f>Tabla1[[#This Row],[Stock en unidades]]*Tabla1[[#This Row],[Costo unitario]]</f>
        <v>855.14</v>
      </c>
      <c r="H2340" s="1">
        <v>2020</v>
      </c>
      <c r="I2340" s="1" t="s">
        <v>257</v>
      </c>
      <c r="J2340" s="1">
        <v>76</v>
      </c>
      <c r="K2340" s="3">
        <v>286.91519999999997</v>
      </c>
      <c r="L2340" s="12">
        <f>Tabla1[[#This Row],[Venta prom 12 meses en UN]]*Tabla1[[#This Row],[Costo unitario]]</f>
        <v>217.35999999999999</v>
      </c>
      <c r="M2340" s="29">
        <f>IFERROR(Tabla1[[#This Row],[Stock en unidades]]/Tabla1[[#This Row],[Venta prom 12 meses en UN]],0)</f>
        <v>3.9342105263157894</v>
      </c>
      <c r="N2340" s="12">
        <f>IFERROR(12/Tabla1[[#This Row],[Meses de stock]],0)</f>
        <v>3.0501672240802677</v>
      </c>
      <c r="O2340" s="5" t="e">
        <f>VLOOKUP(Tabla1[[#This Row],[Código del producto]],'ABC Ventas'!$A:$E,5,0)</f>
        <v>#DIV/0!</v>
      </c>
      <c r="P2340" s="5" t="e">
        <f>VLOOKUP(Tabla1[[#This Row],[Código del producto]],'ABC Stock'!$A:$E,5,0)</f>
        <v>#DIV/0!</v>
      </c>
      <c r="Q234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41" spans="1:17" x14ac:dyDescent="0.2">
      <c r="A2341" s="1">
        <v>1390</v>
      </c>
      <c r="B2341" s="1" t="s">
        <v>523</v>
      </c>
      <c r="C2341" s="1" t="s">
        <v>18</v>
      </c>
      <c r="D2341" s="1" t="s">
        <v>3</v>
      </c>
      <c r="E2341" s="11">
        <v>1360</v>
      </c>
      <c r="F2341" s="3">
        <v>1.34</v>
      </c>
      <c r="G2341" s="11">
        <f>Tabla1[[#This Row],[Stock en unidades]]*Tabla1[[#This Row],[Costo unitario]]</f>
        <v>1822.4</v>
      </c>
      <c r="H2341" s="1">
        <v>2020</v>
      </c>
      <c r="I2341" s="1" t="s">
        <v>257</v>
      </c>
      <c r="J2341" s="1">
        <v>134</v>
      </c>
      <c r="K2341" s="3">
        <v>217.26760000000002</v>
      </c>
      <c r="L2341" s="12">
        <f>Tabla1[[#This Row],[Venta prom 12 meses en UN]]*Tabla1[[#This Row],[Costo unitario]]</f>
        <v>179.56</v>
      </c>
      <c r="M2341" s="29">
        <f>IFERROR(Tabla1[[#This Row],[Stock en unidades]]/Tabla1[[#This Row],[Venta prom 12 meses en UN]],0)</f>
        <v>10.149253731343284</v>
      </c>
      <c r="N2341" s="12">
        <f>IFERROR(12/Tabla1[[#This Row],[Meses de stock]],0)</f>
        <v>1.1823529411764704</v>
      </c>
      <c r="O2341" s="5" t="e">
        <f>VLOOKUP(Tabla1[[#This Row],[Código del producto]],'ABC Ventas'!$A:$E,5,0)</f>
        <v>#DIV/0!</v>
      </c>
      <c r="P2341" s="5" t="e">
        <f>VLOOKUP(Tabla1[[#This Row],[Código del producto]],'ABC Stock'!$A:$E,5,0)</f>
        <v>#DIV/0!</v>
      </c>
      <c r="Q234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42" spans="1:17" x14ac:dyDescent="0.2">
      <c r="A2342" s="1">
        <v>1391</v>
      </c>
      <c r="B2342" s="1" t="s">
        <v>123</v>
      </c>
      <c r="C2342" s="1" t="s">
        <v>18</v>
      </c>
      <c r="D2342" s="1" t="s">
        <v>3</v>
      </c>
      <c r="E2342" s="11">
        <v>1220</v>
      </c>
      <c r="F2342" s="3">
        <v>79</v>
      </c>
      <c r="G2342" s="11">
        <f>Tabla1[[#This Row],[Stock en unidades]]*Tabla1[[#This Row],[Costo unitario]]</f>
        <v>96380</v>
      </c>
      <c r="H2342" s="1">
        <v>2019</v>
      </c>
      <c r="I2342" s="1" t="s">
        <v>258</v>
      </c>
      <c r="J2342" s="1">
        <v>827</v>
      </c>
      <c r="K2342" s="3">
        <v>99959.49</v>
      </c>
      <c r="L2342" s="12">
        <f>Tabla1[[#This Row],[Venta prom 12 meses en UN]]*Tabla1[[#This Row],[Costo unitario]]</f>
        <v>65333</v>
      </c>
      <c r="M2342" s="29">
        <f>IFERROR(Tabla1[[#This Row],[Stock en unidades]]/Tabla1[[#This Row],[Venta prom 12 meses en UN]],0)</f>
        <v>1.4752116082224909</v>
      </c>
      <c r="N2342" s="12">
        <f>IFERROR(12/Tabla1[[#This Row],[Meses de stock]],0)</f>
        <v>8.1344262295081968</v>
      </c>
      <c r="O2342" s="5" t="e">
        <f>VLOOKUP(Tabla1[[#This Row],[Código del producto]],'ABC Ventas'!$A:$E,5,0)</f>
        <v>#DIV/0!</v>
      </c>
      <c r="P2342" s="5" t="e">
        <f>VLOOKUP(Tabla1[[#This Row],[Código del producto]],'ABC Stock'!$A:$E,5,0)</f>
        <v>#DIV/0!</v>
      </c>
      <c r="Q23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3" spans="1:17" x14ac:dyDescent="0.2">
      <c r="A2343" s="1">
        <v>1391</v>
      </c>
      <c r="B2343" s="1" t="s">
        <v>123</v>
      </c>
      <c r="C2343" s="1" t="s">
        <v>18</v>
      </c>
      <c r="D2343" s="1" t="s">
        <v>3</v>
      </c>
      <c r="E2343" s="11">
        <v>903</v>
      </c>
      <c r="F2343" s="3">
        <v>49</v>
      </c>
      <c r="G2343" s="11">
        <f>Tabla1[[#This Row],[Stock en unidades]]*Tabla1[[#This Row],[Costo unitario]]</f>
        <v>44247</v>
      </c>
      <c r="H2343" s="1">
        <v>2019</v>
      </c>
      <c r="I2343" s="1" t="s">
        <v>308</v>
      </c>
      <c r="J2343" s="1">
        <v>881</v>
      </c>
      <c r="K2343" s="3">
        <v>63458.43</v>
      </c>
      <c r="L2343" s="12">
        <f>Tabla1[[#This Row],[Venta prom 12 meses en UN]]*Tabla1[[#This Row],[Costo unitario]]</f>
        <v>43169</v>
      </c>
      <c r="M2343" s="29">
        <f>IFERROR(Tabla1[[#This Row],[Stock en unidades]]/Tabla1[[#This Row],[Venta prom 12 meses en UN]],0)</f>
        <v>1.0249716231555051</v>
      </c>
      <c r="N2343" s="12">
        <f>IFERROR(12/Tabla1[[#This Row],[Meses de stock]],0)</f>
        <v>11.70764119601329</v>
      </c>
      <c r="O2343" s="5" t="e">
        <f>VLOOKUP(Tabla1[[#This Row],[Código del producto]],'ABC Ventas'!$A:$E,5,0)</f>
        <v>#DIV/0!</v>
      </c>
      <c r="P2343" s="5" t="e">
        <f>VLOOKUP(Tabla1[[#This Row],[Código del producto]],'ABC Stock'!$A:$E,5,0)</f>
        <v>#DIV/0!</v>
      </c>
      <c r="Q23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4" spans="1:17" x14ac:dyDescent="0.2">
      <c r="A2344" s="1">
        <v>1391</v>
      </c>
      <c r="B2344" s="1" t="s">
        <v>123</v>
      </c>
      <c r="C2344" s="1" t="s">
        <v>18</v>
      </c>
      <c r="D2344" s="1" t="s">
        <v>3</v>
      </c>
      <c r="E2344" s="11">
        <v>763</v>
      </c>
      <c r="F2344" s="3">
        <v>68</v>
      </c>
      <c r="G2344" s="11">
        <f>Tabla1[[#This Row],[Stock en unidades]]*Tabla1[[#This Row],[Costo unitario]]</f>
        <v>51884</v>
      </c>
      <c r="H2344" s="1">
        <v>2019</v>
      </c>
      <c r="I2344" s="1" t="s">
        <v>256</v>
      </c>
      <c r="J2344" s="1">
        <v>657</v>
      </c>
      <c r="K2344" s="3">
        <v>61652.88</v>
      </c>
      <c r="L2344" s="12">
        <f>Tabla1[[#This Row],[Venta prom 12 meses en UN]]*Tabla1[[#This Row],[Costo unitario]]</f>
        <v>44676</v>
      </c>
      <c r="M2344" s="29">
        <f>IFERROR(Tabla1[[#This Row],[Stock en unidades]]/Tabla1[[#This Row],[Venta prom 12 meses en UN]],0)</f>
        <v>1.1613394216133943</v>
      </c>
      <c r="N2344" s="12">
        <f>IFERROR(12/Tabla1[[#This Row],[Meses de stock]],0)</f>
        <v>10.332896461336828</v>
      </c>
      <c r="O2344" s="5" t="e">
        <f>VLOOKUP(Tabla1[[#This Row],[Código del producto]],'ABC Ventas'!$A:$E,5,0)</f>
        <v>#DIV/0!</v>
      </c>
      <c r="P2344" s="5" t="e">
        <f>VLOOKUP(Tabla1[[#This Row],[Código del producto]],'ABC Stock'!$A:$E,5,0)</f>
        <v>#DIV/0!</v>
      </c>
      <c r="Q23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5" spans="1:17" x14ac:dyDescent="0.2">
      <c r="A2345" s="1">
        <v>1391</v>
      </c>
      <c r="B2345" s="1" t="s">
        <v>123</v>
      </c>
      <c r="C2345" s="1" t="s">
        <v>18</v>
      </c>
      <c r="D2345" s="1" t="s">
        <v>3</v>
      </c>
      <c r="E2345" s="11">
        <v>218</v>
      </c>
      <c r="F2345" s="3">
        <v>69</v>
      </c>
      <c r="G2345" s="11">
        <f>Tabla1[[#This Row],[Stock en unidades]]*Tabla1[[#This Row],[Costo unitario]]</f>
        <v>15042</v>
      </c>
      <c r="H2345" s="1">
        <v>2020</v>
      </c>
      <c r="I2345" s="1" t="s">
        <v>256</v>
      </c>
      <c r="J2345" s="1">
        <v>376</v>
      </c>
      <c r="K2345" s="3">
        <v>43326.48</v>
      </c>
      <c r="L2345" s="12">
        <f>Tabla1[[#This Row],[Venta prom 12 meses en UN]]*Tabla1[[#This Row],[Costo unitario]]</f>
        <v>25944</v>
      </c>
      <c r="M2345" s="29">
        <f>IFERROR(Tabla1[[#This Row],[Stock en unidades]]/Tabla1[[#This Row],[Venta prom 12 meses en UN]],0)</f>
        <v>0.57978723404255317</v>
      </c>
      <c r="N2345" s="12">
        <f>IFERROR(12/Tabla1[[#This Row],[Meses de stock]],0)</f>
        <v>20.697247706422019</v>
      </c>
      <c r="O2345" s="5" t="e">
        <f>VLOOKUP(Tabla1[[#This Row],[Código del producto]],'ABC Ventas'!$A:$E,5,0)</f>
        <v>#DIV/0!</v>
      </c>
      <c r="P2345" s="5" t="e">
        <f>VLOOKUP(Tabla1[[#This Row],[Código del producto]],'ABC Stock'!$A:$E,5,0)</f>
        <v>#DIV/0!</v>
      </c>
      <c r="Q23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6" spans="1:17" x14ac:dyDescent="0.2">
      <c r="A2346" s="1">
        <v>1391</v>
      </c>
      <c r="B2346" s="1" t="s">
        <v>123</v>
      </c>
      <c r="C2346" s="1" t="s">
        <v>18</v>
      </c>
      <c r="D2346" s="1" t="s">
        <v>3</v>
      </c>
      <c r="E2346" s="11">
        <v>42</v>
      </c>
      <c r="F2346" s="3">
        <v>33</v>
      </c>
      <c r="G2346" s="11">
        <f>Tabla1[[#This Row],[Stock en unidades]]*Tabla1[[#This Row],[Costo unitario]]</f>
        <v>1386</v>
      </c>
      <c r="H2346" s="1">
        <v>2020</v>
      </c>
      <c r="I2346" s="1" t="s">
        <v>258</v>
      </c>
      <c r="J2346" s="1">
        <v>695</v>
      </c>
      <c r="K2346" s="3">
        <v>35778.6</v>
      </c>
      <c r="L2346" s="12">
        <f>Tabla1[[#This Row],[Venta prom 12 meses en UN]]*Tabla1[[#This Row],[Costo unitario]]</f>
        <v>22935</v>
      </c>
      <c r="M2346" s="29">
        <f>IFERROR(Tabla1[[#This Row],[Stock en unidades]]/Tabla1[[#This Row],[Venta prom 12 meses en UN]],0)</f>
        <v>6.0431654676258995E-2</v>
      </c>
      <c r="N2346" s="12">
        <f>IFERROR(12/Tabla1[[#This Row],[Meses de stock]],0)</f>
        <v>198.57142857142856</v>
      </c>
      <c r="O2346" s="5" t="e">
        <f>VLOOKUP(Tabla1[[#This Row],[Código del producto]],'ABC Ventas'!$A:$E,5,0)</f>
        <v>#DIV/0!</v>
      </c>
      <c r="P2346" s="5" t="e">
        <f>VLOOKUP(Tabla1[[#This Row],[Código del producto]],'ABC Stock'!$A:$E,5,0)</f>
        <v>#DIV/0!</v>
      </c>
      <c r="Q23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7" spans="1:17" x14ac:dyDescent="0.2">
      <c r="A2347" s="1">
        <v>1391</v>
      </c>
      <c r="B2347" s="1" t="s">
        <v>123</v>
      </c>
      <c r="C2347" s="1" t="s">
        <v>18</v>
      </c>
      <c r="D2347" s="1" t="s">
        <v>3</v>
      </c>
      <c r="E2347" s="11">
        <v>812</v>
      </c>
      <c r="F2347" s="3">
        <v>53</v>
      </c>
      <c r="G2347" s="11">
        <f>Tabla1[[#This Row],[Stock en unidades]]*Tabla1[[#This Row],[Costo unitario]]</f>
        <v>43036</v>
      </c>
      <c r="H2347" s="1">
        <v>2019</v>
      </c>
      <c r="I2347" s="1" t="s">
        <v>257</v>
      </c>
      <c r="J2347" s="1">
        <v>360</v>
      </c>
      <c r="K2347" s="3">
        <v>33390</v>
      </c>
      <c r="L2347" s="12">
        <f>Tabla1[[#This Row],[Venta prom 12 meses en UN]]*Tabla1[[#This Row],[Costo unitario]]</f>
        <v>19080</v>
      </c>
      <c r="M2347" s="29">
        <f>IFERROR(Tabla1[[#This Row],[Stock en unidades]]/Tabla1[[#This Row],[Venta prom 12 meses en UN]],0)</f>
        <v>2.2555555555555555</v>
      </c>
      <c r="N2347" s="12">
        <f>IFERROR(12/Tabla1[[#This Row],[Meses de stock]],0)</f>
        <v>5.3201970443349751</v>
      </c>
      <c r="O2347" s="5" t="e">
        <f>VLOOKUP(Tabla1[[#This Row],[Código del producto]],'ABC Ventas'!$A:$E,5,0)</f>
        <v>#DIV/0!</v>
      </c>
      <c r="P2347" s="5" t="e">
        <f>VLOOKUP(Tabla1[[#This Row],[Código del producto]],'ABC Stock'!$A:$E,5,0)</f>
        <v>#DIV/0!</v>
      </c>
      <c r="Q23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8" spans="1:17" x14ac:dyDescent="0.2">
      <c r="A2348" s="1">
        <v>1392</v>
      </c>
      <c r="B2348" s="1" t="s">
        <v>96</v>
      </c>
      <c r="C2348" s="1" t="s">
        <v>18</v>
      </c>
      <c r="D2348" s="1" t="s">
        <v>3</v>
      </c>
      <c r="E2348" s="11">
        <v>36</v>
      </c>
      <c r="F2348" s="3">
        <v>71</v>
      </c>
      <c r="G2348" s="11">
        <f>Tabla1[[#This Row],[Stock en unidades]]*Tabla1[[#This Row],[Costo unitario]]</f>
        <v>2556</v>
      </c>
      <c r="H2348" s="1">
        <v>2019</v>
      </c>
      <c r="I2348" s="1" t="s">
        <v>305</v>
      </c>
      <c r="J2348" s="1">
        <v>728</v>
      </c>
      <c r="K2348" s="3">
        <v>79082.64</v>
      </c>
      <c r="L2348" s="12">
        <f>Tabla1[[#This Row],[Venta prom 12 meses en UN]]*Tabla1[[#This Row],[Costo unitario]]</f>
        <v>51688</v>
      </c>
      <c r="M2348" s="29">
        <f>IFERROR(Tabla1[[#This Row],[Stock en unidades]]/Tabla1[[#This Row],[Venta prom 12 meses en UN]],0)</f>
        <v>4.9450549450549448E-2</v>
      </c>
      <c r="N2348" s="12">
        <f>IFERROR(12/Tabla1[[#This Row],[Meses de stock]],0)</f>
        <v>242.66666666666669</v>
      </c>
      <c r="O2348" s="5" t="e">
        <f>VLOOKUP(Tabla1[[#This Row],[Código del producto]],'ABC Ventas'!$A:$E,5,0)</f>
        <v>#DIV/0!</v>
      </c>
      <c r="P2348" s="5" t="e">
        <f>VLOOKUP(Tabla1[[#This Row],[Código del producto]],'ABC Stock'!$A:$E,5,0)</f>
        <v>#DIV/0!</v>
      </c>
      <c r="Q23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49" spans="1:17" x14ac:dyDescent="0.2">
      <c r="A2349" s="1">
        <v>1392</v>
      </c>
      <c r="B2349" s="1" t="s">
        <v>96</v>
      </c>
      <c r="C2349" s="1" t="s">
        <v>18</v>
      </c>
      <c r="D2349" s="1" t="s">
        <v>3</v>
      </c>
      <c r="E2349" s="11">
        <v>1651</v>
      </c>
      <c r="F2349" s="3">
        <v>50</v>
      </c>
      <c r="G2349" s="11">
        <f>Tabla1[[#This Row],[Stock en unidades]]*Tabla1[[#This Row],[Costo unitario]]</f>
        <v>82550</v>
      </c>
      <c r="H2349" s="1">
        <v>2019</v>
      </c>
      <c r="I2349" s="1" t="s">
        <v>256</v>
      </c>
      <c r="J2349" s="1">
        <v>841</v>
      </c>
      <c r="K2349" s="3">
        <v>51301</v>
      </c>
      <c r="L2349" s="12">
        <f>Tabla1[[#This Row],[Venta prom 12 meses en UN]]*Tabla1[[#This Row],[Costo unitario]]</f>
        <v>42050</v>
      </c>
      <c r="M2349" s="29">
        <f>IFERROR(Tabla1[[#This Row],[Stock en unidades]]/Tabla1[[#This Row],[Venta prom 12 meses en UN]],0)</f>
        <v>1.9631391200951249</v>
      </c>
      <c r="N2349" s="12">
        <f>IFERROR(12/Tabla1[[#This Row],[Meses de stock]],0)</f>
        <v>6.1126589945487577</v>
      </c>
      <c r="O2349" s="5" t="e">
        <f>VLOOKUP(Tabla1[[#This Row],[Código del producto]],'ABC Ventas'!$A:$E,5,0)</f>
        <v>#DIV/0!</v>
      </c>
      <c r="P2349" s="5" t="e">
        <f>VLOOKUP(Tabla1[[#This Row],[Código del producto]],'ABC Stock'!$A:$E,5,0)</f>
        <v>#DIV/0!</v>
      </c>
      <c r="Q23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0" spans="1:17" x14ac:dyDescent="0.2">
      <c r="A2350" s="1">
        <v>1392</v>
      </c>
      <c r="B2350" s="1" t="s">
        <v>96</v>
      </c>
      <c r="C2350" s="1" t="s">
        <v>18</v>
      </c>
      <c r="D2350" s="1" t="s">
        <v>3</v>
      </c>
      <c r="E2350" s="11">
        <v>1022</v>
      </c>
      <c r="F2350" s="3">
        <v>56</v>
      </c>
      <c r="G2350" s="11">
        <f>Tabla1[[#This Row],[Stock en unidades]]*Tabla1[[#This Row],[Costo unitario]]</f>
        <v>57232</v>
      </c>
      <c r="H2350" s="1">
        <v>2020</v>
      </c>
      <c r="I2350" s="1" t="s">
        <v>256</v>
      </c>
      <c r="J2350" s="1">
        <v>441</v>
      </c>
      <c r="K2350" s="3">
        <v>45193.68</v>
      </c>
      <c r="L2350" s="12">
        <f>Tabla1[[#This Row],[Venta prom 12 meses en UN]]*Tabla1[[#This Row],[Costo unitario]]</f>
        <v>24696</v>
      </c>
      <c r="M2350" s="29">
        <f>IFERROR(Tabla1[[#This Row],[Stock en unidades]]/Tabla1[[#This Row],[Venta prom 12 meses en UN]],0)</f>
        <v>2.3174603174603177</v>
      </c>
      <c r="N2350" s="12">
        <f>IFERROR(12/Tabla1[[#This Row],[Meses de stock]],0)</f>
        <v>5.1780821917808213</v>
      </c>
      <c r="O2350" s="5" t="e">
        <f>VLOOKUP(Tabla1[[#This Row],[Código del producto]],'ABC Ventas'!$A:$E,5,0)</f>
        <v>#DIV/0!</v>
      </c>
      <c r="P2350" s="5" t="e">
        <f>VLOOKUP(Tabla1[[#This Row],[Código del producto]],'ABC Stock'!$A:$E,5,0)</f>
        <v>#DIV/0!</v>
      </c>
      <c r="Q23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1" spans="1:17" x14ac:dyDescent="0.2">
      <c r="A2351" s="1">
        <v>1392</v>
      </c>
      <c r="B2351" s="1" t="s">
        <v>96</v>
      </c>
      <c r="C2351" s="1" t="s">
        <v>18</v>
      </c>
      <c r="D2351" s="1" t="s">
        <v>3</v>
      </c>
      <c r="E2351" s="11">
        <v>1718</v>
      </c>
      <c r="F2351" s="3">
        <v>35</v>
      </c>
      <c r="G2351" s="11">
        <f>Tabla1[[#This Row],[Stock en unidades]]*Tabla1[[#This Row],[Costo unitario]]</f>
        <v>60130</v>
      </c>
      <c r="H2351" s="1">
        <v>2019</v>
      </c>
      <c r="I2351" s="1" t="s">
        <v>310</v>
      </c>
      <c r="J2351" s="1">
        <v>596</v>
      </c>
      <c r="K2351" s="3">
        <v>37339.4</v>
      </c>
      <c r="L2351" s="12">
        <f>Tabla1[[#This Row],[Venta prom 12 meses en UN]]*Tabla1[[#This Row],[Costo unitario]]</f>
        <v>20860</v>
      </c>
      <c r="M2351" s="29">
        <f>IFERROR(Tabla1[[#This Row],[Stock en unidades]]/Tabla1[[#This Row],[Venta prom 12 meses en UN]],0)</f>
        <v>2.8825503355704698</v>
      </c>
      <c r="N2351" s="12">
        <f>IFERROR(12/Tabla1[[#This Row],[Meses de stock]],0)</f>
        <v>4.1629802095459834</v>
      </c>
      <c r="O2351" s="5" t="e">
        <f>VLOOKUP(Tabla1[[#This Row],[Código del producto]],'ABC Ventas'!$A:$E,5,0)</f>
        <v>#DIV/0!</v>
      </c>
      <c r="P2351" s="5" t="e">
        <f>VLOOKUP(Tabla1[[#This Row],[Código del producto]],'ABC Stock'!$A:$E,5,0)</f>
        <v>#DIV/0!</v>
      </c>
      <c r="Q23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2" spans="1:17" x14ac:dyDescent="0.2">
      <c r="A2352" s="1">
        <v>1392</v>
      </c>
      <c r="B2352" s="1" t="s">
        <v>96</v>
      </c>
      <c r="C2352" s="1" t="s">
        <v>18</v>
      </c>
      <c r="D2352" s="1" t="s">
        <v>3</v>
      </c>
      <c r="E2352" s="11">
        <v>198</v>
      </c>
      <c r="F2352" s="3">
        <v>33</v>
      </c>
      <c r="G2352" s="11">
        <f>Tabla1[[#This Row],[Stock en unidades]]*Tabla1[[#This Row],[Costo unitario]]</f>
        <v>6534</v>
      </c>
      <c r="H2352" s="1">
        <v>2019</v>
      </c>
      <c r="I2352" s="1" t="s">
        <v>305</v>
      </c>
      <c r="J2352" s="1">
        <v>792</v>
      </c>
      <c r="K2352" s="3">
        <v>31624.560000000001</v>
      </c>
      <c r="L2352" s="12">
        <f>Tabla1[[#This Row],[Venta prom 12 meses en UN]]*Tabla1[[#This Row],[Costo unitario]]</f>
        <v>26136</v>
      </c>
      <c r="M2352" s="29">
        <f>IFERROR(Tabla1[[#This Row],[Stock en unidades]]/Tabla1[[#This Row],[Venta prom 12 meses en UN]],0)</f>
        <v>0.25</v>
      </c>
      <c r="N2352" s="12">
        <f>IFERROR(12/Tabla1[[#This Row],[Meses de stock]],0)</f>
        <v>48</v>
      </c>
      <c r="O2352" s="5" t="e">
        <f>VLOOKUP(Tabla1[[#This Row],[Código del producto]],'ABC Ventas'!$A:$E,5,0)</f>
        <v>#DIV/0!</v>
      </c>
      <c r="P2352" s="5" t="e">
        <f>VLOOKUP(Tabla1[[#This Row],[Código del producto]],'ABC Stock'!$A:$E,5,0)</f>
        <v>#DIV/0!</v>
      </c>
      <c r="Q23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3" spans="1:17" x14ac:dyDescent="0.2">
      <c r="A2353" s="1">
        <v>1392</v>
      </c>
      <c r="B2353" s="1" t="s">
        <v>96</v>
      </c>
      <c r="C2353" s="1" t="s">
        <v>18</v>
      </c>
      <c r="D2353" s="1" t="s">
        <v>3</v>
      </c>
      <c r="E2353" s="11">
        <v>426</v>
      </c>
      <c r="F2353" s="3">
        <v>57</v>
      </c>
      <c r="G2353" s="11">
        <f>Tabla1[[#This Row],[Stock en unidades]]*Tabla1[[#This Row],[Costo unitario]]</f>
        <v>24282</v>
      </c>
      <c r="H2353" s="1">
        <v>2019</v>
      </c>
      <c r="I2353" s="1" t="s">
        <v>312</v>
      </c>
      <c r="J2353" s="1">
        <v>308</v>
      </c>
      <c r="K2353" s="3">
        <v>23349.48</v>
      </c>
      <c r="L2353" s="12">
        <f>Tabla1[[#This Row],[Venta prom 12 meses en UN]]*Tabla1[[#This Row],[Costo unitario]]</f>
        <v>17556</v>
      </c>
      <c r="M2353" s="29">
        <f>IFERROR(Tabla1[[#This Row],[Stock en unidades]]/Tabla1[[#This Row],[Venta prom 12 meses en UN]],0)</f>
        <v>1.3831168831168832</v>
      </c>
      <c r="N2353" s="12">
        <f>IFERROR(12/Tabla1[[#This Row],[Meses de stock]],0)</f>
        <v>8.6760563380281681</v>
      </c>
      <c r="O2353" s="5" t="e">
        <f>VLOOKUP(Tabla1[[#This Row],[Código del producto]],'ABC Ventas'!$A:$E,5,0)</f>
        <v>#DIV/0!</v>
      </c>
      <c r="P2353" s="5" t="e">
        <f>VLOOKUP(Tabla1[[#This Row],[Código del producto]],'ABC Stock'!$A:$E,5,0)</f>
        <v>#DIV/0!</v>
      </c>
      <c r="Q23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4" spans="1:17" x14ac:dyDescent="0.2">
      <c r="A2354" s="1">
        <v>1393</v>
      </c>
      <c r="B2354" s="1" t="s">
        <v>524</v>
      </c>
      <c r="C2354" s="1" t="s">
        <v>18</v>
      </c>
      <c r="D2354" s="1" t="s">
        <v>3</v>
      </c>
      <c r="E2354" s="11">
        <v>285</v>
      </c>
      <c r="F2354" s="3">
        <v>2.72</v>
      </c>
      <c r="G2354" s="11">
        <f>Tabla1[[#This Row],[Stock en unidades]]*Tabla1[[#This Row],[Costo unitario]]</f>
        <v>775.2</v>
      </c>
      <c r="H2354" s="1">
        <v>2019</v>
      </c>
      <c r="I2354" s="1" t="s">
        <v>310</v>
      </c>
      <c r="J2354" s="1">
        <v>116</v>
      </c>
      <c r="K2354" s="3">
        <v>590.02240000000006</v>
      </c>
      <c r="L2354" s="12">
        <f>Tabla1[[#This Row],[Venta prom 12 meses en UN]]*Tabla1[[#This Row],[Costo unitario]]</f>
        <v>315.52000000000004</v>
      </c>
      <c r="M2354" s="29">
        <f>IFERROR(Tabla1[[#This Row],[Stock en unidades]]/Tabla1[[#This Row],[Venta prom 12 meses en UN]],0)</f>
        <v>2.4568965517241379</v>
      </c>
      <c r="N2354" s="12">
        <f>IFERROR(12/Tabla1[[#This Row],[Meses de stock]],0)</f>
        <v>4.8842105263157896</v>
      </c>
      <c r="O2354" s="5" t="e">
        <f>VLOOKUP(Tabla1[[#This Row],[Código del producto]],'ABC Ventas'!$A:$E,5,0)</f>
        <v>#DIV/0!</v>
      </c>
      <c r="P2354" s="5" t="e">
        <f>VLOOKUP(Tabla1[[#This Row],[Código del producto]],'ABC Stock'!$A:$E,5,0)</f>
        <v>#DIV/0!</v>
      </c>
      <c r="Q23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5" spans="1:17" x14ac:dyDescent="0.2">
      <c r="A2355" s="1">
        <v>1393</v>
      </c>
      <c r="B2355" s="1" t="s">
        <v>524</v>
      </c>
      <c r="C2355" s="1" t="s">
        <v>18</v>
      </c>
      <c r="D2355" s="1" t="s">
        <v>3</v>
      </c>
      <c r="E2355" s="11">
        <v>528</v>
      </c>
      <c r="F2355" s="3">
        <v>2.04</v>
      </c>
      <c r="G2355" s="11">
        <f>Tabla1[[#This Row],[Stock en unidades]]*Tabla1[[#This Row],[Costo unitario]]</f>
        <v>1077.1200000000001</v>
      </c>
      <c r="H2355" s="1">
        <v>2020</v>
      </c>
      <c r="I2355" s="1" t="s">
        <v>257</v>
      </c>
      <c r="J2355" s="1">
        <v>136</v>
      </c>
      <c r="K2355" s="3">
        <v>477.1968</v>
      </c>
      <c r="L2355" s="12">
        <f>Tabla1[[#This Row],[Venta prom 12 meses en UN]]*Tabla1[[#This Row],[Costo unitario]]</f>
        <v>277.44</v>
      </c>
      <c r="M2355" s="29">
        <f>IFERROR(Tabla1[[#This Row],[Stock en unidades]]/Tabla1[[#This Row],[Venta prom 12 meses en UN]],0)</f>
        <v>3.8823529411764706</v>
      </c>
      <c r="N2355" s="12">
        <f>IFERROR(12/Tabla1[[#This Row],[Meses de stock]],0)</f>
        <v>3.0909090909090908</v>
      </c>
      <c r="O2355" s="5" t="e">
        <f>VLOOKUP(Tabla1[[#This Row],[Código del producto]],'ABC Ventas'!$A:$E,5,0)</f>
        <v>#DIV/0!</v>
      </c>
      <c r="P2355" s="5" t="e">
        <f>VLOOKUP(Tabla1[[#This Row],[Código del producto]],'ABC Stock'!$A:$E,5,0)</f>
        <v>#DIV/0!</v>
      </c>
      <c r="Q23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56" spans="1:17" x14ac:dyDescent="0.2">
      <c r="A2356" s="1">
        <v>1393</v>
      </c>
      <c r="B2356" s="1" t="s">
        <v>524</v>
      </c>
      <c r="C2356" s="1" t="s">
        <v>18</v>
      </c>
      <c r="D2356" s="1" t="s">
        <v>3</v>
      </c>
      <c r="E2356" s="11">
        <v>898</v>
      </c>
      <c r="F2356" s="3">
        <v>3.09</v>
      </c>
      <c r="G2356" s="11">
        <f>Tabla1[[#This Row],[Stock en unidades]]*Tabla1[[#This Row],[Costo unitario]]</f>
        <v>2774.8199999999997</v>
      </c>
      <c r="H2356" s="1">
        <v>2020</v>
      </c>
      <c r="I2356" s="1" t="s">
        <v>257</v>
      </c>
      <c r="J2356" s="1">
        <v>74.8</v>
      </c>
      <c r="K2356" s="3">
        <v>298.16028</v>
      </c>
      <c r="L2356" s="12">
        <f>Tabla1[[#This Row],[Venta prom 12 meses en UN]]*Tabla1[[#This Row],[Costo unitario]]</f>
        <v>231.13199999999998</v>
      </c>
      <c r="M2356" s="29">
        <f>IFERROR(Tabla1[[#This Row],[Stock en unidades]]/Tabla1[[#This Row],[Venta prom 12 meses en UN]],0)</f>
        <v>12.005347593582888</v>
      </c>
      <c r="N2356" s="12">
        <f>IFERROR(12/Tabla1[[#This Row],[Meses de stock]],0)</f>
        <v>0.99955456570155898</v>
      </c>
      <c r="O2356" s="5" t="e">
        <f>VLOOKUP(Tabla1[[#This Row],[Código del producto]],'ABC Ventas'!$A:$E,5,0)</f>
        <v>#DIV/0!</v>
      </c>
      <c r="P2356" s="5" t="e">
        <f>VLOOKUP(Tabla1[[#This Row],[Código del producto]],'ABC Stock'!$A:$E,5,0)</f>
        <v>#DIV/0!</v>
      </c>
      <c r="Q235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57" spans="1:17" x14ac:dyDescent="0.2">
      <c r="A2357" s="1">
        <v>1393</v>
      </c>
      <c r="B2357" s="1" t="s">
        <v>524</v>
      </c>
      <c r="C2357" s="1" t="s">
        <v>18</v>
      </c>
      <c r="D2357" s="1" t="s">
        <v>3</v>
      </c>
      <c r="E2357" s="11">
        <v>39</v>
      </c>
      <c r="F2357" s="3">
        <v>1.95</v>
      </c>
      <c r="G2357" s="11">
        <f>Tabla1[[#This Row],[Stock en unidades]]*Tabla1[[#This Row],[Costo unitario]]</f>
        <v>76.05</v>
      </c>
      <c r="H2357" s="1">
        <v>2020</v>
      </c>
      <c r="I2357" s="1" t="s">
        <v>257</v>
      </c>
      <c r="J2357" s="1">
        <v>85</v>
      </c>
      <c r="K2357" s="3">
        <v>215.47499999999999</v>
      </c>
      <c r="L2357" s="12">
        <f>Tabla1[[#This Row],[Venta prom 12 meses en UN]]*Tabla1[[#This Row],[Costo unitario]]</f>
        <v>165.75</v>
      </c>
      <c r="M2357" s="29">
        <f>IFERROR(Tabla1[[#This Row],[Stock en unidades]]/Tabla1[[#This Row],[Venta prom 12 meses en UN]],0)</f>
        <v>0.45882352941176469</v>
      </c>
      <c r="N2357" s="12">
        <f>IFERROR(12/Tabla1[[#This Row],[Meses de stock]],0)</f>
        <v>26.153846153846153</v>
      </c>
      <c r="O2357" s="5" t="e">
        <f>VLOOKUP(Tabla1[[#This Row],[Código del producto]],'ABC Ventas'!$A:$E,5,0)</f>
        <v>#DIV/0!</v>
      </c>
      <c r="P2357" s="5" t="e">
        <f>VLOOKUP(Tabla1[[#This Row],[Código del producto]],'ABC Stock'!$A:$E,5,0)</f>
        <v>#DIV/0!</v>
      </c>
      <c r="Q23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8" spans="1:17" x14ac:dyDescent="0.2">
      <c r="A2358" s="1">
        <v>1393</v>
      </c>
      <c r="B2358" s="1" t="s">
        <v>524</v>
      </c>
      <c r="C2358" s="1" t="s">
        <v>18</v>
      </c>
      <c r="D2358" s="1" t="s">
        <v>3</v>
      </c>
      <c r="E2358" s="11">
        <v>28</v>
      </c>
      <c r="F2358" s="3">
        <v>1.1000000000000001</v>
      </c>
      <c r="G2358" s="11">
        <f>Tabla1[[#This Row],[Stock en unidades]]*Tabla1[[#This Row],[Costo unitario]]</f>
        <v>30.800000000000004</v>
      </c>
      <c r="H2358" s="1">
        <v>2019</v>
      </c>
      <c r="I2358" s="1" t="s">
        <v>310</v>
      </c>
      <c r="J2358" s="1">
        <v>134</v>
      </c>
      <c r="K2358" s="3">
        <v>215.20400000000001</v>
      </c>
      <c r="L2358" s="12">
        <f>Tabla1[[#This Row],[Venta prom 12 meses en UN]]*Tabla1[[#This Row],[Costo unitario]]</f>
        <v>147.4</v>
      </c>
      <c r="M2358" s="29">
        <f>IFERROR(Tabla1[[#This Row],[Stock en unidades]]/Tabla1[[#This Row],[Venta prom 12 meses en UN]],0)</f>
        <v>0.20895522388059701</v>
      </c>
      <c r="N2358" s="12">
        <f>IFERROR(12/Tabla1[[#This Row],[Meses de stock]],0)</f>
        <v>57.428571428571431</v>
      </c>
      <c r="O2358" s="5" t="e">
        <f>VLOOKUP(Tabla1[[#This Row],[Código del producto]],'ABC Ventas'!$A:$E,5,0)</f>
        <v>#DIV/0!</v>
      </c>
      <c r="P2358" s="5" t="e">
        <f>VLOOKUP(Tabla1[[#This Row],[Código del producto]],'ABC Stock'!$A:$E,5,0)</f>
        <v>#DIV/0!</v>
      </c>
      <c r="Q23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59" spans="1:17" x14ac:dyDescent="0.2">
      <c r="A2359" s="1">
        <v>1393</v>
      </c>
      <c r="B2359" s="1" t="s">
        <v>524</v>
      </c>
      <c r="C2359" s="1" t="s">
        <v>18</v>
      </c>
      <c r="D2359" s="1" t="s">
        <v>3</v>
      </c>
      <c r="E2359" s="11">
        <v>659</v>
      </c>
      <c r="F2359" s="3">
        <v>27.1</v>
      </c>
      <c r="G2359" s="11">
        <f>Tabla1[[#This Row],[Stock en unidades]]*Tabla1[[#This Row],[Costo unitario]]</f>
        <v>17858.900000000001</v>
      </c>
      <c r="H2359" s="1">
        <v>2020</v>
      </c>
      <c r="I2359" s="1" t="s">
        <v>257</v>
      </c>
      <c r="J2359" s="1">
        <v>0</v>
      </c>
      <c r="K2359" s="3">
        <v>0</v>
      </c>
      <c r="L2359" s="12">
        <f>Tabla1[[#This Row],[Venta prom 12 meses en UN]]*Tabla1[[#This Row],[Costo unitario]]</f>
        <v>0</v>
      </c>
      <c r="M2359" s="29">
        <f>IFERROR(Tabla1[[#This Row],[Stock en unidades]]/Tabla1[[#This Row],[Venta prom 12 meses en UN]],0)</f>
        <v>0</v>
      </c>
      <c r="N2359" s="12">
        <f>IFERROR(12/Tabla1[[#This Row],[Meses de stock]],0)</f>
        <v>0</v>
      </c>
      <c r="O2359" s="5" t="e">
        <f>VLOOKUP(Tabla1[[#This Row],[Código del producto]],'ABC Ventas'!$A:$E,5,0)</f>
        <v>#DIV/0!</v>
      </c>
      <c r="P2359" s="5" t="e">
        <f>VLOOKUP(Tabla1[[#This Row],[Código del producto]],'ABC Stock'!$A:$E,5,0)</f>
        <v>#DIV/0!</v>
      </c>
      <c r="Q235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360" spans="1:17" x14ac:dyDescent="0.2">
      <c r="A2360" s="1">
        <v>1394</v>
      </c>
      <c r="B2360" s="1" t="s">
        <v>29</v>
      </c>
      <c r="C2360" s="1" t="s">
        <v>18</v>
      </c>
      <c r="D2360" s="1" t="s">
        <v>3</v>
      </c>
      <c r="E2360" s="11">
        <v>548</v>
      </c>
      <c r="F2360" s="3">
        <v>4.38</v>
      </c>
      <c r="G2360" s="11">
        <f>Tabla1[[#This Row],[Stock en unidades]]*Tabla1[[#This Row],[Costo unitario]]</f>
        <v>2400.2399999999998</v>
      </c>
      <c r="H2360" s="1">
        <v>2019</v>
      </c>
      <c r="I2360" s="1" t="s">
        <v>309</v>
      </c>
      <c r="J2360" s="1">
        <v>105</v>
      </c>
      <c r="K2360" s="3">
        <v>620.86500000000001</v>
      </c>
      <c r="L2360" s="12">
        <f>Tabla1[[#This Row],[Venta prom 12 meses en UN]]*Tabla1[[#This Row],[Costo unitario]]</f>
        <v>459.9</v>
      </c>
      <c r="M2360" s="29">
        <f>IFERROR(Tabla1[[#This Row],[Stock en unidades]]/Tabla1[[#This Row],[Venta prom 12 meses en UN]],0)</f>
        <v>5.2190476190476192</v>
      </c>
      <c r="N2360" s="12">
        <f>IFERROR(12/Tabla1[[#This Row],[Meses de stock]],0)</f>
        <v>2.2992700729927007</v>
      </c>
      <c r="O2360" s="5" t="e">
        <f>VLOOKUP(Tabla1[[#This Row],[Código del producto]],'ABC Ventas'!$A:$E,5,0)</f>
        <v>#DIV/0!</v>
      </c>
      <c r="P2360" s="5" t="e">
        <f>VLOOKUP(Tabla1[[#This Row],[Código del producto]],'ABC Stock'!$A:$E,5,0)</f>
        <v>#DIV/0!</v>
      </c>
      <c r="Q23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61" spans="1:17" x14ac:dyDescent="0.2">
      <c r="A2361" s="1">
        <v>1394</v>
      </c>
      <c r="B2361" s="1" t="s">
        <v>29</v>
      </c>
      <c r="C2361" s="1" t="s">
        <v>18</v>
      </c>
      <c r="D2361" s="1" t="s">
        <v>3</v>
      </c>
      <c r="E2361" s="11">
        <v>57</v>
      </c>
      <c r="F2361" s="3">
        <v>3.91</v>
      </c>
      <c r="G2361" s="11">
        <f>Tabla1[[#This Row],[Stock en unidades]]*Tabla1[[#This Row],[Costo unitario]]</f>
        <v>222.87</v>
      </c>
      <c r="H2361" s="1">
        <v>2020</v>
      </c>
      <c r="I2361" s="1" t="s">
        <v>258</v>
      </c>
      <c r="J2361" s="1">
        <v>72</v>
      </c>
      <c r="K2361" s="3">
        <v>396.94319999999999</v>
      </c>
      <c r="L2361" s="12">
        <f>Tabla1[[#This Row],[Venta prom 12 meses en UN]]*Tabla1[[#This Row],[Costo unitario]]</f>
        <v>281.52</v>
      </c>
      <c r="M2361" s="29">
        <f>IFERROR(Tabla1[[#This Row],[Stock en unidades]]/Tabla1[[#This Row],[Venta prom 12 meses en UN]],0)</f>
        <v>0.79166666666666663</v>
      </c>
      <c r="N2361" s="12">
        <f>IFERROR(12/Tabla1[[#This Row],[Meses de stock]],0)</f>
        <v>15.157894736842106</v>
      </c>
      <c r="O2361" s="5" t="e">
        <f>VLOOKUP(Tabla1[[#This Row],[Código del producto]],'ABC Ventas'!$A:$E,5,0)</f>
        <v>#DIV/0!</v>
      </c>
      <c r="P2361" s="5" t="e">
        <f>VLOOKUP(Tabla1[[#This Row],[Código del producto]],'ABC Stock'!$A:$E,5,0)</f>
        <v>#DIV/0!</v>
      </c>
      <c r="Q23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2" spans="1:17" x14ac:dyDescent="0.2">
      <c r="A2362" s="1">
        <v>1394</v>
      </c>
      <c r="B2362" s="1" t="s">
        <v>29</v>
      </c>
      <c r="C2362" s="1" t="s">
        <v>18</v>
      </c>
      <c r="D2362" s="1" t="s">
        <v>3</v>
      </c>
      <c r="E2362" s="11">
        <v>18</v>
      </c>
      <c r="F2362" s="3">
        <v>4.8099999999999996</v>
      </c>
      <c r="G2362" s="11">
        <f>Tabla1[[#This Row],[Stock en unidades]]*Tabla1[[#This Row],[Costo unitario]]</f>
        <v>86.58</v>
      </c>
      <c r="H2362" s="1">
        <v>2020</v>
      </c>
      <c r="I2362" s="1" t="s">
        <v>257</v>
      </c>
      <c r="J2362" s="1">
        <v>50</v>
      </c>
      <c r="K2362" s="3">
        <v>379.98999999999995</v>
      </c>
      <c r="L2362" s="12">
        <f>Tabla1[[#This Row],[Venta prom 12 meses en UN]]*Tabla1[[#This Row],[Costo unitario]]</f>
        <v>240.49999999999997</v>
      </c>
      <c r="M2362" s="29">
        <f>IFERROR(Tabla1[[#This Row],[Stock en unidades]]/Tabla1[[#This Row],[Venta prom 12 meses en UN]],0)</f>
        <v>0.36</v>
      </c>
      <c r="N2362" s="12">
        <f>IFERROR(12/Tabla1[[#This Row],[Meses de stock]],0)</f>
        <v>33.333333333333336</v>
      </c>
      <c r="O2362" s="5" t="e">
        <f>VLOOKUP(Tabla1[[#This Row],[Código del producto]],'ABC Ventas'!$A:$E,5,0)</f>
        <v>#DIV/0!</v>
      </c>
      <c r="P2362" s="5" t="e">
        <f>VLOOKUP(Tabla1[[#This Row],[Código del producto]],'ABC Stock'!$A:$E,5,0)</f>
        <v>#DIV/0!</v>
      </c>
      <c r="Q23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3" spans="1:17" x14ac:dyDescent="0.2">
      <c r="A2363" s="1">
        <v>1394</v>
      </c>
      <c r="B2363" s="1" t="s">
        <v>29</v>
      </c>
      <c r="C2363" s="1" t="s">
        <v>18</v>
      </c>
      <c r="D2363" s="1" t="s">
        <v>3</v>
      </c>
      <c r="E2363" s="11">
        <v>427</v>
      </c>
      <c r="F2363" s="3">
        <v>5.03</v>
      </c>
      <c r="G2363" s="11">
        <f>Tabla1[[#This Row],[Stock en unidades]]*Tabla1[[#This Row],[Costo unitario]]</f>
        <v>2147.81</v>
      </c>
      <c r="H2363" s="1">
        <v>2019</v>
      </c>
      <c r="I2363" s="1" t="s">
        <v>311</v>
      </c>
      <c r="J2363" s="1">
        <v>55</v>
      </c>
      <c r="K2363" s="3">
        <v>376.24400000000003</v>
      </c>
      <c r="L2363" s="12">
        <f>Tabla1[[#This Row],[Venta prom 12 meses en UN]]*Tabla1[[#This Row],[Costo unitario]]</f>
        <v>276.65000000000003</v>
      </c>
      <c r="M2363" s="29">
        <f>IFERROR(Tabla1[[#This Row],[Stock en unidades]]/Tabla1[[#This Row],[Venta prom 12 meses en UN]],0)</f>
        <v>7.7636363636363637</v>
      </c>
      <c r="N2363" s="12">
        <f>IFERROR(12/Tabla1[[#This Row],[Meses de stock]],0)</f>
        <v>1.5456674473067915</v>
      </c>
      <c r="O2363" s="5" t="e">
        <f>VLOOKUP(Tabla1[[#This Row],[Código del producto]],'ABC Ventas'!$A:$E,5,0)</f>
        <v>#DIV/0!</v>
      </c>
      <c r="P2363" s="5" t="e">
        <f>VLOOKUP(Tabla1[[#This Row],[Código del producto]],'ABC Stock'!$A:$E,5,0)</f>
        <v>#DIV/0!</v>
      </c>
      <c r="Q23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64" spans="1:17" x14ac:dyDescent="0.2">
      <c r="A2364" s="1">
        <v>1394</v>
      </c>
      <c r="B2364" s="1" t="s">
        <v>29</v>
      </c>
      <c r="C2364" s="1" t="s">
        <v>18</v>
      </c>
      <c r="D2364" s="1" t="s">
        <v>3</v>
      </c>
      <c r="E2364" s="11">
        <v>0</v>
      </c>
      <c r="F2364" s="3">
        <v>3.24</v>
      </c>
      <c r="G2364" s="11">
        <f>Tabla1[[#This Row],[Stock en unidades]]*Tabla1[[#This Row],[Costo unitario]]</f>
        <v>0</v>
      </c>
      <c r="H2364" s="1">
        <v>2019</v>
      </c>
      <c r="I2364" s="1" t="s">
        <v>256</v>
      </c>
      <c r="J2364" s="1">
        <v>63.6</v>
      </c>
      <c r="K2364" s="3">
        <v>274.06512000000004</v>
      </c>
      <c r="L2364" s="12">
        <f>Tabla1[[#This Row],[Venta prom 12 meses en UN]]*Tabla1[[#This Row],[Costo unitario]]</f>
        <v>206.06400000000002</v>
      </c>
      <c r="M2364" s="29">
        <f>IFERROR(Tabla1[[#This Row],[Stock en unidades]]/Tabla1[[#This Row],[Venta prom 12 meses en UN]],0)</f>
        <v>0</v>
      </c>
      <c r="N2364" s="12">
        <f>IFERROR(12/Tabla1[[#This Row],[Meses de stock]],0)</f>
        <v>0</v>
      </c>
      <c r="O2364" s="5" t="e">
        <f>VLOOKUP(Tabla1[[#This Row],[Código del producto]],'ABC Ventas'!$A:$E,5,0)</f>
        <v>#DIV/0!</v>
      </c>
      <c r="P2364" s="5" t="e">
        <f>VLOOKUP(Tabla1[[#This Row],[Código del producto]],'ABC Stock'!$A:$E,5,0)</f>
        <v>#DIV/0!</v>
      </c>
      <c r="Q23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5" spans="1:17" x14ac:dyDescent="0.2">
      <c r="A2365" s="1">
        <v>1394</v>
      </c>
      <c r="B2365" s="1" t="s">
        <v>29</v>
      </c>
      <c r="C2365" s="1" t="s">
        <v>18</v>
      </c>
      <c r="D2365" s="1" t="s">
        <v>3</v>
      </c>
      <c r="E2365" s="11">
        <v>0</v>
      </c>
      <c r="F2365" s="3">
        <v>1.28</v>
      </c>
      <c r="G2365" s="11">
        <f>Tabla1[[#This Row],[Stock en unidades]]*Tabla1[[#This Row],[Costo unitario]]</f>
        <v>0</v>
      </c>
      <c r="H2365" s="1">
        <v>2020</v>
      </c>
      <c r="I2365" s="1" t="s">
        <v>256</v>
      </c>
      <c r="J2365" s="1">
        <v>91</v>
      </c>
      <c r="K2365" s="3">
        <v>187.53279999999998</v>
      </c>
      <c r="L2365" s="12">
        <f>Tabla1[[#This Row],[Venta prom 12 meses en UN]]*Tabla1[[#This Row],[Costo unitario]]</f>
        <v>116.48</v>
      </c>
      <c r="M2365" s="29">
        <f>IFERROR(Tabla1[[#This Row],[Stock en unidades]]/Tabla1[[#This Row],[Venta prom 12 meses en UN]],0)</f>
        <v>0</v>
      </c>
      <c r="N2365" s="12">
        <f>IFERROR(12/Tabla1[[#This Row],[Meses de stock]],0)</f>
        <v>0</v>
      </c>
      <c r="O2365" s="5" t="e">
        <f>VLOOKUP(Tabla1[[#This Row],[Código del producto]],'ABC Ventas'!$A:$E,5,0)</f>
        <v>#DIV/0!</v>
      </c>
      <c r="P2365" s="5" t="e">
        <f>VLOOKUP(Tabla1[[#This Row],[Código del producto]],'ABC Stock'!$A:$E,5,0)</f>
        <v>#DIV/0!</v>
      </c>
      <c r="Q23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6" spans="1:17" x14ac:dyDescent="0.2">
      <c r="A2366" s="1">
        <v>1395</v>
      </c>
      <c r="B2366" s="1" t="s">
        <v>525</v>
      </c>
      <c r="C2366" s="1" t="s">
        <v>18</v>
      </c>
      <c r="D2366" s="1" t="s">
        <v>3</v>
      </c>
      <c r="E2366" s="11">
        <v>5</v>
      </c>
      <c r="F2366" s="3">
        <v>6.67</v>
      </c>
      <c r="G2366" s="11">
        <f>Tabla1[[#This Row],[Stock en unidades]]*Tabla1[[#This Row],[Costo unitario]]</f>
        <v>33.35</v>
      </c>
      <c r="H2366" s="1">
        <v>2020</v>
      </c>
      <c r="I2366" s="1" t="s">
        <v>257</v>
      </c>
      <c r="J2366" s="1">
        <v>100</v>
      </c>
      <c r="K2366" s="3">
        <v>1047.19</v>
      </c>
      <c r="L2366" s="12">
        <f>Tabla1[[#This Row],[Venta prom 12 meses en UN]]*Tabla1[[#This Row],[Costo unitario]]</f>
        <v>667</v>
      </c>
      <c r="M2366" s="29">
        <f>IFERROR(Tabla1[[#This Row],[Stock en unidades]]/Tabla1[[#This Row],[Venta prom 12 meses en UN]],0)</f>
        <v>0.05</v>
      </c>
      <c r="N2366" s="12">
        <f>IFERROR(12/Tabla1[[#This Row],[Meses de stock]],0)</f>
        <v>240</v>
      </c>
      <c r="O2366" s="5" t="e">
        <f>VLOOKUP(Tabla1[[#This Row],[Código del producto]],'ABC Ventas'!$A:$E,5,0)</f>
        <v>#DIV/0!</v>
      </c>
      <c r="P2366" s="5" t="e">
        <f>VLOOKUP(Tabla1[[#This Row],[Código del producto]],'ABC Stock'!$A:$E,5,0)</f>
        <v>#DIV/0!</v>
      </c>
      <c r="Q23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7" spans="1:17" x14ac:dyDescent="0.2">
      <c r="A2367" s="1">
        <v>1395</v>
      </c>
      <c r="B2367" s="1" t="s">
        <v>525</v>
      </c>
      <c r="C2367" s="1" t="s">
        <v>18</v>
      </c>
      <c r="D2367" s="1" t="s">
        <v>3</v>
      </c>
      <c r="E2367" s="11">
        <v>862</v>
      </c>
      <c r="F2367" s="3">
        <v>7.34</v>
      </c>
      <c r="G2367" s="11">
        <f>Tabla1[[#This Row],[Stock en unidades]]*Tabla1[[#This Row],[Costo unitario]]</f>
        <v>6327.08</v>
      </c>
      <c r="H2367" s="1">
        <v>2020</v>
      </c>
      <c r="I2367" s="1" t="s">
        <v>257</v>
      </c>
      <c r="J2367" s="1">
        <v>0</v>
      </c>
      <c r="K2367" s="3">
        <v>0</v>
      </c>
      <c r="L2367" s="12">
        <f>Tabla1[[#This Row],[Venta prom 12 meses en UN]]*Tabla1[[#This Row],[Costo unitario]]</f>
        <v>0</v>
      </c>
      <c r="M2367" s="29">
        <f>IFERROR(Tabla1[[#This Row],[Stock en unidades]]/Tabla1[[#This Row],[Venta prom 12 meses en UN]],0)</f>
        <v>0</v>
      </c>
      <c r="N2367" s="12">
        <f>IFERROR(12/Tabla1[[#This Row],[Meses de stock]],0)</f>
        <v>0</v>
      </c>
      <c r="O2367" s="5" t="e">
        <f>VLOOKUP(Tabla1[[#This Row],[Código del producto]],'ABC Ventas'!$A:$E,5,0)</f>
        <v>#DIV/0!</v>
      </c>
      <c r="P2367" s="5" t="e">
        <f>VLOOKUP(Tabla1[[#This Row],[Código del producto]],'ABC Stock'!$A:$E,5,0)</f>
        <v>#DIV/0!</v>
      </c>
      <c r="Q236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368" spans="1:17" x14ac:dyDescent="0.2">
      <c r="A2368" s="1">
        <v>1395</v>
      </c>
      <c r="B2368" s="1" t="s">
        <v>525</v>
      </c>
      <c r="C2368" s="1" t="s">
        <v>18</v>
      </c>
      <c r="D2368" s="1" t="s">
        <v>3</v>
      </c>
      <c r="E2368" s="11">
        <v>166</v>
      </c>
      <c r="F2368" s="3">
        <v>2.33</v>
      </c>
      <c r="G2368" s="11">
        <f>Tabla1[[#This Row],[Stock en unidades]]*Tabla1[[#This Row],[Costo unitario]]</f>
        <v>386.78000000000003</v>
      </c>
      <c r="H2368" s="1">
        <v>2019</v>
      </c>
      <c r="I2368" s="1" t="s">
        <v>307</v>
      </c>
      <c r="J2368" s="1">
        <v>149</v>
      </c>
      <c r="K2368" s="3">
        <v>552.00030000000004</v>
      </c>
      <c r="L2368" s="12">
        <f>Tabla1[[#This Row],[Venta prom 12 meses en UN]]*Tabla1[[#This Row],[Costo unitario]]</f>
        <v>347.17</v>
      </c>
      <c r="M2368" s="29">
        <f>IFERROR(Tabla1[[#This Row],[Stock en unidades]]/Tabla1[[#This Row],[Venta prom 12 meses en UN]],0)</f>
        <v>1.1140939597315436</v>
      </c>
      <c r="N2368" s="12">
        <f>IFERROR(12/Tabla1[[#This Row],[Meses de stock]],0)</f>
        <v>10.771084337349398</v>
      </c>
      <c r="O2368" s="5" t="e">
        <f>VLOOKUP(Tabla1[[#This Row],[Código del producto]],'ABC Ventas'!$A:$E,5,0)</f>
        <v>#DIV/0!</v>
      </c>
      <c r="P2368" s="5" t="e">
        <f>VLOOKUP(Tabla1[[#This Row],[Código del producto]],'ABC Stock'!$A:$E,5,0)</f>
        <v>#DIV/0!</v>
      </c>
      <c r="Q23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69" spans="1:17" x14ac:dyDescent="0.2">
      <c r="A2369" s="1">
        <v>1395</v>
      </c>
      <c r="B2369" s="1" t="s">
        <v>525</v>
      </c>
      <c r="C2369" s="1" t="s">
        <v>18</v>
      </c>
      <c r="D2369" s="1" t="s">
        <v>3</v>
      </c>
      <c r="E2369" s="11">
        <v>1014</v>
      </c>
      <c r="F2369" s="3">
        <v>4.82</v>
      </c>
      <c r="G2369" s="11">
        <f>Tabla1[[#This Row],[Stock en unidades]]*Tabla1[[#This Row],[Costo unitario]]</f>
        <v>4887.4800000000005</v>
      </c>
      <c r="H2369" s="1">
        <v>2020</v>
      </c>
      <c r="I2369" s="1" t="s">
        <v>256</v>
      </c>
      <c r="J2369" s="1">
        <v>84.5</v>
      </c>
      <c r="K2369" s="3">
        <v>513.18539999999996</v>
      </c>
      <c r="L2369" s="12">
        <f>Tabla1[[#This Row],[Venta prom 12 meses en UN]]*Tabla1[[#This Row],[Costo unitario]]</f>
        <v>407.29</v>
      </c>
      <c r="M2369" s="29">
        <f>IFERROR(Tabla1[[#This Row],[Stock en unidades]]/Tabla1[[#This Row],[Venta prom 12 meses en UN]],0)</f>
        <v>12</v>
      </c>
      <c r="N2369" s="12">
        <f>IFERROR(12/Tabla1[[#This Row],[Meses de stock]],0)</f>
        <v>1</v>
      </c>
      <c r="O2369" s="5" t="e">
        <f>VLOOKUP(Tabla1[[#This Row],[Código del producto]],'ABC Ventas'!$A:$E,5,0)</f>
        <v>#DIV/0!</v>
      </c>
      <c r="P2369" s="5" t="e">
        <f>VLOOKUP(Tabla1[[#This Row],[Código del producto]],'ABC Stock'!$A:$E,5,0)</f>
        <v>#DIV/0!</v>
      </c>
      <c r="Q236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70" spans="1:17" x14ac:dyDescent="0.2">
      <c r="A2370" s="1">
        <v>1395</v>
      </c>
      <c r="B2370" s="1" t="s">
        <v>525</v>
      </c>
      <c r="C2370" s="1" t="s">
        <v>18</v>
      </c>
      <c r="D2370" s="1" t="s">
        <v>3</v>
      </c>
      <c r="E2370" s="11">
        <v>75</v>
      </c>
      <c r="F2370" s="3">
        <v>7.51</v>
      </c>
      <c r="G2370" s="11">
        <f>Tabla1[[#This Row],[Stock en unidades]]*Tabla1[[#This Row],[Costo unitario]]</f>
        <v>563.25</v>
      </c>
      <c r="H2370" s="1">
        <v>2020</v>
      </c>
      <c r="I2370" s="1" t="s">
        <v>256</v>
      </c>
      <c r="J2370" s="1">
        <v>24.9</v>
      </c>
      <c r="K2370" s="3">
        <v>347.81813999999997</v>
      </c>
      <c r="L2370" s="12">
        <f>Tabla1[[#This Row],[Venta prom 12 meses en UN]]*Tabla1[[#This Row],[Costo unitario]]</f>
        <v>186.999</v>
      </c>
      <c r="M2370" s="29">
        <f>IFERROR(Tabla1[[#This Row],[Stock en unidades]]/Tabla1[[#This Row],[Venta prom 12 meses en UN]],0)</f>
        <v>3.0120481927710845</v>
      </c>
      <c r="N2370" s="12">
        <f>IFERROR(12/Tabla1[[#This Row],[Meses de stock]],0)</f>
        <v>3.984</v>
      </c>
      <c r="O2370" s="5" t="e">
        <f>VLOOKUP(Tabla1[[#This Row],[Código del producto]],'ABC Ventas'!$A:$E,5,0)</f>
        <v>#DIV/0!</v>
      </c>
      <c r="P2370" s="5" t="e">
        <f>VLOOKUP(Tabla1[[#This Row],[Código del producto]],'ABC Stock'!$A:$E,5,0)</f>
        <v>#DIV/0!</v>
      </c>
      <c r="Q237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71" spans="1:17" x14ac:dyDescent="0.2">
      <c r="A2371" s="1">
        <v>1395</v>
      </c>
      <c r="B2371" s="1" t="s">
        <v>525</v>
      </c>
      <c r="C2371" s="1" t="s">
        <v>18</v>
      </c>
      <c r="D2371" s="1" t="s">
        <v>3</v>
      </c>
      <c r="E2371" s="11">
        <v>504</v>
      </c>
      <c r="F2371" s="3">
        <v>3.07</v>
      </c>
      <c r="G2371" s="11">
        <f>Tabla1[[#This Row],[Stock en unidades]]*Tabla1[[#This Row],[Costo unitario]]</f>
        <v>1547.28</v>
      </c>
      <c r="H2371" s="1">
        <v>2020</v>
      </c>
      <c r="I2371" s="1" t="s">
        <v>258</v>
      </c>
      <c r="J2371" s="1">
        <v>60</v>
      </c>
      <c r="K2371" s="3">
        <v>276.3</v>
      </c>
      <c r="L2371" s="12">
        <f>Tabla1[[#This Row],[Venta prom 12 meses en UN]]*Tabla1[[#This Row],[Costo unitario]]</f>
        <v>184.2</v>
      </c>
      <c r="M2371" s="29">
        <f>IFERROR(Tabla1[[#This Row],[Stock en unidades]]/Tabla1[[#This Row],[Venta prom 12 meses en UN]],0)</f>
        <v>8.4</v>
      </c>
      <c r="N2371" s="12">
        <f>IFERROR(12/Tabla1[[#This Row],[Meses de stock]],0)</f>
        <v>1.4285714285714286</v>
      </c>
      <c r="O2371" s="5" t="e">
        <f>VLOOKUP(Tabla1[[#This Row],[Código del producto]],'ABC Ventas'!$A:$E,5,0)</f>
        <v>#DIV/0!</v>
      </c>
      <c r="P2371" s="5" t="e">
        <f>VLOOKUP(Tabla1[[#This Row],[Código del producto]],'ABC Stock'!$A:$E,5,0)</f>
        <v>#DIV/0!</v>
      </c>
      <c r="Q23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72" spans="1:17" x14ac:dyDescent="0.2">
      <c r="A2372" s="1">
        <v>1396</v>
      </c>
      <c r="B2372" s="1" t="s">
        <v>526</v>
      </c>
      <c r="C2372" s="1" t="s">
        <v>18</v>
      </c>
      <c r="D2372" s="1" t="s">
        <v>3</v>
      </c>
      <c r="E2372" s="11">
        <v>1246</v>
      </c>
      <c r="F2372" s="3">
        <v>7.98</v>
      </c>
      <c r="G2372" s="11">
        <f>Tabla1[[#This Row],[Stock en unidades]]*Tabla1[[#This Row],[Costo unitario]]</f>
        <v>9943.08</v>
      </c>
      <c r="H2372" s="1">
        <v>2019</v>
      </c>
      <c r="I2372" s="1" t="s">
        <v>256</v>
      </c>
      <c r="J2372" s="1">
        <v>69.2</v>
      </c>
      <c r="K2372" s="3">
        <v>922.20072000000005</v>
      </c>
      <c r="L2372" s="12">
        <f>Tabla1[[#This Row],[Venta prom 12 meses en UN]]*Tabla1[[#This Row],[Costo unitario]]</f>
        <v>552.21600000000001</v>
      </c>
      <c r="M2372" s="29">
        <f>IFERROR(Tabla1[[#This Row],[Stock en unidades]]/Tabla1[[#This Row],[Venta prom 12 meses en UN]],0)</f>
        <v>18.00578034682081</v>
      </c>
      <c r="N2372" s="12">
        <f>IFERROR(12/Tabla1[[#This Row],[Meses de stock]],0)</f>
        <v>0.66645264847512031</v>
      </c>
      <c r="O2372" s="5" t="e">
        <f>VLOOKUP(Tabla1[[#This Row],[Código del producto]],'ABC Ventas'!$A:$E,5,0)</f>
        <v>#DIV/0!</v>
      </c>
      <c r="P2372" s="5" t="e">
        <f>VLOOKUP(Tabla1[[#This Row],[Código del producto]],'ABC Stock'!$A:$E,5,0)</f>
        <v>#DIV/0!</v>
      </c>
      <c r="Q237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73" spans="1:17" x14ac:dyDescent="0.2">
      <c r="A2373" s="1">
        <v>1396</v>
      </c>
      <c r="B2373" s="1" t="s">
        <v>526</v>
      </c>
      <c r="C2373" s="1" t="s">
        <v>18</v>
      </c>
      <c r="D2373" s="1" t="s">
        <v>3</v>
      </c>
      <c r="E2373" s="11">
        <v>173</v>
      </c>
      <c r="F2373" s="3">
        <v>3.29</v>
      </c>
      <c r="G2373" s="11">
        <f>Tabla1[[#This Row],[Stock en unidades]]*Tabla1[[#This Row],[Costo unitario]]</f>
        <v>569.16999999999996</v>
      </c>
      <c r="H2373" s="1">
        <v>2019</v>
      </c>
      <c r="I2373" s="1" t="s">
        <v>308</v>
      </c>
      <c r="J2373" s="1">
        <v>149</v>
      </c>
      <c r="K2373" s="3">
        <v>705.90239999999994</v>
      </c>
      <c r="L2373" s="12">
        <f>Tabla1[[#This Row],[Venta prom 12 meses en UN]]*Tabla1[[#This Row],[Costo unitario]]</f>
        <v>490.21</v>
      </c>
      <c r="M2373" s="29">
        <f>IFERROR(Tabla1[[#This Row],[Stock en unidades]]/Tabla1[[#This Row],[Venta prom 12 meses en UN]],0)</f>
        <v>1.1610738255033557</v>
      </c>
      <c r="N2373" s="12">
        <f>IFERROR(12/Tabla1[[#This Row],[Meses de stock]],0)</f>
        <v>10.335260115606937</v>
      </c>
      <c r="O2373" s="5" t="e">
        <f>VLOOKUP(Tabla1[[#This Row],[Código del producto]],'ABC Ventas'!$A:$E,5,0)</f>
        <v>#DIV/0!</v>
      </c>
      <c r="P2373" s="5" t="e">
        <f>VLOOKUP(Tabla1[[#This Row],[Código del producto]],'ABC Stock'!$A:$E,5,0)</f>
        <v>#DIV/0!</v>
      </c>
      <c r="Q23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74" spans="1:17" x14ac:dyDescent="0.2">
      <c r="A2374" s="1">
        <v>1396</v>
      </c>
      <c r="B2374" s="1" t="s">
        <v>526</v>
      </c>
      <c r="C2374" s="1" t="s">
        <v>18</v>
      </c>
      <c r="D2374" s="1" t="s">
        <v>3</v>
      </c>
      <c r="E2374" s="11">
        <v>1020</v>
      </c>
      <c r="F2374" s="3">
        <v>5.3</v>
      </c>
      <c r="G2374" s="11">
        <f>Tabla1[[#This Row],[Stock en unidades]]*Tabla1[[#This Row],[Costo unitario]]</f>
        <v>5406</v>
      </c>
      <c r="H2374" s="1">
        <v>2020</v>
      </c>
      <c r="I2374" s="1" t="s">
        <v>258</v>
      </c>
      <c r="J2374" s="1">
        <v>72.8</v>
      </c>
      <c r="K2374" s="3">
        <v>551.75119999999993</v>
      </c>
      <c r="L2374" s="12">
        <f>Tabla1[[#This Row],[Venta prom 12 meses en UN]]*Tabla1[[#This Row],[Costo unitario]]</f>
        <v>385.84</v>
      </c>
      <c r="M2374" s="29">
        <f>IFERROR(Tabla1[[#This Row],[Stock en unidades]]/Tabla1[[#This Row],[Venta prom 12 meses en UN]],0)</f>
        <v>14.010989010989011</v>
      </c>
      <c r="N2374" s="12">
        <f>IFERROR(12/Tabla1[[#This Row],[Meses de stock]],0)</f>
        <v>0.85647058823529409</v>
      </c>
      <c r="O2374" s="5" t="e">
        <f>VLOOKUP(Tabla1[[#This Row],[Código del producto]],'ABC Ventas'!$A:$E,5,0)</f>
        <v>#DIV/0!</v>
      </c>
      <c r="P2374" s="5" t="e">
        <f>VLOOKUP(Tabla1[[#This Row],[Código del producto]],'ABC Stock'!$A:$E,5,0)</f>
        <v>#DIV/0!</v>
      </c>
      <c r="Q237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75" spans="1:17" x14ac:dyDescent="0.2">
      <c r="A2375" s="1">
        <v>1396</v>
      </c>
      <c r="B2375" s="1" t="s">
        <v>526</v>
      </c>
      <c r="C2375" s="1" t="s">
        <v>18</v>
      </c>
      <c r="D2375" s="1" t="s">
        <v>3</v>
      </c>
      <c r="E2375" s="11">
        <v>54</v>
      </c>
      <c r="F2375" s="3">
        <v>3.99</v>
      </c>
      <c r="G2375" s="11">
        <f>Tabla1[[#This Row],[Stock en unidades]]*Tabla1[[#This Row],[Costo unitario]]</f>
        <v>215.46</v>
      </c>
      <c r="H2375" s="1">
        <v>2019</v>
      </c>
      <c r="I2375" s="1" t="s">
        <v>307</v>
      </c>
      <c r="J2375" s="1">
        <v>80</v>
      </c>
      <c r="K2375" s="3">
        <v>437.30400000000009</v>
      </c>
      <c r="L2375" s="12">
        <f>Tabla1[[#This Row],[Venta prom 12 meses en UN]]*Tabla1[[#This Row],[Costo unitario]]</f>
        <v>319.20000000000005</v>
      </c>
      <c r="M2375" s="29">
        <f>IFERROR(Tabla1[[#This Row],[Stock en unidades]]/Tabla1[[#This Row],[Venta prom 12 meses en UN]],0)</f>
        <v>0.67500000000000004</v>
      </c>
      <c r="N2375" s="12">
        <f>IFERROR(12/Tabla1[[#This Row],[Meses de stock]],0)</f>
        <v>17.777777777777775</v>
      </c>
      <c r="O2375" s="5" t="e">
        <f>VLOOKUP(Tabla1[[#This Row],[Código del producto]],'ABC Ventas'!$A:$E,5,0)</f>
        <v>#DIV/0!</v>
      </c>
      <c r="P2375" s="5" t="e">
        <f>VLOOKUP(Tabla1[[#This Row],[Código del producto]],'ABC Stock'!$A:$E,5,0)</f>
        <v>#DIV/0!</v>
      </c>
      <c r="Q23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76" spans="1:17" x14ac:dyDescent="0.2">
      <c r="A2376" s="1">
        <v>1396</v>
      </c>
      <c r="B2376" s="1" t="s">
        <v>526</v>
      </c>
      <c r="C2376" s="1" t="s">
        <v>18</v>
      </c>
      <c r="D2376" s="1" t="s">
        <v>3</v>
      </c>
      <c r="E2376" s="11">
        <v>325</v>
      </c>
      <c r="F2376" s="3">
        <v>5.8</v>
      </c>
      <c r="G2376" s="11">
        <f>Tabla1[[#This Row],[Stock en unidades]]*Tabla1[[#This Row],[Costo unitario]]</f>
        <v>1885</v>
      </c>
      <c r="H2376" s="1">
        <v>2020</v>
      </c>
      <c r="I2376" s="1" t="s">
        <v>257</v>
      </c>
      <c r="J2376" s="1">
        <v>46.4</v>
      </c>
      <c r="K2376" s="3">
        <v>419.8272</v>
      </c>
      <c r="L2376" s="12">
        <f>Tabla1[[#This Row],[Venta prom 12 meses en UN]]*Tabla1[[#This Row],[Costo unitario]]</f>
        <v>269.12</v>
      </c>
      <c r="M2376" s="29">
        <f>IFERROR(Tabla1[[#This Row],[Stock en unidades]]/Tabla1[[#This Row],[Venta prom 12 meses en UN]],0)</f>
        <v>7.0043103448275863</v>
      </c>
      <c r="N2376" s="12">
        <f>IFERROR(12/Tabla1[[#This Row],[Meses de stock]],0)</f>
        <v>1.7132307692307691</v>
      </c>
      <c r="O2376" s="5" t="e">
        <f>VLOOKUP(Tabla1[[#This Row],[Código del producto]],'ABC Ventas'!$A:$E,5,0)</f>
        <v>#DIV/0!</v>
      </c>
      <c r="P2376" s="5" t="e">
        <f>VLOOKUP(Tabla1[[#This Row],[Código del producto]],'ABC Stock'!$A:$E,5,0)</f>
        <v>#DIV/0!</v>
      </c>
      <c r="Q237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77" spans="1:17" x14ac:dyDescent="0.2">
      <c r="A2377" s="1">
        <v>1396</v>
      </c>
      <c r="B2377" s="1" t="s">
        <v>526</v>
      </c>
      <c r="C2377" s="1" t="s">
        <v>18</v>
      </c>
      <c r="D2377" s="1" t="s">
        <v>3</v>
      </c>
      <c r="E2377" s="11">
        <v>0</v>
      </c>
      <c r="F2377" s="3">
        <v>2.06</v>
      </c>
      <c r="G2377" s="11">
        <f>Tabla1[[#This Row],[Stock en unidades]]*Tabla1[[#This Row],[Costo unitario]]</f>
        <v>0</v>
      </c>
      <c r="H2377" s="1">
        <v>2020</v>
      </c>
      <c r="I2377" s="1" t="s">
        <v>257</v>
      </c>
      <c r="J2377" s="1">
        <v>108</v>
      </c>
      <c r="K2377" s="3">
        <v>322.596</v>
      </c>
      <c r="L2377" s="12">
        <f>Tabla1[[#This Row],[Venta prom 12 meses en UN]]*Tabla1[[#This Row],[Costo unitario]]</f>
        <v>222.48000000000002</v>
      </c>
      <c r="M2377" s="29">
        <f>IFERROR(Tabla1[[#This Row],[Stock en unidades]]/Tabla1[[#This Row],[Venta prom 12 meses en UN]],0)</f>
        <v>0</v>
      </c>
      <c r="N2377" s="12">
        <f>IFERROR(12/Tabla1[[#This Row],[Meses de stock]],0)</f>
        <v>0</v>
      </c>
      <c r="O2377" s="5" t="e">
        <f>VLOOKUP(Tabla1[[#This Row],[Código del producto]],'ABC Ventas'!$A:$E,5,0)</f>
        <v>#DIV/0!</v>
      </c>
      <c r="P2377" s="5" t="e">
        <f>VLOOKUP(Tabla1[[#This Row],[Código del producto]],'ABC Stock'!$A:$E,5,0)</f>
        <v>#DIV/0!</v>
      </c>
      <c r="Q23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78" spans="1:17" x14ac:dyDescent="0.2">
      <c r="A2378" s="1">
        <v>1397</v>
      </c>
      <c r="B2378" s="1" t="s">
        <v>527</v>
      </c>
      <c r="C2378" s="1" t="s">
        <v>6</v>
      </c>
      <c r="D2378" s="1" t="s">
        <v>3</v>
      </c>
      <c r="E2378" s="11">
        <v>5</v>
      </c>
      <c r="F2378" s="3">
        <v>7.38</v>
      </c>
      <c r="G2378" s="11">
        <f>Tabla1[[#This Row],[Stock en unidades]]*Tabla1[[#This Row],[Costo unitario]]</f>
        <v>36.9</v>
      </c>
      <c r="H2378" s="1">
        <v>2019</v>
      </c>
      <c r="I2378" s="1" t="s">
        <v>307</v>
      </c>
      <c r="J2378" s="1">
        <v>68</v>
      </c>
      <c r="K2378" s="3">
        <v>757.77839999999992</v>
      </c>
      <c r="L2378" s="12">
        <f>Tabla1[[#This Row],[Venta prom 12 meses en UN]]*Tabla1[[#This Row],[Costo unitario]]</f>
        <v>501.84</v>
      </c>
      <c r="M2378" s="29">
        <f>IFERROR(Tabla1[[#This Row],[Stock en unidades]]/Tabla1[[#This Row],[Venta prom 12 meses en UN]],0)</f>
        <v>7.3529411764705885E-2</v>
      </c>
      <c r="N2378" s="12">
        <f>IFERROR(12/Tabla1[[#This Row],[Meses de stock]],0)</f>
        <v>163.19999999999999</v>
      </c>
      <c r="O2378" s="5" t="e">
        <f>VLOOKUP(Tabla1[[#This Row],[Código del producto]],'ABC Ventas'!$A:$E,5,0)</f>
        <v>#DIV/0!</v>
      </c>
      <c r="P2378" s="5" t="e">
        <f>VLOOKUP(Tabla1[[#This Row],[Código del producto]],'ABC Stock'!$A:$E,5,0)</f>
        <v>#DIV/0!</v>
      </c>
      <c r="Q23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79" spans="1:17" x14ac:dyDescent="0.2">
      <c r="A2379" s="1">
        <v>1397</v>
      </c>
      <c r="B2379" s="1" t="s">
        <v>527</v>
      </c>
      <c r="C2379" s="1" t="s">
        <v>6</v>
      </c>
      <c r="D2379" s="1" t="s">
        <v>3</v>
      </c>
      <c r="E2379" s="11">
        <v>554</v>
      </c>
      <c r="F2379" s="3">
        <v>5.99</v>
      </c>
      <c r="G2379" s="11">
        <f>Tabla1[[#This Row],[Stock en unidades]]*Tabla1[[#This Row],[Costo unitario]]</f>
        <v>3318.46</v>
      </c>
      <c r="H2379" s="1">
        <v>2019</v>
      </c>
      <c r="I2379" s="1" t="s">
        <v>307</v>
      </c>
      <c r="J2379" s="1">
        <v>92.3</v>
      </c>
      <c r="K2379" s="3">
        <v>680.03871000000004</v>
      </c>
      <c r="L2379" s="12">
        <f>Tabla1[[#This Row],[Venta prom 12 meses en UN]]*Tabla1[[#This Row],[Costo unitario]]</f>
        <v>552.87699999999995</v>
      </c>
      <c r="M2379" s="29">
        <f>IFERROR(Tabla1[[#This Row],[Stock en unidades]]/Tabla1[[#This Row],[Venta prom 12 meses en UN]],0)</f>
        <v>6.0021668472372696</v>
      </c>
      <c r="N2379" s="12">
        <f>IFERROR(12/Tabla1[[#This Row],[Meses de stock]],0)</f>
        <v>1.9992779783393502</v>
      </c>
      <c r="O2379" s="5" t="e">
        <f>VLOOKUP(Tabla1[[#This Row],[Código del producto]],'ABC Ventas'!$A:$E,5,0)</f>
        <v>#DIV/0!</v>
      </c>
      <c r="P2379" s="5" t="e">
        <f>VLOOKUP(Tabla1[[#This Row],[Código del producto]],'ABC Stock'!$A:$E,5,0)</f>
        <v>#DIV/0!</v>
      </c>
      <c r="Q237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80" spans="1:17" x14ac:dyDescent="0.2">
      <c r="A2380" s="1">
        <v>1397</v>
      </c>
      <c r="B2380" s="1" t="s">
        <v>527</v>
      </c>
      <c r="C2380" s="1" t="s">
        <v>6</v>
      </c>
      <c r="D2380" s="1" t="s">
        <v>3</v>
      </c>
      <c r="E2380" s="11">
        <v>36</v>
      </c>
      <c r="F2380" s="3">
        <v>2.4700000000000002</v>
      </c>
      <c r="G2380" s="11">
        <f>Tabla1[[#This Row],[Stock en unidades]]*Tabla1[[#This Row],[Costo unitario]]</f>
        <v>88.92</v>
      </c>
      <c r="H2380" s="1">
        <v>2020</v>
      </c>
      <c r="I2380" s="1" t="s">
        <v>258</v>
      </c>
      <c r="J2380" s="1">
        <v>144</v>
      </c>
      <c r="K2380" s="3">
        <v>508.62239999999997</v>
      </c>
      <c r="L2380" s="12">
        <f>Tabla1[[#This Row],[Venta prom 12 meses en UN]]*Tabla1[[#This Row],[Costo unitario]]</f>
        <v>355.68</v>
      </c>
      <c r="M2380" s="29">
        <f>IFERROR(Tabla1[[#This Row],[Stock en unidades]]/Tabla1[[#This Row],[Venta prom 12 meses en UN]],0)</f>
        <v>0.25</v>
      </c>
      <c r="N2380" s="12">
        <f>IFERROR(12/Tabla1[[#This Row],[Meses de stock]],0)</f>
        <v>48</v>
      </c>
      <c r="O2380" s="5" t="e">
        <f>VLOOKUP(Tabla1[[#This Row],[Código del producto]],'ABC Ventas'!$A:$E,5,0)</f>
        <v>#DIV/0!</v>
      </c>
      <c r="P2380" s="5" t="e">
        <f>VLOOKUP(Tabla1[[#This Row],[Código del producto]],'ABC Stock'!$A:$E,5,0)</f>
        <v>#DIV/0!</v>
      </c>
      <c r="Q23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81" spans="1:17" x14ac:dyDescent="0.2">
      <c r="A2381" s="1">
        <v>1397</v>
      </c>
      <c r="B2381" s="1" t="s">
        <v>527</v>
      </c>
      <c r="C2381" s="1" t="s">
        <v>6</v>
      </c>
      <c r="D2381" s="1" t="s">
        <v>3</v>
      </c>
      <c r="E2381" s="11">
        <v>831</v>
      </c>
      <c r="F2381" s="3">
        <v>3.07</v>
      </c>
      <c r="G2381" s="11">
        <f>Tabla1[[#This Row],[Stock en unidades]]*Tabla1[[#This Row],[Costo unitario]]</f>
        <v>2551.17</v>
      </c>
      <c r="H2381" s="1">
        <v>2020</v>
      </c>
      <c r="I2381" s="1" t="s">
        <v>258</v>
      </c>
      <c r="J2381" s="1">
        <v>69.2</v>
      </c>
      <c r="K2381" s="3">
        <v>327.16375999999997</v>
      </c>
      <c r="L2381" s="12">
        <f>Tabla1[[#This Row],[Venta prom 12 meses en UN]]*Tabla1[[#This Row],[Costo unitario]]</f>
        <v>212.44399999999999</v>
      </c>
      <c r="M2381" s="29">
        <f>IFERROR(Tabla1[[#This Row],[Stock en unidades]]/Tabla1[[#This Row],[Venta prom 12 meses en UN]],0)</f>
        <v>12.008670520231213</v>
      </c>
      <c r="N2381" s="12">
        <f>IFERROR(12/Tabla1[[#This Row],[Meses de stock]],0)</f>
        <v>0.99927797833935028</v>
      </c>
      <c r="O2381" s="5" t="e">
        <f>VLOOKUP(Tabla1[[#This Row],[Código del producto]],'ABC Ventas'!$A:$E,5,0)</f>
        <v>#DIV/0!</v>
      </c>
      <c r="P2381" s="5" t="e">
        <f>VLOOKUP(Tabla1[[#This Row],[Código del producto]],'ABC Stock'!$A:$E,5,0)</f>
        <v>#DIV/0!</v>
      </c>
      <c r="Q238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82" spans="1:17" x14ac:dyDescent="0.2">
      <c r="A2382" s="1">
        <v>1397</v>
      </c>
      <c r="B2382" s="1" t="s">
        <v>527</v>
      </c>
      <c r="C2382" s="1" t="s">
        <v>6</v>
      </c>
      <c r="D2382" s="1" t="s">
        <v>3</v>
      </c>
      <c r="E2382" s="11">
        <v>137</v>
      </c>
      <c r="F2382" s="3">
        <v>1.42</v>
      </c>
      <c r="G2382" s="11">
        <f>Tabla1[[#This Row],[Stock en unidades]]*Tabla1[[#This Row],[Costo unitario]]</f>
        <v>194.54</v>
      </c>
      <c r="H2382" s="1">
        <v>2019</v>
      </c>
      <c r="I2382" s="1" t="s">
        <v>311</v>
      </c>
      <c r="J2382" s="1">
        <v>111</v>
      </c>
      <c r="K2382" s="3">
        <v>263.22540000000004</v>
      </c>
      <c r="L2382" s="12">
        <f>Tabla1[[#This Row],[Venta prom 12 meses en UN]]*Tabla1[[#This Row],[Costo unitario]]</f>
        <v>157.62</v>
      </c>
      <c r="M2382" s="29">
        <f>IFERROR(Tabla1[[#This Row],[Stock en unidades]]/Tabla1[[#This Row],[Venta prom 12 meses en UN]],0)</f>
        <v>1.2342342342342343</v>
      </c>
      <c r="N2382" s="12">
        <f>IFERROR(12/Tabla1[[#This Row],[Meses de stock]],0)</f>
        <v>9.7226277372262775</v>
      </c>
      <c r="O2382" s="5" t="e">
        <f>VLOOKUP(Tabla1[[#This Row],[Código del producto]],'ABC Ventas'!$A:$E,5,0)</f>
        <v>#DIV/0!</v>
      </c>
      <c r="P2382" s="5" t="e">
        <f>VLOOKUP(Tabla1[[#This Row],[Código del producto]],'ABC Stock'!$A:$E,5,0)</f>
        <v>#DIV/0!</v>
      </c>
      <c r="Q23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83" spans="1:17" x14ac:dyDescent="0.2">
      <c r="A2383" s="1">
        <v>1397</v>
      </c>
      <c r="B2383" s="1" t="s">
        <v>527</v>
      </c>
      <c r="C2383" s="1" t="s">
        <v>6</v>
      </c>
      <c r="D2383" s="1" t="s">
        <v>3</v>
      </c>
      <c r="E2383" s="11">
        <v>288</v>
      </c>
      <c r="F2383" s="3">
        <v>1.59</v>
      </c>
      <c r="G2383" s="11">
        <f>Tabla1[[#This Row],[Stock en unidades]]*Tabla1[[#This Row],[Costo unitario]]</f>
        <v>457.92</v>
      </c>
      <c r="H2383" s="1">
        <v>2020</v>
      </c>
      <c r="I2383" s="1" t="s">
        <v>258</v>
      </c>
      <c r="J2383" s="1">
        <v>84</v>
      </c>
      <c r="K2383" s="3">
        <v>199.00439999999998</v>
      </c>
      <c r="L2383" s="12">
        <f>Tabla1[[#This Row],[Venta prom 12 meses en UN]]*Tabla1[[#This Row],[Costo unitario]]</f>
        <v>133.56</v>
      </c>
      <c r="M2383" s="29">
        <f>IFERROR(Tabla1[[#This Row],[Stock en unidades]]/Tabla1[[#This Row],[Venta prom 12 meses en UN]],0)</f>
        <v>3.4285714285714284</v>
      </c>
      <c r="N2383" s="12">
        <f>IFERROR(12/Tabla1[[#This Row],[Meses de stock]],0)</f>
        <v>3.5</v>
      </c>
      <c r="O2383" s="5" t="e">
        <f>VLOOKUP(Tabla1[[#This Row],[Código del producto]],'ABC Ventas'!$A:$E,5,0)</f>
        <v>#DIV/0!</v>
      </c>
      <c r="P2383" s="5" t="e">
        <f>VLOOKUP(Tabla1[[#This Row],[Código del producto]],'ABC Stock'!$A:$E,5,0)</f>
        <v>#DIV/0!</v>
      </c>
      <c r="Q238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84" spans="1:17" x14ac:dyDescent="0.2">
      <c r="A2384" s="1">
        <v>1398</v>
      </c>
      <c r="B2384" s="1" t="s">
        <v>49</v>
      </c>
      <c r="C2384" s="1" t="s">
        <v>6</v>
      </c>
      <c r="D2384" s="1" t="s">
        <v>3</v>
      </c>
      <c r="E2384" s="11">
        <v>152</v>
      </c>
      <c r="F2384" s="3">
        <v>5.8</v>
      </c>
      <c r="G2384" s="11">
        <f>Tabla1[[#This Row],[Stock en unidades]]*Tabla1[[#This Row],[Costo unitario]]</f>
        <v>881.6</v>
      </c>
      <c r="H2384" s="1">
        <v>2019</v>
      </c>
      <c r="I2384" s="1" t="s">
        <v>306</v>
      </c>
      <c r="J2384" s="1">
        <v>79</v>
      </c>
      <c r="K2384" s="3">
        <v>797.26800000000003</v>
      </c>
      <c r="L2384" s="12">
        <f>Tabla1[[#This Row],[Venta prom 12 meses en UN]]*Tabla1[[#This Row],[Costo unitario]]</f>
        <v>458.2</v>
      </c>
      <c r="M2384" s="29">
        <f>IFERROR(Tabla1[[#This Row],[Stock en unidades]]/Tabla1[[#This Row],[Venta prom 12 meses en UN]],0)</f>
        <v>1.9240506329113924</v>
      </c>
      <c r="N2384" s="12">
        <f>IFERROR(12/Tabla1[[#This Row],[Meses de stock]],0)</f>
        <v>6.2368421052631575</v>
      </c>
      <c r="O2384" s="5" t="e">
        <f>VLOOKUP(Tabla1[[#This Row],[Código del producto]],'ABC Ventas'!$A:$E,5,0)</f>
        <v>#DIV/0!</v>
      </c>
      <c r="P2384" s="5" t="e">
        <f>VLOOKUP(Tabla1[[#This Row],[Código del producto]],'ABC Stock'!$A:$E,5,0)</f>
        <v>#DIV/0!</v>
      </c>
      <c r="Q23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85" spans="1:17" x14ac:dyDescent="0.2">
      <c r="A2385" s="1">
        <v>1398</v>
      </c>
      <c r="B2385" s="1" t="s">
        <v>49</v>
      </c>
      <c r="C2385" s="1" t="s">
        <v>6</v>
      </c>
      <c r="D2385" s="1" t="s">
        <v>3</v>
      </c>
      <c r="E2385" s="11">
        <v>1442</v>
      </c>
      <c r="F2385" s="3">
        <v>6.46</v>
      </c>
      <c r="G2385" s="11">
        <f>Tabla1[[#This Row],[Stock en unidades]]*Tabla1[[#This Row],[Costo unitario]]</f>
        <v>9315.32</v>
      </c>
      <c r="H2385" s="1">
        <v>2020</v>
      </c>
      <c r="I2385" s="1" t="s">
        <v>257</v>
      </c>
      <c r="J2385" s="1">
        <v>80.099999999999994</v>
      </c>
      <c r="K2385" s="3">
        <v>714.07547999999986</v>
      </c>
      <c r="L2385" s="12">
        <f>Tabla1[[#This Row],[Venta prom 12 meses en UN]]*Tabla1[[#This Row],[Costo unitario]]</f>
        <v>517.44599999999991</v>
      </c>
      <c r="M2385" s="29">
        <f>IFERROR(Tabla1[[#This Row],[Stock en unidades]]/Tabla1[[#This Row],[Venta prom 12 meses en UN]],0)</f>
        <v>18.002496878901376</v>
      </c>
      <c r="N2385" s="12">
        <f>IFERROR(12/Tabla1[[#This Row],[Meses de stock]],0)</f>
        <v>0.66657420249653254</v>
      </c>
      <c r="O2385" s="5" t="e">
        <f>VLOOKUP(Tabla1[[#This Row],[Código del producto]],'ABC Ventas'!$A:$E,5,0)</f>
        <v>#DIV/0!</v>
      </c>
      <c r="P2385" s="5" t="e">
        <f>VLOOKUP(Tabla1[[#This Row],[Código del producto]],'ABC Stock'!$A:$E,5,0)</f>
        <v>#DIV/0!</v>
      </c>
      <c r="Q238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86" spans="1:17" x14ac:dyDescent="0.2">
      <c r="A2386" s="1">
        <v>1398</v>
      </c>
      <c r="B2386" s="1" t="s">
        <v>49</v>
      </c>
      <c r="C2386" s="1" t="s">
        <v>6</v>
      </c>
      <c r="D2386" s="1" t="s">
        <v>3</v>
      </c>
      <c r="E2386" s="11">
        <v>840</v>
      </c>
      <c r="F2386" s="3">
        <v>5</v>
      </c>
      <c r="G2386" s="11">
        <f>Tabla1[[#This Row],[Stock en unidades]]*Tabla1[[#This Row],[Costo unitario]]</f>
        <v>4200</v>
      </c>
      <c r="H2386" s="1">
        <v>2019</v>
      </c>
      <c r="I2386" s="1" t="s">
        <v>308</v>
      </c>
      <c r="J2386" s="1">
        <v>70</v>
      </c>
      <c r="K2386" s="3">
        <v>640.5</v>
      </c>
      <c r="L2386" s="12">
        <f>Tabla1[[#This Row],[Venta prom 12 meses en UN]]*Tabla1[[#This Row],[Costo unitario]]</f>
        <v>350</v>
      </c>
      <c r="M2386" s="29">
        <f>IFERROR(Tabla1[[#This Row],[Stock en unidades]]/Tabla1[[#This Row],[Venta prom 12 meses en UN]],0)</f>
        <v>12</v>
      </c>
      <c r="N2386" s="12">
        <f>IFERROR(12/Tabla1[[#This Row],[Meses de stock]],0)</f>
        <v>1</v>
      </c>
      <c r="O2386" s="5" t="e">
        <f>VLOOKUP(Tabla1[[#This Row],[Código del producto]],'ABC Ventas'!$A:$E,5,0)</f>
        <v>#DIV/0!</v>
      </c>
      <c r="P2386" s="5" t="e">
        <f>VLOOKUP(Tabla1[[#This Row],[Código del producto]],'ABC Stock'!$A:$E,5,0)</f>
        <v>#DIV/0!</v>
      </c>
      <c r="Q23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87" spans="1:17" x14ac:dyDescent="0.2">
      <c r="A2387" s="1">
        <v>1398</v>
      </c>
      <c r="B2387" s="1" t="s">
        <v>49</v>
      </c>
      <c r="C2387" s="1" t="s">
        <v>6</v>
      </c>
      <c r="D2387" s="1" t="s">
        <v>3</v>
      </c>
      <c r="E2387" s="11">
        <v>118</v>
      </c>
      <c r="F2387" s="3">
        <v>2.4700000000000002</v>
      </c>
      <c r="G2387" s="11">
        <f>Tabla1[[#This Row],[Stock en unidades]]*Tabla1[[#This Row],[Costo unitario]]</f>
        <v>291.46000000000004</v>
      </c>
      <c r="H2387" s="1">
        <v>2020</v>
      </c>
      <c r="I2387" s="1" t="s">
        <v>256</v>
      </c>
      <c r="J2387" s="1">
        <v>131</v>
      </c>
      <c r="K2387" s="3">
        <v>527.41910000000007</v>
      </c>
      <c r="L2387" s="12">
        <f>Tabla1[[#This Row],[Venta prom 12 meses en UN]]*Tabla1[[#This Row],[Costo unitario]]</f>
        <v>323.57000000000005</v>
      </c>
      <c r="M2387" s="29">
        <f>IFERROR(Tabla1[[#This Row],[Stock en unidades]]/Tabla1[[#This Row],[Venta prom 12 meses en UN]],0)</f>
        <v>0.9007633587786259</v>
      </c>
      <c r="N2387" s="12">
        <f>IFERROR(12/Tabla1[[#This Row],[Meses de stock]],0)</f>
        <v>13.322033898305085</v>
      </c>
      <c r="O2387" s="5" t="e">
        <f>VLOOKUP(Tabla1[[#This Row],[Código del producto]],'ABC Ventas'!$A:$E,5,0)</f>
        <v>#DIV/0!</v>
      </c>
      <c r="P2387" s="5" t="e">
        <f>VLOOKUP(Tabla1[[#This Row],[Código del producto]],'ABC Stock'!$A:$E,5,0)</f>
        <v>#DIV/0!</v>
      </c>
      <c r="Q23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88" spans="1:17" x14ac:dyDescent="0.2">
      <c r="A2388" s="1">
        <v>1398</v>
      </c>
      <c r="B2388" s="1" t="s">
        <v>49</v>
      </c>
      <c r="C2388" s="1" t="s">
        <v>6</v>
      </c>
      <c r="D2388" s="1" t="s">
        <v>3</v>
      </c>
      <c r="E2388" s="11">
        <v>200</v>
      </c>
      <c r="F2388" s="3">
        <v>5.69</v>
      </c>
      <c r="G2388" s="11">
        <f>Tabla1[[#This Row],[Stock en unidades]]*Tabla1[[#This Row],[Costo unitario]]</f>
        <v>1138</v>
      </c>
      <c r="H2388" s="1">
        <v>2020</v>
      </c>
      <c r="I2388" s="1" t="s">
        <v>256</v>
      </c>
      <c r="J2388" s="1">
        <v>66.400000000000006</v>
      </c>
      <c r="K2388" s="3">
        <v>460.93552000000005</v>
      </c>
      <c r="L2388" s="12">
        <f>Tabla1[[#This Row],[Venta prom 12 meses en UN]]*Tabla1[[#This Row],[Costo unitario]]</f>
        <v>377.81600000000003</v>
      </c>
      <c r="M2388" s="29">
        <f>IFERROR(Tabla1[[#This Row],[Stock en unidades]]/Tabla1[[#This Row],[Venta prom 12 meses en UN]],0)</f>
        <v>3.012048192771084</v>
      </c>
      <c r="N2388" s="12">
        <f>IFERROR(12/Tabla1[[#This Row],[Meses de stock]],0)</f>
        <v>3.9840000000000004</v>
      </c>
      <c r="O2388" s="5" t="e">
        <f>VLOOKUP(Tabla1[[#This Row],[Código del producto]],'ABC Ventas'!$A:$E,5,0)</f>
        <v>#DIV/0!</v>
      </c>
      <c r="P2388" s="5" t="e">
        <f>VLOOKUP(Tabla1[[#This Row],[Código del producto]],'ABC Stock'!$A:$E,5,0)</f>
        <v>#DIV/0!</v>
      </c>
      <c r="Q238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89" spans="1:17" x14ac:dyDescent="0.2">
      <c r="A2389" s="1">
        <v>1398</v>
      </c>
      <c r="B2389" s="1" t="s">
        <v>49</v>
      </c>
      <c r="C2389" s="1" t="s">
        <v>6</v>
      </c>
      <c r="D2389" s="1" t="s">
        <v>3</v>
      </c>
      <c r="E2389" s="11">
        <v>44</v>
      </c>
      <c r="F2389" s="3">
        <v>3.31</v>
      </c>
      <c r="G2389" s="11">
        <f>Tabla1[[#This Row],[Stock en unidades]]*Tabla1[[#This Row],[Costo unitario]]</f>
        <v>145.64000000000001</v>
      </c>
      <c r="H2389" s="1">
        <v>2020</v>
      </c>
      <c r="I2389" s="1" t="s">
        <v>257</v>
      </c>
      <c r="J2389" s="1">
        <v>83</v>
      </c>
      <c r="K2389" s="3">
        <v>346.15980000000002</v>
      </c>
      <c r="L2389" s="12">
        <f>Tabla1[[#This Row],[Venta prom 12 meses en UN]]*Tabla1[[#This Row],[Costo unitario]]</f>
        <v>274.73</v>
      </c>
      <c r="M2389" s="29">
        <f>IFERROR(Tabla1[[#This Row],[Stock en unidades]]/Tabla1[[#This Row],[Venta prom 12 meses en UN]],0)</f>
        <v>0.53012048192771088</v>
      </c>
      <c r="N2389" s="12">
        <f>IFERROR(12/Tabla1[[#This Row],[Meses de stock]],0)</f>
        <v>22.636363636363633</v>
      </c>
      <c r="O2389" s="5" t="e">
        <f>VLOOKUP(Tabla1[[#This Row],[Código del producto]],'ABC Ventas'!$A:$E,5,0)</f>
        <v>#DIV/0!</v>
      </c>
      <c r="P2389" s="5" t="e">
        <f>VLOOKUP(Tabla1[[#This Row],[Código del producto]],'ABC Stock'!$A:$E,5,0)</f>
        <v>#DIV/0!</v>
      </c>
      <c r="Q23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90" spans="1:17" x14ac:dyDescent="0.2">
      <c r="A2390" s="1">
        <v>1399</v>
      </c>
      <c r="B2390" s="1" t="s">
        <v>528</v>
      </c>
      <c r="C2390" s="1" t="s">
        <v>6</v>
      </c>
      <c r="D2390" s="1" t="s">
        <v>3</v>
      </c>
      <c r="E2390" s="11">
        <v>265</v>
      </c>
      <c r="F2390" s="3">
        <v>5.31</v>
      </c>
      <c r="G2390" s="11">
        <f>Tabla1[[#This Row],[Stock en unidades]]*Tabla1[[#This Row],[Costo unitario]]</f>
        <v>1407.1499999999999</v>
      </c>
      <c r="H2390" s="1">
        <v>2020</v>
      </c>
      <c r="I2390" s="1" t="s">
        <v>258</v>
      </c>
      <c r="J2390" s="1">
        <v>88.3</v>
      </c>
      <c r="K2390" s="3">
        <v>623.60108999999989</v>
      </c>
      <c r="L2390" s="12">
        <f>Tabla1[[#This Row],[Venta prom 12 meses en UN]]*Tabla1[[#This Row],[Costo unitario]]</f>
        <v>468.87299999999993</v>
      </c>
      <c r="M2390" s="29">
        <f>IFERROR(Tabla1[[#This Row],[Stock en unidades]]/Tabla1[[#This Row],[Venta prom 12 meses en UN]],0)</f>
        <v>3.0011325028312572</v>
      </c>
      <c r="N2390" s="12">
        <f>IFERROR(12/Tabla1[[#This Row],[Meses de stock]],0)</f>
        <v>3.9984905660377357</v>
      </c>
      <c r="O2390" s="5" t="e">
        <f>VLOOKUP(Tabla1[[#This Row],[Código del producto]],'ABC Ventas'!$A:$E,5,0)</f>
        <v>#DIV/0!</v>
      </c>
      <c r="P2390" s="5" t="e">
        <f>VLOOKUP(Tabla1[[#This Row],[Código del producto]],'ABC Stock'!$A:$E,5,0)</f>
        <v>#DIV/0!</v>
      </c>
      <c r="Q239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391" spans="1:17" x14ac:dyDescent="0.2">
      <c r="A2391" s="1">
        <v>1399</v>
      </c>
      <c r="B2391" s="1" t="s">
        <v>528</v>
      </c>
      <c r="C2391" s="1" t="s">
        <v>6</v>
      </c>
      <c r="D2391" s="1" t="s">
        <v>3</v>
      </c>
      <c r="E2391" s="11">
        <v>567</v>
      </c>
      <c r="F2391" s="3">
        <v>7.43</v>
      </c>
      <c r="G2391" s="11">
        <f>Tabla1[[#This Row],[Stock en unidades]]*Tabla1[[#This Row],[Costo unitario]]</f>
        <v>4212.8099999999995</v>
      </c>
      <c r="H2391" s="1">
        <v>2019</v>
      </c>
      <c r="I2391" s="1" t="s">
        <v>304</v>
      </c>
      <c r="J2391" s="1">
        <v>35.4</v>
      </c>
      <c r="K2391" s="3">
        <v>460.2885</v>
      </c>
      <c r="L2391" s="12">
        <f>Tabla1[[#This Row],[Venta prom 12 meses en UN]]*Tabla1[[#This Row],[Costo unitario]]</f>
        <v>263.02199999999999</v>
      </c>
      <c r="M2391" s="29">
        <f>IFERROR(Tabla1[[#This Row],[Stock en unidades]]/Tabla1[[#This Row],[Venta prom 12 meses en UN]],0)</f>
        <v>16.016949152542374</v>
      </c>
      <c r="N2391" s="12">
        <f>IFERROR(12/Tabla1[[#This Row],[Meses de stock]],0)</f>
        <v>0.74920634920634921</v>
      </c>
      <c r="O2391" s="5" t="e">
        <f>VLOOKUP(Tabla1[[#This Row],[Código del producto]],'ABC Ventas'!$A:$E,5,0)</f>
        <v>#DIV/0!</v>
      </c>
      <c r="P2391" s="5" t="e">
        <f>VLOOKUP(Tabla1[[#This Row],[Código del producto]],'ABC Stock'!$A:$E,5,0)</f>
        <v>#DIV/0!</v>
      </c>
      <c r="Q23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92" spans="1:17" x14ac:dyDescent="0.2">
      <c r="A2392" s="1">
        <v>1399</v>
      </c>
      <c r="B2392" s="1" t="s">
        <v>528</v>
      </c>
      <c r="C2392" s="1" t="s">
        <v>6</v>
      </c>
      <c r="D2392" s="1" t="s">
        <v>3</v>
      </c>
      <c r="E2392" s="11">
        <v>131</v>
      </c>
      <c r="F2392" s="3">
        <v>4.97</v>
      </c>
      <c r="G2392" s="11">
        <f>Tabla1[[#This Row],[Stock en unidades]]*Tabla1[[#This Row],[Costo unitario]]</f>
        <v>651.06999999999994</v>
      </c>
      <c r="H2392" s="1">
        <v>2020</v>
      </c>
      <c r="I2392" s="1" t="s">
        <v>256</v>
      </c>
      <c r="J2392" s="1">
        <v>62</v>
      </c>
      <c r="K2392" s="3">
        <v>400.58199999999999</v>
      </c>
      <c r="L2392" s="12">
        <f>Tabla1[[#This Row],[Venta prom 12 meses en UN]]*Tabla1[[#This Row],[Costo unitario]]</f>
        <v>308.14</v>
      </c>
      <c r="M2392" s="29">
        <f>IFERROR(Tabla1[[#This Row],[Stock en unidades]]/Tabla1[[#This Row],[Venta prom 12 meses en UN]],0)</f>
        <v>2.1129032258064515</v>
      </c>
      <c r="N2392" s="12">
        <f>IFERROR(12/Tabla1[[#This Row],[Meses de stock]],0)</f>
        <v>5.6793893129770998</v>
      </c>
      <c r="O2392" s="5" t="e">
        <f>VLOOKUP(Tabla1[[#This Row],[Código del producto]],'ABC Ventas'!$A:$E,5,0)</f>
        <v>#DIV/0!</v>
      </c>
      <c r="P2392" s="5" t="e">
        <f>VLOOKUP(Tabla1[[#This Row],[Código del producto]],'ABC Stock'!$A:$E,5,0)</f>
        <v>#DIV/0!</v>
      </c>
      <c r="Q23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93" spans="1:17" x14ac:dyDescent="0.2">
      <c r="A2393" s="1">
        <v>1399</v>
      </c>
      <c r="B2393" s="1" t="s">
        <v>528</v>
      </c>
      <c r="C2393" s="1" t="s">
        <v>6</v>
      </c>
      <c r="D2393" s="1" t="s">
        <v>3</v>
      </c>
      <c r="E2393" s="11">
        <v>161</v>
      </c>
      <c r="F2393" s="3">
        <v>1.38</v>
      </c>
      <c r="G2393" s="11">
        <f>Tabla1[[#This Row],[Stock en unidades]]*Tabla1[[#This Row],[Costo unitario]]</f>
        <v>222.17999999999998</v>
      </c>
      <c r="H2393" s="1">
        <v>2020</v>
      </c>
      <c r="I2393" s="1" t="s">
        <v>257</v>
      </c>
      <c r="J2393" s="1">
        <v>143</v>
      </c>
      <c r="K2393" s="3">
        <v>321.66419999999994</v>
      </c>
      <c r="L2393" s="12">
        <f>Tabla1[[#This Row],[Venta prom 12 meses en UN]]*Tabla1[[#This Row],[Costo unitario]]</f>
        <v>197.33999999999997</v>
      </c>
      <c r="M2393" s="29">
        <f>IFERROR(Tabla1[[#This Row],[Stock en unidades]]/Tabla1[[#This Row],[Venta prom 12 meses en UN]],0)</f>
        <v>1.1258741258741258</v>
      </c>
      <c r="N2393" s="12">
        <f>IFERROR(12/Tabla1[[#This Row],[Meses de stock]],0)</f>
        <v>10.658385093167702</v>
      </c>
      <c r="O2393" s="5" t="e">
        <f>VLOOKUP(Tabla1[[#This Row],[Código del producto]],'ABC Ventas'!$A:$E,5,0)</f>
        <v>#DIV/0!</v>
      </c>
      <c r="P2393" s="5" t="e">
        <f>VLOOKUP(Tabla1[[#This Row],[Código del producto]],'ABC Stock'!$A:$E,5,0)</f>
        <v>#DIV/0!</v>
      </c>
      <c r="Q23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94" spans="1:17" x14ac:dyDescent="0.2">
      <c r="A2394" s="1">
        <v>1399</v>
      </c>
      <c r="B2394" s="1" t="s">
        <v>528</v>
      </c>
      <c r="C2394" s="1" t="s">
        <v>6</v>
      </c>
      <c r="D2394" s="1" t="s">
        <v>3</v>
      </c>
      <c r="E2394" s="11">
        <v>302</v>
      </c>
      <c r="F2394" s="3">
        <v>5.76</v>
      </c>
      <c r="G2394" s="11">
        <f>Tabla1[[#This Row],[Stock en unidades]]*Tabla1[[#This Row],[Costo unitario]]</f>
        <v>1739.52</v>
      </c>
      <c r="H2394" s="1">
        <v>2019</v>
      </c>
      <c r="I2394" s="1" t="s">
        <v>310</v>
      </c>
      <c r="J2394" s="1">
        <v>37.700000000000003</v>
      </c>
      <c r="K2394" s="3">
        <v>260.58240000000001</v>
      </c>
      <c r="L2394" s="12">
        <f>Tabla1[[#This Row],[Venta prom 12 meses en UN]]*Tabla1[[#This Row],[Costo unitario]]</f>
        <v>217.15200000000002</v>
      </c>
      <c r="M2394" s="29">
        <f>IFERROR(Tabla1[[#This Row],[Stock en unidades]]/Tabla1[[#This Row],[Venta prom 12 meses en UN]],0)</f>
        <v>8.0106100795755957</v>
      </c>
      <c r="N2394" s="12">
        <f>IFERROR(12/Tabla1[[#This Row],[Meses de stock]],0)</f>
        <v>1.4980132450331127</v>
      </c>
      <c r="O2394" s="5" t="e">
        <f>VLOOKUP(Tabla1[[#This Row],[Código del producto]],'ABC Ventas'!$A:$E,5,0)</f>
        <v>#DIV/0!</v>
      </c>
      <c r="P2394" s="5" t="e">
        <f>VLOOKUP(Tabla1[[#This Row],[Código del producto]],'ABC Stock'!$A:$E,5,0)</f>
        <v>#DIV/0!</v>
      </c>
      <c r="Q23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395" spans="1:17" x14ac:dyDescent="0.2">
      <c r="A2395" s="1">
        <v>1399</v>
      </c>
      <c r="B2395" s="1" t="s">
        <v>528</v>
      </c>
      <c r="C2395" s="1" t="s">
        <v>6</v>
      </c>
      <c r="D2395" s="1" t="s">
        <v>3</v>
      </c>
      <c r="E2395" s="11">
        <v>502</v>
      </c>
      <c r="F2395" s="3">
        <v>4.08</v>
      </c>
      <c r="G2395" s="11">
        <f>Tabla1[[#This Row],[Stock en unidades]]*Tabla1[[#This Row],[Costo unitario]]</f>
        <v>2048.16</v>
      </c>
      <c r="H2395" s="1">
        <v>2019</v>
      </c>
      <c r="I2395" s="1" t="s">
        <v>311</v>
      </c>
      <c r="J2395" s="1">
        <v>41.8</v>
      </c>
      <c r="K2395" s="3">
        <v>208.06367999999998</v>
      </c>
      <c r="L2395" s="12">
        <f>Tabla1[[#This Row],[Venta prom 12 meses en UN]]*Tabla1[[#This Row],[Costo unitario]]</f>
        <v>170.54399999999998</v>
      </c>
      <c r="M2395" s="29">
        <f>IFERROR(Tabla1[[#This Row],[Stock en unidades]]/Tabla1[[#This Row],[Venta prom 12 meses en UN]],0)</f>
        <v>12.009569377990431</v>
      </c>
      <c r="N2395" s="12">
        <f>IFERROR(12/Tabla1[[#This Row],[Meses de stock]],0)</f>
        <v>0.99920318725099599</v>
      </c>
      <c r="O2395" s="5" t="e">
        <f>VLOOKUP(Tabla1[[#This Row],[Código del producto]],'ABC Ventas'!$A:$E,5,0)</f>
        <v>#DIV/0!</v>
      </c>
      <c r="P2395" s="5" t="e">
        <f>VLOOKUP(Tabla1[[#This Row],[Código del producto]],'ABC Stock'!$A:$E,5,0)</f>
        <v>#DIV/0!</v>
      </c>
      <c r="Q239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396" spans="1:17" x14ac:dyDescent="0.2">
      <c r="A2396" s="1">
        <v>1400</v>
      </c>
      <c r="B2396" s="1" t="s">
        <v>24</v>
      </c>
      <c r="C2396" s="1" t="s">
        <v>6</v>
      </c>
      <c r="D2396" s="1" t="s">
        <v>3</v>
      </c>
      <c r="E2396" s="11">
        <v>776</v>
      </c>
      <c r="F2396" s="3">
        <v>54</v>
      </c>
      <c r="G2396" s="11">
        <f>Tabla1[[#This Row],[Stock en unidades]]*Tabla1[[#This Row],[Costo unitario]]</f>
        <v>41904</v>
      </c>
      <c r="H2396" s="1">
        <v>2019</v>
      </c>
      <c r="I2396" s="1" t="s">
        <v>305</v>
      </c>
      <c r="J2396" s="1">
        <v>901</v>
      </c>
      <c r="K2396" s="3">
        <v>86604.12</v>
      </c>
      <c r="L2396" s="12">
        <f>Tabla1[[#This Row],[Venta prom 12 meses en UN]]*Tabla1[[#This Row],[Costo unitario]]</f>
        <v>48654</v>
      </c>
      <c r="M2396" s="29">
        <f>IFERROR(Tabla1[[#This Row],[Stock en unidades]]/Tabla1[[#This Row],[Venta prom 12 meses en UN]],0)</f>
        <v>0.86126526082130961</v>
      </c>
      <c r="N2396" s="12">
        <f>IFERROR(12/Tabla1[[#This Row],[Meses de stock]],0)</f>
        <v>13.93298969072165</v>
      </c>
      <c r="O2396" s="5" t="e">
        <f>VLOOKUP(Tabla1[[#This Row],[Código del producto]],'ABC Ventas'!$A:$E,5,0)</f>
        <v>#DIV/0!</v>
      </c>
      <c r="P2396" s="5" t="e">
        <f>VLOOKUP(Tabla1[[#This Row],[Código del producto]],'ABC Stock'!$A:$E,5,0)</f>
        <v>#DIV/0!</v>
      </c>
      <c r="Q23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97" spans="1:17" x14ac:dyDescent="0.2">
      <c r="A2397" s="1">
        <v>1400</v>
      </c>
      <c r="B2397" s="1" t="s">
        <v>24</v>
      </c>
      <c r="C2397" s="1" t="s">
        <v>6</v>
      </c>
      <c r="D2397" s="1" t="s">
        <v>3</v>
      </c>
      <c r="E2397" s="11">
        <v>314</v>
      </c>
      <c r="F2397" s="3">
        <v>57</v>
      </c>
      <c r="G2397" s="11">
        <f>Tabla1[[#This Row],[Stock en unidades]]*Tabla1[[#This Row],[Costo unitario]]</f>
        <v>17898</v>
      </c>
      <c r="H2397" s="1">
        <v>2019</v>
      </c>
      <c r="I2397" s="1" t="s">
        <v>258</v>
      </c>
      <c r="J2397" s="1">
        <v>744</v>
      </c>
      <c r="K2397" s="3">
        <v>78030.720000000001</v>
      </c>
      <c r="L2397" s="12">
        <f>Tabla1[[#This Row],[Venta prom 12 meses en UN]]*Tabla1[[#This Row],[Costo unitario]]</f>
        <v>42408</v>
      </c>
      <c r="M2397" s="29">
        <f>IFERROR(Tabla1[[#This Row],[Stock en unidades]]/Tabla1[[#This Row],[Venta prom 12 meses en UN]],0)</f>
        <v>0.42204301075268819</v>
      </c>
      <c r="N2397" s="12">
        <f>IFERROR(12/Tabla1[[#This Row],[Meses de stock]],0)</f>
        <v>28.433121019108281</v>
      </c>
      <c r="O2397" s="5" t="e">
        <f>VLOOKUP(Tabla1[[#This Row],[Código del producto]],'ABC Ventas'!$A:$E,5,0)</f>
        <v>#DIV/0!</v>
      </c>
      <c r="P2397" s="5" t="e">
        <f>VLOOKUP(Tabla1[[#This Row],[Código del producto]],'ABC Stock'!$A:$E,5,0)</f>
        <v>#DIV/0!</v>
      </c>
      <c r="Q23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98" spans="1:17" x14ac:dyDescent="0.2">
      <c r="A2398" s="1">
        <v>1400</v>
      </c>
      <c r="B2398" s="1" t="s">
        <v>24</v>
      </c>
      <c r="C2398" s="1" t="s">
        <v>6</v>
      </c>
      <c r="D2398" s="1" t="s">
        <v>3</v>
      </c>
      <c r="E2398" s="11">
        <v>158</v>
      </c>
      <c r="F2398" s="3">
        <v>70</v>
      </c>
      <c r="G2398" s="11">
        <f>Tabla1[[#This Row],[Stock en unidades]]*Tabla1[[#This Row],[Costo unitario]]</f>
        <v>11060</v>
      </c>
      <c r="H2398" s="1">
        <v>2019</v>
      </c>
      <c r="I2398" s="1" t="s">
        <v>308</v>
      </c>
      <c r="J2398" s="1">
        <v>602</v>
      </c>
      <c r="K2398" s="3">
        <v>77116.2</v>
      </c>
      <c r="L2398" s="12">
        <f>Tabla1[[#This Row],[Venta prom 12 meses en UN]]*Tabla1[[#This Row],[Costo unitario]]</f>
        <v>42140</v>
      </c>
      <c r="M2398" s="29">
        <f>IFERROR(Tabla1[[#This Row],[Stock en unidades]]/Tabla1[[#This Row],[Venta prom 12 meses en UN]],0)</f>
        <v>0.26245847176079734</v>
      </c>
      <c r="N2398" s="12">
        <f>IFERROR(12/Tabla1[[#This Row],[Meses de stock]],0)</f>
        <v>45.721518987341774</v>
      </c>
      <c r="O2398" s="5" t="e">
        <f>VLOOKUP(Tabla1[[#This Row],[Código del producto]],'ABC Ventas'!$A:$E,5,0)</f>
        <v>#DIV/0!</v>
      </c>
      <c r="P2398" s="5" t="e">
        <f>VLOOKUP(Tabla1[[#This Row],[Código del producto]],'ABC Stock'!$A:$E,5,0)</f>
        <v>#DIV/0!</v>
      </c>
      <c r="Q23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399" spans="1:17" x14ac:dyDescent="0.2">
      <c r="A2399" s="1">
        <v>1400</v>
      </c>
      <c r="B2399" s="1" t="s">
        <v>24</v>
      </c>
      <c r="C2399" s="1" t="s">
        <v>6</v>
      </c>
      <c r="D2399" s="1" t="s">
        <v>3</v>
      </c>
      <c r="E2399" s="11">
        <v>283</v>
      </c>
      <c r="F2399" s="3">
        <v>61</v>
      </c>
      <c r="G2399" s="11">
        <f>Tabla1[[#This Row],[Stock en unidades]]*Tabla1[[#This Row],[Costo unitario]]</f>
        <v>17263</v>
      </c>
      <c r="H2399" s="1">
        <v>2019</v>
      </c>
      <c r="I2399" s="1" t="s">
        <v>306</v>
      </c>
      <c r="J2399" s="1">
        <v>893</v>
      </c>
      <c r="K2399" s="3">
        <v>72993.820000000007</v>
      </c>
      <c r="L2399" s="12">
        <f>Tabla1[[#This Row],[Venta prom 12 meses en UN]]*Tabla1[[#This Row],[Costo unitario]]</f>
        <v>54473</v>
      </c>
      <c r="M2399" s="29">
        <f>IFERROR(Tabla1[[#This Row],[Stock en unidades]]/Tabla1[[#This Row],[Venta prom 12 meses en UN]],0)</f>
        <v>0.31690929451287791</v>
      </c>
      <c r="N2399" s="12">
        <f>IFERROR(12/Tabla1[[#This Row],[Meses de stock]],0)</f>
        <v>37.865724381625448</v>
      </c>
      <c r="O2399" s="5" t="e">
        <f>VLOOKUP(Tabla1[[#This Row],[Código del producto]],'ABC Ventas'!$A:$E,5,0)</f>
        <v>#DIV/0!</v>
      </c>
      <c r="P2399" s="5" t="e">
        <f>VLOOKUP(Tabla1[[#This Row],[Código del producto]],'ABC Stock'!$A:$E,5,0)</f>
        <v>#DIV/0!</v>
      </c>
      <c r="Q23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0" spans="1:17" x14ac:dyDescent="0.2">
      <c r="A2400" s="1">
        <v>1400</v>
      </c>
      <c r="B2400" s="1" t="s">
        <v>24</v>
      </c>
      <c r="C2400" s="1" t="s">
        <v>6</v>
      </c>
      <c r="D2400" s="1" t="s">
        <v>3</v>
      </c>
      <c r="E2400" s="11">
        <v>440</v>
      </c>
      <c r="F2400" s="3">
        <v>64</v>
      </c>
      <c r="G2400" s="11">
        <f>Tabla1[[#This Row],[Stock en unidades]]*Tabla1[[#This Row],[Costo unitario]]</f>
        <v>28160</v>
      </c>
      <c r="H2400" s="1">
        <v>2019</v>
      </c>
      <c r="I2400" s="1" t="s">
        <v>258</v>
      </c>
      <c r="J2400" s="1">
        <v>750</v>
      </c>
      <c r="K2400" s="3">
        <v>71520</v>
      </c>
      <c r="L2400" s="12">
        <f>Tabla1[[#This Row],[Venta prom 12 meses en UN]]*Tabla1[[#This Row],[Costo unitario]]</f>
        <v>48000</v>
      </c>
      <c r="M2400" s="29">
        <f>IFERROR(Tabla1[[#This Row],[Stock en unidades]]/Tabla1[[#This Row],[Venta prom 12 meses en UN]],0)</f>
        <v>0.58666666666666667</v>
      </c>
      <c r="N2400" s="12">
        <f>IFERROR(12/Tabla1[[#This Row],[Meses de stock]],0)</f>
        <v>20.454545454545453</v>
      </c>
      <c r="O2400" s="5" t="e">
        <f>VLOOKUP(Tabla1[[#This Row],[Código del producto]],'ABC Ventas'!$A:$E,5,0)</f>
        <v>#DIV/0!</v>
      </c>
      <c r="P2400" s="5" t="e">
        <f>VLOOKUP(Tabla1[[#This Row],[Código del producto]],'ABC Stock'!$A:$E,5,0)</f>
        <v>#DIV/0!</v>
      </c>
      <c r="Q24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1" spans="1:17" x14ac:dyDescent="0.2">
      <c r="A2401" s="1">
        <v>1400</v>
      </c>
      <c r="B2401" s="1" t="s">
        <v>24</v>
      </c>
      <c r="C2401" s="1" t="s">
        <v>6</v>
      </c>
      <c r="D2401" s="1" t="s">
        <v>3</v>
      </c>
      <c r="E2401" s="11">
        <v>1599</v>
      </c>
      <c r="F2401" s="3">
        <v>30</v>
      </c>
      <c r="G2401" s="11">
        <f>Tabla1[[#This Row],[Stock en unidades]]*Tabla1[[#This Row],[Costo unitario]]</f>
        <v>47970</v>
      </c>
      <c r="H2401" s="1">
        <v>2020</v>
      </c>
      <c r="I2401" s="1" t="s">
        <v>257</v>
      </c>
      <c r="J2401" s="1">
        <v>589</v>
      </c>
      <c r="K2401" s="3">
        <v>21380.7</v>
      </c>
      <c r="L2401" s="12">
        <f>Tabla1[[#This Row],[Venta prom 12 meses en UN]]*Tabla1[[#This Row],[Costo unitario]]</f>
        <v>17670</v>
      </c>
      <c r="M2401" s="29">
        <f>IFERROR(Tabla1[[#This Row],[Stock en unidades]]/Tabla1[[#This Row],[Venta prom 12 meses en UN]],0)</f>
        <v>2.7147707979626485</v>
      </c>
      <c r="N2401" s="12">
        <f>IFERROR(12/Tabla1[[#This Row],[Meses de stock]],0)</f>
        <v>4.4202626641651035</v>
      </c>
      <c r="O2401" s="5" t="e">
        <f>VLOOKUP(Tabla1[[#This Row],[Código del producto]],'ABC Ventas'!$A:$E,5,0)</f>
        <v>#DIV/0!</v>
      </c>
      <c r="P2401" s="5" t="e">
        <f>VLOOKUP(Tabla1[[#This Row],[Código del producto]],'ABC Stock'!$A:$E,5,0)</f>
        <v>#DIV/0!</v>
      </c>
      <c r="Q24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2" spans="1:17" x14ac:dyDescent="0.2">
      <c r="A2402" s="1">
        <v>1401</v>
      </c>
      <c r="B2402" s="1" t="s">
        <v>104</v>
      </c>
      <c r="C2402" s="1" t="s">
        <v>6</v>
      </c>
      <c r="D2402" s="1" t="s">
        <v>3</v>
      </c>
      <c r="E2402" s="11">
        <v>152</v>
      </c>
      <c r="F2402" s="3">
        <v>33</v>
      </c>
      <c r="G2402" s="11">
        <f>Tabla1[[#This Row],[Stock en unidades]]*Tabla1[[#This Row],[Costo unitario]]</f>
        <v>5016</v>
      </c>
      <c r="H2402" s="1">
        <v>2020</v>
      </c>
      <c r="I2402" s="1" t="s">
        <v>258</v>
      </c>
      <c r="J2402" s="1">
        <v>987</v>
      </c>
      <c r="K2402" s="3">
        <v>54067.86</v>
      </c>
      <c r="L2402" s="12">
        <f>Tabla1[[#This Row],[Venta prom 12 meses en UN]]*Tabla1[[#This Row],[Costo unitario]]</f>
        <v>32571</v>
      </c>
      <c r="M2402" s="29">
        <f>IFERROR(Tabla1[[#This Row],[Stock en unidades]]/Tabla1[[#This Row],[Venta prom 12 meses en UN]],0)</f>
        <v>0.15400202634245189</v>
      </c>
      <c r="N2402" s="12">
        <f>IFERROR(12/Tabla1[[#This Row],[Meses de stock]],0)</f>
        <v>77.921052631578945</v>
      </c>
      <c r="O2402" s="5" t="e">
        <f>VLOOKUP(Tabla1[[#This Row],[Código del producto]],'ABC Ventas'!$A:$E,5,0)</f>
        <v>#DIV/0!</v>
      </c>
      <c r="P2402" s="5" t="e">
        <f>VLOOKUP(Tabla1[[#This Row],[Código del producto]],'ABC Stock'!$A:$E,5,0)</f>
        <v>#DIV/0!</v>
      </c>
      <c r="Q24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3" spans="1:17" x14ac:dyDescent="0.2">
      <c r="A2403" s="1">
        <v>1401</v>
      </c>
      <c r="B2403" s="1" t="s">
        <v>104</v>
      </c>
      <c r="C2403" s="1" t="s">
        <v>6</v>
      </c>
      <c r="D2403" s="1" t="s">
        <v>3</v>
      </c>
      <c r="E2403" s="11">
        <v>1116</v>
      </c>
      <c r="F2403" s="3">
        <v>73</v>
      </c>
      <c r="G2403" s="11">
        <f>Tabla1[[#This Row],[Stock en unidades]]*Tabla1[[#This Row],[Costo unitario]]</f>
        <v>81468</v>
      </c>
      <c r="H2403" s="1">
        <v>2019</v>
      </c>
      <c r="I2403" s="1" t="s">
        <v>257</v>
      </c>
      <c r="J2403" s="1">
        <v>506</v>
      </c>
      <c r="K2403" s="3">
        <v>53929.48</v>
      </c>
      <c r="L2403" s="12">
        <f>Tabla1[[#This Row],[Venta prom 12 meses en UN]]*Tabla1[[#This Row],[Costo unitario]]</f>
        <v>36938</v>
      </c>
      <c r="M2403" s="29">
        <f>IFERROR(Tabla1[[#This Row],[Stock en unidades]]/Tabla1[[#This Row],[Venta prom 12 meses en UN]],0)</f>
        <v>2.2055335968379448</v>
      </c>
      <c r="N2403" s="12">
        <f>IFERROR(12/Tabla1[[#This Row],[Meses de stock]],0)</f>
        <v>5.440860215053763</v>
      </c>
      <c r="O2403" s="5" t="e">
        <f>VLOOKUP(Tabla1[[#This Row],[Código del producto]],'ABC Ventas'!$A:$E,5,0)</f>
        <v>#DIV/0!</v>
      </c>
      <c r="P2403" s="5" t="e">
        <f>VLOOKUP(Tabla1[[#This Row],[Código del producto]],'ABC Stock'!$A:$E,5,0)</f>
        <v>#DIV/0!</v>
      </c>
      <c r="Q24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4" spans="1:17" x14ac:dyDescent="0.2">
      <c r="A2404" s="1">
        <v>1401</v>
      </c>
      <c r="B2404" s="1" t="s">
        <v>104</v>
      </c>
      <c r="C2404" s="1" t="s">
        <v>6</v>
      </c>
      <c r="D2404" s="1" t="s">
        <v>3</v>
      </c>
      <c r="E2404" s="11">
        <v>1016</v>
      </c>
      <c r="F2404" s="3">
        <v>50</v>
      </c>
      <c r="G2404" s="11">
        <f>Tabla1[[#This Row],[Stock en unidades]]*Tabla1[[#This Row],[Costo unitario]]</f>
        <v>50800</v>
      </c>
      <c r="H2404" s="1">
        <v>2019</v>
      </c>
      <c r="I2404" s="1" t="s">
        <v>257</v>
      </c>
      <c r="J2404" s="1">
        <v>758</v>
      </c>
      <c r="K2404" s="3">
        <v>48133</v>
      </c>
      <c r="L2404" s="12">
        <f>Tabla1[[#This Row],[Venta prom 12 meses en UN]]*Tabla1[[#This Row],[Costo unitario]]</f>
        <v>37900</v>
      </c>
      <c r="M2404" s="29">
        <f>IFERROR(Tabla1[[#This Row],[Stock en unidades]]/Tabla1[[#This Row],[Venta prom 12 meses en UN]],0)</f>
        <v>1.3403693931398417</v>
      </c>
      <c r="N2404" s="12">
        <f>IFERROR(12/Tabla1[[#This Row],[Meses de stock]],0)</f>
        <v>8.9527559055118111</v>
      </c>
      <c r="O2404" s="5" t="e">
        <f>VLOOKUP(Tabla1[[#This Row],[Código del producto]],'ABC Ventas'!$A:$E,5,0)</f>
        <v>#DIV/0!</v>
      </c>
      <c r="P2404" s="5" t="e">
        <f>VLOOKUP(Tabla1[[#This Row],[Código del producto]],'ABC Stock'!$A:$E,5,0)</f>
        <v>#DIV/0!</v>
      </c>
      <c r="Q24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5" spans="1:17" x14ac:dyDescent="0.2">
      <c r="A2405" s="1">
        <v>1401</v>
      </c>
      <c r="B2405" s="1" t="s">
        <v>104</v>
      </c>
      <c r="C2405" s="1" t="s">
        <v>6</v>
      </c>
      <c r="D2405" s="1" t="s">
        <v>3</v>
      </c>
      <c r="E2405" s="11">
        <v>1322</v>
      </c>
      <c r="F2405" s="3">
        <v>34</v>
      </c>
      <c r="G2405" s="11">
        <f>Tabla1[[#This Row],[Stock en unidades]]*Tabla1[[#This Row],[Costo unitario]]</f>
        <v>44948</v>
      </c>
      <c r="H2405" s="1">
        <v>2019</v>
      </c>
      <c r="I2405" s="1" t="s">
        <v>257</v>
      </c>
      <c r="J2405" s="1">
        <v>811</v>
      </c>
      <c r="K2405" s="3">
        <v>46048.58</v>
      </c>
      <c r="L2405" s="12">
        <f>Tabla1[[#This Row],[Venta prom 12 meses en UN]]*Tabla1[[#This Row],[Costo unitario]]</f>
        <v>27574</v>
      </c>
      <c r="M2405" s="29">
        <f>IFERROR(Tabla1[[#This Row],[Stock en unidades]]/Tabla1[[#This Row],[Venta prom 12 meses en UN]],0)</f>
        <v>1.6300863131935881</v>
      </c>
      <c r="N2405" s="12">
        <f>IFERROR(12/Tabla1[[#This Row],[Meses de stock]],0)</f>
        <v>7.3615733736762481</v>
      </c>
      <c r="O2405" s="5" t="e">
        <f>VLOOKUP(Tabla1[[#This Row],[Código del producto]],'ABC Ventas'!$A:$E,5,0)</f>
        <v>#DIV/0!</v>
      </c>
      <c r="P2405" s="5" t="e">
        <f>VLOOKUP(Tabla1[[#This Row],[Código del producto]],'ABC Stock'!$A:$E,5,0)</f>
        <v>#DIV/0!</v>
      </c>
      <c r="Q24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6" spans="1:17" x14ac:dyDescent="0.2">
      <c r="A2406" s="1">
        <v>1401</v>
      </c>
      <c r="B2406" s="1" t="s">
        <v>104</v>
      </c>
      <c r="C2406" s="1" t="s">
        <v>6</v>
      </c>
      <c r="D2406" s="1" t="s">
        <v>3</v>
      </c>
      <c r="E2406" s="11">
        <v>1638</v>
      </c>
      <c r="F2406" s="3">
        <v>76</v>
      </c>
      <c r="G2406" s="11">
        <f>Tabla1[[#This Row],[Stock en unidades]]*Tabla1[[#This Row],[Costo unitario]]</f>
        <v>124488</v>
      </c>
      <c r="H2406" s="1">
        <v>2019</v>
      </c>
      <c r="I2406" s="1" t="s">
        <v>311</v>
      </c>
      <c r="J2406" s="1">
        <v>337</v>
      </c>
      <c r="K2406" s="3">
        <v>35344.559999999998</v>
      </c>
      <c r="L2406" s="12">
        <f>Tabla1[[#This Row],[Venta prom 12 meses en UN]]*Tabla1[[#This Row],[Costo unitario]]</f>
        <v>25612</v>
      </c>
      <c r="M2406" s="29">
        <f>IFERROR(Tabla1[[#This Row],[Stock en unidades]]/Tabla1[[#This Row],[Venta prom 12 meses en UN]],0)</f>
        <v>4.8605341246290799</v>
      </c>
      <c r="N2406" s="12">
        <f>IFERROR(12/Tabla1[[#This Row],[Meses de stock]],0)</f>
        <v>2.468864468864469</v>
      </c>
      <c r="O2406" s="5" t="e">
        <f>VLOOKUP(Tabla1[[#This Row],[Código del producto]],'ABC Ventas'!$A:$E,5,0)</f>
        <v>#DIV/0!</v>
      </c>
      <c r="P2406" s="5" t="e">
        <f>VLOOKUP(Tabla1[[#This Row],[Código del producto]],'ABC Stock'!$A:$E,5,0)</f>
        <v>#DIV/0!</v>
      </c>
      <c r="Q240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07" spans="1:17" x14ac:dyDescent="0.2">
      <c r="A2407" s="1">
        <v>1401</v>
      </c>
      <c r="B2407" s="1" t="s">
        <v>104</v>
      </c>
      <c r="C2407" s="1" t="s">
        <v>6</v>
      </c>
      <c r="D2407" s="1" t="s">
        <v>3</v>
      </c>
      <c r="E2407" s="11">
        <v>243</v>
      </c>
      <c r="F2407" s="3">
        <v>51</v>
      </c>
      <c r="G2407" s="11">
        <f>Tabla1[[#This Row],[Stock en unidades]]*Tabla1[[#This Row],[Costo unitario]]</f>
        <v>12393</v>
      </c>
      <c r="H2407" s="1">
        <v>2019</v>
      </c>
      <c r="I2407" s="1" t="s">
        <v>257</v>
      </c>
      <c r="J2407" s="1">
        <v>323</v>
      </c>
      <c r="K2407" s="3">
        <v>28168.83</v>
      </c>
      <c r="L2407" s="12">
        <f>Tabla1[[#This Row],[Venta prom 12 meses en UN]]*Tabla1[[#This Row],[Costo unitario]]</f>
        <v>16473</v>
      </c>
      <c r="M2407" s="29">
        <f>IFERROR(Tabla1[[#This Row],[Stock en unidades]]/Tabla1[[#This Row],[Venta prom 12 meses en UN]],0)</f>
        <v>0.75232198142414863</v>
      </c>
      <c r="N2407" s="12">
        <f>IFERROR(12/Tabla1[[#This Row],[Meses de stock]],0)</f>
        <v>15.950617283950617</v>
      </c>
      <c r="O2407" s="5" t="e">
        <f>VLOOKUP(Tabla1[[#This Row],[Código del producto]],'ABC Ventas'!$A:$E,5,0)</f>
        <v>#DIV/0!</v>
      </c>
      <c r="P2407" s="5" t="e">
        <f>VLOOKUP(Tabla1[[#This Row],[Código del producto]],'ABC Stock'!$A:$E,5,0)</f>
        <v>#DIV/0!</v>
      </c>
      <c r="Q24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8" spans="1:17" x14ac:dyDescent="0.2">
      <c r="A2408" s="1">
        <v>1402</v>
      </c>
      <c r="B2408" s="1" t="s">
        <v>529</v>
      </c>
      <c r="C2408" s="1" t="s">
        <v>6</v>
      </c>
      <c r="D2408" s="1" t="s">
        <v>3</v>
      </c>
      <c r="E2408" s="11">
        <v>299</v>
      </c>
      <c r="F2408" s="3">
        <v>5.12</v>
      </c>
      <c r="G2408" s="11">
        <f>Tabla1[[#This Row],[Stock en unidades]]*Tabla1[[#This Row],[Costo unitario]]</f>
        <v>1530.88</v>
      </c>
      <c r="H2408" s="1">
        <v>2020</v>
      </c>
      <c r="I2408" s="1" t="s">
        <v>258</v>
      </c>
      <c r="J2408" s="1">
        <v>143</v>
      </c>
      <c r="K2408" s="3">
        <v>1193.4208000000001</v>
      </c>
      <c r="L2408" s="12">
        <f>Tabla1[[#This Row],[Venta prom 12 meses en UN]]*Tabla1[[#This Row],[Costo unitario]]</f>
        <v>732.16</v>
      </c>
      <c r="M2408" s="29">
        <f>IFERROR(Tabla1[[#This Row],[Stock en unidades]]/Tabla1[[#This Row],[Venta prom 12 meses en UN]],0)</f>
        <v>2.0909090909090908</v>
      </c>
      <c r="N2408" s="12">
        <f>IFERROR(12/Tabla1[[#This Row],[Meses de stock]],0)</f>
        <v>5.7391304347826093</v>
      </c>
      <c r="O2408" s="5" t="e">
        <f>VLOOKUP(Tabla1[[#This Row],[Código del producto]],'ABC Ventas'!$A:$E,5,0)</f>
        <v>#DIV/0!</v>
      </c>
      <c r="P2408" s="5" t="e">
        <f>VLOOKUP(Tabla1[[#This Row],[Código del producto]],'ABC Stock'!$A:$E,5,0)</f>
        <v>#DIV/0!</v>
      </c>
      <c r="Q24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09" spans="1:17" x14ac:dyDescent="0.2">
      <c r="A2409" s="1">
        <v>1402</v>
      </c>
      <c r="B2409" s="1" t="s">
        <v>529</v>
      </c>
      <c r="C2409" s="1" t="s">
        <v>6</v>
      </c>
      <c r="D2409" s="1" t="s">
        <v>3</v>
      </c>
      <c r="E2409" s="11">
        <v>1167</v>
      </c>
      <c r="F2409" s="3">
        <v>5.99</v>
      </c>
      <c r="G2409" s="11">
        <f>Tabla1[[#This Row],[Stock en unidades]]*Tabla1[[#This Row],[Costo unitario]]</f>
        <v>6990.33</v>
      </c>
      <c r="H2409" s="1">
        <v>2019</v>
      </c>
      <c r="I2409" s="1" t="s">
        <v>307</v>
      </c>
      <c r="J2409" s="1">
        <v>72.900000000000006</v>
      </c>
      <c r="K2409" s="3">
        <v>742.34070000000008</v>
      </c>
      <c r="L2409" s="12">
        <f>Tabla1[[#This Row],[Venta prom 12 meses en UN]]*Tabla1[[#This Row],[Costo unitario]]</f>
        <v>436.67100000000005</v>
      </c>
      <c r="M2409" s="29">
        <f>IFERROR(Tabla1[[#This Row],[Stock en unidades]]/Tabla1[[#This Row],[Venta prom 12 meses en UN]],0)</f>
        <v>16.008230452674894</v>
      </c>
      <c r="N2409" s="12">
        <f>IFERROR(12/Tabla1[[#This Row],[Meses de stock]],0)</f>
        <v>0.74961439588688961</v>
      </c>
      <c r="O2409" s="5" t="e">
        <f>VLOOKUP(Tabla1[[#This Row],[Código del producto]],'ABC Ventas'!$A:$E,5,0)</f>
        <v>#DIV/0!</v>
      </c>
      <c r="P2409" s="5" t="e">
        <f>VLOOKUP(Tabla1[[#This Row],[Código del producto]],'ABC Stock'!$A:$E,5,0)</f>
        <v>#DIV/0!</v>
      </c>
      <c r="Q240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10" spans="1:17" x14ac:dyDescent="0.2">
      <c r="A2410" s="1">
        <v>1402</v>
      </c>
      <c r="B2410" s="1" t="s">
        <v>529</v>
      </c>
      <c r="C2410" s="1" t="s">
        <v>6</v>
      </c>
      <c r="D2410" s="1" t="s">
        <v>3</v>
      </c>
      <c r="E2410" s="11">
        <v>388</v>
      </c>
      <c r="F2410" s="3">
        <v>5.0999999999999996</v>
      </c>
      <c r="G2410" s="11">
        <f>Tabla1[[#This Row],[Stock en unidades]]*Tabla1[[#This Row],[Costo unitario]]</f>
        <v>1978.8</v>
      </c>
      <c r="H2410" s="1">
        <v>2020</v>
      </c>
      <c r="I2410" s="1" t="s">
        <v>256</v>
      </c>
      <c r="J2410" s="1">
        <v>55.3</v>
      </c>
      <c r="K2410" s="3">
        <v>473.81039999999996</v>
      </c>
      <c r="L2410" s="12">
        <f>Tabla1[[#This Row],[Venta prom 12 meses en UN]]*Tabla1[[#This Row],[Costo unitario]]</f>
        <v>282.02999999999997</v>
      </c>
      <c r="M2410" s="29">
        <f>IFERROR(Tabla1[[#This Row],[Stock en unidades]]/Tabla1[[#This Row],[Venta prom 12 meses en UN]],0)</f>
        <v>7.0162748643761308</v>
      </c>
      <c r="N2410" s="12">
        <f>IFERROR(12/Tabla1[[#This Row],[Meses de stock]],0)</f>
        <v>1.7103092783505154</v>
      </c>
      <c r="O2410" s="5" t="e">
        <f>VLOOKUP(Tabla1[[#This Row],[Código del producto]],'ABC Ventas'!$A:$E,5,0)</f>
        <v>#DIV/0!</v>
      </c>
      <c r="P2410" s="5" t="e">
        <f>VLOOKUP(Tabla1[[#This Row],[Código del producto]],'ABC Stock'!$A:$E,5,0)</f>
        <v>#DIV/0!</v>
      </c>
      <c r="Q241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11" spans="1:17" x14ac:dyDescent="0.2">
      <c r="A2411" s="1">
        <v>1402</v>
      </c>
      <c r="B2411" s="1" t="s">
        <v>529</v>
      </c>
      <c r="C2411" s="1" t="s">
        <v>6</v>
      </c>
      <c r="D2411" s="1" t="s">
        <v>3</v>
      </c>
      <c r="E2411" s="11">
        <v>90</v>
      </c>
      <c r="F2411" s="3">
        <v>2.89</v>
      </c>
      <c r="G2411" s="11">
        <f>Tabla1[[#This Row],[Stock en unidades]]*Tabla1[[#This Row],[Costo unitario]]</f>
        <v>260.10000000000002</v>
      </c>
      <c r="H2411" s="1">
        <v>2020</v>
      </c>
      <c r="I2411" s="1" t="s">
        <v>256</v>
      </c>
      <c r="J2411" s="1">
        <v>59</v>
      </c>
      <c r="K2411" s="3">
        <v>272.81600000000003</v>
      </c>
      <c r="L2411" s="12">
        <f>Tabla1[[#This Row],[Venta prom 12 meses en UN]]*Tabla1[[#This Row],[Costo unitario]]</f>
        <v>170.51000000000002</v>
      </c>
      <c r="M2411" s="29">
        <f>IFERROR(Tabla1[[#This Row],[Stock en unidades]]/Tabla1[[#This Row],[Venta prom 12 meses en UN]],0)</f>
        <v>1.5254237288135593</v>
      </c>
      <c r="N2411" s="12">
        <f>IFERROR(12/Tabla1[[#This Row],[Meses de stock]],0)</f>
        <v>7.8666666666666671</v>
      </c>
      <c r="O2411" s="5" t="e">
        <f>VLOOKUP(Tabla1[[#This Row],[Código del producto]],'ABC Ventas'!$A:$E,5,0)</f>
        <v>#DIV/0!</v>
      </c>
      <c r="P2411" s="5" t="e">
        <f>VLOOKUP(Tabla1[[#This Row],[Código del producto]],'ABC Stock'!$A:$E,5,0)</f>
        <v>#DIV/0!</v>
      </c>
      <c r="Q24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12" spans="1:17" x14ac:dyDescent="0.2">
      <c r="A2412" s="1">
        <v>1402</v>
      </c>
      <c r="B2412" s="1" t="s">
        <v>529</v>
      </c>
      <c r="C2412" s="1" t="s">
        <v>6</v>
      </c>
      <c r="D2412" s="1" t="s">
        <v>3</v>
      </c>
      <c r="E2412" s="11">
        <v>653</v>
      </c>
      <c r="F2412" s="3">
        <v>2.82</v>
      </c>
      <c r="G2412" s="11">
        <f>Tabla1[[#This Row],[Stock en unidades]]*Tabla1[[#This Row],[Costo unitario]]</f>
        <v>1841.4599999999998</v>
      </c>
      <c r="H2412" s="1">
        <v>2019</v>
      </c>
      <c r="I2412" s="1" t="s">
        <v>310</v>
      </c>
      <c r="J2412" s="1">
        <v>51</v>
      </c>
      <c r="K2412" s="3">
        <v>240.17939999999999</v>
      </c>
      <c r="L2412" s="12">
        <f>Tabla1[[#This Row],[Venta prom 12 meses en UN]]*Tabla1[[#This Row],[Costo unitario]]</f>
        <v>143.82</v>
      </c>
      <c r="M2412" s="29">
        <f>IFERROR(Tabla1[[#This Row],[Stock en unidades]]/Tabla1[[#This Row],[Venta prom 12 meses en UN]],0)</f>
        <v>12.803921568627452</v>
      </c>
      <c r="N2412" s="12">
        <f>IFERROR(12/Tabla1[[#This Row],[Meses de stock]],0)</f>
        <v>0.93721286370597234</v>
      </c>
      <c r="O2412" s="5" t="e">
        <f>VLOOKUP(Tabla1[[#This Row],[Código del producto]],'ABC Ventas'!$A:$E,5,0)</f>
        <v>#DIV/0!</v>
      </c>
      <c r="P2412" s="5" t="e">
        <f>VLOOKUP(Tabla1[[#This Row],[Código del producto]],'ABC Stock'!$A:$E,5,0)</f>
        <v>#DIV/0!</v>
      </c>
      <c r="Q241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13" spans="1:17" x14ac:dyDescent="0.2">
      <c r="A2413" s="1">
        <v>1402</v>
      </c>
      <c r="B2413" s="1" t="s">
        <v>529</v>
      </c>
      <c r="C2413" s="1" t="s">
        <v>6</v>
      </c>
      <c r="D2413" s="1" t="s">
        <v>3</v>
      </c>
      <c r="E2413" s="11">
        <v>40</v>
      </c>
      <c r="F2413" s="3">
        <v>1.69</v>
      </c>
      <c r="G2413" s="11">
        <f>Tabla1[[#This Row],[Stock en unidades]]*Tabla1[[#This Row],[Costo unitario]]</f>
        <v>67.599999999999994</v>
      </c>
      <c r="H2413" s="1">
        <v>2020</v>
      </c>
      <c r="I2413" s="1" t="s">
        <v>257</v>
      </c>
      <c r="J2413" s="1">
        <v>103</v>
      </c>
      <c r="K2413" s="3">
        <v>226.291</v>
      </c>
      <c r="L2413" s="12">
        <f>Tabla1[[#This Row],[Venta prom 12 meses en UN]]*Tabla1[[#This Row],[Costo unitario]]</f>
        <v>174.07</v>
      </c>
      <c r="M2413" s="29">
        <f>IFERROR(Tabla1[[#This Row],[Stock en unidades]]/Tabla1[[#This Row],[Venta prom 12 meses en UN]],0)</f>
        <v>0.38834951456310679</v>
      </c>
      <c r="N2413" s="12">
        <f>IFERROR(12/Tabla1[[#This Row],[Meses de stock]],0)</f>
        <v>30.900000000000002</v>
      </c>
      <c r="O2413" s="5" t="e">
        <f>VLOOKUP(Tabla1[[#This Row],[Código del producto]],'ABC Ventas'!$A:$E,5,0)</f>
        <v>#DIV/0!</v>
      </c>
      <c r="P2413" s="5" t="e">
        <f>VLOOKUP(Tabla1[[#This Row],[Código del producto]],'ABC Stock'!$A:$E,5,0)</f>
        <v>#DIV/0!</v>
      </c>
      <c r="Q24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14" spans="1:17" x14ac:dyDescent="0.2">
      <c r="A2414" s="1">
        <v>1403</v>
      </c>
      <c r="B2414" s="1" t="s">
        <v>530</v>
      </c>
      <c r="C2414" s="1" t="s">
        <v>6</v>
      </c>
      <c r="D2414" s="1" t="s">
        <v>3</v>
      </c>
      <c r="E2414" s="11">
        <v>19</v>
      </c>
      <c r="F2414" s="3">
        <v>7.07</v>
      </c>
      <c r="G2414" s="11">
        <f>Tabla1[[#This Row],[Stock en unidades]]*Tabla1[[#This Row],[Costo unitario]]</f>
        <v>134.33000000000001</v>
      </c>
      <c r="H2414" s="1">
        <v>2019</v>
      </c>
      <c r="I2414" s="1" t="s">
        <v>309</v>
      </c>
      <c r="J2414" s="1">
        <v>105</v>
      </c>
      <c r="K2414" s="3">
        <v>1210.0305000000001</v>
      </c>
      <c r="L2414" s="12">
        <f>Tabla1[[#This Row],[Venta prom 12 meses en UN]]*Tabla1[[#This Row],[Costo unitario]]</f>
        <v>742.35</v>
      </c>
      <c r="M2414" s="29">
        <f>IFERROR(Tabla1[[#This Row],[Stock en unidades]]/Tabla1[[#This Row],[Venta prom 12 meses en UN]],0)</f>
        <v>0.18095238095238095</v>
      </c>
      <c r="N2414" s="12">
        <f>IFERROR(12/Tabla1[[#This Row],[Meses de stock]],0)</f>
        <v>66.315789473684205</v>
      </c>
      <c r="O2414" s="5" t="e">
        <f>VLOOKUP(Tabla1[[#This Row],[Código del producto]],'ABC Ventas'!$A:$E,5,0)</f>
        <v>#DIV/0!</v>
      </c>
      <c r="P2414" s="5" t="e">
        <f>VLOOKUP(Tabla1[[#This Row],[Código del producto]],'ABC Stock'!$A:$E,5,0)</f>
        <v>#DIV/0!</v>
      </c>
      <c r="Q24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15" spans="1:17" x14ac:dyDescent="0.2">
      <c r="A2415" s="1">
        <v>1403</v>
      </c>
      <c r="B2415" s="1" t="s">
        <v>530</v>
      </c>
      <c r="C2415" s="1" t="s">
        <v>6</v>
      </c>
      <c r="D2415" s="1" t="s">
        <v>3</v>
      </c>
      <c r="E2415" s="11">
        <v>73</v>
      </c>
      <c r="F2415" s="3">
        <v>6.86</v>
      </c>
      <c r="G2415" s="11">
        <f>Tabla1[[#This Row],[Stock en unidades]]*Tabla1[[#This Row],[Costo unitario]]</f>
        <v>500.78000000000003</v>
      </c>
      <c r="H2415" s="1">
        <v>2020</v>
      </c>
      <c r="I2415" s="1" t="s">
        <v>258</v>
      </c>
      <c r="J2415" s="1">
        <v>115</v>
      </c>
      <c r="K2415" s="3">
        <v>1183.3500000000001</v>
      </c>
      <c r="L2415" s="12">
        <f>Tabla1[[#This Row],[Venta prom 12 meses en UN]]*Tabla1[[#This Row],[Costo unitario]]</f>
        <v>788.90000000000009</v>
      </c>
      <c r="M2415" s="29">
        <f>IFERROR(Tabla1[[#This Row],[Stock en unidades]]/Tabla1[[#This Row],[Venta prom 12 meses en UN]],0)</f>
        <v>0.63478260869565217</v>
      </c>
      <c r="N2415" s="12">
        <f>IFERROR(12/Tabla1[[#This Row],[Meses de stock]],0)</f>
        <v>18.904109589041095</v>
      </c>
      <c r="O2415" s="5" t="e">
        <f>VLOOKUP(Tabla1[[#This Row],[Código del producto]],'ABC Ventas'!$A:$E,5,0)</f>
        <v>#DIV/0!</v>
      </c>
      <c r="P2415" s="5" t="e">
        <f>VLOOKUP(Tabla1[[#This Row],[Código del producto]],'ABC Stock'!$A:$E,5,0)</f>
        <v>#DIV/0!</v>
      </c>
      <c r="Q24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16" spans="1:17" x14ac:dyDescent="0.2">
      <c r="A2416" s="1">
        <v>1403</v>
      </c>
      <c r="B2416" s="1" t="s">
        <v>530</v>
      </c>
      <c r="C2416" s="1" t="s">
        <v>6</v>
      </c>
      <c r="D2416" s="1" t="s">
        <v>3</v>
      </c>
      <c r="E2416" s="11">
        <v>242</v>
      </c>
      <c r="F2416" s="3">
        <v>5.46</v>
      </c>
      <c r="G2416" s="11">
        <f>Tabla1[[#This Row],[Stock en unidades]]*Tabla1[[#This Row],[Costo unitario]]</f>
        <v>1321.32</v>
      </c>
      <c r="H2416" s="1">
        <v>2020</v>
      </c>
      <c r="I2416" s="1" t="s">
        <v>258</v>
      </c>
      <c r="J2416" s="1">
        <v>57</v>
      </c>
      <c r="K2416" s="3">
        <v>541.52279999999996</v>
      </c>
      <c r="L2416" s="12">
        <f>Tabla1[[#This Row],[Venta prom 12 meses en UN]]*Tabla1[[#This Row],[Costo unitario]]</f>
        <v>311.21999999999997</v>
      </c>
      <c r="M2416" s="29">
        <f>IFERROR(Tabla1[[#This Row],[Stock en unidades]]/Tabla1[[#This Row],[Venta prom 12 meses en UN]],0)</f>
        <v>4.2456140350877192</v>
      </c>
      <c r="N2416" s="12">
        <f>IFERROR(12/Tabla1[[#This Row],[Meses de stock]],0)</f>
        <v>2.8264462809917354</v>
      </c>
      <c r="O2416" s="5" t="e">
        <f>VLOOKUP(Tabla1[[#This Row],[Código del producto]],'ABC Ventas'!$A:$E,5,0)</f>
        <v>#DIV/0!</v>
      </c>
      <c r="P2416" s="5" t="e">
        <f>VLOOKUP(Tabla1[[#This Row],[Código del producto]],'ABC Stock'!$A:$E,5,0)</f>
        <v>#DIV/0!</v>
      </c>
      <c r="Q241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17" spans="1:17" x14ac:dyDescent="0.2">
      <c r="A2417" s="1">
        <v>1403</v>
      </c>
      <c r="B2417" s="1" t="s">
        <v>530</v>
      </c>
      <c r="C2417" s="1" t="s">
        <v>6</v>
      </c>
      <c r="D2417" s="1" t="s">
        <v>3</v>
      </c>
      <c r="E2417" s="11">
        <v>642</v>
      </c>
      <c r="F2417" s="3">
        <v>7.59</v>
      </c>
      <c r="G2417" s="11">
        <f>Tabla1[[#This Row],[Stock en unidades]]*Tabla1[[#This Row],[Costo unitario]]</f>
        <v>4872.78</v>
      </c>
      <c r="H2417" s="1">
        <v>2019</v>
      </c>
      <c r="I2417" s="1" t="s">
        <v>310</v>
      </c>
      <c r="J2417" s="1">
        <v>53.5</v>
      </c>
      <c r="K2417" s="3">
        <v>495.39929999999998</v>
      </c>
      <c r="L2417" s="12">
        <f>Tabla1[[#This Row],[Venta prom 12 meses en UN]]*Tabla1[[#This Row],[Costo unitario]]</f>
        <v>406.065</v>
      </c>
      <c r="M2417" s="29">
        <f>IFERROR(Tabla1[[#This Row],[Stock en unidades]]/Tabla1[[#This Row],[Venta prom 12 meses en UN]],0)</f>
        <v>12</v>
      </c>
      <c r="N2417" s="12">
        <f>IFERROR(12/Tabla1[[#This Row],[Meses de stock]],0)</f>
        <v>1</v>
      </c>
      <c r="O2417" s="5" t="e">
        <f>VLOOKUP(Tabla1[[#This Row],[Código del producto]],'ABC Ventas'!$A:$E,5,0)</f>
        <v>#DIV/0!</v>
      </c>
      <c r="P2417" s="5" t="e">
        <f>VLOOKUP(Tabla1[[#This Row],[Código del producto]],'ABC Stock'!$A:$E,5,0)</f>
        <v>#DIV/0!</v>
      </c>
      <c r="Q241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18" spans="1:17" x14ac:dyDescent="0.2">
      <c r="A2418" s="1">
        <v>1403</v>
      </c>
      <c r="B2418" s="1" t="s">
        <v>530</v>
      </c>
      <c r="C2418" s="1" t="s">
        <v>6</v>
      </c>
      <c r="D2418" s="1" t="s">
        <v>3</v>
      </c>
      <c r="E2418" s="11">
        <v>317</v>
      </c>
      <c r="F2418" s="3">
        <v>5.97</v>
      </c>
      <c r="G2418" s="11">
        <f>Tabla1[[#This Row],[Stock en unidades]]*Tabla1[[#This Row],[Costo unitario]]</f>
        <v>1892.49</v>
      </c>
      <c r="H2418" s="1">
        <v>2020</v>
      </c>
      <c r="I2418" s="1" t="s">
        <v>256</v>
      </c>
      <c r="J2418" s="1">
        <v>39.6</v>
      </c>
      <c r="K2418" s="3">
        <v>378.25919999999996</v>
      </c>
      <c r="L2418" s="12">
        <f>Tabla1[[#This Row],[Venta prom 12 meses en UN]]*Tabla1[[#This Row],[Costo unitario]]</f>
        <v>236.41200000000001</v>
      </c>
      <c r="M2418" s="29">
        <f>IFERROR(Tabla1[[#This Row],[Stock en unidades]]/Tabla1[[#This Row],[Venta prom 12 meses en UN]],0)</f>
        <v>8.0050505050505052</v>
      </c>
      <c r="N2418" s="12">
        <f>IFERROR(12/Tabla1[[#This Row],[Meses de stock]],0)</f>
        <v>1.4990536277602524</v>
      </c>
      <c r="O2418" s="5" t="e">
        <f>VLOOKUP(Tabla1[[#This Row],[Código del producto]],'ABC Ventas'!$A:$E,5,0)</f>
        <v>#DIV/0!</v>
      </c>
      <c r="P2418" s="5" t="e">
        <f>VLOOKUP(Tabla1[[#This Row],[Código del producto]],'ABC Stock'!$A:$E,5,0)</f>
        <v>#DIV/0!</v>
      </c>
      <c r="Q241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19" spans="1:17" x14ac:dyDescent="0.2">
      <c r="A2419" s="1">
        <v>1403</v>
      </c>
      <c r="B2419" s="1" t="s">
        <v>530</v>
      </c>
      <c r="C2419" s="1" t="s">
        <v>6</v>
      </c>
      <c r="D2419" s="1" t="s">
        <v>3</v>
      </c>
      <c r="E2419" s="11">
        <v>104</v>
      </c>
      <c r="F2419" s="3">
        <v>2.08</v>
      </c>
      <c r="G2419" s="11">
        <f>Tabla1[[#This Row],[Stock en unidades]]*Tabla1[[#This Row],[Costo unitario]]</f>
        <v>216.32</v>
      </c>
      <c r="H2419" s="1">
        <v>2020</v>
      </c>
      <c r="I2419" s="1" t="s">
        <v>257</v>
      </c>
      <c r="J2419" s="1">
        <v>130</v>
      </c>
      <c r="K2419" s="3">
        <v>348.81600000000003</v>
      </c>
      <c r="L2419" s="12">
        <f>Tabla1[[#This Row],[Venta prom 12 meses en UN]]*Tabla1[[#This Row],[Costo unitario]]</f>
        <v>270.40000000000003</v>
      </c>
      <c r="M2419" s="29">
        <f>IFERROR(Tabla1[[#This Row],[Stock en unidades]]/Tabla1[[#This Row],[Venta prom 12 meses en UN]],0)</f>
        <v>0.8</v>
      </c>
      <c r="N2419" s="12">
        <f>IFERROR(12/Tabla1[[#This Row],[Meses de stock]],0)</f>
        <v>15</v>
      </c>
      <c r="O2419" s="5" t="e">
        <f>VLOOKUP(Tabla1[[#This Row],[Código del producto]],'ABC Ventas'!$A:$E,5,0)</f>
        <v>#DIV/0!</v>
      </c>
      <c r="P2419" s="5" t="e">
        <f>VLOOKUP(Tabla1[[#This Row],[Código del producto]],'ABC Stock'!$A:$E,5,0)</f>
        <v>#DIV/0!</v>
      </c>
      <c r="Q24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0" spans="1:17" x14ac:dyDescent="0.2">
      <c r="A2420" s="1">
        <v>1404</v>
      </c>
      <c r="B2420" s="1" t="s">
        <v>290</v>
      </c>
      <c r="C2420" s="1" t="s">
        <v>6</v>
      </c>
      <c r="D2420" s="1" t="s">
        <v>3</v>
      </c>
      <c r="E2420" s="11">
        <v>821</v>
      </c>
      <c r="F2420" s="3">
        <v>60</v>
      </c>
      <c r="G2420" s="11">
        <f>Tabla1[[#This Row],[Stock en unidades]]*Tabla1[[#This Row],[Costo unitario]]</f>
        <v>49260</v>
      </c>
      <c r="H2420" s="1">
        <v>2020</v>
      </c>
      <c r="I2420" s="1" t="s">
        <v>258</v>
      </c>
      <c r="J2420" s="1">
        <v>849</v>
      </c>
      <c r="K2420" s="3">
        <v>95257.8</v>
      </c>
      <c r="L2420" s="12">
        <f>Tabla1[[#This Row],[Venta prom 12 meses en UN]]*Tabla1[[#This Row],[Costo unitario]]</f>
        <v>50940</v>
      </c>
      <c r="M2420" s="29">
        <f>IFERROR(Tabla1[[#This Row],[Stock en unidades]]/Tabla1[[#This Row],[Venta prom 12 meses en UN]],0)</f>
        <v>0.96702002355712602</v>
      </c>
      <c r="N2420" s="12">
        <f>IFERROR(12/Tabla1[[#This Row],[Meses de stock]],0)</f>
        <v>12.40925700365408</v>
      </c>
      <c r="O2420" s="5" t="e">
        <f>VLOOKUP(Tabla1[[#This Row],[Código del producto]],'ABC Ventas'!$A:$E,5,0)</f>
        <v>#DIV/0!</v>
      </c>
      <c r="P2420" s="5" t="e">
        <f>VLOOKUP(Tabla1[[#This Row],[Código del producto]],'ABC Stock'!$A:$E,5,0)</f>
        <v>#DIV/0!</v>
      </c>
      <c r="Q24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1" spans="1:17" x14ac:dyDescent="0.2">
      <c r="A2421" s="1">
        <v>1404</v>
      </c>
      <c r="B2421" s="1" t="s">
        <v>290</v>
      </c>
      <c r="C2421" s="1" t="s">
        <v>6</v>
      </c>
      <c r="D2421" s="1" t="s">
        <v>3</v>
      </c>
      <c r="E2421" s="11">
        <v>1148</v>
      </c>
      <c r="F2421" s="3">
        <v>39</v>
      </c>
      <c r="G2421" s="11">
        <f>Tabla1[[#This Row],[Stock en unidades]]*Tabla1[[#This Row],[Costo unitario]]</f>
        <v>44772</v>
      </c>
      <c r="H2421" s="1">
        <v>2020</v>
      </c>
      <c r="I2421" s="1" t="s">
        <v>258</v>
      </c>
      <c r="J2421" s="1">
        <v>953</v>
      </c>
      <c r="K2421" s="3">
        <v>52777.14</v>
      </c>
      <c r="L2421" s="12">
        <f>Tabla1[[#This Row],[Venta prom 12 meses en UN]]*Tabla1[[#This Row],[Costo unitario]]</f>
        <v>37167</v>
      </c>
      <c r="M2421" s="29">
        <f>IFERROR(Tabla1[[#This Row],[Stock en unidades]]/Tabla1[[#This Row],[Venta prom 12 meses en UN]],0)</f>
        <v>1.2046169989506821</v>
      </c>
      <c r="N2421" s="12">
        <f>IFERROR(12/Tabla1[[#This Row],[Meses de stock]],0)</f>
        <v>9.9616724738675959</v>
      </c>
      <c r="O2421" s="5" t="e">
        <f>VLOOKUP(Tabla1[[#This Row],[Código del producto]],'ABC Ventas'!$A:$E,5,0)</f>
        <v>#DIV/0!</v>
      </c>
      <c r="P2421" s="5" t="e">
        <f>VLOOKUP(Tabla1[[#This Row],[Código del producto]],'ABC Stock'!$A:$E,5,0)</f>
        <v>#DIV/0!</v>
      </c>
      <c r="Q24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2" spans="1:17" x14ac:dyDescent="0.2">
      <c r="A2422" s="1">
        <v>1404</v>
      </c>
      <c r="B2422" s="1" t="s">
        <v>290</v>
      </c>
      <c r="C2422" s="1" t="s">
        <v>6</v>
      </c>
      <c r="D2422" s="1" t="s">
        <v>3</v>
      </c>
      <c r="E2422" s="11">
        <v>486</v>
      </c>
      <c r="F2422" s="3">
        <v>50</v>
      </c>
      <c r="G2422" s="11">
        <f>Tabla1[[#This Row],[Stock en unidades]]*Tabla1[[#This Row],[Costo unitario]]</f>
        <v>24300</v>
      </c>
      <c r="H2422" s="1">
        <v>2019</v>
      </c>
      <c r="I2422" s="1" t="s">
        <v>304</v>
      </c>
      <c r="J2422" s="1">
        <v>626</v>
      </c>
      <c r="K2422" s="3">
        <v>50706</v>
      </c>
      <c r="L2422" s="12">
        <f>Tabla1[[#This Row],[Venta prom 12 meses en UN]]*Tabla1[[#This Row],[Costo unitario]]</f>
        <v>31300</v>
      </c>
      <c r="M2422" s="29">
        <f>IFERROR(Tabla1[[#This Row],[Stock en unidades]]/Tabla1[[#This Row],[Venta prom 12 meses en UN]],0)</f>
        <v>0.77635782747603832</v>
      </c>
      <c r="N2422" s="12">
        <f>IFERROR(12/Tabla1[[#This Row],[Meses de stock]],0)</f>
        <v>15.456790123456791</v>
      </c>
      <c r="O2422" s="5" t="e">
        <f>VLOOKUP(Tabla1[[#This Row],[Código del producto]],'ABC Ventas'!$A:$E,5,0)</f>
        <v>#DIV/0!</v>
      </c>
      <c r="P2422" s="5" t="e">
        <f>VLOOKUP(Tabla1[[#This Row],[Código del producto]],'ABC Stock'!$A:$E,5,0)</f>
        <v>#DIV/0!</v>
      </c>
      <c r="Q24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3" spans="1:17" x14ac:dyDescent="0.2">
      <c r="A2423" s="1">
        <v>1404</v>
      </c>
      <c r="B2423" s="1" t="s">
        <v>290</v>
      </c>
      <c r="C2423" s="1" t="s">
        <v>6</v>
      </c>
      <c r="D2423" s="1" t="s">
        <v>3</v>
      </c>
      <c r="E2423" s="11">
        <v>126</v>
      </c>
      <c r="F2423" s="3">
        <v>30</v>
      </c>
      <c r="G2423" s="11">
        <f>Tabla1[[#This Row],[Stock en unidades]]*Tabla1[[#This Row],[Costo unitario]]</f>
        <v>3780</v>
      </c>
      <c r="H2423" s="1">
        <v>2019</v>
      </c>
      <c r="I2423" s="1" t="s">
        <v>312</v>
      </c>
      <c r="J2423" s="1">
        <v>830</v>
      </c>
      <c r="K2423" s="3">
        <v>47310</v>
      </c>
      <c r="L2423" s="12">
        <f>Tabla1[[#This Row],[Venta prom 12 meses en UN]]*Tabla1[[#This Row],[Costo unitario]]</f>
        <v>24900</v>
      </c>
      <c r="M2423" s="29">
        <f>IFERROR(Tabla1[[#This Row],[Stock en unidades]]/Tabla1[[#This Row],[Venta prom 12 meses en UN]],0)</f>
        <v>0.15180722891566265</v>
      </c>
      <c r="N2423" s="12">
        <f>IFERROR(12/Tabla1[[#This Row],[Meses de stock]],0)</f>
        <v>79.047619047619051</v>
      </c>
      <c r="O2423" s="5" t="e">
        <f>VLOOKUP(Tabla1[[#This Row],[Código del producto]],'ABC Ventas'!$A:$E,5,0)</f>
        <v>#DIV/0!</v>
      </c>
      <c r="P2423" s="5" t="e">
        <f>VLOOKUP(Tabla1[[#This Row],[Código del producto]],'ABC Stock'!$A:$E,5,0)</f>
        <v>#DIV/0!</v>
      </c>
      <c r="Q24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4" spans="1:17" x14ac:dyDescent="0.2">
      <c r="A2424" s="1">
        <v>1404</v>
      </c>
      <c r="B2424" s="1" t="s">
        <v>290</v>
      </c>
      <c r="C2424" s="1" t="s">
        <v>6</v>
      </c>
      <c r="D2424" s="1" t="s">
        <v>3</v>
      </c>
      <c r="E2424" s="11">
        <v>1463</v>
      </c>
      <c r="F2424" s="3">
        <v>67</v>
      </c>
      <c r="G2424" s="11">
        <f>Tabla1[[#This Row],[Stock en unidades]]*Tabla1[[#This Row],[Costo unitario]]</f>
        <v>98021</v>
      </c>
      <c r="H2424" s="1">
        <v>2020</v>
      </c>
      <c r="I2424" s="1" t="s">
        <v>257</v>
      </c>
      <c r="J2424" s="1">
        <v>477</v>
      </c>
      <c r="K2424" s="3">
        <v>41227.11</v>
      </c>
      <c r="L2424" s="12">
        <f>Tabla1[[#This Row],[Venta prom 12 meses en UN]]*Tabla1[[#This Row],[Costo unitario]]</f>
        <v>31959</v>
      </c>
      <c r="M2424" s="29">
        <f>IFERROR(Tabla1[[#This Row],[Stock en unidades]]/Tabla1[[#This Row],[Venta prom 12 meses en UN]],0)</f>
        <v>3.0670859538784065</v>
      </c>
      <c r="N2424" s="12">
        <f>IFERROR(12/Tabla1[[#This Row],[Meses de stock]],0)</f>
        <v>3.9125085440874918</v>
      </c>
      <c r="O2424" s="5" t="e">
        <f>VLOOKUP(Tabla1[[#This Row],[Código del producto]],'ABC Ventas'!$A:$E,5,0)</f>
        <v>#DIV/0!</v>
      </c>
      <c r="P2424" s="5" t="e">
        <f>VLOOKUP(Tabla1[[#This Row],[Código del producto]],'ABC Stock'!$A:$E,5,0)</f>
        <v>#DIV/0!</v>
      </c>
      <c r="Q242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25" spans="1:17" x14ac:dyDescent="0.2">
      <c r="A2425" s="1">
        <v>1404</v>
      </c>
      <c r="B2425" s="1" t="s">
        <v>290</v>
      </c>
      <c r="C2425" s="1" t="s">
        <v>6</v>
      </c>
      <c r="D2425" s="1" t="s">
        <v>3</v>
      </c>
      <c r="E2425" s="11">
        <v>81</v>
      </c>
      <c r="F2425" s="3">
        <v>57</v>
      </c>
      <c r="G2425" s="11">
        <f>Tabla1[[#This Row],[Stock en unidades]]*Tabla1[[#This Row],[Costo unitario]]</f>
        <v>4617</v>
      </c>
      <c r="H2425" s="1">
        <v>2020</v>
      </c>
      <c r="I2425" s="1" t="s">
        <v>256</v>
      </c>
      <c r="J2425" s="1">
        <v>397</v>
      </c>
      <c r="K2425" s="3">
        <v>37111.56</v>
      </c>
      <c r="L2425" s="12">
        <f>Tabla1[[#This Row],[Venta prom 12 meses en UN]]*Tabla1[[#This Row],[Costo unitario]]</f>
        <v>22629</v>
      </c>
      <c r="M2425" s="29">
        <f>IFERROR(Tabla1[[#This Row],[Stock en unidades]]/Tabla1[[#This Row],[Venta prom 12 meses en UN]],0)</f>
        <v>0.20403022670025189</v>
      </c>
      <c r="N2425" s="12">
        <f>IFERROR(12/Tabla1[[#This Row],[Meses de stock]],0)</f>
        <v>58.814814814814817</v>
      </c>
      <c r="O2425" s="5" t="e">
        <f>VLOOKUP(Tabla1[[#This Row],[Código del producto]],'ABC Ventas'!$A:$E,5,0)</f>
        <v>#DIV/0!</v>
      </c>
      <c r="P2425" s="5" t="e">
        <f>VLOOKUP(Tabla1[[#This Row],[Código del producto]],'ABC Stock'!$A:$E,5,0)</f>
        <v>#DIV/0!</v>
      </c>
      <c r="Q24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6" spans="1:17" x14ac:dyDescent="0.2">
      <c r="A2426" s="1">
        <v>1405</v>
      </c>
      <c r="B2426" s="1" t="s">
        <v>149</v>
      </c>
      <c r="C2426" s="1" t="s">
        <v>6</v>
      </c>
      <c r="D2426" s="1" t="s">
        <v>3</v>
      </c>
      <c r="E2426" s="11">
        <v>84</v>
      </c>
      <c r="F2426" s="3">
        <v>4.62</v>
      </c>
      <c r="G2426" s="11">
        <f>Tabla1[[#This Row],[Stock en unidades]]*Tabla1[[#This Row],[Costo unitario]]</f>
        <v>388.08</v>
      </c>
      <c r="H2426" s="1">
        <v>2020</v>
      </c>
      <c r="I2426" s="1" t="s">
        <v>257</v>
      </c>
      <c r="J2426" s="1">
        <v>108</v>
      </c>
      <c r="K2426" s="3">
        <v>948.02400000000011</v>
      </c>
      <c r="L2426" s="12">
        <f>Tabla1[[#This Row],[Venta prom 12 meses en UN]]*Tabla1[[#This Row],[Costo unitario]]</f>
        <v>498.96000000000004</v>
      </c>
      <c r="M2426" s="29">
        <f>IFERROR(Tabla1[[#This Row],[Stock en unidades]]/Tabla1[[#This Row],[Venta prom 12 meses en UN]],0)</f>
        <v>0.77777777777777779</v>
      </c>
      <c r="N2426" s="12">
        <f>IFERROR(12/Tabla1[[#This Row],[Meses de stock]],0)</f>
        <v>15.428571428571429</v>
      </c>
      <c r="O2426" s="5" t="e">
        <f>VLOOKUP(Tabla1[[#This Row],[Código del producto]],'ABC Ventas'!$A:$E,5,0)</f>
        <v>#DIV/0!</v>
      </c>
      <c r="P2426" s="5" t="e">
        <f>VLOOKUP(Tabla1[[#This Row],[Código del producto]],'ABC Stock'!$A:$E,5,0)</f>
        <v>#DIV/0!</v>
      </c>
      <c r="Q24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7" spans="1:17" x14ac:dyDescent="0.2">
      <c r="A2427" s="1">
        <v>1405</v>
      </c>
      <c r="B2427" s="1" t="s">
        <v>149</v>
      </c>
      <c r="C2427" s="1" t="s">
        <v>6</v>
      </c>
      <c r="D2427" s="1" t="s">
        <v>3</v>
      </c>
      <c r="E2427" s="11">
        <v>110</v>
      </c>
      <c r="F2427" s="3">
        <v>7.07</v>
      </c>
      <c r="G2427" s="11">
        <f>Tabla1[[#This Row],[Stock en unidades]]*Tabla1[[#This Row],[Costo unitario]]</f>
        <v>777.7</v>
      </c>
      <c r="H2427" s="1">
        <v>2020</v>
      </c>
      <c r="I2427" s="1" t="s">
        <v>258</v>
      </c>
      <c r="J2427" s="1">
        <v>64</v>
      </c>
      <c r="K2427" s="3">
        <v>818.98880000000008</v>
      </c>
      <c r="L2427" s="12">
        <f>Tabla1[[#This Row],[Venta prom 12 meses en UN]]*Tabla1[[#This Row],[Costo unitario]]</f>
        <v>452.48</v>
      </c>
      <c r="M2427" s="29">
        <f>IFERROR(Tabla1[[#This Row],[Stock en unidades]]/Tabla1[[#This Row],[Venta prom 12 meses en UN]],0)</f>
        <v>1.71875</v>
      </c>
      <c r="N2427" s="12">
        <f>IFERROR(12/Tabla1[[#This Row],[Meses de stock]],0)</f>
        <v>6.9818181818181815</v>
      </c>
      <c r="O2427" s="5" t="e">
        <f>VLOOKUP(Tabla1[[#This Row],[Código del producto]],'ABC Ventas'!$A:$E,5,0)</f>
        <v>#DIV/0!</v>
      </c>
      <c r="P2427" s="5" t="e">
        <f>VLOOKUP(Tabla1[[#This Row],[Código del producto]],'ABC Stock'!$A:$E,5,0)</f>
        <v>#DIV/0!</v>
      </c>
      <c r="Q24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8" spans="1:17" x14ac:dyDescent="0.2">
      <c r="A2428" s="1">
        <v>1405</v>
      </c>
      <c r="B2428" s="1" t="s">
        <v>149</v>
      </c>
      <c r="C2428" s="1" t="s">
        <v>6</v>
      </c>
      <c r="D2428" s="1" t="s">
        <v>3</v>
      </c>
      <c r="E2428" s="11">
        <v>126</v>
      </c>
      <c r="F2428" s="3">
        <v>2.95</v>
      </c>
      <c r="G2428" s="11">
        <f>Tabla1[[#This Row],[Stock en unidades]]*Tabla1[[#This Row],[Costo unitario]]</f>
        <v>371.70000000000005</v>
      </c>
      <c r="H2428" s="1">
        <v>2020</v>
      </c>
      <c r="I2428" s="1" t="s">
        <v>256</v>
      </c>
      <c r="J2428" s="1">
        <v>115</v>
      </c>
      <c r="K2428" s="3">
        <v>637.79</v>
      </c>
      <c r="L2428" s="12">
        <f>Tabla1[[#This Row],[Venta prom 12 meses en UN]]*Tabla1[[#This Row],[Costo unitario]]</f>
        <v>339.25</v>
      </c>
      <c r="M2428" s="29">
        <f>IFERROR(Tabla1[[#This Row],[Stock en unidades]]/Tabla1[[#This Row],[Venta prom 12 meses en UN]],0)</f>
        <v>1.0956521739130434</v>
      </c>
      <c r="N2428" s="12">
        <f>IFERROR(12/Tabla1[[#This Row],[Meses de stock]],0)</f>
        <v>10.952380952380954</v>
      </c>
      <c r="O2428" s="5" t="e">
        <f>VLOOKUP(Tabla1[[#This Row],[Código del producto]],'ABC Ventas'!$A:$E,5,0)</f>
        <v>#DIV/0!</v>
      </c>
      <c r="P2428" s="5" t="e">
        <f>VLOOKUP(Tabla1[[#This Row],[Código del producto]],'ABC Stock'!$A:$E,5,0)</f>
        <v>#DIV/0!</v>
      </c>
      <c r="Q24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29" spans="1:17" x14ac:dyDescent="0.2">
      <c r="A2429" s="1">
        <v>1405</v>
      </c>
      <c r="B2429" s="1" t="s">
        <v>149</v>
      </c>
      <c r="C2429" s="1" t="s">
        <v>6</v>
      </c>
      <c r="D2429" s="1" t="s">
        <v>3</v>
      </c>
      <c r="E2429" s="11">
        <v>207</v>
      </c>
      <c r="F2429" s="3">
        <v>5.61</v>
      </c>
      <c r="G2429" s="11">
        <f>Tabla1[[#This Row],[Stock en unidades]]*Tabla1[[#This Row],[Costo unitario]]</f>
        <v>1161.27</v>
      </c>
      <c r="H2429" s="1">
        <v>2019</v>
      </c>
      <c r="I2429" s="1" t="s">
        <v>309</v>
      </c>
      <c r="J2429" s="1">
        <v>68.7</v>
      </c>
      <c r="K2429" s="3">
        <v>635.92155000000002</v>
      </c>
      <c r="L2429" s="12">
        <f>Tabla1[[#This Row],[Venta prom 12 meses en UN]]*Tabla1[[#This Row],[Costo unitario]]</f>
        <v>385.40700000000004</v>
      </c>
      <c r="M2429" s="29">
        <f>IFERROR(Tabla1[[#This Row],[Stock en unidades]]/Tabla1[[#This Row],[Venta prom 12 meses en UN]],0)</f>
        <v>3.0131004366812224</v>
      </c>
      <c r="N2429" s="12">
        <f>IFERROR(12/Tabla1[[#This Row],[Meses de stock]],0)</f>
        <v>3.9826086956521745</v>
      </c>
      <c r="O2429" s="5" t="e">
        <f>VLOOKUP(Tabla1[[#This Row],[Código del producto]],'ABC Ventas'!$A:$E,5,0)</f>
        <v>#DIV/0!</v>
      </c>
      <c r="P2429" s="5" t="e">
        <f>VLOOKUP(Tabla1[[#This Row],[Código del producto]],'ABC Stock'!$A:$E,5,0)</f>
        <v>#DIV/0!</v>
      </c>
      <c r="Q24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30" spans="1:17" x14ac:dyDescent="0.2">
      <c r="A2430" s="1">
        <v>1405</v>
      </c>
      <c r="B2430" s="1" t="s">
        <v>149</v>
      </c>
      <c r="C2430" s="1" t="s">
        <v>6</v>
      </c>
      <c r="D2430" s="1" t="s">
        <v>3</v>
      </c>
      <c r="E2430" s="11">
        <v>285</v>
      </c>
      <c r="F2430" s="3">
        <v>5.23</v>
      </c>
      <c r="G2430" s="11">
        <f>Tabla1[[#This Row],[Stock en unidades]]*Tabla1[[#This Row],[Costo unitario]]</f>
        <v>1490.5500000000002</v>
      </c>
      <c r="H2430" s="1">
        <v>2020</v>
      </c>
      <c r="I2430" s="1" t="s">
        <v>257</v>
      </c>
      <c r="J2430" s="1">
        <v>56.9</v>
      </c>
      <c r="K2430" s="3">
        <v>535.65659999999991</v>
      </c>
      <c r="L2430" s="12">
        <f>Tabla1[[#This Row],[Venta prom 12 meses en UN]]*Tabla1[[#This Row],[Costo unitario]]</f>
        <v>297.58699999999999</v>
      </c>
      <c r="M2430" s="29">
        <f>IFERROR(Tabla1[[#This Row],[Stock en unidades]]/Tabla1[[#This Row],[Venta prom 12 meses en UN]],0)</f>
        <v>5.0087873462214416</v>
      </c>
      <c r="N2430" s="12">
        <f>IFERROR(12/Tabla1[[#This Row],[Meses de stock]],0)</f>
        <v>2.3957894736842102</v>
      </c>
      <c r="O2430" s="5" t="e">
        <f>VLOOKUP(Tabla1[[#This Row],[Código del producto]],'ABC Ventas'!$A:$E,5,0)</f>
        <v>#DIV/0!</v>
      </c>
      <c r="P2430" s="5" t="e">
        <f>VLOOKUP(Tabla1[[#This Row],[Código del producto]],'ABC Stock'!$A:$E,5,0)</f>
        <v>#DIV/0!</v>
      </c>
      <c r="Q243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31" spans="1:17" x14ac:dyDescent="0.2">
      <c r="A2431" s="1">
        <v>1405</v>
      </c>
      <c r="B2431" s="1" t="s">
        <v>149</v>
      </c>
      <c r="C2431" s="1" t="s">
        <v>6</v>
      </c>
      <c r="D2431" s="1" t="s">
        <v>3</v>
      </c>
      <c r="E2431" s="11">
        <v>926</v>
      </c>
      <c r="F2431" s="3">
        <v>3.7</v>
      </c>
      <c r="G2431" s="11">
        <f>Tabla1[[#This Row],[Stock en unidades]]*Tabla1[[#This Row],[Costo unitario]]</f>
        <v>3426.2000000000003</v>
      </c>
      <c r="H2431" s="1">
        <v>2020</v>
      </c>
      <c r="I2431" s="1" t="s">
        <v>258</v>
      </c>
      <c r="J2431" s="1">
        <v>66.099999999999994</v>
      </c>
      <c r="K2431" s="3">
        <v>383.97489999999999</v>
      </c>
      <c r="L2431" s="12">
        <f>Tabla1[[#This Row],[Venta prom 12 meses en UN]]*Tabla1[[#This Row],[Costo unitario]]</f>
        <v>244.57</v>
      </c>
      <c r="M2431" s="29">
        <f>IFERROR(Tabla1[[#This Row],[Stock en unidades]]/Tabla1[[#This Row],[Venta prom 12 meses en UN]],0)</f>
        <v>14.00907715582451</v>
      </c>
      <c r="N2431" s="12">
        <f>IFERROR(12/Tabla1[[#This Row],[Meses de stock]],0)</f>
        <v>0.85658747300215976</v>
      </c>
      <c r="O2431" s="5" t="e">
        <f>VLOOKUP(Tabla1[[#This Row],[Código del producto]],'ABC Ventas'!$A:$E,5,0)</f>
        <v>#DIV/0!</v>
      </c>
      <c r="P2431" s="5" t="e">
        <f>VLOOKUP(Tabla1[[#This Row],[Código del producto]],'ABC Stock'!$A:$E,5,0)</f>
        <v>#DIV/0!</v>
      </c>
      <c r="Q243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32" spans="1:17" x14ac:dyDescent="0.2">
      <c r="A2432" s="1">
        <v>1406</v>
      </c>
      <c r="B2432" s="1" t="s">
        <v>171</v>
      </c>
      <c r="C2432" s="1" t="s">
        <v>6</v>
      </c>
      <c r="D2432" s="1" t="s">
        <v>3</v>
      </c>
      <c r="E2432" s="11">
        <v>270</v>
      </c>
      <c r="F2432" s="3">
        <v>7.7</v>
      </c>
      <c r="G2432" s="11">
        <f>Tabla1[[#This Row],[Stock en unidades]]*Tabla1[[#This Row],[Costo unitario]]</f>
        <v>2079</v>
      </c>
      <c r="H2432" s="1">
        <v>2020</v>
      </c>
      <c r="I2432" s="1" t="s">
        <v>257</v>
      </c>
      <c r="J2432" s="1">
        <v>144</v>
      </c>
      <c r="K2432" s="3">
        <v>1729.7279999999998</v>
      </c>
      <c r="L2432" s="12">
        <f>Tabla1[[#This Row],[Venta prom 12 meses en UN]]*Tabla1[[#This Row],[Costo unitario]]</f>
        <v>1108.8</v>
      </c>
      <c r="M2432" s="29">
        <f>IFERROR(Tabla1[[#This Row],[Stock en unidades]]/Tabla1[[#This Row],[Venta prom 12 meses en UN]],0)</f>
        <v>1.875</v>
      </c>
      <c r="N2432" s="12">
        <f>IFERROR(12/Tabla1[[#This Row],[Meses de stock]],0)</f>
        <v>6.4</v>
      </c>
      <c r="O2432" s="5" t="e">
        <f>VLOOKUP(Tabla1[[#This Row],[Código del producto]],'ABC Ventas'!$A:$E,5,0)</f>
        <v>#DIV/0!</v>
      </c>
      <c r="P2432" s="5" t="e">
        <f>VLOOKUP(Tabla1[[#This Row],[Código del producto]],'ABC Stock'!$A:$E,5,0)</f>
        <v>#DIV/0!</v>
      </c>
      <c r="Q24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33" spans="1:17" x14ac:dyDescent="0.2">
      <c r="A2433" s="1">
        <v>1406</v>
      </c>
      <c r="B2433" s="1" t="s">
        <v>171</v>
      </c>
      <c r="C2433" s="1" t="s">
        <v>6</v>
      </c>
      <c r="D2433" s="1" t="s">
        <v>3</v>
      </c>
      <c r="E2433" s="11">
        <v>1478</v>
      </c>
      <c r="F2433" s="3">
        <v>2.0699999999999998</v>
      </c>
      <c r="G2433" s="11">
        <f>Tabla1[[#This Row],[Stock en unidades]]*Tabla1[[#This Row],[Costo unitario]]</f>
        <v>3059.4599999999996</v>
      </c>
      <c r="H2433" s="1">
        <v>2019</v>
      </c>
      <c r="I2433" s="1" t="s">
        <v>305</v>
      </c>
      <c r="J2433" s="1">
        <v>98.5</v>
      </c>
      <c r="K2433" s="3">
        <v>358.85519999999997</v>
      </c>
      <c r="L2433" s="12">
        <f>Tabla1[[#This Row],[Venta prom 12 meses en UN]]*Tabla1[[#This Row],[Costo unitario]]</f>
        <v>203.89499999999998</v>
      </c>
      <c r="M2433" s="29">
        <f>IFERROR(Tabla1[[#This Row],[Stock en unidades]]/Tabla1[[#This Row],[Venta prom 12 meses en UN]],0)</f>
        <v>15.00507614213198</v>
      </c>
      <c r="N2433" s="12">
        <f>IFERROR(12/Tabla1[[#This Row],[Meses de stock]],0)</f>
        <v>0.79972936400541272</v>
      </c>
      <c r="O2433" s="5" t="e">
        <f>VLOOKUP(Tabla1[[#This Row],[Código del producto]],'ABC Ventas'!$A:$E,5,0)</f>
        <v>#DIV/0!</v>
      </c>
      <c r="P2433" s="5" t="e">
        <f>VLOOKUP(Tabla1[[#This Row],[Código del producto]],'ABC Stock'!$A:$E,5,0)</f>
        <v>#DIV/0!</v>
      </c>
      <c r="Q243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34" spans="1:17" x14ac:dyDescent="0.2">
      <c r="A2434" s="1">
        <v>1406</v>
      </c>
      <c r="B2434" s="1" t="s">
        <v>171</v>
      </c>
      <c r="C2434" s="1" t="s">
        <v>6</v>
      </c>
      <c r="D2434" s="1" t="s">
        <v>3</v>
      </c>
      <c r="E2434" s="11">
        <v>60</v>
      </c>
      <c r="F2434" s="3">
        <v>4.51</v>
      </c>
      <c r="G2434" s="11">
        <f>Tabla1[[#This Row],[Stock en unidades]]*Tabla1[[#This Row],[Costo unitario]]</f>
        <v>270.59999999999997</v>
      </c>
      <c r="H2434" s="1">
        <v>2020</v>
      </c>
      <c r="I2434" s="1" t="s">
        <v>256</v>
      </c>
      <c r="J2434" s="1">
        <v>59.6</v>
      </c>
      <c r="K2434" s="3">
        <v>344.05887999999999</v>
      </c>
      <c r="L2434" s="12">
        <f>Tabla1[[#This Row],[Venta prom 12 meses en UN]]*Tabla1[[#This Row],[Costo unitario]]</f>
        <v>268.79599999999999</v>
      </c>
      <c r="M2434" s="29">
        <f>IFERROR(Tabla1[[#This Row],[Stock en unidades]]/Tabla1[[#This Row],[Venta prom 12 meses en UN]],0)</f>
        <v>1.006711409395973</v>
      </c>
      <c r="N2434" s="12">
        <f>IFERROR(12/Tabla1[[#This Row],[Meses de stock]],0)</f>
        <v>11.920000000000002</v>
      </c>
      <c r="O2434" s="5" t="e">
        <f>VLOOKUP(Tabla1[[#This Row],[Código del producto]],'ABC Ventas'!$A:$E,5,0)</f>
        <v>#DIV/0!</v>
      </c>
      <c r="P2434" s="5" t="e">
        <f>VLOOKUP(Tabla1[[#This Row],[Código del producto]],'ABC Stock'!$A:$E,5,0)</f>
        <v>#DIV/0!</v>
      </c>
      <c r="Q24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35" spans="1:17" x14ac:dyDescent="0.2">
      <c r="A2435" s="1">
        <v>1406</v>
      </c>
      <c r="B2435" s="1" t="s">
        <v>171</v>
      </c>
      <c r="C2435" s="1" t="s">
        <v>6</v>
      </c>
      <c r="D2435" s="1" t="s">
        <v>3</v>
      </c>
      <c r="E2435" s="11">
        <v>221</v>
      </c>
      <c r="F2435" s="3">
        <v>5.27</v>
      </c>
      <c r="G2435" s="11">
        <f>Tabla1[[#This Row],[Stock en unidades]]*Tabla1[[#This Row],[Costo unitario]]</f>
        <v>1164.6699999999998</v>
      </c>
      <c r="H2435" s="1">
        <v>2020</v>
      </c>
      <c r="I2435" s="1" t="s">
        <v>258</v>
      </c>
      <c r="J2435" s="1">
        <v>44.2</v>
      </c>
      <c r="K2435" s="3">
        <v>328.43694000000005</v>
      </c>
      <c r="L2435" s="12">
        <f>Tabla1[[#This Row],[Venta prom 12 meses en UN]]*Tabla1[[#This Row],[Costo unitario]]</f>
        <v>232.934</v>
      </c>
      <c r="M2435" s="29">
        <f>IFERROR(Tabla1[[#This Row],[Stock en unidades]]/Tabla1[[#This Row],[Venta prom 12 meses en UN]],0)</f>
        <v>5</v>
      </c>
      <c r="N2435" s="12">
        <f>IFERROR(12/Tabla1[[#This Row],[Meses de stock]],0)</f>
        <v>2.4</v>
      </c>
      <c r="O2435" s="5" t="e">
        <f>VLOOKUP(Tabla1[[#This Row],[Código del producto]],'ABC Ventas'!$A:$E,5,0)</f>
        <v>#DIV/0!</v>
      </c>
      <c r="P2435" s="5" t="e">
        <f>VLOOKUP(Tabla1[[#This Row],[Código del producto]],'ABC Stock'!$A:$E,5,0)</f>
        <v>#DIV/0!</v>
      </c>
      <c r="Q243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36" spans="1:17" x14ac:dyDescent="0.2">
      <c r="A2436" s="1">
        <v>1406</v>
      </c>
      <c r="B2436" s="1" t="s">
        <v>171</v>
      </c>
      <c r="C2436" s="1" t="s">
        <v>6</v>
      </c>
      <c r="D2436" s="1" t="s">
        <v>3</v>
      </c>
      <c r="E2436" s="11">
        <v>1106</v>
      </c>
      <c r="F2436" s="3">
        <v>2.64</v>
      </c>
      <c r="G2436" s="11">
        <f>Tabla1[[#This Row],[Stock en unidades]]*Tabla1[[#This Row],[Costo unitario]]</f>
        <v>2919.84</v>
      </c>
      <c r="H2436" s="1">
        <v>2019</v>
      </c>
      <c r="I2436" s="1" t="s">
        <v>258</v>
      </c>
      <c r="J2436" s="1">
        <v>73.7</v>
      </c>
      <c r="K2436" s="3">
        <v>305.47176000000002</v>
      </c>
      <c r="L2436" s="12">
        <f>Tabla1[[#This Row],[Venta prom 12 meses en UN]]*Tabla1[[#This Row],[Costo unitario]]</f>
        <v>194.56800000000001</v>
      </c>
      <c r="M2436" s="29">
        <f>IFERROR(Tabla1[[#This Row],[Stock en unidades]]/Tabla1[[#This Row],[Venta prom 12 meses en UN]],0)</f>
        <v>15.006784260515603</v>
      </c>
      <c r="N2436" s="12">
        <f>IFERROR(12/Tabla1[[#This Row],[Meses de stock]],0)</f>
        <v>0.79963833634719717</v>
      </c>
      <c r="O2436" s="5" t="e">
        <f>VLOOKUP(Tabla1[[#This Row],[Código del producto]],'ABC Ventas'!$A:$E,5,0)</f>
        <v>#DIV/0!</v>
      </c>
      <c r="P2436" s="5" t="e">
        <f>VLOOKUP(Tabla1[[#This Row],[Código del producto]],'ABC Stock'!$A:$E,5,0)</f>
        <v>#DIV/0!</v>
      </c>
      <c r="Q24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37" spans="1:17" x14ac:dyDescent="0.2">
      <c r="A2437" s="1">
        <v>1406</v>
      </c>
      <c r="B2437" s="1" t="s">
        <v>171</v>
      </c>
      <c r="C2437" s="1" t="s">
        <v>6</v>
      </c>
      <c r="D2437" s="1" t="s">
        <v>3</v>
      </c>
      <c r="E2437" s="11">
        <v>819</v>
      </c>
      <c r="F2437" s="3">
        <v>3.03</v>
      </c>
      <c r="G2437" s="11">
        <f>Tabla1[[#This Row],[Stock en unidades]]*Tabla1[[#This Row],[Costo unitario]]</f>
        <v>2481.5699999999997</v>
      </c>
      <c r="H2437" s="1">
        <v>2020</v>
      </c>
      <c r="I2437" s="1" t="s">
        <v>258</v>
      </c>
      <c r="J2437" s="1">
        <v>58.5</v>
      </c>
      <c r="K2437" s="3">
        <v>262.3374</v>
      </c>
      <c r="L2437" s="12">
        <f>Tabla1[[#This Row],[Venta prom 12 meses en UN]]*Tabla1[[#This Row],[Costo unitario]]</f>
        <v>177.255</v>
      </c>
      <c r="M2437" s="29">
        <f>IFERROR(Tabla1[[#This Row],[Stock en unidades]]/Tabla1[[#This Row],[Venta prom 12 meses en UN]],0)</f>
        <v>14</v>
      </c>
      <c r="N2437" s="12">
        <f>IFERROR(12/Tabla1[[#This Row],[Meses de stock]],0)</f>
        <v>0.8571428571428571</v>
      </c>
      <c r="O2437" s="5" t="e">
        <f>VLOOKUP(Tabla1[[#This Row],[Código del producto]],'ABC Ventas'!$A:$E,5,0)</f>
        <v>#DIV/0!</v>
      </c>
      <c r="P2437" s="5" t="e">
        <f>VLOOKUP(Tabla1[[#This Row],[Código del producto]],'ABC Stock'!$A:$E,5,0)</f>
        <v>#DIV/0!</v>
      </c>
      <c r="Q243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38" spans="1:17" x14ac:dyDescent="0.2">
      <c r="A2438" s="1">
        <v>1407</v>
      </c>
      <c r="B2438" s="1" t="s">
        <v>531</v>
      </c>
      <c r="C2438" s="1" t="s">
        <v>6</v>
      </c>
      <c r="D2438" s="1" t="s">
        <v>3</v>
      </c>
      <c r="E2438" s="11">
        <v>27</v>
      </c>
      <c r="F2438" s="3">
        <v>5.2</v>
      </c>
      <c r="G2438" s="11">
        <f>Tabla1[[#This Row],[Stock en unidades]]*Tabla1[[#This Row],[Costo unitario]]</f>
        <v>140.4</v>
      </c>
      <c r="H2438" s="1">
        <v>2020</v>
      </c>
      <c r="I2438" s="1" t="s">
        <v>257</v>
      </c>
      <c r="J2438" s="1">
        <v>132</v>
      </c>
      <c r="K2438" s="3">
        <v>1242.384</v>
      </c>
      <c r="L2438" s="12">
        <f>Tabla1[[#This Row],[Venta prom 12 meses en UN]]*Tabla1[[#This Row],[Costo unitario]]</f>
        <v>686.4</v>
      </c>
      <c r="M2438" s="29">
        <f>IFERROR(Tabla1[[#This Row],[Stock en unidades]]/Tabla1[[#This Row],[Venta prom 12 meses en UN]],0)</f>
        <v>0.20454545454545456</v>
      </c>
      <c r="N2438" s="12">
        <f>IFERROR(12/Tabla1[[#This Row],[Meses de stock]],0)</f>
        <v>58.666666666666664</v>
      </c>
      <c r="O2438" s="5" t="e">
        <f>VLOOKUP(Tabla1[[#This Row],[Código del producto]],'ABC Ventas'!$A:$E,5,0)</f>
        <v>#DIV/0!</v>
      </c>
      <c r="P2438" s="5" t="e">
        <f>VLOOKUP(Tabla1[[#This Row],[Código del producto]],'ABC Stock'!$A:$E,5,0)</f>
        <v>#DIV/0!</v>
      </c>
      <c r="Q24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39" spans="1:17" x14ac:dyDescent="0.2">
      <c r="A2439" s="1">
        <v>1407</v>
      </c>
      <c r="B2439" s="1" t="s">
        <v>531</v>
      </c>
      <c r="C2439" s="1" t="s">
        <v>6</v>
      </c>
      <c r="D2439" s="1" t="s">
        <v>3</v>
      </c>
      <c r="E2439" s="11">
        <v>1455</v>
      </c>
      <c r="F2439" s="3">
        <v>6.1</v>
      </c>
      <c r="G2439" s="11">
        <f>Tabla1[[#This Row],[Stock en unidades]]*Tabla1[[#This Row],[Costo unitario]]</f>
        <v>8875.5</v>
      </c>
      <c r="H2439" s="1">
        <v>2019</v>
      </c>
      <c r="I2439" s="1" t="s">
        <v>307</v>
      </c>
      <c r="J2439" s="1">
        <v>80.8</v>
      </c>
      <c r="K2439" s="3">
        <v>704.8184</v>
      </c>
      <c r="L2439" s="12">
        <f>Tabla1[[#This Row],[Venta prom 12 meses en UN]]*Tabla1[[#This Row],[Costo unitario]]</f>
        <v>492.87999999999994</v>
      </c>
      <c r="M2439" s="29">
        <f>IFERROR(Tabla1[[#This Row],[Stock en unidades]]/Tabla1[[#This Row],[Venta prom 12 meses en UN]],0)</f>
        <v>18.007425742574259</v>
      </c>
      <c r="N2439" s="12">
        <f>IFERROR(12/Tabla1[[#This Row],[Meses de stock]],0)</f>
        <v>0.66639175257731953</v>
      </c>
      <c r="O2439" s="5" t="e">
        <f>VLOOKUP(Tabla1[[#This Row],[Código del producto]],'ABC Ventas'!$A:$E,5,0)</f>
        <v>#DIV/0!</v>
      </c>
      <c r="P2439" s="5" t="e">
        <f>VLOOKUP(Tabla1[[#This Row],[Código del producto]],'ABC Stock'!$A:$E,5,0)</f>
        <v>#DIV/0!</v>
      </c>
      <c r="Q243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40" spans="1:17" x14ac:dyDescent="0.2">
      <c r="A2440" s="1">
        <v>1407</v>
      </c>
      <c r="B2440" s="1" t="s">
        <v>531</v>
      </c>
      <c r="C2440" s="1" t="s">
        <v>6</v>
      </c>
      <c r="D2440" s="1" t="s">
        <v>3</v>
      </c>
      <c r="E2440" s="11">
        <v>80</v>
      </c>
      <c r="F2440" s="3">
        <v>3.61</v>
      </c>
      <c r="G2440" s="11">
        <f>Tabla1[[#This Row],[Stock en unidades]]*Tabla1[[#This Row],[Costo unitario]]</f>
        <v>288.8</v>
      </c>
      <c r="H2440" s="1">
        <v>2019</v>
      </c>
      <c r="I2440" s="1" t="s">
        <v>304</v>
      </c>
      <c r="J2440" s="1">
        <v>80</v>
      </c>
      <c r="K2440" s="3">
        <v>493.84800000000001</v>
      </c>
      <c r="L2440" s="12">
        <f>Tabla1[[#This Row],[Venta prom 12 meses en UN]]*Tabla1[[#This Row],[Costo unitario]]</f>
        <v>288.8</v>
      </c>
      <c r="M2440" s="29">
        <f>IFERROR(Tabla1[[#This Row],[Stock en unidades]]/Tabla1[[#This Row],[Venta prom 12 meses en UN]],0)</f>
        <v>1</v>
      </c>
      <c r="N2440" s="12">
        <f>IFERROR(12/Tabla1[[#This Row],[Meses de stock]],0)</f>
        <v>12</v>
      </c>
      <c r="O2440" s="5" t="e">
        <f>VLOOKUP(Tabla1[[#This Row],[Código del producto]],'ABC Ventas'!$A:$E,5,0)</f>
        <v>#DIV/0!</v>
      </c>
      <c r="P2440" s="5" t="e">
        <f>VLOOKUP(Tabla1[[#This Row],[Código del producto]],'ABC Stock'!$A:$E,5,0)</f>
        <v>#DIV/0!</v>
      </c>
      <c r="Q24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41" spans="1:17" x14ac:dyDescent="0.2">
      <c r="A2441" s="1">
        <v>1407</v>
      </c>
      <c r="B2441" s="1" t="s">
        <v>531</v>
      </c>
      <c r="C2441" s="1" t="s">
        <v>6</v>
      </c>
      <c r="D2441" s="1" t="s">
        <v>3</v>
      </c>
      <c r="E2441" s="11">
        <v>117</v>
      </c>
      <c r="F2441" s="3">
        <v>2.84</v>
      </c>
      <c r="G2441" s="11">
        <f>Tabla1[[#This Row],[Stock en unidades]]*Tabla1[[#This Row],[Costo unitario]]</f>
        <v>332.28</v>
      </c>
      <c r="H2441" s="1">
        <v>2019</v>
      </c>
      <c r="I2441" s="1" t="s">
        <v>309</v>
      </c>
      <c r="J2441" s="1">
        <v>81</v>
      </c>
      <c r="K2441" s="3">
        <v>342.75959999999998</v>
      </c>
      <c r="L2441" s="12">
        <f>Tabla1[[#This Row],[Venta prom 12 meses en UN]]*Tabla1[[#This Row],[Costo unitario]]</f>
        <v>230.04</v>
      </c>
      <c r="M2441" s="29">
        <f>IFERROR(Tabla1[[#This Row],[Stock en unidades]]/Tabla1[[#This Row],[Venta prom 12 meses en UN]],0)</f>
        <v>1.4444444444444444</v>
      </c>
      <c r="N2441" s="12">
        <f>IFERROR(12/Tabla1[[#This Row],[Meses de stock]],0)</f>
        <v>8.3076923076923084</v>
      </c>
      <c r="O2441" s="5" t="e">
        <f>VLOOKUP(Tabla1[[#This Row],[Código del producto]],'ABC Ventas'!$A:$E,5,0)</f>
        <v>#DIV/0!</v>
      </c>
      <c r="P2441" s="5" t="e">
        <f>VLOOKUP(Tabla1[[#This Row],[Código del producto]],'ABC Stock'!$A:$E,5,0)</f>
        <v>#DIV/0!</v>
      </c>
      <c r="Q24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42" spans="1:17" x14ac:dyDescent="0.2">
      <c r="A2442" s="1">
        <v>1407</v>
      </c>
      <c r="B2442" s="1" t="s">
        <v>531</v>
      </c>
      <c r="C2442" s="1" t="s">
        <v>6</v>
      </c>
      <c r="D2442" s="1" t="s">
        <v>3</v>
      </c>
      <c r="E2442" s="11">
        <v>371</v>
      </c>
      <c r="F2442" s="3">
        <v>2.2400000000000002</v>
      </c>
      <c r="G2442" s="11">
        <f>Tabla1[[#This Row],[Stock en unidades]]*Tabla1[[#This Row],[Costo unitario]]</f>
        <v>831.04000000000008</v>
      </c>
      <c r="H2442" s="1">
        <v>2020</v>
      </c>
      <c r="I2442" s="1" t="s">
        <v>256</v>
      </c>
      <c r="J2442" s="1">
        <v>92.7</v>
      </c>
      <c r="K2442" s="3">
        <v>340.54272000000003</v>
      </c>
      <c r="L2442" s="12">
        <f>Tabla1[[#This Row],[Venta prom 12 meses en UN]]*Tabla1[[#This Row],[Costo unitario]]</f>
        <v>207.64800000000002</v>
      </c>
      <c r="M2442" s="29">
        <f>IFERROR(Tabla1[[#This Row],[Stock en unidades]]/Tabla1[[#This Row],[Venta prom 12 meses en UN]],0)</f>
        <v>4.002157497303128</v>
      </c>
      <c r="N2442" s="12">
        <f>IFERROR(12/Tabla1[[#This Row],[Meses de stock]],0)</f>
        <v>2.9983827493261459</v>
      </c>
      <c r="O2442" s="5" t="e">
        <f>VLOOKUP(Tabla1[[#This Row],[Código del producto]],'ABC Ventas'!$A:$E,5,0)</f>
        <v>#DIV/0!</v>
      </c>
      <c r="P2442" s="5" t="e">
        <f>VLOOKUP(Tabla1[[#This Row],[Código del producto]],'ABC Stock'!$A:$E,5,0)</f>
        <v>#DIV/0!</v>
      </c>
      <c r="Q24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43" spans="1:17" x14ac:dyDescent="0.2">
      <c r="A2443" s="1">
        <v>1407</v>
      </c>
      <c r="B2443" s="1" t="s">
        <v>531</v>
      </c>
      <c r="C2443" s="1" t="s">
        <v>6</v>
      </c>
      <c r="D2443" s="1" t="s">
        <v>3</v>
      </c>
      <c r="E2443" s="11">
        <v>519</v>
      </c>
      <c r="F2443" s="3">
        <v>1.5</v>
      </c>
      <c r="G2443" s="11">
        <f>Tabla1[[#This Row],[Stock en unidades]]*Tabla1[[#This Row],[Costo unitario]]</f>
        <v>778.5</v>
      </c>
      <c r="H2443" s="1">
        <v>2019</v>
      </c>
      <c r="I2443" s="1" t="s">
        <v>308</v>
      </c>
      <c r="J2443" s="1">
        <v>72</v>
      </c>
      <c r="K2443" s="3">
        <v>183.6</v>
      </c>
      <c r="L2443" s="12">
        <f>Tabla1[[#This Row],[Venta prom 12 meses en UN]]*Tabla1[[#This Row],[Costo unitario]]</f>
        <v>108</v>
      </c>
      <c r="M2443" s="29">
        <f>IFERROR(Tabla1[[#This Row],[Stock en unidades]]/Tabla1[[#This Row],[Venta prom 12 meses en UN]],0)</f>
        <v>7.208333333333333</v>
      </c>
      <c r="N2443" s="12">
        <f>IFERROR(12/Tabla1[[#This Row],[Meses de stock]],0)</f>
        <v>1.6647398843930636</v>
      </c>
      <c r="O2443" s="5" t="e">
        <f>VLOOKUP(Tabla1[[#This Row],[Código del producto]],'ABC Ventas'!$A:$E,5,0)</f>
        <v>#DIV/0!</v>
      </c>
      <c r="P2443" s="5" t="e">
        <f>VLOOKUP(Tabla1[[#This Row],[Código del producto]],'ABC Stock'!$A:$E,5,0)</f>
        <v>#DIV/0!</v>
      </c>
      <c r="Q244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44" spans="1:17" x14ac:dyDescent="0.2">
      <c r="A2444" s="1">
        <v>1408</v>
      </c>
      <c r="B2444" s="1" t="s">
        <v>203</v>
      </c>
      <c r="C2444" s="1" t="s">
        <v>6</v>
      </c>
      <c r="D2444" s="1" t="s">
        <v>3</v>
      </c>
      <c r="E2444" s="11">
        <v>0</v>
      </c>
      <c r="F2444" s="3">
        <v>6.08</v>
      </c>
      <c r="G2444" s="11">
        <f>Tabla1[[#This Row],[Stock en unidades]]*Tabla1[[#This Row],[Costo unitario]]</f>
        <v>0</v>
      </c>
      <c r="H2444" s="1">
        <v>2019</v>
      </c>
      <c r="I2444" s="1" t="s">
        <v>258</v>
      </c>
      <c r="J2444" s="1">
        <v>141</v>
      </c>
      <c r="K2444" s="3">
        <v>1345.9295999999999</v>
      </c>
      <c r="L2444" s="12">
        <f>Tabla1[[#This Row],[Venta prom 12 meses en UN]]*Tabla1[[#This Row],[Costo unitario]]</f>
        <v>857.28</v>
      </c>
      <c r="M2444" s="29">
        <f>IFERROR(Tabla1[[#This Row],[Stock en unidades]]/Tabla1[[#This Row],[Venta prom 12 meses en UN]],0)</f>
        <v>0</v>
      </c>
      <c r="N2444" s="12">
        <f>IFERROR(12/Tabla1[[#This Row],[Meses de stock]],0)</f>
        <v>0</v>
      </c>
      <c r="O2444" s="5" t="e">
        <f>VLOOKUP(Tabla1[[#This Row],[Código del producto]],'ABC Ventas'!$A:$E,5,0)</f>
        <v>#DIV/0!</v>
      </c>
      <c r="P2444" s="5" t="e">
        <f>VLOOKUP(Tabla1[[#This Row],[Código del producto]],'ABC Stock'!$A:$E,5,0)</f>
        <v>#DIV/0!</v>
      </c>
      <c r="Q24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45" spans="1:17" x14ac:dyDescent="0.2">
      <c r="A2445" s="1">
        <v>1408</v>
      </c>
      <c r="B2445" s="1" t="s">
        <v>203</v>
      </c>
      <c r="C2445" s="1" t="s">
        <v>6</v>
      </c>
      <c r="D2445" s="1" t="s">
        <v>3</v>
      </c>
      <c r="E2445" s="11">
        <v>250</v>
      </c>
      <c r="F2445" s="3">
        <v>4.2300000000000004</v>
      </c>
      <c r="G2445" s="11">
        <f>Tabla1[[#This Row],[Stock en unidades]]*Tabla1[[#This Row],[Costo unitario]]</f>
        <v>1057.5</v>
      </c>
      <c r="H2445" s="1">
        <v>2019</v>
      </c>
      <c r="I2445" s="1" t="s">
        <v>257</v>
      </c>
      <c r="J2445" s="1">
        <v>112</v>
      </c>
      <c r="K2445" s="3">
        <v>672.7392000000001</v>
      </c>
      <c r="L2445" s="12">
        <f>Tabla1[[#This Row],[Venta prom 12 meses en UN]]*Tabla1[[#This Row],[Costo unitario]]</f>
        <v>473.76000000000005</v>
      </c>
      <c r="M2445" s="29">
        <f>IFERROR(Tabla1[[#This Row],[Stock en unidades]]/Tabla1[[#This Row],[Venta prom 12 meses en UN]],0)</f>
        <v>2.2321428571428572</v>
      </c>
      <c r="N2445" s="12">
        <f>IFERROR(12/Tabla1[[#This Row],[Meses de stock]],0)</f>
        <v>5.3759999999999994</v>
      </c>
      <c r="O2445" s="5" t="e">
        <f>VLOOKUP(Tabla1[[#This Row],[Código del producto]],'ABC Ventas'!$A:$E,5,0)</f>
        <v>#DIV/0!</v>
      </c>
      <c r="P2445" s="5" t="e">
        <f>VLOOKUP(Tabla1[[#This Row],[Código del producto]],'ABC Stock'!$A:$E,5,0)</f>
        <v>#DIV/0!</v>
      </c>
      <c r="Q24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46" spans="1:17" x14ac:dyDescent="0.2">
      <c r="A2446" s="1">
        <v>1408</v>
      </c>
      <c r="B2446" s="1" t="s">
        <v>203</v>
      </c>
      <c r="C2446" s="1" t="s">
        <v>6</v>
      </c>
      <c r="D2446" s="1" t="s">
        <v>3</v>
      </c>
      <c r="E2446" s="11">
        <v>823</v>
      </c>
      <c r="F2446" s="3">
        <v>6.4</v>
      </c>
      <c r="G2446" s="11">
        <f>Tabla1[[#This Row],[Stock en unidades]]*Tabla1[[#This Row],[Costo unitario]]</f>
        <v>5267.2000000000007</v>
      </c>
      <c r="H2446" s="1">
        <v>2019</v>
      </c>
      <c r="I2446" s="1" t="s">
        <v>310</v>
      </c>
      <c r="J2446" s="1">
        <v>74.8</v>
      </c>
      <c r="K2446" s="3">
        <v>655.84640000000002</v>
      </c>
      <c r="L2446" s="12">
        <f>Tabla1[[#This Row],[Venta prom 12 meses en UN]]*Tabla1[[#This Row],[Costo unitario]]</f>
        <v>478.72</v>
      </c>
      <c r="M2446" s="29">
        <f>IFERROR(Tabla1[[#This Row],[Stock en unidades]]/Tabla1[[#This Row],[Venta prom 12 meses en UN]],0)</f>
        <v>11.002673796791445</v>
      </c>
      <c r="N2446" s="12">
        <f>IFERROR(12/Tabla1[[#This Row],[Meses de stock]],0)</f>
        <v>1.090643985419198</v>
      </c>
      <c r="O2446" s="5" t="e">
        <f>VLOOKUP(Tabla1[[#This Row],[Código del producto]],'ABC Ventas'!$A:$E,5,0)</f>
        <v>#DIV/0!</v>
      </c>
      <c r="P2446" s="5" t="e">
        <f>VLOOKUP(Tabla1[[#This Row],[Código del producto]],'ABC Stock'!$A:$E,5,0)</f>
        <v>#DIV/0!</v>
      </c>
      <c r="Q244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47" spans="1:17" x14ac:dyDescent="0.2">
      <c r="A2447" s="1">
        <v>1408</v>
      </c>
      <c r="B2447" s="1" t="s">
        <v>203</v>
      </c>
      <c r="C2447" s="1" t="s">
        <v>6</v>
      </c>
      <c r="D2447" s="1" t="s">
        <v>3</v>
      </c>
      <c r="E2447" s="11">
        <v>79</v>
      </c>
      <c r="F2447" s="3">
        <v>3.66</v>
      </c>
      <c r="G2447" s="11">
        <f>Tabla1[[#This Row],[Stock en unidades]]*Tabla1[[#This Row],[Costo unitario]]</f>
        <v>289.14</v>
      </c>
      <c r="H2447" s="1">
        <v>2020</v>
      </c>
      <c r="I2447" s="1" t="s">
        <v>257</v>
      </c>
      <c r="J2447" s="1">
        <v>138</v>
      </c>
      <c r="K2447" s="3">
        <v>641.45159999999998</v>
      </c>
      <c r="L2447" s="12">
        <f>Tabla1[[#This Row],[Venta prom 12 meses en UN]]*Tabla1[[#This Row],[Costo unitario]]</f>
        <v>505.08000000000004</v>
      </c>
      <c r="M2447" s="29">
        <f>IFERROR(Tabla1[[#This Row],[Stock en unidades]]/Tabla1[[#This Row],[Venta prom 12 meses en UN]],0)</f>
        <v>0.57246376811594202</v>
      </c>
      <c r="N2447" s="12">
        <f>IFERROR(12/Tabla1[[#This Row],[Meses de stock]],0)</f>
        <v>20.962025316455698</v>
      </c>
      <c r="O2447" s="5" t="e">
        <f>VLOOKUP(Tabla1[[#This Row],[Código del producto]],'ABC Ventas'!$A:$E,5,0)</f>
        <v>#DIV/0!</v>
      </c>
      <c r="P2447" s="5" t="e">
        <f>VLOOKUP(Tabla1[[#This Row],[Código del producto]],'ABC Stock'!$A:$E,5,0)</f>
        <v>#DIV/0!</v>
      </c>
      <c r="Q24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48" spans="1:17" x14ac:dyDescent="0.2">
      <c r="A2448" s="1">
        <v>1408</v>
      </c>
      <c r="B2448" s="1" t="s">
        <v>203</v>
      </c>
      <c r="C2448" s="1" t="s">
        <v>6</v>
      </c>
      <c r="D2448" s="1" t="s">
        <v>3</v>
      </c>
      <c r="E2448" s="11">
        <v>665</v>
      </c>
      <c r="F2448" s="3">
        <v>3.33</v>
      </c>
      <c r="G2448" s="11">
        <f>Tabla1[[#This Row],[Stock en unidades]]*Tabla1[[#This Row],[Costo unitario]]</f>
        <v>2214.4500000000003</v>
      </c>
      <c r="H2448" s="1">
        <v>2019</v>
      </c>
      <c r="I2448" s="1" t="s">
        <v>257</v>
      </c>
      <c r="J2448" s="1">
        <v>94</v>
      </c>
      <c r="K2448" s="3">
        <v>441.35820000000001</v>
      </c>
      <c r="L2448" s="12">
        <f>Tabla1[[#This Row],[Venta prom 12 meses en UN]]*Tabla1[[#This Row],[Costo unitario]]</f>
        <v>313.02</v>
      </c>
      <c r="M2448" s="29">
        <f>IFERROR(Tabla1[[#This Row],[Stock en unidades]]/Tabla1[[#This Row],[Venta prom 12 meses en UN]],0)</f>
        <v>7.0744680851063828</v>
      </c>
      <c r="N2448" s="12">
        <f>IFERROR(12/Tabla1[[#This Row],[Meses de stock]],0)</f>
        <v>1.6962406015037594</v>
      </c>
      <c r="O2448" s="5" t="e">
        <f>VLOOKUP(Tabla1[[#This Row],[Código del producto]],'ABC Ventas'!$A:$E,5,0)</f>
        <v>#DIV/0!</v>
      </c>
      <c r="P2448" s="5" t="e">
        <f>VLOOKUP(Tabla1[[#This Row],[Código del producto]],'ABC Stock'!$A:$E,5,0)</f>
        <v>#DIV/0!</v>
      </c>
      <c r="Q24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49" spans="1:17" x14ac:dyDescent="0.2">
      <c r="A2449" s="1">
        <v>1408</v>
      </c>
      <c r="B2449" s="1" t="s">
        <v>203</v>
      </c>
      <c r="C2449" s="1" t="s">
        <v>6</v>
      </c>
      <c r="D2449" s="1" t="s">
        <v>3</v>
      </c>
      <c r="E2449" s="11">
        <v>765</v>
      </c>
      <c r="F2449" s="3">
        <v>6.36</v>
      </c>
      <c r="G2449" s="11">
        <f>Tabla1[[#This Row],[Stock en unidades]]*Tabla1[[#This Row],[Costo unitario]]</f>
        <v>4865.4000000000005</v>
      </c>
      <c r="H2449" s="1">
        <v>2019</v>
      </c>
      <c r="I2449" s="1" t="s">
        <v>304</v>
      </c>
      <c r="J2449" s="1">
        <v>47.8</v>
      </c>
      <c r="K2449" s="3">
        <v>434.73144000000002</v>
      </c>
      <c r="L2449" s="12">
        <f>Tabla1[[#This Row],[Venta prom 12 meses en UN]]*Tabla1[[#This Row],[Costo unitario]]</f>
        <v>304.00799999999998</v>
      </c>
      <c r="M2449" s="29">
        <f>IFERROR(Tabla1[[#This Row],[Stock en unidades]]/Tabla1[[#This Row],[Venta prom 12 meses en UN]],0)</f>
        <v>16.00418410041841</v>
      </c>
      <c r="N2449" s="12">
        <f>IFERROR(12/Tabla1[[#This Row],[Meses de stock]],0)</f>
        <v>0.74980392156862741</v>
      </c>
      <c r="O2449" s="5" t="e">
        <f>VLOOKUP(Tabla1[[#This Row],[Código del producto]],'ABC Ventas'!$A:$E,5,0)</f>
        <v>#DIV/0!</v>
      </c>
      <c r="P2449" s="5" t="e">
        <f>VLOOKUP(Tabla1[[#This Row],[Código del producto]],'ABC Stock'!$A:$E,5,0)</f>
        <v>#DIV/0!</v>
      </c>
      <c r="Q244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50" spans="1:17" x14ac:dyDescent="0.2">
      <c r="A2450" s="1">
        <v>1409</v>
      </c>
      <c r="B2450" s="1" t="s">
        <v>165</v>
      </c>
      <c r="C2450" s="1" t="s">
        <v>6</v>
      </c>
      <c r="D2450" s="1" t="s">
        <v>3</v>
      </c>
      <c r="E2450" s="11">
        <v>185</v>
      </c>
      <c r="F2450" s="3">
        <v>76</v>
      </c>
      <c r="G2450" s="11">
        <f>Tabla1[[#This Row],[Stock en unidades]]*Tabla1[[#This Row],[Costo unitario]]</f>
        <v>14060</v>
      </c>
      <c r="H2450" s="1">
        <v>2019</v>
      </c>
      <c r="I2450" s="1" t="s">
        <v>258</v>
      </c>
      <c r="J2450" s="1">
        <v>719</v>
      </c>
      <c r="K2450" s="3">
        <v>92894.8</v>
      </c>
      <c r="L2450" s="12">
        <f>Tabla1[[#This Row],[Venta prom 12 meses en UN]]*Tabla1[[#This Row],[Costo unitario]]</f>
        <v>54644</v>
      </c>
      <c r="M2450" s="29">
        <f>IFERROR(Tabla1[[#This Row],[Stock en unidades]]/Tabla1[[#This Row],[Venta prom 12 meses en UN]],0)</f>
        <v>0.2573018080667594</v>
      </c>
      <c r="N2450" s="12">
        <f>IFERROR(12/Tabla1[[#This Row],[Meses de stock]],0)</f>
        <v>46.637837837837836</v>
      </c>
      <c r="O2450" s="5" t="e">
        <f>VLOOKUP(Tabla1[[#This Row],[Código del producto]],'ABC Ventas'!$A:$E,5,0)</f>
        <v>#DIV/0!</v>
      </c>
      <c r="P2450" s="5" t="e">
        <f>VLOOKUP(Tabla1[[#This Row],[Código del producto]],'ABC Stock'!$A:$E,5,0)</f>
        <v>#DIV/0!</v>
      </c>
      <c r="Q24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1" spans="1:17" x14ac:dyDescent="0.2">
      <c r="A2451" s="1">
        <v>1409</v>
      </c>
      <c r="B2451" s="1" t="s">
        <v>165</v>
      </c>
      <c r="C2451" s="1" t="s">
        <v>6</v>
      </c>
      <c r="D2451" s="1" t="s">
        <v>3</v>
      </c>
      <c r="E2451" s="11">
        <v>726</v>
      </c>
      <c r="F2451" s="3">
        <v>65</v>
      </c>
      <c r="G2451" s="11">
        <f>Tabla1[[#This Row],[Stock en unidades]]*Tabla1[[#This Row],[Costo unitario]]</f>
        <v>47190</v>
      </c>
      <c r="H2451" s="1">
        <v>2019</v>
      </c>
      <c r="I2451" s="1" t="s">
        <v>307</v>
      </c>
      <c r="J2451" s="1">
        <v>747</v>
      </c>
      <c r="K2451" s="3">
        <v>60693.75</v>
      </c>
      <c r="L2451" s="12">
        <f>Tabla1[[#This Row],[Venta prom 12 meses en UN]]*Tabla1[[#This Row],[Costo unitario]]</f>
        <v>48555</v>
      </c>
      <c r="M2451" s="29">
        <f>IFERROR(Tabla1[[#This Row],[Stock en unidades]]/Tabla1[[#This Row],[Venta prom 12 meses en UN]],0)</f>
        <v>0.9718875502008032</v>
      </c>
      <c r="N2451" s="12">
        <f>IFERROR(12/Tabla1[[#This Row],[Meses de stock]],0)</f>
        <v>12.347107438016529</v>
      </c>
      <c r="O2451" s="5" t="e">
        <f>VLOOKUP(Tabla1[[#This Row],[Código del producto]],'ABC Ventas'!$A:$E,5,0)</f>
        <v>#DIV/0!</v>
      </c>
      <c r="P2451" s="5" t="e">
        <f>VLOOKUP(Tabla1[[#This Row],[Código del producto]],'ABC Stock'!$A:$E,5,0)</f>
        <v>#DIV/0!</v>
      </c>
      <c r="Q24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2" spans="1:17" x14ac:dyDescent="0.2">
      <c r="A2452" s="1">
        <v>1409</v>
      </c>
      <c r="B2452" s="1" t="s">
        <v>165</v>
      </c>
      <c r="C2452" s="1" t="s">
        <v>6</v>
      </c>
      <c r="D2452" s="1" t="s">
        <v>3</v>
      </c>
      <c r="E2452" s="11">
        <v>254</v>
      </c>
      <c r="F2452" s="3">
        <v>31</v>
      </c>
      <c r="G2452" s="11">
        <f>Tabla1[[#This Row],[Stock en unidades]]*Tabla1[[#This Row],[Costo unitario]]</f>
        <v>7874</v>
      </c>
      <c r="H2452" s="1">
        <v>2019</v>
      </c>
      <c r="I2452" s="1" t="s">
        <v>257</v>
      </c>
      <c r="J2452" s="1">
        <v>998</v>
      </c>
      <c r="K2452" s="3">
        <v>56925.919999999998</v>
      </c>
      <c r="L2452" s="12">
        <f>Tabla1[[#This Row],[Venta prom 12 meses en UN]]*Tabla1[[#This Row],[Costo unitario]]</f>
        <v>30938</v>
      </c>
      <c r="M2452" s="29">
        <f>IFERROR(Tabla1[[#This Row],[Stock en unidades]]/Tabla1[[#This Row],[Venta prom 12 meses en UN]],0)</f>
        <v>0.25450901803607212</v>
      </c>
      <c r="N2452" s="12">
        <f>IFERROR(12/Tabla1[[#This Row],[Meses de stock]],0)</f>
        <v>47.1496062992126</v>
      </c>
      <c r="O2452" s="5" t="e">
        <f>VLOOKUP(Tabla1[[#This Row],[Código del producto]],'ABC Ventas'!$A:$E,5,0)</f>
        <v>#DIV/0!</v>
      </c>
      <c r="P2452" s="5" t="e">
        <f>VLOOKUP(Tabla1[[#This Row],[Código del producto]],'ABC Stock'!$A:$E,5,0)</f>
        <v>#DIV/0!</v>
      </c>
      <c r="Q24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3" spans="1:17" x14ac:dyDescent="0.2">
      <c r="A2453" s="1">
        <v>1409</v>
      </c>
      <c r="B2453" s="1" t="s">
        <v>165</v>
      </c>
      <c r="C2453" s="1" t="s">
        <v>6</v>
      </c>
      <c r="D2453" s="1" t="s">
        <v>3</v>
      </c>
      <c r="E2453" s="11">
        <v>260</v>
      </c>
      <c r="F2453" s="3">
        <v>74</v>
      </c>
      <c r="G2453" s="11">
        <f>Tabla1[[#This Row],[Stock en unidades]]*Tabla1[[#This Row],[Costo unitario]]</f>
        <v>19240</v>
      </c>
      <c r="H2453" s="1">
        <v>2020</v>
      </c>
      <c r="I2453" s="1" t="s">
        <v>257</v>
      </c>
      <c r="J2453" s="1">
        <v>344</v>
      </c>
      <c r="K2453" s="3">
        <v>33601.919999999998</v>
      </c>
      <c r="L2453" s="12">
        <f>Tabla1[[#This Row],[Venta prom 12 meses en UN]]*Tabla1[[#This Row],[Costo unitario]]</f>
        <v>25456</v>
      </c>
      <c r="M2453" s="29">
        <f>IFERROR(Tabla1[[#This Row],[Stock en unidades]]/Tabla1[[#This Row],[Venta prom 12 meses en UN]],0)</f>
        <v>0.7558139534883721</v>
      </c>
      <c r="N2453" s="12">
        <f>IFERROR(12/Tabla1[[#This Row],[Meses de stock]],0)</f>
        <v>15.876923076923077</v>
      </c>
      <c r="O2453" s="5" t="e">
        <f>VLOOKUP(Tabla1[[#This Row],[Código del producto]],'ABC Ventas'!$A:$E,5,0)</f>
        <v>#DIV/0!</v>
      </c>
      <c r="P2453" s="5" t="e">
        <f>VLOOKUP(Tabla1[[#This Row],[Código del producto]],'ABC Stock'!$A:$E,5,0)</f>
        <v>#DIV/0!</v>
      </c>
      <c r="Q24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4" spans="1:17" x14ac:dyDescent="0.2">
      <c r="A2454" s="1">
        <v>1409</v>
      </c>
      <c r="B2454" s="1" t="s">
        <v>165</v>
      </c>
      <c r="C2454" s="1" t="s">
        <v>6</v>
      </c>
      <c r="D2454" s="1" t="s">
        <v>3</v>
      </c>
      <c r="E2454" s="11">
        <v>36</v>
      </c>
      <c r="F2454" s="3">
        <v>32</v>
      </c>
      <c r="G2454" s="11">
        <f>Tabla1[[#This Row],[Stock en unidades]]*Tabla1[[#This Row],[Costo unitario]]</f>
        <v>1152</v>
      </c>
      <c r="H2454" s="1">
        <v>2019</v>
      </c>
      <c r="I2454" s="1" t="s">
        <v>256</v>
      </c>
      <c r="J2454" s="1">
        <v>538</v>
      </c>
      <c r="K2454" s="3">
        <v>21347.84</v>
      </c>
      <c r="L2454" s="12">
        <f>Tabla1[[#This Row],[Venta prom 12 meses en UN]]*Tabla1[[#This Row],[Costo unitario]]</f>
        <v>17216</v>
      </c>
      <c r="M2454" s="29">
        <f>IFERROR(Tabla1[[#This Row],[Stock en unidades]]/Tabla1[[#This Row],[Venta prom 12 meses en UN]],0)</f>
        <v>6.6914498141263934E-2</v>
      </c>
      <c r="N2454" s="12">
        <f>IFERROR(12/Tabla1[[#This Row],[Meses de stock]],0)</f>
        <v>179.33333333333334</v>
      </c>
      <c r="O2454" s="5" t="e">
        <f>VLOOKUP(Tabla1[[#This Row],[Código del producto]],'ABC Ventas'!$A:$E,5,0)</f>
        <v>#DIV/0!</v>
      </c>
      <c r="P2454" s="5" t="e">
        <f>VLOOKUP(Tabla1[[#This Row],[Código del producto]],'ABC Stock'!$A:$E,5,0)</f>
        <v>#DIV/0!</v>
      </c>
      <c r="Q24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5" spans="1:17" x14ac:dyDescent="0.2">
      <c r="A2455" s="1">
        <v>1409</v>
      </c>
      <c r="B2455" s="1" t="s">
        <v>165</v>
      </c>
      <c r="C2455" s="1" t="s">
        <v>6</v>
      </c>
      <c r="D2455" s="1" t="s">
        <v>3</v>
      </c>
      <c r="E2455" s="11">
        <v>166</v>
      </c>
      <c r="F2455" s="3">
        <v>40</v>
      </c>
      <c r="G2455" s="11">
        <f>Tabla1[[#This Row],[Stock en unidades]]*Tabla1[[#This Row],[Costo unitario]]</f>
        <v>6640</v>
      </c>
      <c r="H2455" s="1">
        <v>2020</v>
      </c>
      <c r="I2455" s="1" t="s">
        <v>256</v>
      </c>
      <c r="J2455" s="1">
        <v>308</v>
      </c>
      <c r="K2455" s="3">
        <v>20328</v>
      </c>
      <c r="L2455" s="12">
        <f>Tabla1[[#This Row],[Venta prom 12 meses en UN]]*Tabla1[[#This Row],[Costo unitario]]</f>
        <v>12320</v>
      </c>
      <c r="M2455" s="29">
        <f>IFERROR(Tabla1[[#This Row],[Stock en unidades]]/Tabla1[[#This Row],[Venta prom 12 meses en UN]],0)</f>
        <v>0.53896103896103897</v>
      </c>
      <c r="N2455" s="12">
        <f>IFERROR(12/Tabla1[[#This Row],[Meses de stock]],0)</f>
        <v>22.265060240963855</v>
      </c>
      <c r="O2455" s="5" t="e">
        <f>VLOOKUP(Tabla1[[#This Row],[Código del producto]],'ABC Ventas'!$A:$E,5,0)</f>
        <v>#DIV/0!</v>
      </c>
      <c r="P2455" s="5" t="e">
        <f>VLOOKUP(Tabla1[[#This Row],[Código del producto]],'ABC Stock'!$A:$E,5,0)</f>
        <v>#DIV/0!</v>
      </c>
      <c r="Q24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6" spans="1:17" x14ac:dyDescent="0.2">
      <c r="A2456" s="1">
        <v>1410</v>
      </c>
      <c r="B2456" s="1" t="s">
        <v>532</v>
      </c>
      <c r="C2456" s="1" t="s">
        <v>6</v>
      </c>
      <c r="D2456" s="1" t="s">
        <v>3</v>
      </c>
      <c r="E2456" s="11">
        <v>84</v>
      </c>
      <c r="F2456" s="3">
        <v>6.62</v>
      </c>
      <c r="G2456" s="11">
        <f>Tabla1[[#This Row],[Stock en unidades]]*Tabla1[[#This Row],[Costo unitario]]</f>
        <v>556.08000000000004</v>
      </c>
      <c r="H2456" s="1">
        <v>2020</v>
      </c>
      <c r="I2456" s="1" t="s">
        <v>257</v>
      </c>
      <c r="J2456" s="1">
        <v>84</v>
      </c>
      <c r="K2456" s="3">
        <v>1023.1872</v>
      </c>
      <c r="L2456" s="12">
        <f>Tabla1[[#This Row],[Venta prom 12 meses en UN]]*Tabla1[[#This Row],[Costo unitario]]</f>
        <v>556.08000000000004</v>
      </c>
      <c r="M2456" s="29">
        <f>IFERROR(Tabla1[[#This Row],[Stock en unidades]]/Tabla1[[#This Row],[Venta prom 12 meses en UN]],0)</f>
        <v>1</v>
      </c>
      <c r="N2456" s="12">
        <f>IFERROR(12/Tabla1[[#This Row],[Meses de stock]],0)</f>
        <v>12</v>
      </c>
      <c r="O2456" s="5" t="e">
        <f>VLOOKUP(Tabla1[[#This Row],[Código del producto]],'ABC Ventas'!$A:$E,5,0)</f>
        <v>#DIV/0!</v>
      </c>
      <c r="P2456" s="5" t="e">
        <f>VLOOKUP(Tabla1[[#This Row],[Código del producto]],'ABC Stock'!$A:$E,5,0)</f>
        <v>#DIV/0!</v>
      </c>
      <c r="Q24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7" spans="1:17" x14ac:dyDescent="0.2">
      <c r="A2457" s="1">
        <v>1410</v>
      </c>
      <c r="B2457" s="1" t="s">
        <v>532</v>
      </c>
      <c r="C2457" s="1" t="s">
        <v>6</v>
      </c>
      <c r="D2457" s="1" t="s">
        <v>3</v>
      </c>
      <c r="E2457" s="11">
        <v>153</v>
      </c>
      <c r="F2457" s="3">
        <v>6.37</v>
      </c>
      <c r="G2457" s="11">
        <f>Tabla1[[#This Row],[Stock en unidades]]*Tabla1[[#This Row],[Costo unitario]]</f>
        <v>974.61</v>
      </c>
      <c r="H2457" s="1">
        <v>2020</v>
      </c>
      <c r="I2457" s="1" t="s">
        <v>258</v>
      </c>
      <c r="J2457" s="1">
        <v>50</v>
      </c>
      <c r="K2457" s="3">
        <v>471.38</v>
      </c>
      <c r="L2457" s="12">
        <f>Tabla1[[#This Row],[Venta prom 12 meses en UN]]*Tabla1[[#This Row],[Costo unitario]]</f>
        <v>318.5</v>
      </c>
      <c r="M2457" s="29">
        <f>IFERROR(Tabla1[[#This Row],[Stock en unidades]]/Tabla1[[#This Row],[Venta prom 12 meses en UN]],0)</f>
        <v>3.06</v>
      </c>
      <c r="N2457" s="12">
        <f>IFERROR(12/Tabla1[[#This Row],[Meses de stock]],0)</f>
        <v>3.9215686274509802</v>
      </c>
      <c r="O2457" s="5" t="e">
        <f>VLOOKUP(Tabla1[[#This Row],[Código del producto]],'ABC Ventas'!$A:$E,5,0)</f>
        <v>#DIV/0!</v>
      </c>
      <c r="P2457" s="5" t="e">
        <f>VLOOKUP(Tabla1[[#This Row],[Código del producto]],'ABC Stock'!$A:$E,5,0)</f>
        <v>#DIV/0!</v>
      </c>
      <c r="Q24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58" spans="1:17" x14ac:dyDescent="0.2">
      <c r="A2458" s="1">
        <v>1410</v>
      </c>
      <c r="B2458" s="1" t="s">
        <v>532</v>
      </c>
      <c r="C2458" s="1" t="s">
        <v>6</v>
      </c>
      <c r="D2458" s="1" t="s">
        <v>3</v>
      </c>
      <c r="E2458" s="11">
        <v>49</v>
      </c>
      <c r="F2458" s="3">
        <v>2.34</v>
      </c>
      <c r="G2458" s="11">
        <f>Tabla1[[#This Row],[Stock en unidades]]*Tabla1[[#This Row],[Costo unitario]]</f>
        <v>114.66</v>
      </c>
      <c r="H2458" s="1">
        <v>2019</v>
      </c>
      <c r="I2458" s="1" t="s">
        <v>304</v>
      </c>
      <c r="J2458" s="1">
        <v>65</v>
      </c>
      <c r="K2458" s="3">
        <v>260.09100000000001</v>
      </c>
      <c r="L2458" s="12">
        <f>Tabla1[[#This Row],[Venta prom 12 meses en UN]]*Tabla1[[#This Row],[Costo unitario]]</f>
        <v>152.1</v>
      </c>
      <c r="M2458" s="29">
        <f>IFERROR(Tabla1[[#This Row],[Stock en unidades]]/Tabla1[[#This Row],[Venta prom 12 meses en UN]],0)</f>
        <v>0.75384615384615383</v>
      </c>
      <c r="N2458" s="12">
        <f>IFERROR(12/Tabla1[[#This Row],[Meses de stock]],0)</f>
        <v>15.918367346938776</v>
      </c>
      <c r="O2458" s="5" t="e">
        <f>VLOOKUP(Tabla1[[#This Row],[Código del producto]],'ABC Ventas'!$A:$E,5,0)</f>
        <v>#DIV/0!</v>
      </c>
      <c r="P2458" s="5" t="e">
        <f>VLOOKUP(Tabla1[[#This Row],[Código del producto]],'ABC Stock'!$A:$E,5,0)</f>
        <v>#DIV/0!</v>
      </c>
      <c r="Q24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59" spans="1:17" x14ac:dyDescent="0.2">
      <c r="A2459" s="1">
        <v>1410</v>
      </c>
      <c r="B2459" s="1" t="s">
        <v>532</v>
      </c>
      <c r="C2459" s="1" t="s">
        <v>6</v>
      </c>
      <c r="D2459" s="1" t="s">
        <v>3</v>
      </c>
      <c r="E2459" s="11">
        <v>147</v>
      </c>
      <c r="F2459" s="3">
        <v>5.66</v>
      </c>
      <c r="G2459" s="11">
        <f>Tabla1[[#This Row],[Stock en unidades]]*Tabla1[[#This Row],[Costo unitario]]</f>
        <v>832.02</v>
      </c>
      <c r="H2459" s="1">
        <v>2019</v>
      </c>
      <c r="I2459" s="1" t="s">
        <v>306</v>
      </c>
      <c r="J2459" s="1">
        <v>29.4</v>
      </c>
      <c r="K2459" s="3">
        <v>241.28579999999999</v>
      </c>
      <c r="L2459" s="12">
        <f>Tabla1[[#This Row],[Venta prom 12 meses en UN]]*Tabla1[[#This Row],[Costo unitario]]</f>
        <v>166.404</v>
      </c>
      <c r="M2459" s="29">
        <f>IFERROR(Tabla1[[#This Row],[Stock en unidades]]/Tabla1[[#This Row],[Venta prom 12 meses en UN]],0)</f>
        <v>5</v>
      </c>
      <c r="N2459" s="12">
        <f>IFERROR(12/Tabla1[[#This Row],[Meses de stock]],0)</f>
        <v>2.4</v>
      </c>
      <c r="O2459" s="5" t="e">
        <f>VLOOKUP(Tabla1[[#This Row],[Código del producto]],'ABC Ventas'!$A:$E,5,0)</f>
        <v>#DIV/0!</v>
      </c>
      <c r="P2459" s="5" t="e">
        <f>VLOOKUP(Tabla1[[#This Row],[Código del producto]],'ABC Stock'!$A:$E,5,0)</f>
        <v>#DIV/0!</v>
      </c>
      <c r="Q245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60" spans="1:17" x14ac:dyDescent="0.2">
      <c r="A2460" s="1">
        <v>1410</v>
      </c>
      <c r="B2460" s="1" t="s">
        <v>532</v>
      </c>
      <c r="C2460" s="1" t="s">
        <v>6</v>
      </c>
      <c r="D2460" s="1" t="s">
        <v>3</v>
      </c>
      <c r="E2460" s="11">
        <v>319</v>
      </c>
      <c r="F2460" s="3">
        <v>2.4300000000000002</v>
      </c>
      <c r="G2460" s="11">
        <f>Tabla1[[#This Row],[Stock en unidades]]*Tabla1[[#This Row],[Costo unitario]]</f>
        <v>775.17000000000007</v>
      </c>
      <c r="H2460" s="1">
        <v>2020</v>
      </c>
      <c r="I2460" s="1" t="s">
        <v>256</v>
      </c>
      <c r="J2460" s="1">
        <v>61</v>
      </c>
      <c r="K2460" s="3">
        <v>217.8981</v>
      </c>
      <c r="L2460" s="12">
        <f>Tabla1[[#This Row],[Venta prom 12 meses en UN]]*Tabla1[[#This Row],[Costo unitario]]</f>
        <v>148.23000000000002</v>
      </c>
      <c r="M2460" s="29">
        <f>IFERROR(Tabla1[[#This Row],[Stock en unidades]]/Tabla1[[#This Row],[Venta prom 12 meses en UN]],0)</f>
        <v>5.2295081967213113</v>
      </c>
      <c r="N2460" s="12">
        <f>IFERROR(12/Tabla1[[#This Row],[Meses de stock]],0)</f>
        <v>2.2946708463949843</v>
      </c>
      <c r="O2460" s="5" t="e">
        <f>VLOOKUP(Tabla1[[#This Row],[Código del producto]],'ABC Ventas'!$A:$E,5,0)</f>
        <v>#DIV/0!</v>
      </c>
      <c r="P2460" s="5" t="e">
        <f>VLOOKUP(Tabla1[[#This Row],[Código del producto]],'ABC Stock'!$A:$E,5,0)</f>
        <v>#DIV/0!</v>
      </c>
      <c r="Q246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61" spans="1:17" x14ac:dyDescent="0.2">
      <c r="A2461" s="1">
        <v>1410</v>
      </c>
      <c r="B2461" s="1" t="s">
        <v>532</v>
      </c>
      <c r="C2461" s="1" t="s">
        <v>6</v>
      </c>
      <c r="D2461" s="1" t="s">
        <v>3</v>
      </c>
      <c r="E2461" s="11">
        <v>543</v>
      </c>
      <c r="F2461" s="3">
        <v>16.7</v>
      </c>
      <c r="G2461" s="11">
        <f>Tabla1[[#This Row],[Stock en unidades]]*Tabla1[[#This Row],[Costo unitario]]</f>
        <v>9068.1</v>
      </c>
      <c r="H2461" s="1">
        <v>2020</v>
      </c>
      <c r="I2461" s="1" t="s">
        <v>257</v>
      </c>
      <c r="J2461" s="1">
        <v>0</v>
      </c>
      <c r="K2461" s="3">
        <v>0</v>
      </c>
      <c r="L2461" s="12">
        <f>Tabla1[[#This Row],[Venta prom 12 meses en UN]]*Tabla1[[#This Row],[Costo unitario]]</f>
        <v>0</v>
      </c>
      <c r="M2461" s="29">
        <f>IFERROR(Tabla1[[#This Row],[Stock en unidades]]/Tabla1[[#This Row],[Venta prom 12 meses en UN]],0)</f>
        <v>0</v>
      </c>
      <c r="N2461" s="12">
        <f>IFERROR(12/Tabla1[[#This Row],[Meses de stock]],0)</f>
        <v>0</v>
      </c>
      <c r="O2461" s="5" t="e">
        <f>VLOOKUP(Tabla1[[#This Row],[Código del producto]],'ABC Ventas'!$A:$E,5,0)</f>
        <v>#DIV/0!</v>
      </c>
      <c r="P2461" s="5" t="e">
        <f>VLOOKUP(Tabla1[[#This Row],[Código del producto]],'ABC Stock'!$A:$E,5,0)</f>
        <v>#DIV/0!</v>
      </c>
      <c r="Q246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462" spans="1:17" x14ac:dyDescent="0.2">
      <c r="A2462" s="1">
        <v>1411</v>
      </c>
      <c r="B2462" s="1" t="s">
        <v>533</v>
      </c>
      <c r="C2462" s="1" t="s">
        <v>6</v>
      </c>
      <c r="D2462" s="1" t="s">
        <v>3</v>
      </c>
      <c r="E2462" s="11">
        <v>91</v>
      </c>
      <c r="F2462" s="3">
        <v>6.34</v>
      </c>
      <c r="G2462" s="11">
        <f>Tabla1[[#This Row],[Stock en unidades]]*Tabla1[[#This Row],[Costo unitario]]</f>
        <v>576.93999999999994</v>
      </c>
      <c r="H2462" s="1">
        <v>2020</v>
      </c>
      <c r="I2462" s="1" t="s">
        <v>257</v>
      </c>
      <c r="J2462" s="1">
        <v>71</v>
      </c>
      <c r="K2462" s="3">
        <v>648.20159999999998</v>
      </c>
      <c r="L2462" s="12">
        <f>Tabla1[[#This Row],[Venta prom 12 meses en UN]]*Tabla1[[#This Row],[Costo unitario]]</f>
        <v>450.14</v>
      </c>
      <c r="M2462" s="29">
        <f>IFERROR(Tabla1[[#This Row],[Stock en unidades]]/Tabla1[[#This Row],[Venta prom 12 meses en UN]],0)</f>
        <v>1.2816901408450705</v>
      </c>
      <c r="N2462" s="12">
        <f>IFERROR(12/Tabla1[[#This Row],[Meses de stock]],0)</f>
        <v>9.3626373626373613</v>
      </c>
      <c r="O2462" s="5" t="e">
        <f>VLOOKUP(Tabla1[[#This Row],[Código del producto]],'ABC Ventas'!$A:$E,5,0)</f>
        <v>#DIV/0!</v>
      </c>
      <c r="P2462" s="5" t="e">
        <f>VLOOKUP(Tabla1[[#This Row],[Código del producto]],'ABC Stock'!$A:$E,5,0)</f>
        <v>#DIV/0!</v>
      </c>
      <c r="Q24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63" spans="1:17" x14ac:dyDescent="0.2">
      <c r="A2463" s="1">
        <v>1411</v>
      </c>
      <c r="B2463" s="1" t="s">
        <v>533</v>
      </c>
      <c r="C2463" s="1" t="s">
        <v>6</v>
      </c>
      <c r="D2463" s="1" t="s">
        <v>3</v>
      </c>
      <c r="E2463" s="11">
        <v>233</v>
      </c>
      <c r="F2463" s="3">
        <v>4.78</v>
      </c>
      <c r="G2463" s="11">
        <f>Tabla1[[#This Row],[Stock en unidades]]*Tabla1[[#This Row],[Costo unitario]]</f>
        <v>1113.74</v>
      </c>
      <c r="H2463" s="1">
        <v>2019</v>
      </c>
      <c r="I2463" s="1" t="s">
        <v>306</v>
      </c>
      <c r="J2463" s="1">
        <v>58.1</v>
      </c>
      <c r="K2463" s="3">
        <v>461.01188000000002</v>
      </c>
      <c r="L2463" s="12">
        <f>Tabla1[[#This Row],[Venta prom 12 meses en UN]]*Tabla1[[#This Row],[Costo unitario]]</f>
        <v>277.71800000000002</v>
      </c>
      <c r="M2463" s="29">
        <f>IFERROR(Tabla1[[#This Row],[Stock en unidades]]/Tabla1[[#This Row],[Venta prom 12 meses en UN]],0)</f>
        <v>4.0103270223752148</v>
      </c>
      <c r="N2463" s="12">
        <f>IFERROR(12/Tabla1[[#This Row],[Meses de stock]],0)</f>
        <v>2.9922746781115883</v>
      </c>
      <c r="O2463" s="5" t="e">
        <f>VLOOKUP(Tabla1[[#This Row],[Código del producto]],'ABC Ventas'!$A:$E,5,0)</f>
        <v>#DIV/0!</v>
      </c>
      <c r="P2463" s="5" t="e">
        <f>VLOOKUP(Tabla1[[#This Row],[Código del producto]],'ABC Stock'!$A:$E,5,0)</f>
        <v>#DIV/0!</v>
      </c>
      <c r="Q246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64" spans="1:17" x14ac:dyDescent="0.2">
      <c r="A2464" s="1">
        <v>1411</v>
      </c>
      <c r="B2464" s="1" t="s">
        <v>533</v>
      </c>
      <c r="C2464" s="1" t="s">
        <v>6</v>
      </c>
      <c r="D2464" s="1" t="s">
        <v>3</v>
      </c>
      <c r="E2464" s="11">
        <v>489</v>
      </c>
      <c r="F2464" s="3">
        <v>3.69</v>
      </c>
      <c r="G2464" s="11">
        <f>Tabla1[[#This Row],[Stock en unidades]]*Tabla1[[#This Row],[Costo unitario]]</f>
        <v>1804.41</v>
      </c>
      <c r="H2464" s="1">
        <v>2020</v>
      </c>
      <c r="I2464" s="1" t="s">
        <v>256</v>
      </c>
      <c r="J2464" s="1">
        <v>81.400000000000006</v>
      </c>
      <c r="K2464" s="3">
        <v>381.46482000000003</v>
      </c>
      <c r="L2464" s="12">
        <f>Tabla1[[#This Row],[Venta prom 12 meses en UN]]*Tabla1[[#This Row],[Costo unitario]]</f>
        <v>300.36600000000004</v>
      </c>
      <c r="M2464" s="29">
        <f>IFERROR(Tabla1[[#This Row],[Stock en unidades]]/Tabla1[[#This Row],[Venta prom 12 meses en UN]],0)</f>
        <v>6.0073710073710069</v>
      </c>
      <c r="N2464" s="12">
        <f>IFERROR(12/Tabla1[[#This Row],[Meses de stock]],0)</f>
        <v>1.9975460122699389</v>
      </c>
      <c r="O2464" s="5" t="e">
        <f>VLOOKUP(Tabla1[[#This Row],[Código del producto]],'ABC Ventas'!$A:$E,5,0)</f>
        <v>#DIV/0!</v>
      </c>
      <c r="P2464" s="5" t="e">
        <f>VLOOKUP(Tabla1[[#This Row],[Código del producto]],'ABC Stock'!$A:$E,5,0)</f>
        <v>#DIV/0!</v>
      </c>
      <c r="Q246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65" spans="1:17" x14ac:dyDescent="0.2">
      <c r="A2465" s="1">
        <v>1411</v>
      </c>
      <c r="B2465" s="1" t="s">
        <v>533</v>
      </c>
      <c r="C2465" s="1" t="s">
        <v>6</v>
      </c>
      <c r="D2465" s="1" t="s">
        <v>3</v>
      </c>
      <c r="E2465" s="11">
        <v>629</v>
      </c>
      <c r="F2465" s="3">
        <v>4.01</v>
      </c>
      <c r="G2465" s="11">
        <f>Tabla1[[#This Row],[Stock en unidades]]*Tabla1[[#This Row],[Costo unitario]]</f>
        <v>2522.29</v>
      </c>
      <c r="H2465" s="1">
        <v>2019</v>
      </c>
      <c r="I2465" s="1" t="s">
        <v>310</v>
      </c>
      <c r="J2465" s="1">
        <v>57.1</v>
      </c>
      <c r="K2465" s="3">
        <v>345.74621000000002</v>
      </c>
      <c r="L2465" s="12">
        <f>Tabla1[[#This Row],[Venta prom 12 meses en UN]]*Tabla1[[#This Row],[Costo unitario]]</f>
        <v>228.971</v>
      </c>
      <c r="M2465" s="29">
        <f>IFERROR(Tabla1[[#This Row],[Stock en unidades]]/Tabla1[[#This Row],[Venta prom 12 meses en UN]],0)</f>
        <v>11.015761821366024</v>
      </c>
      <c r="N2465" s="12">
        <f>IFERROR(12/Tabla1[[#This Row],[Meses de stock]],0)</f>
        <v>1.0893481717011129</v>
      </c>
      <c r="O2465" s="5" t="e">
        <f>VLOOKUP(Tabla1[[#This Row],[Código del producto]],'ABC Ventas'!$A:$E,5,0)</f>
        <v>#DIV/0!</v>
      </c>
      <c r="P2465" s="5" t="e">
        <f>VLOOKUP(Tabla1[[#This Row],[Código del producto]],'ABC Stock'!$A:$E,5,0)</f>
        <v>#DIV/0!</v>
      </c>
      <c r="Q24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66" spans="1:17" x14ac:dyDescent="0.2">
      <c r="A2466" s="1">
        <v>1411</v>
      </c>
      <c r="B2466" s="1" t="s">
        <v>533</v>
      </c>
      <c r="C2466" s="1" t="s">
        <v>6</v>
      </c>
      <c r="D2466" s="1" t="s">
        <v>3</v>
      </c>
      <c r="E2466" s="11">
        <v>0</v>
      </c>
      <c r="F2466" s="3">
        <v>1.96</v>
      </c>
      <c r="G2466" s="11">
        <f>Tabla1[[#This Row],[Stock en unidades]]*Tabla1[[#This Row],[Costo unitario]]</f>
        <v>0</v>
      </c>
      <c r="H2466" s="1">
        <v>2020</v>
      </c>
      <c r="I2466" s="1" t="s">
        <v>258</v>
      </c>
      <c r="J2466" s="1">
        <v>90.9</v>
      </c>
      <c r="K2466" s="3">
        <v>334.94832000000002</v>
      </c>
      <c r="L2466" s="12">
        <f>Tabla1[[#This Row],[Venta prom 12 meses en UN]]*Tabla1[[#This Row],[Costo unitario]]</f>
        <v>178.16400000000002</v>
      </c>
      <c r="M2466" s="29">
        <f>IFERROR(Tabla1[[#This Row],[Stock en unidades]]/Tabla1[[#This Row],[Venta prom 12 meses en UN]],0)</f>
        <v>0</v>
      </c>
      <c r="N2466" s="12">
        <f>IFERROR(12/Tabla1[[#This Row],[Meses de stock]],0)</f>
        <v>0</v>
      </c>
      <c r="O2466" s="5" t="e">
        <f>VLOOKUP(Tabla1[[#This Row],[Código del producto]],'ABC Ventas'!$A:$E,5,0)</f>
        <v>#DIV/0!</v>
      </c>
      <c r="P2466" s="5" t="e">
        <f>VLOOKUP(Tabla1[[#This Row],[Código del producto]],'ABC Stock'!$A:$E,5,0)</f>
        <v>#DIV/0!</v>
      </c>
      <c r="Q24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67" spans="1:17" x14ac:dyDescent="0.2">
      <c r="A2467" s="1">
        <v>1411</v>
      </c>
      <c r="B2467" s="1" t="s">
        <v>533</v>
      </c>
      <c r="C2467" s="1" t="s">
        <v>6</v>
      </c>
      <c r="D2467" s="1" t="s">
        <v>3</v>
      </c>
      <c r="E2467" s="11">
        <v>50</v>
      </c>
      <c r="F2467" s="3">
        <v>4.72</v>
      </c>
      <c r="G2467" s="11">
        <f>Tabla1[[#This Row],[Stock en unidades]]*Tabla1[[#This Row],[Costo unitario]]</f>
        <v>236</v>
      </c>
      <c r="H2467" s="1">
        <v>2019</v>
      </c>
      <c r="I2467" s="1" t="s">
        <v>307</v>
      </c>
      <c r="J2467" s="1">
        <v>49.3</v>
      </c>
      <c r="K2467" s="3">
        <v>300.17783999999995</v>
      </c>
      <c r="L2467" s="12">
        <f>Tabla1[[#This Row],[Venta prom 12 meses en UN]]*Tabla1[[#This Row],[Costo unitario]]</f>
        <v>232.69599999999997</v>
      </c>
      <c r="M2467" s="29">
        <f>IFERROR(Tabla1[[#This Row],[Stock en unidades]]/Tabla1[[#This Row],[Venta prom 12 meses en UN]],0)</f>
        <v>1.0141987829614605</v>
      </c>
      <c r="N2467" s="12">
        <f>IFERROR(12/Tabla1[[#This Row],[Meses de stock]],0)</f>
        <v>11.831999999999999</v>
      </c>
      <c r="O2467" s="5" t="e">
        <f>VLOOKUP(Tabla1[[#This Row],[Código del producto]],'ABC Ventas'!$A:$E,5,0)</f>
        <v>#DIV/0!</v>
      </c>
      <c r="P2467" s="5" t="e">
        <f>VLOOKUP(Tabla1[[#This Row],[Código del producto]],'ABC Stock'!$A:$E,5,0)</f>
        <v>#DIV/0!</v>
      </c>
      <c r="Q24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68" spans="1:17" x14ac:dyDescent="0.2">
      <c r="A2468" s="1">
        <v>1412</v>
      </c>
      <c r="B2468" s="1" t="s">
        <v>223</v>
      </c>
      <c r="C2468" s="1" t="s">
        <v>6</v>
      </c>
      <c r="D2468" s="1" t="s">
        <v>3</v>
      </c>
      <c r="E2468" s="11">
        <v>807</v>
      </c>
      <c r="F2468" s="3">
        <v>7.98</v>
      </c>
      <c r="G2468" s="11">
        <f>Tabla1[[#This Row],[Stock en unidades]]*Tabla1[[#This Row],[Costo unitario]]</f>
        <v>6439.8600000000006</v>
      </c>
      <c r="H2468" s="1">
        <v>2020</v>
      </c>
      <c r="I2468" s="1" t="s">
        <v>258</v>
      </c>
      <c r="J2468" s="1">
        <v>89.6</v>
      </c>
      <c r="K2468" s="3">
        <v>1136.8627200000001</v>
      </c>
      <c r="L2468" s="12">
        <f>Tabla1[[#This Row],[Venta prom 12 meses en UN]]*Tabla1[[#This Row],[Costo unitario]]</f>
        <v>715.00800000000004</v>
      </c>
      <c r="M2468" s="29">
        <f>IFERROR(Tabla1[[#This Row],[Stock en unidades]]/Tabla1[[#This Row],[Venta prom 12 meses en UN]],0)</f>
        <v>9.0066964285714288</v>
      </c>
      <c r="N2468" s="12">
        <f>IFERROR(12/Tabla1[[#This Row],[Meses de stock]],0)</f>
        <v>1.3323420074349441</v>
      </c>
      <c r="O2468" s="5" t="e">
        <f>VLOOKUP(Tabla1[[#This Row],[Código del producto]],'ABC Ventas'!$A:$E,5,0)</f>
        <v>#DIV/0!</v>
      </c>
      <c r="P2468" s="5" t="e">
        <f>VLOOKUP(Tabla1[[#This Row],[Código del producto]],'ABC Stock'!$A:$E,5,0)</f>
        <v>#DIV/0!</v>
      </c>
      <c r="Q246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69" spans="1:17" x14ac:dyDescent="0.2">
      <c r="A2469" s="1">
        <v>1412</v>
      </c>
      <c r="B2469" s="1" t="s">
        <v>223</v>
      </c>
      <c r="C2469" s="1" t="s">
        <v>6</v>
      </c>
      <c r="D2469" s="1" t="s">
        <v>3</v>
      </c>
      <c r="E2469" s="11">
        <v>40</v>
      </c>
      <c r="F2469" s="3">
        <v>5.45</v>
      </c>
      <c r="G2469" s="11">
        <f>Tabla1[[#This Row],[Stock en unidades]]*Tabla1[[#This Row],[Costo unitario]]</f>
        <v>218</v>
      </c>
      <c r="H2469" s="1">
        <v>2020</v>
      </c>
      <c r="I2469" s="1" t="s">
        <v>258</v>
      </c>
      <c r="J2469" s="1">
        <v>111</v>
      </c>
      <c r="K2469" s="3">
        <v>798.53400000000011</v>
      </c>
      <c r="L2469" s="12">
        <f>Tabla1[[#This Row],[Venta prom 12 meses en UN]]*Tabla1[[#This Row],[Costo unitario]]</f>
        <v>604.95000000000005</v>
      </c>
      <c r="M2469" s="29">
        <f>IFERROR(Tabla1[[#This Row],[Stock en unidades]]/Tabla1[[#This Row],[Venta prom 12 meses en UN]],0)</f>
        <v>0.36036036036036034</v>
      </c>
      <c r="N2469" s="12">
        <f>IFERROR(12/Tabla1[[#This Row],[Meses de stock]],0)</f>
        <v>33.300000000000004</v>
      </c>
      <c r="O2469" s="5" t="e">
        <f>VLOOKUP(Tabla1[[#This Row],[Código del producto]],'ABC Ventas'!$A:$E,5,0)</f>
        <v>#DIV/0!</v>
      </c>
      <c r="P2469" s="5" t="e">
        <f>VLOOKUP(Tabla1[[#This Row],[Código del producto]],'ABC Stock'!$A:$E,5,0)</f>
        <v>#DIV/0!</v>
      </c>
      <c r="Q24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70" spans="1:17" x14ac:dyDescent="0.2">
      <c r="A2470" s="1">
        <v>1412</v>
      </c>
      <c r="B2470" s="1" t="s">
        <v>223</v>
      </c>
      <c r="C2470" s="1" t="s">
        <v>6</v>
      </c>
      <c r="D2470" s="1" t="s">
        <v>3</v>
      </c>
      <c r="E2470" s="11">
        <v>896</v>
      </c>
      <c r="F2470" s="3">
        <v>2.9</v>
      </c>
      <c r="G2470" s="11">
        <f>Tabla1[[#This Row],[Stock en unidades]]*Tabla1[[#This Row],[Costo unitario]]</f>
        <v>2598.4</v>
      </c>
      <c r="H2470" s="1">
        <v>2019</v>
      </c>
      <c r="I2470" s="1" t="s">
        <v>305</v>
      </c>
      <c r="J2470" s="1">
        <v>135</v>
      </c>
      <c r="K2470" s="3">
        <v>724.27499999999998</v>
      </c>
      <c r="L2470" s="12">
        <f>Tabla1[[#This Row],[Venta prom 12 meses en UN]]*Tabla1[[#This Row],[Costo unitario]]</f>
        <v>391.5</v>
      </c>
      <c r="M2470" s="29">
        <f>IFERROR(Tabla1[[#This Row],[Stock en unidades]]/Tabla1[[#This Row],[Venta prom 12 meses en UN]],0)</f>
        <v>6.6370370370370368</v>
      </c>
      <c r="N2470" s="12">
        <f>IFERROR(12/Tabla1[[#This Row],[Meses de stock]],0)</f>
        <v>1.8080357142857144</v>
      </c>
      <c r="O2470" s="5" t="e">
        <f>VLOOKUP(Tabla1[[#This Row],[Código del producto]],'ABC Ventas'!$A:$E,5,0)</f>
        <v>#DIV/0!</v>
      </c>
      <c r="P2470" s="5" t="e">
        <f>VLOOKUP(Tabla1[[#This Row],[Código del producto]],'ABC Stock'!$A:$E,5,0)</f>
        <v>#DIV/0!</v>
      </c>
      <c r="Q24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71" spans="1:17" x14ac:dyDescent="0.2">
      <c r="A2471" s="1">
        <v>1412</v>
      </c>
      <c r="B2471" s="1" t="s">
        <v>223</v>
      </c>
      <c r="C2471" s="1" t="s">
        <v>6</v>
      </c>
      <c r="D2471" s="1" t="s">
        <v>3</v>
      </c>
      <c r="E2471" s="11">
        <v>997</v>
      </c>
      <c r="F2471" s="3">
        <v>4</v>
      </c>
      <c r="G2471" s="11">
        <f>Tabla1[[#This Row],[Stock en unidades]]*Tabla1[[#This Row],[Costo unitario]]</f>
        <v>3988</v>
      </c>
      <c r="H2471" s="1">
        <v>2019</v>
      </c>
      <c r="I2471" s="1" t="s">
        <v>304</v>
      </c>
      <c r="J2471" s="1">
        <v>58.6</v>
      </c>
      <c r="K2471" s="3">
        <v>356.28800000000001</v>
      </c>
      <c r="L2471" s="12">
        <f>Tabla1[[#This Row],[Venta prom 12 meses en UN]]*Tabla1[[#This Row],[Costo unitario]]</f>
        <v>234.4</v>
      </c>
      <c r="M2471" s="29">
        <f>IFERROR(Tabla1[[#This Row],[Stock en unidades]]/Tabla1[[#This Row],[Venta prom 12 meses en UN]],0)</f>
        <v>17.013651877133107</v>
      </c>
      <c r="N2471" s="12">
        <f>IFERROR(12/Tabla1[[#This Row],[Meses de stock]],0)</f>
        <v>0.70531594784353058</v>
      </c>
      <c r="O2471" s="5" t="e">
        <f>VLOOKUP(Tabla1[[#This Row],[Código del producto]],'ABC Ventas'!$A:$E,5,0)</f>
        <v>#DIV/0!</v>
      </c>
      <c r="P2471" s="5" t="e">
        <f>VLOOKUP(Tabla1[[#This Row],[Código del producto]],'ABC Stock'!$A:$E,5,0)</f>
        <v>#DIV/0!</v>
      </c>
      <c r="Q24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72" spans="1:17" x14ac:dyDescent="0.2">
      <c r="A2472" s="1">
        <v>1412</v>
      </c>
      <c r="B2472" s="1" t="s">
        <v>223</v>
      </c>
      <c r="C2472" s="1" t="s">
        <v>6</v>
      </c>
      <c r="D2472" s="1" t="s">
        <v>3</v>
      </c>
      <c r="E2472" s="11">
        <v>394</v>
      </c>
      <c r="F2472" s="3">
        <v>6.24</v>
      </c>
      <c r="G2472" s="11">
        <f>Tabla1[[#This Row],[Stock en unidades]]*Tabla1[[#This Row],[Costo unitario]]</f>
        <v>2458.56</v>
      </c>
      <c r="H2472" s="1">
        <v>2020</v>
      </c>
      <c r="I2472" s="1" t="s">
        <v>258</v>
      </c>
      <c r="J2472" s="1">
        <v>24.6</v>
      </c>
      <c r="K2472" s="3">
        <v>290.12256000000002</v>
      </c>
      <c r="L2472" s="12">
        <f>Tabla1[[#This Row],[Venta prom 12 meses en UN]]*Tabla1[[#This Row],[Costo unitario]]</f>
        <v>153.50400000000002</v>
      </c>
      <c r="M2472" s="29">
        <f>IFERROR(Tabla1[[#This Row],[Stock en unidades]]/Tabla1[[#This Row],[Venta prom 12 meses en UN]],0)</f>
        <v>16.016260162601625</v>
      </c>
      <c r="N2472" s="12">
        <f>IFERROR(12/Tabla1[[#This Row],[Meses de stock]],0)</f>
        <v>0.74923857868020305</v>
      </c>
      <c r="O2472" s="5" t="e">
        <f>VLOOKUP(Tabla1[[#This Row],[Código del producto]],'ABC Ventas'!$A:$E,5,0)</f>
        <v>#DIV/0!</v>
      </c>
      <c r="P2472" s="5" t="e">
        <f>VLOOKUP(Tabla1[[#This Row],[Código del producto]],'ABC Stock'!$A:$E,5,0)</f>
        <v>#DIV/0!</v>
      </c>
      <c r="Q247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73" spans="1:17" x14ac:dyDescent="0.2">
      <c r="A2473" s="1">
        <v>1412</v>
      </c>
      <c r="B2473" s="1" t="s">
        <v>223</v>
      </c>
      <c r="C2473" s="1" t="s">
        <v>6</v>
      </c>
      <c r="D2473" s="1" t="s">
        <v>3</v>
      </c>
      <c r="E2473" s="11">
        <v>0</v>
      </c>
      <c r="F2473" s="3">
        <v>1.41</v>
      </c>
      <c r="G2473" s="11">
        <f>Tabla1[[#This Row],[Stock en unidades]]*Tabla1[[#This Row],[Costo unitario]]</f>
        <v>0</v>
      </c>
      <c r="H2473" s="1">
        <v>2019</v>
      </c>
      <c r="I2473" s="1" t="s">
        <v>304</v>
      </c>
      <c r="J2473" s="1">
        <v>75</v>
      </c>
      <c r="K2473" s="3">
        <v>154.39500000000001</v>
      </c>
      <c r="L2473" s="12">
        <f>Tabla1[[#This Row],[Venta prom 12 meses en UN]]*Tabla1[[#This Row],[Costo unitario]]</f>
        <v>105.75</v>
      </c>
      <c r="M2473" s="29">
        <f>IFERROR(Tabla1[[#This Row],[Stock en unidades]]/Tabla1[[#This Row],[Venta prom 12 meses en UN]],0)</f>
        <v>0</v>
      </c>
      <c r="N2473" s="12">
        <f>IFERROR(12/Tabla1[[#This Row],[Meses de stock]],0)</f>
        <v>0</v>
      </c>
      <c r="O2473" s="5" t="e">
        <f>VLOOKUP(Tabla1[[#This Row],[Código del producto]],'ABC Ventas'!$A:$E,5,0)</f>
        <v>#DIV/0!</v>
      </c>
      <c r="P2473" s="5" t="e">
        <f>VLOOKUP(Tabla1[[#This Row],[Código del producto]],'ABC Stock'!$A:$E,5,0)</f>
        <v>#DIV/0!</v>
      </c>
      <c r="Q24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74" spans="1:17" x14ac:dyDescent="0.2">
      <c r="A2474" s="1">
        <v>1413</v>
      </c>
      <c r="B2474" s="1" t="s">
        <v>53</v>
      </c>
      <c r="C2474" s="1" t="s">
        <v>6</v>
      </c>
      <c r="D2474" s="1" t="s">
        <v>3</v>
      </c>
      <c r="E2474" s="11">
        <v>185</v>
      </c>
      <c r="F2474" s="3">
        <v>5.53</v>
      </c>
      <c r="G2474" s="11">
        <f>Tabla1[[#This Row],[Stock en unidades]]*Tabla1[[#This Row],[Costo unitario]]</f>
        <v>1023.0500000000001</v>
      </c>
      <c r="H2474" s="1">
        <v>2019</v>
      </c>
      <c r="I2474" s="1" t="s">
        <v>307</v>
      </c>
      <c r="J2474" s="1">
        <v>144</v>
      </c>
      <c r="K2474" s="3">
        <v>1250.2224000000001</v>
      </c>
      <c r="L2474" s="12">
        <f>Tabla1[[#This Row],[Venta prom 12 meses en UN]]*Tabla1[[#This Row],[Costo unitario]]</f>
        <v>796.32</v>
      </c>
      <c r="M2474" s="29">
        <f>IFERROR(Tabla1[[#This Row],[Stock en unidades]]/Tabla1[[#This Row],[Venta prom 12 meses en UN]],0)</f>
        <v>1.2847222222222223</v>
      </c>
      <c r="N2474" s="12">
        <f>IFERROR(12/Tabla1[[#This Row],[Meses de stock]],0)</f>
        <v>9.3405405405405393</v>
      </c>
      <c r="O2474" s="5" t="e">
        <f>VLOOKUP(Tabla1[[#This Row],[Código del producto]],'ABC Ventas'!$A:$E,5,0)</f>
        <v>#DIV/0!</v>
      </c>
      <c r="P2474" s="5" t="e">
        <f>VLOOKUP(Tabla1[[#This Row],[Código del producto]],'ABC Stock'!$A:$E,5,0)</f>
        <v>#DIV/0!</v>
      </c>
      <c r="Q24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75" spans="1:17" x14ac:dyDescent="0.2">
      <c r="A2475" s="1">
        <v>1413</v>
      </c>
      <c r="B2475" s="1" t="s">
        <v>53</v>
      </c>
      <c r="C2475" s="1" t="s">
        <v>6</v>
      </c>
      <c r="D2475" s="1" t="s">
        <v>3</v>
      </c>
      <c r="E2475" s="11">
        <v>765</v>
      </c>
      <c r="F2475" s="3">
        <v>5.58</v>
      </c>
      <c r="G2475" s="11">
        <f>Tabla1[[#This Row],[Stock en unidades]]*Tabla1[[#This Row],[Costo unitario]]</f>
        <v>4268.7</v>
      </c>
      <c r="H2475" s="1">
        <v>2020</v>
      </c>
      <c r="I2475" s="1" t="s">
        <v>256</v>
      </c>
      <c r="J2475" s="1">
        <v>84.9</v>
      </c>
      <c r="K2475" s="3">
        <v>720.08784000000003</v>
      </c>
      <c r="L2475" s="12">
        <f>Tabla1[[#This Row],[Venta prom 12 meses en UN]]*Tabla1[[#This Row],[Costo unitario]]</f>
        <v>473.74200000000002</v>
      </c>
      <c r="M2475" s="29">
        <f>IFERROR(Tabla1[[#This Row],[Stock en unidades]]/Tabla1[[#This Row],[Venta prom 12 meses en UN]],0)</f>
        <v>9.010600706713781</v>
      </c>
      <c r="N2475" s="12">
        <f>IFERROR(12/Tabla1[[#This Row],[Meses de stock]],0)</f>
        <v>1.331764705882353</v>
      </c>
      <c r="O2475" s="5" t="e">
        <f>VLOOKUP(Tabla1[[#This Row],[Código del producto]],'ABC Ventas'!$A:$E,5,0)</f>
        <v>#DIV/0!</v>
      </c>
      <c r="P2475" s="5" t="e">
        <f>VLOOKUP(Tabla1[[#This Row],[Código del producto]],'ABC Stock'!$A:$E,5,0)</f>
        <v>#DIV/0!</v>
      </c>
      <c r="Q24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76" spans="1:17" x14ac:dyDescent="0.2">
      <c r="A2476" s="1">
        <v>1413</v>
      </c>
      <c r="B2476" s="1" t="s">
        <v>53</v>
      </c>
      <c r="C2476" s="1" t="s">
        <v>6</v>
      </c>
      <c r="D2476" s="1" t="s">
        <v>3</v>
      </c>
      <c r="E2476" s="11">
        <v>0</v>
      </c>
      <c r="F2476" s="3">
        <v>2.37</v>
      </c>
      <c r="G2476" s="11">
        <f>Tabla1[[#This Row],[Stock en unidades]]*Tabla1[[#This Row],[Costo unitario]]</f>
        <v>0</v>
      </c>
      <c r="H2476" s="1">
        <v>2019</v>
      </c>
      <c r="I2476" s="1" t="s">
        <v>306</v>
      </c>
      <c r="J2476" s="1">
        <v>110</v>
      </c>
      <c r="K2476" s="3">
        <v>477.08099999999996</v>
      </c>
      <c r="L2476" s="12">
        <f>Tabla1[[#This Row],[Venta prom 12 meses en UN]]*Tabla1[[#This Row],[Costo unitario]]</f>
        <v>260.7</v>
      </c>
      <c r="M2476" s="29">
        <f>IFERROR(Tabla1[[#This Row],[Stock en unidades]]/Tabla1[[#This Row],[Venta prom 12 meses en UN]],0)</f>
        <v>0</v>
      </c>
      <c r="N2476" s="12">
        <f>IFERROR(12/Tabla1[[#This Row],[Meses de stock]],0)</f>
        <v>0</v>
      </c>
      <c r="O2476" s="5" t="e">
        <f>VLOOKUP(Tabla1[[#This Row],[Código del producto]],'ABC Ventas'!$A:$E,5,0)</f>
        <v>#DIV/0!</v>
      </c>
      <c r="P2476" s="5" t="e">
        <f>VLOOKUP(Tabla1[[#This Row],[Código del producto]],'ABC Stock'!$A:$E,5,0)</f>
        <v>#DIV/0!</v>
      </c>
      <c r="Q24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77" spans="1:17" x14ac:dyDescent="0.2">
      <c r="A2477" s="1">
        <v>1413</v>
      </c>
      <c r="B2477" s="1" t="s">
        <v>53</v>
      </c>
      <c r="C2477" s="1" t="s">
        <v>6</v>
      </c>
      <c r="D2477" s="1" t="s">
        <v>3</v>
      </c>
      <c r="E2477" s="11">
        <v>3</v>
      </c>
      <c r="F2477" s="3">
        <v>1.84</v>
      </c>
      <c r="G2477" s="11">
        <f>Tabla1[[#This Row],[Stock en unidades]]*Tabla1[[#This Row],[Costo unitario]]</f>
        <v>5.5200000000000005</v>
      </c>
      <c r="H2477" s="1">
        <v>2019</v>
      </c>
      <c r="I2477" s="1" t="s">
        <v>308</v>
      </c>
      <c r="J2477" s="1">
        <v>131</v>
      </c>
      <c r="K2477" s="3">
        <v>325.404</v>
      </c>
      <c r="L2477" s="12">
        <f>Tabla1[[#This Row],[Venta prom 12 meses en UN]]*Tabla1[[#This Row],[Costo unitario]]</f>
        <v>241.04000000000002</v>
      </c>
      <c r="M2477" s="29">
        <f>IFERROR(Tabla1[[#This Row],[Stock en unidades]]/Tabla1[[#This Row],[Venta prom 12 meses en UN]],0)</f>
        <v>2.2900763358778626E-2</v>
      </c>
      <c r="N2477" s="12">
        <f>IFERROR(12/Tabla1[[#This Row],[Meses de stock]],0)</f>
        <v>524</v>
      </c>
      <c r="O2477" s="5" t="e">
        <f>VLOOKUP(Tabla1[[#This Row],[Código del producto]],'ABC Ventas'!$A:$E,5,0)</f>
        <v>#DIV/0!</v>
      </c>
      <c r="P2477" s="5" t="e">
        <f>VLOOKUP(Tabla1[[#This Row],[Código del producto]],'ABC Stock'!$A:$E,5,0)</f>
        <v>#DIV/0!</v>
      </c>
      <c r="Q24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78" spans="1:17" x14ac:dyDescent="0.2">
      <c r="A2478" s="1">
        <v>1413</v>
      </c>
      <c r="B2478" s="1" t="s">
        <v>53</v>
      </c>
      <c r="C2478" s="1" t="s">
        <v>6</v>
      </c>
      <c r="D2478" s="1" t="s">
        <v>3</v>
      </c>
      <c r="E2478" s="11">
        <v>106</v>
      </c>
      <c r="F2478" s="3">
        <v>6.75</v>
      </c>
      <c r="G2478" s="11">
        <f>Tabla1[[#This Row],[Stock en unidades]]*Tabla1[[#This Row],[Costo unitario]]</f>
        <v>715.5</v>
      </c>
      <c r="H2478" s="1">
        <v>2019</v>
      </c>
      <c r="I2478" s="1" t="s">
        <v>258</v>
      </c>
      <c r="J2478" s="1">
        <v>26.4</v>
      </c>
      <c r="K2478" s="3">
        <v>301.15800000000002</v>
      </c>
      <c r="L2478" s="12">
        <f>Tabla1[[#This Row],[Venta prom 12 meses en UN]]*Tabla1[[#This Row],[Costo unitario]]</f>
        <v>178.2</v>
      </c>
      <c r="M2478" s="29">
        <f>IFERROR(Tabla1[[#This Row],[Stock en unidades]]/Tabla1[[#This Row],[Venta prom 12 meses en UN]],0)</f>
        <v>4.0151515151515156</v>
      </c>
      <c r="N2478" s="12">
        <f>IFERROR(12/Tabla1[[#This Row],[Meses de stock]],0)</f>
        <v>2.9886792452830186</v>
      </c>
      <c r="O2478" s="5" t="e">
        <f>VLOOKUP(Tabla1[[#This Row],[Código del producto]],'ABC Ventas'!$A:$E,5,0)</f>
        <v>#DIV/0!</v>
      </c>
      <c r="P2478" s="5" t="e">
        <f>VLOOKUP(Tabla1[[#This Row],[Código del producto]],'ABC Stock'!$A:$E,5,0)</f>
        <v>#DIV/0!</v>
      </c>
      <c r="Q24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79" spans="1:17" x14ac:dyDescent="0.2">
      <c r="A2479" s="1">
        <v>1413</v>
      </c>
      <c r="B2479" s="1" t="s">
        <v>53</v>
      </c>
      <c r="C2479" s="1" t="s">
        <v>6</v>
      </c>
      <c r="D2479" s="1" t="s">
        <v>3</v>
      </c>
      <c r="E2479" s="11">
        <v>94</v>
      </c>
      <c r="F2479" s="3">
        <v>5.83</v>
      </c>
      <c r="G2479" s="11">
        <f>Tabla1[[#This Row],[Stock en unidades]]*Tabla1[[#This Row],[Costo unitario]]</f>
        <v>548.02</v>
      </c>
      <c r="H2479" s="1">
        <v>2020</v>
      </c>
      <c r="I2479" s="1" t="s">
        <v>256</v>
      </c>
      <c r="J2479" s="1">
        <v>31.2</v>
      </c>
      <c r="K2479" s="3">
        <v>229.18895999999998</v>
      </c>
      <c r="L2479" s="12">
        <f>Tabla1[[#This Row],[Venta prom 12 meses en UN]]*Tabla1[[#This Row],[Costo unitario]]</f>
        <v>181.89599999999999</v>
      </c>
      <c r="M2479" s="29">
        <f>IFERROR(Tabla1[[#This Row],[Stock en unidades]]/Tabla1[[#This Row],[Venta prom 12 meses en UN]],0)</f>
        <v>3.0128205128205128</v>
      </c>
      <c r="N2479" s="12">
        <f>IFERROR(12/Tabla1[[#This Row],[Meses de stock]],0)</f>
        <v>3.9829787234042553</v>
      </c>
      <c r="O2479" s="5" t="e">
        <f>VLOOKUP(Tabla1[[#This Row],[Código del producto]],'ABC Ventas'!$A:$E,5,0)</f>
        <v>#DIV/0!</v>
      </c>
      <c r="P2479" s="5" t="e">
        <f>VLOOKUP(Tabla1[[#This Row],[Código del producto]],'ABC Stock'!$A:$E,5,0)</f>
        <v>#DIV/0!</v>
      </c>
      <c r="Q24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480" spans="1:17" x14ac:dyDescent="0.2">
      <c r="A2480" s="1">
        <v>1414</v>
      </c>
      <c r="B2480" s="1" t="s">
        <v>34</v>
      </c>
      <c r="C2480" s="1" t="s">
        <v>6</v>
      </c>
      <c r="D2480" s="1" t="s">
        <v>3</v>
      </c>
      <c r="E2480" s="11">
        <v>3</v>
      </c>
      <c r="F2480" s="3">
        <v>7.85</v>
      </c>
      <c r="G2480" s="11">
        <f>Tabla1[[#This Row],[Stock en unidades]]*Tabla1[[#This Row],[Costo unitario]]</f>
        <v>23.549999999999997</v>
      </c>
      <c r="H2480" s="1">
        <v>2019</v>
      </c>
      <c r="I2480" s="1" t="s">
        <v>308</v>
      </c>
      <c r="J2480" s="1">
        <v>122</v>
      </c>
      <c r="K2480" s="3">
        <v>1331.203</v>
      </c>
      <c r="L2480" s="12">
        <f>Tabla1[[#This Row],[Venta prom 12 meses en UN]]*Tabla1[[#This Row],[Costo unitario]]</f>
        <v>957.69999999999993</v>
      </c>
      <c r="M2480" s="29">
        <f>IFERROR(Tabla1[[#This Row],[Stock en unidades]]/Tabla1[[#This Row],[Venta prom 12 meses en UN]],0)</f>
        <v>2.4590163934426229E-2</v>
      </c>
      <c r="N2480" s="12">
        <f>IFERROR(12/Tabla1[[#This Row],[Meses de stock]],0)</f>
        <v>488</v>
      </c>
      <c r="O2480" s="5" t="e">
        <f>VLOOKUP(Tabla1[[#This Row],[Código del producto]],'ABC Ventas'!$A:$E,5,0)</f>
        <v>#DIV/0!</v>
      </c>
      <c r="P2480" s="5" t="e">
        <f>VLOOKUP(Tabla1[[#This Row],[Código del producto]],'ABC Stock'!$A:$E,5,0)</f>
        <v>#DIV/0!</v>
      </c>
      <c r="Q24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81" spans="1:17" x14ac:dyDescent="0.2">
      <c r="A2481" s="1">
        <v>1414</v>
      </c>
      <c r="B2481" s="1" t="s">
        <v>34</v>
      </c>
      <c r="C2481" s="1" t="s">
        <v>6</v>
      </c>
      <c r="D2481" s="1" t="s">
        <v>3</v>
      </c>
      <c r="E2481" s="11">
        <v>194</v>
      </c>
      <c r="F2481" s="3">
        <v>3.82</v>
      </c>
      <c r="G2481" s="11">
        <f>Tabla1[[#This Row],[Stock en unidades]]*Tabla1[[#This Row],[Costo unitario]]</f>
        <v>741.07999999999993</v>
      </c>
      <c r="H2481" s="1">
        <v>2020</v>
      </c>
      <c r="I2481" s="1" t="s">
        <v>257</v>
      </c>
      <c r="J2481" s="1">
        <v>96.6</v>
      </c>
      <c r="K2481" s="3">
        <v>627.32039999999995</v>
      </c>
      <c r="L2481" s="12">
        <f>Tabla1[[#This Row],[Venta prom 12 meses en UN]]*Tabla1[[#This Row],[Costo unitario]]</f>
        <v>369.01199999999994</v>
      </c>
      <c r="M2481" s="29">
        <f>IFERROR(Tabla1[[#This Row],[Stock en unidades]]/Tabla1[[#This Row],[Venta prom 12 meses en UN]],0)</f>
        <v>2.008281573498965</v>
      </c>
      <c r="N2481" s="12">
        <f>IFERROR(12/Tabla1[[#This Row],[Meses de stock]],0)</f>
        <v>5.9752577319587621</v>
      </c>
      <c r="O2481" s="5" t="e">
        <f>VLOOKUP(Tabla1[[#This Row],[Código del producto]],'ABC Ventas'!$A:$E,5,0)</f>
        <v>#DIV/0!</v>
      </c>
      <c r="P2481" s="5" t="e">
        <f>VLOOKUP(Tabla1[[#This Row],[Código del producto]],'ABC Stock'!$A:$E,5,0)</f>
        <v>#DIV/0!</v>
      </c>
      <c r="Q24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82" spans="1:17" x14ac:dyDescent="0.2">
      <c r="A2482" s="1">
        <v>1414</v>
      </c>
      <c r="B2482" s="1" t="s">
        <v>34</v>
      </c>
      <c r="C2482" s="1" t="s">
        <v>6</v>
      </c>
      <c r="D2482" s="1" t="s">
        <v>3</v>
      </c>
      <c r="E2482" s="11">
        <v>521</v>
      </c>
      <c r="F2482" s="3">
        <v>5.9</v>
      </c>
      <c r="G2482" s="11">
        <f>Tabla1[[#This Row],[Stock en unidades]]*Tabla1[[#This Row],[Costo unitario]]</f>
        <v>3073.9</v>
      </c>
      <c r="H2482" s="1">
        <v>2020</v>
      </c>
      <c r="I2482" s="1" t="s">
        <v>258</v>
      </c>
      <c r="J2482" s="1">
        <v>65.099999999999994</v>
      </c>
      <c r="K2482" s="3">
        <v>606.86219999999992</v>
      </c>
      <c r="L2482" s="12">
        <f>Tabla1[[#This Row],[Venta prom 12 meses en UN]]*Tabla1[[#This Row],[Costo unitario]]</f>
        <v>384.09</v>
      </c>
      <c r="M2482" s="29">
        <f>IFERROR(Tabla1[[#This Row],[Stock en unidades]]/Tabla1[[#This Row],[Venta prom 12 meses en UN]],0)</f>
        <v>8.0030721966205842</v>
      </c>
      <c r="N2482" s="12">
        <f>IFERROR(12/Tabla1[[#This Row],[Meses de stock]],0)</f>
        <v>1.4994241842610363</v>
      </c>
      <c r="O2482" s="5" t="e">
        <f>VLOOKUP(Tabla1[[#This Row],[Código del producto]],'ABC Ventas'!$A:$E,5,0)</f>
        <v>#DIV/0!</v>
      </c>
      <c r="P2482" s="5" t="e">
        <f>VLOOKUP(Tabla1[[#This Row],[Código del producto]],'ABC Stock'!$A:$E,5,0)</f>
        <v>#DIV/0!</v>
      </c>
      <c r="Q248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483" spans="1:17" x14ac:dyDescent="0.2">
      <c r="A2483" s="1">
        <v>1414</v>
      </c>
      <c r="B2483" s="1" t="s">
        <v>34</v>
      </c>
      <c r="C2483" s="1" t="s">
        <v>6</v>
      </c>
      <c r="D2483" s="1" t="s">
        <v>3</v>
      </c>
      <c r="E2483" s="11">
        <v>208</v>
      </c>
      <c r="F2483" s="3">
        <v>3.8</v>
      </c>
      <c r="G2483" s="11">
        <f>Tabla1[[#This Row],[Stock en unidades]]*Tabla1[[#This Row],[Costo unitario]]</f>
        <v>790.4</v>
      </c>
      <c r="H2483" s="1">
        <v>2020</v>
      </c>
      <c r="I2483" s="1" t="s">
        <v>257</v>
      </c>
      <c r="J2483" s="1">
        <v>81</v>
      </c>
      <c r="K2483" s="3">
        <v>529.41599999999994</v>
      </c>
      <c r="L2483" s="12">
        <f>Tabla1[[#This Row],[Venta prom 12 meses en UN]]*Tabla1[[#This Row],[Costo unitario]]</f>
        <v>307.8</v>
      </c>
      <c r="M2483" s="29">
        <f>IFERROR(Tabla1[[#This Row],[Stock en unidades]]/Tabla1[[#This Row],[Venta prom 12 meses en UN]],0)</f>
        <v>2.5679012345679011</v>
      </c>
      <c r="N2483" s="12">
        <f>IFERROR(12/Tabla1[[#This Row],[Meses de stock]],0)</f>
        <v>4.6730769230769234</v>
      </c>
      <c r="O2483" s="5" t="e">
        <f>VLOOKUP(Tabla1[[#This Row],[Código del producto]],'ABC Ventas'!$A:$E,5,0)</f>
        <v>#DIV/0!</v>
      </c>
      <c r="P2483" s="5" t="e">
        <f>VLOOKUP(Tabla1[[#This Row],[Código del producto]],'ABC Stock'!$A:$E,5,0)</f>
        <v>#DIV/0!</v>
      </c>
      <c r="Q24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84" spans="1:17" x14ac:dyDescent="0.2">
      <c r="A2484" s="1">
        <v>1414</v>
      </c>
      <c r="B2484" s="1" t="s">
        <v>34</v>
      </c>
      <c r="C2484" s="1" t="s">
        <v>6</v>
      </c>
      <c r="D2484" s="1" t="s">
        <v>3</v>
      </c>
      <c r="E2484" s="11">
        <v>695</v>
      </c>
      <c r="F2484" s="3">
        <v>3.93</v>
      </c>
      <c r="G2484" s="11">
        <f>Tabla1[[#This Row],[Stock en unidades]]*Tabla1[[#This Row],[Costo unitario]]</f>
        <v>2731.35</v>
      </c>
      <c r="H2484" s="1">
        <v>2019</v>
      </c>
      <c r="I2484" s="1" t="s">
        <v>304</v>
      </c>
      <c r="J2484" s="1">
        <v>46.3</v>
      </c>
      <c r="K2484" s="3">
        <v>267.47973000000002</v>
      </c>
      <c r="L2484" s="12">
        <f>Tabla1[[#This Row],[Venta prom 12 meses en UN]]*Tabla1[[#This Row],[Costo unitario]]</f>
        <v>181.959</v>
      </c>
      <c r="M2484" s="29">
        <f>IFERROR(Tabla1[[#This Row],[Stock en unidades]]/Tabla1[[#This Row],[Venta prom 12 meses en UN]],0)</f>
        <v>15.010799136069116</v>
      </c>
      <c r="N2484" s="12">
        <f>IFERROR(12/Tabla1[[#This Row],[Meses de stock]],0)</f>
        <v>0.7994244604316546</v>
      </c>
      <c r="O2484" s="5" t="e">
        <f>VLOOKUP(Tabla1[[#This Row],[Código del producto]],'ABC Ventas'!$A:$E,5,0)</f>
        <v>#DIV/0!</v>
      </c>
      <c r="P2484" s="5" t="e">
        <f>VLOOKUP(Tabla1[[#This Row],[Código del producto]],'ABC Stock'!$A:$E,5,0)</f>
        <v>#DIV/0!</v>
      </c>
      <c r="Q248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85" spans="1:17" x14ac:dyDescent="0.2">
      <c r="A2485" s="1">
        <v>1211</v>
      </c>
      <c r="B2485" s="1" t="s">
        <v>425</v>
      </c>
      <c r="C2485" s="1" t="s">
        <v>8</v>
      </c>
      <c r="D2485" s="1" t="s">
        <v>3</v>
      </c>
      <c r="E2485" s="11">
        <v>96</v>
      </c>
      <c r="F2485" s="3">
        <v>7.59</v>
      </c>
      <c r="G2485" s="11">
        <f>Tabla1[[#This Row],[Stock en unidades]]*Tabla1[[#This Row],[Costo unitario]]</f>
        <v>728.64</v>
      </c>
      <c r="H2485" s="1">
        <v>2020</v>
      </c>
      <c r="I2485" s="1" t="s">
        <v>258</v>
      </c>
      <c r="J2485" s="1">
        <v>0</v>
      </c>
      <c r="K2485" s="3">
        <v>0</v>
      </c>
      <c r="L2485" s="12">
        <f>Tabla1[[#This Row],[Venta prom 12 meses en UN]]*Tabla1[[#This Row],[Costo unitario]]</f>
        <v>0</v>
      </c>
      <c r="M2485" s="29">
        <f>IFERROR(Tabla1[[#This Row],[Stock en unidades]]/Tabla1[[#This Row],[Venta prom 12 meses en UN]],0)</f>
        <v>0</v>
      </c>
      <c r="N2485" s="12">
        <f>IFERROR(12/Tabla1[[#This Row],[Meses de stock]],0)</f>
        <v>0</v>
      </c>
      <c r="O2485" s="5" t="e">
        <f>VLOOKUP(Tabla1[[#This Row],[Código del producto]],'ABC Ventas'!$A:$E,5,0)</f>
        <v>#DIV/0!</v>
      </c>
      <c r="P2485" s="5" t="e">
        <f>VLOOKUP(Tabla1[[#This Row],[Código del producto]],'ABC Stock'!$A:$E,5,0)</f>
        <v>#DIV/0!</v>
      </c>
      <c r="Q248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486" spans="1:17" x14ac:dyDescent="0.2">
      <c r="A2486" s="1">
        <v>1415</v>
      </c>
      <c r="B2486" s="1" t="s">
        <v>99</v>
      </c>
      <c r="C2486" s="1" t="s">
        <v>6</v>
      </c>
      <c r="D2486" s="1" t="s">
        <v>3</v>
      </c>
      <c r="E2486" s="11">
        <v>46</v>
      </c>
      <c r="F2486" s="3">
        <v>5.2</v>
      </c>
      <c r="G2486" s="11">
        <f>Tabla1[[#This Row],[Stock en unidades]]*Tabla1[[#This Row],[Costo unitario]]</f>
        <v>239.20000000000002</v>
      </c>
      <c r="H2486" s="1">
        <v>2019</v>
      </c>
      <c r="I2486" s="1" t="s">
        <v>310</v>
      </c>
      <c r="J2486" s="1">
        <v>131</v>
      </c>
      <c r="K2486" s="3">
        <v>1205.7240000000002</v>
      </c>
      <c r="L2486" s="12">
        <f>Tabla1[[#This Row],[Venta prom 12 meses en UN]]*Tabla1[[#This Row],[Costo unitario]]</f>
        <v>681.2</v>
      </c>
      <c r="M2486" s="29">
        <f>IFERROR(Tabla1[[#This Row],[Stock en unidades]]/Tabla1[[#This Row],[Venta prom 12 meses en UN]],0)</f>
        <v>0.35114503816793891</v>
      </c>
      <c r="N2486" s="12">
        <f>IFERROR(12/Tabla1[[#This Row],[Meses de stock]],0)</f>
        <v>34.173913043478265</v>
      </c>
      <c r="O2486" s="5" t="e">
        <f>VLOOKUP(Tabla1[[#This Row],[Código del producto]],'ABC Ventas'!$A:$E,5,0)</f>
        <v>#DIV/0!</v>
      </c>
      <c r="P2486" s="5" t="e">
        <f>VLOOKUP(Tabla1[[#This Row],[Código del producto]],'ABC Stock'!$A:$E,5,0)</f>
        <v>#DIV/0!</v>
      </c>
      <c r="Q24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87" spans="1:17" x14ac:dyDescent="0.2">
      <c r="A2487" s="1">
        <v>1415</v>
      </c>
      <c r="B2487" s="1" t="s">
        <v>99</v>
      </c>
      <c r="C2487" s="1" t="s">
        <v>6</v>
      </c>
      <c r="D2487" s="1" t="s">
        <v>3</v>
      </c>
      <c r="E2487" s="11">
        <v>89</v>
      </c>
      <c r="F2487" s="3">
        <v>6.89</v>
      </c>
      <c r="G2487" s="11">
        <f>Tabla1[[#This Row],[Stock en unidades]]*Tabla1[[#This Row],[Costo unitario]]</f>
        <v>613.20999999999992</v>
      </c>
      <c r="H2487" s="1">
        <v>2019</v>
      </c>
      <c r="I2487" s="1" t="s">
        <v>305</v>
      </c>
      <c r="J2487" s="1">
        <v>0</v>
      </c>
      <c r="K2487" s="3">
        <v>0</v>
      </c>
      <c r="L2487" s="12">
        <f>Tabla1[[#This Row],[Venta prom 12 meses en UN]]*Tabla1[[#This Row],[Costo unitario]]</f>
        <v>0</v>
      </c>
      <c r="M2487" s="29">
        <f>IFERROR(Tabla1[[#This Row],[Stock en unidades]]/Tabla1[[#This Row],[Venta prom 12 meses en UN]],0)</f>
        <v>0</v>
      </c>
      <c r="N2487" s="12">
        <f>IFERROR(12/Tabla1[[#This Row],[Meses de stock]],0)</f>
        <v>0</v>
      </c>
      <c r="O2487" s="5" t="e">
        <f>VLOOKUP(Tabla1[[#This Row],[Código del producto]],'ABC Ventas'!$A:$E,5,0)</f>
        <v>#DIV/0!</v>
      </c>
      <c r="P2487" s="5" t="e">
        <f>VLOOKUP(Tabla1[[#This Row],[Código del producto]],'ABC Stock'!$A:$E,5,0)</f>
        <v>#DIV/0!</v>
      </c>
      <c r="Q248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488" spans="1:17" x14ac:dyDescent="0.2">
      <c r="A2488" s="1">
        <v>1415</v>
      </c>
      <c r="B2488" s="1" t="s">
        <v>99</v>
      </c>
      <c r="C2488" s="1" t="s">
        <v>6</v>
      </c>
      <c r="D2488" s="1" t="s">
        <v>3</v>
      </c>
      <c r="E2488" s="11">
        <v>60</v>
      </c>
      <c r="F2488" s="3">
        <v>5.15</v>
      </c>
      <c r="G2488" s="11">
        <f>Tabla1[[#This Row],[Stock en unidades]]*Tabla1[[#This Row],[Costo unitario]]</f>
        <v>309</v>
      </c>
      <c r="H2488" s="1">
        <v>2020</v>
      </c>
      <c r="I2488" s="1" t="s">
        <v>256</v>
      </c>
      <c r="J2488" s="1">
        <v>78</v>
      </c>
      <c r="K2488" s="3">
        <v>751.17900000000009</v>
      </c>
      <c r="L2488" s="12">
        <f>Tabla1[[#This Row],[Venta prom 12 meses en UN]]*Tabla1[[#This Row],[Costo unitario]]</f>
        <v>401.70000000000005</v>
      </c>
      <c r="M2488" s="29">
        <f>IFERROR(Tabla1[[#This Row],[Stock en unidades]]/Tabla1[[#This Row],[Venta prom 12 meses en UN]],0)</f>
        <v>0.76923076923076927</v>
      </c>
      <c r="N2488" s="12">
        <f>IFERROR(12/Tabla1[[#This Row],[Meses de stock]],0)</f>
        <v>15.6</v>
      </c>
      <c r="O2488" s="5" t="e">
        <f>VLOOKUP(Tabla1[[#This Row],[Código del producto]],'ABC Ventas'!$A:$E,5,0)</f>
        <v>#DIV/0!</v>
      </c>
      <c r="P2488" s="5" t="e">
        <f>VLOOKUP(Tabla1[[#This Row],[Código del producto]],'ABC Stock'!$A:$E,5,0)</f>
        <v>#DIV/0!</v>
      </c>
      <c r="Q24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89" spans="1:17" x14ac:dyDescent="0.2">
      <c r="A2489" s="1">
        <v>1415</v>
      </c>
      <c r="B2489" s="1" t="s">
        <v>99</v>
      </c>
      <c r="C2489" s="1" t="s">
        <v>6</v>
      </c>
      <c r="D2489" s="1" t="s">
        <v>3</v>
      </c>
      <c r="E2489" s="11">
        <v>576</v>
      </c>
      <c r="F2489" s="3">
        <v>6.94</v>
      </c>
      <c r="G2489" s="11">
        <f>Tabla1[[#This Row],[Stock en unidades]]*Tabla1[[#This Row],[Costo unitario]]</f>
        <v>3997.44</v>
      </c>
      <c r="H2489" s="1">
        <v>2019</v>
      </c>
      <c r="I2489" s="1" t="s">
        <v>307</v>
      </c>
      <c r="J2489" s="1">
        <v>32</v>
      </c>
      <c r="K2489" s="3">
        <v>306.47039999999998</v>
      </c>
      <c r="L2489" s="12">
        <f>Tabla1[[#This Row],[Venta prom 12 meses en UN]]*Tabla1[[#This Row],[Costo unitario]]</f>
        <v>222.08</v>
      </c>
      <c r="M2489" s="29">
        <f>IFERROR(Tabla1[[#This Row],[Stock en unidades]]/Tabla1[[#This Row],[Venta prom 12 meses en UN]],0)</f>
        <v>18</v>
      </c>
      <c r="N2489" s="12">
        <f>IFERROR(12/Tabla1[[#This Row],[Meses de stock]],0)</f>
        <v>0.66666666666666663</v>
      </c>
      <c r="O2489" s="5" t="e">
        <f>VLOOKUP(Tabla1[[#This Row],[Código del producto]],'ABC Ventas'!$A:$E,5,0)</f>
        <v>#DIV/0!</v>
      </c>
      <c r="P2489" s="5" t="e">
        <f>VLOOKUP(Tabla1[[#This Row],[Código del producto]],'ABC Stock'!$A:$E,5,0)</f>
        <v>#DIV/0!</v>
      </c>
      <c r="Q248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490" spans="1:17" x14ac:dyDescent="0.2">
      <c r="A2490" s="1">
        <v>1415</v>
      </c>
      <c r="B2490" s="1" t="s">
        <v>99</v>
      </c>
      <c r="C2490" s="1" t="s">
        <v>6</v>
      </c>
      <c r="D2490" s="1" t="s">
        <v>3</v>
      </c>
      <c r="E2490" s="11">
        <v>166</v>
      </c>
      <c r="F2490" s="3">
        <v>2.63</v>
      </c>
      <c r="G2490" s="11">
        <f>Tabla1[[#This Row],[Stock en unidades]]*Tabla1[[#This Row],[Costo unitario]]</f>
        <v>436.58</v>
      </c>
      <c r="H2490" s="1">
        <v>2020</v>
      </c>
      <c r="I2490" s="1" t="s">
        <v>256</v>
      </c>
      <c r="J2490" s="1">
        <v>68</v>
      </c>
      <c r="K2490" s="3">
        <v>275.41360000000003</v>
      </c>
      <c r="L2490" s="12">
        <f>Tabla1[[#This Row],[Venta prom 12 meses en UN]]*Tabla1[[#This Row],[Costo unitario]]</f>
        <v>178.84</v>
      </c>
      <c r="M2490" s="29">
        <f>IFERROR(Tabla1[[#This Row],[Stock en unidades]]/Tabla1[[#This Row],[Venta prom 12 meses en UN]],0)</f>
        <v>2.4411764705882355</v>
      </c>
      <c r="N2490" s="12">
        <f>IFERROR(12/Tabla1[[#This Row],[Meses de stock]],0)</f>
        <v>4.9156626506024095</v>
      </c>
      <c r="O2490" s="5" t="e">
        <f>VLOOKUP(Tabla1[[#This Row],[Código del producto]],'ABC Ventas'!$A:$E,5,0)</f>
        <v>#DIV/0!</v>
      </c>
      <c r="P2490" s="5" t="e">
        <f>VLOOKUP(Tabla1[[#This Row],[Código del producto]],'ABC Stock'!$A:$E,5,0)</f>
        <v>#DIV/0!</v>
      </c>
      <c r="Q24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1" spans="1:17" x14ac:dyDescent="0.2">
      <c r="A2491" s="1">
        <v>1415</v>
      </c>
      <c r="B2491" s="1" t="s">
        <v>99</v>
      </c>
      <c r="C2491" s="1" t="s">
        <v>6</v>
      </c>
      <c r="D2491" s="1" t="s">
        <v>3</v>
      </c>
      <c r="E2491" s="11">
        <v>94</v>
      </c>
      <c r="F2491" s="3">
        <v>1.63</v>
      </c>
      <c r="G2491" s="11">
        <f>Tabla1[[#This Row],[Stock en unidades]]*Tabla1[[#This Row],[Costo unitario]]</f>
        <v>153.22</v>
      </c>
      <c r="H2491" s="1">
        <v>2020</v>
      </c>
      <c r="I2491" s="1" t="s">
        <v>256</v>
      </c>
      <c r="J2491" s="1">
        <v>88</v>
      </c>
      <c r="K2491" s="3">
        <v>242.4136</v>
      </c>
      <c r="L2491" s="12">
        <f>Tabla1[[#This Row],[Venta prom 12 meses en UN]]*Tabla1[[#This Row],[Costo unitario]]</f>
        <v>143.44</v>
      </c>
      <c r="M2491" s="29">
        <f>IFERROR(Tabla1[[#This Row],[Stock en unidades]]/Tabla1[[#This Row],[Venta prom 12 meses en UN]],0)</f>
        <v>1.0681818181818181</v>
      </c>
      <c r="N2491" s="12">
        <f>IFERROR(12/Tabla1[[#This Row],[Meses de stock]],0)</f>
        <v>11.23404255319149</v>
      </c>
      <c r="O2491" s="5" t="e">
        <f>VLOOKUP(Tabla1[[#This Row],[Código del producto]],'ABC Ventas'!$A:$E,5,0)</f>
        <v>#DIV/0!</v>
      </c>
      <c r="P2491" s="5" t="e">
        <f>VLOOKUP(Tabla1[[#This Row],[Código del producto]],'ABC Stock'!$A:$E,5,0)</f>
        <v>#DIV/0!</v>
      </c>
      <c r="Q24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2" spans="1:17" x14ac:dyDescent="0.2">
      <c r="A2492" s="1">
        <v>1416</v>
      </c>
      <c r="B2492" s="1" t="s">
        <v>126</v>
      </c>
      <c r="C2492" s="1" t="s">
        <v>6</v>
      </c>
      <c r="D2492" s="1" t="s">
        <v>3</v>
      </c>
      <c r="E2492" s="11">
        <v>481</v>
      </c>
      <c r="F2492" s="3">
        <v>59</v>
      </c>
      <c r="G2492" s="11">
        <f>Tabla1[[#This Row],[Stock en unidades]]*Tabla1[[#This Row],[Costo unitario]]</f>
        <v>28379</v>
      </c>
      <c r="H2492" s="1">
        <v>2019</v>
      </c>
      <c r="I2492" s="1" t="s">
        <v>312</v>
      </c>
      <c r="J2492" s="1">
        <v>943</v>
      </c>
      <c r="K2492" s="3">
        <v>104041.19</v>
      </c>
      <c r="L2492" s="12">
        <f>Tabla1[[#This Row],[Venta prom 12 meses en UN]]*Tabla1[[#This Row],[Costo unitario]]</f>
        <v>55637</v>
      </c>
      <c r="M2492" s="29">
        <f>IFERROR(Tabla1[[#This Row],[Stock en unidades]]/Tabla1[[#This Row],[Venta prom 12 meses en UN]],0)</f>
        <v>0.51007423117709438</v>
      </c>
      <c r="N2492" s="12">
        <f>IFERROR(12/Tabla1[[#This Row],[Meses de stock]],0)</f>
        <v>23.525987525987524</v>
      </c>
      <c r="O2492" s="5" t="e">
        <f>VLOOKUP(Tabla1[[#This Row],[Código del producto]],'ABC Ventas'!$A:$E,5,0)</f>
        <v>#DIV/0!</v>
      </c>
      <c r="P2492" s="5" t="e">
        <f>VLOOKUP(Tabla1[[#This Row],[Código del producto]],'ABC Stock'!$A:$E,5,0)</f>
        <v>#DIV/0!</v>
      </c>
      <c r="Q24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3" spans="1:17" x14ac:dyDescent="0.2">
      <c r="A2493" s="1">
        <v>1416</v>
      </c>
      <c r="B2493" s="1" t="s">
        <v>126</v>
      </c>
      <c r="C2493" s="1" t="s">
        <v>6</v>
      </c>
      <c r="D2493" s="1" t="s">
        <v>3</v>
      </c>
      <c r="E2493" s="11">
        <v>1551</v>
      </c>
      <c r="F2493" s="3">
        <v>79</v>
      </c>
      <c r="G2493" s="11">
        <f>Tabla1[[#This Row],[Stock en unidades]]*Tabla1[[#This Row],[Costo unitario]]</f>
        <v>122529</v>
      </c>
      <c r="H2493" s="1">
        <v>2020</v>
      </c>
      <c r="I2493" s="1" t="s">
        <v>257</v>
      </c>
      <c r="J2493" s="1">
        <v>647</v>
      </c>
      <c r="K2493" s="3">
        <v>69513.679999999993</v>
      </c>
      <c r="L2493" s="12">
        <f>Tabla1[[#This Row],[Venta prom 12 meses en UN]]*Tabla1[[#This Row],[Costo unitario]]</f>
        <v>51113</v>
      </c>
      <c r="M2493" s="29">
        <f>IFERROR(Tabla1[[#This Row],[Stock en unidades]]/Tabla1[[#This Row],[Venta prom 12 meses en UN]],0)</f>
        <v>2.3972179289026276</v>
      </c>
      <c r="N2493" s="12">
        <f>IFERROR(12/Tabla1[[#This Row],[Meses de stock]],0)</f>
        <v>5.0058027079303669</v>
      </c>
      <c r="O2493" s="5" t="e">
        <f>VLOOKUP(Tabla1[[#This Row],[Código del producto]],'ABC Ventas'!$A:$E,5,0)</f>
        <v>#DIV/0!</v>
      </c>
      <c r="P2493" s="5" t="e">
        <f>VLOOKUP(Tabla1[[#This Row],[Código del producto]],'ABC Stock'!$A:$E,5,0)</f>
        <v>#DIV/0!</v>
      </c>
      <c r="Q24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4" spans="1:17" x14ac:dyDescent="0.2">
      <c r="A2494" s="1">
        <v>1416</v>
      </c>
      <c r="B2494" s="1" t="s">
        <v>126</v>
      </c>
      <c r="C2494" s="1" t="s">
        <v>6</v>
      </c>
      <c r="D2494" s="1" t="s">
        <v>3</v>
      </c>
      <c r="E2494" s="11">
        <v>113</v>
      </c>
      <c r="F2494" s="3">
        <v>60</v>
      </c>
      <c r="G2494" s="11">
        <f>Tabla1[[#This Row],[Stock en unidades]]*Tabla1[[#This Row],[Costo unitario]]</f>
        <v>6780</v>
      </c>
      <c r="H2494" s="1">
        <v>2020</v>
      </c>
      <c r="I2494" s="1" t="s">
        <v>258</v>
      </c>
      <c r="J2494" s="1">
        <v>871</v>
      </c>
      <c r="K2494" s="3">
        <v>66370.2</v>
      </c>
      <c r="L2494" s="12">
        <f>Tabla1[[#This Row],[Venta prom 12 meses en UN]]*Tabla1[[#This Row],[Costo unitario]]</f>
        <v>52260</v>
      </c>
      <c r="M2494" s="29">
        <f>IFERROR(Tabla1[[#This Row],[Stock en unidades]]/Tabla1[[#This Row],[Venta prom 12 meses en UN]],0)</f>
        <v>0.12973593570608496</v>
      </c>
      <c r="N2494" s="12">
        <f>IFERROR(12/Tabla1[[#This Row],[Meses de stock]],0)</f>
        <v>92.495575221238937</v>
      </c>
      <c r="O2494" s="5" t="e">
        <f>VLOOKUP(Tabla1[[#This Row],[Código del producto]],'ABC Ventas'!$A:$E,5,0)</f>
        <v>#DIV/0!</v>
      </c>
      <c r="P2494" s="5" t="e">
        <f>VLOOKUP(Tabla1[[#This Row],[Código del producto]],'ABC Stock'!$A:$E,5,0)</f>
        <v>#DIV/0!</v>
      </c>
      <c r="Q24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5" spans="1:17" x14ac:dyDescent="0.2">
      <c r="A2495" s="1">
        <v>1416</v>
      </c>
      <c r="B2495" s="1" t="s">
        <v>126</v>
      </c>
      <c r="C2495" s="1" t="s">
        <v>6</v>
      </c>
      <c r="D2495" s="1" t="s">
        <v>3</v>
      </c>
      <c r="E2495" s="11">
        <v>263</v>
      </c>
      <c r="F2495" s="3">
        <v>57</v>
      </c>
      <c r="G2495" s="11">
        <f>Tabla1[[#This Row],[Stock en unidades]]*Tabla1[[#This Row],[Costo unitario]]</f>
        <v>14991</v>
      </c>
      <c r="H2495" s="1">
        <v>2020</v>
      </c>
      <c r="I2495" s="1" t="s">
        <v>258</v>
      </c>
      <c r="J2495" s="1">
        <v>491</v>
      </c>
      <c r="K2495" s="3">
        <v>47018.16</v>
      </c>
      <c r="L2495" s="12">
        <f>Tabla1[[#This Row],[Venta prom 12 meses en UN]]*Tabla1[[#This Row],[Costo unitario]]</f>
        <v>27987</v>
      </c>
      <c r="M2495" s="29">
        <f>IFERROR(Tabla1[[#This Row],[Stock en unidades]]/Tabla1[[#This Row],[Venta prom 12 meses en UN]],0)</f>
        <v>0.53564154786150708</v>
      </c>
      <c r="N2495" s="12">
        <f>IFERROR(12/Tabla1[[#This Row],[Meses de stock]],0)</f>
        <v>22.403041825095059</v>
      </c>
      <c r="O2495" s="5" t="e">
        <f>VLOOKUP(Tabla1[[#This Row],[Código del producto]],'ABC Ventas'!$A:$E,5,0)</f>
        <v>#DIV/0!</v>
      </c>
      <c r="P2495" s="5" t="e">
        <f>VLOOKUP(Tabla1[[#This Row],[Código del producto]],'ABC Stock'!$A:$E,5,0)</f>
        <v>#DIV/0!</v>
      </c>
      <c r="Q24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6" spans="1:17" x14ac:dyDescent="0.2">
      <c r="A2496" s="1">
        <v>1416</v>
      </c>
      <c r="B2496" s="1" t="s">
        <v>126</v>
      </c>
      <c r="C2496" s="1" t="s">
        <v>6</v>
      </c>
      <c r="D2496" s="1" t="s">
        <v>3</v>
      </c>
      <c r="E2496" s="11">
        <v>593</v>
      </c>
      <c r="F2496" s="3">
        <v>66</v>
      </c>
      <c r="G2496" s="11">
        <f>Tabla1[[#This Row],[Stock en unidades]]*Tabla1[[#This Row],[Costo unitario]]</f>
        <v>39138</v>
      </c>
      <c r="H2496" s="1">
        <v>2019</v>
      </c>
      <c r="I2496" s="1" t="s">
        <v>305</v>
      </c>
      <c r="J2496" s="1">
        <v>493</v>
      </c>
      <c r="K2496" s="3">
        <v>41974.02</v>
      </c>
      <c r="L2496" s="12">
        <f>Tabla1[[#This Row],[Venta prom 12 meses en UN]]*Tabla1[[#This Row],[Costo unitario]]</f>
        <v>32538</v>
      </c>
      <c r="M2496" s="29">
        <f>IFERROR(Tabla1[[#This Row],[Stock en unidades]]/Tabla1[[#This Row],[Venta prom 12 meses en UN]],0)</f>
        <v>1.2028397565922921</v>
      </c>
      <c r="N2496" s="12">
        <f>IFERROR(12/Tabla1[[#This Row],[Meses de stock]],0)</f>
        <v>9.9763912310286678</v>
      </c>
      <c r="O2496" s="5" t="e">
        <f>VLOOKUP(Tabla1[[#This Row],[Código del producto]],'ABC Ventas'!$A:$E,5,0)</f>
        <v>#DIV/0!</v>
      </c>
      <c r="P2496" s="5" t="e">
        <f>VLOOKUP(Tabla1[[#This Row],[Código del producto]],'ABC Stock'!$A:$E,5,0)</f>
        <v>#DIV/0!</v>
      </c>
      <c r="Q24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7" spans="1:17" x14ac:dyDescent="0.2">
      <c r="A2497" s="1">
        <v>1416</v>
      </c>
      <c r="B2497" s="1" t="s">
        <v>126</v>
      </c>
      <c r="C2497" s="1" t="s">
        <v>6</v>
      </c>
      <c r="D2497" s="1" t="s">
        <v>3</v>
      </c>
      <c r="E2497" s="11">
        <v>650</v>
      </c>
      <c r="F2497" s="3">
        <v>50</v>
      </c>
      <c r="G2497" s="11">
        <f>Tabla1[[#This Row],[Stock en unidades]]*Tabla1[[#This Row],[Costo unitario]]</f>
        <v>32500</v>
      </c>
      <c r="H2497" s="1">
        <v>2020</v>
      </c>
      <c r="I2497" s="1" t="s">
        <v>257</v>
      </c>
      <c r="J2497" s="1">
        <v>595</v>
      </c>
      <c r="K2497" s="3">
        <v>39270</v>
      </c>
      <c r="L2497" s="12">
        <f>Tabla1[[#This Row],[Venta prom 12 meses en UN]]*Tabla1[[#This Row],[Costo unitario]]</f>
        <v>29750</v>
      </c>
      <c r="M2497" s="29">
        <f>IFERROR(Tabla1[[#This Row],[Stock en unidades]]/Tabla1[[#This Row],[Venta prom 12 meses en UN]],0)</f>
        <v>1.0924369747899159</v>
      </c>
      <c r="N2497" s="12">
        <f>IFERROR(12/Tabla1[[#This Row],[Meses de stock]],0)</f>
        <v>10.984615384615386</v>
      </c>
      <c r="O2497" s="5" t="e">
        <f>VLOOKUP(Tabla1[[#This Row],[Código del producto]],'ABC Ventas'!$A:$E,5,0)</f>
        <v>#DIV/0!</v>
      </c>
      <c r="P2497" s="5" t="e">
        <f>VLOOKUP(Tabla1[[#This Row],[Código del producto]],'ABC Stock'!$A:$E,5,0)</f>
        <v>#DIV/0!</v>
      </c>
      <c r="Q24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8" spans="1:17" x14ac:dyDescent="0.2">
      <c r="A2498" s="1">
        <v>1417</v>
      </c>
      <c r="B2498" s="1" t="s">
        <v>14</v>
      </c>
      <c r="C2498" s="1" t="s">
        <v>6</v>
      </c>
      <c r="D2498" s="1" t="s">
        <v>3</v>
      </c>
      <c r="E2498" s="11">
        <v>777</v>
      </c>
      <c r="F2498" s="3">
        <v>53</v>
      </c>
      <c r="G2498" s="11">
        <f>Tabla1[[#This Row],[Stock en unidades]]*Tabla1[[#This Row],[Costo unitario]]</f>
        <v>41181</v>
      </c>
      <c r="H2498" s="1">
        <v>2020</v>
      </c>
      <c r="I2498" s="1" t="s">
        <v>256</v>
      </c>
      <c r="J2498" s="1">
        <v>960</v>
      </c>
      <c r="K2498" s="3">
        <v>83443.199999999997</v>
      </c>
      <c r="L2498" s="12">
        <f>Tabla1[[#This Row],[Venta prom 12 meses en UN]]*Tabla1[[#This Row],[Costo unitario]]</f>
        <v>50880</v>
      </c>
      <c r="M2498" s="29">
        <f>IFERROR(Tabla1[[#This Row],[Stock en unidades]]/Tabla1[[#This Row],[Venta prom 12 meses en UN]],0)</f>
        <v>0.80937499999999996</v>
      </c>
      <c r="N2498" s="12">
        <f>IFERROR(12/Tabla1[[#This Row],[Meses de stock]],0)</f>
        <v>14.826254826254827</v>
      </c>
      <c r="O2498" s="5" t="e">
        <f>VLOOKUP(Tabla1[[#This Row],[Código del producto]],'ABC Ventas'!$A:$E,5,0)</f>
        <v>#DIV/0!</v>
      </c>
      <c r="P2498" s="5" t="e">
        <f>VLOOKUP(Tabla1[[#This Row],[Código del producto]],'ABC Stock'!$A:$E,5,0)</f>
        <v>#DIV/0!</v>
      </c>
      <c r="Q24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499" spans="1:17" x14ac:dyDescent="0.2">
      <c r="A2499" s="1">
        <v>1417</v>
      </c>
      <c r="B2499" s="1" t="s">
        <v>14</v>
      </c>
      <c r="C2499" s="1" t="s">
        <v>6</v>
      </c>
      <c r="D2499" s="1" t="s">
        <v>3</v>
      </c>
      <c r="E2499" s="11">
        <v>1212</v>
      </c>
      <c r="F2499" s="3">
        <v>40</v>
      </c>
      <c r="G2499" s="11">
        <f>Tabla1[[#This Row],[Stock en unidades]]*Tabla1[[#This Row],[Costo unitario]]</f>
        <v>48480</v>
      </c>
      <c r="H2499" s="1">
        <v>2020</v>
      </c>
      <c r="I2499" s="1" t="s">
        <v>258</v>
      </c>
      <c r="J2499" s="1">
        <v>993</v>
      </c>
      <c r="K2499" s="3">
        <v>47664</v>
      </c>
      <c r="L2499" s="12">
        <f>Tabla1[[#This Row],[Venta prom 12 meses en UN]]*Tabla1[[#This Row],[Costo unitario]]</f>
        <v>39720</v>
      </c>
      <c r="M2499" s="29">
        <f>IFERROR(Tabla1[[#This Row],[Stock en unidades]]/Tabla1[[#This Row],[Venta prom 12 meses en UN]],0)</f>
        <v>1.2205438066465257</v>
      </c>
      <c r="N2499" s="12">
        <f>IFERROR(12/Tabla1[[#This Row],[Meses de stock]],0)</f>
        <v>9.8316831683168306</v>
      </c>
      <c r="O2499" s="5" t="e">
        <f>VLOOKUP(Tabla1[[#This Row],[Código del producto]],'ABC Ventas'!$A:$E,5,0)</f>
        <v>#DIV/0!</v>
      </c>
      <c r="P2499" s="5" t="e">
        <f>VLOOKUP(Tabla1[[#This Row],[Código del producto]],'ABC Stock'!$A:$E,5,0)</f>
        <v>#DIV/0!</v>
      </c>
      <c r="Q24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0" spans="1:17" x14ac:dyDescent="0.2">
      <c r="A2500" s="1">
        <v>1417</v>
      </c>
      <c r="B2500" s="1" t="s">
        <v>14</v>
      </c>
      <c r="C2500" s="1" t="s">
        <v>6</v>
      </c>
      <c r="D2500" s="1" t="s">
        <v>3</v>
      </c>
      <c r="E2500" s="11">
        <v>1266</v>
      </c>
      <c r="F2500" s="3">
        <v>77</v>
      </c>
      <c r="G2500" s="11">
        <f>Tabla1[[#This Row],[Stock en unidades]]*Tabla1[[#This Row],[Costo unitario]]</f>
        <v>97482</v>
      </c>
      <c r="H2500" s="1">
        <v>2019</v>
      </c>
      <c r="I2500" s="1" t="s">
        <v>305</v>
      </c>
      <c r="J2500" s="1">
        <v>369</v>
      </c>
      <c r="K2500" s="3">
        <v>40914.720000000001</v>
      </c>
      <c r="L2500" s="12">
        <f>Tabla1[[#This Row],[Venta prom 12 meses en UN]]*Tabla1[[#This Row],[Costo unitario]]</f>
        <v>28413</v>
      </c>
      <c r="M2500" s="29">
        <f>IFERROR(Tabla1[[#This Row],[Stock en unidades]]/Tabla1[[#This Row],[Venta prom 12 meses en UN]],0)</f>
        <v>3.4308943089430892</v>
      </c>
      <c r="N2500" s="12">
        <f>IFERROR(12/Tabla1[[#This Row],[Meses de stock]],0)</f>
        <v>3.4976303317535549</v>
      </c>
      <c r="O2500" s="5" t="e">
        <f>VLOOKUP(Tabla1[[#This Row],[Código del producto]],'ABC Ventas'!$A:$E,5,0)</f>
        <v>#DIV/0!</v>
      </c>
      <c r="P2500" s="5" t="e">
        <f>VLOOKUP(Tabla1[[#This Row],[Código del producto]],'ABC Stock'!$A:$E,5,0)</f>
        <v>#DIV/0!</v>
      </c>
      <c r="Q250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01" spans="1:17" x14ac:dyDescent="0.2">
      <c r="A2501" s="1">
        <v>1417</v>
      </c>
      <c r="B2501" s="1" t="s">
        <v>14</v>
      </c>
      <c r="C2501" s="1" t="s">
        <v>6</v>
      </c>
      <c r="D2501" s="1" t="s">
        <v>3</v>
      </c>
      <c r="E2501" s="11">
        <v>408</v>
      </c>
      <c r="F2501" s="3">
        <v>53</v>
      </c>
      <c r="G2501" s="11">
        <f>Tabla1[[#This Row],[Stock en unidades]]*Tabla1[[#This Row],[Costo unitario]]</f>
        <v>21624</v>
      </c>
      <c r="H2501" s="1">
        <v>2019</v>
      </c>
      <c r="I2501" s="1" t="s">
        <v>304</v>
      </c>
      <c r="J2501" s="1">
        <v>495</v>
      </c>
      <c r="K2501" s="3">
        <v>38303.1</v>
      </c>
      <c r="L2501" s="12">
        <f>Tabla1[[#This Row],[Venta prom 12 meses en UN]]*Tabla1[[#This Row],[Costo unitario]]</f>
        <v>26235</v>
      </c>
      <c r="M2501" s="29">
        <f>IFERROR(Tabla1[[#This Row],[Stock en unidades]]/Tabla1[[#This Row],[Venta prom 12 meses en UN]],0)</f>
        <v>0.82424242424242422</v>
      </c>
      <c r="N2501" s="12">
        <f>IFERROR(12/Tabla1[[#This Row],[Meses de stock]],0)</f>
        <v>14.558823529411764</v>
      </c>
      <c r="O2501" s="5" t="e">
        <f>VLOOKUP(Tabla1[[#This Row],[Código del producto]],'ABC Ventas'!$A:$E,5,0)</f>
        <v>#DIV/0!</v>
      </c>
      <c r="P2501" s="5" t="e">
        <f>VLOOKUP(Tabla1[[#This Row],[Código del producto]],'ABC Stock'!$A:$E,5,0)</f>
        <v>#DIV/0!</v>
      </c>
      <c r="Q25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2" spans="1:17" x14ac:dyDescent="0.2">
      <c r="A2502" s="1">
        <v>1417</v>
      </c>
      <c r="B2502" s="1" t="s">
        <v>14</v>
      </c>
      <c r="C2502" s="1" t="s">
        <v>6</v>
      </c>
      <c r="D2502" s="1" t="s">
        <v>3</v>
      </c>
      <c r="E2502" s="11">
        <v>0</v>
      </c>
      <c r="F2502" s="3">
        <v>34</v>
      </c>
      <c r="G2502" s="11">
        <f>Tabla1[[#This Row],[Stock en unidades]]*Tabla1[[#This Row],[Costo unitario]]</f>
        <v>0</v>
      </c>
      <c r="H2502" s="1">
        <v>2020</v>
      </c>
      <c r="I2502" s="1" t="s">
        <v>258</v>
      </c>
      <c r="J2502" s="1">
        <v>638</v>
      </c>
      <c r="K2502" s="3">
        <v>27982.68</v>
      </c>
      <c r="L2502" s="12">
        <f>Tabla1[[#This Row],[Venta prom 12 meses en UN]]*Tabla1[[#This Row],[Costo unitario]]</f>
        <v>21692</v>
      </c>
      <c r="M2502" s="29">
        <f>IFERROR(Tabla1[[#This Row],[Stock en unidades]]/Tabla1[[#This Row],[Venta prom 12 meses en UN]],0)</f>
        <v>0</v>
      </c>
      <c r="N2502" s="12">
        <f>IFERROR(12/Tabla1[[#This Row],[Meses de stock]],0)</f>
        <v>0</v>
      </c>
      <c r="O2502" s="5" t="e">
        <f>VLOOKUP(Tabla1[[#This Row],[Código del producto]],'ABC Ventas'!$A:$E,5,0)</f>
        <v>#DIV/0!</v>
      </c>
      <c r="P2502" s="5" t="e">
        <f>VLOOKUP(Tabla1[[#This Row],[Código del producto]],'ABC Stock'!$A:$E,5,0)</f>
        <v>#DIV/0!</v>
      </c>
      <c r="Q25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3" spans="1:17" x14ac:dyDescent="0.2">
      <c r="A2503" s="1">
        <v>1417</v>
      </c>
      <c r="B2503" s="1" t="s">
        <v>14</v>
      </c>
      <c r="C2503" s="1" t="s">
        <v>6</v>
      </c>
      <c r="D2503" s="1" t="s">
        <v>3</v>
      </c>
      <c r="E2503" s="11">
        <v>262</v>
      </c>
      <c r="F2503" s="3">
        <v>32</v>
      </c>
      <c r="G2503" s="11">
        <f>Tabla1[[#This Row],[Stock en unidades]]*Tabla1[[#This Row],[Costo unitario]]</f>
        <v>8384</v>
      </c>
      <c r="H2503" s="1">
        <v>2019</v>
      </c>
      <c r="I2503" s="1" t="s">
        <v>258</v>
      </c>
      <c r="J2503" s="1">
        <v>466</v>
      </c>
      <c r="K2503" s="3">
        <v>24604.799999999999</v>
      </c>
      <c r="L2503" s="12">
        <f>Tabla1[[#This Row],[Venta prom 12 meses en UN]]*Tabla1[[#This Row],[Costo unitario]]</f>
        <v>14912</v>
      </c>
      <c r="M2503" s="29">
        <f>IFERROR(Tabla1[[#This Row],[Stock en unidades]]/Tabla1[[#This Row],[Venta prom 12 meses en UN]],0)</f>
        <v>0.5622317596566524</v>
      </c>
      <c r="N2503" s="12">
        <f>IFERROR(12/Tabla1[[#This Row],[Meses de stock]],0)</f>
        <v>21.343511450381676</v>
      </c>
      <c r="O2503" s="5" t="e">
        <f>VLOOKUP(Tabla1[[#This Row],[Código del producto]],'ABC Ventas'!$A:$E,5,0)</f>
        <v>#DIV/0!</v>
      </c>
      <c r="P2503" s="5" t="e">
        <f>VLOOKUP(Tabla1[[#This Row],[Código del producto]],'ABC Stock'!$A:$E,5,0)</f>
        <v>#DIV/0!</v>
      </c>
      <c r="Q25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4" spans="1:17" x14ac:dyDescent="0.2">
      <c r="A2504" s="1">
        <v>1418</v>
      </c>
      <c r="B2504" s="1" t="s">
        <v>230</v>
      </c>
      <c r="C2504" s="1" t="s">
        <v>6</v>
      </c>
      <c r="D2504" s="1" t="s">
        <v>3</v>
      </c>
      <c r="E2504" s="11">
        <v>7</v>
      </c>
      <c r="F2504" s="3">
        <v>6.41</v>
      </c>
      <c r="G2504" s="11">
        <f>Tabla1[[#This Row],[Stock en unidades]]*Tabla1[[#This Row],[Costo unitario]]</f>
        <v>44.870000000000005</v>
      </c>
      <c r="H2504" s="1">
        <v>2019</v>
      </c>
      <c r="I2504" s="1" t="s">
        <v>307</v>
      </c>
      <c r="J2504" s="1">
        <v>102</v>
      </c>
      <c r="K2504" s="3">
        <v>1091.8794</v>
      </c>
      <c r="L2504" s="12">
        <f>Tabla1[[#This Row],[Venta prom 12 meses en UN]]*Tabla1[[#This Row],[Costo unitario]]</f>
        <v>653.82000000000005</v>
      </c>
      <c r="M2504" s="29">
        <f>IFERROR(Tabla1[[#This Row],[Stock en unidades]]/Tabla1[[#This Row],[Venta prom 12 meses en UN]],0)</f>
        <v>6.8627450980392163E-2</v>
      </c>
      <c r="N2504" s="12">
        <f>IFERROR(12/Tabla1[[#This Row],[Meses de stock]],0)</f>
        <v>174.85714285714283</v>
      </c>
      <c r="O2504" s="5" t="e">
        <f>VLOOKUP(Tabla1[[#This Row],[Código del producto]],'ABC Ventas'!$A:$E,5,0)</f>
        <v>#DIV/0!</v>
      </c>
      <c r="P2504" s="5" t="e">
        <f>VLOOKUP(Tabla1[[#This Row],[Código del producto]],'ABC Stock'!$A:$E,5,0)</f>
        <v>#DIV/0!</v>
      </c>
      <c r="Q25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5" spans="1:17" x14ac:dyDescent="0.2">
      <c r="A2505" s="1">
        <v>1418</v>
      </c>
      <c r="B2505" s="1" t="s">
        <v>230</v>
      </c>
      <c r="C2505" s="1" t="s">
        <v>6</v>
      </c>
      <c r="D2505" s="1" t="s">
        <v>3</v>
      </c>
      <c r="E2505" s="11">
        <v>39</v>
      </c>
      <c r="F2505" s="3">
        <v>7.4</v>
      </c>
      <c r="G2505" s="11">
        <f>Tabla1[[#This Row],[Stock en unidades]]*Tabla1[[#This Row],[Costo unitario]]</f>
        <v>288.60000000000002</v>
      </c>
      <c r="H2505" s="1">
        <v>2019</v>
      </c>
      <c r="I2505" s="1" t="s">
        <v>256</v>
      </c>
      <c r="J2505" s="1">
        <v>68</v>
      </c>
      <c r="K2505" s="3">
        <v>930.92000000000019</v>
      </c>
      <c r="L2505" s="12">
        <f>Tabla1[[#This Row],[Venta prom 12 meses en UN]]*Tabla1[[#This Row],[Costo unitario]]</f>
        <v>503.20000000000005</v>
      </c>
      <c r="M2505" s="29">
        <f>IFERROR(Tabla1[[#This Row],[Stock en unidades]]/Tabla1[[#This Row],[Venta prom 12 meses en UN]],0)</f>
        <v>0.57352941176470584</v>
      </c>
      <c r="N2505" s="12">
        <f>IFERROR(12/Tabla1[[#This Row],[Meses de stock]],0)</f>
        <v>20.923076923076923</v>
      </c>
      <c r="O2505" s="5" t="e">
        <f>VLOOKUP(Tabla1[[#This Row],[Código del producto]],'ABC Ventas'!$A:$E,5,0)</f>
        <v>#DIV/0!</v>
      </c>
      <c r="P2505" s="5" t="e">
        <f>VLOOKUP(Tabla1[[#This Row],[Código del producto]],'ABC Stock'!$A:$E,5,0)</f>
        <v>#DIV/0!</v>
      </c>
      <c r="Q25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6" spans="1:17" x14ac:dyDescent="0.2">
      <c r="A2506" s="1">
        <v>1418</v>
      </c>
      <c r="B2506" s="1" t="s">
        <v>230</v>
      </c>
      <c r="C2506" s="1" t="s">
        <v>6</v>
      </c>
      <c r="D2506" s="1" t="s">
        <v>3</v>
      </c>
      <c r="E2506" s="11">
        <v>1376</v>
      </c>
      <c r="F2506" s="3">
        <v>4.8600000000000003</v>
      </c>
      <c r="G2506" s="11">
        <f>Tabla1[[#This Row],[Stock en unidades]]*Tabla1[[#This Row],[Costo unitario]]</f>
        <v>6687.3600000000006</v>
      </c>
      <c r="H2506" s="1">
        <v>2020</v>
      </c>
      <c r="I2506" s="1" t="s">
        <v>258</v>
      </c>
      <c r="J2506" s="1">
        <v>76.400000000000006</v>
      </c>
      <c r="K2506" s="3">
        <v>660.92112000000009</v>
      </c>
      <c r="L2506" s="12">
        <f>Tabla1[[#This Row],[Venta prom 12 meses en UN]]*Tabla1[[#This Row],[Costo unitario]]</f>
        <v>371.30400000000003</v>
      </c>
      <c r="M2506" s="29">
        <f>IFERROR(Tabla1[[#This Row],[Stock en unidades]]/Tabla1[[#This Row],[Venta prom 12 meses en UN]],0)</f>
        <v>18.01047120418848</v>
      </c>
      <c r="N2506" s="12">
        <f>IFERROR(12/Tabla1[[#This Row],[Meses de stock]],0)</f>
        <v>0.66627906976744189</v>
      </c>
      <c r="O2506" s="5" t="e">
        <f>VLOOKUP(Tabla1[[#This Row],[Código del producto]],'ABC Ventas'!$A:$E,5,0)</f>
        <v>#DIV/0!</v>
      </c>
      <c r="P2506" s="5" t="e">
        <f>VLOOKUP(Tabla1[[#This Row],[Código del producto]],'ABC Stock'!$A:$E,5,0)</f>
        <v>#DIV/0!</v>
      </c>
      <c r="Q250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07" spans="1:17" x14ac:dyDescent="0.2">
      <c r="A2507" s="1">
        <v>1418</v>
      </c>
      <c r="B2507" s="1" t="s">
        <v>230</v>
      </c>
      <c r="C2507" s="1" t="s">
        <v>6</v>
      </c>
      <c r="D2507" s="1" t="s">
        <v>3</v>
      </c>
      <c r="E2507" s="11">
        <v>3</v>
      </c>
      <c r="F2507" s="3">
        <v>4.92</v>
      </c>
      <c r="G2507" s="11">
        <f>Tabla1[[#This Row],[Stock en unidades]]*Tabla1[[#This Row],[Costo unitario]]</f>
        <v>14.76</v>
      </c>
      <c r="H2507" s="1">
        <v>2019</v>
      </c>
      <c r="I2507" s="1" t="s">
        <v>305</v>
      </c>
      <c r="J2507" s="1">
        <v>67</v>
      </c>
      <c r="K2507" s="3">
        <v>448.31040000000002</v>
      </c>
      <c r="L2507" s="12">
        <f>Tabla1[[#This Row],[Venta prom 12 meses en UN]]*Tabla1[[#This Row],[Costo unitario]]</f>
        <v>329.64</v>
      </c>
      <c r="M2507" s="29">
        <f>IFERROR(Tabla1[[#This Row],[Stock en unidades]]/Tabla1[[#This Row],[Venta prom 12 meses en UN]],0)</f>
        <v>4.4776119402985072E-2</v>
      </c>
      <c r="N2507" s="12">
        <f>IFERROR(12/Tabla1[[#This Row],[Meses de stock]],0)</f>
        <v>268</v>
      </c>
      <c r="O2507" s="5" t="e">
        <f>VLOOKUP(Tabla1[[#This Row],[Código del producto]],'ABC Ventas'!$A:$E,5,0)</f>
        <v>#DIV/0!</v>
      </c>
      <c r="P2507" s="5" t="e">
        <f>VLOOKUP(Tabla1[[#This Row],[Código del producto]],'ABC Stock'!$A:$E,5,0)</f>
        <v>#DIV/0!</v>
      </c>
      <c r="Q25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08" spans="1:17" x14ac:dyDescent="0.2">
      <c r="A2508" s="1">
        <v>1418</v>
      </c>
      <c r="B2508" s="1" t="s">
        <v>230</v>
      </c>
      <c r="C2508" s="1" t="s">
        <v>6</v>
      </c>
      <c r="D2508" s="1" t="s">
        <v>3</v>
      </c>
      <c r="E2508" s="11">
        <v>575</v>
      </c>
      <c r="F2508" s="3">
        <v>5.3</v>
      </c>
      <c r="G2508" s="11">
        <f>Tabla1[[#This Row],[Stock en unidades]]*Tabla1[[#This Row],[Costo unitario]]</f>
        <v>3047.5</v>
      </c>
      <c r="H2508" s="1">
        <v>2020</v>
      </c>
      <c r="I2508" s="1" t="s">
        <v>257</v>
      </c>
      <c r="J2508" s="1">
        <v>47.9</v>
      </c>
      <c r="K2508" s="3">
        <v>337.64709999999997</v>
      </c>
      <c r="L2508" s="12">
        <f>Tabla1[[#This Row],[Venta prom 12 meses en UN]]*Tabla1[[#This Row],[Costo unitario]]</f>
        <v>253.86999999999998</v>
      </c>
      <c r="M2508" s="29">
        <f>IFERROR(Tabla1[[#This Row],[Stock en unidades]]/Tabla1[[#This Row],[Venta prom 12 meses en UN]],0)</f>
        <v>12.004175365344468</v>
      </c>
      <c r="N2508" s="12">
        <f>IFERROR(12/Tabla1[[#This Row],[Meses de stock]],0)</f>
        <v>0.99965217391304351</v>
      </c>
      <c r="O2508" s="5" t="e">
        <f>VLOOKUP(Tabla1[[#This Row],[Código del producto]],'ABC Ventas'!$A:$E,5,0)</f>
        <v>#DIV/0!</v>
      </c>
      <c r="P2508" s="5" t="e">
        <f>VLOOKUP(Tabla1[[#This Row],[Código del producto]],'ABC Stock'!$A:$E,5,0)</f>
        <v>#DIV/0!</v>
      </c>
      <c r="Q250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09" spans="1:17" x14ac:dyDescent="0.2">
      <c r="A2509" s="1">
        <v>1418</v>
      </c>
      <c r="B2509" s="1" t="s">
        <v>230</v>
      </c>
      <c r="C2509" s="1" t="s">
        <v>6</v>
      </c>
      <c r="D2509" s="1" t="s">
        <v>3</v>
      </c>
      <c r="E2509" s="11">
        <v>93</v>
      </c>
      <c r="F2509" s="3">
        <v>4.29</v>
      </c>
      <c r="G2509" s="11">
        <f>Tabla1[[#This Row],[Stock en unidades]]*Tabla1[[#This Row],[Costo unitario]]</f>
        <v>398.97</v>
      </c>
      <c r="H2509" s="1">
        <v>2019</v>
      </c>
      <c r="I2509" s="1" t="s">
        <v>256</v>
      </c>
      <c r="J2509" s="1">
        <v>46.3</v>
      </c>
      <c r="K2509" s="3">
        <v>252.25628999999998</v>
      </c>
      <c r="L2509" s="12">
        <f>Tabla1[[#This Row],[Venta prom 12 meses en UN]]*Tabla1[[#This Row],[Costo unitario]]</f>
        <v>198.62699999999998</v>
      </c>
      <c r="M2509" s="29">
        <f>IFERROR(Tabla1[[#This Row],[Stock en unidades]]/Tabla1[[#This Row],[Venta prom 12 meses en UN]],0)</f>
        <v>2.0086393088552916</v>
      </c>
      <c r="N2509" s="12">
        <f>IFERROR(12/Tabla1[[#This Row],[Meses de stock]],0)</f>
        <v>5.9741935483870963</v>
      </c>
      <c r="O2509" s="5" t="e">
        <f>VLOOKUP(Tabla1[[#This Row],[Código del producto]],'ABC Ventas'!$A:$E,5,0)</f>
        <v>#DIV/0!</v>
      </c>
      <c r="P2509" s="5" t="e">
        <f>VLOOKUP(Tabla1[[#This Row],[Código del producto]],'ABC Stock'!$A:$E,5,0)</f>
        <v>#DIV/0!</v>
      </c>
      <c r="Q25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0" spans="1:17" x14ac:dyDescent="0.2">
      <c r="A2510" s="1">
        <v>1419</v>
      </c>
      <c r="B2510" s="1" t="s">
        <v>10</v>
      </c>
      <c r="C2510" s="1" t="s">
        <v>6</v>
      </c>
      <c r="D2510" s="1" t="s">
        <v>3</v>
      </c>
      <c r="E2510" s="11">
        <v>908</v>
      </c>
      <c r="F2510" s="3">
        <v>44</v>
      </c>
      <c r="G2510" s="11">
        <f>Tabla1[[#This Row],[Stock en unidades]]*Tabla1[[#This Row],[Costo unitario]]</f>
        <v>39952</v>
      </c>
      <c r="H2510" s="1">
        <v>2019</v>
      </c>
      <c r="I2510" s="1" t="s">
        <v>311</v>
      </c>
      <c r="J2510" s="1">
        <v>954</v>
      </c>
      <c r="K2510" s="3">
        <v>79754.399999999994</v>
      </c>
      <c r="L2510" s="12">
        <f>Tabla1[[#This Row],[Venta prom 12 meses en UN]]*Tabla1[[#This Row],[Costo unitario]]</f>
        <v>41976</v>
      </c>
      <c r="M2510" s="29">
        <f>IFERROR(Tabla1[[#This Row],[Stock en unidades]]/Tabla1[[#This Row],[Venta prom 12 meses en UN]],0)</f>
        <v>0.95178197064989523</v>
      </c>
      <c r="N2510" s="12">
        <f>IFERROR(12/Tabla1[[#This Row],[Meses de stock]],0)</f>
        <v>12.607929515418501</v>
      </c>
      <c r="O2510" s="5" t="e">
        <f>VLOOKUP(Tabla1[[#This Row],[Código del producto]],'ABC Ventas'!$A:$E,5,0)</f>
        <v>#DIV/0!</v>
      </c>
      <c r="P2510" s="5" t="e">
        <f>VLOOKUP(Tabla1[[#This Row],[Código del producto]],'ABC Stock'!$A:$E,5,0)</f>
        <v>#DIV/0!</v>
      </c>
      <c r="Q25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1" spans="1:17" x14ac:dyDescent="0.2">
      <c r="A2511" s="1">
        <v>1419</v>
      </c>
      <c r="B2511" s="1" t="s">
        <v>10</v>
      </c>
      <c r="C2511" s="1" t="s">
        <v>6</v>
      </c>
      <c r="D2511" s="1" t="s">
        <v>3</v>
      </c>
      <c r="E2511" s="11">
        <v>951</v>
      </c>
      <c r="F2511" s="3">
        <v>48</v>
      </c>
      <c r="G2511" s="11">
        <f>Tabla1[[#This Row],[Stock en unidades]]*Tabla1[[#This Row],[Costo unitario]]</f>
        <v>45648</v>
      </c>
      <c r="H2511" s="1">
        <v>2019</v>
      </c>
      <c r="I2511" s="1" t="s">
        <v>311</v>
      </c>
      <c r="J2511" s="1">
        <v>828</v>
      </c>
      <c r="K2511" s="3">
        <v>69949.440000000002</v>
      </c>
      <c r="L2511" s="12">
        <f>Tabla1[[#This Row],[Venta prom 12 meses en UN]]*Tabla1[[#This Row],[Costo unitario]]</f>
        <v>39744</v>
      </c>
      <c r="M2511" s="29">
        <f>IFERROR(Tabla1[[#This Row],[Stock en unidades]]/Tabla1[[#This Row],[Venta prom 12 meses en UN]],0)</f>
        <v>1.1485507246376812</v>
      </c>
      <c r="N2511" s="12">
        <f>IFERROR(12/Tabla1[[#This Row],[Meses de stock]],0)</f>
        <v>10.447949526813881</v>
      </c>
      <c r="O2511" s="5" t="e">
        <f>VLOOKUP(Tabla1[[#This Row],[Código del producto]],'ABC Ventas'!$A:$E,5,0)</f>
        <v>#DIV/0!</v>
      </c>
      <c r="P2511" s="5" t="e">
        <f>VLOOKUP(Tabla1[[#This Row],[Código del producto]],'ABC Stock'!$A:$E,5,0)</f>
        <v>#DIV/0!</v>
      </c>
      <c r="Q25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2" spans="1:17" x14ac:dyDescent="0.2">
      <c r="A2512" s="1">
        <v>1419</v>
      </c>
      <c r="B2512" s="1" t="s">
        <v>10</v>
      </c>
      <c r="C2512" s="1" t="s">
        <v>6</v>
      </c>
      <c r="D2512" s="1" t="s">
        <v>3</v>
      </c>
      <c r="E2512" s="11">
        <v>1217</v>
      </c>
      <c r="F2512" s="3">
        <v>34</v>
      </c>
      <c r="G2512" s="11">
        <f>Tabla1[[#This Row],[Stock en unidades]]*Tabla1[[#This Row],[Costo unitario]]</f>
        <v>41378</v>
      </c>
      <c r="H2512" s="1">
        <v>2019</v>
      </c>
      <c r="I2512" s="1" t="s">
        <v>257</v>
      </c>
      <c r="J2512" s="1">
        <v>744</v>
      </c>
      <c r="K2512" s="3">
        <v>46038.720000000001</v>
      </c>
      <c r="L2512" s="12">
        <f>Tabla1[[#This Row],[Venta prom 12 meses en UN]]*Tabla1[[#This Row],[Costo unitario]]</f>
        <v>25296</v>
      </c>
      <c r="M2512" s="29">
        <f>IFERROR(Tabla1[[#This Row],[Stock en unidades]]/Tabla1[[#This Row],[Venta prom 12 meses en UN]],0)</f>
        <v>1.635752688172043</v>
      </c>
      <c r="N2512" s="12">
        <f>IFERROR(12/Tabla1[[#This Row],[Meses de stock]],0)</f>
        <v>7.3360723089564503</v>
      </c>
      <c r="O2512" s="5" t="e">
        <f>VLOOKUP(Tabla1[[#This Row],[Código del producto]],'ABC Ventas'!$A:$E,5,0)</f>
        <v>#DIV/0!</v>
      </c>
      <c r="P2512" s="5" t="e">
        <f>VLOOKUP(Tabla1[[#This Row],[Código del producto]],'ABC Stock'!$A:$E,5,0)</f>
        <v>#DIV/0!</v>
      </c>
      <c r="Q25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3" spans="1:17" x14ac:dyDescent="0.2">
      <c r="A2513" s="1">
        <v>1419</v>
      </c>
      <c r="B2513" s="1" t="s">
        <v>10</v>
      </c>
      <c r="C2513" s="1" t="s">
        <v>6</v>
      </c>
      <c r="D2513" s="1" t="s">
        <v>3</v>
      </c>
      <c r="E2513" s="11">
        <v>197</v>
      </c>
      <c r="F2513" s="3">
        <v>63</v>
      </c>
      <c r="G2513" s="11">
        <f>Tabla1[[#This Row],[Stock en unidades]]*Tabla1[[#This Row],[Costo unitario]]</f>
        <v>12411</v>
      </c>
      <c r="H2513" s="1">
        <v>2019</v>
      </c>
      <c r="I2513" s="1" t="s">
        <v>309</v>
      </c>
      <c r="J2513" s="1">
        <v>470</v>
      </c>
      <c r="K2513" s="3">
        <v>38493</v>
      </c>
      <c r="L2513" s="12">
        <f>Tabla1[[#This Row],[Venta prom 12 meses en UN]]*Tabla1[[#This Row],[Costo unitario]]</f>
        <v>29610</v>
      </c>
      <c r="M2513" s="29">
        <f>IFERROR(Tabla1[[#This Row],[Stock en unidades]]/Tabla1[[#This Row],[Venta prom 12 meses en UN]],0)</f>
        <v>0.41914893617021276</v>
      </c>
      <c r="N2513" s="12">
        <f>IFERROR(12/Tabla1[[#This Row],[Meses de stock]],0)</f>
        <v>28.629441624365484</v>
      </c>
      <c r="O2513" s="5" t="e">
        <f>VLOOKUP(Tabla1[[#This Row],[Código del producto]],'ABC Ventas'!$A:$E,5,0)</f>
        <v>#DIV/0!</v>
      </c>
      <c r="P2513" s="5" t="e">
        <f>VLOOKUP(Tabla1[[#This Row],[Código del producto]],'ABC Stock'!$A:$E,5,0)</f>
        <v>#DIV/0!</v>
      </c>
      <c r="Q25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4" spans="1:17" x14ac:dyDescent="0.2">
      <c r="A2514" s="1">
        <v>1419</v>
      </c>
      <c r="B2514" s="1" t="s">
        <v>10</v>
      </c>
      <c r="C2514" s="1" t="s">
        <v>6</v>
      </c>
      <c r="D2514" s="1" t="s">
        <v>3</v>
      </c>
      <c r="E2514" s="11">
        <v>684</v>
      </c>
      <c r="F2514" s="3">
        <v>31</v>
      </c>
      <c r="G2514" s="11">
        <f>Tabla1[[#This Row],[Stock en unidades]]*Tabla1[[#This Row],[Costo unitario]]</f>
        <v>21204</v>
      </c>
      <c r="H2514" s="1">
        <v>2019</v>
      </c>
      <c r="I2514" s="1" t="s">
        <v>312</v>
      </c>
      <c r="J2514" s="1">
        <v>633</v>
      </c>
      <c r="K2514" s="3">
        <v>26687.279999999999</v>
      </c>
      <c r="L2514" s="12">
        <f>Tabla1[[#This Row],[Venta prom 12 meses en UN]]*Tabla1[[#This Row],[Costo unitario]]</f>
        <v>19623</v>
      </c>
      <c r="M2514" s="29">
        <f>IFERROR(Tabla1[[#This Row],[Stock en unidades]]/Tabla1[[#This Row],[Venta prom 12 meses en UN]],0)</f>
        <v>1.080568720379147</v>
      </c>
      <c r="N2514" s="12">
        <f>IFERROR(12/Tabla1[[#This Row],[Meses de stock]],0)</f>
        <v>11.105263157894736</v>
      </c>
      <c r="O2514" s="5" t="e">
        <f>VLOOKUP(Tabla1[[#This Row],[Código del producto]],'ABC Ventas'!$A:$E,5,0)</f>
        <v>#DIV/0!</v>
      </c>
      <c r="P2514" s="5" t="e">
        <f>VLOOKUP(Tabla1[[#This Row],[Código del producto]],'ABC Stock'!$A:$E,5,0)</f>
        <v>#DIV/0!</v>
      </c>
      <c r="Q25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5" spans="1:17" x14ac:dyDescent="0.2">
      <c r="A2515" s="1">
        <v>1419</v>
      </c>
      <c r="B2515" s="1" t="s">
        <v>10</v>
      </c>
      <c r="C2515" s="1" t="s">
        <v>6</v>
      </c>
      <c r="D2515" s="1" t="s">
        <v>3</v>
      </c>
      <c r="E2515" s="11">
        <v>234</v>
      </c>
      <c r="F2515" s="3">
        <v>46</v>
      </c>
      <c r="G2515" s="11">
        <f>Tabla1[[#This Row],[Stock en unidades]]*Tabla1[[#This Row],[Costo unitario]]</f>
        <v>10764</v>
      </c>
      <c r="H2515" s="1">
        <v>2020</v>
      </c>
      <c r="I2515" s="1" t="s">
        <v>256</v>
      </c>
      <c r="J2515" s="1">
        <v>351</v>
      </c>
      <c r="K2515" s="3">
        <v>20343.96</v>
      </c>
      <c r="L2515" s="12">
        <f>Tabla1[[#This Row],[Venta prom 12 meses en UN]]*Tabla1[[#This Row],[Costo unitario]]</f>
        <v>16146</v>
      </c>
      <c r="M2515" s="29">
        <f>IFERROR(Tabla1[[#This Row],[Stock en unidades]]/Tabla1[[#This Row],[Venta prom 12 meses en UN]],0)</f>
        <v>0.66666666666666663</v>
      </c>
      <c r="N2515" s="12">
        <f>IFERROR(12/Tabla1[[#This Row],[Meses de stock]],0)</f>
        <v>18</v>
      </c>
      <c r="O2515" s="5" t="e">
        <f>VLOOKUP(Tabla1[[#This Row],[Código del producto]],'ABC Ventas'!$A:$E,5,0)</f>
        <v>#DIV/0!</v>
      </c>
      <c r="P2515" s="5" t="e">
        <f>VLOOKUP(Tabla1[[#This Row],[Código del producto]],'ABC Stock'!$A:$E,5,0)</f>
        <v>#DIV/0!</v>
      </c>
      <c r="Q25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6" spans="1:17" x14ac:dyDescent="0.2">
      <c r="A2516" s="1">
        <v>1420</v>
      </c>
      <c r="B2516" s="1" t="s">
        <v>534</v>
      </c>
      <c r="C2516" s="1" t="s">
        <v>6</v>
      </c>
      <c r="D2516" s="1" t="s">
        <v>3</v>
      </c>
      <c r="E2516" s="11">
        <v>1038</v>
      </c>
      <c r="F2516" s="3">
        <v>6.16</v>
      </c>
      <c r="G2516" s="11">
        <f>Tabla1[[#This Row],[Stock en unidades]]*Tabla1[[#This Row],[Costo unitario]]</f>
        <v>6394.08</v>
      </c>
      <c r="H2516" s="1">
        <v>2019</v>
      </c>
      <c r="I2516" s="1" t="s">
        <v>304</v>
      </c>
      <c r="J2516" s="1">
        <v>94.3</v>
      </c>
      <c r="K2516" s="3">
        <v>1039.78952</v>
      </c>
      <c r="L2516" s="12">
        <f>Tabla1[[#This Row],[Venta prom 12 meses en UN]]*Tabla1[[#This Row],[Costo unitario]]</f>
        <v>580.88800000000003</v>
      </c>
      <c r="M2516" s="29">
        <f>IFERROR(Tabla1[[#This Row],[Stock en unidades]]/Tabla1[[#This Row],[Venta prom 12 meses en UN]],0)</f>
        <v>11.007423117709438</v>
      </c>
      <c r="N2516" s="12">
        <f>IFERROR(12/Tabla1[[#This Row],[Meses de stock]],0)</f>
        <v>1.0901734104046243</v>
      </c>
      <c r="O2516" s="5" t="e">
        <f>VLOOKUP(Tabla1[[#This Row],[Código del producto]],'ABC Ventas'!$A:$E,5,0)</f>
        <v>#DIV/0!</v>
      </c>
      <c r="P2516" s="5" t="e">
        <f>VLOOKUP(Tabla1[[#This Row],[Código del producto]],'ABC Stock'!$A:$E,5,0)</f>
        <v>#DIV/0!</v>
      </c>
      <c r="Q25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17" spans="1:17" x14ac:dyDescent="0.2">
      <c r="A2517" s="1">
        <v>1420</v>
      </c>
      <c r="B2517" s="1" t="s">
        <v>534</v>
      </c>
      <c r="C2517" s="1" t="s">
        <v>6</v>
      </c>
      <c r="D2517" s="1" t="s">
        <v>3</v>
      </c>
      <c r="E2517" s="11">
        <v>46</v>
      </c>
      <c r="F2517" s="3">
        <v>2.4</v>
      </c>
      <c r="G2517" s="11">
        <f>Tabla1[[#This Row],[Stock en unidades]]*Tabla1[[#This Row],[Costo unitario]]</f>
        <v>110.39999999999999</v>
      </c>
      <c r="H2517" s="1">
        <v>2020</v>
      </c>
      <c r="I2517" s="1" t="s">
        <v>258</v>
      </c>
      <c r="J2517" s="1">
        <v>140</v>
      </c>
      <c r="K2517" s="3">
        <v>564.48</v>
      </c>
      <c r="L2517" s="12">
        <f>Tabla1[[#This Row],[Venta prom 12 meses en UN]]*Tabla1[[#This Row],[Costo unitario]]</f>
        <v>336</v>
      </c>
      <c r="M2517" s="29">
        <f>IFERROR(Tabla1[[#This Row],[Stock en unidades]]/Tabla1[[#This Row],[Venta prom 12 meses en UN]],0)</f>
        <v>0.32857142857142857</v>
      </c>
      <c r="N2517" s="12">
        <f>IFERROR(12/Tabla1[[#This Row],[Meses de stock]],0)</f>
        <v>36.521739130434781</v>
      </c>
      <c r="O2517" s="5" t="e">
        <f>VLOOKUP(Tabla1[[#This Row],[Código del producto]],'ABC Ventas'!$A:$E,5,0)</f>
        <v>#DIV/0!</v>
      </c>
      <c r="P2517" s="5" t="e">
        <f>VLOOKUP(Tabla1[[#This Row],[Código del producto]],'ABC Stock'!$A:$E,5,0)</f>
        <v>#DIV/0!</v>
      </c>
      <c r="Q25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18" spans="1:17" x14ac:dyDescent="0.2">
      <c r="A2518" s="1">
        <v>1420</v>
      </c>
      <c r="B2518" s="1" t="s">
        <v>534</v>
      </c>
      <c r="C2518" s="1" t="s">
        <v>6</v>
      </c>
      <c r="D2518" s="1" t="s">
        <v>3</v>
      </c>
      <c r="E2518" s="11">
        <v>1212</v>
      </c>
      <c r="F2518" s="3">
        <v>4.6399999999999997</v>
      </c>
      <c r="G2518" s="11">
        <f>Tabla1[[#This Row],[Stock en unidades]]*Tabla1[[#This Row],[Costo unitario]]</f>
        <v>5623.6799999999994</v>
      </c>
      <c r="H2518" s="1">
        <v>2019</v>
      </c>
      <c r="I2518" s="1" t="s">
        <v>311</v>
      </c>
      <c r="J2518" s="1">
        <v>67.3</v>
      </c>
      <c r="K2518" s="3">
        <v>524.61695999999995</v>
      </c>
      <c r="L2518" s="12">
        <f>Tabla1[[#This Row],[Venta prom 12 meses en UN]]*Tabla1[[#This Row],[Costo unitario]]</f>
        <v>312.27199999999999</v>
      </c>
      <c r="M2518" s="29">
        <f>IFERROR(Tabla1[[#This Row],[Stock en unidades]]/Tabla1[[#This Row],[Venta prom 12 meses en UN]],0)</f>
        <v>18.008915304606241</v>
      </c>
      <c r="N2518" s="12">
        <f>IFERROR(12/Tabla1[[#This Row],[Meses de stock]],0)</f>
        <v>0.66633663366336637</v>
      </c>
      <c r="O2518" s="5" t="e">
        <f>VLOOKUP(Tabla1[[#This Row],[Código del producto]],'ABC Ventas'!$A:$E,5,0)</f>
        <v>#DIV/0!</v>
      </c>
      <c r="P2518" s="5" t="e">
        <f>VLOOKUP(Tabla1[[#This Row],[Código del producto]],'ABC Stock'!$A:$E,5,0)</f>
        <v>#DIV/0!</v>
      </c>
      <c r="Q25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19" spans="1:17" x14ac:dyDescent="0.2">
      <c r="A2519" s="1">
        <v>1420</v>
      </c>
      <c r="B2519" s="1" t="s">
        <v>534</v>
      </c>
      <c r="C2519" s="1" t="s">
        <v>6</v>
      </c>
      <c r="D2519" s="1" t="s">
        <v>3</v>
      </c>
      <c r="E2519" s="11">
        <v>97</v>
      </c>
      <c r="F2519" s="3">
        <v>4.1500000000000004</v>
      </c>
      <c r="G2519" s="11">
        <f>Tabla1[[#This Row],[Stock en unidades]]*Tabla1[[#This Row],[Costo unitario]]</f>
        <v>402.55</v>
      </c>
      <c r="H2519" s="1">
        <v>2020</v>
      </c>
      <c r="I2519" s="1" t="s">
        <v>258</v>
      </c>
      <c r="J2519" s="1">
        <v>63</v>
      </c>
      <c r="K2519" s="3">
        <v>386.94600000000008</v>
      </c>
      <c r="L2519" s="12">
        <f>Tabla1[[#This Row],[Venta prom 12 meses en UN]]*Tabla1[[#This Row],[Costo unitario]]</f>
        <v>261.45000000000005</v>
      </c>
      <c r="M2519" s="29">
        <f>IFERROR(Tabla1[[#This Row],[Stock en unidades]]/Tabla1[[#This Row],[Venta prom 12 meses en UN]],0)</f>
        <v>1.5396825396825398</v>
      </c>
      <c r="N2519" s="12">
        <f>IFERROR(12/Tabla1[[#This Row],[Meses de stock]],0)</f>
        <v>7.7938144329896906</v>
      </c>
      <c r="O2519" s="5" t="e">
        <f>VLOOKUP(Tabla1[[#This Row],[Código del producto]],'ABC Ventas'!$A:$E,5,0)</f>
        <v>#DIV/0!</v>
      </c>
      <c r="P2519" s="5" t="e">
        <f>VLOOKUP(Tabla1[[#This Row],[Código del producto]],'ABC Stock'!$A:$E,5,0)</f>
        <v>#DIV/0!</v>
      </c>
      <c r="Q25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20" spans="1:17" x14ac:dyDescent="0.2">
      <c r="A2520" s="1">
        <v>1420</v>
      </c>
      <c r="B2520" s="1" t="s">
        <v>534</v>
      </c>
      <c r="C2520" s="1" t="s">
        <v>6</v>
      </c>
      <c r="D2520" s="1" t="s">
        <v>3</v>
      </c>
      <c r="E2520" s="11">
        <v>628</v>
      </c>
      <c r="F2520" s="3">
        <v>2.41</v>
      </c>
      <c r="G2520" s="11">
        <f>Tabla1[[#This Row],[Stock en unidades]]*Tabla1[[#This Row],[Costo unitario]]</f>
        <v>1513.48</v>
      </c>
      <c r="H2520" s="1">
        <v>2020</v>
      </c>
      <c r="I2520" s="1" t="s">
        <v>258</v>
      </c>
      <c r="J2520" s="1">
        <v>61</v>
      </c>
      <c r="K2520" s="3">
        <v>194.05320000000003</v>
      </c>
      <c r="L2520" s="12">
        <f>Tabla1[[#This Row],[Venta prom 12 meses en UN]]*Tabla1[[#This Row],[Costo unitario]]</f>
        <v>147.01000000000002</v>
      </c>
      <c r="M2520" s="29">
        <f>IFERROR(Tabla1[[#This Row],[Stock en unidades]]/Tabla1[[#This Row],[Venta prom 12 meses en UN]],0)</f>
        <v>10.295081967213115</v>
      </c>
      <c r="N2520" s="12">
        <f>IFERROR(12/Tabla1[[#This Row],[Meses de stock]],0)</f>
        <v>1.1656050955414012</v>
      </c>
      <c r="O2520" s="5" t="e">
        <f>VLOOKUP(Tabla1[[#This Row],[Código del producto]],'ABC Ventas'!$A:$E,5,0)</f>
        <v>#DIV/0!</v>
      </c>
      <c r="P2520" s="5" t="e">
        <f>VLOOKUP(Tabla1[[#This Row],[Código del producto]],'ABC Stock'!$A:$E,5,0)</f>
        <v>#DIV/0!</v>
      </c>
      <c r="Q25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21" spans="1:17" x14ac:dyDescent="0.2">
      <c r="A2521" s="1">
        <v>1420</v>
      </c>
      <c r="B2521" s="1" t="s">
        <v>534</v>
      </c>
      <c r="C2521" s="1" t="s">
        <v>6</v>
      </c>
      <c r="D2521" s="1" t="s">
        <v>3</v>
      </c>
      <c r="E2521" s="11">
        <v>1271</v>
      </c>
      <c r="F2521" s="3">
        <v>1.59</v>
      </c>
      <c r="G2521" s="11">
        <f>Tabla1[[#This Row],[Stock en unidades]]*Tabla1[[#This Row],[Costo unitario]]</f>
        <v>2020.89</v>
      </c>
      <c r="H2521" s="1">
        <v>2020</v>
      </c>
      <c r="I2521" s="1" t="s">
        <v>258</v>
      </c>
      <c r="J2521" s="1">
        <v>73</v>
      </c>
      <c r="K2521" s="3">
        <v>164.81940000000003</v>
      </c>
      <c r="L2521" s="12">
        <f>Tabla1[[#This Row],[Venta prom 12 meses en UN]]*Tabla1[[#This Row],[Costo unitario]]</f>
        <v>116.07000000000001</v>
      </c>
      <c r="M2521" s="29">
        <f>IFERROR(Tabla1[[#This Row],[Stock en unidades]]/Tabla1[[#This Row],[Venta prom 12 meses en UN]],0)</f>
        <v>17.410958904109588</v>
      </c>
      <c r="N2521" s="12">
        <f>IFERROR(12/Tabla1[[#This Row],[Meses de stock]],0)</f>
        <v>0.68922108575924468</v>
      </c>
      <c r="O2521" s="5" t="e">
        <f>VLOOKUP(Tabla1[[#This Row],[Código del producto]],'ABC Ventas'!$A:$E,5,0)</f>
        <v>#DIV/0!</v>
      </c>
      <c r="P2521" s="5" t="e">
        <f>VLOOKUP(Tabla1[[#This Row],[Código del producto]],'ABC Stock'!$A:$E,5,0)</f>
        <v>#DIV/0!</v>
      </c>
      <c r="Q25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22" spans="1:17" x14ac:dyDescent="0.2">
      <c r="A2522" s="1">
        <v>1529</v>
      </c>
      <c r="B2522" s="1" t="s">
        <v>278</v>
      </c>
      <c r="C2522" s="1" t="s">
        <v>6</v>
      </c>
      <c r="D2522" s="1" t="s">
        <v>3</v>
      </c>
      <c r="E2522" s="11">
        <v>153</v>
      </c>
      <c r="F2522" s="3">
        <v>3.42</v>
      </c>
      <c r="G2522" s="11">
        <f>Tabla1[[#This Row],[Stock en unidades]]*Tabla1[[#This Row],[Costo unitario]]</f>
        <v>523.26</v>
      </c>
      <c r="H2522" s="1">
        <v>2020</v>
      </c>
      <c r="I2522" s="1" t="s">
        <v>258</v>
      </c>
      <c r="J2522" s="1">
        <v>0</v>
      </c>
      <c r="K2522" s="3">
        <v>0</v>
      </c>
      <c r="L2522" s="12">
        <f>Tabla1[[#This Row],[Venta prom 12 meses en UN]]*Tabla1[[#This Row],[Costo unitario]]</f>
        <v>0</v>
      </c>
      <c r="M2522" s="29">
        <f>IFERROR(Tabla1[[#This Row],[Stock en unidades]]/Tabla1[[#This Row],[Venta prom 12 meses en UN]],0)</f>
        <v>0</v>
      </c>
      <c r="N2522" s="12">
        <f>IFERROR(12/Tabla1[[#This Row],[Meses de stock]],0)</f>
        <v>0</v>
      </c>
      <c r="O2522" s="5" t="e">
        <f>VLOOKUP(Tabla1[[#This Row],[Código del producto]],'ABC Ventas'!$A:$E,5,0)</f>
        <v>#DIV/0!</v>
      </c>
      <c r="P2522" s="5" t="e">
        <f>VLOOKUP(Tabla1[[#This Row],[Código del producto]],'ABC Stock'!$A:$E,5,0)</f>
        <v>#DIV/0!</v>
      </c>
      <c r="Q252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523" spans="1:17" x14ac:dyDescent="0.2">
      <c r="A2523" s="1">
        <v>1421</v>
      </c>
      <c r="B2523" s="1" t="s">
        <v>535</v>
      </c>
      <c r="C2523" s="1" t="s">
        <v>6</v>
      </c>
      <c r="D2523" s="1" t="s">
        <v>3</v>
      </c>
      <c r="E2523" s="11">
        <v>1052</v>
      </c>
      <c r="F2523" s="3">
        <v>2.91</v>
      </c>
      <c r="G2523" s="11">
        <f>Tabla1[[#This Row],[Stock en unidades]]*Tabla1[[#This Row],[Costo unitario]]</f>
        <v>3061.32</v>
      </c>
      <c r="H2523" s="1">
        <v>2019</v>
      </c>
      <c r="I2523" s="1" t="s">
        <v>257</v>
      </c>
      <c r="J2523" s="1">
        <v>141</v>
      </c>
      <c r="K2523" s="3">
        <v>648.28980000000001</v>
      </c>
      <c r="L2523" s="12">
        <f>Tabla1[[#This Row],[Venta prom 12 meses en UN]]*Tabla1[[#This Row],[Costo unitario]]</f>
        <v>410.31</v>
      </c>
      <c r="M2523" s="29">
        <f>IFERROR(Tabla1[[#This Row],[Stock en unidades]]/Tabla1[[#This Row],[Venta prom 12 meses en UN]],0)</f>
        <v>7.4609929078014181</v>
      </c>
      <c r="N2523" s="12">
        <f>IFERROR(12/Tabla1[[#This Row],[Meses de stock]],0)</f>
        <v>1.6083650190114069</v>
      </c>
      <c r="O2523" s="5" t="e">
        <f>VLOOKUP(Tabla1[[#This Row],[Código del producto]],'ABC Ventas'!$A:$E,5,0)</f>
        <v>#DIV/0!</v>
      </c>
      <c r="P2523" s="5" t="e">
        <f>VLOOKUP(Tabla1[[#This Row],[Código del producto]],'ABC Stock'!$A:$E,5,0)</f>
        <v>#DIV/0!</v>
      </c>
      <c r="Q25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24" spans="1:17" x14ac:dyDescent="0.2">
      <c r="A2524" s="1">
        <v>1421</v>
      </c>
      <c r="B2524" s="1" t="s">
        <v>535</v>
      </c>
      <c r="C2524" s="1" t="s">
        <v>6</v>
      </c>
      <c r="D2524" s="1" t="s">
        <v>3</v>
      </c>
      <c r="E2524" s="11">
        <v>1188</v>
      </c>
      <c r="F2524" s="3">
        <v>4.01</v>
      </c>
      <c r="G2524" s="11">
        <f>Tabla1[[#This Row],[Stock en unidades]]*Tabla1[[#This Row],[Costo unitario]]</f>
        <v>4763.88</v>
      </c>
      <c r="H2524" s="1">
        <v>2019</v>
      </c>
      <c r="I2524" s="1" t="s">
        <v>257</v>
      </c>
      <c r="J2524" s="1">
        <v>99</v>
      </c>
      <c r="K2524" s="3">
        <v>591.51509999999996</v>
      </c>
      <c r="L2524" s="12">
        <f>Tabla1[[#This Row],[Venta prom 12 meses en UN]]*Tabla1[[#This Row],[Costo unitario]]</f>
        <v>396.98999999999995</v>
      </c>
      <c r="M2524" s="29">
        <f>IFERROR(Tabla1[[#This Row],[Stock en unidades]]/Tabla1[[#This Row],[Venta prom 12 meses en UN]],0)</f>
        <v>12</v>
      </c>
      <c r="N2524" s="12">
        <f>IFERROR(12/Tabla1[[#This Row],[Meses de stock]],0)</f>
        <v>1</v>
      </c>
      <c r="O2524" s="5" t="e">
        <f>VLOOKUP(Tabla1[[#This Row],[Código del producto]],'ABC Ventas'!$A:$E,5,0)</f>
        <v>#DIV/0!</v>
      </c>
      <c r="P2524" s="5" t="e">
        <f>VLOOKUP(Tabla1[[#This Row],[Código del producto]],'ABC Stock'!$A:$E,5,0)</f>
        <v>#DIV/0!</v>
      </c>
      <c r="Q25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25" spans="1:17" x14ac:dyDescent="0.2">
      <c r="A2525" s="1">
        <v>1421</v>
      </c>
      <c r="B2525" s="1" t="s">
        <v>535</v>
      </c>
      <c r="C2525" s="1" t="s">
        <v>6</v>
      </c>
      <c r="D2525" s="1" t="s">
        <v>3</v>
      </c>
      <c r="E2525" s="11">
        <v>269</v>
      </c>
      <c r="F2525" s="3">
        <v>6.62</v>
      </c>
      <c r="G2525" s="11">
        <f>Tabla1[[#This Row],[Stock en unidades]]*Tabla1[[#This Row],[Costo unitario]]</f>
        <v>1780.78</v>
      </c>
      <c r="H2525" s="1">
        <v>2020</v>
      </c>
      <c r="I2525" s="1" t="s">
        <v>258</v>
      </c>
      <c r="J2525" s="1">
        <v>38.299999999999997</v>
      </c>
      <c r="K2525" s="3">
        <v>372.71262000000002</v>
      </c>
      <c r="L2525" s="12">
        <f>Tabla1[[#This Row],[Venta prom 12 meses en UN]]*Tabla1[[#This Row],[Costo unitario]]</f>
        <v>253.54599999999999</v>
      </c>
      <c r="M2525" s="29">
        <f>IFERROR(Tabla1[[#This Row],[Stock en unidades]]/Tabla1[[#This Row],[Venta prom 12 meses en UN]],0)</f>
        <v>7.023498694516972</v>
      </c>
      <c r="N2525" s="12">
        <f>IFERROR(12/Tabla1[[#This Row],[Meses de stock]],0)</f>
        <v>1.7085501858736059</v>
      </c>
      <c r="O2525" s="5" t="e">
        <f>VLOOKUP(Tabla1[[#This Row],[Código del producto]],'ABC Ventas'!$A:$E,5,0)</f>
        <v>#DIV/0!</v>
      </c>
      <c r="P2525" s="5" t="e">
        <f>VLOOKUP(Tabla1[[#This Row],[Código del producto]],'ABC Stock'!$A:$E,5,0)</f>
        <v>#DIV/0!</v>
      </c>
      <c r="Q25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26" spans="1:17" x14ac:dyDescent="0.2">
      <c r="A2526" s="1">
        <v>1421</v>
      </c>
      <c r="B2526" s="1" t="s">
        <v>535</v>
      </c>
      <c r="C2526" s="1" t="s">
        <v>6</v>
      </c>
      <c r="D2526" s="1" t="s">
        <v>3</v>
      </c>
      <c r="E2526" s="11">
        <v>230</v>
      </c>
      <c r="F2526" s="3">
        <v>1.66</v>
      </c>
      <c r="G2526" s="11">
        <f>Tabla1[[#This Row],[Stock en unidades]]*Tabla1[[#This Row],[Costo unitario]]</f>
        <v>381.79999999999995</v>
      </c>
      <c r="H2526" s="1">
        <v>2020</v>
      </c>
      <c r="I2526" s="1" t="s">
        <v>257</v>
      </c>
      <c r="J2526" s="1">
        <v>112</v>
      </c>
      <c r="K2526" s="3">
        <v>264.00639999999999</v>
      </c>
      <c r="L2526" s="12">
        <f>Tabla1[[#This Row],[Venta prom 12 meses en UN]]*Tabla1[[#This Row],[Costo unitario]]</f>
        <v>185.92</v>
      </c>
      <c r="M2526" s="29">
        <f>IFERROR(Tabla1[[#This Row],[Stock en unidades]]/Tabla1[[#This Row],[Venta prom 12 meses en UN]],0)</f>
        <v>2.0535714285714284</v>
      </c>
      <c r="N2526" s="12">
        <f>IFERROR(12/Tabla1[[#This Row],[Meses de stock]],0)</f>
        <v>5.8434782608695661</v>
      </c>
      <c r="O2526" s="5" t="e">
        <f>VLOOKUP(Tabla1[[#This Row],[Código del producto]],'ABC Ventas'!$A:$E,5,0)</f>
        <v>#DIV/0!</v>
      </c>
      <c r="P2526" s="5" t="e">
        <f>VLOOKUP(Tabla1[[#This Row],[Código del producto]],'ABC Stock'!$A:$E,5,0)</f>
        <v>#DIV/0!</v>
      </c>
      <c r="Q25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27" spans="1:17" x14ac:dyDescent="0.2">
      <c r="A2527" s="1">
        <v>1421</v>
      </c>
      <c r="B2527" s="1" t="s">
        <v>535</v>
      </c>
      <c r="C2527" s="1" t="s">
        <v>6</v>
      </c>
      <c r="D2527" s="1" t="s">
        <v>3</v>
      </c>
      <c r="E2527" s="11">
        <v>203</v>
      </c>
      <c r="F2527" s="3">
        <v>1.48</v>
      </c>
      <c r="G2527" s="11">
        <f>Tabla1[[#This Row],[Stock en unidades]]*Tabla1[[#This Row],[Costo unitario]]</f>
        <v>300.44</v>
      </c>
      <c r="H2527" s="1">
        <v>2019</v>
      </c>
      <c r="I2527" s="1" t="s">
        <v>309</v>
      </c>
      <c r="J2527" s="1">
        <v>83</v>
      </c>
      <c r="K2527" s="3">
        <v>214.97</v>
      </c>
      <c r="L2527" s="12">
        <f>Tabla1[[#This Row],[Venta prom 12 meses en UN]]*Tabla1[[#This Row],[Costo unitario]]</f>
        <v>122.84</v>
      </c>
      <c r="M2527" s="29">
        <f>IFERROR(Tabla1[[#This Row],[Stock en unidades]]/Tabla1[[#This Row],[Venta prom 12 meses en UN]],0)</f>
        <v>2.4457831325301207</v>
      </c>
      <c r="N2527" s="12">
        <f>IFERROR(12/Tabla1[[#This Row],[Meses de stock]],0)</f>
        <v>4.9064039408866993</v>
      </c>
      <c r="O2527" s="5" t="e">
        <f>VLOOKUP(Tabla1[[#This Row],[Código del producto]],'ABC Ventas'!$A:$E,5,0)</f>
        <v>#DIV/0!</v>
      </c>
      <c r="P2527" s="5" t="e">
        <f>VLOOKUP(Tabla1[[#This Row],[Código del producto]],'ABC Stock'!$A:$E,5,0)</f>
        <v>#DIV/0!</v>
      </c>
      <c r="Q25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28" spans="1:17" x14ac:dyDescent="0.2">
      <c r="A2528" s="1">
        <v>1422</v>
      </c>
      <c r="B2528" s="1" t="s">
        <v>536</v>
      </c>
      <c r="C2528" s="1" t="s">
        <v>6</v>
      </c>
      <c r="D2528" s="1" t="s">
        <v>3</v>
      </c>
      <c r="E2528" s="11">
        <v>5</v>
      </c>
      <c r="F2528" s="3">
        <v>5.22</v>
      </c>
      <c r="G2528" s="11">
        <f>Tabla1[[#This Row],[Stock en unidades]]*Tabla1[[#This Row],[Costo unitario]]</f>
        <v>26.099999999999998</v>
      </c>
      <c r="H2528" s="1">
        <v>2020</v>
      </c>
      <c r="I2528" s="1" t="s">
        <v>257</v>
      </c>
      <c r="J2528" s="1">
        <v>131</v>
      </c>
      <c r="K2528" s="3">
        <v>971.0243999999999</v>
      </c>
      <c r="L2528" s="12">
        <f>Tabla1[[#This Row],[Venta prom 12 meses en UN]]*Tabla1[[#This Row],[Costo unitario]]</f>
        <v>683.81999999999994</v>
      </c>
      <c r="M2528" s="29">
        <f>IFERROR(Tabla1[[#This Row],[Stock en unidades]]/Tabla1[[#This Row],[Venta prom 12 meses en UN]],0)</f>
        <v>3.8167938931297711E-2</v>
      </c>
      <c r="N2528" s="12">
        <f>IFERROR(12/Tabla1[[#This Row],[Meses de stock]],0)</f>
        <v>314.39999999999998</v>
      </c>
      <c r="O2528" s="5" t="e">
        <f>VLOOKUP(Tabla1[[#This Row],[Código del producto]],'ABC Ventas'!$A:$E,5,0)</f>
        <v>#DIV/0!</v>
      </c>
      <c r="P2528" s="5" t="e">
        <f>VLOOKUP(Tabla1[[#This Row],[Código del producto]],'ABC Stock'!$A:$E,5,0)</f>
        <v>#DIV/0!</v>
      </c>
      <c r="Q25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29" spans="1:17" x14ac:dyDescent="0.2">
      <c r="A2529" s="1">
        <v>1422</v>
      </c>
      <c r="B2529" s="1" t="s">
        <v>536</v>
      </c>
      <c r="C2529" s="1" t="s">
        <v>6</v>
      </c>
      <c r="D2529" s="1" t="s">
        <v>3</v>
      </c>
      <c r="E2529" s="11">
        <v>415</v>
      </c>
      <c r="F2529" s="3">
        <v>2.2599999999999998</v>
      </c>
      <c r="G2529" s="11">
        <f>Tabla1[[#This Row],[Stock en unidades]]*Tabla1[[#This Row],[Costo unitario]]</f>
        <v>937.89999999999986</v>
      </c>
      <c r="H2529" s="1">
        <v>2020</v>
      </c>
      <c r="I2529" s="1" t="s">
        <v>258</v>
      </c>
      <c r="J2529" s="1">
        <v>132</v>
      </c>
      <c r="K2529" s="3">
        <v>477.31199999999995</v>
      </c>
      <c r="L2529" s="12">
        <f>Tabla1[[#This Row],[Venta prom 12 meses en UN]]*Tabla1[[#This Row],[Costo unitario]]</f>
        <v>298.32</v>
      </c>
      <c r="M2529" s="29">
        <f>IFERROR(Tabla1[[#This Row],[Stock en unidades]]/Tabla1[[#This Row],[Venta prom 12 meses en UN]],0)</f>
        <v>3.143939393939394</v>
      </c>
      <c r="N2529" s="12">
        <f>IFERROR(12/Tabla1[[#This Row],[Meses de stock]],0)</f>
        <v>3.8168674698795177</v>
      </c>
      <c r="O2529" s="5" t="e">
        <f>VLOOKUP(Tabla1[[#This Row],[Código del producto]],'ABC Ventas'!$A:$E,5,0)</f>
        <v>#DIV/0!</v>
      </c>
      <c r="P2529" s="5" t="e">
        <f>VLOOKUP(Tabla1[[#This Row],[Código del producto]],'ABC Stock'!$A:$E,5,0)</f>
        <v>#DIV/0!</v>
      </c>
      <c r="Q25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30" spans="1:17" x14ac:dyDescent="0.2">
      <c r="A2530" s="1">
        <v>1422</v>
      </c>
      <c r="B2530" s="1" t="s">
        <v>536</v>
      </c>
      <c r="C2530" s="1" t="s">
        <v>6</v>
      </c>
      <c r="D2530" s="1" t="s">
        <v>3</v>
      </c>
      <c r="E2530" s="11">
        <v>345</v>
      </c>
      <c r="F2530" s="3">
        <v>3.43</v>
      </c>
      <c r="G2530" s="11">
        <f>Tabla1[[#This Row],[Stock en unidades]]*Tabla1[[#This Row],[Costo unitario]]</f>
        <v>1183.3500000000001</v>
      </c>
      <c r="H2530" s="1">
        <v>2020</v>
      </c>
      <c r="I2530" s="1" t="s">
        <v>258</v>
      </c>
      <c r="J2530" s="1">
        <v>82</v>
      </c>
      <c r="K2530" s="3">
        <v>444.39080000000001</v>
      </c>
      <c r="L2530" s="12">
        <f>Tabla1[[#This Row],[Venta prom 12 meses en UN]]*Tabla1[[#This Row],[Costo unitario]]</f>
        <v>281.26</v>
      </c>
      <c r="M2530" s="29">
        <f>IFERROR(Tabla1[[#This Row],[Stock en unidades]]/Tabla1[[#This Row],[Venta prom 12 meses en UN]],0)</f>
        <v>4.2073170731707314</v>
      </c>
      <c r="N2530" s="12">
        <f>IFERROR(12/Tabla1[[#This Row],[Meses de stock]],0)</f>
        <v>2.8521739130434782</v>
      </c>
      <c r="O2530" s="5" t="e">
        <f>VLOOKUP(Tabla1[[#This Row],[Código del producto]],'ABC Ventas'!$A:$E,5,0)</f>
        <v>#DIV/0!</v>
      </c>
      <c r="P2530" s="5" t="e">
        <f>VLOOKUP(Tabla1[[#This Row],[Código del producto]],'ABC Stock'!$A:$E,5,0)</f>
        <v>#DIV/0!</v>
      </c>
      <c r="Q253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31" spans="1:17" x14ac:dyDescent="0.2">
      <c r="A2531" s="1">
        <v>1422</v>
      </c>
      <c r="B2531" s="1" t="s">
        <v>536</v>
      </c>
      <c r="C2531" s="1" t="s">
        <v>6</v>
      </c>
      <c r="D2531" s="1" t="s">
        <v>3</v>
      </c>
      <c r="E2531" s="11">
        <v>760</v>
      </c>
      <c r="F2531" s="3">
        <v>2.2200000000000002</v>
      </c>
      <c r="G2531" s="11">
        <f>Tabla1[[#This Row],[Stock en unidades]]*Tabla1[[#This Row],[Costo unitario]]</f>
        <v>1687.2</v>
      </c>
      <c r="H2531" s="1">
        <v>2020</v>
      </c>
      <c r="I2531" s="1" t="s">
        <v>258</v>
      </c>
      <c r="J2531" s="1">
        <v>147</v>
      </c>
      <c r="K2531" s="3">
        <v>430.76880000000006</v>
      </c>
      <c r="L2531" s="12">
        <f>Tabla1[[#This Row],[Venta prom 12 meses en UN]]*Tabla1[[#This Row],[Costo unitario]]</f>
        <v>326.34000000000003</v>
      </c>
      <c r="M2531" s="29">
        <f>IFERROR(Tabla1[[#This Row],[Stock en unidades]]/Tabla1[[#This Row],[Venta prom 12 meses en UN]],0)</f>
        <v>5.1700680272108848</v>
      </c>
      <c r="N2531" s="12">
        <f>IFERROR(12/Tabla1[[#This Row],[Meses de stock]],0)</f>
        <v>2.3210526315789473</v>
      </c>
      <c r="O2531" s="5" t="e">
        <f>VLOOKUP(Tabla1[[#This Row],[Código del producto]],'ABC Ventas'!$A:$E,5,0)</f>
        <v>#DIV/0!</v>
      </c>
      <c r="P2531" s="5" t="e">
        <f>VLOOKUP(Tabla1[[#This Row],[Código del producto]],'ABC Stock'!$A:$E,5,0)</f>
        <v>#DIV/0!</v>
      </c>
      <c r="Q253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32" spans="1:17" x14ac:dyDescent="0.2">
      <c r="A2532" s="1">
        <v>1422</v>
      </c>
      <c r="B2532" s="1" t="s">
        <v>536</v>
      </c>
      <c r="C2532" s="1" t="s">
        <v>6</v>
      </c>
      <c r="D2532" s="1" t="s">
        <v>3</v>
      </c>
      <c r="E2532" s="11">
        <v>453</v>
      </c>
      <c r="F2532" s="3">
        <v>5.91</v>
      </c>
      <c r="G2532" s="11">
        <f>Tabla1[[#This Row],[Stock en unidades]]*Tabla1[[#This Row],[Costo unitario]]</f>
        <v>2677.23</v>
      </c>
      <c r="H2532" s="1">
        <v>2020</v>
      </c>
      <c r="I2532" s="1" t="s">
        <v>257</v>
      </c>
      <c r="J2532" s="1">
        <v>37.700000000000003</v>
      </c>
      <c r="K2532" s="3">
        <v>401.05260000000004</v>
      </c>
      <c r="L2532" s="12">
        <f>Tabla1[[#This Row],[Venta prom 12 meses en UN]]*Tabla1[[#This Row],[Costo unitario]]</f>
        <v>222.80700000000002</v>
      </c>
      <c r="M2532" s="29">
        <f>IFERROR(Tabla1[[#This Row],[Stock en unidades]]/Tabla1[[#This Row],[Venta prom 12 meses en UN]],0)</f>
        <v>12.015915119363394</v>
      </c>
      <c r="N2532" s="12">
        <f>IFERROR(12/Tabla1[[#This Row],[Meses de stock]],0)</f>
        <v>0.99867549668874189</v>
      </c>
      <c r="O2532" s="5" t="e">
        <f>VLOOKUP(Tabla1[[#This Row],[Código del producto]],'ABC Ventas'!$A:$E,5,0)</f>
        <v>#DIV/0!</v>
      </c>
      <c r="P2532" s="5" t="e">
        <f>VLOOKUP(Tabla1[[#This Row],[Código del producto]],'ABC Stock'!$A:$E,5,0)</f>
        <v>#DIV/0!</v>
      </c>
      <c r="Q253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33" spans="1:17" x14ac:dyDescent="0.2">
      <c r="A2533" s="1">
        <v>1422</v>
      </c>
      <c r="B2533" s="1" t="s">
        <v>536</v>
      </c>
      <c r="C2533" s="1" t="s">
        <v>6</v>
      </c>
      <c r="D2533" s="1" t="s">
        <v>3</v>
      </c>
      <c r="E2533" s="11">
        <v>743</v>
      </c>
      <c r="F2533" s="3">
        <v>31.2</v>
      </c>
      <c r="G2533" s="11">
        <f>Tabla1[[#This Row],[Stock en unidades]]*Tabla1[[#This Row],[Costo unitario]]</f>
        <v>23181.599999999999</v>
      </c>
      <c r="H2533" s="1">
        <v>2019</v>
      </c>
      <c r="I2533" s="1" t="s">
        <v>307</v>
      </c>
      <c r="J2533" s="1">
        <v>0</v>
      </c>
      <c r="K2533" s="3">
        <v>0</v>
      </c>
      <c r="L2533" s="12">
        <f>Tabla1[[#This Row],[Venta prom 12 meses en UN]]*Tabla1[[#This Row],[Costo unitario]]</f>
        <v>0</v>
      </c>
      <c r="M2533" s="29">
        <f>IFERROR(Tabla1[[#This Row],[Stock en unidades]]/Tabla1[[#This Row],[Venta prom 12 meses en UN]],0)</f>
        <v>0</v>
      </c>
      <c r="N2533" s="12">
        <f>IFERROR(12/Tabla1[[#This Row],[Meses de stock]],0)</f>
        <v>0</v>
      </c>
      <c r="O2533" s="5" t="e">
        <f>VLOOKUP(Tabla1[[#This Row],[Código del producto]],'ABC Ventas'!$A:$E,5,0)</f>
        <v>#DIV/0!</v>
      </c>
      <c r="P2533" s="5" t="e">
        <f>VLOOKUP(Tabla1[[#This Row],[Código del producto]],'ABC Stock'!$A:$E,5,0)</f>
        <v>#DIV/0!</v>
      </c>
      <c r="Q253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534" spans="1:17" x14ac:dyDescent="0.2">
      <c r="A2534" s="1">
        <v>1423</v>
      </c>
      <c r="B2534" s="1" t="s">
        <v>537</v>
      </c>
      <c r="C2534" s="1" t="s">
        <v>6</v>
      </c>
      <c r="D2534" s="1" t="s">
        <v>3</v>
      </c>
      <c r="E2534" s="11">
        <v>366</v>
      </c>
      <c r="F2534" s="3">
        <v>65</v>
      </c>
      <c r="G2534" s="11">
        <f>Tabla1[[#This Row],[Stock en unidades]]*Tabla1[[#This Row],[Costo unitario]]</f>
        <v>23790</v>
      </c>
      <c r="H2534" s="1">
        <v>2020</v>
      </c>
      <c r="I2534" s="1" t="s">
        <v>256</v>
      </c>
      <c r="J2534" s="1">
        <v>602</v>
      </c>
      <c r="K2534" s="3">
        <v>70042.7</v>
      </c>
      <c r="L2534" s="12">
        <f>Tabla1[[#This Row],[Venta prom 12 meses en UN]]*Tabla1[[#This Row],[Costo unitario]]</f>
        <v>39130</v>
      </c>
      <c r="M2534" s="29">
        <f>IFERROR(Tabla1[[#This Row],[Stock en unidades]]/Tabla1[[#This Row],[Venta prom 12 meses en UN]],0)</f>
        <v>0.60797342192691028</v>
      </c>
      <c r="N2534" s="12">
        <f>IFERROR(12/Tabla1[[#This Row],[Meses de stock]],0)</f>
        <v>19.737704918032787</v>
      </c>
      <c r="O2534" s="5" t="e">
        <f>VLOOKUP(Tabla1[[#This Row],[Código del producto]],'ABC Ventas'!$A:$E,5,0)</f>
        <v>#DIV/0!</v>
      </c>
      <c r="P2534" s="5" t="e">
        <f>VLOOKUP(Tabla1[[#This Row],[Código del producto]],'ABC Stock'!$A:$E,5,0)</f>
        <v>#DIV/0!</v>
      </c>
      <c r="Q25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35" spans="1:17" x14ac:dyDescent="0.2">
      <c r="A2535" s="1">
        <v>1423</v>
      </c>
      <c r="B2535" s="1" t="s">
        <v>537</v>
      </c>
      <c r="C2535" s="1" t="s">
        <v>6</v>
      </c>
      <c r="D2535" s="1" t="s">
        <v>3</v>
      </c>
      <c r="E2535" s="11">
        <v>628</v>
      </c>
      <c r="F2535" s="3">
        <v>56</v>
      </c>
      <c r="G2535" s="11">
        <f>Tabla1[[#This Row],[Stock en unidades]]*Tabla1[[#This Row],[Costo unitario]]</f>
        <v>35168</v>
      </c>
      <c r="H2535" s="1">
        <v>2019</v>
      </c>
      <c r="I2535" s="1" t="s">
        <v>306</v>
      </c>
      <c r="J2535" s="1">
        <v>752</v>
      </c>
      <c r="K2535" s="3">
        <v>53061.120000000003</v>
      </c>
      <c r="L2535" s="12">
        <f>Tabla1[[#This Row],[Venta prom 12 meses en UN]]*Tabla1[[#This Row],[Costo unitario]]</f>
        <v>42112</v>
      </c>
      <c r="M2535" s="29">
        <f>IFERROR(Tabla1[[#This Row],[Stock en unidades]]/Tabla1[[#This Row],[Venta prom 12 meses en UN]],0)</f>
        <v>0.83510638297872342</v>
      </c>
      <c r="N2535" s="12">
        <f>IFERROR(12/Tabla1[[#This Row],[Meses de stock]],0)</f>
        <v>14.369426751592357</v>
      </c>
      <c r="O2535" s="5" t="e">
        <f>VLOOKUP(Tabla1[[#This Row],[Código del producto]],'ABC Ventas'!$A:$E,5,0)</f>
        <v>#DIV/0!</v>
      </c>
      <c r="P2535" s="5" t="e">
        <f>VLOOKUP(Tabla1[[#This Row],[Código del producto]],'ABC Stock'!$A:$E,5,0)</f>
        <v>#DIV/0!</v>
      </c>
      <c r="Q25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36" spans="1:17" x14ac:dyDescent="0.2">
      <c r="A2536" s="1">
        <v>1423</v>
      </c>
      <c r="B2536" s="1" t="s">
        <v>537</v>
      </c>
      <c r="C2536" s="1" t="s">
        <v>6</v>
      </c>
      <c r="D2536" s="1" t="s">
        <v>3</v>
      </c>
      <c r="E2536" s="11">
        <v>145</v>
      </c>
      <c r="F2536" s="3">
        <v>66</v>
      </c>
      <c r="G2536" s="11">
        <f>Tabla1[[#This Row],[Stock en unidades]]*Tabla1[[#This Row],[Costo unitario]]</f>
        <v>9570</v>
      </c>
      <c r="H2536" s="1">
        <v>2019</v>
      </c>
      <c r="I2536" s="1" t="s">
        <v>310</v>
      </c>
      <c r="J2536" s="1">
        <v>465</v>
      </c>
      <c r="K2536" s="3">
        <v>48490.2</v>
      </c>
      <c r="L2536" s="12">
        <f>Tabla1[[#This Row],[Venta prom 12 meses en UN]]*Tabla1[[#This Row],[Costo unitario]]</f>
        <v>30690</v>
      </c>
      <c r="M2536" s="29">
        <f>IFERROR(Tabla1[[#This Row],[Stock en unidades]]/Tabla1[[#This Row],[Venta prom 12 meses en UN]],0)</f>
        <v>0.31182795698924731</v>
      </c>
      <c r="N2536" s="12">
        <f>IFERROR(12/Tabla1[[#This Row],[Meses de stock]],0)</f>
        <v>38.482758620689658</v>
      </c>
      <c r="O2536" s="5" t="e">
        <f>VLOOKUP(Tabla1[[#This Row],[Código del producto]],'ABC Ventas'!$A:$E,5,0)</f>
        <v>#DIV/0!</v>
      </c>
      <c r="P2536" s="5" t="e">
        <f>VLOOKUP(Tabla1[[#This Row],[Código del producto]],'ABC Stock'!$A:$E,5,0)</f>
        <v>#DIV/0!</v>
      </c>
      <c r="Q25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37" spans="1:17" x14ac:dyDescent="0.2">
      <c r="A2537" s="1">
        <v>1423</v>
      </c>
      <c r="B2537" s="1" t="s">
        <v>537</v>
      </c>
      <c r="C2537" s="1" t="s">
        <v>6</v>
      </c>
      <c r="D2537" s="1" t="s">
        <v>3</v>
      </c>
      <c r="E2537" s="11">
        <v>31</v>
      </c>
      <c r="F2537" s="3">
        <v>38</v>
      </c>
      <c r="G2537" s="11">
        <f>Tabla1[[#This Row],[Stock en unidades]]*Tabla1[[#This Row],[Costo unitario]]</f>
        <v>1178</v>
      </c>
      <c r="H2537" s="1">
        <v>2020</v>
      </c>
      <c r="I2537" s="1" t="s">
        <v>257</v>
      </c>
      <c r="J2537" s="1">
        <v>925</v>
      </c>
      <c r="K2537" s="3">
        <v>45695</v>
      </c>
      <c r="L2537" s="12">
        <f>Tabla1[[#This Row],[Venta prom 12 meses en UN]]*Tabla1[[#This Row],[Costo unitario]]</f>
        <v>35150</v>
      </c>
      <c r="M2537" s="29">
        <f>IFERROR(Tabla1[[#This Row],[Stock en unidades]]/Tabla1[[#This Row],[Venta prom 12 meses en UN]],0)</f>
        <v>3.3513513513513511E-2</v>
      </c>
      <c r="N2537" s="12">
        <f>IFERROR(12/Tabla1[[#This Row],[Meses de stock]],0)</f>
        <v>358.06451612903226</v>
      </c>
      <c r="O2537" s="5" t="e">
        <f>VLOOKUP(Tabla1[[#This Row],[Código del producto]],'ABC Ventas'!$A:$E,5,0)</f>
        <v>#DIV/0!</v>
      </c>
      <c r="P2537" s="5" t="e">
        <f>VLOOKUP(Tabla1[[#This Row],[Código del producto]],'ABC Stock'!$A:$E,5,0)</f>
        <v>#DIV/0!</v>
      </c>
      <c r="Q25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38" spans="1:17" x14ac:dyDescent="0.2">
      <c r="A2538" s="1">
        <v>1423</v>
      </c>
      <c r="B2538" s="1" t="s">
        <v>537</v>
      </c>
      <c r="C2538" s="1" t="s">
        <v>6</v>
      </c>
      <c r="D2538" s="1" t="s">
        <v>3</v>
      </c>
      <c r="E2538" s="11">
        <v>1352</v>
      </c>
      <c r="F2538" s="3">
        <v>51</v>
      </c>
      <c r="G2538" s="11">
        <f>Tabla1[[#This Row],[Stock en unidades]]*Tabla1[[#This Row],[Costo unitario]]</f>
        <v>68952</v>
      </c>
      <c r="H2538" s="1">
        <v>2019</v>
      </c>
      <c r="I2538" s="1" t="s">
        <v>307</v>
      </c>
      <c r="J2538" s="1">
        <v>482</v>
      </c>
      <c r="K2538" s="3">
        <v>36873</v>
      </c>
      <c r="L2538" s="12">
        <f>Tabla1[[#This Row],[Venta prom 12 meses en UN]]*Tabla1[[#This Row],[Costo unitario]]</f>
        <v>24582</v>
      </c>
      <c r="M2538" s="29">
        <f>IFERROR(Tabla1[[#This Row],[Stock en unidades]]/Tabla1[[#This Row],[Venta prom 12 meses en UN]],0)</f>
        <v>2.804979253112033</v>
      </c>
      <c r="N2538" s="12">
        <f>IFERROR(12/Tabla1[[#This Row],[Meses de stock]],0)</f>
        <v>4.27810650887574</v>
      </c>
      <c r="O2538" s="5" t="e">
        <f>VLOOKUP(Tabla1[[#This Row],[Código del producto]],'ABC Ventas'!$A:$E,5,0)</f>
        <v>#DIV/0!</v>
      </c>
      <c r="P2538" s="5" t="e">
        <f>VLOOKUP(Tabla1[[#This Row],[Código del producto]],'ABC Stock'!$A:$E,5,0)</f>
        <v>#DIV/0!</v>
      </c>
      <c r="Q25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39" spans="1:17" x14ac:dyDescent="0.2">
      <c r="A2539" s="1">
        <v>1423</v>
      </c>
      <c r="B2539" s="1" t="s">
        <v>537</v>
      </c>
      <c r="C2539" s="1" t="s">
        <v>6</v>
      </c>
      <c r="D2539" s="1" t="s">
        <v>3</v>
      </c>
      <c r="E2539" s="11">
        <v>1143</v>
      </c>
      <c r="F2539" s="3">
        <v>39</v>
      </c>
      <c r="G2539" s="11">
        <f>Tabla1[[#This Row],[Stock en unidades]]*Tabla1[[#This Row],[Costo unitario]]</f>
        <v>44577</v>
      </c>
      <c r="H2539" s="1">
        <v>2019</v>
      </c>
      <c r="I2539" s="1" t="s">
        <v>309</v>
      </c>
      <c r="J2539" s="1">
        <v>617</v>
      </c>
      <c r="K2539" s="3">
        <v>31041.27</v>
      </c>
      <c r="L2539" s="12">
        <f>Tabla1[[#This Row],[Venta prom 12 meses en UN]]*Tabla1[[#This Row],[Costo unitario]]</f>
        <v>24063</v>
      </c>
      <c r="M2539" s="29">
        <f>IFERROR(Tabla1[[#This Row],[Stock en unidades]]/Tabla1[[#This Row],[Venta prom 12 meses en UN]],0)</f>
        <v>1.8525121555915722</v>
      </c>
      <c r="N2539" s="12">
        <f>IFERROR(12/Tabla1[[#This Row],[Meses de stock]],0)</f>
        <v>6.4776902887139105</v>
      </c>
      <c r="O2539" s="5" t="e">
        <f>VLOOKUP(Tabla1[[#This Row],[Código del producto]],'ABC Ventas'!$A:$E,5,0)</f>
        <v>#DIV/0!</v>
      </c>
      <c r="P2539" s="5" t="e">
        <f>VLOOKUP(Tabla1[[#This Row],[Código del producto]],'ABC Stock'!$A:$E,5,0)</f>
        <v>#DIV/0!</v>
      </c>
      <c r="Q25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0" spans="1:17" x14ac:dyDescent="0.2">
      <c r="A2540" s="1">
        <v>1424</v>
      </c>
      <c r="B2540" s="1" t="s">
        <v>31</v>
      </c>
      <c r="C2540" s="1" t="s">
        <v>6</v>
      </c>
      <c r="D2540" s="1" t="s">
        <v>3</v>
      </c>
      <c r="E2540" s="11">
        <v>706</v>
      </c>
      <c r="F2540" s="3">
        <v>6.53</v>
      </c>
      <c r="G2540" s="11">
        <f>Tabla1[[#This Row],[Stock en unidades]]*Tabla1[[#This Row],[Costo unitario]]</f>
        <v>4610.18</v>
      </c>
      <c r="H2540" s="1">
        <v>2019</v>
      </c>
      <c r="I2540" s="1" t="s">
        <v>258</v>
      </c>
      <c r="J2540" s="1">
        <v>78.400000000000006</v>
      </c>
      <c r="K2540" s="3">
        <v>686.01568000000009</v>
      </c>
      <c r="L2540" s="12">
        <f>Tabla1[[#This Row],[Venta prom 12 meses en UN]]*Tabla1[[#This Row],[Costo unitario]]</f>
        <v>511.95200000000006</v>
      </c>
      <c r="M2540" s="29">
        <f>IFERROR(Tabla1[[#This Row],[Stock en unidades]]/Tabla1[[#This Row],[Venta prom 12 meses en UN]],0)</f>
        <v>9.0051020408163254</v>
      </c>
      <c r="N2540" s="12">
        <f>IFERROR(12/Tabla1[[#This Row],[Meses de stock]],0)</f>
        <v>1.3325779036827197</v>
      </c>
      <c r="O2540" s="5" t="e">
        <f>VLOOKUP(Tabla1[[#This Row],[Código del producto]],'ABC Ventas'!$A:$E,5,0)</f>
        <v>#DIV/0!</v>
      </c>
      <c r="P2540" s="5" t="e">
        <f>VLOOKUP(Tabla1[[#This Row],[Código del producto]],'ABC Stock'!$A:$E,5,0)</f>
        <v>#DIV/0!</v>
      </c>
      <c r="Q254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41" spans="1:17" x14ac:dyDescent="0.2">
      <c r="A2541" s="1">
        <v>1424</v>
      </c>
      <c r="B2541" s="1" t="s">
        <v>31</v>
      </c>
      <c r="C2541" s="1" t="s">
        <v>6</v>
      </c>
      <c r="D2541" s="1" t="s">
        <v>3</v>
      </c>
      <c r="E2541" s="11">
        <v>25</v>
      </c>
      <c r="F2541" s="3">
        <v>2.67</v>
      </c>
      <c r="G2541" s="11">
        <f>Tabla1[[#This Row],[Stock en unidades]]*Tabla1[[#This Row],[Costo unitario]]</f>
        <v>66.75</v>
      </c>
      <c r="H2541" s="1">
        <v>2019</v>
      </c>
      <c r="I2541" s="1" t="s">
        <v>257</v>
      </c>
      <c r="J2541" s="1">
        <v>149</v>
      </c>
      <c r="K2541" s="3">
        <v>684.2675999999999</v>
      </c>
      <c r="L2541" s="12">
        <f>Tabla1[[#This Row],[Venta prom 12 meses en UN]]*Tabla1[[#This Row],[Costo unitario]]</f>
        <v>397.83</v>
      </c>
      <c r="M2541" s="29">
        <f>IFERROR(Tabla1[[#This Row],[Stock en unidades]]/Tabla1[[#This Row],[Venta prom 12 meses en UN]],0)</f>
        <v>0.16778523489932887</v>
      </c>
      <c r="N2541" s="12">
        <f>IFERROR(12/Tabla1[[#This Row],[Meses de stock]],0)</f>
        <v>71.52</v>
      </c>
      <c r="O2541" s="5" t="e">
        <f>VLOOKUP(Tabla1[[#This Row],[Código del producto]],'ABC Ventas'!$A:$E,5,0)</f>
        <v>#DIV/0!</v>
      </c>
      <c r="P2541" s="5" t="e">
        <f>VLOOKUP(Tabla1[[#This Row],[Código del producto]],'ABC Stock'!$A:$E,5,0)</f>
        <v>#DIV/0!</v>
      </c>
      <c r="Q25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2" spans="1:17" x14ac:dyDescent="0.2">
      <c r="A2542" s="1">
        <v>1424</v>
      </c>
      <c r="B2542" s="1" t="s">
        <v>31</v>
      </c>
      <c r="C2542" s="1" t="s">
        <v>6</v>
      </c>
      <c r="D2542" s="1" t="s">
        <v>3</v>
      </c>
      <c r="E2542" s="11">
        <v>379</v>
      </c>
      <c r="F2542" s="3">
        <v>3.44</v>
      </c>
      <c r="G2542" s="11">
        <f>Tabla1[[#This Row],[Stock en unidades]]*Tabla1[[#This Row],[Costo unitario]]</f>
        <v>1303.76</v>
      </c>
      <c r="H2542" s="1">
        <v>2019</v>
      </c>
      <c r="I2542" s="1" t="s">
        <v>305</v>
      </c>
      <c r="J2542" s="1">
        <v>102</v>
      </c>
      <c r="K2542" s="3">
        <v>529.8288</v>
      </c>
      <c r="L2542" s="12">
        <f>Tabla1[[#This Row],[Venta prom 12 meses en UN]]*Tabla1[[#This Row],[Costo unitario]]</f>
        <v>350.88</v>
      </c>
      <c r="M2542" s="29">
        <f>IFERROR(Tabla1[[#This Row],[Stock en unidades]]/Tabla1[[#This Row],[Venta prom 12 meses en UN]],0)</f>
        <v>3.715686274509804</v>
      </c>
      <c r="N2542" s="12">
        <f>IFERROR(12/Tabla1[[#This Row],[Meses de stock]],0)</f>
        <v>3.2295514511873349</v>
      </c>
      <c r="O2542" s="5" t="e">
        <f>VLOOKUP(Tabla1[[#This Row],[Código del producto]],'ABC Ventas'!$A:$E,5,0)</f>
        <v>#DIV/0!</v>
      </c>
      <c r="P2542" s="5" t="e">
        <f>VLOOKUP(Tabla1[[#This Row],[Código del producto]],'ABC Stock'!$A:$E,5,0)</f>
        <v>#DIV/0!</v>
      </c>
      <c r="Q25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43" spans="1:17" x14ac:dyDescent="0.2">
      <c r="A2543" s="1">
        <v>1424</v>
      </c>
      <c r="B2543" s="1" t="s">
        <v>31</v>
      </c>
      <c r="C2543" s="1" t="s">
        <v>6</v>
      </c>
      <c r="D2543" s="1" t="s">
        <v>3</v>
      </c>
      <c r="E2543" s="11">
        <v>941</v>
      </c>
      <c r="F2543" s="3">
        <v>3.57</v>
      </c>
      <c r="G2543" s="11">
        <f>Tabla1[[#This Row],[Stock en unidades]]*Tabla1[[#This Row],[Costo unitario]]</f>
        <v>3359.37</v>
      </c>
      <c r="H2543" s="1">
        <v>2020</v>
      </c>
      <c r="I2543" s="1" t="s">
        <v>256</v>
      </c>
      <c r="J2543" s="1">
        <v>94.1</v>
      </c>
      <c r="K2543" s="3">
        <v>463.59305999999998</v>
      </c>
      <c r="L2543" s="12">
        <f>Tabla1[[#This Row],[Venta prom 12 meses en UN]]*Tabla1[[#This Row],[Costo unitario]]</f>
        <v>335.93699999999995</v>
      </c>
      <c r="M2543" s="29">
        <f>IFERROR(Tabla1[[#This Row],[Stock en unidades]]/Tabla1[[#This Row],[Venta prom 12 meses en UN]],0)</f>
        <v>10</v>
      </c>
      <c r="N2543" s="12">
        <f>IFERROR(12/Tabla1[[#This Row],[Meses de stock]],0)</f>
        <v>1.2</v>
      </c>
      <c r="O2543" s="5" t="e">
        <f>VLOOKUP(Tabla1[[#This Row],[Código del producto]],'ABC Ventas'!$A:$E,5,0)</f>
        <v>#DIV/0!</v>
      </c>
      <c r="P2543" s="5" t="e">
        <f>VLOOKUP(Tabla1[[#This Row],[Código del producto]],'ABC Stock'!$A:$E,5,0)</f>
        <v>#DIV/0!</v>
      </c>
      <c r="Q254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44" spans="1:17" x14ac:dyDescent="0.2">
      <c r="A2544" s="1">
        <v>1424</v>
      </c>
      <c r="B2544" s="1" t="s">
        <v>31</v>
      </c>
      <c r="C2544" s="1" t="s">
        <v>6</v>
      </c>
      <c r="D2544" s="1" t="s">
        <v>3</v>
      </c>
      <c r="E2544" s="11">
        <v>33</v>
      </c>
      <c r="F2544" s="3">
        <v>4.28</v>
      </c>
      <c r="G2544" s="11">
        <f>Tabla1[[#This Row],[Stock en unidades]]*Tabla1[[#This Row],[Costo unitario]]</f>
        <v>141.24</v>
      </c>
      <c r="H2544" s="1">
        <v>2019</v>
      </c>
      <c r="I2544" s="1" t="s">
        <v>257</v>
      </c>
      <c r="J2544" s="1">
        <v>75</v>
      </c>
      <c r="K2544" s="3">
        <v>449.4</v>
      </c>
      <c r="L2544" s="12">
        <f>Tabla1[[#This Row],[Venta prom 12 meses en UN]]*Tabla1[[#This Row],[Costo unitario]]</f>
        <v>321</v>
      </c>
      <c r="M2544" s="29">
        <f>IFERROR(Tabla1[[#This Row],[Stock en unidades]]/Tabla1[[#This Row],[Venta prom 12 meses en UN]],0)</f>
        <v>0.44</v>
      </c>
      <c r="N2544" s="12">
        <f>IFERROR(12/Tabla1[[#This Row],[Meses de stock]],0)</f>
        <v>27.272727272727273</v>
      </c>
      <c r="O2544" s="5" t="e">
        <f>VLOOKUP(Tabla1[[#This Row],[Código del producto]],'ABC Ventas'!$A:$E,5,0)</f>
        <v>#DIV/0!</v>
      </c>
      <c r="P2544" s="5" t="e">
        <f>VLOOKUP(Tabla1[[#This Row],[Código del producto]],'ABC Stock'!$A:$E,5,0)</f>
        <v>#DIV/0!</v>
      </c>
      <c r="Q25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5" spans="1:17" x14ac:dyDescent="0.2">
      <c r="A2545" s="1">
        <v>1424</v>
      </c>
      <c r="B2545" s="1" t="s">
        <v>31</v>
      </c>
      <c r="C2545" s="1" t="s">
        <v>6</v>
      </c>
      <c r="D2545" s="1" t="s">
        <v>3</v>
      </c>
      <c r="E2545" s="11">
        <v>45</v>
      </c>
      <c r="F2545" s="3">
        <v>3.98</v>
      </c>
      <c r="G2545" s="11">
        <f>Tabla1[[#This Row],[Stock en unidades]]*Tabla1[[#This Row],[Costo unitario]]</f>
        <v>179.1</v>
      </c>
      <c r="H2545" s="1">
        <v>2020</v>
      </c>
      <c r="I2545" s="1" t="s">
        <v>256</v>
      </c>
      <c r="J2545" s="1">
        <v>44.5</v>
      </c>
      <c r="K2545" s="3">
        <v>249.7251</v>
      </c>
      <c r="L2545" s="12">
        <f>Tabla1[[#This Row],[Venta prom 12 meses en UN]]*Tabla1[[#This Row],[Costo unitario]]</f>
        <v>177.10999999999999</v>
      </c>
      <c r="M2545" s="29">
        <f>IFERROR(Tabla1[[#This Row],[Stock en unidades]]/Tabla1[[#This Row],[Venta prom 12 meses en UN]],0)</f>
        <v>1.0112359550561798</v>
      </c>
      <c r="N2545" s="12">
        <f>IFERROR(12/Tabla1[[#This Row],[Meses de stock]],0)</f>
        <v>11.866666666666667</v>
      </c>
      <c r="O2545" s="5" t="e">
        <f>VLOOKUP(Tabla1[[#This Row],[Código del producto]],'ABC Ventas'!$A:$E,5,0)</f>
        <v>#DIV/0!</v>
      </c>
      <c r="P2545" s="5" t="e">
        <f>VLOOKUP(Tabla1[[#This Row],[Código del producto]],'ABC Stock'!$A:$E,5,0)</f>
        <v>#DIV/0!</v>
      </c>
      <c r="Q25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6" spans="1:17" x14ac:dyDescent="0.2">
      <c r="A2546" s="1">
        <v>1425</v>
      </c>
      <c r="B2546" s="1" t="s">
        <v>63</v>
      </c>
      <c r="C2546" s="1" t="s">
        <v>6</v>
      </c>
      <c r="D2546" s="1" t="s">
        <v>3</v>
      </c>
      <c r="E2546" s="11">
        <v>194</v>
      </c>
      <c r="F2546" s="3">
        <v>5.74</v>
      </c>
      <c r="G2546" s="11">
        <f>Tabla1[[#This Row],[Stock en unidades]]*Tabla1[[#This Row],[Costo unitario]]</f>
        <v>1113.56</v>
      </c>
      <c r="H2546" s="1">
        <v>2020</v>
      </c>
      <c r="I2546" s="1" t="s">
        <v>258</v>
      </c>
      <c r="J2546" s="1">
        <v>99</v>
      </c>
      <c r="K2546" s="3">
        <v>880.803</v>
      </c>
      <c r="L2546" s="12">
        <f>Tabla1[[#This Row],[Venta prom 12 meses en UN]]*Tabla1[[#This Row],[Costo unitario]]</f>
        <v>568.26</v>
      </c>
      <c r="M2546" s="29">
        <f>IFERROR(Tabla1[[#This Row],[Stock en unidades]]/Tabla1[[#This Row],[Venta prom 12 meses en UN]],0)</f>
        <v>1.9595959595959596</v>
      </c>
      <c r="N2546" s="12">
        <f>IFERROR(12/Tabla1[[#This Row],[Meses de stock]],0)</f>
        <v>6.123711340206186</v>
      </c>
      <c r="O2546" s="5" t="e">
        <f>VLOOKUP(Tabla1[[#This Row],[Código del producto]],'ABC Ventas'!$A:$E,5,0)</f>
        <v>#DIV/0!</v>
      </c>
      <c r="P2546" s="5" t="e">
        <f>VLOOKUP(Tabla1[[#This Row],[Código del producto]],'ABC Stock'!$A:$E,5,0)</f>
        <v>#DIV/0!</v>
      </c>
      <c r="Q25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7" spans="1:17" x14ac:dyDescent="0.2">
      <c r="A2547" s="1">
        <v>1425</v>
      </c>
      <c r="B2547" s="1" t="s">
        <v>63</v>
      </c>
      <c r="C2547" s="1" t="s">
        <v>6</v>
      </c>
      <c r="D2547" s="1" t="s">
        <v>3</v>
      </c>
      <c r="E2547" s="11">
        <v>92</v>
      </c>
      <c r="F2547" s="3">
        <v>3.36</v>
      </c>
      <c r="G2547" s="11">
        <f>Tabla1[[#This Row],[Stock en unidades]]*Tabla1[[#This Row],[Costo unitario]]</f>
        <v>309.12</v>
      </c>
      <c r="H2547" s="1">
        <v>2020</v>
      </c>
      <c r="I2547" s="1" t="s">
        <v>258</v>
      </c>
      <c r="J2547" s="1">
        <v>150</v>
      </c>
      <c r="K2547" s="3">
        <v>660.24</v>
      </c>
      <c r="L2547" s="12">
        <f>Tabla1[[#This Row],[Venta prom 12 meses en UN]]*Tabla1[[#This Row],[Costo unitario]]</f>
        <v>504</v>
      </c>
      <c r="M2547" s="29">
        <f>IFERROR(Tabla1[[#This Row],[Stock en unidades]]/Tabla1[[#This Row],[Venta prom 12 meses en UN]],0)</f>
        <v>0.61333333333333329</v>
      </c>
      <c r="N2547" s="12">
        <f>IFERROR(12/Tabla1[[#This Row],[Meses de stock]],0)</f>
        <v>19.565217391304348</v>
      </c>
      <c r="O2547" s="5" t="e">
        <f>VLOOKUP(Tabla1[[#This Row],[Código del producto]],'ABC Ventas'!$A:$E,5,0)</f>
        <v>#DIV/0!</v>
      </c>
      <c r="P2547" s="5" t="e">
        <f>VLOOKUP(Tabla1[[#This Row],[Código del producto]],'ABC Stock'!$A:$E,5,0)</f>
        <v>#DIV/0!</v>
      </c>
      <c r="Q25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8" spans="1:17" x14ac:dyDescent="0.2">
      <c r="A2548" s="1">
        <v>1425</v>
      </c>
      <c r="B2548" s="1" t="s">
        <v>63</v>
      </c>
      <c r="C2548" s="1" t="s">
        <v>6</v>
      </c>
      <c r="D2548" s="1" t="s">
        <v>3</v>
      </c>
      <c r="E2548" s="11">
        <v>63</v>
      </c>
      <c r="F2548" s="3">
        <v>6.38</v>
      </c>
      <c r="G2548" s="11">
        <f>Tabla1[[#This Row],[Stock en unidades]]*Tabla1[[#This Row],[Costo unitario]]</f>
        <v>401.94</v>
      </c>
      <c r="H2548" s="1">
        <v>2019</v>
      </c>
      <c r="I2548" s="1" t="s">
        <v>307</v>
      </c>
      <c r="J2548" s="1">
        <v>57</v>
      </c>
      <c r="K2548" s="3">
        <v>585.49259999999992</v>
      </c>
      <c r="L2548" s="12">
        <f>Tabla1[[#This Row],[Venta prom 12 meses en UN]]*Tabla1[[#This Row],[Costo unitario]]</f>
        <v>363.65999999999997</v>
      </c>
      <c r="M2548" s="29">
        <f>IFERROR(Tabla1[[#This Row],[Stock en unidades]]/Tabla1[[#This Row],[Venta prom 12 meses en UN]],0)</f>
        <v>1.1052631578947369</v>
      </c>
      <c r="N2548" s="12">
        <f>IFERROR(12/Tabla1[[#This Row],[Meses de stock]],0)</f>
        <v>10.857142857142856</v>
      </c>
      <c r="O2548" s="5" t="e">
        <f>VLOOKUP(Tabla1[[#This Row],[Código del producto]],'ABC Ventas'!$A:$E,5,0)</f>
        <v>#DIV/0!</v>
      </c>
      <c r="P2548" s="5" t="e">
        <f>VLOOKUP(Tabla1[[#This Row],[Código del producto]],'ABC Stock'!$A:$E,5,0)</f>
        <v>#DIV/0!</v>
      </c>
      <c r="Q25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49" spans="1:17" x14ac:dyDescent="0.2">
      <c r="A2549" s="1">
        <v>1425</v>
      </c>
      <c r="B2549" s="1" t="s">
        <v>63</v>
      </c>
      <c r="C2549" s="1" t="s">
        <v>6</v>
      </c>
      <c r="D2549" s="1" t="s">
        <v>3</v>
      </c>
      <c r="E2549" s="11">
        <v>97</v>
      </c>
      <c r="F2549" s="3">
        <v>2.4</v>
      </c>
      <c r="G2549" s="11">
        <f>Tabla1[[#This Row],[Stock en unidades]]*Tabla1[[#This Row],[Costo unitario]]</f>
        <v>232.79999999999998</v>
      </c>
      <c r="H2549" s="1">
        <v>2019</v>
      </c>
      <c r="I2549" s="1" t="s">
        <v>311</v>
      </c>
      <c r="J2549" s="1">
        <v>137</v>
      </c>
      <c r="K2549" s="3">
        <v>565.53599999999994</v>
      </c>
      <c r="L2549" s="12">
        <f>Tabla1[[#This Row],[Venta prom 12 meses en UN]]*Tabla1[[#This Row],[Costo unitario]]</f>
        <v>328.8</v>
      </c>
      <c r="M2549" s="29">
        <f>IFERROR(Tabla1[[#This Row],[Stock en unidades]]/Tabla1[[#This Row],[Venta prom 12 meses en UN]],0)</f>
        <v>0.70802919708029199</v>
      </c>
      <c r="N2549" s="12">
        <f>IFERROR(12/Tabla1[[#This Row],[Meses de stock]],0)</f>
        <v>16.948453608247423</v>
      </c>
      <c r="O2549" s="5" t="e">
        <f>VLOOKUP(Tabla1[[#This Row],[Código del producto]],'ABC Ventas'!$A:$E,5,0)</f>
        <v>#DIV/0!</v>
      </c>
      <c r="P2549" s="5" t="e">
        <f>VLOOKUP(Tabla1[[#This Row],[Código del producto]],'ABC Stock'!$A:$E,5,0)</f>
        <v>#DIV/0!</v>
      </c>
      <c r="Q25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50" spans="1:17" x14ac:dyDescent="0.2">
      <c r="A2550" s="1">
        <v>1425</v>
      </c>
      <c r="B2550" s="1" t="s">
        <v>63</v>
      </c>
      <c r="C2550" s="1" t="s">
        <v>6</v>
      </c>
      <c r="D2550" s="1" t="s">
        <v>3</v>
      </c>
      <c r="E2550" s="11">
        <v>846</v>
      </c>
      <c r="F2550" s="3">
        <v>2.2799999999999998</v>
      </c>
      <c r="G2550" s="11">
        <f>Tabla1[[#This Row],[Stock en unidades]]*Tabla1[[#This Row],[Costo unitario]]</f>
        <v>1928.8799999999999</v>
      </c>
      <c r="H2550" s="1">
        <v>2020</v>
      </c>
      <c r="I2550" s="1" t="s">
        <v>257</v>
      </c>
      <c r="J2550" s="1">
        <v>93.9</v>
      </c>
      <c r="K2550" s="3">
        <v>318.99707999999998</v>
      </c>
      <c r="L2550" s="12">
        <f>Tabla1[[#This Row],[Venta prom 12 meses en UN]]*Tabla1[[#This Row],[Costo unitario]]</f>
        <v>214.09199999999998</v>
      </c>
      <c r="M2550" s="29">
        <f>IFERROR(Tabla1[[#This Row],[Stock en unidades]]/Tabla1[[#This Row],[Venta prom 12 meses en UN]],0)</f>
        <v>9.0095846645367406</v>
      </c>
      <c r="N2550" s="12">
        <f>IFERROR(12/Tabla1[[#This Row],[Meses de stock]],0)</f>
        <v>1.3319148936170213</v>
      </c>
      <c r="O2550" s="5" t="e">
        <f>VLOOKUP(Tabla1[[#This Row],[Código del producto]],'ABC Ventas'!$A:$E,5,0)</f>
        <v>#DIV/0!</v>
      </c>
      <c r="P2550" s="5" t="e">
        <f>VLOOKUP(Tabla1[[#This Row],[Código del producto]],'ABC Stock'!$A:$E,5,0)</f>
        <v>#DIV/0!</v>
      </c>
      <c r="Q25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51" spans="1:17" x14ac:dyDescent="0.2">
      <c r="A2551" s="1">
        <v>1425</v>
      </c>
      <c r="B2551" s="1" t="s">
        <v>63</v>
      </c>
      <c r="C2551" s="1" t="s">
        <v>6</v>
      </c>
      <c r="D2551" s="1" t="s">
        <v>3</v>
      </c>
      <c r="E2551" s="11">
        <v>1066</v>
      </c>
      <c r="F2551" s="3">
        <v>1.29</v>
      </c>
      <c r="G2551" s="11">
        <f>Tabla1[[#This Row],[Stock en unidades]]*Tabla1[[#This Row],[Costo unitario]]</f>
        <v>1375.14</v>
      </c>
      <c r="H2551" s="1">
        <v>2020</v>
      </c>
      <c r="I2551" s="1" t="s">
        <v>256</v>
      </c>
      <c r="J2551" s="1">
        <v>135</v>
      </c>
      <c r="K2551" s="3">
        <v>247.29300000000001</v>
      </c>
      <c r="L2551" s="12">
        <f>Tabla1[[#This Row],[Venta prom 12 meses en UN]]*Tabla1[[#This Row],[Costo unitario]]</f>
        <v>174.15</v>
      </c>
      <c r="M2551" s="29">
        <f>IFERROR(Tabla1[[#This Row],[Stock en unidades]]/Tabla1[[#This Row],[Venta prom 12 meses en UN]],0)</f>
        <v>7.8962962962962964</v>
      </c>
      <c r="N2551" s="12">
        <f>IFERROR(12/Tabla1[[#This Row],[Meses de stock]],0)</f>
        <v>1.5196998123827392</v>
      </c>
      <c r="O2551" s="5" t="e">
        <f>VLOOKUP(Tabla1[[#This Row],[Código del producto]],'ABC Ventas'!$A:$E,5,0)</f>
        <v>#DIV/0!</v>
      </c>
      <c r="P2551" s="5" t="e">
        <f>VLOOKUP(Tabla1[[#This Row],[Código del producto]],'ABC Stock'!$A:$E,5,0)</f>
        <v>#DIV/0!</v>
      </c>
      <c r="Q255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52" spans="1:17" x14ac:dyDescent="0.2">
      <c r="A2552" s="1">
        <v>1426</v>
      </c>
      <c r="B2552" s="1" t="s">
        <v>180</v>
      </c>
      <c r="C2552" s="1" t="s">
        <v>6</v>
      </c>
      <c r="D2552" s="1" t="s">
        <v>3</v>
      </c>
      <c r="E2552" s="11">
        <v>419</v>
      </c>
      <c r="F2552" s="3">
        <v>7.85</v>
      </c>
      <c r="G2552" s="11">
        <f>Tabla1[[#This Row],[Stock en unidades]]*Tabla1[[#This Row],[Costo unitario]]</f>
        <v>3289.1499999999996</v>
      </c>
      <c r="H2552" s="1">
        <v>2020</v>
      </c>
      <c r="I2552" s="1" t="s">
        <v>256</v>
      </c>
      <c r="J2552" s="1">
        <v>59.8</v>
      </c>
      <c r="K2552" s="3">
        <v>877.83409999999992</v>
      </c>
      <c r="L2552" s="12">
        <f>Tabla1[[#This Row],[Venta prom 12 meses en UN]]*Tabla1[[#This Row],[Costo unitario]]</f>
        <v>469.42999999999995</v>
      </c>
      <c r="M2552" s="29">
        <f>IFERROR(Tabla1[[#This Row],[Stock en unidades]]/Tabla1[[#This Row],[Venta prom 12 meses en UN]],0)</f>
        <v>7.0066889632107028</v>
      </c>
      <c r="N2552" s="12">
        <f>IFERROR(12/Tabla1[[#This Row],[Meses de stock]],0)</f>
        <v>1.7126491646778041</v>
      </c>
      <c r="O2552" s="5" t="e">
        <f>VLOOKUP(Tabla1[[#This Row],[Código del producto]],'ABC Ventas'!$A:$E,5,0)</f>
        <v>#DIV/0!</v>
      </c>
      <c r="P2552" s="5" t="e">
        <f>VLOOKUP(Tabla1[[#This Row],[Código del producto]],'ABC Stock'!$A:$E,5,0)</f>
        <v>#DIV/0!</v>
      </c>
      <c r="Q255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53" spans="1:17" x14ac:dyDescent="0.2">
      <c r="A2553" s="1">
        <v>1426</v>
      </c>
      <c r="B2553" s="1" t="s">
        <v>180</v>
      </c>
      <c r="C2553" s="1" t="s">
        <v>6</v>
      </c>
      <c r="D2553" s="1" t="s">
        <v>3</v>
      </c>
      <c r="E2553" s="11">
        <v>570</v>
      </c>
      <c r="F2553" s="3">
        <v>4.92</v>
      </c>
      <c r="G2553" s="11">
        <f>Tabla1[[#This Row],[Stock en unidades]]*Tabla1[[#This Row],[Costo unitario]]</f>
        <v>2804.4</v>
      </c>
      <c r="H2553" s="1">
        <v>2020</v>
      </c>
      <c r="I2553" s="1" t="s">
        <v>256</v>
      </c>
      <c r="J2553" s="1">
        <v>94.9</v>
      </c>
      <c r="K2553" s="3">
        <v>700.36199999999997</v>
      </c>
      <c r="L2553" s="12">
        <f>Tabla1[[#This Row],[Venta prom 12 meses en UN]]*Tabla1[[#This Row],[Costo unitario]]</f>
        <v>466.90800000000002</v>
      </c>
      <c r="M2553" s="29">
        <f>IFERROR(Tabla1[[#This Row],[Stock en unidades]]/Tabla1[[#This Row],[Venta prom 12 meses en UN]],0)</f>
        <v>6.0063224446786085</v>
      </c>
      <c r="N2553" s="12">
        <f>IFERROR(12/Tabla1[[#This Row],[Meses de stock]],0)</f>
        <v>1.9978947368421054</v>
      </c>
      <c r="O2553" s="5" t="e">
        <f>VLOOKUP(Tabla1[[#This Row],[Código del producto]],'ABC Ventas'!$A:$E,5,0)</f>
        <v>#DIV/0!</v>
      </c>
      <c r="P2553" s="5" t="e">
        <f>VLOOKUP(Tabla1[[#This Row],[Código del producto]],'ABC Stock'!$A:$E,5,0)</f>
        <v>#DIV/0!</v>
      </c>
      <c r="Q255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54" spans="1:17" x14ac:dyDescent="0.2">
      <c r="A2554" s="1">
        <v>1426</v>
      </c>
      <c r="B2554" s="1" t="s">
        <v>180</v>
      </c>
      <c r="C2554" s="1" t="s">
        <v>6</v>
      </c>
      <c r="D2554" s="1" t="s">
        <v>3</v>
      </c>
      <c r="E2554" s="11">
        <v>510</v>
      </c>
      <c r="F2554" s="3">
        <v>5.22</v>
      </c>
      <c r="G2554" s="11">
        <f>Tabla1[[#This Row],[Stock en unidades]]*Tabla1[[#This Row],[Costo unitario]]</f>
        <v>2662.2</v>
      </c>
      <c r="H2554" s="1">
        <v>2019</v>
      </c>
      <c r="I2554" s="1" t="s">
        <v>311</v>
      </c>
      <c r="J2554" s="1">
        <v>51</v>
      </c>
      <c r="K2554" s="3">
        <v>489.84479999999996</v>
      </c>
      <c r="L2554" s="12">
        <f>Tabla1[[#This Row],[Venta prom 12 meses en UN]]*Tabla1[[#This Row],[Costo unitario]]</f>
        <v>266.21999999999997</v>
      </c>
      <c r="M2554" s="29">
        <f>IFERROR(Tabla1[[#This Row],[Stock en unidades]]/Tabla1[[#This Row],[Venta prom 12 meses en UN]],0)</f>
        <v>10</v>
      </c>
      <c r="N2554" s="12">
        <f>IFERROR(12/Tabla1[[#This Row],[Meses de stock]],0)</f>
        <v>1.2</v>
      </c>
      <c r="O2554" s="5" t="e">
        <f>VLOOKUP(Tabla1[[#This Row],[Código del producto]],'ABC Ventas'!$A:$E,5,0)</f>
        <v>#DIV/0!</v>
      </c>
      <c r="P2554" s="5" t="e">
        <f>VLOOKUP(Tabla1[[#This Row],[Código del producto]],'ABC Stock'!$A:$E,5,0)</f>
        <v>#DIV/0!</v>
      </c>
      <c r="Q255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55" spans="1:17" x14ac:dyDescent="0.2">
      <c r="A2555" s="1">
        <v>1426</v>
      </c>
      <c r="B2555" s="1" t="s">
        <v>180</v>
      </c>
      <c r="C2555" s="1" t="s">
        <v>6</v>
      </c>
      <c r="D2555" s="1" t="s">
        <v>3</v>
      </c>
      <c r="E2555" s="11">
        <v>288</v>
      </c>
      <c r="F2555" s="3">
        <v>2.78</v>
      </c>
      <c r="G2555" s="11">
        <f>Tabla1[[#This Row],[Stock en unidades]]*Tabla1[[#This Row],[Costo unitario]]</f>
        <v>800.64</v>
      </c>
      <c r="H2555" s="1">
        <v>2019</v>
      </c>
      <c r="I2555" s="1" t="s">
        <v>308</v>
      </c>
      <c r="J2555" s="1">
        <v>95.8</v>
      </c>
      <c r="K2555" s="3">
        <v>324.91527999999994</v>
      </c>
      <c r="L2555" s="12">
        <f>Tabla1[[#This Row],[Venta prom 12 meses en UN]]*Tabla1[[#This Row],[Costo unitario]]</f>
        <v>266.32399999999996</v>
      </c>
      <c r="M2555" s="29">
        <f>IFERROR(Tabla1[[#This Row],[Stock en unidades]]/Tabla1[[#This Row],[Venta prom 12 meses en UN]],0)</f>
        <v>3.0062630480167014</v>
      </c>
      <c r="N2555" s="12">
        <f>IFERROR(12/Tabla1[[#This Row],[Meses de stock]],0)</f>
        <v>3.9916666666666667</v>
      </c>
      <c r="O2555" s="5" t="e">
        <f>VLOOKUP(Tabla1[[#This Row],[Código del producto]],'ABC Ventas'!$A:$E,5,0)</f>
        <v>#DIV/0!</v>
      </c>
      <c r="P2555" s="5" t="e">
        <f>VLOOKUP(Tabla1[[#This Row],[Código del producto]],'ABC Stock'!$A:$E,5,0)</f>
        <v>#DIV/0!</v>
      </c>
      <c r="Q25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56" spans="1:17" x14ac:dyDescent="0.2">
      <c r="A2556" s="1">
        <v>1426</v>
      </c>
      <c r="B2556" s="1" t="s">
        <v>180</v>
      </c>
      <c r="C2556" s="1" t="s">
        <v>6</v>
      </c>
      <c r="D2556" s="1" t="s">
        <v>3</v>
      </c>
      <c r="E2556" s="11">
        <v>198</v>
      </c>
      <c r="F2556" s="3">
        <v>2.2000000000000002</v>
      </c>
      <c r="G2556" s="11">
        <f>Tabla1[[#This Row],[Stock en unidades]]*Tabla1[[#This Row],[Costo unitario]]</f>
        <v>435.6</v>
      </c>
      <c r="H2556" s="1">
        <v>2020</v>
      </c>
      <c r="I2556" s="1" t="s">
        <v>256</v>
      </c>
      <c r="J2556" s="1">
        <v>97</v>
      </c>
      <c r="K2556" s="3">
        <v>275.286</v>
      </c>
      <c r="L2556" s="12">
        <f>Tabla1[[#This Row],[Venta prom 12 meses en UN]]*Tabla1[[#This Row],[Costo unitario]]</f>
        <v>213.4</v>
      </c>
      <c r="M2556" s="29">
        <f>IFERROR(Tabla1[[#This Row],[Stock en unidades]]/Tabla1[[#This Row],[Venta prom 12 meses en UN]],0)</f>
        <v>2.0412371134020617</v>
      </c>
      <c r="N2556" s="12">
        <f>IFERROR(12/Tabla1[[#This Row],[Meses de stock]],0)</f>
        <v>5.8787878787878789</v>
      </c>
      <c r="O2556" s="5" t="e">
        <f>VLOOKUP(Tabla1[[#This Row],[Código del producto]],'ABC Ventas'!$A:$E,5,0)</f>
        <v>#DIV/0!</v>
      </c>
      <c r="P2556" s="5" t="e">
        <f>VLOOKUP(Tabla1[[#This Row],[Código del producto]],'ABC Stock'!$A:$E,5,0)</f>
        <v>#DIV/0!</v>
      </c>
      <c r="Q25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57" spans="1:17" x14ac:dyDescent="0.2">
      <c r="A2557" s="1">
        <v>1426</v>
      </c>
      <c r="B2557" s="1" t="s">
        <v>180</v>
      </c>
      <c r="C2557" s="1" t="s">
        <v>6</v>
      </c>
      <c r="D2557" s="1" t="s">
        <v>3</v>
      </c>
      <c r="E2557" s="11">
        <v>293</v>
      </c>
      <c r="F2557" s="3">
        <v>1.46</v>
      </c>
      <c r="G2557" s="11">
        <f>Tabla1[[#This Row],[Stock en unidades]]*Tabla1[[#This Row],[Costo unitario]]</f>
        <v>427.78</v>
      </c>
      <c r="H2557" s="1">
        <v>2020</v>
      </c>
      <c r="I2557" s="1" t="s">
        <v>258</v>
      </c>
      <c r="J2557" s="1">
        <v>131</v>
      </c>
      <c r="K2557" s="3">
        <v>248.63800000000001</v>
      </c>
      <c r="L2557" s="12">
        <f>Tabla1[[#This Row],[Venta prom 12 meses en UN]]*Tabla1[[#This Row],[Costo unitario]]</f>
        <v>191.26</v>
      </c>
      <c r="M2557" s="29">
        <f>IFERROR(Tabla1[[#This Row],[Stock en unidades]]/Tabla1[[#This Row],[Venta prom 12 meses en UN]],0)</f>
        <v>2.2366412213740459</v>
      </c>
      <c r="N2557" s="12">
        <f>IFERROR(12/Tabla1[[#This Row],[Meses de stock]],0)</f>
        <v>5.3651877133105801</v>
      </c>
      <c r="O2557" s="5" t="e">
        <f>VLOOKUP(Tabla1[[#This Row],[Código del producto]],'ABC Ventas'!$A:$E,5,0)</f>
        <v>#DIV/0!</v>
      </c>
      <c r="P2557" s="5" t="e">
        <f>VLOOKUP(Tabla1[[#This Row],[Código del producto]],'ABC Stock'!$A:$E,5,0)</f>
        <v>#DIV/0!</v>
      </c>
      <c r="Q25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58" spans="1:17" x14ac:dyDescent="0.2">
      <c r="A2558" s="1">
        <v>1427</v>
      </c>
      <c r="B2558" s="1" t="s">
        <v>145</v>
      </c>
      <c r="C2558" s="1" t="s">
        <v>6</v>
      </c>
      <c r="D2558" s="1" t="s">
        <v>3</v>
      </c>
      <c r="E2558" s="11">
        <v>0</v>
      </c>
      <c r="F2558" s="3">
        <v>6.91</v>
      </c>
      <c r="G2558" s="11">
        <f>Tabla1[[#This Row],[Stock en unidades]]*Tabla1[[#This Row],[Costo unitario]]</f>
        <v>0</v>
      </c>
      <c r="H2558" s="1">
        <v>2019</v>
      </c>
      <c r="I2558" s="1" t="s">
        <v>309</v>
      </c>
      <c r="J2558" s="1">
        <v>132</v>
      </c>
      <c r="K2558" s="3">
        <v>1559.7251999999999</v>
      </c>
      <c r="L2558" s="12">
        <f>Tabla1[[#This Row],[Venta prom 12 meses en UN]]*Tabla1[[#This Row],[Costo unitario]]</f>
        <v>912.12</v>
      </c>
      <c r="M2558" s="29">
        <f>IFERROR(Tabla1[[#This Row],[Stock en unidades]]/Tabla1[[#This Row],[Venta prom 12 meses en UN]],0)</f>
        <v>0</v>
      </c>
      <c r="N2558" s="12">
        <f>IFERROR(12/Tabla1[[#This Row],[Meses de stock]],0)</f>
        <v>0</v>
      </c>
      <c r="O2558" s="5" t="e">
        <f>VLOOKUP(Tabla1[[#This Row],[Código del producto]],'ABC Ventas'!$A:$E,5,0)</f>
        <v>#DIV/0!</v>
      </c>
      <c r="P2558" s="5" t="e">
        <f>VLOOKUP(Tabla1[[#This Row],[Código del producto]],'ABC Stock'!$A:$E,5,0)</f>
        <v>#DIV/0!</v>
      </c>
      <c r="Q25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59" spans="1:17" x14ac:dyDescent="0.2">
      <c r="A2559" s="1">
        <v>1427</v>
      </c>
      <c r="B2559" s="1" t="s">
        <v>145</v>
      </c>
      <c r="C2559" s="1" t="s">
        <v>6</v>
      </c>
      <c r="D2559" s="1" t="s">
        <v>3</v>
      </c>
      <c r="E2559" s="11">
        <v>28</v>
      </c>
      <c r="F2559" s="3">
        <v>4.2</v>
      </c>
      <c r="G2559" s="11">
        <f>Tabla1[[#This Row],[Stock en unidades]]*Tabla1[[#This Row],[Costo unitario]]</f>
        <v>117.60000000000001</v>
      </c>
      <c r="H2559" s="1">
        <v>2019</v>
      </c>
      <c r="I2559" s="1" t="s">
        <v>311</v>
      </c>
      <c r="J2559" s="1">
        <v>70</v>
      </c>
      <c r="K2559" s="3">
        <v>490.98</v>
      </c>
      <c r="L2559" s="12">
        <f>Tabla1[[#This Row],[Venta prom 12 meses en UN]]*Tabla1[[#This Row],[Costo unitario]]</f>
        <v>294</v>
      </c>
      <c r="M2559" s="29">
        <f>IFERROR(Tabla1[[#This Row],[Stock en unidades]]/Tabla1[[#This Row],[Venta prom 12 meses en UN]],0)</f>
        <v>0.4</v>
      </c>
      <c r="N2559" s="12">
        <f>IFERROR(12/Tabla1[[#This Row],[Meses de stock]],0)</f>
        <v>30</v>
      </c>
      <c r="O2559" s="5" t="e">
        <f>VLOOKUP(Tabla1[[#This Row],[Código del producto]],'ABC Ventas'!$A:$E,5,0)</f>
        <v>#DIV/0!</v>
      </c>
      <c r="P2559" s="5" t="e">
        <f>VLOOKUP(Tabla1[[#This Row],[Código del producto]],'ABC Stock'!$A:$E,5,0)</f>
        <v>#DIV/0!</v>
      </c>
      <c r="Q25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60" spans="1:17" x14ac:dyDescent="0.2">
      <c r="A2560" s="1">
        <v>1427</v>
      </c>
      <c r="B2560" s="1" t="s">
        <v>145</v>
      </c>
      <c r="C2560" s="1" t="s">
        <v>6</v>
      </c>
      <c r="D2560" s="1" t="s">
        <v>3</v>
      </c>
      <c r="E2560" s="11">
        <v>62</v>
      </c>
      <c r="F2560" s="3">
        <v>1.93</v>
      </c>
      <c r="G2560" s="11">
        <f>Tabla1[[#This Row],[Stock en unidades]]*Tabla1[[#This Row],[Costo unitario]]</f>
        <v>119.66</v>
      </c>
      <c r="H2560" s="1">
        <v>2020</v>
      </c>
      <c r="I2560" s="1" t="s">
        <v>256</v>
      </c>
      <c r="J2560" s="1">
        <v>141</v>
      </c>
      <c r="K2560" s="3">
        <v>454.45709999999997</v>
      </c>
      <c r="L2560" s="12">
        <f>Tabla1[[#This Row],[Venta prom 12 meses en UN]]*Tabla1[[#This Row],[Costo unitario]]</f>
        <v>272.13</v>
      </c>
      <c r="M2560" s="29">
        <f>IFERROR(Tabla1[[#This Row],[Stock en unidades]]/Tabla1[[#This Row],[Venta prom 12 meses en UN]],0)</f>
        <v>0.43971631205673761</v>
      </c>
      <c r="N2560" s="12">
        <f>IFERROR(12/Tabla1[[#This Row],[Meses de stock]],0)</f>
        <v>27.29032258064516</v>
      </c>
      <c r="O2560" s="5" t="e">
        <f>VLOOKUP(Tabla1[[#This Row],[Código del producto]],'ABC Ventas'!$A:$E,5,0)</f>
        <v>#DIV/0!</v>
      </c>
      <c r="P2560" s="5" t="e">
        <f>VLOOKUP(Tabla1[[#This Row],[Código del producto]],'ABC Stock'!$A:$E,5,0)</f>
        <v>#DIV/0!</v>
      </c>
      <c r="Q25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61" spans="1:17" x14ac:dyDescent="0.2">
      <c r="A2561" s="1">
        <v>1427</v>
      </c>
      <c r="B2561" s="1" t="s">
        <v>145</v>
      </c>
      <c r="C2561" s="1" t="s">
        <v>6</v>
      </c>
      <c r="D2561" s="1" t="s">
        <v>3</v>
      </c>
      <c r="E2561" s="11">
        <v>42</v>
      </c>
      <c r="F2561" s="3">
        <v>6</v>
      </c>
      <c r="G2561" s="11">
        <f>Tabla1[[#This Row],[Stock en unidades]]*Tabla1[[#This Row],[Costo unitario]]</f>
        <v>252</v>
      </c>
      <c r="H2561" s="1">
        <v>2020</v>
      </c>
      <c r="I2561" s="1" t="s">
        <v>256</v>
      </c>
      <c r="J2561" s="1">
        <v>41.3</v>
      </c>
      <c r="K2561" s="3">
        <v>421.26</v>
      </c>
      <c r="L2561" s="12">
        <f>Tabla1[[#This Row],[Venta prom 12 meses en UN]]*Tabla1[[#This Row],[Costo unitario]]</f>
        <v>247.79999999999998</v>
      </c>
      <c r="M2561" s="29">
        <f>IFERROR(Tabla1[[#This Row],[Stock en unidades]]/Tabla1[[#This Row],[Venta prom 12 meses en UN]],0)</f>
        <v>1.0169491525423731</v>
      </c>
      <c r="N2561" s="12">
        <f>IFERROR(12/Tabla1[[#This Row],[Meses de stock]],0)</f>
        <v>11.799999999999997</v>
      </c>
      <c r="O2561" s="5" t="e">
        <f>VLOOKUP(Tabla1[[#This Row],[Código del producto]],'ABC Ventas'!$A:$E,5,0)</f>
        <v>#DIV/0!</v>
      </c>
      <c r="P2561" s="5" t="e">
        <f>VLOOKUP(Tabla1[[#This Row],[Código del producto]],'ABC Stock'!$A:$E,5,0)</f>
        <v>#DIV/0!</v>
      </c>
      <c r="Q25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62" spans="1:17" x14ac:dyDescent="0.2">
      <c r="A2562" s="1">
        <v>1427</v>
      </c>
      <c r="B2562" s="1" t="s">
        <v>145</v>
      </c>
      <c r="C2562" s="1" t="s">
        <v>6</v>
      </c>
      <c r="D2562" s="1" t="s">
        <v>3</v>
      </c>
      <c r="E2562" s="11">
        <v>256</v>
      </c>
      <c r="F2562" s="3">
        <v>4.0599999999999996</v>
      </c>
      <c r="G2562" s="11">
        <f>Tabla1[[#This Row],[Stock en unidades]]*Tabla1[[#This Row],[Costo unitario]]</f>
        <v>1039.3599999999999</v>
      </c>
      <c r="H2562" s="1">
        <v>2019</v>
      </c>
      <c r="I2562" s="1" t="s">
        <v>310</v>
      </c>
      <c r="J2562" s="1">
        <v>64</v>
      </c>
      <c r="K2562" s="3">
        <v>400.15359999999993</v>
      </c>
      <c r="L2562" s="12">
        <f>Tabla1[[#This Row],[Venta prom 12 meses en UN]]*Tabla1[[#This Row],[Costo unitario]]</f>
        <v>259.83999999999997</v>
      </c>
      <c r="M2562" s="29">
        <f>IFERROR(Tabla1[[#This Row],[Stock en unidades]]/Tabla1[[#This Row],[Venta prom 12 meses en UN]],0)</f>
        <v>4</v>
      </c>
      <c r="N2562" s="12">
        <f>IFERROR(12/Tabla1[[#This Row],[Meses de stock]],0)</f>
        <v>3</v>
      </c>
      <c r="O2562" s="5" t="e">
        <f>VLOOKUP(Tabla1[[#This Row],[Código del producto]],'ABC Ventas'!$A:$E,5,0)</f>
        <v>#DIV/0!</v>
      </c>
      <c r="P2562" s="5" t="e">
        <f>VLOOKUP(Tabla1[[#This Row],[Código del producto]],'ABC Stock'!$A:$E,5,0)</f>
        <v>#DIV/0!</v>
      </c>
      <c r="Q256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63" spans="1:17" x14ac:dyDescent="0.2">
      <c r="A2563" s="1">
        <v>1427</v>
      </c>
      <c r="B2563" s="1" t="s">
        <v>145</v>
      </c>
      <c r="C2563" s="1" t="s">
        <v>6</v>
      </c>
      <c r="D2563" s="1" t="s">
        <v>3</v>
      </c>
      <c r="E2563" s="11">
        <v>582</v>
      </c>
      <c r="F2563" s="3">
        <v>3.85</v>
      </c>
      <c r="G2563" s="11">
        <f>Tabla1[[#This Row],[Stock en unidades]]*Tabla1[[#This Row],[Costo unitario]]</f>
        <v>2240.7000000000003</v>
      </c>
      <c r="H2563" s="1">
        <v>2020</v>
      </c>
      <c r="I2563" s="1" t="s">
        <v>258</v>
      </c>
      <c r="J2563" s="1">
        <v>38.799999999999997</v>
      </c>
      <c r="K2563" s="3">
        <v>237.51419999999999</v>
      </c>
      <c r="L2563" s="12">
        <f>Tabla1[[#This Row],[Venta prom 12 meses en UN]]*Tabla1[[#This Row],[Costo unitario]]</f>
        <v>149.38</v>
      </c>
      <c r="M2563" s="29">
        <f>IFERROR(Tabla1[[#This Row],[Stock en unidades]]/Tabla1[[#This Row],[Venta prom 12 meses en UN]],0)</f>
        <v>15.000000000000002</v>
      </c>
      <c r="N2563" s="12">
        <f>IFERROR(12/Tabla1[[#This Row],[Meses de stock]],0)</f>
        <v>0.79999999999999993</v>
      </c>
      <c r="O2563" s="5" t="e">
        <f>VLOOKUP(Tabla1[[#This Row],[Código del producto]],'ABC Ventas'!$A:$E,5,0)</f>
        <v>#DIV/0!</v>
      </c>
      <c r="P2563" s="5" t="e">
        <f>VLOOKUP(Tabla1[[#This Row],[Código del producto]],'ABC Stock'!$A:$E,5,0)</f>
        <v>#DIV/0!</v>
      </c>
      <c r="Q256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64" spans="1:17" x14ac:dyDescent="0.2">
      <c r="A2564" s="1">
        <v>1428</v>
      </c>
      <c r="B2564" s="1" t="s">
        <v>538</v>
      </c>
      <c r="C2564" s="1" t="s">
        <v>6</v>
      </c>
      <c r="D2564" s="1" t="s">
        <v>3</v>
      </c>
      <c r="E2564" s="11">
        <v>399</v>
      </c>
      <c r="F2564" s="3">
        <v>6.66</v>
      </c>
      <c r="G2564" s="11">
        <f>Tabla1[[#This Row],[Stock en unidades]]*Tabla1[[#This Row],[Costo unitario]]</f>
        <v>2657.34</v>
      </c>
      <c r="H2564" s="1">
        <v>2019</v>
      </c>
      <c r="I2564" s="1" t="s">
        <v>306</v>
      </c>
      <c r="J2564" s="1">
        <v>113</v>
      </c>
      <c r="K2564" s="3">
        <v>1061.1378</v>
      </c>
      <c r="L2564" s="12">
        <f>Tabla1[[#This Row],[Venta prom 12 meses en UN]]*Tabla1[[#This Row],[Costo unitario]]</f>
        <v>752.58</v>
      </c>
      <c r="M2564" s="29">
        <f>IFERROR(Tabla1[[#This Row],[Stock en unidades]]/Tabla1[[#This Row],[Venta prom 12 meses en UN]],0)</f>
        <v>3.5309734513274336</v>
      </c>
      <c r="N2564" s="12">
        <f>IFERROR(12/Tabla1[[#This Row],[Meses de stock]],0)</f>
        <v>3.3984962406015038</v>
      </c>
      <c r="O2564" s="5" t="e">
        <f>VLOOKUP(Tabla1[[#This Row],[Código del producto]],'ABC Ventas'!$A:$E,5,0)</f>
        <v>#DIV/0!</v>
      </c>
      <c r="P2564" s="5" t="e">
        <f>VLOOKUP(Tabla1[[#This Row],[Código del producto]],'ABC Stock'!$A:$E,5,0)</f>
        <v>#DIV/0!</v>
      </c>
      <c r="Q256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65" spans="1:17" x14ac:dyDescent="0.2">
      <c r="A2565" s="1">
        <v>1428</v>
      </c>
      <c r="B2565" s="1" t="s">
        <v>538</v>
      </c>
      <c r="C2565" s="1" t="s">
        <v>6</v>
      </c>
      <c r="D2565" s="1" t="s">
        <v>3</v>
      </c>
      <c r="E2565" s="11">
        <v>224</v>
      </c>
      <c r="F2565" s="3">
        <v>3.67</v>
      </c>
      <c r="G2565" s="11">
        <f>Tabla1[[#This Row],[Stock en unidades]]*Tabla1[[#This Row],[Costo unitario]]</f>
        <v>822.07999999999993</v>
      </c>
      <c r="H2565" s="1">
        <v>2019</v>
      </c>
      <c r="I2565" s="1" t="s">
        <v>310</v>
      </c>
      <c r="J2565" s="1">
        <v>145</v>
      </c>
      <c r="K2565" s="3">
        <v>904.65499999999997</v>
      </c>
      <c r="L2565" s="12">
        <f>Tabla1[[#This Row],[Venta prom 12 meses en UN]]*Tabla1[[#This Row],[Costo unitario]]</f>
        <v>532.15</v>
      </c>
      <c r="M2565" s="29">
        <f>IFERROR(Tabla1[[#This Row],[Stock en unidades]]/Tabla1[[#This Row],[Venta prom 12 meses en UN]],0)</f>
        <v>1.5448275862068965</v>
      </c>
      <c r="N2565" s="12">
        <f>IFERROR(12/Tabla1[[#This Row],[Meses de stock]],0)</f>
        <v>7.7678571428571432</v>
      </c>
      <c r="O2565" s="5" t="e">
        <f>VLOOKUP(Tabla1[[#This Row],[Código del producto]],'ABC Ventas'!$A:$E,5,0)</f>
        <v>#DIV/0!</v>
      </c>
      <c r="P2565" s="5" t="e">
        <f>VLOOKUP(Tabla1[[#This Row],[Código del producto]],'ABC Stock'!$A:$E,5,0)</f>
        <v>#DIV/0!</v>
      </c>
      <c r="Q25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66" spans="1:17" x14ac:dyDescent="0.2">
      <c r="A2566" s="1">
        <v>1428</v>
      </c>
      <c r="B2566" s="1" t="s">
        <v>538</v>
      </c>
      <c r="C2566" s="1" t="s">
        <v>6</v>
      </c>
      <c r="D2566" s="1" t="s">
        <v>3</v>
      </c>
      <c r="E2566" s="11">
        <v>297</v>
      </c>
      <c r="F2566" s="3">
        <v>4.03</v>
      </c>
      <c r="G2566" s="11">
        <f>Tabla1[[#This Row],[Stock en unidades]]*Tabla1[[#This Row],[Costo unitario]]</f>
        <v>1196.9100000000001</v>
      </c>
      <c r="H2566" s="1">
        <v>2019</v>
      </c>
      <c r="I2566" s="1" t="s">
        <v>258</v>
      </c>
      <c r="J2566" s="1">
        <v>143</v>
      </c>
      <c r="K2566" s="3">
        <v>887.48660000000018</v>
      </c>
      <c r="L2566" s="12">
        <f>Tabla1[[#This Row],[Venta prom 12 meses en UN]]*Tabla1[[#This Row],[Costo unitario]]</f>
        <v>576.29000000000008</v>
      </c>
      <c r="M2566" s="29">
        <f>IFERROR(Tabla1[[#This Row],[Stock en unidades]]/Tabla1[[#This Row],[Venta prom 12 meses en UN]],0)</f>
        <v>2.0769230769230771</v>
      </c>
      <c r="N2566" s="12">
        <f>IFERROR(12/Tabla1[[#This Row],[Meses de stock]],0)</f>
        <v>5.7777777777777777</v>
      </c>
      <c r="O2566" s="5" t="e">
        <f>VLOOKUP(Tabla1[[#This Row],[Código del producto]],'ABC Ventas'!$A:$E,5,0)</f>
        <v>#DIV/0!</v>
      </c>
      <c r="P2566" s="5" t="e">
        <f>VLOOKUP(Tabla1[[#This Row],[Código del producto]],'ABC Stock'!$A:$E,5,0)</f>
        <v>#DIV/0!</v>
      </c>
      <c r="Q25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67" spans="1:17" x14ac:dyDescent="0.2">
      <c r="A2567" s="1">
        <v>1428</v>
      </c>
      <c r="B2567" s="1" t="s">
        <v>538</v>
      </c>
      <c r="C2567" s="1" t="s">
        <v>6</v>
      </c>
      <c r="D2567" s="1" t="s">
        <v>3</v>
      </c>
      <c r="E2567" s="11">
        <v>927</v>
      </c>
      <c r="F2567" s="3">
        <v>6.12</v>
      </c>
      <c r="G2567" s="11">
        <f>Tabla1[[#This Row],[Stock en unidades]]*Tabla1[[#This Row],[Costo unitario]]</f>
        <v>5673.24</v>
      </c>
      <c r="H2567" s="1">
        <v>2020</v>
      </c>
      <c r="I2567" s="1" t="s">
        <v>257</v>
      </c>
      <c r="J2567" s="1">
        <v>54.5</v>
      </c>
      <c r="K2567" s="3">
        <v>500.31</v>
      </c>
      <c r="L2567" s="12">
        <f>Tabla1[[#This Row],[Venta prom 12 meses en UN]]*Tabla1[[#This Row],[Costo unitario]]</f>
        <v>333.54</v>
      </c>
      <c r="M2567" s="29">
        <f>IFERROR(Tabla1[[#This Row],[Stock en unidades]]/Tabla1[[#This Row],[Venta prom 12 meses en UN]],0)</f>
        <v>17.009174311926607</v>
      </c>
      <c r="N2567" s="12">
        <f>IFERROR(12/Tabla1[[#This Row],[Meses de stock]],0)</f>
        <v>0.70550161812297729</v>
      </c>
      <c r="O2567" s="5" t="e">
        <f>VLOOKUP(Tabla1[[#This Row],[Código del producto]],'ABC Ventas'!$A:$E,5,0)</f>
        <v>#DIV/0!</v>
      </c>
      <c r="P2567" s="5" t="e">
        <f>VLOOKUP(Tabla1[[#This Row],[Código del producto]],'ABC Stock'!$A:$E,5,0)</f>
        <v>#DIV/0!</v>
      </c>
      <c r="Q25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68" spans="1:17" x14ac:dyDescent="0.2">
      <c r="A2568" s="1">
        <v>1428</v>
      </c>
      <c r="B2568" s="1" t="s">
        <v>538</v>
      </c>
      <c r="C2568" s="1" t="s">
        <v>6</v>
      </c>
      <c r="D2568" s="1" t="s">
        <v>3</v>
      </c>
      <c r="E2568" s="11">
        <v>1109</v>
      </c>
      <c r="F2568" s="3">
        <v>4.99</v>
      </c>
      <c r="G2568" s="11">
        <f>Tabla1[[#This Row],[Stock en unidades]]*Tabla1[[#This Row],[Costo unitario]]</f>
        <v>5533.91</v>
      </c>
      <c r="H2568" s="1">
        <v>2019</v>
      </c>
      <c r="I2568" s="1" t="s">
        <v>306</v>
      </c>
      <c r="J2568" s="1">
        <v>69.3</v>
      </c>
      <c r="K2568" s="3">
        <v>418.42647000000005</v>
      </c>
      <c r="L2568" s="12">
        <f>Tabla1[[#This Row],[Venta prom 12 meses en UN]]*Tabla1[[#This Row],[Costo unitario]]</f>
        <v>345.80700000000002</v>
      </c>
      <c r="M2568" s="29">
        <f>IFERROR(Tabla1[[#This Row],[Stock en unidades]]/Tabla1[[#This Row],[Venta prom 12 meses en UN]],0)</f>
        <v>16.002886002886004</v>
      </c>
      <c r="N2568" s="12">
        <f>IFERROR(12/Tabla1[[#This Row],[Meses de stock]],0)</f>
        <v>0.74986474301172223</v>
      </c>
      <c r="O2568" s="5" t="e">
        <f>VLOOKUP(Tabla1[[#This Row],[Código del producto]],'ABC Ventas'!$A:$E,5,0)</f>
        <v>#DIV/0!</v>
      </c>
      <c r="P2568" s="5" t="e">
        <f>VLOOKUP(Tabla1[[#This Row],[Código del producto]],'ABC Stock'!$A:$E,5,0)</f>
        <v>#DIV/0!</v>
      </c>
      <c r="Q256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69" spans="1:17" x14ac:dyDescent="0.2">
      <c r="A2569" s="1">
        <v>1428</v>
      </c>
      <c r="B2569" s="1" t="s">
        <v>538</v>
      </c>
      <c r="C2569" s="1" t="s">
        <v>6</v>
      </c>
      <c r="D2569" s="1" t="s">
        <v>3</v>
      </c>
      <c r="E2569" s="11">
        <v>141</v>
      </c>
      <c r="F2569" s="3">
        <v>2.46</v>
      </c>
      <c r="G2569" s="11">
        <f>Tabla1[[#This Row],[Stock en unidades]]*Tabla1[[#This Row],[Costo unitario]]</f>
        <v>346.86</v>
      </c>
      <c r="H2569" s="1">
        <v>2020</v>
      </c>
      <c r="I2569" s="1" t="s">
        <v>256</v>
      </c>
      <c r="J2569" s="1">
        <v>69</v>
      </c>
      <c r="K2569" s="3">
        <v>232.5438</v>
      </c>
      <c r="L2569" s="12">
        <f>Tabla1[[#This Row],[Venta prom 12 meses en UN]]*Tabla1[[#This Row],[Costo unitario]]</f>
        <v>169.74</v>
      </c>
      <c r="M2569" s="29">
        <f>IFERROR(Tabla1[[#This Row],[Stock en unidades]]/Tabla1[[#This Row],[Venta prom 12 meses en UN]],0)</f>
        <v>2.0434782608695654</v>
      </c>
      <c r="N2569" s="12">
        <f>IFERROR(12/Tabla1[[#This Row],[Meses de stock]],0)</f>
        <v>5.872340425531914</v>
      </c>
      <c r="O2569" s="5" t="e">
        <f>VLOOKUP(Tabla1[[#This Row],[Código del producto]],'ABC Ventas'!$A:$E,5,0)</f>
        <v>#DIV/0!</v>
      </c>
      <c r="P2569" s="5" t="e">
        <f>VLOOKUP(Tabla1[[#This Row],[Código del producto]],'ABC Stock'!$A:$E,5,0)</f>
        <v>#DIV/0!</v>
      </c>
      <c r="Q25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0" spans="1:17" x14ac:dyDescent="0.2">
      <c r="A2570" s="1">
        <v>1429</v>
      </c>
      <c r="B2570" s="1" t="s">
        <v>539</v>
      </c>
      <c r="C2570" s="1" t="s">
        <v>6</v>
      </c>
      <c r="D2570" s="1" t="s">
        <v>3</v>
      </c>
      <c r="E2570" s="11">
        <v>485</v>
      </c>
      <c r="F2570" s="3">
        <v>79</v>
      </c>
      <c r="G2570" s="11">
        <f>Tabla1[[#This Row],[Stock en unidades]]*Tabla1[[#This Row],[Costo unitario]]</f>
        <v>38315</v>
      </c>
      <c r="H2570" s="1">
        <v>2020</v>
      </c>
      <c r="I2570" s="1" t="s">
        <v>256</v>
      </c>
      <c r="J2570" s="1">
        <v>834</v>
      </c>
      <c r="K2570" s="3">
        <v>117935.94</v>
      </c>
      <c r="L2570" s="12">
        <f>Tabla1[[#This Row],[Venta prom 12 meses en UN]]*Tabla1[[#This Row],[Costo unitario]]</f>
        <v>65886</v>
      </c>
      <c r="M2570" s="29">
        <f>IFERROR(Tabla1[[#This Row],[Stock en unidades]]/Tabla1[[#This Row],[Venta prom 12 meses en UN]],0)</f>
        <v>0.58153477218225424</v>
      </c>
      <c r="N2570" s="12">
        <f>IFERROR(12/Tabla1[[#This Row],[Meses de stock]],0)</f>
        <v>20.63505154639175</v>
      </c>
      <c r="O2570" s="5" t="e">
        <f>VLOOKUP(Tabla1[[#This Row],[Código del producto]],'ABC Ventas'!$A:$E,5,0)</f>
        <v>#DIV/0!</v>
      </c>
      <c r="P2570" s="5" t="e">
        <f>VLOOKUP(Tabla1[[#This Row],[Código del producto]],'ABC Stock'!$A:$E,5,0)</f>
        <v>#DIV/0!</v>
      </c>
      <c r="Q25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1" spans="1:17" x14ac:dyDescent="0.2">
      <c r="A2571" s="1">
        <v>1429</v>
      </c>
      <c r="B2571" s="1" t="s">
        <v>539</v>
      </c>
      <c r="C2571" s="1" t="s">
        <v>6</v>
      </c>
      <c r="D2571" s="1" t="s">
        <v>3</v>
      </c>
      <c r="E2571" s="11">
        <v>89</v>
      </c>
      <c r="F2571" s="3">
        <v>66</v>
      </c>
      <c r="G2571" s="11">
        <f>Tabla1[[#This Row],[Stock en unidades]]*Tabla1[[#This Row],[Costo unitario]]</f>
        <v>5874</v>
      </c>
      <c r="H2571" s="1">
        <v>2019</v>
      </c>
      <c r="I2571" s="1" t="s">
        <v>258</v>
      </c>
      <c r="J2571" s="1">
        <v>887</v>
      </c>
      <c r="K2571" s="3">
        <v>91910.94</v>
      </c>
      <c r="L2571" s="12">
        <f>Tabla1[[#This Row],[Venta prom 12 meses en UN]]*Tabla1[[#This Row],[Costo unitario]]</f>
        <v>58542</v>
      </c>
      <c r="M2571" s="29">
        <f>IFERROR(Tabla1[[#This Row],[Stock en unidades]]/Tabla1[[#This Row],[Venta prom 12 meses en UN]],0)</f>
        <v>0.10033821871476889</v>
      </c>
      <c r="N2571" s="12">
        <f>IFERROR(12/Tabla1[[#This Row],[Meses de stock]],0)</f>
        <v>119.59550561797752</v>
      </c>
      <c r="O2571" s="5" t="e">
        <f>VLOOKUP(Tabla1[[#This Row],[Código del producto]],'ABC Ventas'!$A:$E,5,0)</f>
        <v>#DIV/0!</v>
      </c>
      <c r="P2571" s="5" t="e">
        <f>VLOOKUP(Tabla1[[#This Row],[Código del producto]],'ABC Stock'!$A:$E,5,0)</f>
        <v>#DIV/0!</v>
      </c>
      <c r="Q25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2" spans="1:17" x14ac:dyDescent="0.2">
      <c r="A2572" s="1">
        <v>1429</v>
      </c>
      <c r="B2572" s="1" t="s">
        <v>539</v>
      </c>
      <c r="C2572" s="1" t="s">
        <v>6</v>
      </c>
      <c r="D2572" s="1" t="s">
        <v>3</v>
      </c>
      <c r="E2572" s="11">
        <v>1398</v>
      </c>
      <c r="F2572" s="3">
        <v>60</v>
      </c>
      <c r="G2572" s="11">
        <f>Tabla1[[#This Row],[Stock en unidades]]*Tabla1[[#This Row],[Costo unitario]]</f>
        <v>83880</v>
      </c>
      <c r="H2572" s="1">
        <v>2020</v>
      </c>
      <c r="I2572" s="1" t="s">
        <v>258</v>
      </c>
      <c r="J2572" s="1">
        <v>885</v>
      </c>
      <c r="K2572" s="3">
        <v>82836</v>
      </c>
      <c r="L2572" s="12">
        <f>Tabla1[[#This Row],[Venta prom 12 meses en UN]]*Tabla1[[#This Row],[Costo unitario]]</f>
        <v>53100</v>
      </c>
      <c r="M2572" s="29">
        <f>IFERROR(Tabla1[[#This Row],[Stock en unidades]]/Tabla1[[#This Row],[Venta prom 12 meses en UN]],0)</f>
        <v>1.5796610169491525</v>
      </c>
      <c r="N2572" s="12">
        <f>IFERROR(12/Tabla1[[#This Row],[Meses de stock]],0)</f>
        <v>7.5965665236051505</v>
      </c>
      <c r="O2572" s="5" t="e">
        <f>VLOOKUP(Tabla1[[#This Row],[Código del producto]],'ABC Ventas'!$A:$E,5,0)</f>
        <v>#DIV/0!</v>
      </c>
      <c r="P2572" s="5" t="e">
        <f>VLOOKUP(Tabla1[[#This Row],[Código del producto]],'ABC Stock'!$A:$E,5,0)</f>
        <v>#DIV/0!</v>
      </c>
      <c r="Q25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3" spans="1:17" x14ac:dyDescent="0.2">
      <c r="A2573" s="1">
        <v>1429</v>
      </c>
      <c r="B2573" s="1" t="s">
        <v>539</v>
      </c>
      <c r="C2573" s="1" t="s">
        <v>6</v>
      </c>
      <c r="D2573" s="1" t="s">
        <v>3</v>
      </c>
      <c r="E2573" s="11">
        <v>60</v>
      </c>
      <c r="F2573" s="3">
        <v>58</v>
      </c>
      <c r="G2573" s="11">
        <f>Tabla1[[#This Row],[Stock en unidades]]*Tabla1[[#This Row],[Costo unitario]]</f>
        <v>3480</v>
      </c>
      <c r="H2573" s="1">
        <v>2020</v>
      </c>
      <c r="I2573" s="1" t="s">
        <v>257</v>
      </c>
      <c r="J2573" s="1">
        <v>854</v>
      </c>
      <c r="K2573" s="3">
        <v>65877.56</v>
      </c>
      <c r="L2573" s="12">
        <f>Tabla1[[#This Row],[Venta prom 12 meses en UN]]*Tabla1[[#This Row],[Costo unitario]]</f>
        <v>49532</v>
      </c>
      <c r="M2573" s="29">
        <f>IFERROR(Tabla1[[#This Row],[Stock en unidades]]/Tabla1[[#This Row],[Venta prom 12 meses en UN]],0)</f>
        <v>7.0257611241217793E-2</v>
      </c>
      <c r="N2573" s="12">
        <f>IFERROR(12/Tabla1[[#This Row],[Meses de stock]],0)</f>
        <v>170.8</v>
      </c>
      <c r="O2573" s="5" t="e">
        <f>VLOOKUP(Tabla1[[#This Row],[Código del producto]],'ABC Ventas'!$A:$E,5,0)</f>
        <v>#DIV/0!</v>
      </c>
      <c r="P2573" s="5" t="e">
        <f>VLOOKUP(Tabla1[[#This Row],[Código del producto]],'ABC Stock'!$A:$E,5,0)</f>
        <v>#DIV/0!</v>
      </c>
      <c r="Q25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4" spans="1:17" x14ac:dyDescent="0.2">
      <c r="A2574" s="1">
        <v>1429</v>
      </c>
      <c r="B2574" s="1" t="s">
        <v>539</v>
      </c>
      <c r="C2574" s="1" t="s">
        <v>6</v>
      </c>
      <c r="D2574" s="1" t="s">
        <v>3</v>
      </c>
      <c r="E2574" s="11">
        <v>498</v>
      </c>
      <c r="F2574" s="3">
        <v>56</v>
      </c>
      <c r="G2574" s="11">
        <f>Tabla1[[#This Row],[Stock en unidades]]*Tabla1[[#This Row],[Costo unitario]]</f>
        <v>27888</v>
      </c>
      <c r="H2574" s="1">
        <v>2019</v>
      </c>
      <c r="I2574" s="1" t="s">
        <v>305</v>
      </c>
      <c r="J2574" s="1">
        <v>309</v>
      </c>
      <c r="K2574" s="3">
        <v>26821.200000000001</v>
      </c>
      <c r="L2574" s="12">
        <f>Tabla1[[#This Row],[Venta prom 12 meses en UN]]*Tabla1[[#This Row],[Costo unitario]]</f>
        <v>17304</v>
      </c>
      <c r="M2574" s="29">
        <f>IFERROR(Tabla1[[#This Row],[Stock en unidades]]/Tabla1[[#This Row],[Venta prom 12 meses en UN]],0)</f>
        <v>1.6116504854368932</v>
      </c>
      <c r="N2574" s="12">
        <f>IFERROR(12/Tabla1[[#This Row],[Meses de stock]],0)</f>
        <v>7.4457831325301207</v>
      </c>
      <c r="O2574" s="5" t="e">
        <f>VLOOKUP(Tabla1[[#This Row],[Código del producto]],'ABC Ventas'!$A:$E,5,0)</f>
        <v>#DIV/0!</v>
      </c>
      <c r="P2574" s="5" t="e">
        <f>VLOOKUP(Tabla1[[#This Row],[Código del producto]],'ABC Stock'!$A:$E,5,0)</f>
        <v>#DIV/0!</v>
      </c>
      <c r="Q25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5" spans="1:17" x14ac:dyDescent="0.2">
      <c r="A2575" s="1">
        <v>1429</v>
      </c>
      <c r="B2575" s="1" t="s">
        <v>539</v>
      </c>
      <c r="C2575" s="1" t="s">
        <v>6</v>
      </c>
      <c r="D2575" s="1" t="s">
        <v>3</v>
      </c>
      <c r="E2575" s="11">
        <v>497</v>
      </c>
      <c r="F2575" s="3">
        <v>60</v>
      </c>
      <c r="G2575" s="11">
        <f>Tabla1[[#This Row],[Stock en unidades]]*Tabla1[[#This Row],[Costo unitario]]</f>
        <v>29820</v>
      </c>
      <c r="H2575" s="1">
        <v>2020</v>
      </c>
      <c r="I2575" s="1" t="s">
        <v>257</v>
      </c>
      <c r="J2575" s="1">
        <v>321</v>
      </c>
      <c r="K2575" s="3">
        <v>26578.799999999999</v>
      </c>
      <c r="L2575" s="12">
        <f>Tabla1[[#This Row],[Venta prom 12 meses en UN]]*Tabla1[[#This Row],[Costo unitario]]</f>
        <v>19260</v>
      </c>
      <c r="M2575" s="29">
        <f>IFERROR(Tabla1[[#This Row],[Stock en unidades]]/Tabla1[[#This Row],[Venta prom 12 meses en UN]],0)</f>
        <v>1.5482866043613708</v>
      </c>
      <c r="N2575" s="12">
        <f>IFERROR(12/Tabla1[[#This Row],[Meses de stock]],0)</f>
        <v>7.7505030181086516</v>
      </c>
      <c r="O2575" s="5" t="e">
        <f>VLOOKUP(Tabla1[[#This Row],[Código del producto]],'ABC Ventas'!$A:$E,5,0)</f>
        <v>#DIV/0!</v>
      </c>
      <c r="P2575" s="5" t="e">
        <f>VLOOKUP(Tabla1[[#This Row],[Código del producto]],'ABC Stock'!$A:$E,5,0)</f>
        <v>#DIV/0!</v>
      </c>
      <c r="Q25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6" spans="1:17" x14ac:dyDescent="0.2">
      <c r="A2576" s="1">
        <v>1430</v>
      </c>
      <c r="B2576" s="1" t="s">
        <v>540</v>
      </c>
      <c r="C2576" s="1" t="s">
        <v>6</v>
      </c>
      <c r="D2576" s="1" t="s">
        <v>3</v>
      </c>
      <c r="E2576" s="11">
        <v>951</v>
      </c>
      <c r="F2576" s="3">
        <v>67</v>
      </c>
      <c r="G2576" s="11">
        <f>Tabla1[[#This Row],[Stock en unidades]]*Tabla1[[#This Row],[Costo unitario]]</f>
        <v>63717</v>
      </c>
      <c r="H2576" s="1">
        <v>2019</v>
      </c>
      <c r="I2576" s="1" t="s">
        <v>311</v>
      </c>
      <c r="J2576" s="1">
        <v>966</v>
      </c>
      <c r="K2576" s="3">
        <v>117794.04</v>
      </c>
      <c r="L2576" s="12">
        <f>Tabla1[[#This Row],[Venta prom 12 meses en UN]]*Tabla1[[#This Row],[Costo unitario]]</f>
        <v>64722</v>
      </c>
      <c r="M2576" s="29">
        <f>IFERROR(Tabla1[[#This Row],[Stock en unidades]]/Tabla1[[#This Row],[Venta prom 12 meses en UN]],0)</f>
        <v>0.98447204968944102</v>
      </c>
      <c r="N2576" s="12">
        <f>IFERROR(12/Tabla1[[#This Row],[Meses de stock]],0)</f>
        <v>12.189274447949526</v>
      </c>
      <c r="O2576" s="5" t="e">
        <f>VLOOKUP(Tabla1[[#This Row],[Código del producto]],'ABC Ventas'!$A:$E,5,0)</f>
        <v>#DIV/0!</v>
      </c>
      <c r="P2576" s="5" t="e">
        <f>VLOOKUP(Tabla1[[#This Row],[Código del producto]],'ABC Stock'!$A:$E,5,0)</f>
        <v>#DIV/0!</v>
      </c>
      <c r="Q25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7" spans="1:17" x14ac:dyDescent="0.2">
      <c r="A2577" s="1">
        <v>1430</v>
      </c>
      <c r="B2577" s="1" t="s">
        <v>540</v>
      </c>
      <c r="C2577" s="1" t="s">
        <v>6</v>
      </c>
      <c r="D2577" s="1" t="s">
        <v>3</v>
      </c>
      <c r="E2577" s="11">
        <v>149</v>
      </c>
      <c r="F2577" s="3">
        <v>63</v>
      </c>
      <c r="G2577" s="11">
        <f>Tabla1[[#This Row],[Stock en unidades]]*Tabla1[[#This Row],[Costo unitario]]</f>
        <v>9387</v>
      </c>
      <c r="H2577" s="1">
        <v>2020</v>
      </c>
      <c r="I2577" s="1" t="s">
        <v>257</v>
      </c>
      <c r="J2577" s="1">
        <v>876</v>
      </c>
      <c r="K2577" s="3">
        <v>103753.44</v>
      </c>
      <c r="L2577" s="12">
        <f>Tabla1[[#This Row],[Venta prom 12 meses en UN]]*Tabla1[[#This Row],[Costo unitario]]</f>
        <v>55188</v>
      </c>
      <c r="M2577" s="29">
        <f>IFERROR(Tabla1[[#This Row],[Stock en unidades]]/Tabla1[[#This Row],[Venta prom 12 meses en UN]],0)</f>
        <v>0.17009132420091325</v>
      </c>
      <c r="N2577" s="12">
        <f>IFERROR(12/Tabla1[[#This Row],[Meses de stock]],0)</f>
        <v>70.550335570469798</v>
      </c>
      <c r="O2577" s="5" t="e">
        <f>VLOOKUP(Tabla1[[#This Row],[Código del producto]],'ABC Ventas'!$A:$E,5,0)</f>
        <v>#DIV/0!</v>
      </c>
      <c r="P2577" s="5" t="e">
        <f>VLOOKUP(Tabla1[[#This Row],[Código del producto]],'ABC Stock'!$A:$E,5,0)</f>
        <v>#DIV/0!</v>
      </c>
      <c r="Q25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8" spans="1:17" x14ac:dyDescent="0.2">
      <c r="A2578" s="1">
        <v>1430</v>
      </c>
      <c r="B2578" s="1" t="s">
        <v>540</v>
      </c>
      <c r="C2578" s="1" t="s">
        <v>6</v>
      </c>
      <c r="D2578" s="1" t="s">
        <v>3</v>
      </c>
      <c r="E2578" s="11">
        <v>8</v>
      </c>
      <c r="F2578" s="3">
        <v>74</v>
      </c>
      <c r="G2578" s="11">
        <f>Tabla1[[#This Row],[Stock en unidades]]*Tabla1[[#This Row],[Costo unitario]]</f>
        <v>592</v>
      </c>
      <c r="H2578" s="1">
        <v>2020</v>
      </c>
      <c r="I2578" s="1" t="s">
        <v>256</v>
      </c>
      <c r="J2578" s="1">
        <v>963</v>
      </c>
      <c r="K2578" s="3">
        <v>99766.8</v>
      </c>
      <c r="L2578" s="12">
        <f>Tabla1[[#This Row],[Venta prom 12 meses en UN]]*Tabla1[[#This Row],[Costo unitario]]</f>
        <v>71262</v>
      </c>
      <c r="M2578" s="29">
        <f>IFERROR(Tabla1[[#This Row],[Stock en unidades]]/Tabla1[[#This Row],[Venta prom 12 meses en UN]],0)</f>
        <v>8.3073727933541015E-3</v>
      </c>
      <c r="N2578" s="12">
        <f>IFERROR(12/Tabla1[[#This Row],[Meses de stock]],0)</f>
        <v>1444.5</v>
      </c>
      <c r="O2578" s="5" t="e">
        <f>VLOOKUP(Tabla1[[#This Row],[Código del producto]],'ABC Ventas'!$A:$E,5,0)</f>
        <v>#DIV/0!</v>
      </c>
      <c r="P2578" s="5" t="e">
        <f>VLOOKUP(Tabla1[[#This Row],[Código del producto]],'ABC Stock'!$A:$E,5,0)</f>
        <v>#DIV/0!</v>
      </c>
      <c r="Q25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79" spans="1:17" x14ac:dyDescent="0.2">
      <c r="A2579" s="1">
        <v>1430</v>
      </c>
      <c r="B2579" s="1" t="s">
        <v>540</v>
      </c>
      <c r="C2579" s="1" t="s">
        <v>6</v>
      </c>
      <c r="D2579" s="1" t="s">
        <v>3</v>
      </c>
      <c r="E2579" s="11">
        <v>848</v>
      </c>
      <c r="F2579" s="3">
        <v>70</v>
      </c>
      <c r="G2579" s="11">
        <f>Tabla1[[#This Row],[Stock en unidades]]*Tabla1[[#This Row],[Costo unitario]]</f>
        <v>59360</v>
      </c>
      <c r="H2579" s="1">
        <v>2019</v>
      </c>
      <c r="I2579" s="1" t="s">
        <v>311</v>
      </c>
      <c r="J2579" s="1">
        <v>565</v>
      </c>
      <c r="K2579" s="3">
        <v>58534</v>
      </c>
      <c r="L2579" s="12">
        <f>Tabla1[[#This Row],[Venta prom 12 meses en UN]]*Tabla1[[#This Row],[Costo unitario]]</f>
        <v>39550</v>
      </c>
      <c r="M2579" s="29">
        <f>IFERROR(Tabla1[[#This Row],[Stock en unidades]]/Tabla1[[#This Row],[Venta prom 12 meses en UN]],0)</f>
        <v>1.5008849557522124</v>
      </c>
      <c r="N2579" s="12">
        <f>IFERROR(12/Tabla1[[#This Row],[Meses de stock]],0)</f>
        <v>7.9952830188679247</v>
      </c>
      <c r="O2579" s="5" t="e">
        <f>VLOOKUP(Tabla1[[#This Row],[Código del producto]],'ABC Ventas'!$A:$E,5,0)</f>
        <v>#DIV/0!</v>
      </c>
      <c r="P2579" s="5" t="e">
        <f>VLOOKUP(Tabla1[[#This Row],[Código del producto]],'ABC Stock'!$A:$E,5,0)</f>
        <v>#DIV/0!</v>
      </c>
      <c r="Q25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80" spans="1:17" x14ac:dyDescent="0.2">
      <c r="A2580" s="1">
        <v>1430</v>
      </c>
      <c r="B2580" s="1" t="s">
        <v>540</v>
      </c>
      <c r="C2580" s="1" t="s">
        <v>6</v>
      </c>
      <c r="D2580" s="1" t="s">
        <v>3</v>
      </c>
      <c r="E2580" s="11">
        <v>636</v>
      </c>
      <c r="F2580" s="3">
        <v>60</v>
      </c>
      <c r="G2580" s="11">
        <f>Tabla1[[#This Row],[Stock en unidades]]*Tabla1[[#This Row],[Costo unitario]]</f>
        <v>38160</v>
      </c>
      <c r="H2580" s="1">
        <v>2019</v>
      </c>
      <c r="I2580" s="1" t="s">
        <v>305</v>
      </c>
      <c r="J2580" s="1">
        <v>308</v>
      </c>
      <c r="K2580" s="3">
        <v>29752.799999999999</v>
      </c>
      <c r="L2580" s="12">
        <f>Tabla1[[#This Row],[Venta prom 12 meses en UN]]*Tabla1[[#This Row],[Costo unitario]]</f>
        <v>18480</v>
      </c>
      <c r="M2580" s="29">
        <f>IFERROR(Tabla1[[#This Row],[Stock en unidades]]/Tabla1[[#This Row],[Venta prom 12 meses en UN]],0)</f>
        <v>2.0649350649350651</v>
      </c>
      <c r="N2580" s="12">
        <f>IFERROR(12/Tabla1[[#This Row],[Meses de stock]],0)</f>
        <v>5.8113207547169807</v>
      </c>
      <c r="O2580" s="5" t="e">
        <f>VLOOKUP(Tabla1[[#This Row],[Código del producto]],'ABC Ventas'!$A:$E,5,0)</f>
        <v>#DIV/0!</v>
      </c>
      <c r="P2580" s="5" t="e">
        <f>VLOOKUP(Tabla1[[#This Row],[Código del producto]],'ABC Stock'!$A:$E,5,0)</f>
        <v>#DIV/0!</v>
      </c>
      <c r="Q25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81" spans="1:17" x14ac:dyDescent="0.2">
      <c r="A2581" s="1">
        <v>1430</v>
      </c>
      <c r="B2581" s="1" t="s">
        <v>540</v>
      </c>
      <c r="C2581" s="1" t="s">
        <v>6</v>
      </c>
      <c r="D2581" s="1" t="s">
        <v>3</v>
      </c>
      <c r="E2581" s="11">
        <v>111</v>
      </c>
      <c r="F2581" s="3">
        <v>36</v>
      </c>
      <c r="G2581" s="11">
        <f>Tabla1[[#This Row],[Stock en unidades]]*Tabla1[[#This Row],[Costo unitario]]</f>
        <v>3996</v>
      </c>
      <c r="H2581" s="1">
        <v>2020</v>
      </c>
      <c r="I2581" s="1" t="s">
        <v>256</v>
      </c>
      <c r="J2581" s="1">
        <v>525</v>
      </c>
      <c r="K2581" s="3">
        <v>27972</v>
      </c>
      <c r="L2581" s="12">
        <f>Tabla1[[#This Row],[Venta prom 12 meses en UN]]*Tabla1[[#This Row],[Costo unitario]]</f>
        <v>18900</v>
      </c>
      <c r="M2581" s="29">
        <f>IFERROR(Tabla1[[#This Row],[Stock en unidades]]/Tabla1[[#This Row],[Venta prom 12 meses en UN]],0)</f>
        <v>0.21142857142857144</v>
      </c>
      <c r="N2581" s="12">
        <f>IFERROR(12/Tabla1[[#This Row],[Meses de stock]],0)</f>
        <v>56.756756756756751</v>
      </c>
      <c r="O2581" s="5" t="e">
        <f>VLOOKUP(Tabla1[[#This Row],[Código del producto]],'ABC Ventas'!$A:$E,5,0)</f>
        <v>#DIV/0!</v>
      </c>
      <c r="P2581" s="5" t="e">
        <f>VLOOKUP(Tabla1[[#This Row],[Código del producto]],'ABC Stock'!$A:$E,5,0)</f>
        <v>#DIV/0!</v>
      </c>
      <c r="Q25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82" spans="1:17" x14ac:dyDescent="0.2">
      <c r="A2582" s="1">
        <v>1431</v>
      </c>
      <c r="B2582" s="1" t="s">
        <v>239</v>
      </c>
      <c r="C2582" s="1" t="s">
        <v>6</v>
      </c>
      <c r="D2582" s="1" t="s">
        <v>3</v>
      </c>
      <c r="E2582" s="11">
        <v>1</v>
      </c>
      <c r="F2582" s="3">
        <v>5.65</v>
      </c>
      <c r="G2582" s="11">
        <f>Tabla1[[#This Row],[Stock en unidades]]*Tabla1[[#This Row],[Costo unitario]]</f>
        <v>5.65</v>
      </c>
      <c r="H2582" s="1">
        <v>2019</v>
      </c>
      <c r="I2582" s="1" t="s">
        <v>305</v>
      </c>
      <c r="J2582" s="1">
        <v>0</v>
      </c>
      <c r="K2582" s="3">
        <v>0</v>
      </c>
      <c r="L2582" s="12">
        <f>Tabla1[[#This Row],[Venta prom 12 meses en UN]]*Tabla1[[#This Row],[Costo unitario]]</f>
        <v>0</v>
      </c>
      <c r="M2582" s="29">
        <f>IFERROR(Tabla1[[#This Row],[Stock en unidades]]/Tabla1[[#This Row],[Venta prom 12 meses en UN]],0)</f>
        <v>0</v>
      </c>
      <c r="N2582" s="12">
        <f>IFERROR(12/Tabla1[[#This Row],[Meses de stock]],0)</f>
        <v>0</v>
      </c>
      <c r="O2582" s="5" t="e">
        <f>VLOOKUP(Tabla1[[#This Row],[Código del producto]],'ABC Ventas'!$A:$E,5,0)</f>
        <v>#DIV/0!</v>
      </c>
      <c r="P2582" s="5" t="e">
        <f>VLOOKUP(Tabla1[[#This Row],[Código del producto]],'ABC Stock'!$A:$E,5,0)</f>
        <v>#DIV/0!</v>
      </c>
      <c r="Q2582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583" spans="1:17" x14ac:dyDescent="0.2">
      <c r="A2583" s="1">
        <v>1431</v>
      </c>
      <c r="B2583" s="1" t="s">
        <v>239</v>
      </c>
      <c r="C2583" s="1" t="s">
        <v>6</v>
      </c>
      <c r="D2583" s="1" t="s">
        <v>3</v>
      </c>
      <c r="E2583" s="11">
        <v>53</v>
      </c>
      <c r="F2583" s="3">
        <v>7.14</v>
      </c>
      <c r="G2583" s="11">
        <f>Tabla1[[#This Row],[Stock en unidades]]*Tabla1[[#This Row],[Costo unitario]]</f>
        <v>378.41999999999996</v>
      </c>
      <c r="H2583" s="1">
        <v>2020</v>
      </c>
      <c r="I2583" s="1" t="s">
        <v>258</v>
      </c>
      <c r="J2583" s="1">
        <v>52.8</v>
      </c>
      <c r="K2583" s="3">
        <v>712.51487999999995</v>
      </c>
      <c r="L2583" s="12">
        <f>Tabla1[[#This Row],[Venta prom 12 meses en UN]]*Tabla1[[#This Row],[Costo unitario]]</f>
        <v>376.99199999999996</v>
      </c>
      <c r="M2583" s="29">
        <f>IFERROR(Tabla1[[#This Row],[Stock en unidades]]/Tabla1[[#This Row],[Venta prom 12 meses en UN]],0)</f>
        <v>1.0037878787878789</v>
      </c>
      <c r="N2583" s="12">
        <f>IFERROR(12/Tabla1[[#This Row],[Meses de stock]],0)</f>
        <v>11.954716981132075</v>
      </c>
      <c r="O2583" s="5" t="e">
        <f>VLOOKUP(Tabla1[[#This Row],[Código del producto]],'ABC Ventas'!$A:$E,5,0)</f>
        <v>#DIV/0!</v>
      </c>
      <c r="P2583" s="5" t="e">
        <f>VLOOKUP(Tabla1[[#This Row],[Código del producto]],'ABC Stock'!$A:$E,5,0)</f>
        <v>#DIV/0!</v>
      </c>
      <c r="Q25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84" spans="1:17" x14ac:dyDescent="0.2">
      <c r="A2584" s="1">
        <v>1431</v>
      </c>
      <c r="B2584" s="1" t="s">
        <v>239</v>
      </c>
      <c r="C2584" s="1" t="s">
        <v>6</v>
      </c>
      <c r="D2584" s="1" t="s">
        <v>3</v>
      </c>
      <c r="E2584" s="11">
        <v>166</v>
      </c>
      <c r="F2584" s="3">
        <v>3.65</v>
      </c>
      <c r="G2584" s="11">
        <f>Tabla1[[#This Row],[Stock en unidades]]*Tabla1[[#This Row],[Costo unitario]]</f>
        <v>605.9</v>
      </c>
      <c r="H2584" s="1">
        <v>2020</v>
      </c>
      <c r="I2584" s="1" t="s">
        <v>258</v>
      </c>
      <c r="J2584" s="1">
        <v>150</v>
      </c>
      <c r="K2584" s="3">
        <v>673.42499999999995</v>
      </c>
      <c r="L2584" s="12">
        <f>Tabla1[[#This Row],[Venta prom 12 meses en UN]]*Tabla1[[#This Row],[Costo unitario]]</f>
        <v>547.5</v>
      </c>
      <c r="M2584" s="29">
        <f>IFERROR(Tabla1[[#This Row],[Stock en unidades]]/Tabla1[[#This Row],[Venta prom 12 meses en UN]],0)</f>
        <v>1.1066666666666667</v>
      </c>
      <c r="N2584" s="12">
        <f>IFERROR(12/Tabla1[[#This Row],[Meses de stock]],0)</f>
        <v>10.843373493975903</v>
      </c>
      <c r="O2584" s="5" t="e">
        <f>VLOOKUP(Tabla1[[#This Row],[Código del producto]],'ABC Ventas'!$A:$E,5,0)</f>
        <v>#DIV/0!</v>
      </c>
      <c r="P2584" s="5" t="e">
        <f>VLOOKUP(Tabla1[[#This Row],[Código del producto]],'ABC Stock'!$A:$E,5,0)</f>
        <v>#DIV/0!</v>
      </c>
      <c r="Q25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85" spans="1:17" x14ac:dyDescent="0.2">
      <c r="A2585" s="1">
        <v>1431</v>
      </c>
      <c r="B2585" s="1" t="s">
        <v>239</v>
      </c>
      <c r="C2585" s="1" t="s">
        <v>6</v>
      </c>
      <c r="D2585" s="1" t="s">
        <v>3</v>
      </c>
      <c r="E2585" s="11">
        <v>377</v>
      </c>
      <c r="F2585" s="3">
        <v>5.74</v>
      </c>
      <c r="G2585" s="11">
        <f>Tabla1[[#This Row],[Stock en unidades]]*Tabla1[[#This Row],[Costo unitario]]</f>
        <v>2163.98</v>
      </c>
      <c r="H2585" s="1">
        <v>2020</v>
      </c>
      <c r="I2585" s="1" t="s">
        <v>258</v>
      </c>
      <c r="J2585" s="1">
        <v>75.3</v>
      </c>
      <c r="K2585" s="3">
        <v>570.53303999999991</v>
      </c>
      <c r="L2585" s="12">
        <f>Tabla1[[#This Row],[Venta prom 12 meses en UN]]*Tabla1[[#This Row],[Costo unitario]]</f>
        <v>432.22199999999998</v>
      </c>
      <c r="M2585" s="29">
        <f>IFERROR(Tabla1[[#This Row],[Stock en unidades]]/Tabla1[[#This Row],[Venta prom 12 meses en UN]],0)</f>
        <v>5.0066401062416999</v>
      </c>
      <c r="N2585" s="12">
        <f>IFERROR(12/Tabla1[[#This Row],[Meses de stock]],0)</f>
        <v>2.396816976127321</v>
      </c>
      <c r="O2585" s="5" t="e">
        <f>VLOOKUP(Tabla1[[#This Row],[Código del producto]],'ABC Ventas'!$A:$E,5,0)</f>
        <v>#DIV/0!</v>
      </c>
      <c r="P2585" s="5" t="e">
        <f>VLOOKUP(Tabla1[[#This Row],[Código del producto]],'ABC Stock'!$A:$E,5,0)</f>
        <v>#DIV/0!</v>
      </c>
      <c r="Q258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86" spans="1:17" x14ac:dyDescent="0.2">
      <c r="A2586" s="1">
        <v>1431</v>
      </c>
      <c r="B2586" s="1" t="s">
        <v>239</v>
      </c>
      <c r="C2586" s="1" t="s">
        <v>6</v>
      </c>
      <c r="D2586" s="1" t="s">
        <v>3</v>
      </c>
      <c r="E2586" s="11">
        <v>358</v>
      </c>
      <c r="F2586" s="3">
        <v>6.83</v>
      </c>
      <c r="G2586" s="11">
        <f>Tabla1[[#This Row],[Stock en unidades]]*Tabla1[[#This Row],[Costo unitario]]</f>
        <v>2445.14</v>
      </c>
      <c r="H2586" s="1">
        <v>2020</v>
      </c>
      <c r="I2586" s="1" t="s">
        <v>257</v>
      </c>
      <c r="J2586" s="1">
        <v>51.1</v>
      </c>
      <c r="K2586" s="3">
        <v>474.65768000000003</v>
      </c>
      <c r="L2586" s="12">
        <f>Tabla1[[#This Row],[Venta prom 12 meses en UN]]*Tabla1[[#This Row],[Costo unitario]]</f>
        <v>349.01300000000003</v>
      </c>
      <c r="M2586" s="29">
        <f>IFERROR(Tabla1[[#This Row],[Stock en unidades]]/Tabla1[[#This Row],[Venta prom 12 meses en UN]],0)</f>
        <v>7.0058708414872797</v>
      </c>
      <c r="N2586" s="12">
        <f>IFERROR(12/Tabla1[[#This Row],[Meses de stock]],0)</f>
        <v>1.7128491620111732</v>
      </c>
      <c r="O2586" s="5" t="e">
        <f>VLOOKUP(Tabla1[[#This Row],[Código del producto]],'ABC Ventas'!$A:$E,5,0)</f>
        <v>#DIV/0!</v>
      </c>
      <c r="P2586" s="5" t="e">
        <f>VLOOKUP(Tabla1[[#This Row],[Código del producto]],'ABC Stock'!$A:$E,5,0)</f>
        <v>#DIV/0!</v>
      </c>
      <c r="Q258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87" spans="1:17" x14ac:dyDescent="0.2">
      <c r="A2587" s="1">
        <v>1431</v>
      </c>
      <c r="B2587" s="1" t="s">
        <v>239</v>
      </c>
      <c r="C2587" s="1" t="s">
        <v>6</v>
      </c>
      <c r="D2587" s="1" t="s">
        <v>3</v>
      </c>
      <c r="E2587" s="11">
        <v>560</v>
      </c>
      <c r="F2587" s="3">
        <v>7.75</v>
      </c>
      <c r="G2587" s="11">
        <f>Tabla1[[#This Row],[Stock en unidades]]*Tabla1[[#This Row],[Costo unitario]]</f>
        <v>4340</v>
      </c>
      <c r="H2587" s="1">
        <v>2019</v>
      </c>
      <c r="I2587" s="1" t="s">
        <v>258</v>
      </c>
      <c r="J2587" s="1">
        <v>40</v>
      </c>
      <c r="K2587" s="3">
        <v>437.1</v>
      </c>
      <c r="L2587" s="12">
        <f>Tabla1[[#This Row],[Venta prom 12 meses en UN]]*Tabla1[[#This Row],[Costo unitario]]</f>
        <v>310</v>
      </c>
      <c r="M2587" s="29">
        <f>IFERROR(Tabla1[[#This Row],[Stock en unidades]]/Tabla1[[#This Row],[Venta prom 12 meses en UN]],0)</f>
        <v>14</v>
      </c>
      <c r="N2587" s="12">
        <f>IFERROR(12/Tabla1[[#This Row],[Meses de stock]],0)</f>
        <v>0.8571428571428571</v>
      </c>
      <c r="O2587" s="5" t="e">
        <f>VLOOKUP(Tabla1[[#This Row],[Código del producto]],'ABC Ventas'!$A:$E,5,0)</f>
        <v>#DIV/0!</v>
      </c>
      <c r="P2587" s="5" t="e">
        <f>VLOOKUP(Tabla1[[#This Row],[Código del producto]],'ABC Stock'!$A:$E,5,0)</f>
        <v>#DIV/0!</v>
      </c>
      <c r="Q25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88" spans="1:17" x14ac:dyDescent="0.2">
      <c r="A2588" s="1">
        <v>1432</v>
      </c>
      <c r="B2588" s="1" t="s">
        <v>541</v>
      </c>
      <c r="C2588" s="1" t="s">
        <v>6</v>
      </c>
      <c r="D2588" s="1" t="s">
        <v>3</v>
      </c>
      <c r="E2588" s="11">
        <v>938</v>
      </c>
      <c r="F2588" s="3">
        <v>7.85</v>
      </c>
      <c r="G2588" s="11">
        <f>Tabla1[[#This Row],[Stock en unidades]]*Tabla1[[#This Row],[Costo unitario]]</f>
        <v>7363.2999999999993</v>
      </c>
      <c r="H2588" s="1">
        <v>2019</v>
      </c>
      <c r="I2588" s="1" t="s">
        <v>310</v>
      </c>
      <c r="J2588" s="1">
        <v>78.099999999999994</v>
      </c>
      <c r="K2588" s="3">
        <v>907.36579999999992</v>
      </c>
      <c r="L2588" s="12">
        <f>Tabla1[[#This Row],[Venta prom 12 meses en UN]]*Tabla1[[#This Row],[Costo unitario]]</f>
        <v>613.08499999999992</v>
      </c>
      <c r="M2588" s="29">
        <f>IFERROR(Tabla1[[#This Row],[Stock en unidades]]/Tabla1[[#This Row],[Venta prom 12 meses en UN]],0)</f>
        <v>12.010243277848913</v>
      </c>
      <c r="N2588" s="12">
        <f>IFERROR(12/Tabla1[[#This Row],[Meses de stock]],0)</f>
        <v>0.99914712153518115</v>
      </c>
      <c r="O2588" s="5" t="e">
        <f>VLOOKUP(Tabla1[[#This Row],[Código del producto]],'ABC Ventas'!$A:$E,5,0)</f>
        <v>#DIV/0!</v>
      </c>
      <c r="P2588" s="5" t="e">
        <f>VLOOKUP(Tabla1[[#This Row],[Código del producto]],'ABC Stock'!$A:$E,5,0)</f>
        <v>#DIV/0!</v>
      </c>
      <c r="Q258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89" spans="1:17" x14ac:dyDescent="0.2">
      <c r="A2589" s="1">
        <v>1432</v>
      </c>
      <c r="B2589" s="1" t="s">
        <v>541</v>
      </c>
      <c r="C2589" s="1" t="s">
        <v>6</v>
      </c>
      <c r="D2589" s="1" t="s">
        <v>3</v>
      </c>
      <c r="E2589" s="11">
        <v>562</v>
      </c>
      <c r="F2589" s="3">
        <v>7.62</v>
      </c>
      <c r="G2589" s="11">
        <f>Tabla1[[#This Row],[Stock en unidades]]*Tabla1[[#This Row],[Costo unitario]]</f>
        <v>4282.4400000000005</v>
      </c>
      <c r="H2589" s="1">
        <v>2020</v>
      </c>
      <c r="I2589" s="1" t="s">
        <v>258</v>
      </c>
      <c r="J2589" s="1">
        <v>40.1</v>
      </c>
      <c r="K2589" s="3">
        <v>568.34532000000002</v>
      </c>
      <c r="L2589" s="12">
        <f>Tabla1[[#This Row],[Venta prom 12 meses en UN]]*Tabla1[[#This Row],[Costo unitario]]</f>
        <v>305.56200000000001</v>
      </c>
      <c r="M2589" s="29">
        <f>IFERROR(Tabla1[[#This Row],[Stock en unidades]]/Tabla1[[#This Row],[Venta prom 12 meses en UN]],0)</f>
        <v>14.014962593516209</v>
      </c>
      <c r="N2589" s="12">
        <f>IFERROR(12/Tabla1[[#This Row],[Meses de stock]],0)</f>
        <v>0.85622775800711748</v>
      </c>
      <c r="O2589" s="5" t="e">
        <f>VLOOKUP(Tabla1[[#This Row],[Código del producto]],'ABC Ventas'!$A:$E,5,0)</f>
        <v>#DIV/0!</v>
      </c>
      <c r="P2589" s="5" t="e">
        <f>VLOOKUP(Tabla1[[#This Row],[Código del producto]],'ABC Stock'!$A:$E,5,0)</f>
        <v>#DIV/0!</v>
      </c>
      <c r="Q258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90" spans="1:17" x14ac:dyDescent="0.2">
      <c r="A2590" s="1">
        <v>1432</v>
      </c>
      <c r="B2590" s="1" t="s">
        <v>541</v>
      </c>
      <c r="C2590" s="1" t="s">
        <v>6</v>
      </c>
      <c r="D2590" s="1" t="s">
        <v>3</v>
      </c>
      <c r="E2590" s="11">
        <v>27</v>
      </c>
      <c r="F2590" s="3">
        <v>5.81</v>
      </c>
      <c r="G2590" s="11">
        <f>Tabla1[[#This Row],[Stock en unidades]]*Tabla1[[#This Row],[Costo unitario]]</f>
        <v>156.86999999999998</v>
      </c>
      <c r="H2590" s="1">
        <v>2019</v>
      </c>
      <c r="I2590" s="1" t="s">
        <v>307</v>
      </c>
      <c r="J2590" s="1">
        <v>58</v>
      </c>
      <c r="K2590" s="3">
        <v>407.74579999999992</v>
      </c>
      <c r="L2590" s="12">
        <f>Tabla1[[#This Row],[Venta prom 12 meses en UN]]*Tabla1[[#This Row],[Costo unitario]]</f>
        <v>336.97999999999996</v>
      </c>
      <c r="M2590" s="29">
        <f>IFERROR(Tabla1[[#This Row],[Stock en unidades]]/Tabla1[[#This Row],[Venta prom 12 meses en UN]],0)</f>
        <v>0.46551724137931033</v>
      </c>
      <c r="N2590" s="12">
        <f>IFERROR(12/Tabla1[[#This Row],[Meses de stock]],0)</f>
        <v>25.777777777777779</v>
      </c>
      <c r="O2590" s="5" t="e">
        <f>VLOOKUP(Tabla1[[#This Row],[Código del producto]],'ABC Ventas'!$A:$E,5,0)</f>
        <v>#DIV/0!</v>
      </c>
      <c r="P2590" s="5" t="e">
        <f>VLOOKUP(Tabla1[[#This Row],[Código del producto]],'ABC Stock'!$A:$E,5,0)</f>
        <v>#DIV/0!</v>
      </c>
      <c r="Q25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91" spans="1:17" x14ac:dyDescent="0.2">
      <c r="A2591" s="1">
        <v>1432</v>
      </c>
      <c r="B2591" s="1" t="s">
        <v>541</v>
      </c>
      <c r="C2591" s="1" t="s">
        <v>6</v>
      </c>
      <c r="D2591" s="1" t="s">
        <v>3</v>
      </c>
      <c r="E2591" s="11">
        <v>59</v>
      </c>
      <c r="F2591" s="3">
        <v>1.22</v>
      </c>
      <c r="G2591" s="11">
        <f>Tabla1[[#This Row],[Stock en unidades]]*Tabla1[[#This Row],[Costo unitario]]</f>
        <v>71.98</v>
      </c>
      <c r="H2591" s="1">
        <v>2019</v>
      </c>
      <c r="I2591" s="1" t="s">
        <v>310</v>
      </c>
      <c r="J2591" s="1">
        <v>141</v>
      </c>
      <c r="K2591" s="3">
        <v>306.19560000000001</v>
      </c>
      <c r="L2591" s="12">
        <f>Tabla1[[#This Row],[Venta prom 12 meses en UN]]*Tabla1[[#This Row],[Costo unitario]]</f>
        <v>172.02</v>
      </c>
      <c r="M2591" s="29">
        <f>IFERROR(Tabla1[[#This Row],[Stock en unidades]]/Tabla1[[#This Row],[Venta prom 12 meses en UN]],0)</f>
        <v>0.41843971631205673</v>
      </c>
      <c r="N2591" s="12">
        <f>IFERROR(12/Tabla1[[#This Row],[Meses de stock]],0)</f>
        <v>28.677966101694917</v>
      </c>
      <c r="O2591" s="5" t="e">
        <f>VLOOKUP(Tabla1[[#This Row],[Código del producto]],'ABC Ventas'!$A:$E,5,0)</f>
        <v>#DIV/0!</v>
      </c>
      <c r="P2591" s="5" t="e">
        <f>VLOOKUP(Tabla1[[#This Row],[Código del producto]],'ABC Stock'!$A:$E,5,0)</f>
        <v>#DIV/0!</v>
      </c>
      <c r="Q25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92" spans="1:17" x14ac:dyDescent="0.2">
      <c r="A2592" s="1">
        <v>1432</v>
      </c>
      <c r="B2592" s="1" t="s">
        <v>541</v>
      </c>
      <c r="C2592" s="1" t="s">
        <v>6</v>
      </c>
      <c r="D2592" s="1" t="s">
        <v>3</v>
      </c>
      <c r="E2592" s="11">
        <v>89</v>
      </c>
      <c r="F2592" s="3">
        <v>4.29</v>
      </c>
      <c r="G2592" s="11">
        <f>Tabla1[[#This Row],[Stock en unidades]]*Tabla1[[#This Row],[Costo unitario]]</f>
        <v>381.81</v>
      </c>
      <c r="H2592" s="1">
        <v>2020</v>
      </c>
      <c r="I2592" s="1" t="s">
        <v>258</v>
      </c>
      <c r="J2592" s="1">
        <v>44.5</v>
      </c>
      <c r="K2592" s="3">
        <v>292.08465000000001</v>
      </c>
      <c r="L2592" s="12">
        <f>Tabla1[[#This Row],[Venta prom 12 meses en UN]]*Tabla1[[#This Row],[Costo unitario]]</f>
        <v>190.905</v>
      </c>
      <c r="M2592" s="29">
        <f>IFERROR(Tabla1[[#This Row],[Stock en unidades]]/Tabla1[[#This Row],[Venta prom 12 meses en UN]],0)</f>
        <v>2</v>
      </c>
      <c r="N2592" s="12">
        <f>IFERROR(12/Tabla1[[#This Row],[Meses de stock]],0)</f>
        <v>6</v>
      </c>
      <c r="O2592" s="5" t="e">
        <f>VLOOKUP(Tabla1[[#This Row],[Código del producto]],'ABC Ventas'!$A:$E,5,0)</f>
        <v>#DIV/0!</v>
      </c>
      <c r="P2592" s="5" t="e">
        <f>VLOOKUP(Tabla1[[#This Row],[Código del producto]],'ABC Stock'!$A:$E,5,0)</f>
        <v>#DIV/0!</v>
      </c>
      <c r="Q25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93" spans="1:17" x14ac:dyDescent="0.2">
      <c r="A2593" s="1">
        <v>1432</v>
      </c>
      <c r="B2593" s="1" t="s">
        <v>541</v>
      </c>
      <c r="C2593" s="1" t="s">
        <v>6</v>
      </c>
      <c r="D2593" s="1" t="s">
        <v>3</v>
      </c>
      <c r="E2593" s="11">
        <v>410</v>
      </c>
      <c r="F2593" s="3">
        <v>1.36</v>
      </c>
      <c r="G2593" s="11">
        <f>Tabla1[[#This Row],[Stock en unidades]]*Tabla1[[#This Row],[Costo unitario]]</f>
        <v>557.6</v>
      </c>
      <c r="H2593" s="1">
        <v>2019</v>
      </c>
      <c r="I2593" s="1" t="s">
        <v>309</v>
      </c>
      <c r="J2593" s="1">
        <v>66</v>
      </c>
      <c r="K2593" s="3">
        <v>139.12800000000001</v>
      </c>
      <c r="L2593" s="12">
        <f>Tabla1[[#This Row],[Venta prom 12 meses en UN]]*Tabla1[[#This Row],[Costo unitario]]</f>
        <v>89.76</v>
      </c>
      <c r="M2593" s="29">
        <f>IFERROR(Tabla1[[#This Row],[Stock en unidades]]/Tabla1[[#This Row],[Venta prom 12 meses en UN]],0)</f>
        <v>6.2121212121212119</v>
      </c>
      <c r="N2593" s="12">
        <f>IFERROR(12/Tabla1[[#This Row],[Meses de stock]],0)</f>
        <v>1.9317073170731709</v>
      </c>
      <c r="O2593" s="5" t="e">
        <f>VLOOKUP(Tabla1[[#This Row],[Código del producto]],'ABC Ventas'!$A:$E,5,0)</f>
        <v>#DIV/0!</v>
      </c>
      <c r="P2593" s="5" t="e">
        <f>VLOOKUP(Tabla1[[#This Row],[Código del producto]],'ABC Stock'!$A:$E,5,0)</f>
        <v>#DIV/0!</v>
      </c>
      <c r="Q25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594" spans="1:17" x14ac:dyDescent="0.2">
      <c r="A2594" s="1">
        <v>1433</v>
      </c>
      <c r="B2594" s="1" t="s">
        <v>39</v>
      </c>
      <c r="C2594" s="1" t="s">
        <v>6</v>
      </c>
      <c r="D2594" s="1" t="s">
        <v>3</v>
      </c>
      <c r="E2594" s="11">
        <v>72</v>
      </c>
      <c r="F2594" s="3">
        <v>7.86</v>
      </c>
      <c r="G2594" s="11">
        <f>Tabla1[[#This Row],[Stock en unidades]]*Tabla1[[#This Row],[Costo unitario]]</f>
        <v>565.92000000000007</v>
      </c>
      <c r="H2594" s="1">
        <v>2020</v>
      </c>
      <c r="I2594" s="1" t="s">
        <v>257</v>
      </c>
      <c r="J2594" s="1">
        <v>150</v>
      </c>
      <c r="K2594" s="3">
        <v>1827.45</v>
      </c>
      <c r="L2594" s="12">
        <f>Tabla1[[#This Row],[Venta prom 12 meses en UN]]*Tabla1[[#This Row],[Costo unitario]]</f>
        <v>1179</v>
      </c>
      <c r="M2594" s="29">
        <f>IFERROR(Tabla1[[#This Row],[Stock en unidades]]/Tabla1[[#This Row],[Venta prom 12 meses en UN]],0)</f>
        <v>0.48</v>
      </c>
      <c r="N2594" s="12">
        <f>IFERROR(12/Tabla1[[#This Row],[Meses de stock]],0)</f>
        <v>25</v>
      </c>
      <c r="O2594" s="5" t="e">
        <f>VLOOKUP(Tabla1[[#This Row],[Código del producto]],'ABC Ventas'!$A:$E,5,0)</f>
        <v>#DIV/0!</v>
      </c>
      <c r="P2594" s="5" t="e">
        <f>VLOOKUP(Tabla1[[#This Row],[Código del producto]],'ABC Stock'!$A:$E,5,0)</f>
        <v>#DIV/0!</v>
      </c>
      <c r="Q25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95" spans="1:17" x14ac:dyDescent="0.2">
      <c r="A2595" s="1">
        <v>1433</v>
      </c>
      <c r="B2595" s="1" t="s">
        <v>39</v>
      </c>
      <c r="C2595" s="1" t="s">
        <v>6</v>
      </c>
      <c r="D2595" s="1" t="s">
        <v>3</v>
      </c>
      <c r="E2595" s="11">
        <v>1583</v>
      </c>
      <c r="F2595" s="3">
        <v>6.54</v>
      </c>
      <c r="G2595" s="11">
        <f>Tabla1[[#This Row],[Stock en unidades]]*Tabla1[[#This Row],[Costo unitario]]</f>
        <v>10352.82</v>
      </c>
      <c r="H2595" s="1">
        <v>2019</v>
      </c>
      <c r="I2595" s="1" t="s">
        <v>308</v>
      </c>
      <c r="J2595" s="1">
        <v>93.1</v>
      </c>
      <c r="K2595" s="3">
        <v>1144.6831199999997</v>
      </c>
      <c r="L2595" s="12">
        <f>Tabla1[[#This Row],[Venta prom 12 meses en UN]]*Tabla1[[#This Row],[Costo unitario]]</f>
        <v>608.87399999999991</v>
      </c>
      <c r="M2595" s="29">
        <f>IFERROR(Tabla1[[#This Row],[Stock en unidades]]/Tabla1[[#This Row],[Venta prom 12 meses en UN]],0)</f>
        <v>17.003222341568208</v>
      </c>
      <c r="N2595" s="12">
        <f>IFERROR(12/Tabla1[[#This Row],[Meses de stock]],0)</f>
        <v>0.70574857864813645</v>
      </c>
      <c r="O2595" s="5" t="e">
        <f>VLOOKUP(Tabla1[[#This Row],[Código del producto]],'ABC Ventas'!$A:$E,5,0)</f>
        <v>#DIV/0!</v>
      </c>
      <c r="P2595" s="5" t="e">
        <f>VLOOKUP(Tabla1[[#This Row],[Código del producto]],'ABC Stock'!$A:$E,5,0)</f>
        <v>#DIV/0!</v>
      </c>
      <c r="Q259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596" spans="1:17" x14ac:dyDescent="0.2">
      <c r="A2596" s="1">
        <v>1433</v>
      </c>
      <c r="B2596" s="1" t="s">
        <v>39</v>
      </c>
      <c r="C2596" s="1" t="s">
        <v>6</v>
      </c>
      <c r="D2596" s="1" t="s">
        <v>3</v>
      </c>
      <c r="E2596" s="11">
        <v>220</v>
      </c>
      <c r="F2596" s="3">
        <v>7.32</v>
      </c>
      <c r="G2596" s="11">
        <f>Tabla1[[#This Row],[Stock en unidades]]*Tabla1[[#This Row],[Costo unitario]]</f>
        <v>1610.4</v>
      </c>
      <c r="H2596" s="1">
        <v>2019</v>
      </c>
      <c r="I2596" s="1" t="s">
        <v>312</v>
      </c>
      <c r="J2596" s="1">
        <v>55</v>
      </c>
      <c r="K2596" s="3">
        <v>628.05600000000004</v>
      </c>
      <c r="L2596" s="12">
        <f>Tabla1[[#This Row],[Venta prom 12 meses en UN]]*Tabla1[[#This Row],[Costo unitario]]</f>
        <v>402.6</v>
      </c>
      <c r="M2596" s="29">
        <f>IFERROR(Tabla1[[#This Row],[Stock en unidades]]/Tabla1[[#This Row],[Venta prom 12 meses en UN]],0)</f>
        <v>4</v>
      </c>
      <c r="N2596" s="12">
        <f>IFERROR(12/Tabla1[[#This Row],[Meses de stock]],0)</f>
        <v>3</v>
      </c>
      <c r="O2596" s="5" t="e">
        <f>VLOOKUP(Tabla1[[#This Row],[Código del producto]],'ABC Ventas'!$A:$E,5,0)</f>
        <v>#DIV/0!</v>
      </c>
      <c r="P2596" s="5" t="e">
        <f>VLOOKUP(Tabla1[[#This Row],[Código del producto]],'ABC Stock'!$A:$E,5,0)</f>
        <v>#DIV/0!</v>
      </c>
      <c r="Q259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597" spans="1:17" x14ac:dyDescent="0.2">
      <c r="A2597" s="1">
        <v>1433</v>
      </c>
      <c r="B2597" s="1" t="s">
        <v>39</v>
      </c>
      <c r="C2597" s="1" t="s">
        <v>6</v>
      </c>
      <c r="D2597" s="1" t="s">
        <v>3</v>
      </c>
      <c r="E2597" s="11">
        <v>140</v>
      </c>
      <c r="F2597" s="3">
        <v>2.5099999999999998</v>
      </c>
      <c r="G2597" s="11">
        <f>Tabla1[[#This Row],[Stock en unidades]]*Tabla1[[#This Row],[Costo unitario]]</f>
        <v>351.4</v>
      </c>
      <c r="H2597" s="1">
        <v>2019</v>
      </c>
      <c r="I2597" s="1" t="s">
        <v>311</v>
      </c>
      <c r="J2597" s="1">
        <v>131</v>
      </c>
      <c r="K2597" s="3">
        <v>470.19829999999996</v>
      </c>
      <c r="L2597" s="12">
        <f>Tabla1[[#This Row],[Venta prom 12 meses en UN]]*Tabla1[[#This Row],[Costo unitario]]</f>
        <v>328.80999999999995</v>
      </c>
      <c r="M2597" s="29">
        <f>IFERROR(Tabla1[[#This Row],[Stock en unidades]]/Tabla1[[#This Row],[Venta prom 12 meses en UN]],0)</f>
        <v>1.0687022900763359</v>
      </c>
      <c r="N2597" s="12">
        <f>IFERROR(12/Tabla1[[#This Row],[Meses de stock]],0)</f>
        <v>11.228571428571428</v>
      </c>
      <c r="O2597" s="5" t="e">
        <f>VLOOKUP(Tabla1[[#This Row],[Código del producto]],'ABC Ventas'!$A:$E,5,0)</f>
        <v>#DIV/0!</v>
      </c>
      <c r="P2597" s="5" t="e">
        <f>VLOOKUP(Tabla1[[#This Row],[Código del producto]],'ABC Stock'!$A:$E,5,0)</f>
        <v>#DIV/0!</v>
      </c>
      <c r="Q25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98" spans="1:17" x14ac:dyDescent="0.2">
      <c r="A2598" s="1">
        <v>1433</v>
      </c>
      <c r="B2598" s="1" t="s">
        <v>39</v>
      </c>
      <c r="C2598" s="1" t="s">
        <v>6</v>
      </c>
      <c r="D2598" s="1" t="s">
        <v>3</v>
      </c>
      <c r="E2598" s="11">
        <v>32</v>
      </c>
      <c r="F2598" s="3">
        <v>6.72</v>
      </c>
      <c r="G2598" s="11">
        <f>Tabla1[[#This Row],[Stock en unidades]]*Tabla1[[#This Row],[Costo unitario]]</f>
        <v>215.04</v>
      </c>
      <c r="H2598" s="1">
        <v>2019</v>
      </c>
      <c r="I2598" s="1" t="s">
        <v>306</v>
      </c>
      <c r="J2598" s="1">
        <v>31.7</v>
      </c>
      <c r="K2598" s="3">
        <v>300.36384000000004</v>
      </c>
      <c r="L2598" s="12">
        <f>Tabla1[[#This Row],[Venta prom 12 meses en UN]]*Tabla1[[#This Row],[Costo unitario]]</f>
        <v>213.024</v>
      </c>
      <c r="M2598" s="29">
        <f>IFERROR(Tabla1[[#This Row],[Stock en unidades]]/Tabla1[[#This Row],[Venta prom 12 meses en UN]],0)</f>
        <v>1.0094637223974763</v>
      </c>
      <c r="N2598" s="12">
        <f>IFERROR(12/Tabla1[[#This Row],[Meses de stock]],0)</f>
        <v>11.887500000000001</v>
      </c>
      <c r="O2598" s="5" t="e">
        <f>VLOOKUP(Tabla1[[#This Row],[Código del producto]],'ABC Ventas'!$A:$E,5,0)</f>
        <v>#DIV/0!</v>
      </c>
      <c r="P2598" s="5" t="e">
        <f>VLOOKUP(Tabla1[[#This Row],[Código del producto]],'ABC Stock'!$A:$E,5,0)</f>
        <v>#DIV/0!</v>
      </c>
      <c r="Q25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599" spans="1:17" x14ac:dyDescent="0.2">
      <c r="A2599" s="1">
        <v>1433</v>
      </c>
      <c r="B2599" s="1" t="s">
        <v>39</v>
      </c>
      <c r="C2599" s="1" t="s">
        <v>6</v>
      </c>
      <c r="D2599" s="1" t="s">
        <v>3</v>
      </c>
      <c r="E2599" s="11">
        <v>162</v>
      </c>
      <c r="F2599" s="3">
        <v>2.02</v>
      </c>
      <c r="G2599" s="11">
        <f>Tabla1[[#This Row],[Stock en unidades]]*Tabla1[[#This Row],[Costo unitario]]</f>
        <v>327.24</v>
      </c>
      <c r="H2599" s="1">
        <v>2020</v>
      </c>
      <c r="I2599" s="1" t="s">
        <v>256</v>
      </c>
      <c r="J2599" s="1">
        <v>80.7</v>
      </c>
      <c r="K2599" s="3">
        <v>236.37030000000001</v>
      </c>
      <c r="L2599" s="12">
        <f>Tabla1[[#This Row],[Venta prom 12 meses en UN]]*Tabla1[[#This Row],[Costo unitario]]</f>
        <v>163.01400000000001</v>
      </c>
      <c r="M2599" s="29">
        <f>IFERROR(Tabla1[[#This Row],[Stock en unidades]]/Tabla1[[#This Row],[Venta prom 12 meses en UN]],0)</f>
        <v>2.007434944237918</v>
      </c>
      <c r="N2599" s="12">
        <f>IFERROR(12/Tabla1[[#This Row],[Meses de stock]],0)</f>
        <v>5.9777777777777787</v>
      </c>
      <c r="O2599" s="5" t="e">
        <f>VLOOKUP(Tabla1[[#This Row],[Código del producto]],'ABC Ventas'!$A:$E,5,0)</f>
        <v>#DIV/0!</v>
      </c>
      <c r="P2599" s="5" t="e">
        <f>VLOOKUP(Tabla1[[#This Row],[Código del producto]],'ABC Stock'!$A:$E,5,0)</f>
        <v>#DIV/0!</v>
      </c>
      <c r="Q25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00" spans="1:17" x14ac:dyDescent="0.2">
      <c r="A2600" s="1">
        <v>1434</v>
      </c>
      <c r="B2600" s="1" t="s">
        <v>542</v>
      </c>
      <c r="C2600" s="1" t="s">
        <v>6</v>
      </c>
      <c r="D2600" s="1" t="s">
        <v>3</v>
      </c>
      <c r="E2600" s="11">
        <v>142</v>
      </c>
      <c r="F2600" s="3">
        <v>6.15</v>
      </c>
      <c r="G2600" s="11">
        <f>Tabla1[[#This Row],[Stock en unidades]]*Tabla1[[#This Row],[Costo unitario]]</f>
        <v>873.30000000000007</v>
      </c>
      <c r="H2600" s="1">
        <v>2019</v>
      </c>
      <c r="I2600" s="1" t="s">
        <v>305</v>
      </c>
      <c r="J2600" s="1">
        <v>139</v>
      </c>
      <c r="K2600" s="3">
        <v>1222.4355</v>
      </c>
      <c r="L2600" s="12">
        <f>Tabla1[[#This Row],[Venta prom 12 meses en UN]]*Tabla1[[#This Row],[Costo unitario]]</f>
        <v>854.85</v>
      </c>
      <c r="M2600" s="29">
        <f>IFERROR(Tabla1[[#This Row],[Stock en unidades]]/Tabla1[[#This Row],[Venta prom 12 meses en UN]],0)</f>
        <v>1.0215827338129497</v>
      </c>
      <c r="N2600" s="12">
        <f>IFERROR(12/Tabla1[[#This Row],[Meses de stock]],0)</f>
        <v>11.746478873239436</v>
      </c>
      <c r="O2600" s="5" t="e">
        <f>VLOOKUP(Tabla1[[#This Row],[Código del producto]],'ABC Ventas'!$A:$E,5,0)</f>
        <v>#DIV/0!</v>
      </c>
      <c r="P2600" s="5" t="e">
        <f>VLOOKUP(Tabla1[[#This Row],[Código del producto]],'ABC Stock'!$A:$E,5,0)</f>
        <v>#DIV/0!</v>
      </c>
      <c r="Q26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01" spans="1:17" x14ac:dyDescent="0.2">
      <c r="A2601" s="1">
        <v>1434</v>
      </c>
      <c r="B2601" s="1" t="s">
        <v>542</v>
      </c>
      <c r="C2601" s="1" t="s">
        <v>6</v>
      </c>
      <c r="D2601" s="1" t="s">
        <v>3</v>
      </c>
      <c r="E2601" s="11">
        <v>371</v>
      </c>
      <c r="F2601" s="3">
        <v>4.54</v>
      </c>
      <c r="G2601" s="11">
        <f>Tabla1[[#This Row],[Stock en unidades]]*Tabla1[[#This Row],[Costo unitario]]</f>
        <v>1684.34</v>
      </c>
      <c r="H2601" s="1">
        <v>2020</v>
      </c>
      <c r="I2601" s="1" t="s">
        <v>258</v>
      </c>
      <c r="J2601" s="1">
        <v>92.6</v>
      </c>
      <c r="K2601" s="3">
        <v>786.1554799999999</v>
      </c>
      <c r="L2601" s="12">
        <f>Tabla1[[#This Row],[Venta prom 12 meses en UN]]*Tabla1[[#This Row],[Costo unitario]]</f>
        <v>420.404</v>
      </c>
      <c r="M2601" s="29">
        <f>IFERROR(Tabla1[[#This Row],[Stock en unidades]]/Tabla1[[#This Row],[Venta prom 12 meses en UN]],0)</f>
        <v>4.0064794816414686</v>
      </c>
      <c r="N2601" s="12">
        <f>IFERROR(12/Tabla1[[#This Row],[Meses de stock]],0)</f>
        <v>2.9951482479784368</v>
      </c>
      <c r="O2601" s="5" t="e">
        <f>VLOOKUP(Tabla1[[#This Row],[Código del producto]],'ABC Ventas'!$A:$E,5,0)</f>
        <v>#DIV/0!</v>
      </c>
      <c r="P2601" s="5" t="e">
        <f>VLOOKUP(Tabla1[[#This Row],[Código del producto]],'ABC Stock'!$A:$E,5,0)</f>
        <v>#DIV/0!</v>
      </c>
      <c r="Q260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02" spans="1:17" x14ac:dyDescent="0.2">
      <c r="A2602" s="1">
        <v>1434</v>
      </c>
      <c r="B2602" s="1" t="s">
        <v>542</v>
      </c>
      <c r="C2602" s="1" t="s">
        <v>6</v>
      </c>
      <c r="D2602" s="1" t="s">
        <v>3</v>
      </c>
      <c r="E2602" s="11">
        <v>84</v>
      </c>
      <c r="F2602" s="3">
        <v>7.39</v>
      </c>
      <c r="G2602" s="11">
        <f>Tabla1[[#This Row],[Stock en unidades]]*Tabla1[[#This Row],[Costo unitario]]</f>
        <v>620.76</v>
      </c>
      <c r="H2602" s="1">
        <v>2019</v>
      </c>
      <c r="I2602" s="1" t="s">
        <v>306</v>
      </c>
      <c r="J2602" s="1">
        <v>53</v>
      </c>
      <c r="K2602" s="3">
        <v>603.17179999999996</v>
      </c>
      <c r="L2602" s="12">
        <f>Tabla1[[#This Row],[Venta prom 12 meses en UN]]*Tabla1[[#This Row],[Costo unitario]]</f>
        <v>391.66999999999996</v>
      </c>
      <c r="M2602" s="29">
        <f>IFERROR(Tabla1[[#This Row],[Stock en unidades]]/Tabla1[[#This Row],[Venta prom 12 meses en UN]],0)</f>
        <v>1.5849056603773586</v>
      </c>
      <c r="N2602" s="12">
        <f>IFERROR(12/Tabla1[[#This Row],[Meses de stock]],0)</f>
        <v>7.5714285714285712</v>
      </c>
      <c r="O2602" s="5" t="e">
        <f>VLOOKUP(Tabla1[[#This Row],[Código del producto]],'ABC Ventas'!$A:$E,5,0)</f>
        <v>#DIV/0!</v>
      </c>
      <c r="P2602" s="5" t="e">
        <f>VLOOKUP(Tabla1[[#This Row],[Código del producto]],'ABC Stock'!$A:$E,5,0)</f>
        <v>#DIV/0!</v>
      </c>
      <c r="Q26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03" spans="1:17" x14ac:dyDescent="0.2">
      <c r="A2603" s="1">
        <v>1434</v>
      </c>
      <c r="B2603" s="1" t="s">
        <v>542</v>
      </c>
      <c r="C2603" s="1" t="s">
        <v>6</v>
      </c>
      <c r="D2603" s="1" t="s">
        <v>3</v>
      </c>
      <c r="E2603" s="11">
        <v>196</v>
      </c>
      <c r="F2603" s="3">
        <v>2.8</v>
      </c>
      <c r="G2603" s="11">
        <f>Tabla1[[#This Row],[Stock en unidades]]*Tabla1[[#This Row],[Costo unitario]]</f>
        <v>548.79999999999995</v>
      </c>
      <c r="H2603" s="1">
        <v>2019</v>
      </c>
      <c r="I2603" s="1" t="s">
        <v>312</v>
      </c>
      <c r="J2603" s="1">
        <v>126</v>
      </c>
      <c r="K2603" s="3">
        <v>543.3119999999999</v>
      </c>
      <c r="L2603" s="12">
        <f>Tabla1[[#This Row],[Venta prom 12 meses en UN]]*Tabla1[[#This Row],[Costo unitario]]</f>
        <v>352.79999999999995</v>
      </c>
      <c r="M2603" s="29">
        <f>IFERROR(Tabla1[[#This Row],[Stock en unidades]]/Tabla1[[#This Row],[Venta prom 12 meses en UN]],0)</f>
        <v>1.5555555555555556</v>
      </c>
      <c r="N2603" s="12">
        <f>IFERROR(12/Tabla1[[#This Row],[Meses de stock]],0)</f>
        <v>7.7142857142857144</v>
      </c>
      <c r="O2603" s="5" t="e">
        <f>VLOOKUP(Tabla1[[#This Row],[Código del producto]],'ABC Ventas'!$A:$E,5,0)</f>
        <v>#DIV/0!</v>
      </c>
      <c r="P2603" s="5" t="e">
        <f>VLOOKUP(Tabla1[[#This Row],[Código del producto]],'ABC Stock'!$A:$E,5,0)</f>
        <v>#DIV/0!</v>
      </c>
      <c r="Q26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04" spans="1:17" x14ac:dyDescent="0.2">
      <c r="A2604" s="1">
        <v>1434</v>
      </c>
      <c r="B2604" s="1" t="s">
        <v>542</v>
      </c>
      <c r="C2604" s="1" t="s">
        <v>6</v>
      </c>
      <c r="D2604" s="1" t="s">
        <v>3</v>
      </c>
      <c r="E2604" s="11">
        <v>447</v>
      </c>
      <c r="F2604" s="3">
        <v>6.54</v>
      </c>
      <c r="G2604" s="11">
        <f>Tabla1[[#This Row],[Stock en unidades]]*Tabla1[[#This Row],[Costo unitario]]</f>
        <v>2923.38</v>
      </c>
      <c r="H2604" s="1">
        <v>2020</v>
      </c>
      <c r="I2604" s="1" t="s">
        <v>258</v>
      </c>
      <c r="J2604" s="1">
        <v>27.9</v>
      </c>
      <c r="K2604" s="3">
        <v>341.21141999999998</v>
      </c>
      <c r="L2604" s="12">
        <f>Tabla1[[#This Row],[Venta prom 12 meses en UN]]*Tabla1[[#This Row],[Costo unitario]]</f>
        <v>182.46599999999998</v>
      </c>
      <c r="M2604" s="29">
        <f>IFERROR(Tabla1[[#This Row],[Stock en unidades]]/Tabla1[[#This Row],[Venta prom 12 meses en UN]],0)</f>
        <v>16.021505376344088</v>
      </c>
      <c r="N2604" s="12">
        <f>IFERROR(12/Tabla1[[#This Row],[Meses de stock]],0)</f>
        <v>0.74899328859060399</v>
      </c>
      <c r="O2604" s="5" t="e">
        <f>VLOOKUP(Tabla1[[#This Row],[Código del producto]],'ABC Ventas'!$A:$E,5,0)</f>
        <v>#DIV/0!</v>
      </c>
      <c r="P2604" s="5" t="e">
        <f>VLOOKUP(Tabla1[[#This Row],[Código del producto]],'ABC Stock'!$A:$E,5,0)</f>
        <v>#DIV/0!</v>
      </c>
      <c r="Q260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05" spans="1:17" x14ac:dyDescent="0.2">
      <c r="A2605" s="1">
        <v>1434</v>
      </c>
      <c r="B2605" s="1" t="s">
        <v>542</v>
      </c>
      <c r="C2605" s="1" t="s">
        <v>6</v>
      </c>
      <c r="D2605" s="1" t="s">
        <v>3</v>
      </c>
      <c r="E2605" s="11">
        <v>1478</v>
      </c>
      <c r="F2605" s="3">
        <v>1.27</v>
      </c>
      <c r="G2605" s="11">
        <f>Tabla1[[#This Row],[Stock en unidades]]*Tabla1[[#This Row],[Costo unitario]]</f>
        <v>1877.06</v>
      </c>
      <c r="H2605" s="1">
        <v>2020</v>
      </c>
      <c r="I2605" s="1" t="s">
        <v>257</v>
      </c>
      <c r="J2605" s="1">
        <v>148</v>
      </c>
      <c r="K2605" s="3">
        <v>248.10720000000001</v>
      </c>
      <c r="L2605" s="12">
        <f>Tabla1[[#This Row],[Venta prom 12 meses en UN]]*Tabla1[[#This Row],[Costo unitario]]</f>
        <v>187.96</v>
      </c>
      <c r="M2605" s="29">
        <f>IFERROR(Tabla1[[#This Row],[Stock en unidades]]/Tabla1[[#This Row],[Venta prom 12 meses en UN]],0)</f>
        <v>9.986486486486486</v>
      </c>
      <c r="N2605" s="12">
        <f>IFERROR(12/Tabla1[[#This Row],[Meses de stock]],0)</f>
        <v>1.2016238159675237</v>
      </c>
      <c r="O2605" s="5" t="e">
        <f>VLOOKUP(Tabla1[[#This Row],[Código del producto]],'ABC Ventas'!$A:$E,5,0)</f>
        <v>#DIV/0!</v>
      </c>
      <c r="P2605" s="5" t="e">
        <f>VLOOKUP(Tabla1[[#This Row],[Código del producto]],'ABC Stock'!$A:$E,5,0)</f>
        <v>#DIV/0!</v>
      </c>
      <c r="Q260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06" spans="1:17" x14ac:dyDescent="0.2">
      <c r="A2606" s="1">
        <v>1435</v>
      </c>
      <c r="B2606" s="1" t="s">
        <v>168</v>
      </c>
      <c r="C2606" s="1" t="s">
        <v>6</v>
      </c>
      <c r="D2606" s="1" t="s">
        <v>3</v>
      </c>
      <c r="E2606" s="11">
        <v>19</v>
      </c>
      <c r="F2606" s="3">
        <v>7.14</v>
      </c>
      <c r="G2606" s="11">
        <f>Tabla1[[#This Row],[Stock en unidades]]*Tabla1[[#This Row],[Costo unitario]]</f>
        <v>135.66</v>
      </c>
      <c r="H2606" s="1">
        <v>2020</v>
      </c>
      <c r="I2606" s="1" t="s">
        <v>256</v>
      </c>
      <c r="J2606" s="1">
        <v>130</v>
      </c>
      <c r="K2606" s="3">
        <v>1624.35</v>
      </c>
      <c r="L2606" s="12">
        <f>Tabla1[[#This Row],[Venta prom 12 meses en UN]]*Tabla1[[#This Row],[Costo unitario]]</f>
        <v>928.19999999999993</v>
      </c>
      <c r="M2606" s="29">
        <f>IFERROR(Tabla1[[#This Row],[Stock en unidades]]/Tabla1[[#This Row],[Venta prom 12 meses en UN]],0)</f>
        <v>0.14615384615384616</v>
      </c>
      <c r="N2606" s="12">
        <f>IFERROR(12/Tabla1[[#This Row],[Meses de stock]],0)</f>
        <v>82.105263157894726</v>
      </c>
      <c r="O2606" s="5" t="e">
        <f>VLOOKUP(Tabla1[[#This Row],[Código del producto]],'ABC Ventas'!$A:$E,5,0)</f>
        <v>#DIV/0!</v>
      </c>
      <c r="P2606" s="5" t="e">
        <f>VLOOKUP(Tabla1[[#This Row],[Código del producto]],'ABC Stock'!$A:$E,5,0)</f>
        <v>#DIV/0!</v>
      </c>
      <c r="Q26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07" spans="1:17" x14ac:dyDescent="0.2">
      <c r="A2607" s="1">
        <v>1435</v>
      </c>
      <c r="B2607" s="1" t="s">
        <v>168</v>
      </c>
      <c r="C2607" s="1" t="s">
        <v>6</v>
      </c>
      <c r="D2607" s="1" t="s">
        <v>3</v>
      </c>
      <c r="E2607" s="11">
        <v>243</v>
      </c>
      <c r="F2607" s="3">
        <v>4.42</v>
      </c>
      <c r="G2607" s="11">
        <f>Tabla1[[#This Row],[Stock en unidades]]*Tabla1[[#This Row],[Costo unitario]]</f>
        <v>1074.06</v>
      </c>
      <c r="H2607" s="1">
        <v>2019</v>
      </c>
      <c r="I2607" s="1" t="s">
        <v>256</v>
      </c>
      <c r="J2607" s="1">
        <v>80.8</v>
      </c>
      <c r="K2607" s="3">
        <v>485.70495999999997</v>
      </c>
      <c r="L2607" s="12">
        <f>Tabla1[[#This Row],[Venta prom 12 meses en UN]]*Tabla1[[#This Row],[Costo unitario]]</f>
        <v>357.13599999999997</v>
      </c>
      <c r="M2607" s="29">
        <f>IFERROR(Tabla1[[#This Row],[Stock en unidades]]/Tabla1[[#This Row],[Venta prom 12 meses en UN]],0)</f>
        <v>3.0074257425742577</v>
      </c>
      <c r="N2607" s="12">
        <f>IFERROR(12/Tabla1[[#This Row],[Meses de stock]],0)</f>
        <v>3.9901234567901231</v>
      </c>
      <c r="O2607" s="5" t="e">
        <f>VLOOKUP(Tabla1[[#This Row],[Código del producto]],'ABC Ventas'!$A:$E,5,0)</f>
        <v>#DIV/0!</v>
      </c>
      <c r="P2607" s="5" t="e">
        <f>VLOOKUP(Tabla1[[#This Row],[Código del producto]],'ABC Stock'!$A:$E,5,0)</f>
        <v>#DIV/0!</v>
      </c>
      <c r="Q26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08" spans="1:17" x14ac:dyDescent="0.2">
      <c r="A2608" s="1">
        <v>1435</v>
      </c>
      <c r="B2608" s="1" t="s">
        <v>168</v>
      </c>
      <c r="C2608" s="1" t="s">
        <v>6</v>
      </c>
      <c r="D2608" s="1" t="s">
        <v>3</v>
      </c>
      <c r="E2608" s="11">
        <v>146</v>
      </c>
      <c r="F2608" s="3">
        <v>2.86</v>
      </c>
      <c r="G2608" s="11">
        <f>Tabla1[[#This Row],[Stock en unidades]]*Tabla1[[#This Row],[Costo unitario]]</f>
        <v>417.56</v>
      </c>
      <c r="H2608" s="1">
        <v>2020</v>
      </c>
      <c r="I2608" s="1" t="s">
        <v>258</v>
      </c>
      <c r="J2608" s="1">
        <v>115</v>
      </c>
      <c r="K2608" s="3">
        <v>470.327</v>
      </c>
      <c r="L2608" s="12">
        <f>Tabla1[[#This Row],[Venta prom 12 meses en UN]]*Tabla1[[#This Row],[Costo unitario]]</f>
        <v>328.9</v>
      </c>
      <c r="M2608" s="29">
        <f>IFERROR(Tabla1[[#This Row],[Stock en unidades]]/Tabla1[[#This Row],[Venta prom 12 meses en UN]],0)</f>
        <v>1.2695652173913043</v>
      </c>
      <c r="N2608" s="12">
        <f>IFERROR(12/Tabla1[[#This Row],[Meses de stock]],0)</f>
        <v>9.4520547945205475</v>
      </c>
      <c r="O2608" s="5" t="e">
        <f>VLOOKUP(Tabla1[[#This Row],[Código del producto]],'ABC Ventas'!$A:$E,5,0)</f>
        <v>#DIV/0!</v>
      </c>
      <c r="P2608" s="5" t="e">
        <f>VLOOKUP(Tabla1[[#This Row],[Código del producto]],'ABC Stock'!$A:$E,5,0)</f>
        <v>#DIV/0!</v>
      </c>
      <c r="Q26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09" spans="1:17" x14ac:dyDescent="0.2">
      <c r="A2609" s="1">
        <v>1435</v>
      </c>
      <c r="B2609" s="1" t="s">
        <v>168</v>
      </c>
      <c r="C2609" s="1" t="s">
        <v>6</v>
      </c>
      <c r="D2609" s="1" t="s">
        <v>3</v>
      </c>
      <c r="E2609" s="11">
        <v>153</v>
      </c>
      <c r="F2609" s="3">
        <v>3.57</v>
      </c>
      <c r="G2609" s="11">
        <f>Tabla1[[#This Row],[Stock en unidades]]*Tabla1[[#This Row],[Costo unitario]]</f>
        <v>546.20999999999992</v>
      </c>
      <c r="H2609" s="1">
        <v>2019</v>
      </c>
      <c r="I2609" s="1" t="s">
        <v>311</v>
      </c>
      <c r="J2609" s="1">
        <v>76.400000000000006</v>
      </c>
      <c r="K2609" s="3">
        <v>452.76167999999996</v>
      </c>
      <c r="L2609" s="12">
        <f>Tabla1[[#This Row],[Venta prom 12 meses en UN]]*Tabla1[[#This Row],[Costo unitario]]</f>
        <v>272.74799999999999</v>
      </c>
      <c r="M2609" s="29">
        <f>IFERROR(Tabla1[[#This Row],[Stock en unidades]]/Tabla1[[#This Row],[Venta prom 12 meses en UN]],0)</f>
        <v>2.0026178010471201</v>
      </c>
      <c r="N2609" s="12">
        <f>IFERROR(12/Tabla1[[#This Row],[Meses de stock]],0)</f>
        <v>5.992156862745099</v>
      </c>
      <c r="O2609" s="5" t="e">
        <f>VLOOKUP(Tabla1[[#This Row],[Código del producto]],'ABC Ventas'!$A:$E,5,0)</f>
        <v>#DIV/0!</v>
      </c>
      <c r="P2609" s="5" t="e">
        <f>VLOOKUP(Tabla1[[#This Row],[Código del producto]],'ABC Stock'!$A:$E,5,0)</f>
        <v>#DIV/0!</v>
      </c>
      <c r="Q26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10" spans="1:17" x14ac:dyDescent="0.2">
      <c r="A2610" s="1">
        <v>1435</v>
      </c>
      <c r="B2610" s="1" t="s">
        <v>168</v>
      </c>
      <c r="C2610" s="1" t="s">
        <v>6</v>
      </c>
      <c r="D2610" s="1" t="s">
        <v>3</v>
      </c>
      <c r="E2610" s="11">
        <v>251</v>
      </c>
      <c r="F2610" s="3">
        <v>3.68</v>
      </c>
      <c r="G2610" s="11">
        <f>Tabla1[[#This Row],[Stock en unidades]]*Tabla1[[#This Row],[Costo unitario]]</f>
        <v>923.68000000000006</v>
      </c>
      <c r="H2610" s="1">
        <v>2020</v>
      </c>
      <c r="I2610" s="1" t="s">
        <v>258</v>
      </c>
      <c r="J2610" s="1">
        <v>62.7</v>
      </c>
      <c r="K2610" s="3">
        <v>290.72736000000003</v>
      </c>
      <c r="L2610" s="12">
        <f>Tabla1[[#This Row],[Venta prom 12 meses en UN]]*Tabla1[[#This Row],[Costo unitario]]</f>
        <v>230.73600000000002</v>
      </c>
      <c r="M2610" s="29">
        <f>IFERROR(Tabla1[[#This Row],[Stock en unidades]]/Tabla1[[#This Row],[Venta prom 12 meses en UN]],0)</f>
        <v>4.003189792663477</v>
      </c>
      <c r="N2610" s="12">
        <f>IFERROR(12/Tabla1[[#This Row],[Meses de stock]],0)</f>
        <v>2.9976095617529879</v>
      </c>
      <c r="O2610" s="5" t="e">
        <f>VLOOKUP(Tabla1[[#This Row],[Código del producto]],'ABC Ventas'!$A:$E,5,0)</f>
        <v>#DIV/0!</v>
      </c>
      <c r="P2610" s="5" t="e">
        <f>VLOOKUP(Tabla1[[#This Row],[Código del producto]],'ABC Stock'!$A:$E,5,0)</f>
        <v>#DIV/0!</v>
      </c>
      <c r="Q261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11" spans="1:17" x14ac:dyDescent="0.2">
      <c r="A2611" s="1">
        <v>1435</v>
      </c>
      <c r="B2611" s="1" t="s">
        <v>168</v>
      </c>
      <c r="C2611" s="1" t="s">
        <v>6</v>
      </c>
      <c r="D2611" s="1" t="s">
        <v>3</v>
      </c>
      <c r="E2611" s="11">
        <v>240</v>
      </c>
      <c r="F2611" s="3">
        <v>6.2</v>
      </c>
      <c r="G2611" s="11">
        <f>Tabla1[[#This Row],[Stock en unidades]]*Tabla1[[#This Row],[Costo unitario]]</f>
        <v>1488</v>
      </c>
      <c r="H2611" s="1">
        <v>2019</v>
      </c>
      <c r="I2611" s="1" t="s">
        <v>310</v>
      </c>
      <c r="J2611" s="1">
        <v>29.9</v>
      </c>
      <c r="K2611" s="3">
        <v>229.87119999999999</v>
      </c>
      <c r="L2611" s="12">
        <f>Tabla1[[#This Row],[Venta prom 12 meses en UN]]*Tabla1[[#This Row],[Costo unitario]]</f>
        <v>185.38</v>
      </c>
      <c r="M2611" s="29">
        <f>IFERROR(Tabla1[[#This Row],[Stock en unidades]]/Tabla1[[#This Row],[Venta prom 12 meses en UN]],0)</f>
        <v>8.0267558528428093</v>
      </c>
      <c r="N2611" s="12">
        <f>IFERROR(12/Tabla1[[#This Row],[Meses de stock]],0)</f>
        <v>1.4950000000000001</v>
      </c>
      <c r="O2611" s="5" t="e">
        <f>VLOOKUP(Tabla1[[#This Row],[Código del producto]],'ABC Ventas'!$A:$E,5,0)</f>
        <v>#DIV/0!</v>
      </c>
      <c r="P2611" s="5" t="e">
        <f>VLOOKUP(Tabla1[[#This Row],[Código del producto]],'ABC Stock'!$A:$E,5,0)</f>
        <v>#DIV/0!</v>
      </c>
      <c r="Q261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12" spans="1:17" x14ac:dyDescent="0.2">
      <c r="A2612" s="1">
        <v>1436</v>
      </c>
      <c r="B2612" s="1" t="s">
        <v>175</v>
      </c>
      <c r="C2612" s="1" t="s">
        <v>6</v>
      </c>
      <c r="D2612" s="1" t="s">
        <v>3</v>
      </c>
      <c r="E2612" s="11">
        <v>280</v>
      </c>
      <c r="F2612" s="3">
        <v>5.92</v>
      </c>
      <c r="G2612" s="11">
        <f>Tabla1[[#This Row],[Stock en unidades]]*Tabla1[[#This Row],[Costo unitario]]</f>
        <v>1657.6</v>
      </c>
      <c r="H2612" s="1">
        <v>2020</v>
      </c>
      <c r="I2612" s="1" t="s">
        <v>258</v>
      </c>
      <c r="J2612" s="1">
        <v>130</v>
      </c>
      <c r="K2612" s="3">
        <v>954.30400000000009</v>
      </c>
      <c r="L2612" s="12">
        <f>Tabla1[[#This Row],[Venta prom 12 meses en UN]]*Tabla1[[#This Row],[Costo unitario]]</f>
        <v>769.6</v>
      </c>
      <c r="M2612" s="29">
        <f>IFERROR(Tabla1[[#This Row],[Stock en unidades]]/Tabla1[[#This Row],[Venta prom 12 meses en UN]],0)</f>
        <v>2.1538461538461537</v>
      </c>
      <c r="N2612" s="12">
        <f>IFERROR(12/Tabla1[[#This Row],[Meses de stock]],0)</f>
        <v>5.5714285714285721</v>
      </c>
      <c r="O2612" s="5" t="e">
        <f>VLOOKUP(Tabla1[[#This Row],[Código del producto]],'ABC Ventas'!$A:$E,5,0)</f>
        <v>#DIV/0!</v>
      </c>
      <c r="P2612" s="5" t="e">
        <f>VLOOKUP(Tabla1[[#This Row],[Código del producto]],'ABC Stock'!$A:$E,5,0)</f>
        <v>#DIV/0!</v>
      </c>
      <c r="Q26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13" spans="1:17" x14ac:dyDescent="0.2">
      <c r="A2613" s="1">
        <v>1436</v>
      </c>
      <c r="B2613" s="1" t="s">
        <v>175</v>
      </c>
      <c r="C2613" s="1" t="s">
        <v>6</v>
      </c>
      <c r="D2613" s="1" t="s">
        <v>3</v>
      </c>
      <c r="E2613" s="11">
        <v>364</v>
      </c>
      <c r="F2613" s="3">
        <v>2.4500000000000002</v>
      </c>
      <c r="G2613" s="11">
        <f>Tabla1[[#This Row],[Stock en unidades]]*Tabla1[[#This Row],[Costo unitario]]</f>
        <v>891.80000000000007</v>
      </c>
      <c r="H2613" s="1">
        <v>2020</v>
      </c>
      <c r="I2613" s="1" t="s">
        <v>256</v>
      </c>
      <c r="J2613" s="1">
        <v>136</v>
      </c>
      <c r="K2613" s="3">
        <v>593.096</v>
      </c>
      <c r="L2613" s="12">
        <f>Tabla1[[#This Row],[Venta prom 12 meses en UN]]*Tabla1[[#This Row],[Costo unitario]]</f>
        <v>333.20000000000005</v>
      </c>
      <c r="M2613" s="29">
        <f>IFERROR(Tabla1[[#This Row],[Stock en unidades]]/Tabla1[[#This Row],[Venta prom 12 meses en UN]],0)</f>
        <v>2.6764705882352939</v>
      </c>
      <c r="N2613" s="12">
        <f>IFERROR(12/Tabla1[[#This Row],[Meses de stock]],0)</f>
        <v>4.4835164835164836</v>
      </c>
      <c r="O2613" s="5" t="e">
        <f>VLOOKUP(Tabla1[[#This Row],[Código del producto]],'ABC Ventas'!$A:$E,5,0)</f>
        <v>#DIV/0!</v>
      </c>
      <c r="P2613" s="5" t="e">
        <f>VLOOKUP(Tabla1[[#This Row],[Código del producto]],'ABC Stock'!$A:$E,5,0)</f>
        <v>#DIV/0!</v>
      </c>
      <c r="Q26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14" spans="1:17" x14ac:dyDescent="0.2">
      <c r="A2614" s="1">
        <v>1436</v>
      </c>
      <c r="B2614" s="1" t="s">
        <v>175</v>
      </c>
      <c r="C2614" s="1" t="s">
        <v>6</v>
      </c>
      <c r="D2614" s="1" t="s">
        <v>3</v>
      </c>
      <c r="E2614" s="11">
        <v>359</v>
      </c>
      <c r="F2614" s="3">
        <v>6.48</v>
      </c>
      <c r="G2614" s="11">
        <f>Tabla1[[#This Row],[Stock en unidades]]*Tabla1[[#This Row],[Costo unitario]]</f>
        <v>2326.3200000000002</v>
      </c>
      <c r="H2614" s="1">
        <v>2020</v>
      </c>
      <c r="I2614" s="1" t="s">
        <v>257</v>
      </c>
      <c r="J2614" s="1">
        <v>51.2</v>
      </c>
      <c r="K2614" s="3">
        <v>451.21536000000009</v>
      </c>
      <c r="L2614" s="12">
        <f>Tabla1[[#This Row],[Venta prom 12 meses en UN]]*Tabla1[[#This Row],[Costo unitario]]</f>
        <v>331.77600000000007</v>
      </c>
      <c r="M2614" s="29">
        <f>IFERROR(Tabla1[[#This Row],[Stock en unidades]]/Tabla1[[#This Row],[Venta prom 12 meses en UN]],0)</f>
        <v>7.01171875</v>
      </c>
      <c r="N2614" s="12">
        <f>IFERROR(12/Tabla1[[#This Row],[Meses de stock]],0)</f>
        <v>1.7114206128133704</v>
      </c>
      <c r="O2614" s="5" t="e">
        <f>VLOOKUP(Tabla1[[#This Row],[Código del producto]],'ABC Ventas'!$A:$E,5,0)</f>
        <v>#DIV/0!</v>
      </c>
      <c r="P2614" s="5" t="e">
        <f>VLOOKUP(Tabla1[[#This Row],[Código del producto]],'ABC Stock'!$A:$E,5,0)</f>
        <v>#DIV/0!</v>
      </c>
      <c r="Q26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15" spans="1:17" x14ac:dyDescent="0.2">
      <c r="A2615" s="1">
        <v>1436</v>
      </c>
      <c r="B2615" s="1" t="s">
        <v>175</v>
      </c>
      <c r="C2615" s="1" t="s">
        <v>6</v>
      </c>
      <c r="D2615" s="1" t="s">
        <v>3</v>
      </c>
      <c r="E2615" s="11">
        <v>169</v>
      </c>
      <c r="F2615" s="3">
        <v>4.9400000000000004</v>
      </c>
      <c r="G2615" s="11">
        <f>Tabla1[[#This Row],[Stock en unidades]]*Tabla1[[#This Row],[Costo unitario]]</f>
        <v>834.86</v>
      </c>
      <c r="H2615" s="1">
        <v>2020</v>
      </c>
      <c r="I2615" s="1" t="s">
        <v>258</v>
      </c>
      <c r="J2615" s="1">
        <v>42.1</v>
      </c>
      <c r="K2615" s="3">
        <v>326.51918000000001</v>
      </c>
      <c r="L2615" s="12">
        <f>Tabla1[[#This Row],[Venta prom 12 meses en UN]]*Tabla1[[#This Row],[Costo unitario]]</f>
        <v>207.97400000000002</v>
      </c>
      <c r="M2615" s="29">
        <f>IFERROR(Tabla1[[#This Row],[Stock en unidades]]/Tabla1[[#This Row],[Venta prom 12 meses en UN]],0)</f>
        <v>4.0142517814726837</v>
      </c>
      <c r="N2615" s="12">
        <f>IFERROR(12/Tabla1[[#This Row],[Meses de stock]],0)</f>
        <v>2.9893491124260358</v>
      </c>
      <c r="O2615" s="5" t="e">
        <f>VLOOKUP(Tabla1[[#This Row],[Código del producto]],'ABC Ventas'!$A:$E,5,0)</f>
        <v>#DIV/0!</v>
      </c>
      <c r="P2615" s="5" t="e">
        <f>VLOOKUP(Tabla1[[#This Row],[Código del producto]],'ABC Stock'!$A:$E,5,0)</f>
        <v>#DIV/0!</v>
      </c>
      <c r="Q26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16" spans="1:17" x14ac:dyDescent="0.2">
      <c r="A2616" s="1">
        <v>1436</v>
      </c>
      <c r="B2616" s="1" t="s">
        <v>175</v>
      </c>
      <c r="C2616" s="1" t="s">
        <v>6</v>
      </c>
      <c r="D2616" s="1" t="s">
        <v>3</v>
      </c>
      <c r="E2616" s="11">
        <v>757</v>
      </c>
      <c r="F2616" s="3">
        <v>4.53</v>
      </c>
      <c r="G2616" s="11">
        <f>Tabla1[[#This Row],[Stock en unidades]]*Tabla1[[#This Row],[Costo unitario]]</f>
        <v>3429.21</v>
      </c>
      <c r="H2616" s="1">
        <v>2019</v>
      </c>
      <c r="I2616" s="1" t="s">
        <v>308</v>
      </c>
      <c r="J2616" s="1">
        <v>44.5</v>
      </c>
      <c r="K2616" s="3">
        <v>298.3458</v>
      </c>
      <c r="L2616" s="12">
        <f>Tabla1[[#This Row],[Venta prom 12 meses en UN]]*Tabla1[[#This Row],[Costo unitario]]</f>
        <v>201.58500000000001</v>
      </c>
      <c r="M2616" s="29">
        <f>IFERROR(Tabla1[[#This Row],[Stock en unidades]]/Tabla1[[#This Row],[Venta prom 12 meses en UN]],0)</f>
        <v>17.011235955056179</v>
      </c>
      <c r="N2616" s="12">
        <f>IFERROR(12/Tabla1[[#This Row],[Meses de stock]],0)</f>
        <v>0.70541611624834877</v>
      </c>
      <c r="O2616" s="5" t="e">
        <f>VLOOKUP(Tabla1[[#This Row],[Código del producto]],'ABC Ventas'!$A:$E,5,0)</f>
        <v>#DIV/0!</v>
      </c>
      <c r="P2616" s="5" t="e">
        <f>VLOOKUP(Tabla1[[#This Row],[Código del producto]],'ABC Stock'!$A:$E,5,0)</f>
        <v>#DIV/0!</v>
      </c>
      <c r="Q26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17" spans="1:17" x14ac:dyDescent="0.2">
      <c r="A2617" s="1">
        <v>1436</v>
      </c>
      <c r="B2617" s="1" t="s">
        <v>175</v>
      </c>
      <c r="C2617" s="1" t="s">
        <v>6</v>
      </c>
      <c r="D2617" s="1" t="s">
        <v>3</v>
      </c>
      <c r="E2617" s="11">
        <v>26</v>
      </c>
      <c r="F2617" s="3">
        <v>1.55</v>
      </c>
      <c r="G2617" s="11">
        <f>Tabla1[[#This Row],[Stock en unidades]]*Tabla1[[#This Row],[Costo unitario]]</f>
        <v>40.300000000000004</v>
      </c>
      <c r="H2617" s="1">
        <v>2020</v>
      </c>
      <c r="I2617" s="1" t="s">
        <v>256</v>
      </c>
      <c r="J2617" s="1">
        <v>65</v>
      </c>
      <c r="K2617" s="3">
        <v>162.20750000000001</v>
      </c>
      <c r="L2617" s="12">
        <f>Tabla1[[#This Row],[Venta prom 12 meses en UN]]*Tabla1[[#This Row],[Costo unitario]]</f>
        <v>100.75</v>
      </c>
      <c r="M2617" s="29">
        <f>IFERROR(Tabla1[[#This Row],[Stock en unidades]]/Tabla1[[#This Row],[Venta prom 12 meses en UN]],0)</f>
        <v>0.4</v>
      </c>
      <c r="N2617" s="12">
        <f>IFERROR(12/Tabla1[[#This Row],[Meses de stock]],0)</f>
        <v>30</v>
      </c>
      <c r="O2617" s="5" t="e">
        <f>VLOOKUP(Tabla1[[#This Row],[Código del producto]],'ABC Ventas'!$A:$E,5,0)</f>
        <v>#DIV/0!</v>
      </c>
      <c r="P2617" s="5" t="e">
        <f>VLOOKUP(Tabla1[[#This Row],[Código del producto]],'ABC Stock'!$A:$E,5,0)</f>
        <v>#DIV/0!</v>
      </c>
      <c r="Q26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18" spans="1:17" x14ac:dyDescent="0.2">
      <c r="A2618" s="1">
        <v>1437</v>
      </c>
      <c r="B2618" s="1" t="s">
        <v>89</v>
      </c>
      <c r="C2618" s="1" t="s">
        <v>6</v>
      </c>
      <c r="D2618" s="1" t="s">
        <v>3</v>
      </c>
      <c r="E2618" s="11">
        <v>42</v>
      </c>
      <c r="F2618" s="3">
        <v>6.9</v>
      </c>
      <c r="G2618" s="11">
        <f>Tabla1[[#This Row],[Stock en unidades]]*Tabla1[[#This Row],[Costo unitario]]</f>
        <v>289.8</v>
      </c>
      <c r="H2618" s="1">
        <v>2019</v>
      </c>
      <c r="I2618" s="1" t="s">
        <v>305</v>
      </c>
      <c r="J2618" s="1">
        <v>136</v>
      </c>
      <c r="K2618" s="3">
        <v>1454.52</v>
      </c>
      <c r="L2618" s="12">
        <f>Tabla1[[#This Row],[Venta prom 12 meses en UN]]*Tabla1[[#This Row],[Costo unitario]]</f>
        <v>938.40000000000009</v>
      </c>
      <c r="M2618" s="29">
        <f>IFERROR(Tabla1[[#This Row],[Stock en unidades]]/Tabla1[[#This Row],[Venta prom 12 meses en UN]],0)</f>
        <v>0.30882352941176472</v>
      </c>
      <c r="N2618" s="12">
        <f>IFERROR(12/Tabla1[[#This Row],[Meses de stock]],0)</f>
        <v>38.857142857142854</v>
      </c>
      <c r="O2618" s="5" t="e">
        <f>VLOOKUP(Tabla1[[#This Row],[Código del producto]],'ABC Ventas'!$A:$E,5,0)</f>
        <v>#DIV/0!</v>
      </c>
      <c r="P2618" s="5" t="e">
        <f>VLOOKUP(Tabla1[[#This Row],[Código del producto]],'ABC Stock'!$A:$E,5,0)</f>
        <v>#DIV/0!</v>
      </c>
      <c r="Q26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19" spans="1:17" x14ac:dyDescent="0.2">
      <c r="A2619" s="1">
        <v>1437</v>
      </c>
      <c r="B2619" s="1" t="s">
        <v>89</v>
      </c>
      <c r="C2619" s="1" t="s">
        <v>6</v>
      </c>
      <c r="D2619" s="1" t="s">
        <v>3</v>
      </c>
      <c r="E2619" s="11">
        <v>38</v>
      </c>
      <c r="F2619" s="3">
        <v>7.52</v>
      </c>
      <c r="G2619" s="11">
        <f>Tabla1[[#This Row],[Stock en unidades]]*Tabla1[[#This Row],[Costo unitario]]</f>
        <v>285.76</v>
      </c>
      <c r="H2619" s="1">
        <v>2020</v>
      </c>
      <c r="I2619" s="1" t="s">
        <v>256</v>
      </c>
      <c r="J2619" s="1">
        <v>76</v>
      </c>
      <c r="K2619" s="3">
        <v>971.58399999999995</v>
      </c>
      <c r="L2619" s="12">
        <f>Tabla1[[#This Row],[Venta prom 12 meses en UN]]*Tabla1[[#This Row],[Costo unitario]]</f>
        <v>571.52</v>
      </c>
      <c r="M2619" s="29">
        <f>IFERROR(Tabla1[[#This Row],[Stock en unidades]]/Tabla1[[#This Row],[Venta prom 12 meses en UN]],0)</f>
        <v>0.5</v>
      </c>
      <c r="N2619" s="12">
        <f>IFERROR(12/Tabla1[[#This Row],[Meses de stock]],0)</f>
        <v>24</v>
      </c>
      <c r="O2619" s="5" t="e">
        <f>VLOOKUP(Tabla1[[#This Row],[Código del producto]],'ABC Ventas'!$A:$E,5,0)</f>
        <v>#DIV/0!</v>
      </c>
      <c r="P2619" s="5" t="e">
        <f>VLOOKUP(Tabla1[[#This Row],[Código del producto]],'ABC Stock'!$A:$E,5,0)</f>
        <v>#DIV/0!</v>
      </c>
      <c r="Q26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20" spans="1:17" x14ac:dyDescent="0.2">
      <c r="A2620" s="1">
        <v>1437</v>
      </c>
      <c r="B2620" s="1" t="s">
        <v>89</v>
      </c>
      <c r="C2620" s="1" t="s">
        <v>6</v>
      </c>
      <c r="D2620" s="1" t="s">
        <v>3</v>
      </c>
      <c r="E2620" s="11">
        <v>695</v>
      </c>
      <c r="F2620" s="3">
        <v>7.13</v>
      </c>
      <c r="G2620" s="11">
        <f>Tabla1[[#This Row],[Stock en unidades]]*Tabla1[[#This Row],[Costo unitario]]</f>
        <v>4955.3500000000004</v>
      </c>
      <c r="H2620" s="1">
        <v>2020</v>
      </c>
      <c r="I2620" s="1" t="s">
        <v>258</v>
      </c>
      <c r="J2620" s="1">
        <v>63.1</v>
      </c>
      <c r="K2620" s="3">
        <v>548.88166000000001</v>
      </c>
      <c r="L2620" s="12">
        <f>Tabla1[[#This Row],[Venta prom 12 meses en UN]]*Tabla1[[#This Row],[Costo unitario]]</f>
        <v>449.90300000000002</v>
      </c>
      <c r="M2620" s="29">
        <f>IFERROR(Tabla1[[#This Row],[Stock en unidades]]/Tabla1[[#This Row],[Venta prom 12 meses en UN]],0)</f>
        <v>11.014263074484944</v>
      </c>
      <c r="N2620" s="12">
        <f>IFERROR(12/Tabla1[[#This Row],[Meses de stock]],0)</f>
        <v>1.0894964028776979</v>
      </c>
      <c r="O2620" s="5" t="e">
        <f>VLOOKUP(Tabla1[[#This Row],[Código del producto]],'ABC Ventas'!$A:$E,5,0)</f>
        <v>#DIV/0!</v>
      </c>
      <c r="P2620" s="5" t="e">
        <f>VLOOKUP(Tabla1[[#This Row],[Código del producto]],'ABC Stock'!$A:$E,5,0)</f>
        <v>#DIV/0!</v>
      </c>
      <c r="Q26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21" spans="1:17" x14ac:dyDescent="0.2">
      <c r="A2621" s="1">
        <v>1437</v>
      </c>
      <c r="B2621" s="1" t="s">
        <v>89</v>
      </c>
      <c r="C2621" s="1" t="s">
        <v>6</v>
      </c>
      <c r="D2621" s="1" t="s">
        <v>3</v>
      </c>
      <c r="E2621" s="11">
        <v>323</v>
      </c>
      <c r="F2621" s="3">
        <v>2.02</v>
      </c>
      <c r="G2621" s="11">
        <f>Tabla1[[#This Row],[Stock en unidades]]*Tabla1[[#This Row],[Costo unitario]]</f>
        <v>652.46</v>
      </c>
      <c r="H2621" s="1">
        <v>2019</v>
      </c>
      <c r="I2621" s="1" t="s">
        <v>308</v>
      </c>
      <c r="J2621" s="1">
        <v>107</v>
      </c>
      <c r="K2621" s="3">
        <v>389.05200000000002</v>
      </c>
      <c r="L2621" s="12">
        <f>Tabla1[[#This Row],[Venta prom 12 meses en UN]]*Tabla1[[#This Row],[Costo unitario]]</f>
        <v>216.14000000000001</v>
      </c>
      <c r="M2621" s="29">
        <f>IFERROR(Tabla1[[#This Row],[Stock en unidades]]/Tabla1[[#This Row],[Venta prom 12 meses en UN]],0)</f>
        <v>3.0186915887850465</v>
      </c>
      <c r="N2621" s="12">
        <f>IFERROR(12/Tabla1[[#This Row],[Meses de stock]],0)</f>
        <v>3.975232198142415</v>
      </c>
      <c r="O2621" s="5" t="e">
        <f>VLOOKUP(Tabla1[[#This Row],[Código del producto]],'ABC Ventas'!$A:$E,5,0)</f>
        <v>#DIV/0!</v>
      </c>
      <c r="P2621" s="5" t="e">
        <f>VLOOKUP(Tabla1[[#This Row],[Código del producto]],'ABC Stock'!$A:$E,5,0)</f>
        <v>#DIV/0!</v>
      </c>
      <c r="Q262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22" spans="1:17" x14ac:dyDescent="0.2">
      <c r="A2622" s="1">
        <v>1437</v>
      </c>
      <c r="B2622" s="1" t="s">
        <v>89</v>
      </c>
      <c r="C2622" s="1" t="s">
        <v>6</v>
      </c>
      <c r="D2622" s="1" t="s">
        <v>3</v>
      </c>
      <c r="E2622" s="11">
        <v>614</v>
      </c>
      <c r="F2622" s="3">
        <v>6.84</v>
      </c>
      <c r="G2622" s="11">
        <f>Tabla1[[#This Row],[Stock en unidades]]*Tabla1[[#This Row],[Costo unitario]]</f>
        <v>4199.76</v>
      </c>
      <c r="H2622" s="1">
        <v>2019</v>
      </c>
      <c r="I2622" s="1" t="s">
        <v>308</v>
      </c>
      <c r="J2622" s="1">
        <v>34.1</v>
      </c>
      <c r="K2622" s="3">
        <v>363.86063999999999</v>
      </c>
      <c r="L2622" s="12">
        <f>Tabla1[[#This Row],[Venta prom 12 meses en UN]]*Tabla1[[#This Row],[Costo unitario]]</f>
        <v>233.244</v>
      </c>
      <c r="M2622" s="29">
        <f>IFERROR(Tabla1[[#This Row],[Stock en unidades]]/Tabla1[[#This Row],[Venta prom 12 meses en UN]],0)</f>
        <v>18.005865102639294</v>
      </c>
      <c r="N2622" s="12">
        <f>IFERROR(12/Tabla1[[#This Row],[Meses de stock]],0)</f>
        <v>0.66644951140065156</v>
      </c>
      <c r="O2622" s="5" t="e">
        <f>VLOOKUP(Tabla1[[#This Row],[Código del producto]],'ABC Ventas'!$A:$E,5,0)</f>
        <v>#DIV/0!</v>
      </c>
      <c r="P2622" s="5" t="e">
        <f>VLOOKUP(Tabla1[[#This Row],[Código del producto]],'ABC Stock'!$A:$E,5,0)</f>
        <v>#DIV/0!</v>
      </c>
      <c r="Q26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23" spans="1:17" x14ac:dyDescent="0.2">
      <c r="A2623" s="1">
        <v>1437</v>
      </c>
      <c r="B2623" s="1" t="s">
        <v>89</v>
      </c>
      <c r="C2623" s="1" t="s">
        <v>6</v>
      </c>
      <c r="D2623" s="1" t="s">
        <v>3</v>
      </c>
      <c r="E2623" s="11">
        <v>238</v>
      </c>
      <c r="F2623" s="3">
        <v>4.2</v>
      </c>
      <c r="G2623" s="11">
        <f>Tabla1[[#This Row],[Stock en unidades]]*Tabla1[[#This Row],[Costo unitario]]</f>
        <v>999.6</v>
      </c>
      <c r="H2623" s="1">
        <v>2019</v>
      </c>
      <c r="I2623" s="1" t="s">
        <v>304</v>
      </c>
      <c r="J2623" s="1">
        <v>47.6</v>
      </c>
      <c r="K2623" s="3">
        <v>277.8888</v>
      </c>
      <c r="L2623" s="12">
        <f>Tabla1[[#This Row],[Venta prom 12 meses en UN]]*Tabla1[[#This Row],[Costo unitario]]</f>
        <v>199.92000000000002</v>
      </c>
      <c r="M2623" s="29">
        <f>IFERROR(Tabla1[[#This Row],[Stock en unidades]]/Tabla1[[#This Row],[Venta prom 12 meses en UN]],0)</f>
        <v>5</v>
      </c>
      <c r="N2623" s="12">
        <f>IFERROR(12/Tabla1[[#This Row],[Meses de stock]],0)</f>
        <v>2.4</v>
      </c>
      <c r="O2623" s="5" t="e">
        <f>VLOOKUP(Tabla1[[#This Row],[Código del producto]],'ABC Ventas'!$A:$E,5,0)</f>
        <v>#DIV/0!</v>
      </c>
      <c r="P2623" s="5" t="e">
        <f>VLOOKUP(Tabla1[[#This Row],[Código del producto]],'ABC Stock'!$A:$E,5,0)</f>
        <v>#DIV/0!</v>
      </c>
      <c r="Q26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24" spans="1:17" x14ac:dyDescent="0.2">
      <c r="A2624" s="1">
        <v>1438</v>
      </c>
      <c r="B2624" s="1" t="s">
        <v>76</v>
      </c>
      <c r="C2624" s="1" t="s">
        <v>6</v>
      </c>
      <c r="D2624" s="1" t="s">
        <v>3</v>
      </c>
      <c r="E2624" s="11">
        <v>442</v>
      </c>
      <c r="F2624" s="3">
        <v>6.04</v>
      </c>
      <c r="G2624" s="11">
        <f>Tabla1[[#This Row],[Stock en unidades]]*Tabla1[[#This Row],[Costo unitario]]</f>
        <v>2669.68</v>
      </c>
      <c r="H2624" s="1">
        <v>2020</v>
      </c>
      <c r="I2624" s="1" t="s">
        <v>257</v>
      </c>
      <c r="J2624" s="1">
        <v>88.3</v>
      </c>
      <c r="K2624" s="3">
        <v>799.99800000000005</v>
      </c>
      <c r="L2624" s="12">
        <f>Tabla1[[#This Row],[Venta prom 12 meses en UN]]*Tabla1[[#This Row],[Costo unitario]]</f>
        <v>533.33199999999999</v>
      </c>
      <c r="M2624" s="29">
        <f>IFERROR(Tabla1[[#This Row],[Stock en unidades]]/Tabla1[[#This Row],[Venta prom 12 meses en UN]],0)</f>
        <v>5.0056625141562856</v>
      </c>
      <c r="N2624" s="12">
        <f>IFERROR(12/Tabla1[[#This Row],[Meses de stock]],0)</f>
        <v>2.3972850678733031</v>
      </c>
      <c r="O2624" s="5" t="e">
        <f>VLOOKUP(Tabla1[[#This Row],[Código del producto]],'ABC Ventas'!$A:$E,5,0)</f>
        <v>#DIV/0!</v>
      </c>
      <c r="P2624" s="5" t="e">
        <f>VLOOKUP(Tabla1[[#This Row],[Código del producto]],'ABC Stock'!$A:$E,5,0)</f>
        <v>#DIV/0!</v>
      </c>
      <c r="Q262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25" spans="1:17" x14ac:dyDescent="0.2">
      <c r="A2625" s="1">
        <v>1438</v>
      </c>
      <c r="B2625" s="1" t="s">
        <v>76</v>
      </c>
      <c r="C2625" s="1" t="s">
        <v>6</v>
      </c>
      <c r="D2625" s="1" t="s">
        <v>3</v>
      </c>
      <c r="E2625" s="11">
        <v>102</v>
      </c>
      <c r="F2625" s="3">
        <v>2.5099999999999998</v>
      </c>
      <c r="G2625" s="11">
        <f>Tabla1[[#This Row],[Stock en unidades]]*Tabla1[[#This Row],[Costo unitario]]</f>
        <v>256.02</v>
      </c>
      <c r="H2625" s="1">
        <v>2019</v>
      </c>
      <c r="I2625" s="1" t="s">
        <v>305</v>
      </c>
      <c r="J2625" s="1">
        <v>94</v>
      </c>
      <c r="K2625" s="3">
        <v>438.84839999999997</v>
      </c>
      <c r="L2625" s="12">
        <f>Tabla1[[#This Row],[Venta prom 12 meses en UN]]*Tabla1[[#This Row],[Costo unitario]]</f>
        <v>235.93999999999997</v>
      </c>
      <c r="M2625" s="29">
        <f>IFERROR(Tabla1[[#This Row],[Stock en unidades]]/Tabla1[[#This Row],[Venta prom 12 meses en UN]],0)</f>
        <v>1.0851063829787233</v>
      </c>
      <c r="N2625" s="12">
        <f>IFERROR(12/Tabla1[[#This Row],[Meses de stock]],0)</f>
        <v>11.058823529411766</v>
      </c>
      <c r="O2625" s="5" t="e">
        <f>VLOOKUP(Tabla1[[#This Row],[Código del producto]],'ABC Ventas'!$A:$E,5,0)</f>
        <v>#DIV/0!</v>
      </c>
      <c r="P2625" s="5" t="e">
        <f>VLOOKUP(Tabla1[[#This Row],[Código del producto]],'ABC Stock'!$A:$E,5,0)</f>
        <v>#DIV/0!</v>
      </c>
      <c r="Q26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26" spans="1:17" x14ac:dyDescent="0.2">
      <c r="A2626" s="1">
        <v>1438</v>
      </c>
      <c r="B2626" s="1" t="s">
        <v>76</v>
      </c>
      <c r="C2626" s="1" t="s">
        <v>6</v>
      </c>
      <c r="D2626" s="1" t="s">
        <v>3</v>
      </c>
      <c r="E2626" s="11">
        <v>248</v>
      </c>
      <c r="F2626" s="3">
        <v>7.07</v>
      </c>
      <c r="G2626" s="11">
        <f>Tabla1[[#This Row],[Stock en unidades]]*Tabla1[[#This Row],[Costo unitario]]</f>
        <v>1753.3600000000001</v>
      </c>
      <c r="H2626" s="1">
        <v>2020</v>
      </c>
      <c r="I2626" s="1" t="s">
        <v>256</v>
      </c>
      <c r="J2626" s="1">
        <v>31</v>
      </c>
      <c r="K2626" s="3">
        <v>363.82220000000001</v>
      </c>
      <c r="L2626" s="12">
        <f>Tabla1[[#This Row],[Venta prom 12 meses en UN]]*Tabla1[[#This Row],[Costo unitario]]</f>
        <v>219.17000000000002</v>
      </c>
      <c r="M2626" s="29">
        <f>IFERROR(Tabla1[[#This Row],[Stock en unidades]]/Tabla1[[#This Row],[Venta prom 12 meses en UN]],0)</f>
        <v>8</v>
      </c>
      <c r="N2626" s="12">
        <f>IFERROR(12/Tabla1[[#This Row],[Meses de stock]],0)</f>
        <v>1.5</v>
      </c>
      <c r="O2626" s="5" t="e">
        <f>VLOOKUP(Tabla1[[#This Row],[Código del producto]],'ABC Ventas'!$A:$E,5,0)</f>
        <v>#DIV/0!</v>
      </c>
      <c r="P2626" s="5" t="e">
        <f>VLOOKUP(Tabla1[[#This Row],[Código del producto]],'ABC Stock'!$A:$E,5,0)</f>
        <v>#DIV/0!</v>
      </c>
      <c r="Q26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27" spans="1:17" x14ac:dyDescent="0.2">
      <c r="A2627" s="1">
        <v>1438</v>
      </c>
      <c r="B2627" s="1" t="s">
        <v>76</v>
      </c>
      <c r="C2627" s="1" t="s">
        <v>6</v>
      </c>
      <c r="D2627" s="1" t="s">
        <v>3</v>
      </c>
      <c r="E2627" s="11">
        <v>451</v>
      </c>
      <c r="F2627" s="3">
        <v>4.1100000000000003</v>
      </c>
      <c r="G2627" s="11">
        <f>Tabla1[[#This Row],[Stock en unidades]]*Tabla1[[#This Row],[Costo unitario]]</f>
        <v>1853.6100000000001</v>
      </c>
      <c r="H2627" s="1">
        <v>2019</v>
      </c>
      <c r="I2627" s="1" t="s">
        <v>307</v>
      </c>
      <c r="J2627" s="1">
        <v>63</v>
      </c>
      <c r="K2627" s="3">
        <v>341.7876</v>
      </c>
      <c r="L2627" s="12">
        <f>Tabla1[[#This Row],[Venta prom 12 meses en UN]]*Tabla1[[#This Row],[Costo unitario]]</f>
        <v>258.93</v>
      </c>
      <c r="M2627" s="29">
        <f>IFERROR(Tabla1[[#This Row],[Stock en unidades]]/Tabla1[[#This Row],[Venta prom 12 meses en UN]],0)</f>
        <v>7.1587301587301591</v>
      </c>
      <c r="N2627" s="12">
        <f>IFERROR(12/Tabla1[[#This Row],[Meses de stock]],0)</f>
        <v>1.6762749445676275</v>
      </c>
      <c r="O2627" s="5" t="e">
        <f>VLOOKUP(Tabla1[[#This Row],[Código del producto]],'ABC Ventas'!$A:$E,5,0)</f>
        <v>#DIV/0!</v>
      </c>
      <c r="P2627" s="5" t="e">
        <f>VLOOKUP(Tabla1[[#This Row],[Código del producto]],'ABC Stock'!$A:$E,5,0)</f>
        <v>#DIV/0!</v>
      </c>
      <c r="Q262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28" spans="1:17" x14ac:dyDescent="0.2">
      <c r="A2628" s="1">
        <v>1438</v>
      </c>
      <c r="B2628" s="1" t="s">
        <v>76</v>
      </c>
      <c r="C2628" s="1" t="s">
        <v>6</v>
      </c>
      <c r="D2628" s="1" t="s">
        <v>3</v>
      </c>
      <c r="E2628" s="11">
        <v>178</v>
      </c>
      <c r="F2628" s="3">
        <v>1.69</v>
      </c>
      <c r="G2628" s="11">
        <f>Tabla1[[#This Row],[Stock en unidades]]*Tabla1[[#This Row],[Costo unitario]]</f>
        <v>300.82</v>
      </c>
      <c r="H2628" s="1">
        <v>2019</v>
      </c>
      <c r="I2628" s="1" t="s">
        <v>258</v>
      </c>
      <c r="J2628" s="1">
        <v>102</v>
      </c>
      <c r="K2628" s="3">
        <v>217.19880000000001</v>
      </c>
      <c r="L2628" s="12">
        <f>Tabla1[[#This Row],[Venta prom 12 meses en UN]]*Tabla1[[#This Row],[Costo unitario]]</f>
        <v>172.38</v>
      </c>
      <c r="M2628" s="29">
        <f>IFERROR(Tabla1[[#This Row],[Stock en unidades]]/Tabla1[[#This Row],[Venta prom 12 meses en UN]],0)</f>
        <v>1.7450980392156863</v>
      </c>
      <c r="N2628" s="12">
        <f>IFERROR(12/Tabla1[[#This Row],[Meses de stock]],0)</f>
        <v>6.8764044943820224</v>
      </c>
      <c r="O2628" s="5" t="e">
        <f>VLOOKUP(Tabla1[[#This Row],[Código del producto]],'ABC Ventas'!$A:$E,5,0)</f>
        <v>#DIV/0!</v>
      </c>
      <c r="P2628" s="5" t="e">
        <f>VLOOKUP(Tabla1[[#This Row],[Código del producto]],'ABC Stock'!$A:$E,5,0)</f>
        <v>#DIV/0!</v>
      </c>
      <c r="Q26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29" spans="1:17" x14ac:dyDescent="0.2">
      <c r="A2629" s="1">
        <v>1438</v>
      </c>
      <c r="B2629" s="1" t="s">
        <v>76</v>
      </c>
      <c r="C2629" s="1" t="s">
        <v>6</v>
      </c>
      <c r="D2629" s="1" t="s">
        <v>3</v>
      </c>
      <c r="E2629" s="11">
        <v>568</v>
      </c>
      <c r="F2629" s="3">
        <v>2.04</v>
      </c>
      <c r="G2629" s="11">
        <f>Tabla1[[#This Row],[Stock en unidades]]*Tabla1[[#This Row],[Costo unitario]]</f>
        <v>1158.72</v>
      </c>
      <c r="H2629" s="1">
        <v>2020</v>
      </c>
      <c r="I2629" s="1" t="s">
        <v>257</v>
      </c>
      <c r="J2629" s="1">
        <v>52</v>
      </c>
      <c r="K2629" s="3">
        <v>159.12</v>
      </c>
      <c r="L2629" s="12">
        <f>Tabla1[[#This Row],[Venta prom 12 meses en UN]]*Tabla1[[#This Row],[Costo unitario]]</f>
        <v>106.08</v>
      </c>
      <c r="M2629" s="29">
        <f>IFERROR(Tabla1[[#This Row],[Stock en unidades]]/Tabla1[[#This Row],[Venta prom 12 meses en UN]],0)</f>
        <v>10.923076923076923</v>
      </c>
      <c r="N2629" s="12">
        <f>IFERROR(12/Tabla1[[#This Row],[Meses de stock]],0)</f>
        <v>1.0985915492957745</v>
      </c>
      <c r="O2629" s="5" t="e">
        <f>VLOOKUP(Tabla1[[#This Row],[Código del producto]],'ABC Ventas'!$A:$E,5,0)</f>
        <v>#DIV/0!</v>
      </c>
      <c r="P2629" s="5" t="e">
        <f>VLOOKUP(Tabla1[[#This Row],[Código del producto]],'ABC Stock'!$A:$E,5,0)</f>
        <v>#DIV/0!</v>
      </c>
      <c r="Q262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30" spans="1:17" x14ac:dyDescent="0.2">
      <c r="A2630" s="1">
        <v>1439</v>
      </c>
      <c r="B2630" s="1" t="s">
        <v>543</v>
      </c>
      <c r="C2630" s="1" t="s">
        <v>6</v>
      </c>
      <c r="D2630" s="1" t="s">
        <v>3</v>
      </c>
      <c r="E2630" s="11">
        <v>174</v>
      </c>
      <c r="F2630" s="3">
        <v>7.8</v>
      </c>
      <c r="G2630" s="11">
        <f>Tabla1[[#This Row],[Stock en unidades]]*Tabla1[[#This Row],[Costo unitario]]</f>
        <v>1357.2</v>
      </c>
      <c r="H2630" s="1">
        <v>2020</v>
      </c>
      <c r="I2630" s="1" t="s">
        <v>257</v>
      </c>
      <c r="J2630" s="1">
        <v>91</v>
      </c>
      <c r="K2630" s="3">
        <v>1093.0919999999999</v>
      </c>
      <c r="L2630" s="12">
        <f>Tabla1[[#This Row],[Venta prom 12 meses en UN]]*Tabla1[[#This Row],[Costo unitario]]</f>
        <v>709.8</v>
      </c>
      <c r="M2630" s="29">
        <f>IFERROR(Tabla1[[#This Row],[Stock en unidades]]/Tabla1[[#This Row],[Venta prom 12 meses en UN]],0)</f>
        <v>1.9120879120879122</v>
      </c>
      <c r="N2630" s="12">
        <f>IFERROR(12/Tabla1[[#This Row],[Meses de stock]],0)</f>
        <v>6.2758620689655169</v>
      </c>
      <c r="O2630" s="5" t="e">
        <f>VLOOKUP(Tabla1[[#This Row],[Código del producto]],'ABC Ventas'!$A:$E,5,0)</f>
        <v>#DIV/0!</v>
      </c>
      <c r="P2630" s="5" t="e">
        <f>VLOOKUP(Tabla1[[#This Row],[Código del producto]],'ABC Stock'!$A:$E,5,0)</f>
        <v>#DIV/0!</v>
      </c>
      <c r="Q26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31" spans="1:17" x14ac:dyDescent="0.2">
      <c r="A2631" s="1">
        <v>1439</v>
      </c>
      <c r="B2631" s="1" t="s">
        <v>543</v>
      </c>
      <c r="C2631" s="1" t="s">
        <v>6</v>
      </c>
      <c r="D2631" s="1" t="s">
        <v>3</v>
      </c>
      <c r="E2631" s="11">
        <v>861</v>
      </c>
      <c r="F2631" s="3">
        <v>7.38</v>
      </c>
      <c r="G2631" s="11">
        <f>Tabla1[[#This Row],[Stock en unidades]]*Tabla1[[#This Row],[Costo unitario]]</f>
        <v>6354.18</v>
      </c>
      <c r="H2631" s="1">
        <v>2020</v>
      </c>
      <c r="I2631" s="1" t="s">
        <v>257</v>
      </c>
      <c r="J2631" s="1">
        <v>71.7</v>
      </c>
      <c r="K2631" s="3">
        <v>867.79943999999989</v>
      </c>
      <c r="L2631" s="12">
        <f>Tabla1[[#This Row],[Venta prom 12 meses en UN]]*Tabla1[[#This Row],[Costo unitario]]</f>
        <v>529.14599999999996</v>
      </c>
      <c r="M2631" s="29">
        <f>IFERROR(Tabla1[[#This Row],[Stock en unidades]]/Tabla1[[#This Row],[Venta prom 12 meses en UN]],0)</f>
        <v>12.00836820083682</v>
      </c>
      <c r="N2631" s="12">
        <f>IFERROR(12/Tabla1[[#This Row],[Meses de stock]],0)</f>
        <v>0.99930313588850173</v>
      </c>
      <c r="O2631" s="5" t="e">
        <f>VLOOKUP(Tabla1[[#This Row],[Código del producto]],'ABC Ventas'!$A:$E,5,0)</f>
        <v>#DIV/0!</v>
      </c>
      <c r="P2631" s="5" t="e">
        <f>VLOOKUP(Tabla1[[#This Row],[Código del producto]],'ABC Stock'!$A:$E,5,0)</f>
        <v>#DIV/0!</v>
      </c>
      <c r="Q263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32" spans="1:17" x14ac:dyDescent="0.2">
      <c r="A2632" s="1">
        <v>1439</v>
      </c>
      <c r="B2632" s="1" t="s">
        <v>543</v>
      </c>
      <c r="C2632" s="1" t="s">
        <v>6</v>
      </c>
      <c r="D2632" s="1" t="s">
        <v>3</v>
      </c>
      <c r="E2632" s="11">
        <v>288</v>
      </c>
      <c r="F2632" s="3">
        <v>5.04</v>
      </c>
      <c r="G2632" s="11">
        <f>Tabla1[[#This Row],[Stock en unidades]]*Tabla1[[#This Row],[Costo unitario]]</f>
        <v>1451.52</v>
      </c>
      <c r="H2632" s="1">
        <v>2020</v>
      </c>
      <c r="I2632" s="1" t="s">
        <v>257</v>
      </c>
      <c r="J2632" s="1">
        <v>72</v>
      </c>
      <c r="K2632" s="3">
        <v>627.78239999999994</v>
      </c>
      <c r="L2632" s="12">
        <f>Tabla1[[#This Row],[Venta prom 12 meses en UN]]*Tabla1[[#This Row],[Costo unitario]]</f>
        <v>362.88</v>
      </c>
      <c r="M2632" s="29">
        <f>IFERROR(Tabla1[[#This Row],[Stock en unidades]]/Tabla1[[#This Row],[Venta prom 12 meses en UN]],0)</f>
        <v>4</v>
      </c>
      <c r="N2632" s="12">
        <f>IFERROR(12/Tabla1[[#This Row],[Meses de stock]],0)</f>
        <v>3</v>
      </c>
      <c r="O2632" s="5" t="e">
        <f>VLOOKUP(Tabla1[[#This Row],[Código del producto]],'ABC Ventas'!$A:$E,5,0)</f>
        <v>#DIV/0!</v>
      </c>
      <c r="P2632" s="5" t="e">
        <f>VLOOKUP(Tabla1[[#This Row],[Código del producto]],'ABC Stock'!$A:$E,5,0)</f>
        <v>#DIV/0!</v>
      </c>
      <c r="Q26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33" spans="1:17" x14ac:dyDescent="0.2">
      <c r="A2633" s="1">
        <v>1439</v>
      </c>
      <c r="B2633" s="1" t="s">
        <v>543</v>
      </c>
      <c r="C2633" s="1" t="s">
        <v>6</v>
      </c>
      <c r="D2633" s="1" t="s">
        <v>3</v>
      </c>
      <c r="E2633" s="11">
        <v>621</v>
      </c>
      <c r="F2633" s="3">
        <v>2.6</v>
      </c>
      <c r="G2633" s="11">
        <f>Tabla1[[#This Row],[Stock en unidades]]*Tabla1[[#This Row],[Costo unitario]]</f>
        <v>1614.6000000000001</v>
      </c>
      <c r="H2633" s="1">
        <v>2019</v>
      </c>
      <c r="I2633" s="1" t="s">
        <v>310</v>
      </c>
      <c r="J2633" s="1">
        <v>118</v>
      </c>
      <c r="K2633" s="3">
        <v>368.16</v>
      </c>
      <c r="L2633" s="12">
        <f>Tabla1[[#This Row],[Venta prom 12 meses en UN]]*Tabla1[[#This Row],[Costo unitario]]</f>
        <v>306.8</v>
      </c>
      <c r="M2633" s="29">
        <f>IFERROR(Tabla1[[#This Row],[Stock en unidades]]/Tabla1[[#This Row],[Venta prom 12 meses en UN]],0)</f>
        <v>5.2627118644067794</v>
      </c>
      <c r="N2633" s="12">
        <f>IFERROR(12/Tabla1[[#This Row],[Meses de stock]],0)</f>
        <v>2.2801932367149758</v>
      </c>
      <c r="O2633" s="5" t="e">
        <f>VLOOKUP(Tabla1[[#This Row],[Código del producto]],'ABC Ventas'!$A:$E,5,0)</f>
        <v>#DIV/0!</v>
      </c>
      <c r="P2633" s="5" t="e">
        <f>VLOOKUP(Tabla1[[#This Row],[Código del producto]],'ABC Stock'!$A:$E,5,0)</f>
        <v>#DIV/0!</v>
      </c>
      <c r="Q26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34" spans="1:17" x14ac:dyDescent="0.2">
      <c r="A2634" s="1">
        <v>1439</v>
      </c>
      <c r="B2634" s="1" t="s">
        <v>543</v>
      </c>
      <c r="C2634" s="1" t="s">
        <v>6</v>
      </c>
      <c r="D2634" s="1" t="s">
        <v>3</v>
      </c>
      <c r="E2634" s="11">
        <v>103</v>
      </c>
      <c r="F2634" s="3">
        <v>3.02</v>
      </c>
      <c r="G2634" s="11">
        <f>Tabla1[[#This Row],[Stock en unidades]]*Tabla1[[#This Row],[Costo unitario]]</f>
        <v>311.06</v>
      </c>
      <c r="H2634" s="1">
        <v>2019</v>
      </c>
      <c r="I2634" s="1" t="s">
        <v>312</v>
      </c>
      <c r="J2634" s="1">
        <v>77</v>
      </c>
      <c r="K2634" s="3">
        <v>290.67500000000001</v>
      </c>
      <c r="L2634" s="12">
        <f>Tabla1[[#This Row],[Venta prom 12 meses en UN]]*Tabla1[[#This Row],[Costo unitario]]</f>
        <v>232.54</v>
      </c>
      <c r="M2634" s="29">
        <f>IFERROR(Tabla1[[#This Row],[Stock en unidades]]/Tabla1[[#This Row],[Venta prom 12 meses en UN]],0)</f>
        <v>1.3376623376623376</v>
      </c>
      <c r="N2634" s="12">
        <f>IFERROR(12/Tabla1[[#This Row],[Meses de stock]],0)</f>
        <v>8.9708737864077683</v>
      </c>
      <c r="O2634" s="5" t="e">
        <f>VLOOKUP(Tabla1[[#This Row],[Código del producto]],'ABC Ventas'!$A:$E,5,0)</f>
        <v>#DIV/0!</v>
      </c>
      <c r="P2634" s="5" t="e">
        <f>VLOOKUP(Tabla1[[#This Row],[Código del producto]],'ABC Stock'!$A:$E,5,0)</f>
        <v>#DIV/0!</v>
      </c>
      <c r="Q263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35" spans="1:17" x14ac:dyDescent="0.2">
      <c r="A2635" s="1">
        <v>1439</v>
      </c>
      <c r="B2635" s="1" t="s">
        <v>543</v>
      </c>
      <c r="C2635" s="1" t="s">
        <v>6</v>
      </c>
      <c r="D2635" s="1" t="s">
        <v>3</v>
      </c>
      <c r="E2635" s="11">
        <v>12</v>
      </c>
      <c r="F2635" s="3">
        <v>1.17</v>
      </c>
      <c r="G2635" s="11">
        <f>Tabla1[[#This Row],[Stock en unidades]]*Tabla1[[#This Row],[Costo unitario]]</f>
        <v>14.04</v>
      </c>
      <c r="H2635" s="1">
        <v>2020</v>
      </c>
      <c r="I2635" s="1" t="s">
        <v>258</v>
      </c>
      <c r="J2635" s="1">
        <v>125</v>
      </c>
      <c r="K2635" s="3">
        <v>179.88749999999999</v>
      </c>
      <c r="L2635" s="12">
        <f>Tabla1[[#This Row],[Venta prom 12 meses en UN]]*Tabla1[[#This Row],[Costo unitario]]</f>
        <v>146.25</v>
      </c>
      <c r="M2635" s="29">
        <f>IFERROR(Tabla1[[#This Row],[Stock en unidades]]/Tabla1[[#This Row],[Venta prom 12 meses en UN]],0)</f>
        <v>9.6000000000000002E-2</v>
      </c>
      <c r="N2635" s="12">
        <f>IFERROR(12/Tabla1[[#This Row],[Meses de stock]],0)</f>
        <v>125</v>
      </c>
      <c r="O2635" s="5" t="e">
        <f>VLOOKUP(Tabla1[[#This Row],[Código del producto]],'ABC Ventas'!$A:$E,5,0)</f>
        <v>#DIV/0!</v>
      </c>
      <c r="P2635" s="5" t="e">
        <f>VLOOKUP(Tabla1[[#This Row],[Código del producto]],'ABC Stock'!$A:$E,5,0)</f>
        <v>#DIV/0!</v>
      </c>
      <c r="Q26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36" spans="1:17" x14ac:dyDescent="0.2">
      <c r="A2636" s="1">
        <v>1440</v>
      </c>
      <c r="B2636" s="1" t="s">
        <v>544</v>
      </c>
      <c r="C2636" s="1" t="s">
        <v>6</v>
      </c>
      <c r="D2636" s="1" t="s">
        <v>3</v>
      </c>
      <c r="E2636" s="11">
        <v>92</v>
      </c>
      <c r="F2636" s="3">
        <v>6.41</v>
      </c>
      <c r="G2636" s="11">
        <f>Tabla1[[#This Row],[Stock en unidades]]*Tabla1[[#This Row],[Costo unitario]]</f>
        <v>589.72</v>
      </c>
      <c r="H2636" s="1">
        <v>2020</v>
      </c>
      <c r="I2636" s="1" t="s">
        <v>258</v>
      </c>
      <c r="J2636" s="1">
        <v>91.8</v>
      </c>
      <c r="K2636" s="3">
        <v>1118.0322000000001</v>
      </c>
      <c r="L2636" s="12">
        <f>Tabla1[[#This Row],[Venta prom 12 meses en UN]]*Tabla1[[#This Row],[Costo unitario]]</f>
        <v>588.43799999999999</v>
      </c>
      <c r="M2636" s="29">
        <f>IFERROR(Tabla1[[#This Row],[Stock en unidades]]/Tabla1[[#This Row],[Venta prom 12 meses en UN]],0)</f>
        <v>1.0021786492374729</v>
      </c>
      <c r="N2636" s="12">
        <f>IFERROR(12/Tabla1[[#This Row],[Meses de stock]],0)</f>
        <v>11.973913043478259</v>
      </c>
      <c r="O2636" s="5" t="e">
        <f>VLOOKUP(Tabla1[[#This Row],[Código del producto]],'ABC Ventas'!$A:$E,5,0)</f>
        <v>#DIV/0!</v>
      </c>
      <c r="P2636" s="5" t="e">
        <f>VLOOKUP(Tabla1[[#This Row],[Código del producto]],'ABC Stock'!$A:$E,5,0)</f>
        <v>#DIV/0!</v>
      </c>
      <c r="Q26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37" spans="1:17" x14ac:dyDescent="0.2">
      <c r="A2637" s="1">
        <v>1440</v>
      </c>
      <c r="B2637" s="1" t="s">
        <v>544</v>
      </c>
      <c r="C2637" s="1" t="s">
        <v>6</v>
      </c>
      <c r="D2637" s="1" t="s">
        <v>3</v>
      </c>
      <c r="E2637" s="11">
        <v>316</v>
      </c>
      <c r="F2637" s="3">
        <v>7.67</v>
      </c>
      <c r="G2637" s="11">
        <f>Tabla1[[#This Row],[Stock en unidades]]*Tabla1[[#This Row],[Costo unitario]]</f>
        <v>2423.7199999999998</v>
      </c>
      <c r="H2637" s="1">
        <v>2019</v>
      </c>
      <c r="I2637" s="1" t="s">
        <v>258</v>
      </c>
      <c r="J2637" s="1">
        <v>78.900000000000006</v>
      </c>
      <c r="K2637" s="3">
        <v>992.46732000000009</v>
      </c>
      <c r="L2637" s="12">
        <f>Tabla1[[#This Row],[Venta prom 12 meses en UN]]*Tabla1[[#This Row],[Costo unitario]]</f>
        <v>605.16300000000001</v>
      </c>
      <c r="M2637" s="29">
        <f>IFERROR(Tabla1[[#This Row],[Stock en unidades]]/Tabla1[[#This Row],[Venta prom 12 meses en UN]],0)</f>
        <v>4.005069708491761</v>
      </c>
      <c r="N2637" s="12">
        <f>IFERROR(12/Tabla1[[#This Row],[Meses de stock]],0)</f>
        <v>2.99620253164557</v>
      </c>
      <c r="O2637" s="5" t="e">
        <f>VLOOKUP(Tabla1[[#This Row],[Código del producto]],'ABC Ventas'!$A:$E,5,0)</f>
        <v>#DIV/0!</v>
      </c>
      <c r="P2637" s="5" t="e">
        <f>VLOOKUP(Tabla1[[#This Row],[Código del producto]],'ABC Stock'!$A:$E,5,0)</f>
        <v>#DIV/0!</v>
      </c>
      <c r="Q263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38" spans="1:17" x14ac:dyDescent="0.2">
      <c r="A2638" s="1">
        <v>1440</v>
      </c>
      <c r="B2638" s="1" t="s">
        <v>544</v>
      </c>
      <c r="C2638" s="1" t="s">
        <v>6</v>
      </c>
      <c r="D2638" s="1" t="s">
        <v>3</v>
      </c>
      <c r="E2638" s="11">
        <v>208</v>
      </c>
      <c r="F2638" s="3">
        <v>4.41</v>
      </c>
      <c r="G2638" s="11">
        <f>Tabla1[[#This Row],[Stock en unidades]]*Tabla1[[#This Row],[Costo unitario]]</f>
        <v>917.28</v>
      </c>
      <c r="H2638" s="1">
        <v>2020</v>
      </c>
      <c r="I2638" s="1" t="s">
        <v>256</v>
      </c>
      <c r="J2638" s="1">
        <v>109</v>
      </c>
      <c r="K2638" s="3">
        <v>725.84190000000001</v>
      </c>
      <c r="L2638" s="12">
        <f>Tabla1[[#This Row],[Venta prom 12 meses en UN]]*Tabla1[[#This Row],[Costo unitario]]</f>
        <v>480.69</v>
      </c>
      <c r="M2638" s="29">
        <f>IFERROR(Tabla1[[#This Row],[Stock en unidades]]/Tabla1[[#This Row],[Venta prom 12 meses en UN]],0)</f>
        <v>1.9082568807339451</v>
      </c>
      <c r="N2638" s="12">
        <f>IFERROR(12/Tabla1[[#This Row],[Meses de stock]],0)</f>
        <v>6.2884615384615383</v>
      </c>
      <c r="O2638" s="5" t="e">
        <f>VLOOKUP(Tabla1[[#This Row],[Código del producto]],'ABC Ventas'!$A:$E,5,0)</f>
        <v>#DIV/0!</v>
      </c>
      <c r="P2638" s="5" t="e">
        <f>VLOOKUP(Tabla1[[#This Row],[Código del producto]],'ABC Stock'!$A:$E,5,0)</f>
        <v>#DIV/0!</v>
      </c>
      <c r="Q26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39" spans="1:17" x14ac:dyDescent="0.2">
      <c r="A2639" s="1">
        <v>1440</v>
      </c>
      <c r="B2639" s="1" t="s">
        <v>544</v>
      </c>
      <c r="C2639" s="1" t="s">
        <v>6</v>
      </c>
      <c r="D2639" s="1" t="s">
        <v>3</v>
      </c>
      <c r="E2639" s="11">
        <v>313</v>
      </c>
      <c r="F2639" s="3">
        <v>3.56</v>
      </c>
      <c r="G2639" s="11">
        <f>Tabla1[[#This Row],[Stock en unidades]]*Tabla1[[#This Row],[Costo unitario]]</f>
        <v>1114.28</v>
      </c>
      <c r="H2639" s="1">
        <v>2020</v>
      </c>
      <c r="I2639" s="1" t="s">
        <v>256</v>
      </c>
      <c r="J2639" s="1">
        <v>129</v>
      </c>
      <c r="K2639" s="3">
        <v>688.86</v>
      </c>
      <c r="L2639" s="12">
        <f>Tabla1[[#This Row],[Venta prom 12 meses en UN]]*Tabla1[[#This Row],[Costo unitario]]</f>
        <v>459.24</v>
      </c>
      <c r="M2639" s="29">
        <f>IFERROR(Tabla1[[#This Row],[Stock en unidades]]/Tabla1[[#This Row],[Venta prom 12 meses en UN]],0)</f>
        <v>2.4263565891472867</v>
      </c>
      <c r="N2639" s="12">
        <f>IFERROR(12/Tabla1[[#This Row],[Meses de stock]],0)</f>
        <v>4.9456869009584663</v>
      </c>
      <c r="O2639" s="5" t="e">
        <f>VLOOKUP(Tabla1[[#This Row],[Código del producto]],'ABC Ventas'!$A:$E,5,0)</f>
        <v>#DIV/0!</v>
      </c>
      <c r="P2639" s="5" t="e">
        <f>VLOOKUP(Tabla1[[#This Row],[Código del producto]],'ABC Stock'!$A:$E,5,0)</f>
        <v>#DIV/0!</v>
      </c>
      <c r="Q26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40" spans="1:17" x14ac:dyDescent="0.2">
      <c r="A2640" s="1">
        <v>1440</v>
      </c>
      <c r="B2640" s="1" t="s">
        <v>544</v>
      </c>
      <c r="C2640" s="1" t="s">
        <v>6</v>
      </c>
      <c r="D2640" s="1" t="s">
        <v>3</v>
      </c>
      <c r="E2640" s="11">
        <v>1178</v>
      </c>
      <c r="F2640" s="3">
        <v>1.51</v>
      </c>
      <c r="G2640" s="11">
        <f>Tabla1[[#This Row],[Stock en unidades]]*Tabla1[[#This Row],[Costo unitario]]</f>
        <v>1778.78</v>
      </c>
      <c r="H2640" s="1">
        <v>2019</v>
      </c>
      <c r="I2640" s="1" t="s">
        <v>306</v>
      </c>
      <c r="J2640" s="1">
        <v>67</v>
      </c>
      <c r="K2640" s="3">
        <v>144.67310000000001</v>
      </c>
      <c r="L2640" s="12">
        <f>Tabla1[[#This Row],[Venta prom 12 meses en UN]]*Tabla1[[#This Row],[Costo unitario]]</f>
        <v>101.17</v>
      </c>
      <c r="M2640" s="29">
        <f>IFERROR(Tabla1[[#This Row],[Stock en unidades]]/Tabla1[[#This Row],[Venta prom 12 meses en UN]],0)</f>
        <v>17.582089552238806</v>
      </c>
      <c r="N2640" s="12">
        <f>IFERROR(12/Tabla1[[#This Row],[Meses de stock]],0)</f>
        <v>0.68251273344651953</v>
      </c>
      <c r="O2640" s="5" t="e">
        <f>VLOOKUP(Tabla1[[#This Row],[Código del producto]],'ABC Ventas'!$A:$E,5,0)</f>
        <v>#DIV/0!</v>
      </c>
      <c r="P2640" s="5" t="e">
        <f>VLOOKUP(Tabla1[[#This Row],[Código del producto]],'ABC Stock'!$A:$E,5,0)</f>
        <v>#DIV/0!</v>
      </c>
      <c r="Q26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41" spans="1:17" x14ac:dyDescent="0.2">
      <c r="A2641" s="1">
        <v>1440</v>
      </c>
      <c r="B2641" s="1" t="s">
        <v>544</v>
      </c>
      <c r="C2641" s="1" t="s">
        <v>6</v>
      </c>
      <c r="D2641" s="1" t="s">
        <v>3</v>
      </c>
      <c r="E2641" s="11">
        <v>261</v>
      </c>
      <c r="F2641" s="3">
        <v>47.5</v>
      </c>
      <c r="G2641" s="11">
        <f>Tabla1[[#This Row],[Stock en unidades]]*Tabla1[[#This Row],[Costo unitario]]</f>
        <v>12397.5</v>
      </c>
      <c r="H2641" s="1">
        <v>2019</v>
      </c>
      <c r="I2641" s="1" t="s">
        <v>307</v>
      </c>
      <c r="J2641" s="1">
        <v>0</v>
      </c>
      <c r="K2641" s="3">
        <v>0</v>
      </c>
      <c r="L2641" s="12">
        <f>Tabla1[[#This Row],[Venta prom 12 meses en UN]]*Tabla1[[#This Row],[Costo unitario]]</f>
        <v>0</v>
      </c>
      <c r="M2641" s="29">
        <f>IFERROR(Tabla1[[#This Row],[Stock en unidades]]/Tabla1[[#This Row],[Venta prom 12 meses en UN]],0)</f>
        <v>0</v>
      </c>
      <c r="N2641" s="12">
        <f>IFERROR(12/Tabla1[[#This Row],[Meses de stock]],0)</f>
        <v>0</v>
      </c>
      <c r="O2641" s="5" t="e">
        <f>VLOOKUP(Tabla1[[#This Row],[Código del producto]],'ABC Ventas'!$A:$E,5,0)</f>
        <v>#DIV/0!</v>
      </c>
      <c r="P2641" s="5" t="e">
        <f>VLOOKUP(Tabla1[[#This Row],[Código del producto]],'ABC Stock'!$A:$E,5,0)</f>
        <v>#DIV/0!</v>
      </c>
      <c r="Q264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642" spans="1:17" x14ac:dyDescent="0.2">
      <c r="A2642" s="1">
        <v>1441</v>
      </c>
      <c r="B2642" s="1" t="s">
        <v>190</v>
      </c>
      <c r="C2642" s="1" t="s">
        <v>6</v>
      </c>
      <c r="D2642" s="1" t="s">
        <v>3</v>
      </c>
      <c r="E2642" s="11">
        <v>619</v>
      </c>
      <c r="F2642" s="3">
        <v>2.74</v>
      </c>
      <c r="G2642" s="11">
        <f>Tabla1[[#This Row],[Stock en unidades]]*Tabla1[[#This Row],[Costo unitario]]</f>
        <v>1696.0600000000002</v>
      </c>
      <c r="H2642" s="1">
        <v>2019</v>
      </c>
      <c r="I2642" s="1" t="s">
        <v>304</v>
      </c>
      <c r="J2642" s="1">
        <v>139</v>
      </c>
      <c r="K2642" s="3">
        <v>578.90719999999999</v>
      </c>
      <c r="L2642" s="12">
        <f>Tabla1[[#This Row],[Venta prom 12 meses en UN]]*Tabla1[[#This Row],[Costo unitario]]</f>
        <v>380.86</v>
      </c>
      <c r="M2642" s="29">
        <f>IFERROR(Tabla1[[#This Row],[Stock en unidades]]/Tabla1[[#This Row],[Venta prom 12 meses en UN]],0)</f>
        <v>4.4532374100719423</v>
      </c>
      <c r="N2642" s="12">
        <f>IFERROR(12/Tabla1[[#This Row],[Meses de stock]],0)</f>
        <v>2.6946688206785137</v>
      </c>
      <c r="O2642" s="5" t="e">
        <f>VLOOKUP(Tabla1[[#This Row],[Código del producto]],'ABC Ventas'!$A:$E,5,0)</f>
        <v>#DIV/0!</v>
      </c>
      <c r="P2642" s="5" t="e">
        <f>VLOOKUP(Tabla1[[#This Row],[Código del producto]],'ABC Stock'!$A:$E,5,0)</f>
        <v>#DIV/0!</v>
      </c>
      <c r="Q26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43" spans="1:17" x14ac:dyDescent="0.2">
      <c r="A2643" s="1">
        <v>1441</v>
      </c>
      <c r="B2643" s="1" t="s">
        <v>190</v>
      </c>
      <c r="C2643" s="1" t="s">
        <v>6</v>
      </c>
      <c r="D2643" s="1" t="s">
        <v>3</v>
      </c>
      <c r="E2643" s="11">
        <v>470</v>
      </c>
      <c r="F2643" s="3">
        <v>7.71</v>
      </c>
      <c r="G2643" s="11">
        <f>Tabla1[[#This Row],[Stock en unidades]]*Tabla1[[#This Row],[Costo unitario]]</f>
        <v>3623.7</v>
      </c>
      <c r="H2643" s="1">
        <v>2019</v>
      </c>
      <c r="I2643" s="1" t="s">
        <v>307</v>
      </c>
      <c r="J2643" s="1">
        <v>31.3</v>
      </c>
      <c r="K2643" s="3">
        <v>453.68724000000003</v>
      </c>
      <c r="L2643" s="12">
        <f>Tabla1[[#This Row],[Venta prom 12 meses en UN]]*Tabla1[[#This Row],[Costo unitario]]</f>
        <v>241.32300000000001</v>
      </c>
      <c r="M2643" s="29">
        <f>IFERROR(Tabla1[[#This Row],[Stock en unidades]]/Tabla1[[#This Row],[Venta prom 12 meses en UN]],0)</f>
        <v>15.015974440894569</v>
      </c>
      <c r="N2643" s="12">
        <f>IFERROR(12/Tabla1[[#This Row],[Meses de stock]],0)</f>
        <v>0.79914893617021276</v>
      </c>
      <c r="O2643" s="5" t="e">
        <f>VLOOKUP(Tabla1[[#This Row],[Código del producto]],'ABC Ventas'!$A:$E,5,0)</f>
        <v>#DIV/0!</v>
      </c>
      <c r="P2643" s="5" t="e">
        <f>VLOOKUP(Tabla1[[#This Row],[Código del producto]],'ABC Stock'!$A:$E,5,0)</f>
        <v>#DIV/0!</v>
      </c>
      <c r="Q26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44" spans="1:17" x14ac:dyDescent="0.2">
      <c r="A2644" s="1">
        <v>1441</v>
      </c>
      <c r="B2644" s="1" t="s">
        <v>190</v>
      </c>
      <c r="C2644" s="1" t="s">
        <v>6</v>
      </c>
      <c r="D2644" s="1" t="s">
        <v>3</v>
      </c>
      <c r="E2644" s="11">
        <v>632</v>
      </c>
      <c r="F2644" s="3">
        <v>1.78</v>
      </c>
      <c r="G2644" s="11">
        <f>Tabla1[[#This Row],[Stock en unidades]]*Tabla1[[#This Row],[Costo unitario]]</f>
        <v>1124.96</v>
      </c>
      <c r="H2644" s="1">
        <v>2020</v>
      </c>
      <c r="I2644" s="1" t="s">
        <v>258</v>
      </c>
      <c r="J2644" s="1">
        <v>116</v>
      </c>
      <c r="K2644" s="3">
        <v>377.85839999999996</v>
      </c>
      <c r="L2644" s="12">
        <f>Tabla1[[#This Row],[Venta prom 12 meses en UN]]*Tabla1[[#This Row],[Costo unitario]]</f>
        <v>206.48</v>
      </c>
      <c r="M2644" s="29">
        <f>IFERROR(Tabla1[[#This Row],[Stock en unidades]]/Tabla1[[#This Row],[Venta prom 12 meses en UN]],0)</f>
        <v>5.4482758620689653</v>
      </c>
      <c r="N2644" s="12">
        <f>IFERROR(12/Tabla1[[#This Row],[Meses de stock]],0)</f>
        <v>2.2025316455696204</v>
      </c>
      <c r="O2644" s="5" t="e">
        <f>VLOOKUP(Tabla1[[#This Row],[Código del producto]],'ABC Ventas'!$A:$E,5,0)</f>
        <v>#DIV/0!</v>
      </c>
      <c r="P2644" s="5" t="e">
        <f>VLOOKUP(Tabla1[[#This Row],[Código del producto]],'ABC Stock'!$A:$E,5,0)</f>
        <v>#DIV/0!</v>
      </c>
      <c r="Q264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45" spans="1:17" x14ac:dyDescent="0.2">
      <c r="A2645" s="1">
        <v>1441</v>
      </c>
      <c r="B2645" s="1" t="s">
        <v>190</v>
      </c>
      <c r="C2645" s="1" t="s">
        <v>6</v>
      </c>
      <c r="D2645" s="1" t="s">
        <v>3</v>
      </c>
      <c r="E2645" s="11">
        <v>278</v>
      </c>
      <c r="F2645" s="3">
        <v>3.91</v>
      </c>
      <c r="G2645" s="11">
        <f>Tabla1[[#This Row],[Stock en unidades]]*Tabla1[[#This Row],[Costo unitario]]</f>
        <v>1086.98</v>
      </c>
      <c r="H2645" s="1">
        <v>2019</v>
      </c>
      <c r="I2645" s="1" t="s">
        <v>311</v>
      </c>
      <c r="J2645" s="1">
        <v>61</v>
      </c>
      <c r="K2645" s="3">
        <v>290.98220000000003</v>
      </c>
      <c r="L2645" s="12">
        <f>Tabla1[[#This Row],[Venta prom 12 meses en UN]]*Tabla1[[#This Row],[Costo unitario]]</f>
        <v>238.51000000000002</v>
      </c>
      <c r="M2645" s="29">
        <f>IFERROR(Tabla1[[#This Row],[Stock en unidades]]/Tabla1[[#This Row],[Venta prom 12 meses en UN]],0)</f>
        <v>4.557377049180328</v>
      </c>
      <c r="N2645" s="12">
        <f>IFERROR(12/Tabla1[[#This Row],[Meses de stock]],0)</f>
        <v>2.6330935251798562</v>
      </c>
      <c r="O2645" s="5" t="e">
        <f>VLOOKUP(Tabla1[[#This Row],[Código del producto]],'ABC Ventas'!$A:$E,5,0)</f>
        <v>#DIV/0!</v>
      </c>
      <c r="P2645" s="5" t="e">
        <f>VLOOKUP(Tabla1[[#This Row],[Código del producto]],'ABC Stock'!$A:$E,5,0)</f>
        <v>#DIV/0!</v>
      </c>
      <c r="Q264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46" spans="1:17" x14ac:dyDescent="0.2">
      <c r="A2646" s="1">
        <v>1441</v>
      </c>
      <c r="B2646" s="1" t="s">
        <v>190</v>
      </c>
      <c r="C2646" s="1" t="s">
        <v>6</v>
      </c>
      <c r="D2646" s="1" t="s">
        <v>3</v>
      </c>
      <c r="E2646" s="11">
        <v>273</v>
      </c>
      <c r="F2646" s="3">
        <v>6.61</v>
      </c>
      <c r="G2646" s="11">
        <f>Tabla1[[#This Row],[Stock en unidades]]*Tabla1[[#This Row],[Costo unitario]]</f>
        <v>1804.5300000000002</v>
      </c>
      <c r="H2646" s="1">
        <v>2019</v>
      </c>
      <c r="I2646" s="1" t="s">
        <v>305</v>
      </c>
      <c r="J2646" s="1">
        <v>24.8</v>
      </c>
      <c r="K2646" s="3">
        <v>236.05632000000006</v>
      </c>
      <c r="L2646" s="12">
        <f>Tabla1[[#This Row],[Venta prom 12 meses en UN]]*Tabla1[[#This Row],[Costo unitario]]</f>
        <v>163.92800000000003</v>
      </c>
      <c r="M2646" s="29">
        <f>IFERROR(Tabla1[[#This Row],[Stock en unidades]]/Tabla1[[#This Row],[Venta prom 12 meses en UN]],0)</f>
        <v>11.008064516129032</v>
      </c>
      <c r="N2646" s="12">
        <f>IFERROR(12/Tabla1[[#This Row],[Meses de stock]],0)</f>
        <v>1.0901098901098902</v>
      </c>
      <c r="O2646" s="5" t="e">
        <f>VLOOKUP(Tabla1[[#This Row],[Código del producto]],'ABC Ventas'!$A:$E,5,0)</f>
        <v>#DIV/0!</v>
      </c>
      <c r="P2646" s="5" t="e">
        <f>VLOOKUP(Tabla1[[#This Row],[Código del producto]],'ABC Stock'!$A:$E,5,0)</f>
        <v>#DIV/0!</v>
      </c>
      <c r="Q264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47" spans="1:17" x14ac:dyDescent="0.2">
      <c r="A2647" s="1">
        <v>1441</v>
      </c>
      <c r="B2647" s="1" t="s">
        <v>190</v>
      </c>
      <c r="C2647" s="1" t="s">
        <v>6</v>
      </c>
      <c r="D2647" s="1" t="s">
        <v>3</v>
      </c>
      <c r="E2647" s="11">
        <v>1140</v>
      </c>
      <c r="F2647" s="3">
        <v>1.26</v>
      </c>
      <c r="G2647" s="11">
        <f>Tabla1[[#This Row],[Stock en unidades]]*Tabla1[[#This Row],[Costo unitario]]</f>
        <v>1436.4</v>
      </c>
      <c r="H2647" s="1">
        <v>2019</v>
      </c>
      <c r="I2647" s="1" t="s">
        <v>308</v>
      </c>
      <c r="J2647" s="1">
        <v>92</v>
      </c>
      <c r="K2647" s="3">
        <v>208.65599999999998</v>
      </c>
      <c r="L2647" s="12">
        <f>Tabla1[[#This Row],[Venta prom 12 meses en UN]]*Tabla1[[#This Row],[Costo unitario]]</f>
        <v>115.92</v>
      </c>
      <c r="M2647" s="29">
        <f>IFERROR(Tabla1[[#This Row],[Stock en unidades]]/Tabla1[[#This Row],[Venta prom 12 meses en UN]],0)</f>
        <v>12.391304347826088</v>
      </c>
      <c r="N2647" s="12">
        <f>IFERROR(12/Tabla1[[#This Row],[Meses de stock]],0)</f>
        <v>0.96842105263157885</v>
      </c>
      <c r="O2647" s="5" t="e">
        <f>VLOOKUP(Tabla1[[#This Row],[Código del producto]],'ABC Ventas'!$A:$E,5,0)</f>
        <v>#DIV/0!</v>
      </c>
      <c r="P2647" s="5" t="e">
        <f>VLOOKUP(Tabla1[[#This Row],[Código del producto]],'ABC Stock'!$A:$E,5,0)</f>
        <v>#DIV/0!</v>
      </c>
      <c r="Q264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48" spans="1:17" x14ac:dyDescent="0.2">
      <c r="A2648" s="1">
        <v>1442</v>
      </c>
      <c r="B2648" s="1" t="s">
        <v>192</v>
      </c>
      <c r="C2648" s="1" t="s">
        <v>6</v>
      </c>
      <c r="D2648" s="1" t="s">
        <v>3</v>
      </c>
      <c r="E2648" s="11">
        <v>795</v>
      </c>
      <c r="F2648" s="3">
        <v>7.91</v>
      </c>
      <c r="G2648" s="11">
        <f>Tabla1[[#This Row],[Stock en unidades]]*Tabla1[[#This Row],[Costo unitario]]</f>
        <v>6288.45</v>
      </c>
      <c r="H2648" s="1">
        <v>2019</v>
      </c>
      <c r="I2648" s="1" t="s">
        <v>307</v>
      </c>
      <c r="J2648" s="1">
        <v>72.2</v>
      </c>
      <c r="K2648" s="3">
        <v>708.16648000000021</v>
      </c>
      <c r="L2648" s="12">
        <f>Tabla1[[#This Row],[Venta prom 12 meses en UN]]*Tabla1[[#This Row],[Costo unitario]]</f>
        <v>571.10200000000009</v>
      </c>
      <c r="M2648" s="29">
        <f>IFERROR(Tabla1[[#This Row],[Stock en unidades]]/Tabla1[[#This Row],[Venta prom 12 meses en UN]],0)</f>
        <v>11.011080332409971</v>
      </c>
      <c r="N2648" s="12">
        <f>IFERROR(12/Tabla1[[#This Row],[Meses de stock]],0)</f>
        <v>1.0898113207547171</v>
      </c>
      <c r="O2648" s="5" t="e">
        <f>VLOOKUP(Tabla1[[#This Row],[Código del producto]],'ABC Ventas'!$A:$E,5,0)</f>
        <v>#DIV/0!</v>
      </c>
      <c r="P2648" s="5" t="e">
        <f>VLOOKUP(Tabla1[[#This Row],[Código del producto]],'ABC Stock'!$A:$E,5,0)</f>
        <v>#DIV/0!</v>
      </c>
      <c r="Q264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49" spans="1:17" x14ac:dyDescent="0.2">
      <c r="A2649" s="1">
        <v>1442</v>
      </c>
      <c r="B2649" s="1" t="s">
        <v>192</v>
      </c>
      <c r="C2649" s="1" t="s">
        <v>6</v>
      </c>
      <c r="D2649" s="1" t="s">
        <v>3</v>
      </c>
      <c r="E2649" s="11">
        <v>1488</v>
      </c>
      <c r="F2649" s="3">
        <v>3.83</v>
      </c>
      <c r="G2649" s="11">
        <f>Tabla1[[#This Row],[Stock en unidades]]*Tabla1[[#This Row],[Costo unitario]]</f>
        <v>5699.04</v>
      </c>
      <c r="H2649" s="1">
        <v>2020</v>
      </c>
      <c r="I2649" s="1" t="s">
        <v>257</v>
      </c>
      <c r="J2649" s="1">
        <v>93</v>
      </c>
      <c r="K2649" s="3">
        <v>594.83730000000003</v>
      </c>
      <c r="L2649" s="12">
        <f>Tabla1[[#This Row],[Venta prom 12 meses en UN]]*Tabla1[[#This Row],[Costo unitario]]</f>
        <v>356.19</v>
      </c>
      <c r="M2649" s="29">
        <f>IFERROR(Tabla1[[#This Row],[Stock en unidades]]/Tabla1[[#This Row],[Venta prom 12 meses en UN]],0)</f>
        <v>16</v>
      </c>
      <c r="N2649" s="12">
        <f>IFERROR(12/Tabla1[[#This Row],[Meses de stock]],0)</f>
        <v>0.75</v>
      </c>
      <c r="O2649" s="5" t="e">
        <f>VLOOKUP(Tabla1[[#This Row],[Código del producto]],'ABC Ventas'!$A:$E,5,0)</f>
        <v>#DIV/0!</v>
      </c>
      <c r="P2649" s="5" t="e">
        <f>VLOOKUP(Tabla1[[#This Row],[Código del producto]],'ABC Stock'!$A:$E,5,0)</f>
        <v>#DIV/0!</v>
      </c>
      <c r="Q264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50" spans="1:17" x14ac:dyDescent="0.2">
      <c r="A2650" s="1">
        <v>1442</v>
      </c>
      <c r="B2650" s="1" t="s">
        <v>192</v>
      </c>
      <c r="C2650" s="1" t="s">
        <v>6</v>
      </c>
      <c r="D2650" s="1" t="s">
        <v>3</v>
      </c>
      <c r="E2650" s="11">
        <v>411</v>
      </c>
      <c r="F2650" s="3">
        <v>1.86</v>
      </c>
      <c r="G2650" s="11">
        <f>Tabla1[[#This Row],[Stock en unidades]]*Tabla1[[#This Row],[Costo unitario]]</f>
        <v>764.46</v>
      </c>
      <c r="H2650" s="1">
        <v>2019</v>
      </c>
      <c r="I2650" s="1" t="s">
        <v>258</v>
      </c>
      <c r="J2650" s="1">
        <v>130</v>
      </c>
      <c r="K2650" s="3">
        <v>396.55200000000002</v>
      </c>
      <c r="L2650" s="12">
        <f>Tabla1[[#This Row],[Venta prom 12 meses en UN]]*Tabla1[[#This Row],[Costo unitario]]</f>
        <v>241.8</v>
      </c>
      <c r="M2650" s="29">
        <f>IFERROR(Tabla1[[#This Row],[Stock en unidades]]/Tabla1[[#This Row],[Venta prom 12 meses en UN]],0)</f>
        <v>3.1615384615384614</v>
      </c>
      <c r="N2650" s="12">
        <f>IFERROR(12/Tabla1[[#This Row],[Meses de stock]],0)</f>
        <v>3.7956204379562046</v>
      </c>
      <c r="O2650" s="5" t="e">
        <f>VLOOKUP(Tabla1[[#This Row],[Código del producto]],'ABC Ventas'!$A:$E,5,0)</f>
        <v>#DIV/0!</v>
      </c>
      <c r="P2650" s="5" t="e">
        <f>VLOOKUP(Tabla1[[#This Row],[Código del producto]],'ABC Stock'!$A:$E,5,0)</f>
        <v>#DIV/0!</v>
      </c>
      <c r="Q265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51" spans="1:17" x14ac:dyDescent="0.2">
      <c r="A2651" s="1">
        <v>1442</v>
      </c>
      <c r="B2651" s="1" t="s">
        <v>192</v>
      </c>
      <c r="C2651" s="1" t="s">
        <v>6</v>
      </c>
      <c r="D2651" s="1" t="s">
        <v>3</v>
      </c>
      <c r="E2651" s="11">
        <v>483</v>
      </c>
      <c r="F2651" s="3">
        <v>1.96</v>
      </c>
      <c r="G2651" s="11">
        <f>Tabla1[[#This Row],[Stock en unidades]]*Tabla1[[#This Row],[Costo unitario]]</f>
        <v>946.68</v>
      </c>
      <c r="H2651" s="1">
        <v>2019</v>
      </c>
      <c r="I2651" s="1" t="s">
        <v>305</v>
      </c>
      <c r="J2651" s="1">
        <v>96.5</v>
      </c>
      <c r="K2651" s="3">
        <v>351.80040000000002</v>
      </c>
      <c r="L2651" s="12">
        <f>Tabla1[[#This Row],[Venta prom 12 meses en UN]]*Tabla1[[#This Row],[Costo unitario]]</f>
        <v>189.14</v>
      </c>
      <c r="M2651" s="29">
        <f>IFERROR(Tabla1[[#This Row],[Stock en unidades]]/Tabla1[[#This Row],[Venta prom 12 meses en UN]],0)</f>
        <v>5.0051813471502591</v>
      </c>
      <c r="N2651" s="12">
        <f>IFERROR(12/Tabla1[[#This Row],[Meses de stock]],0)</f>
        <v>2.3975155279503104</v>
      </c>
      <c r="O2651" s="5" t="e">
        <f>VLOOKUP(Tabla1[[#This Row],[Código del producto]],'ABC Ventas'!$A:$E,5,0)</f>
        <v>#DIV/0!</v>
      </c>
      <c r="P2651" s="5" t="e">
        <f>VLOOKUP(Tabla1[[#This Row],[Código del producto]],'ABC Stock'!$A:$E,5,0)</f>
        <v>#DIV/0!</v>
      </c>
      <c r="Q265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52" spans="1:17" x14ac:dyDescent="0.2">
      <c r="A2652" s="1">
        <v>1442</v>
      </c>
      <c r="B2652" s="1" t="s">
        <v>192</v>
      </c>
      <c r="C2652" s="1" t="s">
        <v>6</v>
      </c>
      <c r="D2652" s="1" t="s">
        <v>3</v>
      </c>
      <c r="E2652" s="11">
        <v>378</v>
      </c>
      <c r="F2652" s="3">
        <v>1.71</v>
      </c>
      <c r="G2652" s="11">
        <f>Tabla1[[#This Row],[Stock en unidades]]*Tabla1[[#This Row],[Costo unitario]]</f>
        <v>646.38</v>
      </c>
      <c r="H2652" s="1">
        <v>2020</v>
      </c>
      <c r="I2652" s="1" t="s">
        <v>258</v>
      </c>
      <c r="J2652" s="1">
        <v>113</v>
      </c>
      <c r="K2652" s="3">
        <v>316.8972</v>
      </c>
      <c r="L2652" s="12">
        <f>Tabla1[[#This Row],[Venta prom 12 meses en UN]]*Tabla1[[#This Row],[Costo unitario]]</f>
        <v>193.23</v>
      </c>
      <c r="M2652" s="29">
        <f>IFERROR(Tabla1[[#This Row],[Stock en unidades]]/Tabla1[[#This Row],[Venta prom 12 meses en UN]],0)</f>
        <v>3.3451327433628317</v>
      </c>
      <c r="N2652" s="12">
        <f>IFERROR(12/Tabla1[[#This Row],[Meses de stock]],0)</f>
        <v>3.5873015873015874</v>
      </c>
      <c r="O2652" s="5" t="e">
        <f>VLOOKUP(Tabla1[[#This Row],[Código del producto]],'ABC Ventas'!$A:$E,5,0)</f>
        <v>#DIV/0!</v>
      </c>
      <c r="P2652" s="5" t="e">
        <f>VLOOKUP(Tabla1[[#This Row],[Código del producto]],'ABC Stock'!$A:$E,5,0)</f>
        <v>#DIV/0!</v>
      </c>
      <c r="Q265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53" spans="1:17" x14ac:dyDescent="0.2">
      <c r="A2653" s="1">
        <v>1442</v>
      </c>
      <c r="B2653" s="1" t="s">
        <v>192</v>
      </c>
      <c r="C2653" s="1" t="s">
        <v>6</v>
      </c>
      <c r="D2653" s="1" t="s">
        <v>3</v>
      </c>
      <c r="E2653" s="11">
        <v>1104</v>
      </c>
      <c r="F2653" s="3">
        <v>3.01</v>
      </c>
      <c r="G2653" s="11">
        <f>Tabla1[[#This Row],[Stock en unidades]]*Tabla1[[#This Row],[Costo unitario]]</f>
        <v>3323.04</v>
      </c>
      <c r="H2653" s="1">
        <v>2020</v>
      </c>
      <c r="I2653" s="1" t="s">
        <v>257</v>
      </c>
      <c r="J2653" s="1">
        <v>64.900000000000006</v>
      </c>
      <c r="K2653" s="3">
        <v>253.9537</v>
      </c>
      <c r="L2653" s="12">
        <f>Tabla1[[#This Row],[Venta prom 12 meses en UN]]*Tabla1[[#This Row],[Costo unitario]]</f>
        <v>195.34899999999999</v>
      </c>
      <c r="M2653" s="29">
        <f>IFERROR(Tabla1[[#This Row],[Stock en unidades]]/Tabla1[[#This Row],[Venta prom 12 meses en UN]],0)</f>
        <v>17.010785824345145</v>
      </c>
      <c r="N2653" s="12">
        <f>IFERROR(12/Tabla1[[#This Row],[Meses de stock]],0)</f>
        <v>0.70543478260869574</v>
      </c>
      <c r="O2653" s="5" t="e">
        <f>VLOOKUP(Tabla1[[#This Row],[Código del producto]],'ABC Ventas'!$A:$E,5,0)</f>
        <v>#DIV/0!</v>
      </c>
      <c r="P2653" s="5" t="e">
        <f>VLOOKUP(Tabla1[[#This Row],[Código del producto]],'ABC Stock'!$A:$E,5,0)</f>
        <v>#DIV/0!</v>
      </c>
      <c r="Q26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54" spans="1:17" x14ac:dyDescent="0.2">
      <c r="A2654" s="1">
        <v>1443</v>
      </c>
      <c r="B2654" s="1" t="s">
        <v>208</v>
      </c>
      <c r="C2654" s="1" t="s">
        <v>6</v>
      </c>
      <c r="D2654" s="1" t="s">
        <v>3</v>
      </c>
      <c r="E2654" s="11">
        <v>801</v>
      </c>
      <c r="F2654" s="3">
        <v>6.51</v>
      </c>
      <c r="G2654" s="11">
        <f>Tabla1[[#This Row],[Stock en unidades]]*Tabla1[[#This Row],[Costo unitario]]</f>
        <v>5214.51</v>
      </c>
      <c r="H2654" s="1">
        <v>2020</v>
      </c>
      <c r="I2654" s="1" t="s">
        <v>257</v>
      </c>
      <c r="J2654" s="1">
        <v>72.8</v>
      </c>
      <c r="K2654" s="3">
        <v>654.02063999999996</v>
      </c>
      <c r="L2654" s="12">
        <f>Tabla1[[#This Row],[Venta prom 12 meses en UN]]*Tabla1[[#This Row],[Costo unitario]]</f>
        <v>473.92799999999994</v>
      </c>
      <c r="M2654" s="29">
        <f>IFERROR(Tabla1[[#This Row],[Stock en unidades]]/Tabla1[[#This Row],[Venta prom 12 meses en UN]],0)</f>
        <v>11.002747252747254</v>
      </c>
      <c r="N2654" s="12">
        <f>IFERROR(12/Tabla1[[#This Row],[Meses de stock]],0)</f>
        <v>1.0906367041198501</v>
      </c>
      <c r="O2654" s="5" t="e">
        <f>VLOOKUP(Tabla1[[#This Row],[Código del producto]],'ABC Ventas'!$A:$E,5,0)</f>
        <v>#DIV/0!</v>
      </c>
      <c r="P2654" s="5" t="e">
        <f>VLOOKUP(Tabla1[[#This Row],[Código del producto]],'ABC Stock'!$A:$E,5,0)</f>
        <v>#DIV/0!</v>
      </c>
      <c r="Q265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55" spans="1:17" x14ac:dyDescent="0.2">
      <c r="A2655" s="1">
        <v>1443</v>
      </c>
      <c r="B2655" s="1" t="s">
        <v>208</v>
      </c>
      <c r="C2655" s="1" t="s">
        <v>6</v>
      </c>
      <c r="D2655" s="1" t="s">
        <v>3</v>
      </c>
      <c r="E2655" s="11">
        <v>173</v>
      </c>
      <c r="F2655" s="3">
        <v>4.22</v>
      </c>
      <c r="G2655" s="11">
        <f>Tabla1[[#This Row],[Stock en unidades]]*Tabla1[[#This Row],[Costo unitario]]</f>
        <v>730.06</v>
      </c>
      <c r="H2655" s="1">
        <v>2020</v>
      </c>
      <c r="I2655" s="1" t="s">
        <v>256</v>
      </c>
      <c r="J2655" s="1">
        <v>86.2</v>
      </c>
      <c r="K2655" s="3">
        <v>651.13756000000001</v>
      </c>
      <c r="L2655" s="12">
        <f>Tabla1[[#This Row],[Venta prom 12 meses en UN]]*Tabla1[[#This Row],[Costo unitario]]</f>
        <v>363.76400000000001</v>
      </c>
      <c r="M2655" s="29">
        <f>IFERROR(Tabla1[[#This Row],[Stock en unidades]]/Tabla1[[#This Row],[Venta prom 12 meses en UN]],0)</f>
        <v>2.0069605568445477</v>
      </c>
      <c r="N2655" s="12">
        <f>IFERROR(12/Tabla1[[#This Row],[Meses de stock]],0)</f>
        <v>5.9791907514450866</v>
      </c>
      <c r="O2655" s="5" t="e">
        <f>VLOOKUP(Tabla1[[#This Row],[Código del producto]],'ABC Ventas'!$A:$E,5,0)</f>
        <v>#DIV/0!</v>
      </c>
      <c r="P2655" s="5" t="e">
        <f>VLOOKUP(Tabla1[[#This Row],[Código del producto]],'ABC Stock'!$A:$E,5,0)</f>
        <v>#DIV/0!</v>
      </c>
      <c r="Q26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56" spans="1:17" x14ac:dyDescent="0.2">
      <c r="A2656" s="1">
        <v>1443</v>
      </c>
      <c r="B2656" s="1" t="s">
        <v>208</v>
      </c>
      <c r="C2656" s="1" t="s">
        <v>6</v>
      </c>
      <c r="D2656" s="1" t="s">
        <v>3</v>
      </c>
      <c r="E2656" s="11">
        <v>131</v>
      </c>
      <c r="F2656" s="3">
        <v>3.76</v>
      </c>
      <c r="G2656" s="11">
        <f>Tabla1[[#This Row],[Stock en unidades]]*Tabla1[[#This Row],[Costo unitario]]</f>
        <v>492.55999999999995</v>
      </c>
      <c r="H2656" s="1">
        <v>2020</v>
      </c>
      <c r="I2656" s="1" t="s">
        <v>258</v>
      </c>
      <c r="J2656" s="1">
        <v>68</v>
      </c>
      <c r="K2656" s="3">
        <v>386.07679999999999</v>
      </c>
      <c r="L2656" s="12">
        <f>Tabla1[[#This Row],[Venta prom 12 meses en UN]]*Tabla1[[#This Row],[Costo unitario]]</f>
        <v>255.67999999999998</v>
      </c>
      <c r="M2656" s="29">
        <f>IFERROR(Tabla1[[#This Row],[Stock en unidades]]/Tabla1[[#This Row],[Venta prom 12 meses en UN]],0)</f>
        <v>1.9264705882352942</v>
      </c>
      <c r="N2656" s="12">
        <f>IFERROR(12/Tabla1[[#This Row],[Meses de stock]],0)</f>
        <v>6.229007633587786</v>
      </c>
      <c r="O2656" s="5" t="e">
        <f>VLOOKUP(Tabla1[[#This Row],[Código del producto]],'ABC Ventas'!$A:$E,5,0)</f>
        <v>#DIV/0!</v>
      </c>
      <c r="P2656" s="5" t="e">
        <f>VLOOKUP(Tabla1[[#This Row],[Código del producto]],'ABC Stock'!$A:$E,5,0)</f>
        <v>#DIV/0!</v>
      </c>
      <c r="Q26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57" spans="1:17" x14ac:dyDescent="0.2">
      <c r="A2657" s="1">
        <v>1443</v>
      </c>
      <c r="B2657" s="1" t="s">
        <v>208</v>
      </c>
      <c r="C2657" s="1" t="s">
        <v>6</v>
      </c>
      <c r="D2657" s="1" t="s">
        <v>3</v>
      </c>
      <c r="E2657" s="11">
        <v>285</v>
      </c>
      <c r="F2657" s="3">
        <v>3.98</v>
      </c>
      <c r="G2657" s="11">
        <f>Tabla1[[#This Row],[Stock en unidades]]*Tabla1[[#This Row],[Costo unitario]]</f>
        <v>1134.3</v>
      </c>
      <c r="H2657" s="1">
        <v>2019</v>
      </c>
      <c r="I2657" s="1" t="s">
        <v>308</v>
      </c>
      <c r="J2657" s="1">
        <v>52</v>
      </c>
      <c r="K2657" s="3">
        <v>374.5976</v>
      </c>
      <c r="L2657" s="12">
        <f>Tabla1[[#This Row],[Venta prom 12 meses en UN]]*Tabla1[[#This Row],[Costo unitario]]</f>
        <v>206.96</v>
      </c>
      <c r="M2657" s="29">
        <f>IFERROR(Tabla1[[#This Row],[Stock en unidades]]/Tabla1[[#This Row],[Venta prom 12 meses en UN]],0)</f>
        <v>5.4807692307692308</v>
      </c>
      <c r="N2657" s="12">
        <f>IFERROR(12/Tabla1[[#This Row],[Meses de stock]],0)</f>
        <v>2.1894736842105265</v>
      </c>
      <c r="O2657" s="5" t="e">
        <f>VLOOKUP(Tabla1[[#This Row],[Código del producto]],'ABC Ventas'!$A:$E,5,0)</f>
        <v>#DIV/0!</v>
      </c>
      <c r="P2657" s="5" t="e">
        <f>VLOOKUP(Tabla1[[#This Row],[Código del producto]],'ABC Stock'!$A:$E,5,0)</f>
        <v>#DIV/0!</v>
      </c>
      <c r="Q26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58" spans="1:17" x14ac:dyDescent="0.2">
      <c r="A2658" s="1">
        <v>1443</v>
      </c>
      <c r="B2658" s="1" t="s">
        <v>208</v>
      </c>
      <c r="C2658" s="1" t="s">
        <v>6</v>
      </c>
      <c r="D2658" s="1" t="s">
        <v>3</v>
      </c>
      <c r="E2658" s="11">
        <v>435</v>
      </c>
      <c r="F2658" s="3">
        <v>1.86</v>
      </c>
      <c r="G2658" s="11">
        <f>Tabla1[[#This Row],[Stock en unidades]]*Tabla1[[#This Row],[Costo unitario]]</f>
        <v>809.1</v>
      </c>
      <c r="H2658" s="1">
        <v>2019</v>
      </c>
      <c r="I2658" s="1" t="s">
        <v>258</v>
      </c>
      <c r="J2658" s="1">
        <v>132</v>
      </c>
      <c r="K2658" s="3">
        <v>365.82480000000004</v>
      </c>
      <c r="L2658" s="12">
        <f>Tabla1[[#This Row],[Venta prom 12 meses en UN]]*Tabla1[[#This Row],[Costo unitario]]</f>
        <v>245.52</v>
      </c>
      <c r="M2658" s="29">
        <f>IFERROR(Tabla1[[#This Row],[Stock en unidades]]/Tabla1[[#This Row],[Venta prom 12 meses en UN]],0)</f>
        <v>3.2954545454545454</v>
      </c>
      <c r="N2658" s="12">
        <f>IFERROR(12/Tabla1[[#This Row],[Meses de stock]],0)</f>
        <v>3.6413793103448278</v>
      </c>
      <c r="O2658" s="5" t="e">
        <f>VLOOKUP(Tabla1[[#This Row],[Código del producto]],'ABC Ventas'!$A:$E,5,0)</f>
        <v>#DIV/0!</v>
      </c>
      <c r="P2658" s="5" t="e">
        <f>VLOOKUP(Tabla1[[#This Row],[Código del producto]],'ABC Stock'!$A:$E,5,0)</f>
        <v>#DIV/0!</v>
      </c>
      <c r="Q265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59" spans="1:17" x14ac:dyDescent="0.2">
      <c r="A2659" s="1">
        <v>1443</v>
      </c>
      <c r="B2659" s="1" t="s">
        <v>208</v>
      </c>
      <c r="C2659" s="1" t="s">
        <v>6</v>
      </c>
      <c r="D2659" s="1" t="s">
        <v>3</v>
      </c>
      <c r="E2659" s="11">
        <v>253</v>
      </c>
      <c r="F2659" s="3">
        <v>2.73</v>
      </c>
      <c r="G2659" s="11">
        <f>Tabla1[[#This Row],[Stock en unidades]]*Tabla1[[#This Row],[Costo unitario]]</f>
        <v>690.68999999999994</v>
      </c>
      <c r="H2659" s="1">
        <v>2019</v>
      </c>
      <c r="I2659" s="1" t="s">
        <v>309</v>
      </c>
      <c r="J2659" s="1">
        <v>64</v>
      </c>
      <c r="K2659" s="3">
        <v>302.26560000000001</v>
      </c>
      <c r="L2659" s="12">
        <f>Tabla1[[#This Row],[Venta prom 12 meses en UN]]*Tabla1[[#This Row],[Costo unitario]]</f>
        <v>174.72</v>
      </c>
      <c r="M2659" s="29">
        <f>IFERROR(Tabla1[[#This Row],[Stock en unidades]]/Tabla1[[#This Row],[Venta prom 12 meses en UN]],0)</f>
        <v>3.953125</v>
      </c>
      <c r="N2659" s="12">
        <f>IFERROR(12/Tabla1[[#This Row],[Meses de stock]],0)</f>
        <v>3.0355731225296441</v>
      </c>
      <c r="O2659" s="5" t="e">
        <f>VLOOKUP(Tabla1[[#This Row],[Código del producto]],'ABC Ventas'!$A:$E,5,0)</f>
        <v>#DIV/0!</v>
      </c>
      <c r="P2659" s="5" t="e">
        <f>VLOOKUP(Tabla1[[#This Row],[Código del producto]],'ABC Stock'!$A:$E,5,0)</f>
        <v>#DIV/0!</v>
      </c>
      <c r="Q265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60" spans="1:17" x14ac:dyDescent="0.2">
      <c r="A2660" s="1">
        <v>1444</v>
      </c>
      <c r="B2660" s="1" t="s">
        <v>51</v>
      </c>
      <c r="C2660" s="1" t="s">
        <v>6</v>
      </c>
      <c r="D2660" s="1" t="s">
        <v>3</v>
      </c>
      <c r="E2660" s="11">
        <v>269</v>
      </c>
      <c r="F2660" s="3">
        <v>5.26</v>
      </c>
      <c r="G2660" s="11">
        <f>Tabla1[[#This Row],[Stock en unidades]]*Tabla1[[#This Row],[Costo unitario]]</f>
        <v>1414.94</v>
      </c>
      <c r="H2660" s="1">
        <v>2019</v>
      </c>
      <c r="I2660" s="1" t="s">
        <v>305</v>
      </c>
      <c r="J2660" s="1">
        <v>150</v>
      </c>
      <c r="K2660" s="3">
        <v>1262.4000000000001</v>
      </c>
      <c r="L2660" s="12">
        <f>Tabla1[[#This Row],[Venta prom 12 meses en UN]]*Tabla1[[#This Row],[Costo unitario]]</f>
        <v>789</v>
      </c>
      <c r="M2660" s="29">
        <f>IFERROR(Tabla1[[#This Row],[Stock en unidades]]/Tabla1[[#This Row],[Venta prom 12 meses en UN]],0)</f>
        <v>1.7933333333333332</v>
      </c>
      <c r="N2660" s="12">
        <f>IFERROR(12/Tabla1[[#This Row],[Meses de stock]],0)</f>
        <v>6.6914498141263943</v>
      </c>
      <c r="O2660" s="5" t="e">
        <f>VLOOKUP(Tabla1[[#This Row],[Código del producto]],'ABC Ventas'!$A:$E,5,0)</f>
        <v>#DIV/0!</v>
      </c>
      <c r="P2660" s="5" t="e">
        <f>VLOOKUP(Tabla1[[#This Row],[Código del producto]],'ABC Stock'!$A:$E,5,0)</f>
        <v>#DIV/0!</v>
      </c>
      <c r="Q26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61" spans="1:17" x14ac:dyDescent="0.2">
      <c r="A2661" s="1">
        <v>1444</v>
      </c>
      <c r="B2661" s="1" t="s">
        <v>51</v>
      </c>
      <c r="C2661" s="1" t="s">
        <v>6</v>
      </c>
      <c r="D2661" s="1" t="s">
        <v>3</v>
      </c>
      <c r="E2661" s="11">
        <v>359</v>
      </c>
      <c r="F2661" s="3">
        <v>6.86</v>
      </c>
      <c r="G2661" s="11">
        <f>Tabla1[[#This Row],[Stock en unidades]]*Tabla1[[#This Row],[Costo unitario]]</f>
        <v>2462.7400000000002</v>
      </c>
      <c r="H2661" s="1">
        <v>2020</v>
      </c>
      <c r="I2661" s="1" t="s">
        <v>258</v>
      </c>
      <c r="J2661" s="1">
        <v>119</v>
      </c>
      <c r="K2661" s="3">
        <v>1126.5491999999999</v>
      </c>
      <c r="L2661" s="12">
        <f>Tabla1[[#This Row],[Venta prom 12 meses en UN]]*Tabla1[[#This Row],[Costo unitario]]</f>
        <v>816.34</v>
      </c>
      <c r="M2661" s="29">
        <f>IFERROR(Tabla1[[#This Row],[Stock en unidades]]/Tabla1[[#This Row],[Venta prom 12 meses en UN]],0)</f>
        <v>3.0168067226890756</v>
      </c>
      <c r="N2661" s="12">
        <f>IFERROR(12/Tabla1[[#This Row],[Meses de stock]],0)</f>
        <v>3.9777158774373258</v>
      </c>
      <c r="O2661" s="5" t="e">
        <f>VLOOKUP(Tabla1[[#This Row],[Código del producto]],'ABC Ventas'!$A:$E,5,0)</f>
        <v>#DIV/0!</v>
      </c>
      <c r="P2661" s="5" t="e">
        <f>VLOOKUP(Tabla1[[#This Row],[Código del producto]],'ABC Stock'!$A:$E,5,0)</f>
        <v>#DIV/0!</v>
      </c>
      <c r="Q266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62" spans="1:17" x14ac:dyDescent="0.2">
      <c r="A2662" s="1">
        <v>1444</v>
      </c>
      <c r="B2662" s="1" t="s">
        <v>51</v>
      </c>
      <c r="C2662" s="1" t="s">
        <v>6</v>
      </c>
      <c r="D2662" s="1" t="s">
        <v>3</v>
      </c>
      <c r="E2662" s="11">
        <v>802</v>
      </c>
      <c r="F2662" s="3">
        <v>6.67</v>
      </c>
      <c r="G2662" s="11">
        <f>Tabla1[[#This Row],[Stock en unidades]]*Tabla1[[#This Row],[Costo unitario]]</f>
        <v>5349.34</v>
      </c>
      <c r="H2662" s="1">
        <v>2020</v>
      </c>
      <c r="I2662" s="1" t="s">
        <v>257</v>
      </c>
      <c r="J2662" s="1">
        <v>66.8</v>
      </c>
      <c r="K2662" s="3">
        <v>650.51175999999998</v>
      </c>
      <c r="L2662" s="12">
        <f>Tabla1[[#This Row],[Venta prom 12 meses en UN]]*Tabla1[[#This Row],[Costo unitario]]</f>
        <v>445.55599999999998</v>
      </c>
      <c r="M2662" s="29">
        <f>IFERROR(Tabla1[[#This Row],[Stock en unidades]]/Tabla1[[#This Row],[Venta prom 12 meses en UN]],0)</f>
        <v>12.005988023952096</v>
      </c>
      <c r="N2662" s="12">
        <f>IFERROR(12/Tabla1[[#This Row],[Meses de stock]],0)</f>
        <v>0.99950124688279307</v>
      </c>
      <c r="O2662" s="5" t="e">
        <f>VLOOKUP(Tabla1[[#This Row],[Código del producto]],'ABC Ventas'!$A:$E,5,0)</f>
        <v>#DIV/0!</v>
      </c>
      <c r="P2662" s="5" t="e">
        <f>VLOOKUP(Tabla1[[#This Row],[Código del producto]],'ABC Stock'!$A:$E,5,0)</f>
        <v>#DIV/0!</v>
      </c>
      <c r="Q266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63" spans="1:17" x14ac:dyDescent="0.2">
      <c r="A2663" s="1">
        <v>1444</v>
      </c>
      <c r="B2663" s="1" t="s">
        <v>51</v>
      </c>
      <c r="C2663" s="1" t="s">
        <v>6</v>
      </c>
      <c r="D2663" s="1" t="s">
        <v>3</v>
      </c>
      <c r="E2663" s="11">
        <v>930</v>
      </c>
      <c r="F2663" s="3">
        <v>4.08</v>
      </c>
      <c r="G2663" s="11">
        <f>Tabla1[[#This Row],[Stock en unidades]]*Tabla1[[#This Row],[Costo unitario]]</f>
        <v>3794.4</v>
      </c>
      <c r="H2663" s="1">
        <v>2019</v>
      </c>
      <c r="I2663" s="1" t="s">
        <v>306</v>
      </c>
      <c r="J2663" s="1">
        <v>77.5</v>
      </c>
      <c r="K2663" s="3">
        <v>597.61799999999994</v>
      </c>
      <c r="L2663" s="12">
        <f>Tabla1[[#This Row],[Venta prom 12 meses en UN]]*Tabla1[[#This Row],[Costo unitario]]</f>
        <v>316.2</v>
      </c>
      <c r="M2663" s="29">
        <f>IFERROR(Tabla1[[#This Row],[Stock en unidades]]/Tabla1[[#This Row],[Venta prom 12 meses en UN]],0)</f>
        <v>12</v>
      </c>
      <c r="N2663" s="12">
        <f>IFERROR(12/Tabla1[[#This Row],[Meses de stock]],0)</f>
        <v>1</v>
      </c>
      <c r="O2663" s="5" t="e">
        <f>VLOOKUP(Tabla1[[#This Row],[Código del producto]],'ABC Ventas'!$A:$E,5,0)</f>
        <v>#DIV/0!</v>
      </c>
      <c r="P2663" s="5" t="e">
        <f>VLOOKUP(Tabla1[[#This Row],[Código del producto]],'ABC Stock'!$A:$E,5,0)</f>
        <v>#DIV/0!</v>
      </c>
      <c r="Q266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64" spans="1:17" x14ac:dyDescent="0.2">
      <c r="A2664" s="1">
        <v>1444</v>
      </c>
      <c r="B2664" s="1" t="s">
        <v>51</v>
      </c>
      <c r="C2664" s="1" t="s">
        <v>6</v>
      </c>
      <c r="D2664" s="1" t="s">
        <v>3</v>
      </c>
      <c r="E2664" s="11">
        <v>57</v>
      </c>
      <c r="F2664" s="3">
        <v>1.35</v>
      </c>
      <c r="G2664" s="11">
        <f>Tabla1[[#This Row],[Stock en unidades]]*Tabla1[[#This Row],[Costo unitario]]</f>
        <v>76.95</v>
      </c>
      <c r="H2664" s="1">
        <v>2020</v>
      </c>
      <c r="I2664" s="1" t="s">
        <v>257</v>
      </c>
      <c r="J2664" s="1">
        <v>100</v>
      </c>
      <c r="K2664" s="3">
        <v>189</v>
      </c>
      <c r="L2664" s="12">
        <f>Tabla1[[#This Row],[Venta prom 12 meses en UN]]*Tabla1[[#This Row],[Costo unitario]]</f>
        <v>135</v>
      </c>
      <c r="M2664" s="29">
        <f>IFERROR(Tabla1[[#This Row],[Stock en unidades]]/Tabla1[[#This Row],[Venta prom 12 meses en UN]],0)</f>
        <v>0.56999999999999995</v>
      </c>
      <c r="N2664" s="12">
        <f>IFERROR(12/Tabla1[[#This Row],[Meses de stock]],0)</f>
        <v>21.05263157894737</v>
      </c>
      <c r="O2664" s="5" t="e">
        <f>VLOOKUP(Tabla1[[#This Row],[Código del producto]],'ABC Ventas'!$A:$E,5,0)</f>
        <v>#DIV/0!</v>
      </c>
      <c r="P2664" s="5" t="e">
        <f>VLOOKUP(Tabla1[[#This Row],[Código del producto]],'ABC Stock'!$A:$E,5,0)</f>
        <v>#DIV/0!</v>
      </c>
      <c r="Q26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65" spans="1:17" x14ac:dyDescent="0.2">
      <c r="A2665" s="1">
        <v>1444</v>
      </c>
      <c r="B2665" s="1" t="s">
        <v>51</v>
      </c>
      <c r="C2665" s="1" t="s">
        <v>6</v>
      </c>
      <c r="D2665" s="1" t="s">
        <v>3</v>
      </c>
      <c r="E2665" s="11">
        <v>489</v>
      </c>
      <c r="F2665" s="3">
        <v>35.700000000000003</v>
      </c>
      <c r="G2665" s="11">
        <f>Tabla1[[#This Row],[Stock en unidades]]*Tabla1[[#This Row],[Costo unitario]]</f>
        <v>17457.300000000003</v>
      </c>
      <c r="H2665" s="1">
        <v>2020</v>
      </c>
      <c r="I2665" s="1" t="s">
        <v>256</v>
      </c>
      <c r="J2665" s="1">
        <v>0</v>
      </c>
      <c r="K2665" s="3">
        <v>0</v>
      </c>
      <c r="L2665" s="12">
        <f>Tabla1[[#This Row],[Venta prom 12 meses en UN]]*Tabla1[[#This Row],[Costo unitario]]</f>
        <v>0</v>
      </c>
      <c r="M2665" s="29">
        <f>IFERROR(Tabla1[[#This Row],[Stock en unidades]]/Tabla1[[#This Row],[Venta prom 12 meses en UN]],0)</f>
        <v>0</v>
      </c>
      <c r="N2665" s="12">
        <f>IFERROR(12/Tabla1[[#This Row],[Meses de stock]],0)</f>
        <v>0</v>
      </c>
      <c r="O2665" s="5" t="e">
        <f>VLOOKUP(Tabla1[[#This Row],[Código del producto]],'ABC Ventas'!$A:$E,5,0)</f>
        <v>#DIV/0!</v>
      </c>
      <c r="P2665" s="5" t="e">
        <f>VLOOKUP(Tabla1[[#This Row],[Código del producto]],'ABC Stock'!$A:$E,5,0)</f>
        <v>#DIV/0!</v>
      </c>
      <c r="Q266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666" spans="1:17" x14ac:dyDescent="0.2">
      <c r="A2666" s="1">
        <v>1445</v>
      </c>
      <c r="B2666" s="1" t="s">
        <v>248</v>
      </c>
      <c r="C2666" s="1" t="s">
        <v>6</v>
      </c>
      <c r="D2666" s="1" t="s">
        <v>3</v>
      </c>
      <c r="E2666" s="11">
        <v>413</v>
      </c>
      <c r="F2666" s="3">
        <v>2.46</v>
      </c>
      <c r="G2666" s="11">
        <f>Tabla1[[#This Row],[Stock en unidades]]*Tabla1[[#This Row],[Costo unitario]]</f>
        <v>1015.98</v>
      </c>
      <c r="H2666" s="1">
        <v>2019</v>
      </c>
      <c r="I2666" s="1" t="s">
        <v>257</v>
      </c>
      <c r="J2666" s="1">
        <v>148</v>
      </c>
      <c r="K2666" s="3">
        <v>549.7607999999999</v>
      </c>
      <c r="L2666" s="12">
        <f>Tabla1[[#This Row],[Venta prom 12 meses en UN]]*Tabla1[[#This Row],[Costo unitario]]</f>
        <v>364.08</v>
      </c>
      <c r="M2666" s="29">
        <f>IFERROR(Tabla1[[#This Row],[Stock en unidades]]/Tabla1[[#This Row],[Venta prom 12 meses en UN]],0)</f>
        <v>2.7905405405405403</v>
      </c>
      <c r="N2666" s="12">
        <f>IFERROR(12/Tabla1[[#This Row],[Meses de stock]],0)</f>
        <v>4.3002421307506058</v>
      </c>
      <c r="O2666" s="5" t="e">
        <f>VLOOKUP(Tabla1[[#This Row],[Código del producto]],'ABC Ventas'!$A:$E,5,0)</f>
        <v>#DIV/0!</v>
      </c>
      <c r="P2666" s="5" t="e">
        <f>VLOOKUP(Tabla1[[#This Row],[Código del producto]],'ABC Stock'!$A:$E,5,0)</f>
        <v>#DIV/0!</v>
      </c>
      <c r="Q26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67" spans="1:17" x14ac:dyDescent="0.2">
      <c r="A2667" s="1">
        <v>1445</v>
      </c>
      <c r="B2667" s="1" t="s">
        <v>248</v>
      </c>
      <c r="C2667" s="1" t="s">
        <v>6</v>
      </c>
      <c r="D2667" s="1" t="s">
        <v>3</v>
      </c>
      <c r="E2667" s="11">
        <v>424</v>
      </c>
      <c r="F2667" s="3">
        <v>5.36</v>
      </c>
      <c r="G2667" s="11">
        <f>Tabla1[[#This Row],[Stock en unidades]]*Tabla1[[#This Row],[Costo unitario]]</f>
        <v>2272.6400000000003</v>
      </c>
      <c r="H2667" s="1">
        <v>2020</v>
      </c>
      <c r="I2667" s="1" t="s">
        <v>257</v>
      </c>
      <c r="J2667" s="1">
        <v>53</v>
      </c>
      <c r="K2667" s="3">
        <v>522.70720000000006</v>
      </c>
      <c r="L2667" s="12">
        <f>Tabla1[[#This Row],[Venta prom 12 meses en UN]]*Tabla1[[#This Row],[Costo unitario]]</f>
        <v>284.08000000000004</v>
      </c>
      <c r="M2667" s="29">
        <f>IFERROR(Tabla1[[#This Row],[Stock en unidades]]/Tabla1[[#This Row],[Venta prom 12 meses en UN]],0)</f>
        <v>8</v>
      </c>
      <c r="N2667" s="12">
        <f>IFERROR(12/Tabla1[[#This Row],[Meses de stock]],0)</f>
        <v>1.5</v>
      </c>
      <c r="O2667" s="5" t="e">
        <f>VLOOKUP(Tabla1[[#This Row],[Código del producto]],'ABC Ventas'!$A:$E,5,0)</f>
        <v>#DIV/0!</v>
      </c>
      <c r="P2667" s="5" t="e">
        <f>VLOOKUP(Tabla1[[#This Row],[Código del producto]],'ABC Stock'!$A:$E,5,0)</f>
        <v>#DIV/0!</v>
      </c>
      <c r="Q266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68" spans="1:17" x14ac:dyDescent="0.2">
      <c r="A2668" s="1">
        <v>1445</v>
      </c>
      <c r="B2668" s="1" t="s">
        <v>248</v>
      </c>
      <c r="C2668" s="1" t="s">
        <v>6</v>
      </c>
      <c r="D2668" s="1" t="s">
        <v>3</v>
      </c>
      <c r="E2668" s="11">
        <v>771</v>
      </c>
      <c r="F2668" s="3">
        <v>5.19</v>
      </c>
      <c r="G2668" s="11">
        <f>Tabla1[[#This Row],[Stock en unidades]]*Tabla1[[#This Row],[Costo unitario]]</f>
        <v>4001.4900000000002</v>
      </c>
      <c r="H2668" s="1">
        <v>2019</v>
      </c>
      <c r="I2668" s="1" t="s">
        <v>307</v>
      </c>
      <c r="J2668" s="1">
        <v>59.3</v>
      </c>
      <c r="K2668" s="3">
        <v>427.79612999999995</v>
      </c>
      <c r="L2668" s="12">
        <f>Tabla1[[#This Row],[Venta prom 12 meses en UN]]*Tabla1[[#This Row],[Costo unitario]]</f>
        <v>307.767</v>
      </c>
      <c r="M2668" s="29">
        <f>IFERROR(Tabla1[[#This Row],[Stock en unidades]]/Tabla1[[#This Row],[Venta prom 12 meses en UN]],0)</f>
        <v>13.001686340640809</v>
      </c>
      <c r="N2668" s="12">
        <f>IFERROR(12/Tabla1[[#This Row],[Meses de stock]],0)</f>
        <v>0.92295719844357982</v>
      </c>
      <c r="O2668" s="5" t="e">
        <f>VLOOKUP(Tabla1[[#This Row],[Código del producto]],'ABC Ventas'!$A:$E,5,0)</f>
        <v>#DIV/0!</v>
      </c>
      <c r="P2668" s="5" t="e">
        <f>VLOOKUP(Tabla1[[#This Row],[Código del producto]],'ABC Stock'!$A:$E,5,0)</f>
        <v>#DIV/0!</v>
      </c>
      <c r="Q266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69" spans="1:17" x14ac:dyDescent="0.2">
      <c r="A2669" s="1">
        <v>1445</v>
      </c>
      <c r="B2669" s="1" t="s">
        <v>248</v>
      </c>
      <c r="C2669" s="1" t="s">
        <v>6</v>
      </c>
      <c r="D2669" s="1" t="s">
        <v>3</v>
      </c>
      <c r="E2669" s="11">
        <v>302</v>
      </c>
      <c r="F2669" s="3">
        <v>3.23</v>
      </c>
      <c r="G2669" s="11">
        <f>Tabla1[[#This Row],[Stock en unidades]]*Tabla1[[#This Row],[Costo unitario]]</f>
        <v>975.46</v>
      </c>
      <c r="H2669" s="1">
        <v>2020</v>
      </c>
      <c r="I2669" s="1" t="s">
        <v>257</v>
      </c>
      <c r="J2669" s="1">
        <v>64</v>
      </c>
      <c r="K2669" s="3">
        <v>299.74400000000003</v>
      </c>
      <c r="L2669" s="12">
        <f>Tabla1[[#This Row],[Venta prom 12 meses en UN]]*Tabla1[[#This Row],[Costo unitario]]</f>
        <v>206.72</v>
      </c>
      <c r="M2669" s="29">
        <f>IFERROR(Tabla1[[#This Row],[Stock en unidades]]/Tabla1[[#This Row],[Venta prom 12 meses en UN]],0)</f>
        <v>4.71875</v>
      </c>
      <c r="N2669" s="12">
        <f>IFERROR(12/Tabla1[[#This Row],[Meses de stock]],0)</f>
        <v>2.5430463576158941</v>
      </c>
      <c r="O2669" s="5" t="e">
        <f>VLOOKUP(Tabla1[[#This Row],[Código del producto]],'ABC Ventas'!$A:$E,5,0)</f>
        <v>#DIV/0!</v>
      </c>
      <c r="P2669" s="5" t="e">
        <f>VLOOKUP(Tabla1[[#This Row],[Código del producto]],'ABC Stock'!$A:$E,5,0)</f>
        <v>#DIV/0!</v>
      </c>
      <c r="Q26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70" spans="1:17" x14ac:dyDescent="0.2">
      <c r="A2670" s="1">
        <v>1445</v>
      </c>
      <c r="B2670" s="1" t="s">
        <v>248</v>
      </c>
      <c r="C2670" s="1" t="s">
        <v>6</v>
      </c>
      <c r="D2670" s="1" t="s">
        <v>3</v>
      </c>
      <c r="E2670" s="11">
        <v>37</v>
      </c>
      <c r="F2670" s="3">
        <v>4.6100000000000003</v>
      </c>
      <c r="G2670" s="11">
        <f>Tabla1[[#This Row],[Stock en unidades]]*Tabla1[[#This Row],[Costo unitario]]</f>
        <v>170.57000000000002</v>
      </c>
      <c r="H2670" s="1">
        <v>2019</v>
      </c>
      <c r="I2670" s="1" t="s">
        <v>309</v>
      </c>
      <c r="J2670" s="1">
        <v>36.799999999999997</v>
      </c>
      <c r="K2670" s="3">
        <v>295.18752000000001</v>
      </c>
      <c r="L2670" s="12">
        <f>Tabla1[[#This Row],[Venta prom 12 meses en UN]]*Tabla1[[#This Row],[Costo unitario]]</f>
        <v>169.648</v>
      </c>
      <c r="M2670" s="29">
        <f>IFERROR(Tabla1[[#This Row],[Stock en unidades]]/Tabla1[[#This Row],[Venta prom 12 meses en UN]],0)</f>
        <v>1.0054347826086958</v>
      </c>
      <c r="N2670" s="12">
        <f>IFERROR(12/Tabla1[[#This Row],[Meses de stock]],0)</f>
        <v>11.935135135135134</v>
      </c>
      <c r="O2670" s="5" t="e">
        <f>VLOOKUP(Tabla1[[#This Row],[Código del producto]],'ABC Ventas'!$A:$E,5,0)</f>
        <v>#DIV/0!</v>
      </c>
      <c r="P2670" s="5" t="e">
        <f>VLOOKUP(Tabla1[[#This Row],[Código del producto]],'ABC Stock'!$A:$E,5,0)</f>
        <v>#DIV/0!</v>
      </c>
      <c r="Q26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1" spans="1:17" x14ac:dyDescent="0.2">
      <c r="A2671" s="1">
        <v>1445</v>
      </c>
      <c r="B2671" s="1" t="s">
        <v>248</v>
      </c>
      <c r="C2671" s="1" t="s">
        <v>6</v>
      </c>
      <c r="D2671" s="1" t="s">
        <v>3</v>
      </c>
      <c r="E2671" s="11">
        <v>1173</v>
      </c>
      <c r="F2671" s="3">
        <v>1.99</v>
      </c>
      <c r="G2671" s="11">
        <f>Tabla1[[#This Row],[Stock en unidades]]*Tabla1[[#This Row],[Costo unitario]]</f>
        <v>2334.27</v>
      </c>
      <c r="H2671" s="1">
        <v>2019</v>
      </c>
      <c r="I2671" s="1" t="s">
        <v>310</v>
      </c>
      <c r="J2671" s="1">
        <v>90.2</v>
      </c>
      <c r="K2671" s="3">
        <v>269.24700000000007</v>
      </c>
      <c r="L2671" s="12">
        <f>Tabla1[[#This Row],[Venta prom 12 meses en UN]]*Tabla1[[#This Row],[Costo unitario]]</f>
        <v>179.49800000000002</v>
      </c>
      <c r="M2671" s="29">
        <f>IFERROR(Tabla1[[#This Row],[Stock en unidades]]/Tabla1[[#This Row],[Venta prom 12 meses en UN]],0)</f>
        <v>13.004434589800443</v>
      </c>
      <c r="N2671" s="12">
        <f>IFERROR(12/Tabla1[[#This Row],[Meses de stock]],0)</f>
        <v>0.92276214833759596</v>
      </c>
      <c r="O2671" s="5" t="e">
        <f>VLOOKUP(Tabla1[[#This Row],[Código del producto]],'ABC Ventas'!$A:$E,5,0)</f>
        <v>#DIV/0!</v>
      </c>
      <c r="P2671" s="5" t="e">
        <f>VLOOKUP(Tabla1[[#This Row],[Código del producto]],'ABC Stock'!$A:$E,5,0)</f>
        <v>#DIV/0!</v>
      </c>
      <c r="Q26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72" spans="1:17" x14ac:dyDescent="0.2">
      <c r="A2672" s="1">
        <v>1446</v>
      </c>
      <c r="B2672" s="1" t="s">
        <v>56</v>
      </c>
      <c r="C2672" s="1" t="s">
        <v>6</v>
      </c>
      <c r="D2672" s="1" t="s">
        <v>3</v>
      </c>
      <c r="E2672" s="11">
        <v>562</v>
      </c>
      <c r="F2672" s="3">
        <v>72</v>
      </c>
      <c r="G2672" s="11">
        <f>Tabla1[[#This Row],[Stock en unidades]]*Tabla1[[#This Row],[Costo unitario]]</f>
        <v>40464</v>
      </c>
      <c r="H2672" s="1">
        <v>2020</v>
      </c>
      <c r="I2672" s="1" t="s">
        <v>258</v>
      </c>
      <c r="J2672" s="1">
        <v>666</v>
      </c>
      <c r="K2672" s="3">
        <v>80559.360000000001</v>
      </c>
      <c r="L2672" s="12">
        <f>Tabla1[[#This Row],[Venta prom 12 meses en UN]]*Tabla1[[#This Row],[Costo unitario]]</f>
        <v>47952</v>
      </c>
      <c r="M2672" s="29">
        <f>IFERROR(Tabla1[[#This Row],[Stock en unidades]]/Tabla1[[#This Row],[Venta prom 12 meses en UN]],0)</f>
        <v>0.84384384384384381</v>
      </c>
      <c r="N2672" s="12">
        <f>IFERROR(12/Tabla1[[#This Row],[Meses de stock]],0)</f>
        <v>14.220640569395018</v>
      </c>
      <c r="O2672" s="5" t="e">
        <f>VLOOKUP(Tabla1[[#This Row],[Código del producto]],'ABC Ventas'!$A:$E,5,0)</f>
        <v>#DIV/0!</v>
      </c>
      <c r="P2672" s="5" t="e">
        <f>VLOOKUP(Tabla1[[#This Row],[Código del producto]],'ABC Stock'!$A:$E,5,0)</f>
        <v>#DIV/0!</v>
      </c>
      <c r="Q26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3" spans="1:17" x14ac:dyDescent="0.2">
      <c r="A2673" s="1">
        <v>1446</v>
      </c>
      <c r="B2673" s="1" t="s">
        <v>56</v>
      </c>
      <c r="C2673" s="1" t="s">
        <v>6</v>
      </c>
      <c r="D2673" s="1" t="s">
        <v>3</v>
      </c>
      <c r="E2673" s="11">
        <v>1234</v>
      </c>
      <c r="F2673" s="3">
        <v>80</v>
      </c>
      <c r="G2673" s="11">
        <f>Tabla1[[#This Row],[Stock en unidades]]*Tabla1[[#This Row],[Costo unitario]]</f>
        <v>98720</v>
      </c>
      <c r="H2673" s="1">
        <v>2019</v>
      </c>
      <c r="I2673" s="1" t="s">
        <v>257</v>
      </c>
      <c r="J2673" s="1">
        <v>554</v>
      </c>
      <c r="K2673" s="3">
        <v>54070.400000000001</v>
      </c>
      <c r="L2673" s="12">
        <f>Tabla1[[#This Row],[Venta prom 12 meses en UN]]*Tabla1[[#This Row],[Costo unitario]]</f>
        <v>44320</v>
      </c>
      <c r="M2673" s="29">
        <f>IFERROR(Tabla1[[#This Row],[Stock en unidades]]/Tabla1[[#This Row],[Venta prom 12 meses en UN]],0)</f>
        <v>2.2274368231046933</v>
      </c>
      <c r="N2673" s="12">
        <f>IFERROR(12/Tabla1[[#This Row],[Meses de stock]],0)</f>
        <v>5.3873581847649916</v>
      </c>
      <c r="O2673" s="5" t="e">
        <f>VLOOKUP(Tabla1[[#This Row],[Código del producto]],'ABC Ventas'!$A:$E,5,0)</f>
        <v>#DIV/0!</v>
      </c>
      <c r="P2673" s="5" t="e">
        <f>VLOOKUP(Tabla1[[#This Row],[Código del producto]],'ABC Stock'!$A:$E,5,0)</f>
        <v>#DIV/0!</v>
      </c>
      <c r="Q26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4" spans="1:17" x14ac:dyDescent="0.2">
      <c r="A2674" s="1">
        <v>1446</v>
      </c>
      <c r="B2674" s="1" t="s">
        <v>56</v>
      </c>
      <c r="C2674" s="1" t="s">
        <v>6</v>
      </c>
      <c r="D2674" s="1" t="s">
        <v>3</v>
      </c>
      <c r="E2674" s="11">
        <v>718</v>
      </c>
      <c r="F2674" s="3">
        <v>58</v>
      </c>
      <c r="G2674" s="11">
        <f>Tabla1[[#This Row],[Stock en unidades]]*Tabla1[[#This Row],[Costo unitario]]</f>
        <v>41644</v>
      </c>
      <c r="H2674" s="1">
        <v>2019</v>
      </c>
      <c r="I2674" s="1" t="s">
        <v>304</v>
      </c>
      <c r="J2674" s="1">
        <v>523</v>
      </c>
      <c r="K2674" s="3">
        <v>50657.78</v>
      </c>
      <c r="L2674" s="12">
        <f>Tabla1[[#This Row],[Venta prom 12 meses en UN]]*Tabla1[[#This Row],[Costo unitario]]</f>
        <v>30334</v>
      </c>
      <c r="M2674" s="29">
        <f>IFERROR(Tabla1[[#This Row],[Stock en unidades]]/Tabla1[[#This Row],[Venta prom 12 meses en UN]],0)</f>
        <v>1.372848948374761</v>
      </c>
      <c r="N2674" s="12">
        <f>IFERROR(12/Tabla1[[#This Row],[Meses de stock]],0)</f>
        <v>8.7409470752089131</v>
      </c>
      <c r="O2674" s="5" t="e">
        <f>VLOOKUP(Tabla1[[#This Row],[Código del producto]],'ABC Ventas'!$A:$E,5,0)</f>
        <v>#DIV/0!</v>
      </c>
      <c r="P2674" s="5" t="e">
        <f>VLOOKUP(Tabla1[[#This Row],[Código del producto]],'ABC Stock'!$A:$E,5,0)</f>
        <v>#DIV/0!</v>
      </c>
      <c r="Q26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5" spans="1:17" x14ac:dyDescent="0.2">
      <c r="A2675" s="1">
        <v>1446</v>
      </c>
      <c r="B2675" s="1" t="s">
        <v>56</v>
      </c>
      <c r="C2675" s="1" t="s">
        <v>6</v>
      </c>
      <c r="D2675" s="1" t="s">
        <v>3</v>
      </c>
      <c r="E2675" s="11">
        <v>1504</v>
      </c>
      <c r="F2675" s="3">
        <v>65</v>
      </c>
      <c r="G2675" s="11">
        <f>Tabla1[[#This Row],[Stock en unidades]]*Tabla1[[#This Row],[Costo unitario]]</f>
        <v>97760</v>
      </c>
      <c r="H2675" s="1">
        <v>2020</v>
      </c>
      <c r="I2675" s="1" t="s">
        <v>258</v>
      </c>
      <c r="J2675" s="1">
        <v>616</v>
      </c>
      <c r="K2675" s="3">
        <v>49649.599999999999</v>
      </c>
      <c r="L2675" s="12">
        <f>Tabla1[[#This Row],[Venta prom 12 meses en UN]]*Tabla1[[#This Row],[Costo unitario]]</f>
        <v>40040</v>
      </c>
      <c r="M2675" s="29">
        <f>IFERROR(Tabla1[[#This Row],[Stock en unidades]]/Tabla1[[#This Row],[Venta prom 12 meses en UN]],0)</f>
        <v>2.4415584415584415</v>
      </c>
      <c r="N2675" s="12">
        <f>IFERROR(12/Tabla1[[#This Row],[Meses de stock]],0)</f>
        <v>4.9148936170212769</v>
      </c>
      <c r="O2675" s="5" t="e">
        <f>VLOOKUP(Tabla1[[#This Row],[Código del producto]],'ABC Ventas'!$A:$E,5,0)</f>
        <v>#DIV/0!</v>
      </c>
      <c r="P2675" s="5" t="e">
        <f>VLOOKUP(Tabla1[[#This Row],[Código del producto]],'ABC Stock'!$A:$E,5,0)</f>
        <v>#DIV/0!</v>
      </c>
      <c r="Q26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6" spans="1:17" x14ac:dyDescent="0.2">
      <c r="A2676" s="1">
        <v>1446</v>
      </c>
      <c r="B2676" s="1" t="s">
        <v>56</v>
      </c>
      <c r="C2676" s="1" t="s">
        <v>6</v>
      </c>
      <c r="D2676" s="1" t="s">
        <v>3</v>
      </c>
      <c r="E2676" s="11">
        <v>856</v>
      </c>
      <c r="F2676" s="3">
        <v>40</v>
      </c>
      <c r="G2676" s="11">
        <f>Tabla1[[#This Row],[Stock en unidades]]*Tabla1[[#This Row],[Costo unitario]]</f>
        <v>34240</v>
      </c>
      <c r="H2676" s="1">
        <v>2020</v>
      </c>
      <c r="I2676" s="1" t="s">
        <v>257</v>
      </c>
      <c r="J2676" s="1">
        <v>578</v>
      </c>
      <c r="K2676" s="3">
        <v>35604.800000000003</v>
      </c>
      <c r="L2676" s="12">
        <f>Tabla1[[#This Row],[Venta prom 12 meses en UN]]*Tabla1[[#This Row],[Costo unitario]]</f>
        <v>23120</v>
      </c>
      <c r="M2676" s="29">
        <f>IFERROR(Tabla1[[#This Row],[Stock en unidades]]/Tabla1[[#This Row],[Venta prom 12 meses en UN]],0)</f>
        <v>1.4809688581314879</v>
      </c>
      <c r="N2676" s="12">
        <f>IFERROR(12/Tabla1[[#This Row],[Meses de stock]],0)</f>
        <v>8.1028037383177569</v>
      </c>
      <c r="O2676" s="5" t="e">
        <f>VLOOKUP(Tabla1[[#This Row],[Código del producto]],'ABC Ventas'!$A:$E,5,0)</f>
        <v>#DIV/0!</v>
      </c>
      <c r="P2676" s="5" t="e">
        <f>VLOOKUP(Tabla1[[#This Row],[Código del producto]],'ABC Stock'!$A:$E,5,0)</f>
        <v>#DIV/0!</v>
      </c>
      <c r="Q26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7" spans="1:17" x14ac:dyDescent="0.2">
      <c r="A2677" s="1">
        <v>1446</v>
      </c>
      <c r="B2677" s="1" t="s">
        <v>56</v>
      </c>
      <c r="C2677" s="1" t="s">
        <v>6</v>
      </c>
      <c r="D2677" s="1" t="s">
        <v>3</v>
      </c>
      <c r="E2677" s="11">
        <v>1163</v>
      </c>
      <c r="F2677" s="3">
        <v>38</v>
      </c>
      <c r="G2677" s="11">
        <f>Tabla1[[#This Row],[Stock en unidades]]*Tabla1[[#This Row],[Costo unitario]]</f>
        <v>44194</v>
      </c>
      <c r="H2677" s="1">
        <v>2020</v>
      </c>
      <c r="I2677" s="1" t="s">
        <v>257</v>
      </c>
      <c r="J2677" s="1">
        <v>323</v>
      </c>
      <c r="K2677" s="3">
        <v>20620.32</v>
      </c>
      <c r="L2677" s="12">
        <f>Tabla1[[#This Row],[Venta prom 12 meses en UN]]*Tabla1[[#This Row],[Costo unitario]]</f>
        <v>12274</v>
      </c>
      <c r="M2677" s="29">
        <f>IFERROR(Tabla1[[#This Row],[Stock en unidades]]/Tabla1[[#This Row],[Venta prom 12 meses en UN]],0)</f>
        <v>3.6006191950464395</v>
      </c>
      <c r="N2677" s="12">
        <f>IFERROR(12/Tabla1[[#This Row],[Meses de stock]],0)</f>
        <v>3.3327601031814273</v>
      </c>
      <c r="O2677" s="5" t="e">
        <f>VLOOKUP(Tabla1[[#This Row],[Código del producto]],'ABC Ventas'!$A:$E,5,0)</f>
        <v>#DIV/0!</v>
      </c>
      <c r="P2677" s="5" t="e">
        <f>VLOOKUP(Tabla1[[#This Row],[Código del producto]],'ABC Stock'!$A:$E,5,0)</f>
        <v>#DIV/0!</v>
      </c>
      <c r="Q267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78" spans="1:17" x14ac:dyDescent="0.2">
      <c r="A2678" s="1">
        <v>1447</v>
      </c>
      <c r="B2678" s="1" t="s">
        <v>11</v>
      </c>
      <c r="C2678" s="1" t="s">
        <v>6</v>
      </c>
      <c r="D2678" s="1" t="s">
        <v>3</v>
      </c>
      <c r="E2678" s="11">
        <v>76</v>
      </c>
      <c r="F2678" s="3">
        <v>4.26</v>
      </c>
      <c r="G2678" s="11">
        <f>Tabla1[[#This Row],[Stock en unidades]]*Tabla1[[#This Row],[Costo unitario]]</f>
        <v>323.76</v>
      </c>
      <c r="H2678" s="1">
        <v>2019</v>
      </c>
      <c r="I2678" s="1" t="s">
        <v>258</v>
      </c>
      <c r="J2678" s="1">
        <v>122</v>
      </c>
      <c r="K2678" s="3">
        <v>893.91840000000013</v>
      </c>
      <c r="L2678" s="12">
        <f>Tabla1[[#This Row],[Venta prom 12 meses en UN]]*Tabla1[[#This Row],[Costo unitario]]</f>
        <v>519.72</v>
      </c>
      <c r="M2678" s="29">
        <f>IFERROR(Tabla1[[#This Row],[Stock en unidades]]/Tabla1[[#This Row],[Venta prom 12 meses en UN]],0)</f>
        <v>0.62295081967213117</v>
      </c>
      <c r="N2678" s="12">
        <f>IFERROR(12/Tabla1[[#This Row],[Meses de stock]],0)</f>
        <v>19.263157894736842</v>
      </c>
      <c r="O2678" s="5" t="e">
        <f>VLOOKUP(Tabla1[[#This Row],[Código del producto]],'ABC Ventas'!$A:$E,5,0)</f>
        <v>#DIV/0!</v>
      </c>
      <c r="P2678" s="5" t="e">
        <f>VLOOKUP(Tabla1[[#This Row],[Código del producto]],'ABC Stock'!$A:$E,5,0)</f>
        <v>#DIV/0!</v>
      </c>
      <c r="Q26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79" spans="1:17" x14ac:dyDescent="0.2">
      <c r="A2679" s="1">
        <v>1447</v>
      </c>
      <c r="B2679" s="1" t="s">
        <v>11</v>
      </c>
      <c r="C2679" s="1" t="s">
        <v>6</v>
      </c>
      <c r="D2679" s="1" t="s">
        <v>3</v>
      </c>
      <c r="E2679" s="11">
        <v>266</v>
      </c>
      <c r="F2679" s="3">
        <v>7.17</v>
      </c>
      <c r="G2679" s="11">
        <f>Tabla1[[#This Row],[Stock en unidades]]*Tabla1[[#This Row],[Costo unitario]]</f>
        <v>1907.22</v>
      </c>
      <c r="H2679" s="1">
        <v>2019</v>
      </c>
      <c r="I2679" s="1" t="s">
        <v>309</v>
      </c>
      <c r="J2679" s="1">
        <v>54</v>
      </c>
      <c r="K2679" s="3">
        <v>596.25720000000001</v>
      </c>
      <c r="L2679" s="12">
        <f>Tabla1[[#This Row],[Venta prom 12 meses en UN]]*Tabla1[[#This Row],[Costo unitario]]</f>
        <v>387.18</v>
      </c>
      <c r="M2679" s="29">
        <f>IFERROR(Tabla1[[#This Row],[Stock en unidades]]/Tabla1[[#This Row],[Venta prom 12 meses en UN]],0)</f>
        <v>4.9259259259259256</v>
      </c>
      <c r="N2679" s="12">
        <f>IFERROR(12/Tabla1[[#This Row],[Meses de stock]],0)</f>
        <v>2.4360902255639099</v>
      </c>
      <c r="O2679" s="5" t="e">
        <f>VLOOKUP(Tabla1[[#This Row],[Código del producto]],'ABC Ventas'!$A:$E,5,0)</f>
        <v>#DIV/0!</v>
      </c>
      <c r="P2679" s="5" t="e">
        <f>VLOOKUP(Tabla1[[#This Row],[Código del producto]],'ABC Stock'!$A:$E,5,0)</f>
        <v>#DIV/0!</v>
      </c>
      <c r="Q26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80" spans="1:17" x14ac:dyDescent="0.2">
      <c r="A2680" s="1">
        <v>1447</v>
      </c>
      <c r="B2680" s="1" t="s">
        <v>11</v>
      </c>
      <c r="C2680" s="1" t="s">
        <v>6</v>
      </c>
      <c r="D2680" s="1" t="s">
        <v>3</v>
      </c>
      <c r="E2680" s="11">
        <v>55</v>
      </c>
      <c r="F2680" s="3">
        <v>2.1</v>
      </c>
      <c r="G2680" s="11">
        <f>Tabla1[[#This Row],[Stock en unidades]]*Tabla1[[#This Row],[Costo unitario]]</f>
        <v>115.5</v>
      </c>
      <c r="H2680" s="1">
        <v>2019</v>
      </c>
      <c r="I2680" s="1" t="s">
        <v>310</v>
      </c>
      <c r="J2680" s="1">
        <v>120</v>
      </c>
      <c r="K2680" s="3">
        <v>372.96</v>
      </c>
      <c r="L2680" s="12">
        <f>Tabla1[[#This Row],[Venta prom 12 meses en UN]]*Tabla1[[#This Row],[Costo unitario]]</f>
        <v>252</v>
      </c>
      <c r="M2680" s="29">
        <f>IFERROR(Tabla1[[#This Row],[Stock en unidades]]/Tabla1[[#This Row],[Venta prom 12 meses en UN]],0)</f>
        <v>0.45833333333333331</v>
      </c>
      <c r="N2680" s="12">
        <f>IFERROR(12/Tabla1[[#This Row],[Meses de stock]],0)</f>
        <v>26.181818181818183</v>
      </c>
      <c r="O2680" s="5" t="e">
        <f>VLOOKUP(Tabla1[[#This Row],[Código del producto]],'ABC Ventas'!$A:$E,5,0)</f>
        <v>#DIV/0!</v>
      </c>
      <c r="P2680" s="5" t="e">
        <f>VLOOKUP(Tabla1[[#This Row],[Código del producto]],'ABC Stock'!$A:$E,5,0)</f>
        <v>#DIV/0!</v>
      </c>
      <c r="Q26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81" spans="1:17" x14ac:dyDescent="0.2">
      <c r="A2681" s="1">
        <v>1447</v>
      </c>
      <c r="B2681" s="1" t="s">
        <v>11</v>
      </c>
      <c r="C2681" s="1" t="s">
        <v>6</v>
      </c>
      <c r="D2681" s="1" t="s">
        <v>3</v>
      </c>
      <c r="E2681" s="11">
        <v>364</v>
      </c>
      <c r="F2681" s="3">
        <v>4.84</v>
      </c>
      <c r="G2681" s="11">
        <f>Tabla1[[#This Row],[Stock en unidades]]*Tabla1[[#This Row],[Costo unitario]]</f>
        <v>1761.76</v>
      </c>
      <c r="H2681" s="1">
        <v>2019</v>
      </c>
      <c r="I2681" s="1" t="s">
        <v>256</v>
      </c>
      <c r="J2681" s="1">
        <v>45.4</v>
      </c>
      <c r="K2681" s="3">
        <v>333.99871999999993</v>
      </c>
      <c r="L2681" s="12">
        <f>Tabla1[[#This Row],[Venta prom 12 meses en UN]]*Tabla1[[#This Row],[Costo unitario]]</f>
        <v>219.73599999999999</v>
      </c>
      <c r="M2681" s="29">
        <f>IFERROR(Tabla1[[#This Row],[Stock en unidades]]/Tabla1[[#This Row],[Venta prom 12 meses en UN]],0)</f>
        <v>8.0176211453744504</v>
      </c>
      <c r="N2681" s="12">
        <f>IFERROR(12/Tabla1[[#This Row],[Meses de stock]],0)</f>
        <v>1.4967032967032965</v>
      </c>
      <c r="O2681" s="5" t="e">
        <f>VLOOKUP(Tabla1[[#This Row],[Código del producto]],'ABC Ventas'!$A:$E,5,0)</f>
        <v>#DIV/0!</v>
      </c>
      <c r="P2681" s="5" t="e">
        <f>VLOOKUP(Tabla1[[#This Row],[Código del producto]],'ABC Stock'!$A:$E,5,0)</f>
        <v>#DIV/0!</v>
      </c>
      <c r="Q268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82" spans="1:17" x14ac:dyDescent="0.2">
      <c r="A2682" s="1">
        <v>1447</v>
      </c>
      <c r="B2682" s="1" t="s">
        <v>11</v>
      </c>
      <c r="C2682" s="1" t="s">
        <v>6</v>
      </c>
      <c r="D2682" s="1" t="s">
        <v>3</v>
      </c>
      <c r="E2682" s="11">
        <v>487</v>
      </c>
      <c r="F2682" s="3">
        <v>1.84</v>
      </c>
      <c r="G2682" s="11">
        <f>Tabla1[[#This Row],[Stock en unidades]]*Tabla1[[#This Row],[Costo unitario]]</f>
        <v>896.08</v>
      </c>
      <c r="H2682" s="1">
        <v>2020</v>
      </c>
      <c r="I2682" s="1" t="s">
        <v>256</v>
      </c>
      <c r="J2682" s="1">
        <v>97.4</v>
      </c>
      <c r="K2682" s="3">
        <v>304.66720000000004</v>
      </c>
      <c r="L2682" s="12">
        <f>Tabla1[[#This Row],[Venta prom 12 meses en UN]]*Tabla1[[#This Row],[Costo unitario]]</f>
        <v>179.21600000000001</v>
      </c>
      <c r="M2682" s="29">
        <f>IFERROR(Tabla1[[#This Row],[Stock en unidades]]/Tabla1[[#This Row],[Venta prom 12 meses en UN]],0)</f>
        <v>5</v>
      </c>
      <c r="N2682" s="12">
        <f>IFERROR(12/Tabla1[[#This Row],[Meses de stock]],0)</f>
        <v>2.4</v>
      </c>
      <c r="O2682" s="5" t="e">
        <f>VLOOKUP(Tabla1[[#This Row],[Código del producto]],'ABC Ventas'!$A:$E,5,0)</f>
        <v>#DIV/0!</v>
      </c>
      <c r="P2682" s="5" t="e">
        <f>VLOOKUP(Tabla1[[#This Row],[Código del producto]],'ABC Stock'!$A:$E,5,0)</f>
        <v>#DIV/0!</v>
      </c>
      <c r="Q268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83" spans="1:17" x14ac:dyDescent="0.2">
      <c r="A2683" s="1">
        <v>1447</v>
      </c>
      <c r="B2683" s="1" t="s">
        <v>11</v>
      </c>
      <c r="C2683" s="1" t="s">
        <v>6</v>
      </c>
      <c r="D2683" s="1" t="s">
        <v>3</v>
      </c>
      <c r="E2683" s="11">
        <v>40</v>
      </c>
      <c r="F2683" s="3">
        <v>2.02</v>
      </c>
      <c r="G2683" s="11">
        <f>Tabla1[[#This Row],[Stock en unidades]]*Tabla1[[#This Row],[Costo unitario]]</f>
        <v>80.8</v>
      </c>
      <c r="H2683" s="1">
        <v>2020</v>
      </c>
      <c r="I2683" s="1" t="s">
        <v>258</v>
      </c>
      <c r="J2683" s="1">
        <v>105</v>
      </c>
      <c r="K2683" s="3">
        <v>288.45599999999996</v>
      </c>
      <c r="L2683" s="12">
        <f>Tabla1[[#This Row],[Venta prom 12 meses en UN]]*Tabla1[[#This Row],[Costo unitario]]</f>
        <v>212.1</v>
      </c>
      <c r="M2683" s="29">
        <f>IFERROR(Tabla1[[#This Row],[Stock en unidades]]/Tabla1[[#This Row],[Venta prom 12 meses en UN]],0)</f>
        <v>0.38095238095238093</v>
      </c>
      <c r="N2683" s="12">
        <f>IFERROR(12/Tabla1[[#This Row],[Meses de stock]],0)</f>
        <v>31.5</v>
      </c>
      <c r="O2683" s="5" t="e">
        <f>VLOOKUP(Tabla1[[#This Row],[Código del producto]],'ABC Ventas'!$A:$E,5,0)</f>
        <v>#DIV/0!</v>
      </c>
      <c r="P2683" s="5" t="e">
        <f>VLOOKUP(Tabla1[[#This Row],[Código del producto]],'ABC Stock'!$A:$E,5,0)</f>
        <v>#DIV/0!</v>
      </c>
      <c r="Q26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84" spans="1:17" x14ac:dyDescent="0.2">
      <c r="A2684" s="1">
        <v>1448</v>
      </c>
      <c r="B2684" s="1" t="s">
        <v>545</v>
      </c>
      <c r="C2684" s="1" t="s">
        <v>6</v>
      </c>
      <c r="D2684" s="1" t="s">
        <v>3</v>
      </c>
      <c r="E2684" s="11">
        <v>54</v>
      </c>
      <c r="F2684" s="3">
        <v>5.64</v>
      </c>
      <c r="G2684" s="11">
        <f>Tabla1[[#This Row],[Stock en unidades]]*Tabla1[[#This Row],[Costo unitario]]</f>
        <v>304.56</v>
      </c>
      <c r="H2684" s="1">
        <v>2019</v>
      </c>
      <c r="I2684" s="1" t="s">
        <v>304</v>
      </c>
      <c r="J2684" s="1">
        <v>124</v>
      </c>
      <c r="K2684" s="3">
        <v>1258.848</v>
      </c>
      <c r="L2684" s="12">
        <f>Tabla1[[#This Row],[Venta prom 12 meses en UN]]*Tabla1[[#This Row],[Costo unitario]]</f>
        <v>699.36</v>
      </c>
      <c r="M2684" s="29">
        <f>IFERROR(Tabla1[[#This Row],[Stock en unidades]]/Tabla1[[#This Row],[Venta prom 12 meses en UN]],0)</f>
        <v>0.43548387096774194</v>
      </c>
      <c r="N2684" s="12">
        <f>IFERROR(12/Tabla1[[#This Row],[Meses de stock]],0)</f>
        <v>27.555555555555557</v>
      </c>
      <c r="O2684" s="5" t="e">
        <f>VLOOKUP(Tabla1[[#This Row],[Código del producto]],'ABC Ventas'!$A:$E,5,0)</f>
        <v>#DIV/0!</v>
      </c>
      <c r="P2684" s="5" t="e">
        <f>VLOOKUP(Tabla1[[#This Row],[Código del producto]],'ABC Stock'!$A:$E,5,0)</f>
        <v>#DIV/0!</v>
      </c>
      <c r="Q26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85" spans="1:17" x14ac:dyDescent="0.2">
      <c r="A2685" s="1">
        <v>1448</v>
      </c>
      <c r="B2685" s="1" t="s">
        <v>545</v>
      </c>
      <c r="C2685" s="1" t="s">
        <v>6</v>
      </c>
      <c r="D2685" s="1" t="s">
        <v>3</v>
      </c>
      <c r="E2685" s="11">
        <v>67</v>
      </c>
      <c r="F2685" s="3">
        <v>7.58</v>
      </c>
      <c r="G2685" s="11">
        <f>Tabla1[[#This Row],[Stock en unidades]]*Tabla1[[#This Row],[Costo unitario]]</f>
        <v>507.86</v>
      </c>
      <c r="H2685" s="1">
        <v>2020</v>
      </c>
      <c r="I2685" s="1" t="s">
        <v>256</v>
      </c>
      <c r="J2685" s="1">
        <v>84</v>
      </c>
      <c r="K2685" s="3">
        <v>1018.7520000000001</v>
      </c>
      <c r="L2685" s="12">
        <f>Tabla1[[#This Row],[Venta prom 12 meses en UN]]*Tabla1[[#This Row],[Costo unitario]]</f>
        <v>636.72</v>
      </c>
      <c r="M2685" s="29">
        <f>IFERROR(Tabla1[[#This Row],[Stock en unidades]]/Tabla1[[#This Row],[Venta prom 12 meses en UN]],0)</f>
        <v>0.79761904761904767</v>
      </c>
      <c r="N2685" s="12">
        <f>IFERROR(12/Tabla1[[#This Row],[Meses de stock]],0)</f>
        <v>15.044776119402984</v>
      </c>
      <c r="O2685" s="5" t="e">
        <f>VLOOKUP(Tabla1[[#This Row],[Código del producto]],'ABC Ventas'!$A:$E,5,0)</f>
        <v>#DIV/0!</v>
      </c>
      <c r="P2685" s="5" t="e">
        <f>VLOOKUP(Tabla1[[#This Row],[Código del producto]],'ABC Stock'!$A:$E,5,0)</f>
        <v>#DIV/0!</v>
      </c>
      <c r="Q26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86" spans="1:17" x14ac:dyDescent="0.2">
      <c r="A2686" s="1">
        <v>1448</v>
      </c>
      <c r="B2686" s="1" t="s">
        <v>545</v>
      </c>
      <c r="C2686" s="1" t="s">
        <v>6</v>
      </c>
      <c r="D2686" s="1" t="s">
        <v>3</v>
      </c>
      <c r="E2686" s="11">
        <v>439</v>
      </c>
      <c r="F2686" s="3">
        <v>4.3899999999999997</v>
      </c>
      <c r="G2686" s="11">
        <f>Tabla1[[#This Row],[Stock en unidades]]*Tabla1[[#This Row],[Costo unitario]]</f>
        <v>1927.2099999999998</v>
      </c>
      <c r="H2686" s="1">
        <v>2020</v>
      </c>
      <c r="I2686" s="1" t="s">
        <v>258</v>
      </c>
      <c r="J2686" s="1">
        <v>136</v>
      </c>
      <c r="K2686" s="3">
        <v>758.24080000000004</v>
      </c>
      <c r="L2686" s="12">
        <f>Tabla1[[#This Row],[Venta prom 12 meses en UN]]*Tabla1[[#This Row],[Costo unitario]]</f>
        <v>597.04</v>
      </c>
      <c r="M2686" s="29">
        <f>IFERROR(Tabla1[[#This Row],[Stock en unidades]]/Tabla1[[#This Row],[Venta prom 12 meses en UN]],0)</f>
        <v>3.2279411764705883</v>
      </c>
      <c r="N2686" s="12">
        <f>IFERROR(12/Tabla1[[#This Row],[Meses de stock]],0)</f>
        <v>3.7175398633257402</v>
      </c>
      <c r="O2686" s="5" t="e">
        <f>VLOOKUP(Tabla1[[#This Row],[Código del producto]],'ABC Ventas'!$A:$E,5,0)</f>
        <v>#DIV/0!</v>
      </c>
      <c r="P2686" s="5" t="e">
        <f>VLOOKUP(Tabla1[[#This Row],[Código del producto]],'ABC Stock'!$A:$E,5,0)</f>
        <v>#DIV/0!</v>
      </c>
      <c r="Q26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87" spans="1:17" x14ac:dyDescent="0.2">
      <c r="A2687" s="1">
        <v>1448</v>
      </c>
      <c r="B2687" s="1" t="s">
        <v>545</v>
      </c>
      <c r="C2687" s="1" t="s">
        <v>6</v>
      </c>
      <c r="D2687" s="1" t="s">
        <v>3</v>
      </c>
      <c r="E2687" s="11">
        <v>616</v>
      </c>
      <c r="F2687" s="3">
        <v>6.32</v>
      </c>
      <c r="G2687" s="11">
        <f>Tabla1[[#This Row],[Stock en unidades]]*Tabla1[[#This Row],[Costo unitario]]</f>
        <v>3893.1200000000003</v>
      </c>
      <c r="H2687" s="1">
        <v>2019</v>
      </c>
      <c r="I2687" s="1" t="s">
        <v>312</v>
      </c>
      <c r="J2687" s="1">
        <v>88</v>
      </c>
      <c r="K2687" s="3">
        <v>756.37760000000014</v>
      </c>
      <c r="L2687" s="12">
        <f>Tabla1[[#This Row],[Venta prom 12 meses en UN]]*Tabla1[[#This Row],[Costo unitario]]</f>
        <v>556.16000000000008</v>
      </c>
      <c r="M2687" s="29">
        <f>IFERROR(Tabla1[[#This Row],[Stock en unidades]]/Tabla1[[#This Row],[Venta prom 12 meses en UN]],0)</f>
        <v>7</v>
      </c>
      <c r="N2687" s="12">
        <f>IFERROR(12/Tabla1[[#This Row],[Meses de stock]],0)</f>
        <v>1.7142857142857142</v>
      </c>
      <c r="O2687" s="5" t="e">
        <f>VLOOKUP(Tabla1[[#This Row],[Código del producto]],'ABC Ventas'!$A:$E,5,0)</f>
        <v>#DIV/0!</v>
      </c>
      <c r="P2687" s="5" t="e">
        <f>VLOOKUP(Tabla1[[#This Row],[Código del producto]],'ABC Stock'!$A:$E,5,0)</f>
        <v>#DIV/0!</v>
      </c>
      <c r="Q268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88" spans="1:17" x14ac:dyDescent="0.2">
      <c r="A2688" s="1">
        <v>1448</v>
      </c>
      <c r="B2688" s="1" t="s">
        <v>545</v>
      </c>
      <c r="C2688" s="1" t="s">
        <v>6</v>
      </c>
      <c r="D2688" s="1" t="s">
        <v>3</v>
      </c>
      <c r="E2688" s="11">
        <v>1149</v>
      </c>
      <c r="F2688" s="3">
        <v>1.8</v>
      </c>
      <c r="G2688" s="11">
        <f>Tabla1[[#This Row],[Stock en unidades]]*Tabla1[[#This Row],[Costo unitario]]</f>
        <v>2068.2000000000003</v>
      </c>
      <c r="H2688" s="1">
        <v>2019</v>
      </c>
      <c r="I2688" s="1" t="s">
        <v>308</v>
      </c>
      <c r="J2688" s="1">
        <v>86</v>
      </c>
      <c r="K2688" s="3">
        <v>291.024</v>
      </c>
      <c r="L2688" s="12">
        <f>Tabla1[[#This Row],[Venta prom 12 meses en UN]]*Tabla1[[#This Row],[Costo unitario]]</f>
        <v>154.80000000000001</v>
      </c>
      <c r="M2688" s="29">
        <f>IFERROR(Tabla1[[#This Row],[Stock en unidades]]/Tabla1[[#This Row],[Venta prom 12 meses en UN]],0)</f>
        <v>13.36046511627907</v>
      </c>
      <c r="N2688" s="12">
        <f>IFERROR(12/Tabla1[[#This Row],[Meses de stock]],0)</f>
        <v>0.89817232375979117</v>
      </c>
      <c r="O2688" s="5" t="e">
        <f>VLOOKUP(Tabla1[[#This Row],[Código del producto]],'ABC Ventas'!$A:$E,5,0)</f>
        <v>#DIV/0!</v>
      </c>
      <c r="P2688" s="5" t="e">
        <f>VLOOKUP(Tabla1[[#This Row],[Código del producto]],'ABC Stock'!$A:$E,5,0)</f>
        <v>#DIV/0!</v>
      </c>
      <c r="Q268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89" spans="1:17" x14ac:dyDescent="0.2">
      <c r="A2689" s="1">
        <v>1448</v>
      </c>
      <c r="B2689" s="1" t="s">
        <v>545</v>
      </c>
      <c r="C2689" s="1" t="s">
        <v>6</v>
      </c>
      <c r="D2689" s="1" t="s">
        <v>3</v>
      </c>
      <c r="E2689" s="11">
        <v>545</v>
      </c>
      <c r="F2689" s="3">
        <v>1.72</v>
      </c>
      <c r="G2689" s="11">
        <f>Tabla1[[#This Row],[Stock en unidades]]*Tabla1[[#This Row],[Costo unitario]]</f>
        <v>937.4</v>
      </c>
      <c r="H2689" s="1">
        <v>2020</v>
      </c>
      <c r="I2689" s="1" t="s">
        <v>257</v>
      </c>
      <c r="J2689" s="1">
        <v>56</v>
      </c>
      <c r="K2689" s="3">
        <v>178.19199999999998</v>
      </c>
      <c r="L2689" s="12">
        <f>Tabla1[[#This Row],[Venta prom 12 meses en UN]]*Tabla1[[#This Row],[Costo unitario]]</f>
        <v>96.32</v>
      </c>
      <c r="M2689" s="29">
        <f>IFERROR(Tabla1[[#This Row],[Stock en unidades]]/Tabla1[[#This Row],[Venta prom 12 meses en UN]],0)</f>
        <v>9.7321428571428577</v>
      </c>
      <c r="N2689" s="12">
        <f>IFERROR(12/Tabla1[[#This Row],[Meses de stock]],0)</f>
        <v>1.2330275229357797</v>
      </c>
      <c r="O2689" s="5" t="e">
        <f>VLOOKUP(Tabla1[[#This Row],[Código del producto]],'ABC Ventas'!$A:$E,5,0)</f>
        <v>#DIV/0!</v>
      </c>
      <c r="P2689" s="5" t="e">
        <f>VLOOKUP(Tabla1[[#This Row],[Código del producto]],'ABC Stock'!$A:$E,5,0)</f>
        <v>#DIV/0!</v>
      </c>
      <c r="Q268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90" spans="1:17" x14ac:dyDescent="0.2">
      <c r="A2690" s="1">
        <v>1449</v>
      </c>
      <c r="B2690" s="1" t="s">
        <v>151</v>
      </c>
      <c r="C2690" s="1" t="s">
        <v>6</v>
      </c>
      <c r="D2690" s="1" t="s">
        <v>3</v>
      </c>
      <c r="E2690" s="11">
        <v>135</v>
      </c>
      <c r="F2690" s="3">
        <v>6.35</v>
      </c>
      <c r="G2690" s="11">
        <f>Tabla1[[#This Row],[Stock en unidades]]*Tabla1[[#This Row],[Costo unitario]]</f>
        <v>857.25</v>
      </c>
      <c r="H2690" s="1">
        <v>2019</v>
      </c>
      <c r="I2690" s="1" t="s">
        <v>307</v>
      </c>
      <c r="J2690" s="1">
        <v>145</v>
      </c>
      <c r="K2690" s="3">
        <v>1279.8425</v>
      </c>
      <c r="L2690" s="12">
        <f>Tabla1[[#This Row],[Venta prom 12 meses en UN]]*Tabla1[[#This Row],[Costo unitario]]</f>
        <v>920.75</v>
      </c>
      <c r="M2690" s="29">
        <f>IFERROR(Tabla1[[#This Row],[Stock en unidades]]/Tabla1[[#This Row],[Venta prom 12 meses en UN]],0)</f>
        <v>0.93103448275862066</v>
      </c>
      <c r="N2690" s="12">
        <f>IFERROR(12/Tabla1[[#This Row],[Meses de stock]],0)</f>
        <v>12.888888888888889</v>
      </c>
      <c r="O2690" s="5" t="e">
        <f>VLOOKUP(Tabla1[[#This Row],[Código del producto]],'ABC Ventas'!$A:$E,5,0)</f>
        <v>#DIV/0!</v>
      </c>
      <c r="P2690" s="5" t="e">
        <f>VLOOKUP(Tabla1[[#This Row],[Código del producto]],'ABC Stock'!$A:$E,5,0)</f>
        <v>#DIV/0!</v>
      </c>
      <c r="Q26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91" spans="1:17" x14ac:dyDescent="0.2">
      <c r="A2691" s="1">
        <v>1449</v>
      </c>
      <c r="B2691" s="1" t="s">
        <v>151</v>
      </c>
      <c r="C2691" s="1" t="s">
        <v>6</v>
      </c>
      <c r="D2691" s="1" t="s">
        <v>3</v>
      </c>
      <c r="E2691" s="11">
        <v>1142</v>
      </c>
      <c r="F2691" s="3">
        <v>7.75</v>
      </c>
      <c r="G2691" s="11">
        <f>Tabla1[[#This Row],[Stock en unidades]]*Tabla1[[#This Row],[Costo unitario]]</f>
        <v>8850.5</v>
      </c>
      <c r="H2691" s="1">
        <v>2019</v>
      </c>
      <c r="I2691" s="1" t="s">
        <v>258</v>
      </c>
      <c r="J2691" s="1">
        <v>63.4</v>
      </c>
      <c r="K2691" s="3">
        <v>766.50599999999986</v>
      </c>
      <c r="L2691" s="12">
        <f>Tabla1[[#This Row],[Venta prom 12 meses en UN]]*Tabla1[[#This Row],[Costo unitario]]</f>
        <v>491.34999999999997</v>
      </c>
      <c r="M2691" s="29">
        <f>IFERROR(Tabla1[[#This Row],[Stock en unidades]]/Tabla1[[#This Row],[Venta prom 12 meses en UN]],0)</f>
        <v>18.012618296529968</v>
      </c>
      <c r="N2691" s="12">
        <f>IFERROR(12/Tabla1[[#This Row],[Meses de stock]],0)</f>
        <v>0.66619964973730295</v>
      </c>
      <c r="O2691" s="5" t="e">
        <f>VLOOKUP(Tabla1[[#This Row],[Código del producto]],'ABC Ventas'!$A:$E,5,0)</f>
        <v>#DIV/0!</v>
      </c>
      <c r="P2691" s="5" t="e">
        <f>VLOOKUP(Tabla1[[#This Row],[Código del producto]],'ABC Stock'!$A:$E,5,0)</f>
        <v>#DIV/0!</v>
      </c>
      <c r="Q26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92" spans="1:17" x14ac:dyDescent="0.2">
      <c r="A2692" s="1">
        <v>1449</v>
      </c>
      <c r="B2692" s="1" t="s">
        <v>151</v>
      </c>
      <c r="C2692" s="1" t="s">
        <v>6</v>
      </c>
      <c r="D2692" s="1" t="s">
        <v>3</v>
      </c>
      <c r="E2692" s="11">
        <v>886</v>
      </c>
      <c r="F2692" s="3">
        <v>5.18</v>
      </c>
      <c r="G2692" s="11">
        <f>Tabla1[[#This Row],[Stock en unidades]]*Tabla1[[#This Row],[Costo unitario]]</f>
        <v>4589.4799999999996</v>
      </c>
      <c r="H2692" s="1">
        <v>2019</v>
      </c>
      <c r="I2692" s="1" t="s">
        <v>305</v>
      </c>
      <c r="J2692" s="1">
        <v>68.099999999999994</v>
      </c>
      <c r="K2692" s="3">
        <v>652.6022999999999</v>
      </c>
      <c r="L2692" s="12">
        <f>Tabla1[[#This Row],[Venta prom 12 meses en UN]]*Tabla1[[#This Row],[Costo unitario]]</f>
        <v>352.75799999999992</v>
      </c>
      <c r="M2692" s="29">
        <f>IFERROR(Tabla1[[#This Row],[Stock en unidades]]/Tabla1[[#This Row],[Venta prom 12 meses en UN]],0)</f>
        <v>13.01027900146843</v>
      </c>
      <c r="N2692" s="12">
        <f>IFERROR(12/Tabla1[[#This Row],[Meses de stock]],0)</f>
        <v>0.92234762979683971</v>
      </c>
      <c r="O2692" s="5" t="e">
        <f>VLOOKUP(Tabla1[[#This Row],[Código del producto]],'ABC Ventas'!$A:$E,5,0)</f>
        <v>#DIV/0!</v>
      </c>
      <c r="P2692" s="5" t="e">
        <f>VLOOKUP(Tabla1[[#This Row],[Código del producto]],'ABC Stock'!$A:$E,5,0)</f>
        <v>#DIV/0!</v>
      </c>
      <c r="Q269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693" spans="1:17" x14ac:dyDescent="0.2">
      <c r="A2693" s="1">
        <v>1449</v>
      </c>
      <c r="B2693" s="1" t="s">
        <v>151</v>
      </c>
      <c r="C2693" s="1" t="s">
        <v>6</v>
      </c>
      <c r="D2693" s="1" t="s">
        <v>3</v>
      </c>
      <c r="E2693" s="11">
        <v>813</v>
      </c>
      <c r="F2693" s="3">
        <v>2.36</v>
      </c>
      <c r="G2693" s="11">
        <f>Tabla1[[#This Row],[Stock en unidades]]*Tabla1[[#This Row],[Costo unitario]]</f>
        <v>1918.6799999999998</v>
      </c>
      <c r="H2693" s="1">
        <v>2019</v>
      </c>
      <c r="I2693" s="1" t="s">
        <v>312</v>
      </c>
      <c r="J2693" s="1">
        <v>113</v>
      </c>
      <c r="K2693" s="3">
        <v>496.02480000000003</v>
      </c>
      <c r="L2693" s="12">
        <f>Tabla1[[#This Row],[Venta prom 12 meses en UN]]*Tabla1[[#This Row],[Costo unitario]]</f>
        <v>266.68</v>
      </c>
      <c r="M2693" s="29">
        <f>IFERROR(Tabla1[[#This Row],[Stock en unidades]]/Tabla1[[#This Row],[Venta prom 12 meses en UN]],0)</f>
        <v>7.1946902654867255</v>
      </c>
      <c r="N2693" s="12">
        <f>IFERROR(12/Tabla1[[#This Row],[Meses de stock]],0)</f>
        <v>1.6678966789667897</v>
      </c>
      <c r="O2693" s="5" t="e">
        <f>VLOOKUP(Tabla1[[#This Row],[Código del producto]],'ABC Ventas'!$A:$E,5,0)</f>
        <v>#DIV/0!</v>
      </c>
      <c r="P2693" s="5" t="e">
        <f>VLOOKUP(Tabla1[[#This Row],[Código del producto]],'ABC Stock'!$A:$E,5,0)</f>
        <v>#DIV/0!</v>
      </c>
      <c r="Q26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94" spans="1:17" x14ac:dyDescent="0.2">
      <c r="A2694" s="1">
        <v>1449</v>
      </c>
      <c r="B2694" s="1" t="s">
        <v>151</v>
      </c>
      <c r="C2694" s="1" t="s">
        <v>6</v>
      </c>
      <c r="D2694" s="1" t="s">
        <v>3</v>
      </c>
      <c r="E2694" s="11">
        <v>178</v>
      </c>
      <c r="F2694" s="3">
        <v>4.5199999999999996</v>
      </c>
      <c r="G2694" s="11">
        <f>Tabla1[[#This Row],[Stock en unidades]]*Tabla1[[#This Row],[Costo unitario]]</f>
        <v>804.56</v>
      </c>
      <c r="H2694" s="1">
        <v>2019</v>
      </c>
      <c r="I2694" s="1" t="s">
        <v>308</v>
      </c>
      <c r="J2694" s="1">
        <v>59.2</v>
      </c>
      <c r="K2694" s="3">
        <v>478.97536000000002</v>
      </c>
      <c r="L2694" s="12">
        <f>Tabla1[[#This Row],[Venta prom 12 meses en UN]]*Tabla1[[#This Row],[Costo unitario]]</f>
        <v>267.584</v>
      </c>
      <c r="M2694" s="29">
        <f>IFERROR(Tabla1[[#This Row],[Stock en unidades]]/Tabla1[[#This Row],[Venta prom 12 meses en UN]],0)</f>
        <v>3.0067567567567566</v>
      </c>
      <c r="N2694" s="12">
        <f>IFERROR(12/Tabla1[[#This Row],[Meses de stock]],0)</f>
        <v>3.9910112359550562</v>
      </c>
      <c r="O2694" s="5" t="e">
        <f>VLOOKUP(Tabla1[[#This Row],[Código del producto]],'ABC Ventas'!$A:$E,5,0)</f>
        <v>#DIV/0!</v>
      </c>
      <c r="P2694" s="5" t="e">
        <f>VLOOKUP(Tabla1[[#This Row],[Código del producto]],'ABC Stock'!$A:$E,5,0)</f>
        <v>#DIV/0!</v>
      </c>
      <c r="Q269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695" spans="1:17" x14ac:dyDescent="0.2">
      <c r="A2695" s="1">
        <v>1449</v>
      </c>
      <c r="B2695" s="1" t="s">
        <v>151</v>
      </c>
      <c r="C2695" s="1" t="s">
        <v>6</v>
      </c>
      <c r="D2695" s="1" t="s">
        <v>3</v>
      </c>
      <c r="E2695" s="11">
        <v>340</v>
      </c>
      <c r="F2695" s="3">
        <v>4.03</v>
      </c>
      <c r="G2695" s="11">
        <f>Tabla1[[#This Row],[Stock en unidades]]*Tabla1[[#This Row],[Costo unitario]]</f>
        <v>1370.2</v>
      </c>
      <c r="H2695" s="1">
        <v>2020</v>
      </c>
      <c r="I2695" s="1" t="s">
        <v>258</v>
      </c>
      <c r="J2695" s="1">
        <v>48.5</v>
      </c>
      <c r="K2695" s="3">
        <v>265.81880000000001</v>
      </c>
      <c r="L2695" s="12">
        <f>Tabla1[[#This Row],[Venta prom 12 meses en UN]]*Tabla1[[#This Row],[Costo unitario]]</f>
        <v>195.45500000000001</v>
      </c>
      <c r="M2695" s="29">
        <f>IFERROR(Tabla1[[#This Row],[Stock en unidades]]/Tabla1[[#This Row],[Venta prom 12 meses en UN]],0)</f>
        <v>7.0103092783505154</v>
      </c>
      <c r="N2695" s="12">
        <f>IFERROR(12/Tabla1[[#This Row],[Meses de stock]],0)</f>
        <v>1.7117647058823529</v>
      </c>
      <c r="O2695" s="5" t="e">
        <f>VLOOKUP(Tabla1[[#This Row],[Código del producto]],'ABC Ventas'!$A:$E,5,0)</f>
        <v>#DIV/0!</v>
      </c>
      <c r="P2695" s="5" t="e">
        <f>VLOOKUP(Tabla1[[#This Row],[Código del producto]],'ABC Stock'!$A:$E,5,0)</f>
        <v>#DIV/0!</v>
      </c>
      <c r="Q269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696" spans="1:17" x14ac:dyDescent="0.2">
      <c r="A2696" s="1">
        <v>1450</v>
      </c>
      <c r="B2696" s="1" t="s">
        <v>546</v>
      </c>
      <c r="C2696" s="1" t="s">
        <v>6</v>
      </c>
      <c r="D2696" s="1" t="s">
        <v>3</v>
      </c>
      <c r="E2696" s="11">
        <v>568</v>
      </c>
      <c r="F2696" s="3">
        <v>94</v>
      </c>
      <c r="G2696" s="11">
        <f>Tabla1[[#This Row],[Stock en unidades]]*Tabla1[[#This Row],[Costo unitario]]</f>
        <v>53392</v>
      </c>
      <c r="H2696" s="1">
        <v>2019</v>
      </c>
      <c r="I2696" s="1" t="s">
        <v>304</v>
      </c>
      <c r="J2696" s="1">
        <v>704</v>
      </c>
      <c r="K2696" s="3">
        <v>125734.39999999999</v>
      </c>
      <c r="L2696" s="12">
        <f>Tabla1[[#This Row],[Venta prom 12 meses en UN]]*Tabla1[[#This Row],[Costo unitario]]</f>
        <v>66176</v>
      </c>
      <c r="M2696" s="29">
        <f>IFERROR(Tabla1[[#This Row],[Stock en unidades]]/Tabla1[[#This Row],[Venta prom 12 meses en UN]],0)</f>
        <v>0.80681818181818177</v>
      </c>
      <c r="N2696" s="12">
        <f>IFERROR(12/Tabla1[[#This Row],[Meses de stock]],0)</f>
        <v>14.87323943661972</v>
      </c>
      <c r="O2696" s="5" t="e">
        <f>VLOOKUP(Tabla1[[#This Row],[Código del producto]],'ABC Ventas'!$A:$E,5,0)</f>
        <v>#DIV/0!</v>
      </c>
      <c r="P2696" s="5" t="e">
        <f>VLOOKUP(Tabla1[[#This Row],[Código del producto]],'ABC Stock'!$A:$E,5,0)</f>
        <v>#DIV/0!</v>
      </c>
      <c r="Q26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97" spans="1:17" x14ac:dyDescent="0.2">
      <c r="A2697" s="1">
        <v>1450</v>
      </c>
      <c r="B2697" s="1" t="s">
        <v>546</v>
      </c>
      <c r="C2697" s="1" t="s">
        <v>6</v>
      </c>
      <c r="D2697" s="1" t="s">
        <v>3</v>
      </c>
      <c r="E2697" s="11">
        <v>391</v>
      </c>
      <c r="F2697" s="3">
        <v>72</v>
      </c>
      <c r="G2697" s="11">
        <f>Tabla1[[#This Row],[Stock en unidades]]*Tabla1[[#This Row],[Costo unitario]]</f>
        <v>28152</v>
      </c>
      <c r="H2697" s="1">
        <v>2019</v>
      </c>
      <c r="I2697" s="1" t="s">
        <v>311</v>
      </c>
      <c r="J2697" s="1">
        <v>945</v>
      </c>
      <c r="K2697" s="3">
        <v>110224.8</v>
      </c>
      <c r="L2697" s="12">
        <f>Tabla1[[#This Row],[Venta prom 12 meses en UN]]*Tabla1[[#This Row],[Costo unitario]]</f>
        <v>68040</v>
      </c>
      <c r="M2697" s="29">
        <f>IFERROR(Tabla1[[#This Row],[Stock en unidades]]/Tabla1[[#This Row],[Venta prom 12 meses en UN]],0)</f>
        <v>0.41375661375661377</v>
      </c>
      <c r="N2697" s="12">
        <f>IFERROR(12/Tabla1[[#This Row],[Meses de stock]],0)</f>
        <v>29.002557544757032</v>
      </c>
      <c r="O2697" s="5" t="e">
        <f>VLOOKUP(Tabla1[[#This Row],[Código del producto]],'ABC Ventas'!$A:$E,5,0)</f>
        <v>#DIV/0!</v>
      </c>
      <c r="P2697" s="5" t="e">
        <f>VLOOKUP(Tabla1[[#This Row],[Código del producto]],'ABC Stock'!$A:$E,5,0)</f>
        <v>#DIV/0!</v>
      </c>
      <c r="Q26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98" spans="1:17" x14ac:dyDescent="0.2">
      <c r="A2698" s="1">
        <v>1450</v>
      </c>
      <c r="B2698" s="1" t="s">
        <v>546</v>
      </c>
      <c r="C2698" s="1" t="s">
        <v>6</v>
      </c>
      <c r="D2698" s="1" t="s">
        <v>3</v>
      </c>
      <c r="E2698" s="11">
        <v>0</v>
      </c>
      <c r="F2698" s="3">
        <v>58</v>
      </c>
      <c r="G2698" s="11">
        <f>Tabla1[[#This Row],[Stock en unidades]]*Tabla1[[#This Row],[Costo unitario]]</f>
        <v>0</v>
      </c>
      <c r="H2698" s="1">
        <v>2019</v>
      </c>
      <c r="I2698" s="1" t="s">
        <v>310</v>
      </c>
      <c r="J2698" s="1">
        <v>863</v>
      </c>
      <c r="K2698" s="3">
        <v>77083.16</v>
      </c>
      <c r="L2698" s="12">
        <f>Tabla1[[#This Row],[Venta prom 12 meses en UN]]*Tabla1[[#This Row],[Costo unitario]]</f>
        <v>50054</v>
      </c>
      <c r="M2698" s="29">
        <f>IFERROR(Tabla1[[#This Row],[Stock en unidades]]/Tabla1[[#This Row],[Venta prom 12 meses en UN]],0)</f>
        <v>0</v>
      </c>
      <c r="N2698" s="12">
        <f>IFERROR(12/Tabla1[[#This Row],[Meses de stock]],0)</f>
        <v>0</v>
      </c>
      <c r="O2698" s="5" t="e">
        <f>VLOOKUP(Tabla1[[#This Row],[Código del producto]],'ABC Ventas'!$A:$E,5,0)</f>
        <v>#DIV/0!</v>
      </c>
      <c r="P2698" s="5" t="e">
        <f>VLOOKUP(Tabla1[[#This Row],[Código del producto]],'ABC Stock'!$A:$E,5,0)</f>
        <v>#DIV/0!</v>
      </c>
      <c r="Q26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699" spans="1:17" x14ac:dyDescent="0.2">
      <c r="A2699" s="1">
        <v>1450</v>
      </c>
      <c r="B2699" s="1" t="s">
        <v>546</v>
      </c>
      <c r="C2699" s="1" t="s">
        <v>6</v>
      </c>
      <c r="D2699" s="1" t="s">
        <v>3</v>
      </c>
      <c r="E2699" s="11">
        <v>135</v>
      </c>
      <c r="F2699" s="3">
        <v>47</v>
      </c>
      <c r="G2699" s="11">
        <f>Tabla1[[#This Row],[Stock en unidades]]*Tabla1[[#This Row],[Costo unitario]]</f>
        <v>6345</v>
      </c>
      <c r="H2699" s="1">
        <v>2019</v>
      </c>
      <c r="I2699" s="1" t="s">
        <v>312</v>
      </c>
      <c r="J2699" s="1">
        <v>911</v>
      </c>
      <c r="K2699" s="3">
        <v>62940.99</v>
      </c>
      <c r="L2699" s="12">
        <f>Tabla1[[#This Row],[Venta prom 12 meses en UN]]*Tabla1[[#This Row],[Costo unitario]]</f>
        <v>42817</v>
      </c>
      <c r="M2699" s="29">
        <f>IFERROR(Tabla1[[#This Row],[Stock en unidades]]/Tabla1[[#This Row],[Venta prom 12 meses en UN]],0)</f>
        <v>0.14818880351262348</v>
      </c>
      <c r="N2699" s="12">
        <f>IFERROR(12/Tabla1[[#This Row],[Meses de stock]],0)</f>
        <v>80.977777777777789</v>
      </c>
      <c r="O2699" s="5" t="e">
        <f>VLOOKUP(Tabla1[[#This Row],[Código del producto]],'ABC Ventas'!$A:$E,5,0)</f>
        <v>#DIV/0!</v>
      </c>
      <c r="P2699" s="5" t="e">
        <f>VLOOKUP(Tabla1[[#This Row],[Código del producto]],'ABC Stock'!$A:$E,5,0)</f>
        <v>#DIV/0!</v>
      </c>
      <c r="Q26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0" spans="1:17" x14ac:dyDescent="0.2">
      <c r="A2700" s="1">
        <v>1450</v>
      </c>
      <c r="B2700" s="1" t="s">
        <v>546</v>
      </c>
      <c r="C2700" s="1" t="s">
        <v>6</v>
      </c>
      <c r="D2700" s="1" t="s">
        <v>3</v>
      </c>
      <c r="E2700" s="11">
        <v>149</v>
      </c>
      <c r="F2700" s="3">
        <v>31</v>
      </c>
      <c r="G2700" s="11">
        <f>Tabla1[[#This Row],[Stock en unidades]]*Tabla1[[#This Row],[Costo unitario]]</f>
        <v>4619</v>
      </c>
      <c r="H2700" s="1">
        <v>2020</v>
      </c>
      <c r="I2700" s="1" t="s">
        <v>256</v>
      </c>
      <c r="J2700" s="1">
        <v>400</v>
      </c>
      <c r="K2700" s="3">
        <v>21080</v>
      </c>
      <c r="L2700" s="12">
        <f>Tabla1[[#This Row],[Venta prom 12 meses en UN]]*Tabla1[[#This Row],[Costo unitario]]</f>
        <v>12400</v>
      </c>
      <c r="M2700" s="29">
        <f>IFERROR(Tabla1[[#This Row],[Stock en unidades]]/Tabla1[[#This Row],[Venta prom 12 meses en UN]],0)</f>
        <v>0.3725</v>
      </c>
      <c r="N2700" s="12">
        <f>IFERROR(12/Tabla1[[#This Row],[Meses de stock]],0)</f>
        <v>32.214765100671144</v>
      </c>
      <c r="O2700" s="5" t="e">
        <f>VLOOKUP(Tabla1[[#This Row],[Código del producto]],'ABC Ventas'!$A:$E,5,0)</f>
        <v>#DIV/0!</v>
      </c>
      <c r="P2700" s="5" t="e">
        <f>VLOOKUP(Tabla1[[#This Row],[Código del producto]],'ABC Stock'!$A:$E,5,0)</f>
        <v>#DIV/0!</v>
      </c>
      <c r="Q27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1" spans="1:17" x14ac:dyDescent="0.2">
      <c r="A2701" s="1">
        <v>1450</v>
      </c>
      <c r="B2701" s="1" t="s">
        <v>546</v>
      </c>
      <c r="C2701" s="1" t="s">
        <v>6</v>
      </c>
      <c r="D2701" s="1" t="s">
        <v>3</v>
      </c>
      <c r="E2701" s="11">
        <v>1400</v>
      </c>
      <c r="F2701" s="3">
        <v>31</v>
      </c>
      <c r="G2701" s="11">
        <f>Tabla1[[#This Row],[Stock en unidades]]*Tabla1[[#This Row],[Costo unitario]]</f>
        <v>43400</v>
      </c>
      <c r="H2701" s="1">
        <v>2019</v>
      </c>
      <c r="I2701" s="1" t="s">
        <v>309</v>
      </c>
      <c r="J2701" s="1">
        <v>479</v>
      </c>
      <c r="K2701" s="3">
        <v>18264.27</v>
      </c>
      <c r="L2701" s="12">
        <f>Tabla1[[#This Row],[Venta prom 12 meses en UN]]*Tabla1[[#This Row],[Costo unitario]]</f>
        <v>14849</v>
      </c>
      <c r="M2701" s="29">
        <f>IFERROR(Tabla1[[#This Row],[Stock en unidades]]/Tabla1[[#This Row],[Venta prom 12 meses en UN]],0)</f>
        <v>2.9227557411273488</v>
      </c>
      <c r="N2701" s="12">
        <f>IFERROR(12/Tabla1[[#This Row],[Meses de stock]],0)</f>
        <v>4.1057142857142859</v>
      </c>
      <c r="O2701" s="5" t="e">
        <f>VLOOKUP(Tabla1[[#This Row],[Código del producto]],'ABC Ventas'!$A:$E,5,0)</f>
        <v>#DIV/0!</v>
      </c>
      <c r="P2701" s="5" t="e">
        <f>VLOOKUP(Tabla1[[#This Row],[Código del producto]],'ABC Stock'!$A:$E,5,0)</f>
        <v>#DIV/0!</v>
      </c>
      <c r="Q27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2" spans="1:17" x14ac:dyDescent="0.2">
      <c r="A2702" s="1">
        <v>1451</v>
      </c>
      <c r="B2702" s="1" t="s">
        <v>547</v>
      </c>
      <c r="C2702" s="1" t="s">
        <v>6</v>
      </c>
      <c r="D2702" s="1" t="s">
        <v>3</v>
      </c>
      <c r="E2702" s="11">
        <v>774</v>
      </c>
      <c r="F2702" s="3">
        <v>53</v>
      </c>
      <c r="G2702" s="11">
        <f>Tabla1[[#This Row],[Stock en unidades]]*Tabla1[[#This Row],[Costo unitario]]</f>
        <v>41022</v>
      </c>
      <c r="H2702" s="1">
        <v>2019</v>
      </c>
      <c r="I2702" s="1" t="s">
        <v>256</v>
      </c>
      <c r="J2702" s="1">
        <v>920</v>
      </c>
      <c r="K2702" s="3">
        <v>81429.2</v>
      </c>
      <c r="L2702" s="12">
        <f>Tabla1[[#This Row],[Venta prom 12 meses en UN]]*Tabla1[[#This Row],[Costo unitario]]</f>
        <v>48760</v>
      </c>
      <c r="M2702" s="29">
        <f>IFERROR(Tabla1[[#This Row],[Stock en unidades]]/Tabla1[[#This Row],[Venta prom 12 meses en UN]],0)</f>
        <v>0.84130434782608698</v>
      </c>
      <c r="N2702" s="12">
        <f>IFERROR(12/Tabla1[[#This Row],[Meses de stock]],0)</f>
        <v>14.263565891472867</v>
      </c>
      <c r="O2702" s="5" t="e">
        <f>VLOOKUP(Tabla1[[#This Row],[Código del producto]],'ABC Ventas'!$A:$E,5,0)</f>
        <v>#DIV/0!</v>
      </c>
      <c r="P2702" s="5" t="e">
        <f>VLOOKUP(Tabla1[[#This Row],[Código del producto]],'ABC Stock'!$A:$E,5,0)</f>
        <v>#DIV/0!</v>
      </c>
      <c r="Q27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3" spans="1:17" x14ac:dyDescent="0.2">
      <c r="A2703" s="1">
        <v>1451</v>
      </c>
      <c r="B2703" s="1" t="s">
        <v>547</v>
      </c>
      <c r="C2703" s="1" t="s">
        <v>6</v>
      </c>
      <c r="D2703" s="1" t="s">
        <v>3</v>
      </c>
      <c r="E2703" s="11">
        <v>1503</v>
      </c>
      <c r="F2703" s="3">
        <v>59</v>
      </c>
      <c r="G2703" s="11">
        <f>Tabla1[[#This Row],[Stock en unidades]]*Tabla1[[#This Row],[Costo unitario]]</f>
        <v>88677</v>
      </c>
      <c r="H2703" s="1">
        <v>2020</v>
      </c>
      <c r="I2703" s="1" t="s">
        <v>256</v>
      </c>
      <c r="J2703" s="1">
        <v>977</v>
      </c>
      <c r="K2703" s="3">
        <v>75512.33</v>
      </c>
      <c r="L2703" s="12">
        <f>Tabla1[[#This Row],[Venta prom 12 meses en UN]]*Tabla1[[#This Row],[Costo unitario]]</f>
        <v>57643</v>
      </c>
      <c r="M2703" s="29">
        <f>IFERROR(Tabla1[[#This Row],[Stock en unidades]]/Tabla1[[#This Row],[Venta prom 12 meses en UN]],0)</f>
        <v>1.5383828045035823</v>
      </c>
      <c r="N2703" s="12">
        <f>IFERROR(12/Tabla1[[#This Row],[Meses de stock]],0)</f>
        <v>7.8003992015968064</v>
      </c>
      <c r="O2703" s="5" t="e">
        <f>VLOOKUP(Tabla1[[#This Row],[Código del producto]],'ABC Ventas'!$A:$E,5,0)</f>
        <v>#DIV/0!</v>
      </c>
      <c r="P2703" s="5" t="e">
        <f>VLOOKUP(Tabla1[[#This Row],[Código del producto]],'ABC Stock'!$A:$E,5,0)</f>
        <v>#DIV/0!</v>
      </c>
      <c r="Q27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4" spans="1:17" x14ac:dyDescent="0.2">
      <c r="A2704" s="1">
        <v>1451</v>
      </c>
      <c r="B2704" s="1" t="s">
        <v>547</v>
      </c>
      <c r="C2704" s="1" t="s">
        <v>6</v>
      </c>
      <c r="D2704" s="1" t="s">
        <v>3</v>
      </c>
      <c r="E2704" s="11">
        <v>567</v>
      </c>
      <c r="F2704" s="3">
        <v>67</v>
      </c>
      <c r="G2704" s="11">
        <f>Tabla1[[#This Row],[Stock en unidades]]*Tabla1[[#This Row],[Costo unitario]]</f>
        <v>37989</v>
      </c>
      <c r="H2704" s="1">
        <v>2019</v>
      </c>
      <c r="I2704" s="1" t="s">
        <v>308</v>
      </c>
      <c r="J2704" s="1">
        <v>710</v>
      </c>
      <c r="K2704" s="3">
        <v>59938.2</v>
      </c>
      <c r="L2704" s="12">
        <f>Tabla1[[#This Row],[Venta prom 12 meses en UN]]*Tabla1[[#This Row],[Costo unitario]]</f>
        <v>47570</v>
      </c>
      <c r="M2704" s="29">
        <f>IFERROR(Tabla1[[#This Row],[Stock en unidades]]/Tabla1[[#This Row],[Venta prom 12 meses en UN]],0)</f>
        <v>0.79859154929577469</v>
      </c>
      <c r="N2704" s="12">
        <f>IFERROR(12/Tabla1[[#This Row],[Meses de stock]],0)</f>
        <v>15.026455026455025</v>
      </c>
      <c r="O2704" s="5" t="e">
        <f>VLOOKUP(Tabla1[[#This Row],[Código del producto]],'ABC Ventas'!$A:$E,5,0)</f>
        <v>#DIV/0!</v>
      </c>
      <c r="P2704" s="5" t="e">
        <f>VLOOKUP(Tabla1[[#This Row],[Código del producto]],'ABC Stock'!$A:$E,5,0)</f>
        <v>#DIV/0!</v>
      </c>
      <c r="Q27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5" spans="1:17" x14ac:dyDescent="0.2">
      <c r="A2705" s="1">
        <v>1451</v>
      </c>
      <c r="B2705" s="1" t="s">
        <v>547</v>
      </c>
      <c r="C2705" s="1" t="s">
        <v>6</v>
      </c>
      <c r="D2705" s="1" t="s">
        <v>3</v>
      </c>
      <c r="E2705" s="11">
        <v>170</v>
      </c>
      <c r="F2705" s="3">
        <v>39</v>
      </c>
      <c r="G2705" s="11">
        <f>Tabla1[[#This Row],[Stock en unidades]]*Tabla1[[#This Row],[Costo unitario]]</f>
        <v>6630</v>
      </c>
      <c r="H2705" s="1">
        <v>2019</v>
      </c>
      <c r="I2705" s="1" t="s">
        <v>256</v>
      </c>
      <c r="J2705" s="1">
        <v>869</v>
      </c>
      <c r="K2705" s="3">
        <v>58970.34</v>
      </c>
      <c r="L2705" s="12">
        <f>Tabla1[[#This Row],[Venta prom 12 meses en UN]]*Tabla1[[#This Row],[Costo unitario]]</f>
        <v>33891</v>
      </c>
      <c r="M2705" s="29">
        <f>IFERROR(Tabla1[[#This Row],[Stock en unidades]]/Tabla1[[#This Row],[Venta prom 12 meses en UN]],0)</f>
        <v>0.1956271576524741</v>
      </c>
      <c r="N2705" s="12">
        <f>IFERROR(12/Tabla1[[#This Row],[Meses de stock]],0)</f>
        <v>61.341176470588238</v>
      </c>
      <c r="O2705" s="5" t="e">
        <f>VLOOKUP(Tabla1[[#This Row],[Código del producto]],'ABC Ventas'!$A:$E,5,0)</f>
        <v>#DIV/0!</v>
      </c>
      <c r="P2705" s="5" t="e">
        <f>VLOOKUP(Tabla1[[#This Row],[Código del producto]],'ABC Stock'!$A:$E,5,0)</f>
        <v>#DIV/0!</v>
      </c>
      <c r="Q27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6" spans="1:17" x14ac:dyDescent="0.2">
      <c r="A2706" s="1">
        <v>1451</v>
      </c>
      <c r="B2706" s="1" t="s">
        <v>547</v>
      </c>
      <c r="C2706" s="1" t="s">
        <v>6</v>
      </c>
      <c r="D2706" s="1" t="s">
        <v>3</v>
      </c>
      <c r="E2706" s="11">
        <v>65</v>
      </c>
      <c r="F2706" s="3">
        <v>44</v>
      </c>
      <c r="G2706" s="11">
        <f>Tabla1[[#This Row],[Stock en unidades]]*Tabla1[[#This Row],[Costo unitario]]</f>
        <v>2860</v>
      </c>
      <c r="H2706" s="1">
        <v>2019</v>
      </c>
      <c r="I2706" s="1" t="s">
        <v>310</v>
      </c>
      <c r="J2706" s="1">
        <v>917</v>
      </c>
      <c r="K2706" s="3">
        <v>52855.88</v>
      </c>
      <c r="L2706" s="12">
        <f>Tabla1[[#This Row],[Venta prom 12 meses en UN]]*Tabla1[[#This Row],[Costo unitario]]</f>
        <v>40348</v>
      </c>
      <c r="M2706" s="29">
        <f>IFERROR(Tabla1[[#This Row],[Stock en unidades]]/Tabla1[[#This Row],[Venta prom 12 meses en UN]],0)</f>
        <v>7.0883315158124321E-2</v>
      </c>
      <c r="N2706" s="12">
        <f>IFERROR(12/Tabla1[[#This Row],[Meses de stock]],0)</f>
        <v>169.29230769230767</v>
      </c>
      <c r="O2706" s="5" t="e">
        <f>VLOOKUP(Tabla1[[#This Row],[Código del producto]],'ABC Ventas'!$A:$E,5,0)</f>
        <v>#DIV/0!</v>
      </c>
      <c r="P2706" s="5" t="e">
        <f>VLOOKUP(Tabla1[[#This Row],[Código del producto]],'ABC Stock'!$A:$E,5,0)</f>
        <v>#DIV/0!</v>
      </c>
      <c r="Q27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7" spans="1:17" x14ac:dyDescent="0.2">
      <c r="A2707" s="1">
        <v>1451</v>
      </c>
      <c r="B2707" s="1" t="s">
        <v>547</v>
      </c>
      <c r="C2707" s="1" t="s">
        <v>6</v>
      </c>
      <c r="D2707" s="1" t="s">
        <v>3</v>
      </c>
      <c r="E2707" s="11">
        <v>754</v>
      </c>
      <c r="F2707" s="3">
        <v>74</v>
      </c>
      <c r="G2707" s="11">
        <f>Tabla1[[#This Row],[Stock en unidades]]*Tabla1[[#This Row],[Costo unitario]]</f>
        <v>55796</v>
      </c>
      <c r="H2707" s="1">
        <v>2019</v>
      </c>
      <c r="I2707" s="1" t="s">
        <v>258</v>
      </c>
      <c r="J2707" s="1">
        <v>440</v>
      </c>
      <c r="K2707" s="3">
        <v>52096</v>
      </c>
      <c r="L2707" s="12">
        <f>Tabla1[[#This Row],[Venta prom 12 meses en UN]]*Tabla1[[#This Row],[Costo unitario]]</f>
        <v>32560</v>
      </c>
      <c r="M2707" s="29">
        <f>IFERROR(Tabla1[[#This Row],[Stock en unidades]]/Tabla1[[#This Row],[Venta prom 12 meses en UN]],0)</f>
        <v>1.7136363636363636</v>
      </c>
      <c r="N2707" s="12">
        <f>IFERROR(12/Tabla1[[#This Row],[Meses de stock]],0)</f>
        <v>7.0026525198938989</v>
      </c>
      <c r="O2707" s="5" t="e">
        <f>VLOOKUP(Tabla1[[#This Row],[Código del producto]],'ABC Ventas'!$A:$E,5,0)</f>
        <v>#DIV/0!</v>
      </c>
      <c r="P2707" s="5" t="e">
        <f>VLOOKUP(Tabla1[[#This Row],[Código del producto]],'ABC Stock'!$A:$E,5,0)</f>
        <v>#DIV/0!</v>
      </c>
      <c r="Q27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8" spans="1:17" x14ac:dyDescent="0.2">
      <c r="A2708" s="1">
        <v>1452</v>
      </c>
      <c r="B2708" s="1" t="s">
        <v>548</v>
      </c>
      <c r="C2708" s="1" t="s">
        <v>6</v>
      </c>
      <c r="D2708" s="1" t="s">
        <v>3</v>
      </c>
      <c r="E2708" s="11">
        <v>12</v>
      </c>
      <c r="F2708" s="3">
        <v>77</v>
      </c>
      <c r="G2708" s="11">
        <f>Tabla1[[#This Row],[Stock en unidades]]*Tabla1[[#This Row],[Costo unitario]]</f>
        <v>924</v>
      </c>
      <c r="H2708" s="1">
        <v>2019</v>
      </c>
      <c r="I2708" s="1" t="s">
        <v>312</v>
      </c>
      <c r="J2708" s="1">
        <v>509</v>
      </c>
      <c r="K2708" s="3">
        <v>72115.12</v>
      </c>
      <c r="L2708" s="12">
        <f>Tabla1[[#This Row],[Venta prom 12 meses en UN]]*Tabla1[[#This Row],[Costo unitario]]</f>
        <v>39193</v>
      </c>
      <c r="M2708" s="29">
        <f>IFERROR(Tabla1[[#This Row],[Stock en unidades]]/Tabla1[[#This Row],[Venta prom 12 meses en UN]],0)</f>
        <v>2.3575638506876228E-2</v>
      </c>
      <c r="N2708" s="12">
        <f>IFERROR(12/Tabla1[[#This Row],[Meses de stock]],0)</f>
        <v>509</v>
      </c>
      <c r="O2708" s="5" t="e">
        <f>VLOOKUP(Tabla1[[#This Row],[Código del producto]],'ABC Ventas'!$A:$E,5,0)</f>
        <v>#DIV/0!</v>
      </c>
      <c r="P2708" s="5" t="e">
        <f>VLOOKUP(Tabla1[[#This Row],[Código del producto]],'ABC Stock'!$A:$E,5,0)</f>
        <v>#DIV/0!</v>
      </c>
      <c r="Q27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09" spans="1:17" x14ac:dyDescent="0.2">
      <c r="A2709" s="1">
        <v>1452</v>
      </c>
      <c r="B2709" s="1" t="s">
        <v>548</v>
      </c>
      <c r="C2709" s="1" t="s">
        <v>6</v>
      </c>
      <c r="D2709" s="1" t="s">
        <v>3</v>
      </c>
      <c r="E2709" s="11">
        <v>1052</v>
      </c>
      <c r="F2709" s="3">
        <v>42</v>
      </c>
      <c r="G2709" s="11">
        <f>Tabla1[[#This Row],[Stock en unidades]]*Tabla1[[#This Row],[Costo unitario]]</f>
        <v>44184</v>
      </c>
      <c r="H2709" s="1">
        <v>2020</v>
      </c>
      <c r="I2709" s="1" t="s">
        <v>256</v>
      </c>
      <c r="J2709" s="1">
        <v>986</v>
      </c>
      <c r="K2709" s="3">
        <v>57148.56</v>
      </c>
      <c r="L2709" s="12">
        <f>Tabla1[[#This Row],[Venta prom 12 meses en UN]]*Tabla1[[#This Row],[Costo unitario]]</f>
        <v>41412</v>
      </c>
      <c r="M2709" s="29">
        <f>IFERROR(Tabla1[[#This Row],[Stock en unidades]]/Tabla1[[#This Row],[Venta prom 12 meses en UN]],0)</f>
        <v>1.0669371196754565</v>
      </c>
      <c r="N2709" s="12">
        <f>IFERROR(12/Tabla1[[#This Row],[Meses de stock]],0)</f>
        <v>11.247148288973383</v>
      </c>
      <c r="O2709" s="5" t="e">
        <f>VLOOKUP(Tabla1[[#This Row],[Código del producto]],'ABC Ventas'!$A:$E,5,0)</f>
        <v>#DIV/0!</v>
      </c>
      <c r="P2709" s="5" t="e">
        <f>VLOOKUP(Tabla1[[#This Row],[Código del producto]],'ABC Stock'!$A:$E,5,0)</f>
        <v>#DIV/0!</v>
      </c>
      <c r="Q27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0" spans="1:17" x14ac:dyDescent="0.2">
      <c r="A2710" s="1">
        <v>1452</v>
      </c>
      <c r="B2710" s="1" t="s">
        <v>548</v>
      </c>
      <c r="C2710" s="1" t="s">
        <v>6</v>
      </c>
      <c r="D2710" s="1" t="s">
        <v>3</v>
      </c>
      <c r="E2710" s="11">
        <v>32</v>
      </c>
      <c r="F2710" s="3">
        <v>44</v>
      </c>
      <c r="G2710" s="11">
        <f>Tabla1[[#This Row],[Stock en unidades]]*Tabla1[[#This Row],[Costo unitario]]</f>
        <v>1408</v>
      </c>
      <c r="H2710" s="1">
        <v>2020</v>
      </c>
      <c r="I2710" s="1" t="s">
        <v>258</v>
      </c>
      <c r="J2710" s="1">
        <v>737</v>
      </c>
      <c r="K2710" s="3">
        <v>56749</v>
      </c>
      <c r="L2710" s="12">
        <f>Tabla1[[#This Row],[Venta prom 12 meses en UN]]*Tabla1[[#This Row],[Costo unitario]]</f>
        <v>32428</v>
      </c>
      <c r="M2710" s="29">
        <f>IFERROR(Tabla1[[#This Row],[Stock en unidades]]/Tabla1[[#This Row],[Venta prom 12 meses en UN]],0)</f>
        <v>4.3419267299864311E-2</v>
      </c>
      <c r="N2710" s="12">
        <f>IFERROR(12/Tabla1[[#This Row],[Meses de stock]],0)</f>
        <v>276.375</v>
      </c>
      <c r="O2710" s="5" t="e">
        <f>VLOOKUP(Tabla1[[#This Row],[Código del producto]],'ABC Ventas'!$A:$E,5,0)</f>
        <v>#DIV/0!</v>
      </c>
      <c r="P2710" s="5" t="e">
        <f>VLOOKUP(Tabla1[[#This Row],[Código del producto]],'ABC Stock'!$A:$E,5,0)</f>
        <v>#DIV/0!</v>
      </c>
      <c r="Q27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1" spans="1:17" x14ac:dyDescent="0.2">
      <c r="A2711" s="1">
        <v>1452</v>
      </c>
      <c r="B2711" s="1" t="s">
        <v>548</v>
      </c>
      <c r="C2711" s="1" t="s">
        <v>6</v>
      </c>
      <c r="D2711" s="1" t="s">
        <v>3</v>
      </c>
      <c r="E2711" s="11">
        <v>169</v>
      </c>
      <c r="F2711" s="3">
        <v>68</v>
      </c>
      <c r="G2711" s="11">
        <f>Tabla1[[#This Row],[Stock en unidades]]*Tabla1[[#This Row],[Costo unitario]]</f>
        <v>11492</v>
      </c>
      <c r="H2711" s="1">
        <v>2020</v>
      </c>
      <c r="I2711" s="1" t="s">
        <v>258</v>
      </c>
      <c r="J2711" s="1">
        <v>448</v>
      </c>
      <c r="K2711" s="3">
        <v>53007.360000000001</v>
      </c>
      <c r="L2711" s="12">
        <f>Tabla1[[#This Row],[Venta prom 12 meses en UN]]*Tabla1[[#This Row],[Costo unitario]]</f>
        <v>30464</v>
      </c>
      <c r="M2711" s="29">
        <f>IFERROR(Tabla1[[#This Row],[Stock en unidades]]/Tabla1[[#This Row],[Venta prom 12 meses en UN]],0)</f>
        <v>0.37723214285714285</v>
      </c>
      <c r="N2711" s="12">
        <f>IFERROR(12/Tabla1[[#This Row],[Meses de stock]],0)</f>
        <v>31.810650887573964</v>
      </c>
      <c r="O2711" s="5" t="e">
        <f>VLOOKUP(Tabla1[[#This Row],[Código del producto]],'ABC Ventas'!$A:$E,5,0)</f>
        <v>#DIV/0!</v>
      </c>
      <c r="P2711" s="5" t="e">
        <f>VLOOKUP(Tabla1[[#This Row],[Código del producto]],'ABC Stock'!$A:$E,5,0)</f>
        <v>#DIV/0!</v>
      </c>
      <c r="Q27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2" spans="1:17" x14ac:dyDescent="0.2">
      <c r="A2712" s="1">
        <v>1452</v>
      </c>
      <c r="B2712" s="1" t="s">
        <v>548</v>
      </c>
      <c r="C2712" s="1" t="s">
        <v>6</v>
      </c>
      <c r="D2712" s="1" t="s">
        <v>3</v>
      </c>
      <c r="E2712" s="11">
        <v>611</v>
      </c>
      <c r="F2712" s="3">
        <v>78</v>
      </c>
      <c r="G2712" s="11">
        <f>Tabla1[[#This Row],[Stock en unidades]]*Tabla1[[#This Row],[Costo unitario]]</f>
        <v>47658</v>
      </c>
      <c r="H2712" s="1">
        <v>2020</v>
      </c>
      <c r="I2712" s="1" t="s">
        <v>257</v>
      </c>
      <c r="J2712" s="1">
        <v>466</v>
      </c>
      <c r="K2712" s="3">
        <v>46161.96</v>
      </c>
      <c r="L2712" s="12">
        <f>Tabla1[[#This Row],[Venta prom 12 meses en UN]]*Tabla1[[#This Row],[Costo unitario]]</f>
        <v>36348</v>
      </c>
      <c r="M2712" s="29">
        <f>IFERROR(Tabla1[[#This Row],[Stock en unidades]]/Tabla1[[#This Row],[Venta prom 12 meses en UN]],0)</f>
        <v>1.3111587982832618</v>
      </c>
      <c r="N2712" s="12">
        <f>IFERROR(12/Tabla1[[#This Row],[Meses de stock]],0)</f>
        <v>9.1522094926350253</v>
      </c>
      <c r="O2712" s="5" t="e">
        <f>VLOOKUP(Tabla1[[#This Row],[Código del producto]],'ABC Ventas'!$A:$E,5,0)</f>
        <v>#DIV/0!</v>
      </c>
      <c r="P2712" s="5" t="e">
        <f>VLOOKUP(Tabla1[[#This Row],[Código del producto]],'ABC Stock'!$A:$E,5,0)</f>
        <v>#DIV/0!</v>
      </c>
      <c r="Q27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3" spans="1:17" x14ac:dyDescent="0.2">
      <c r="A2713" s="1">
        <v>1452</v>
      </c>
      <c r="B2713" s="1" t="s">
        <v>548</v>
      </c>
      <c r="C2713" s="1" t="s">
        <v>6</v>
      </c>
      <c r="D2713" s="1" t="s">
        <v>3</v>
      </c>
      <c r="E2713" s="11">
        <v>951</v>
      </c>
      <c r="F2713" s="3">
        <v>51</v>
      </c>
      <c r="G2713" s="11">
        <f>Tabla1[[#This Row],[Stock en unidades]]*Tabla1[[#This Row],[Costo unitario]]</f>
        <v>48501</v>
      </c>
      <c r="H2713" s="1">
        <v>2020</v>
      </c>
      <c r="I2713" s="1" t="s">
        <v>258</v>
      </c>
      <c r="J2713" s="1">
        <v>306</v>
      </c>
      <c r="K2713" s="3">
        <v>21380.22</v>
      </c>
      <c r="L2713" s="12">
        <f>Tabla1[[#This Row],[Venta prom 12 meses en UN]]*Tabla1[[#This Row],[Costo unitario]]</f>
        <v>15606</v>
      </c>
      <c r="M2713" s="29">
        <f>IFERROR(Tabla1[[#This Row],[Stock en unidades]]/Tabla1[[#This Row],[Venta prom 12 meses en UN]],0)</f>
        <v>3.107843137254902</v>
      </c>
      <c r="N2713" s="12">
        <f>IFERROR(12/Tabla1[[#This Row],[Meses de stock]],0)</f>
        <v>3.861198738170347</v>
      </c>
      <c r="O2713" s="5" t="e">
        <f>VLOOKUP(Tabla1[[#This Row],[Código del producto]],'ABC Ventas'!$A:$E,5,0)</f>
        <v>#DIV/0!</v>
      </c>
      <c r="P2713" s="5" t="e">
        <f>VLOOKUP(Tabla1[[#This Row],[Código del producto]],'ABC Stock'!$A:$E,5,0)</f>
        <v>#DIV/0!</v>
      </c>
      <c r="Q271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14" spans="1:17" x14ac:dyDescent="0.2">
      <c r="A2714" s="1">
        <v>1453</v>
      </c>
      <c r="B2714" s="1" t="s">
        <v>211</v>
      </c>
      <c r="C2714" s="1" t="s">
        <v>6</v>
      </c>
      <c r="D2714" s="1" t="s">
        <v>3</v>
      </c>
      <c r="E2714" s="11">
        <v>46</v>
      </c>
      <c r="F2714" s="3">
        <v>4.45</v>
      </c>
      <c r="G2714" s="11">
        <f>Tabla1[[#This Row],[Stock en unidades]]*Tabla1[[#This Row],[Costo unitario]]</f>
        <v>204.70000000000002</v>
      </c>
      <c r="H2714" s="1">
        <v>2019</v>
      </c>
      <c r="I2714" s="1" t="s">
        <v>308</v>
      </c>
      <c r="J2714" s="1">
        <v>103</v>
      </c>
      <c r="K2714" s="3">
        <v>710.4425</v>
      </c>
      <c r="L2714" s="12">
        <f>Tabla1[[#This Row],[Venta prom 12 meses en UN]]*Tabla1[[#This Row],[Costo unitario]]</f>
        <v>458.35</v>
      </c>
      <c r="M2714" s="29">
        <f>IFERROR(Tabla1[[#This Row],[Stock en unidades]]/Tabla1[[#This Row],[Venta prom 12 meses en UN]],0)</f>
        <v>0.44660194174757284</v>
      </c>
      <c r="N2714" s="12">
        <f>IFERROR(12/Tabla1[[#This Row],[Meses de stock]],0)</f>
        <v>26.869565217391305</v>
      </c>
      <c r="O2714" s="5" t="e">
        <f>VLOOKUP(Tabla1[[#This Row],[Código del producto]],'ABC Ventas'!$A:$E,5,0)</f>
        <v>#DIV/0!</v>
      </c>
      <c r="P2714" s="5" t="e">
        <f>VLOOKUP(Tabla1[[#This Row],[Código del producto]],'ABC Stock'!$A:$E,5,0)</f>
        <v>#DIV/0!</v>
      </c>
      <c r="Q27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5" spans="1:17" x14ac:dyDescent="0.2">
      <c r="A2715" s="1">
        <v>1453</v>
      </c>
      <c r="B2715" s="1" t="s">
        <v>211</v>
      </c>
      <c r="C2715" s="1" t="s">
        <v>6</v>
      </c>
      <c r="D2715" s="1" t="s">
        <v>3</v>
      </c>
      <c r="E2715" s="11">
        <v>160</v>
      </c>
      <c r="F2715" s="3">
        <v>7.8</v>
      </c>
      <c r="G2715" s="11">
        <f>Tabla1[[#This Row],[Stock en unidades]]*Tabla1[[#This Row],[Costo unitario]]</f>
        <v>1248</v>
      </c>
      <c r="H2715" s="1">
        <v>2019</v>
      </c>
      <c r="I2715" s="1" t="s">
        <v>304</v>
      </c>
      <c r="J2715" s="1">
        <v>62</v>
      </c>
      <c r="K2715" s="3">
        <v>662.53199999999993</v>
      </c>
      <c r="L2715" s="12">
        <f>Tabla1[[#This Row],[Venta prom 12 meses en UN]]*Tabla1[[#This Row],[Costo unitario]]</f>
        <v>483.59999999999997</v>
      </c>
      <c r="M2715" s="29">
        <f>IFERROR(Tabla1[[#This Row],[Stock en unidades]]/Tabla1[[#This Row],[Venta prom 12 meses en UN]],0)</f>
        <v>2.5806451612903225</v>
      </c>
      <c r="N2715" s="12">
        <f>IFERROR(12/Tabla1[[#This Row],[Meses de stock]],0)</f>
        <v>4.6500000000000004</v>
      </c>
      <c r="O2715" s="5" t="e">
        <f>VLOOKUP(Tabla1[[#This Row],[Código del producto]],'ABC Ventas'!$A:$E,5,0)</f>
        <v>#DIV/0!</v>
      </c>
      <c r="P2715" s="5" t="e">
        <f>VLOOKUP(Tabla1[[#This Row],[Código del producto]],'ABC Stock'!$A:$E,5,0)</f>
        <v>#DIV/0!</v>
      </c>
      <c r="Q27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6" spans="1:17" x14ac:dyDescent="0.2">
      <c r="A2716" s="1">
        <v>1453</v>
      </c>
      <c r="B2716" s="1" t="s">
        <v>211</v>
      </c>
      <c r="C2716" s="1" t="s">
        <v>6</v>
      </c>
      <c r="D2716" s="1" t="s">
        <v>3</v>
      </c>
      <c r="E2716" s="11">
        <v>151</v>
      </c>
      <c r="F2716" s="3">
        <v>3.13</v>
      </c>
      <c r="G2716" s="11">
        <f>Tabla1[[#This Row],[Stock en unidades]]*Tabla1[[#This Row],[Costo unitario]]</f>
        <v>472.63</v>
      </c>
      <c r="H2716" s="1">
        <v>2019</v>
      </c>
      <c r="I2716" s="1" t="s">
        <v>310</v>
      </c>
      <c r="J2716" s="1">
        <v>126</v>
      </c>
      <c r="K2716" s="3">
        <v>611.28899999999999</v>
      </c>
      <c r="L2716" s="12">
        <f>Tabla1[[#This Row],[Venta prom 12 meses en UN]]*Tabla1[[#This Row],[Costo unitario]]</f>
        <v>394.38</v>
      </c>
      <c r="M2716" s="29">
        <f>IFERROR(Tabla1[[#This Row],[Stock en unidades]]/Tabla1[[#This Row],[Venta prom 12 meses en UN]],0)</f>
        <v>1.1984126984126984</v>
      </c>
      <c r="N2716" s="12">
        <f>IFERROR(12/Tabla1[[#This Row],[Meses de stock]],0)</f>
        <v>10.013245033112582</v>
      </c>
      <c r="O2716" s="5" t="e">
        <f>VLOOKUP(Tabla1[[#This Row],[Código del producto]],'ABC Ventas'!$A:$E,5,0)</f>
        <v>#DIV/0!</v>
      </c>
      <c r="P2716" s="5" t="e">
        <f>VLOOKUP(Tabla1[[#This Row],[Código del producto]],'ABC Stock'!$A:$E,5,0)</f>
        <v>#DIV/0!</v>
      </c>
      <c r="Q27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7" spans="1:17" x14ac:dyDescent="0.2">
      <c r="A2717" s="1">
        <v>1453</v>
      </c>
      <c r="B2717" s="1" t="s">
        <v>211</v>
      </c>
      <c r="C2717" s="1" t="s">
        <v>6</v>
      </c>
      <c r="D2717" s="1" t="s">
        <v>3</v>
      </c>
      <c r="E2717" s="11">
        <v>0</v>
      </c>
      <c r="F2717" s="3">
        <v>7</v>
      </c>
      <c r="G2717" s="11">
        <f>Tabla1[[#This Row],[Stock en unidades]]*Tabla1[[#This Row],[Costo unitario]]</f>
        <v>0</v>
      </c>
      <c r="H2717" s="1">
        <v>2019</v>
      </c>
      <c r="I2717" s="1" t="s">
        <v>256</v>
      </c>
      <c r="J2717" s="1">
        <v>40.299999999999997</v>
      </c>
      <c r="K2717" s="3">
        <v>507.77999999999992</v>
      </c>
      <c r="L2717" s="12">
        <f>Tabla1[[#This Row],[Venta prom 12 meses en UN]]*Tabla1[[#This Row],[Costo unitario]]</f>
        <v>282.09999999999997</v>
      </c>
      <c r="M2717" s="29">
        <f>IFERROR(Tabla1[[#This Row],[Stock en unidades]]/Tabla1[[#This Row],[Venta prom 12 meses en UN]],0)</f>
        <v>0</v>
      </c>
      <c r="N2717" s="12">
        <f>IFERROR(12/Tabla1[[#This Row],[Meses de stock]],0)</f>
        <v>0</v>
      </c>
      <c r="O2717" s="5" t="e">
        <f>VLOOKUP(Tabla1[[#This Row],[Código del producto]],'ABC Ventas'!$A:$E,5,0)</f>
        <v>#DIV/0!</v>
      </c>
      <c r="P2717" s="5" t="e">
        <f>VLOOKUP(Tabla1[[#This Row],[Código del producto]],'ABC Stock'!$A:$E,5,0)</f>
        <v>#DIV/0!</v>
      </c>
      <c r="Q27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18" spans="1:17" x14ac:dyDescent="0.2">
      <c r="A2718" s="1">
        <v>1453</v>
      </c>
      <c r="B2718" s="1" t="s">
        <v>211</v>
      </c>
      <c r="C2718" s="1" t="s">
        <v>6</v>
      </c>
      <c r="D2718" s="1" t="s">
        <v>3</v>
      </c>
      <c r="E2718" s="11">
        <v>677</v>
      </c>
      <c r="F2718" s="3">
        <v>6.91</v>
      </c>
      <c r="G2718" s="11">
        <f>Tabla1[[#This Row],[Stock en unidades]]*Tabla1[[#This Row],[Costo unitario]]</f>
        <v>4678.07</v>
      </c>
      <c r="H2718" s="1">
        <v>2020</v>
      </c>
      <c r="I2718" s="1" t="s">
        <v>258</v>
      </c>
      <c r="J2718" s="1">
        <v>37.6</v>
      </c>
      <c r="K2718" s="3">
        <v>392.32216000000005</v>
      </c>
      <c r="L2718" s="12">
        <f>Tabla1[[#This Row],[Venta prom 12 meses en UN]]*Tabla1[[#This Row],[Costo unitario]]</f>
        <v>259.81600000000003</v>
      </c>
      <c r="M2718" s="29">
        <f>IFERROR(Tabla1[[#This Row],[Stock en unidades]]/Tabla1[[#This Row],[Venta prom 12 meses en UN]],0)</f>
        <v>18.00531914893617</v>
      </c>
      <c r="N2718" s="12">
        <f>IFERROR(12/Tabla1[[#This Row],[Meses de stock]],0)</f>
        <v>0.66646971935007382</v>
      </c>
      <c r="O2718" s="5" t="e">
        <f>VLOOKUP(Tabla1[[#This Row],[Código del producto]],'ABC Ventas'!$A:$E,5,0)</f>
        <v>#DIV/0!</v>
      </c>
      <c r="P2718" s="5" t="e">
        <f>VLOOKUP(Tabla1[[#This Row],[Código del producto]],'ABC Stock'!$A:$E,5,0)</f>
        <v>#DIV/0!</v>
      </c>
      <c r="Q27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19" spans="1:17" x14ac:dyDescent="0.2">
      <c r="A2719" s="1">
        <v>1453</v>
      </c>
      <c r="B2719" s="1" t="s">
        <v>211</v>
      </c>
      <c r="C2719" s="1" t="s">
        <v>6</v>
      </c>
      <c r="D2719" s="1" t="s">
        <v>3</v>
      </c>
      <c r="E2719" s="11">
        <v>391</v>
      </c>
      <c r="F2719" s="3">
        <v>2.71</v>
      </c>
      <c r="G2719" s="11">
        <f>Tabla1[[#This Row],[Stock en unidades]]*Tabla1[[#This Row],[Costo unitario]]</f>
        <v>1059.6099999999999</v>
      </c>
      <c r="H2719" s="1">
        <v>2019</v>
      </c>
      <c r="I2719" s="1" t="s">
        <v>307</v>
      </c>
      <c r="J2719" s="1">
        <v>115</v>
      </c>
      <c r="K2719" s="3">
        <v>389.5625</v>
      </c>
      <c r="L2719" s="12">
        <f>Tabla1[[#This Row],[Venta prom 12 meses en UN]]*Tabla1[[#This Row],[Costo unitario]]</f>
        <v>311.64999999999998</v>
      </c>
      <c r="M2719" s="29">
        <f>IFERROR(Tabla1[[#This Row],[Stock en unidades]]/Tabla1[[#This Row],[Venta prom 12 meses en UN]],0)</f>
        <v>3.4</v>
      </c>
      <c r="N2719" s="12">
        <f>IFERROR(12/Tabla1[[#This Row],[Meses de stock]],0)</f>
        <v>3.5294117647058822</v>
      </c>
      <c r="O2719" s="5" t="e">
        <f>VLOOKUP(Tabla1[[#This Row],[Código del producto]],'ABC Ventas'!$A:$E,5,0)</f>
        <v>#DIV/0!</v>
      </c>
      <c r="P2719" s="5" t="e">
        <f>VLOOKUP(Tabla1[[#This Row],[Código del producto]],'ABC Stock'!$A:$E,5,0)</f>
        <v>#DIV/0!</v>
      </c>
      <c r="Q27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20" spans="1:17" x14ac:dyDescent="0.2">
      <c r="A2720" s="1">
        <v>1454</v>
      </c>
      <c r="B2720" s="1" t="s">
        <v>549</v>
      </c>
      <c r="C2720" s="1" t="s">
        <v>6</v>
      </c>
      <c r="D2720" s="1" t="s">
        <v>3</v>
      </c>
      <c r="E2720" s="11">
        <v>0</v>
      </c>
      <c r="F2720" s="3">
        <v>3.93</v>
      </c>
      <c r="G2720" s="11">
        <f>Tabla1[[#This Row],[Stock en unidades]]*Tabla1[[#This Row],[Costo unitario]]</f>
        <v>0</v>
      </c>
      <c r="H2720" s="1">
        <v>2020</v>
      </c>
      <c r="I2720" s="1" t="s">
        <v>256</v>
      </c>
      <c r="J2720" s="1">
        <v>95.6</v>
      </c>
      <c r="K2720" s="3">
        <v>702.57395999999994</v>
      </c>
      <c r="L2720" s="12">
        <f>Tabla1[[#This Row],[Venta prom 12 meses en UN]]*Tabla1[[#This Row],[Costo unitario]]</f>
        <v>375.70799999999997</v>
      </c>
      <c r="M2720" s="29">
        <f>IFERROR(Tabla1[[#This Row],[Stock en unidades]]/Tabla1[[#This Row],[Venta prom 12 meses en UN]],0)</f>
        <v>0</v>
      </c>
      <c r="N2720" s="12">
        <f>IFERROR(12/Tabla1[[#This Row],[Meses de stock]],0)</f>
        <v>0</v>
      </c>
      <c r="O2720" s="5" t="e">
        <f>VLOOKUP(Tabla1[[#This Row],[Código del producto]],'ABC Ventas'!$A:$E,5,0)</f>
        <v>#N/A</v>
      </c>
      <c r="P2720" s="5" t="e">
        <f>VLOOKUP(Tabla1[[#This Row],[Código del producto]],'ABC Stock'!$A:$E,5,0)</f>
        <v>#N/A</v>
      </c>
      <c r="Q272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21" spans="1:17" x14ac:dyDescent="0.2">
      <c r="A2721" s="1">
        <v>1454</v>
      </c>
      <c r="B2721" s="1" t="s">
        <v>549</v>
      </c>
      <c r="C2721" s="1" t="s">
        <v>6</v>
      </c>
      <c r="D2721" s="1" t="s">
        <v>3</v>
      </c>
      <c r="E2721" s="11">
        <v>30</v>
      </c>
      <c r="F2721" s="3">
        <v>6</v>
      </c>
      <c r="G2721" s="11">
        <f>Tabla1[[#This Row],[Stock en unidades]]*Tabla1[[#This Row],[Costo unitario]]</f>
        <v>180</v>
      </c>
      <c r="H2721" s="1">
        <v>2020</v>
      </c>
      <c r="I2721" s="1" t="s">
        <v>256</v>
      </c>
      <c r="J2721" s="1">
        <v>64</v>
      </c>
      <c r="K2721" s="3">
        <v>683.52</v>
      </c>
      <c r="L2721" s="12">
        <f>Tabla1[[#This Row],[Venta prom 12 meses en UN]]*Tabla1[[#This Row],[Costo unitario]]</f>
        <v>384</v>
      </c>
      <c r="M2721" s="29">
        <f>IFERROR(Tabla1[[#This Row],[Stock en unidades]]/Tabla1[[#This Row],[Venta prom 12 meses en UN]],0)</f>
        <v>0.46875</v>
      </c>
      <c r="N2721" s="12">
        <f>IFERROR(12/Tabla1[[#This Row],[Meses de stock]],0)</f>
        <v>25.6</v>
      </c>
      <c r="O2721" s="5" t="e">
        <f>VLOOKUP(Tabla1[[#This Row],[Código del producto]],'ABC Ventas'!$A:$E,5,0)</f>
        <v>#N/A</v>
      </c>
      <c r="P2721" s="5" t="e">
        <f>VLOOKUP(Tabla1[[#This Row],[Código del producto]],'ABC Stock'!$A:$E,5,0)</f>
        <v>#N/A</v>
      </c>
      <c r="Q27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22" spans="1:17" x14ac:dyDescent="0.2">
      <c r="A2722" s="1">
        <v>1454</v>
      </c>
      <c r="B2722" s="1" t="s">
        <v>549</v>
      </c>
      <c r="C2722" s="1" t="s">
        <v>6</v>
      </c>
      <c r="D2722" s="1" t="s">
        <v>3</v>
      </c>
      <c r="E2722" s="11">
        <v>136</v>
      </c>
      <c r="F2722" s="3">
        <v>3.33</v>
      </c>
      <c r="G2722" s="11">
        <f>Tabla1[[#This Row],[Stock en unidades]]*Tabla1[[#This Row],[Costo unitario]]</f>
        <v>452.88</v>
      </c>
      <c r="H2722" s="1">
        <v>2020</v>
      </c>
      <c r="I2722" s="1" t="s">
        <v>257</v>
      </c>
      <c r="J2722" s="1">
        <v>116</v>
      </c>
      <c r="K2722" s="3">
        <v>648.95040000000006</v>
      </c>
      <c r="L2722" s="12">
        <f>Tabla1[[#This Row],[Venta prom 12 meses en UN]]*Tabla1[[#This Row],[Costo unitario]]</f>
        <v>386.28000000000003</v>
      </c>
      <c r="M2722" s="29">
        <f>IFERROR(Tabla1[[#This Row],[Stock en unidades]]/Tabla1[[#This Row],[Venta prom 12 meses en UN]],0)</f>
        <v>1.1724137931034482</v>
      </c>
      <c r="N2722" s="12">
        <f>IFERROR(12/Tabla1[[#This Row],[Meses de stock]],0)</f>
        <v>10.23529411764706</v>
      </c>
      <c r="O2722" s="5" t="e">
        <f>VLOOKUP(Tabla1[[#This Row],[Código del producto]],'ABC Ventas'!$A:$E,5,0)</f>
        <v>#N/A</v>
      </c>
      <c r="P2722" s="5" t="e">
        <f>VLOOKUP(Tabla1[[#This Row],[Código del producto]],'ABC Stock'!$A:$E,5,0)</f>
        <v>#N/A</v>
      </c>
      <c r="Q27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23" spans="1:17" x14ac:dyDescent="0.2">
      <c r="A2723" s="1">
        <v>1454</v>
      </c>
      <c r="B2723" s="1" t="s">
        <v>549</v>
      </c>
      <c r="C2723" s="1" t="s">
        <v>6</v>
      </c>
      <c r="D2723" s="1" t="s">
        <v>3</v>
      </c>
      <c r="E2723" s="11">
        <v>1034</v>
      </c>
      <c r="F2723" s="3">
        <v>4.28</v>
      </c>
      <c r="G2723" s="11">
        <f>Tabla1[[#This Row],[Stock en unidades]]*Tabla1[[#This Row],[Costo unitario]]</f>
        <v>4425.5200000000004</v>
      </c>
      <c r="H2723" s="1">
        <v>2020</v>
      </c>
      <c r="I2723" s="1" t="s">
        <v>258</v>
      </c>
      <c r="J2723" s="1">
        <v>60.8</v>
      </c>
      <c r="K2723" s="3">
        <v>333.08672000000001</v>
      </c>
      <c r="L2723" s="12">
        <f>Tabla1[[#This Row],[Venta prom 12 meses en UN]]*Tabla1[[#This Row],[Costo unitario]]</f>
        <v>260.22399999999999</v>
      </c>
      <c r="M2723" s="29">
        <f>IFERROR(Tabla1[[#This Row],[Stock en unidades]]/Tabla1[[#This Row],[Venta prom 12 meses en UN]],0)</f>
        <v>17.006578947368421</v>
      </c>
      <c r="N2723" s="12">
        <f>IFERROR(12/Tabla1[[#This Row],[Meses de stock]],0)</f>
        <v>0.70560928433268855</v>
      </c>
      <c r="O2723" s="5" t="e">
        <f>VLOOKUP(Tabla1[[#This Row],[Código del producto]],'ABC Ventas'!$A:$E,5,0)</f>
        <v>#N/A</v>
      </c>
      <c r="P2723" s="5" t="e">
        <f>VLOOKUP(Tabla1[[#This Row],[Código del producto]],'ABC Stock'!$A:$E,5,0)</f>
        <v>#N/A</v>
      </c>
      <c r="Q27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24" spans="1:17" x14ac:dyDescent="0.2">
      <c r="A2724" s="1">
        <v>1454</v>
      </c>
      <c r="B2724" s="1" t="s">
        <v>549</v>
      </c>
      <c r="C2724" s="1" t="s">
        <v>6</v>
      </c>
      <c r="D2724" s="1" t="s">
        <v>3</v>
      </c>
      <c r="E2724" s="11">
        <v>109</v>
      </c>
      <c r="F2724" s="3">
        <v>2.1800000000000002</v>
      </c>
      <c r="G2724" s="11">
        <f>Tabla1[[#This Row],[Stock en unidades]]*Tabla1[[#This Row],[Costo unitario]]</f>
        <v>237.62</v>
      </c>
      <c r="H2724" s="1">
        <v>2020</v>
      </c>
      <c r="I2724" s="1" t="s">
        <v>257</v>
      </c>
      <c r="J2724" s="1">
        <v>116</v>
      </c>
      <c r="K2724" s="3">
        <v>326.21520000000004</v>
      </c>
      <c r="L2724" s="12">
        <f>Tabla1[[#This Row],[Venta prom 12 meses en UN]]*Tabla1[[#This Row],[Costo unitario]]</f>
        <v>252.88000000000002</v>
      </c>
      <c r="M2724" s="29">
        <f>IFERROR(Tabla1[[#This Row],[Stock en unidades]]/Tabla1[[#This Row],[Venta prom 12 meses en UN]],0)</f>
        <v>0.93965517241379315</v>
      </c>
      <c r="N2724" s="12">
        <f>IFERROR(12/Tabla1[[#This Row],[Meses de stock]],0)</f>
        <v>12.770642201834862</v>
      </c>
      <c r="O2724" s="5" t="e">
        <f>VLOOKUP(Tabla1[[#This Row],[Código del producto]],'ABC Ventas'!$A:$E,5,0)</f>
        <v>#N/A</v>
      </c>
      <c r="P2724" s="5" t="e">
        <f>VLOOKUP(Tabla1[[#This Row],[Código del producto]],'ABC Stock'!$A:$E,5,0)</f>
        <v>#N/A</v>
      </c>
      <c r="Q27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25" spans="1:17" x14ac:dyDescent="0.2">
      <c r="A2725" s="1">
        <v>1454</v>
      </c>
      <c r="B2725" s="1" t="s">
        <v>549</v>
      </c>
      <c r="C2725" s="1" t="s">
        <v>6</v>
      </c>
      <c r="D2725" s="1" t="s">
        <v>3</v>
      </c>
      <c r="E2725" s="11">
        <v>318</v>
      </c>
      <c r="F2725" s="3">
        <v>3.68</v>
      </c>
      <c r="G2725" s="11">
        <f>Tabla1[[#This Row],[Stock en unidades]]*Tabla1[[#This Row],[Costo unitario]]</f>
        <v>1170.24</v>
      </c>
      <c r="H2725" s="1">
        <v>2020</v>
      </c>
      <c r="I2725" s="1" t="s">
        <v>258</v>
      </c>
      <c r="J2725" s="1">
        <v>63.5</v>
      </c>
      <c r="K2725" s="3">
        <v>308.45760000000001</v>
      </c>
      <c r="L2725" s="12">
        <f>Tabla1[[#This Row],[Venta prom 12 meses en UN]]*Tabla1[[#This Row],[Costo unitario]]</f>
        <v>233.68</v>
      </c>
      <c r="M2725" s="29">
        <f>IFERROR(Tabla1[[#This Row],[Stock en unidades]]/Tabla1[[#This Row],[Venta prom 12 meses en UN]],0)</f>
        <v>5.0078740157480315</v>
      </c>
      <c r="N2725" s="12">
        <f>IFERROR(12/Tabla1[[#This Row],[Meses de stock]],0)</f>
        <v>2.3962264150943398</v>
      </c>
      <c r="O2725" s="5" t="e">
        <f>VLOOKUP(Tabla1[[#This Row],[Código del producto]],'ABC Ventas'!$A:$E,5,0)</f>
        <v>#N/A</v>
      </c>
      <c r="P2725" s="5" t="e">
        <f>VLOOKUP(Tabla1[[#This Row],[Código del producto]],'ABC Stock'!$A:$E,5,0)</f>
        <v>#N/A</v>
      </c>
      <c r="Q272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26" spans="1:17" x14ac:dyDescent="0.2">
      <c r="A2726" s="1">
        <v>1455</v>
      </c>
      <c r="B2726" s="1" t="s">
        <v>253</v>
      </c>
      <c r="C2726" s="1" t="s">
        <v>6</v>
      </c>
      <c r="D2726" s="1" t="s">
        <v>3</v>
      </c>
      <c r="E2726" s="11">
        <v>125</v>
      </c>
      <c r="F2726" s="3">
        <v>5.3</v>
      </c>
      <c r="G2726" s="11">
        <f>Tabla1[[#This Row],[Stock en unidades]]*Tabla1[[#This Row],[Costo unitario]]</f>
        <v>662.5</v>
      </c>
      <c r="H2726" s="1">
        <v>2019</v>
      </c>
      <c r="I2726" s="1" t="s">
        <v>256</v>
      </c>
      <c r="J2726" s="1">
        <v>0</v>
      </c>
      <c r="K2726" s="3">
        <v>0</v>
      </c>
      <c r="L2726" s="12">
        <f>Tabla1[[#This Row],[Venta prom 12 meses en UN]]*Tabla1[[#This Row],[Costo unitario]]</f>
        <v>0</v>
      </c>
      <c r="M2726" s="29">
        <f>IFERROR(Tabla1[[#This Row],[Stock en unidades]]/Tabla1[[#This Row],[Venta prom 12 meses en UN]],0)</f>
        <v>0</v>
      </c>
      <c r="N2726" s="12">
        <f>IFERROR(12/Tabla1[[#This Row],[Meses de stock]],0)</f>
        <v>0</v>
      </c>
      <c r="O2726" s="5" t="e">
        <f>VLOOKUP(Tabla1[[#This Row],[Código del producto]],'ABC Ventas'!$A:$E,5,0)</f>
        <v>#DIV/0!</v>
      </c>
      <c r="P2726" s="5" t="e">
        <f>VLOOKUP(Tabla1[[#This Row],[Código del producto]],'ABC Stock'!$A:$E,5,0)</f>
        <v>#DIV/0!</v>
      </c>
      <c r="Q2726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27" spans="1:17" x14ac:dyDescent="0.2">
      <c r="A2727" s="1">
        <v>1455</v>
      </c>
      <c r="B2727" s="1" t="s">
        <v>253</v>
      </c>
      <c r="C2727" s="1" t="s">
        <v>6</v>
      </c>
      <c r="D2727" s="1" t="s">
        <v>3</v>
      </c>
      <c r="E2727" s="11">
        <v>690</v>
      </c>
      <c r="F2727" s="3">
        <v>5.22</v>
      </c>
      <c r="G2727" s="11">
        <f>Tabla1[[#This Row],[Stock en unidades]]*Tabla1[[#This Row],[Costo unitario]]</f>
        <v>3601.7999999999997</v>
      </c>
      <c r="H2727" s="1">
        <v>2019</v>
      </c>
      <c r="I2727" s="1" t="s">
        <v>309</v>
      </c>
      <c r="J2727" s="1">
        <v>57.5</v>
      </c>
      <c r="K2727" s="3">
        <v>519.2595</v>
      </c>
      <c r="L2727" s="12">
        <f>Tabla1[[#This Row],[Venta prom 12 meses en UN]]*Tabla1[[#This Row],[Costo unitario]]</f>
        <v>300.14999999999998</v>
      </c>
      <c r="M2727" s="29">
        <f>IFERROR(Tabla1[[#This Row],[Stock en unidades]]/Tabla1[[#This Row],[Venta prom 12 meses en UN]],0)</f>
        <v>12</v>
      </c>
      <c r="N2727" s="12">
        <f>IFERROR(12/Tabla1[[#This Row],[Meses de stock]],0)</f>
        <v>1</v>
      </c>
      <c r="O2727" s="5" t="e">
        <f>VLOOKUP(Tabla1[[#This Row],[Código del producto]],'ABC Ventas'!$A:$E,5,0)</f>
        <v>#DIV/0!</v>
      </c>
      <c r="P2727" s="5" t="e">
        <f>VLOOKUP(Tabla1[[#This Row],[Código del producto]],'ABC Stock'!$A:$E,5,0)</f>
        <v>#DIV/0!</v>
      </c>
      <c r="Q272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28" spans="1:17" x14ac:dyDescent="0.2">
      <c r="A2728" s="1">
        <v>1455</v>
      </c>
      <c r="B2728" s="1" t="s">
        <v>253</v>
      </c>
      <c r="C2728" s="1" t="s">
        <v>6</v>
      </c>
      <c r="D2728" s="1" t="s">
        <v>3</v>
      </c>
      <c r="E2728" s="11">
        <v>628</v>
      </c>
      <c r="F2728" s="3">
        <v>5.52</v>
      </c>
      <c r="G2728" s="11">
        <f>Tabla1[[#This Row],[Stock en unidades]]*Tabla1[[#This Row],[Costo unitario]]</f>
        <v>3466.56</v>
      </c>
      <c r="H2728" s="1">
        <v>2020</v>
      </c>
      <c r="I2728" s="1" t="s">
        <v>258</v>
      </c>
      <c r="J2728" s="1">
        <v>62.8</v>
      </c>
      <c r="K2728" s="3">
        <v>506.11775999999992</v>
      </c>
      <c r="L2728" s="12">
        <f>Tabla1[[#This Row],[Venta prom 12 meses en UN]]*Tabla1[[#This Row],[Costo unitario]]</f>
        <v>346.65599999999995</v>
      </c>
      <c r="M2728" s="29">
        <f>IFERROR(Tabla1[[#This Row],[Stock en unidades]]/Tabla1[[#This Row],[Venta prom 12 meses en UN]],0)</f>
        <v>10</v>
      </c>
      <c r="N2728" s="12">
        <f>IFERROR(12/Tabla1[[#This Row],[Meses de stock]],0)</f>
        <v>1.2</v>
      </c>
      <c r="O2728" s="5" t="e">
        <f>VLOOKUP(Tabla1[[#This Row],[Código del producto]],'ABC Ventas'!$A:$E,5,0)</f>
        <v>#DIV/0!</v>
      </c>
      <c r="P2728" s="5" t="e">
        <f>VLOOKUP(Tabla1[[#This Row],[Código del producto]],'ABC Stock'!$A:$E,5,0)</f>
        <v>#DIV/0!</v>
      </c>
      <c r="Q27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29" spans="1:17" x14ac:dyDescent="0.2">
      <c r="A2729" s="1">
        <v>1455</v>
      </c>
      <c r="B2729" s="1" t="s">
        <v>253</v>
      </c>
      <c r="C2729" s="1" t="s">
        <v>6</v>
      </c>
      <c r="D2729" s="1" t="s">
        <v>3</v>
      </c>
      <c r="E2729" s="11">
        <v>729</v>
      </c>
      <c r="F2729" s="3">
        <v>2.62</v>
      </c>
      <c r="G2729" s="11">
        <f>Tabla1[[#This Row],[Stock en unidades]]*Tabla1[[#This Row],[Costo unitario]]</f>
        <v>1909.98</v>
      </c>
      <c r="H2729" s="1">
        <v>2020</v>
      </c>
      <c r="I2729" s="1" t="s">
        <v>258</v>
      </c>
      <c r="J2729" s="1">
        <v>91.1</v>
      </c>
      <c r="K2729" s="3">
        <v>410.53303999999997</v>
      </c>
      <c r="L2729" s="12">
        <f>Tabla1[[#This Row],[Venta prom 12 meses en UN]]*Tabla1[[#This Row],[Costo unitario]]</f>
        <v>238.68199999999999</v>
      </c>
      <c r="M2729" s="29">
        <f>IFERROR(Tabla1[[#This Row],[Stock en unidades]]/Tabla1[[#This Row],[Venta prom 12 meses en UN]],0)</f>
        <v>8.0021953896816687</v>
      </c>
      <c r="N2729" s="12">
        <f>IFERROR(12/Tabla1[[#This Row],[Meses de stock]],0)</f>
        <v>1.4995884773662551</v>
      </c>
      <c r="O2729" s="5" t="e">
        <f>VLOOKUP(Tabla1[[#This Row],[Código del producto]],'ABC Ventas'!$A:$E,5,0)</f>
        <v>#DIV/0!</v>
      </c>
      <c r="P2729" s="5" t="e">
        <f>VLOOKUP(Tabla1[[#This Row],[Código del producto]],'ABC Stock'!$A:$E,5,0)</f>
        <v>#DIV/0!</v>
      </c>
      <c r="Q272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30" spans="1:17" x14ac:dyDescent="0.2">
      <c r="A2730" s="1">
        <v>1455</v>
      </c>
      <c r="B2730" s="1" t="s">
        <v>253</v>
      </c>
      <c r="C2730" s="1" t="s">
        <v>6</v>
      </c>
      <c r="D2730" s="1" t="s">
        <v>3</v>
      </c>
      <c r="E2730" s="11">
        <v>377</v>
      </c>
      <c r="F2730" s="3">
        <v>6.3</v>
      </c>
      <c r="G2730" s="11">
        <f>Tabla1[[#This Row],[Stock en unidades]]*Tabla1[[#This Row],[Costo unitario]]</f>
        <v>2375.1</v>
      </c>
      <c r="H2730" s="1">
        <v>2019</v>
      </c>
      <c r="I2730" s="1" t="s">
        <v>256</v>
      </c>
      <c r="J2730" s="1">
        <v>37.700000000000003</v>
      </c>
      <c r="K2730" s="3">
        <v>382.39109999999999</v>
      </c>
      <c r="L2730" s="12">
        <f>Tabla1[[#This Row],[Venta prom 12 meses en UN]]*Tabla1[[#This Row],[Costo unitario]]</f>
        <v>237.51000000000002</v>
      </c>
      <c r="M2730" s="29">
        <f>IFERROR(Tabla1[[#This Row],[Stock en unidades]]/Tabla1[[#This Row],[Venta prom 12 meses en UN]],0)</f>
        <v>10</v>
      </c>
      <c r="N2730" s="12">
        <f>IFERROR(12/Tabla1[[#This Row],[Meses de stock]],0)</f>
        <v>1.2</v>
      </c>
      <c r="O2730" s="5" t="e">
        <f>VLOOKUP(Tabla1[[#This Row],[Código del producto]],'ABC Ventas'!$A:$E,5,0)</f>
        <v>#DIV/0!</v>
      </c>
      <c r="P2730" s="5" t="e">
        <f>VLOOKUP(Tabla1[[#This Row],[Código del producto]],'ABC Stock'!$A:$E,5,0)</f>
        <v>#DIV/0!</v>
      </c>
      <c r="Q273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31" spans="1:17" x14ac:dyDescent="0.2">
      <c r="A2731" s="1">
        <v>1455</v>
      </c>
      <c r="B2731" s="1" t="s">
        <v>253</v>
      </c>
      <c r="C2731" s="1" t="s">
        <v>6</v>
      </c>
      <c r="D2731" s="1" t="s">
        <v>3</v>
      </c>
      <c r="E2731" s="11">
        <v>0</v>
      </c>
      <c r="F2731" s="3">
        <v>1.05</v>
      </c>
      <c r="G2731" s="11">
        <f>Tabla1[[#This Row],[Stock en unidades]]*Tabla1[[#This Row],[Costo unitario]]</f>
        <v>0</v>
      </c>
      <c r="H2731" s="1">
        <v>2019</v>
      </c>
      <c r="I2731" s="1" t="s">
        <v>308</v>
      </c>
      <c r="J2731" s="1">
        <v>117</v>
      </c>
      <c r="K2731" s="3">
        <v>230.95800000000003</v>
      </c>
      <c r="L2731" s="12">
        <f>Tabla1[[#This Row],[Venta prom 12 meses en UN]]*Tabla1[[#This Row],[Costo unitario]]</f>
        <v>122.85000000000001</v>
      </c>
      <c r="M2731" s="29">
        <f>IFERROR(Tabla1[[#This Row],[Stock en unidades]]/Tabla1[[#This Row],[Venta prom 12 meses en UN]],0)</f>
        <v>0</v>
      </c>
      <c r="N2731" s="12">
        <f>IFERROR(12/Tabla1[[#This Row],[Meses de stock]],0)</f>
        <v>0</v>
      </c>
      <c r="O2731" s="5" t="e">
        <f>VLOOKUP(Tabla1[[#This Row],[Código del producto]],'ABC Ventas'!$A:$E,5,0)</f>
        <v>#DIV/0!</v>
      </c>
      <c r="P2731" s="5" t="e">
        <f>VLOOKUP(Tabla1[[#This Row],[Código del producto]],'ABC Stock'!$A:$E,5,0)</f>
        <v>#DIV/0!</v>
      </c>
      <c r="Q27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32" spans="1:17" x14ac:dyDescent="0.2">
      <c r="A2732" s="1">
        <v>1456</v>
      </c>
      <c r="B2732" s="1" t="s">
        <v>224</v>
      </c>
      <c r="C2732" s="1" t="s">
        <v>6</v>
      </c>
      <c r="D2732" s="1" t="s">
        <v>3</v>
      </c>
      <c r="E2732" s="11">
        <v>494</v>
      </c>
      <c r="F2732" s="3">
        <v>4.22</v>
      </c>
      <c r="G2732" s="11">
        <f>Tabla1[[#This Row],[Stock en unidades]]*Tabla1[[#This Row],[Costo unitario]]</f>
        <v>2084.6799999999998</v>
      </c>
      <c r="H2732" s="1">
        <v>2019</v>
      </c>
      <c r="I2732" s="1" t="s">
        <v>306</v>
      </c>
      <c r="J2732" s="1">
        <v>98.7</v>
      </c>
      <c r="K2732" s="3">
        <v>678.91782000000012</v>
      </c>
      <c r="L2732" s="12">
        <f>Tabla1[[#This Row],[Venta prom 12 meses en UN]]*Tabla1[[#This Row],[Costo unitario]]</f>
        <v>416.51400000000001</v>
      </c>
      <c r="M2732" s="29">
        <f>IFERROR(Tabla1[[#This Row],[Stock en unidades]]/Tabla1[[#This Row],[Venta prom 12 meses en UN]],0)</f>
        <v>5.0050658561296855</v>
      </c>
      <c r="N2732" s="12">
        <f>IFERROR(12/Tabla1[[#This Row],[Meses de stock]],0)</f>
        <v>2.3975708502024293</v>
      </c>
      <c r="O2732" s="5" t="e">
        <f>VLOOKUP(Tabla1[[#This Row],[Código del producto]],'ABC Ventas'!$A:$E,5,0)</f>
        <v>#DIV/0!</v>
      </c>
      <c r="P2732" s="5" t="e">
        <f>VLOOKUP(Tabla1[[#This Row],[Código del producto]],'ABC Stock'!$A:$E,5,0)</f>
        <v>#DIV/0!</v>
      </c>
      <c r="Q27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33" spans="1:17" x14ac:dyDescent="0.2">
      <c r="A2733" s="1">
        <v>1456</v>
      </c>
      <c r="B2733" s="1" t="s">
        <v>224</v>
      </c>
      <c r="C2733" s="1" t="s">
        <v>6</v>
      </c>
      <c r="D2733" s="1" t="s">
        <v>3</v>
      </c>
      <c r="E2733" s="11">
        <v>62</v>
      </c>
      <c r="F2733" s="3">
        <v>5.45</v>
      </c>
      <c r="G2733" s="11">
        <f>Tabla1[[#This Row],[Stock en unidades]]*Tabla1[[#This Row],[Costo unitario]]</f>
        <v>337.90000000000003</v>
      </c>
      <c r="H2733" s="1">
        <v>2020</v>
      </c>
      <c r="I2733" s="1" t="s">
        <v>258</v>
      </c>
      <c r="J2733" s="1">
        <v>61.3</v>
      </c>
      <c r="K2733" s="3">
        <v>608.03469999999993</v>
      </c>
      <c r="L2733" s="12">
        <f>Tabla1[[#This Row],[Venta prom 12 meses en UN]]*Tabla1[[#This Row],[Costo unitario]]</f>
        <v>334.08499999999998</v>
      </c>
      <c r="M2733" s="29">
        <f>IFERROR(Tabla1[[#This Row],[Stock en unidades]]/Tabla1[[#This Row],[Venta prom 12 meses en UN]],0)</f>
        <v>1.0114192495921697</v>
      </c>
      <c r="N2733" s="12">
        <f>IFERROR(12/Tabla1[[#This Row],[Meses de stock]],0)</f>
        <v>11.864516129032259</v>
      </c>
      <c r="O2733" s="5" t="e">
        <f>VLOOKUP(Tabla1[[#This Row],[Código del producto]],'ABC Ventas'!$A:$E,5,0)</f>
        <v>#DIV/0!</v>
      </c>
      <c r="P2733" s="5" t="e">
        <f>VLOOKUP(Tabla1[[#This Row],[Código del producto]],'ABC Stock'!$A:$E,5,0)</f>
        <v>#DIV/0!</v>
      </c>
      <c r="Q27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34" spans="1:17" x14ac:dyDescent="0.2">
      <c r="A2734" s="1">
        <v>1456</v>
      </c>
      <c r="B2734" s="1" t="s">
        <v>224</v>
      </c>
      <c r="C2734" s="1" t="s">
        <v>6</v>
      </c>
      <c r="D2734" s="1" t="s">
        <v>3</v>
      </c>
      <c r="E2734" s="11">
        <v>393</v>
      </c>
      <c r="F2734" s="3">
        <v>7.53</v>
      </c>
      <c r="G2734" s="11">
        <f>Tabla1[[#This Row],[Stock en unidades]]*Tabla1[[#This Row],[Costo unitario]]</f>
        <v>2959.29</v>
      </c>
      <c r="H2734" s="1">
        <v>2019</v>
      </c>
      <c r="I2734" s="1" t="s">
        <v>256</v>
      </c>
      <c r="J2734" s="1">
        <v>49.1</v>
      </c>
      <c r="K2734" s="3">
        <v>465.85097999999999</v>
      </c>
      <c r="L2734" s="12">
        <f>Tabla1[[#This Row],[Venta prom 12 meses en UN]]*Tabla1[[#This Row],[Costo unitario]]</f>
        <v>369.72300000000001</v>
      </c>
      <c r="M2734" s="29">
        <f>IFERROR(Tabla1[[#This Row],[Stock en unidades]]/Tabla1[[#This Row],[Venta prom 12 meses en UN]],0)</f>
        <v>8.0040733197555998</v>
      </c>
      <c r="N2734" s="12">
        <f>IFERROR(12/Tabla1[[#This Row],[Meses de stock]],0)</f>
        <v>1.4992366412213742</v>
      </c>
      <c r="O2734" s="5" t="e">
        <f>VLOOKUP(Tabla1[[#This Row],[Código del producto]],'ABC Ventas'!$A:$E,5,0)</f>
        <v>#DIV/0!</v>
      </c>
      <c r="P2734" s="5" t="e">
        <f>VLOOKUP(Tabla1[[#This Row],[Código del producto]],'ABC Stock'!$A:$E,5,0)</f>
        <v>#DIV/0!</v>
      </c>
      <c r="Q27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35" spans="1:17" x14ac:dyDescent="0.2">
      <c r="A2735" s="1">
        <v>1456</v>
      </c>
      <c r="B2735" s="1" t="s">
        <v>224</v>
      </c>
      <c r="C2735" s="1" t="s">
        <v>6</v>
      </c>
      <c r="D2735" s="1" t="s">
        <v>3</v>
      </c>
      <c r="E2735" s="11">
        <v>37</v>
      </c>
      <c r="F2735" s="3">
        <v>3.09</v>
      </c>
      <c r="G2735" s="11">
        <f>Tabla1[[#This Row],[Stock en unidades]]*Tabla1[[#This Row],[Costo unitario]]</f>
        <v>114.33</v>
      </c>
      <c r="H2735" s="1">
        <v>2019</v>
      </c>
      <c r="I2735" s="1" t="s">
        <v>256</v>
      </c>
      <c r="J2735" s="1">
        <v>83</v>
      </c>
      <c r="K2735" s="3">
        <v>420.61079999999993</v>
      </c>
      <c r="L2735" s="12">
        <f>Tabla1[[#This Row],[Venta prom 12 meses en UN]]*Tabla1[[#This Row],[Costo unitario]]</f>
        <v>256.46999999999997</v>
      </c>
      <c r="M2735" s="29">
        <f>IFERROR(Tabla1[[#This Row],[Stock en unidades]]/Tabla1[[#This Row],[Venta prom 12 meses en UN]],0)</f>
        <v>0.44578313253012047</v>
      </c>
      <c r="N2735" s="12">
        <f>IFERROR(12/Tabla1[[#This Row],[Meses de stock]],0)</f>
        <v>26.918918918918919</v>
      </c>
      <c r="O2735" s="5" t="e">
        <f>VLOOKUP(Tabla1[[#This Row],[Código del producto]],'ABC Ventas'!$A:$E,5,0)</f>
        <v>#DIV/0!</v>
      </c>
      <c r="P2735" s="5" t="e">
        <f>VLOOKUP(Tabla1[[#This Row],[Código del producto]],'ABC Stock'!$A:$E,5,0)</f>
        <v>#DIV/0!</v>
      </c>
      <c r="Q273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36" spans="1:17" x14ac:dyDescent="0.2">
      <c r="A2736" s="1">
        <v>1456</v>
      </c>
      <c r="B2736" s="1" t="s">
        <v>224</v>
      </c>
      <c r="C2736" s="1" t="s">
        <v>6</v>
      </c>
      <c r="D2736" s="1" t="s">
        <v>3</v>
      </c>
      <c r="E2736" s="11">
        <v>392</v>
      </c>
      <c r="F2736" s="3">
        <v>4.63</v>
      </c>
      <c r="G2736" s="11">
        <f>Tabla1[[#This Row],[Stock en unidades]]*Tabla1[[#This Row],[Costo unitario]]</f>
        <v>1814.96</v>
      </c>
      <c r="H2736" s="1">
        <v>2019</v>
      </c>
      <c r="I2736" s="1" t="s">
        <v>311</v>
      </c>
      <c r="J2736" s="1">
        <v>43.5</v>
      </c>
      <c r="K2736" s="3">
        <v>312.17775</v>
      </c>
      <c r="L2736" s="12">
        <f>Tabla1[[#This Row],[Venta prom 12 meses en UN]]*Tabla1[[#This Row],[Costo unitario]]</f>
        <v>201.405</v>
      </c>
      <c r="M2736" s="29">
        <f>IFERROR(Tabla1[[#This Row],[Stock en unidades]]/Tabla1[[#This Row],[Venta prom 12 meses en UN]],0)</f>
        <v>9.0114942528735629</v>
      </c>
      <c r="N2736" s="12">
        <f>IFERROR(12/Tabla1[[#This Row],[Meses de stock]],0)</f>
        <v>1.3316326530612246</v>
      </c>
      <c r="O2736" s="5" t="e">
        <f>VLOOKUP(Tabla1[[#This Row],[Código del producto]],'ABC Ventas'!$A:$E,5,0)</f>
        <v>#DIV/0!</v>
      </c>
      <c r="P2736" s="5" t="e">
        <f>VLOOKUP(Tabla1[[#This Row],[Código del producto]],'ABC Stock'!$A:$E,5,0)</f>
        <v>#DIV/0!</v>
      </c>
      <c r="Q273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37" spans="1:17" x14ac:dyDescent="0.2">
      <c r="A2737" s="1">
        <v>1456</v>
      </c>
      <c r="B2737" s="1" t="s">
        <v>224</v>
      </c>
      <c r="C2737" s="1" t="s">
        <v>6</v>
      </c>
      <c r="D2737" s="1" t="s">
        <v>3</v>
      </c>
      <c r="E2737" s="11">
        <v>280</v>
      </c>
      <c r="F2737" s="3">
        <v>1.5</v>
      </c>
      <c r="G2737" s="11">
        <f>Tabla1[[#This Row],[Stock en unidades]]*Tabla1[[#This Row],[Costo unitario]]</f>
        <v>420</v>
      </c>
      <c r="H2737" s="1">
        <v>2019</v>
      </c>
      <c r="I2737" s="1" t="s">
        <v>258</v>
      </c>
      <c r="J2737" s="1">
        <v>60</v>
      </c>
      <c r="K2737" s="3">
        <v>149.4</v>
      </c>
      <c r="L2737" s="12">
        <f>Tabla1[[#This Row],[Venta prom 12 meses en UN]]*Tabla1[[#This Row],[Costo unitario]]</f>
        <v>90</v>
      </c>
      <c r="M2737" s="29">
        <f>IFERROR(Tabla1[[#This Row],[Stock en unidades]]/Tabla1[[#This Row],[Venta prom 12 meses en UN]],0)</f>
        <v>4.666666666666667</v>
      </c>
      <c r="N2737" s="12">
        <f>IFERROR(12/Tabla1[[#This Row],[Meses de stock]],0)</f>
        <v>2.5714285714285712</v>
      </c>
      <c r="O2737" s="5" t="e">
        <f>VLOOKUP(Tabla1[[#This Row],[Código del producto]],'ABC Ventas'!$A:$E,5,0)</f>
        <v>#DIV/0!</v>
      </c>
      <c r="P2737" s="5" t="e">
        <f>VLOOKUP(Tabla1[[#This Row],[Código del producto]],'ABC Stock'!$A:$E,5,0)</f>
        <v>#DIV/0!</v>
      </c>
      <c r="Q273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38" spans="1:17" x14ac:dyDescent="0.2">
      <c r="A2738" s="1">
        <v>1457</v>
      </c>
      <c r="B2738" s="1" t="s">
        <v>227</v>
      </c>
      <c r="C2738" s="1" t="s">
        <v>6</v>
      </c>
      <c r="D2738" s="1" t="s">
        <v>3</v>
      </c>
      <c r="E2738" s="11">
        <v>34</v>
      </c>
      <c r="F2738" s="3">
        <v>6.84</v>
      </c>
      <c r="G2738" s="11">
        <f>Tabla1[[#This Row],[Stock en unidades]]*Tabla1[[#This Row],[Costo unitario]]</f>
        <v>232.56</v>
      </c>
      <c r="H2738" s="1">
        <v>2019</v>
      </c>
      <c r="I2738" s="1" t="s">
        <v>304</v>
      </c>
      <c r="J2738" s="1">
        <v>0</v>
      </c>
      <c r="K2738" s="3">
        <v>0</v>
      </c>
      <c r="L2738" s="12">
        <f>Tabla1[[#This Row],[Venta prom 12 meses en UN]]*Tabla1[[#This Row],[Costo unitario]]</f>
        <v>0</v>
      </c>
      <c r="M2738" s="29">
        <f>IFERROR(Tabla1[[#This Row],[Stock en unidades]]/Tabla1[[#This Row],[Venta prom 12 meses en UN]],0)</f>
        <v>0</v>
      </c>
      <c r="N2738" s="12">
        <f>IFERROR(12/Tabla1[[#This Row],[Meses de stock]],0)</f>
        <v>0</v>
      </c>
      <c r="O2738" s="5" t="e">
        <f>VLOOKUP(Tabla1[[#This Row],[Código del producto]],'ABC Ventas'!$A:$E,5,0)</f>
        <v>#DIV/0!</v>
      </c>
      <c r="P2738" s="5" t="e">
        <f>VLOOKUP(Tabla1[[#This Row],[Código del producto]],'ABC Stock'!$A:$E,5,0)</f>
        <v>#DIV/0!</v>
      </c>
      <c r="Q2738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39" spans="1:17" x14ac:dyDescent="0.2">
      <c r="A2739" s="1">
        <v>1457</v>
      </c>
      <c r="B2739" s="1" t="s">
        <v>227</v>
      </c>
      <c r="C2739" s="1" t="s">
        <v>6</v>
      </c>
      <c r="D2739" s="1" t="s">
        <v>3</v>
      </c>
      <c r="E2739" s="11">
        <v>7</v>
      </c>
      <c r="F2739" s="3">
        <v>7.72</v>
      </c>
      <c r="G2739" s="11">
        <f>Tabla1[[#This Row],[Stock en unidades]]*Tabla1[[#This Row],[Costo unitario]]</f>
        <v>54.04</v>
      </c>
      <c r="H2739" s="1">
        <v>2019</v>
      </c>
      <c r="I2739" s="1" t="s">
        <v>308</v>
      </c>
      <c r="J2739" s="1">
        <v>56</v>
      </c>
      <c r="K2739" s="3">
        <v>536.07680000000005</v>
      </c>
      <c r="L2739" s="12">
        <f>Tabla1[[#This Row],[Venta prom 12 meses en UN]]*Tabla1[[#This Row],[Costo unitario]]</f>
        <v>432.32</v>
      </c>
      <c r="M2739" s="29">
        <f>IFERROR(Tabla1[[#This Row],[Stock en unidades]]/Tabla1[[#This Row],[Venta prom 12 meses en UN]],0)</f>
        <v>0.125</v>
      </c>
      <c r="N2739" s="12">
        <f>IFERROR(12/Tabla1[[#This Row],[Meses de stock]],0)</f>
        <v>96</v>
      </c>
      <c r="O2739" s="5" t="e">
        <f>VLOOKUP(Tabla1[[#This Row],[Código del producto]],'ABC Ventas'!$A:$E,5,0)</f>
        <v>#DIV/0!</v>
      </c>
      <c r="P2739" s="5" t="e">
        <f>VLOOKUP(Tabla1[[#This Row],[Código del producto]],'ABC Stock'!$A:$E,5,0)</f>
        <v>#DIV/0!</v>
      </c>
      <c r="Q27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40" spans="1:17" x14ac:dyDescent="0.2">
      <c r="A2740" s="1">
        <v>1457</v>
      </c>
      <c r="B2740" s="1" t="s">
        <v>227</v>
      </c>
      <c r="C2740" s="1" t="s">
        <v>6</v>
      </c>
      <c r="D2740" s="1" t="s">
        <v>3</v>
      </c>
      <c r="E2740" s="11">
        <v>385</v>
      </c>
      <c r="F2740" s="3">
        <v>7.73</v>
      </c>
      <c r="G2740" s="11">
        <f>Tabla1[[#This Row],[Stock en unidades]]*Tabla1[[#This Row],[Costo unitario]]</f>
        <v>2976.05</v>
      </c>
      <c r="H2740" s="1">
        <v>2020</v>
      </c>
      <c r="I2740" s="1" t="s">
        <v>256</v>
      </c>
      <c r="J2740" s="1">
        <v>38.5</v>
      </c>
      <c r="K2740" s="3">
        <v>410.69490000000008</v>
      </c>
      <c r="L2740" s="12">
        <f>Tabla1[[#This Row],[Venta prom 12 meses en UN]]*Tabla1[[#This Row],[Costo unitario]]</f>
        <v>297.60500000000002</v>
      </c>
      <c r="M2740" s="29">
        <f>IFERROR(Tabla1[[#This Row],[Stock en unidades]]/Tabla1[[#This Row],[Venta prom 12 meses en UN]],0)</f>
        <v>10</v>
      </c>
      <c r="N2740" s="12">
        <f>IFERROR(12/Tabla1[[#This Row],[Meses de stock]],0)</f>
        <v>1.2</v>
      </c>
      <c r="O2740" s="5" t="e">
        <f>VLOOKUP(Tabla1[[#This Row],[Código del producto]],'ABC Ventas'!$A:$E,5,0)</f>
        <v>#DIV/0!</v>
      </c>
      <c r="P2740" s="5" t="e">
        <f>VLOOKUP(Tabla1[[#This Row],[Código del producto]],'ABC Stock'!$A:$E,5,0)</f>
        <v>#DIV/0!</v>
      </c>
      <c r="Q274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41" spans="1:17" x14ac:dyDescent="0.2">
      <c r="A2741" s="1">
        <v>1457</v>
      </c>
      <c r="B2741" s="1" t="s">
        <v>227</v>
      </c>
      <c r="C2741" s="1" t="s">
        <v>6</v>
      </c>
      <c r="D2741" s="1" t="s">
        <v>3</v>
      </c>
      <c r="E2741" s="11">
        <v>23</v>
      </c>
      <c r="F2741" s="3">
        <v>1.62</v>
      </c>
      <c r="G2741" s="11">
        <f>Tabla1[[#This Row],[Stock en unidades]]*Tabla1[[#This Row],[Costo unitario]]</f>
        <v>37.260000000000005</v>
      </c>
      <c r="H2741" s="1">
        <v>2020</v>
      </c>
      <c r="I2741" s="1" t="s">
        <v>258</v>
      </c>
      <c r="J2741" s="1">
        <v>116</v>
      </c>
      <c r="K2741" s="3">
        <v>325.10160000000002</v>
      </c>
      <c r="L2741" s="12">
        <f>Tabla1[[#This Row],[Venta prom 12 meses en UN]]*Tabla1[[#This Row],[Costo unitario]]</f>
        <v>187.92000000000002</v>
      </c>
      <c r="M2741" s="29">
        <f>IFERROR(Tabla1[[#This Row],[Stock en unidades]]/Tabla1[[#This Row],[Venta prom 12 meses en UN]],0)</f>
        <v>0.19827586206896552</v>
      </c>
      <c r="N2741" s="12">
        <f>IFERROR(12/Tabla1[[#This Row],[Meses de stock]],0)</f>
        <v>60.521739130434781</v>
      </c>
      <c r="O2741" s="5" t="e">
        <f>VLOOKUP(Tabla1[[#This Row],[Código del producto]],'ABC Ventas'!$A:$E,5,0)</f>
        <v>#DIV/0!</v>
      </c>
      <c r="P2741" s="5" t="e">
        <f>VLOOKUP(Tabla1[[#This Row],[Código del producto]],'ABC Stock'!$A:$E,5,0)</f>
        <v>#DIV/0!</v>
      </c>
      <c r="Q27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42" spans="1:17" x14ac:dyDescent="0.2">
      <c r="A2742" s="1">
        <v>1457</v>
      </c>
      <c r="B2742" s="1" t="s">
        <v>227</v>
      </c>
      <c r="C2742" s="1" t="s">
        <v>6</v>
      </c>
      <c r="D2742" s="1" t="s">
        <v>3</v>
      </c>
      <c r="E2742" s="11">
        <v>232</v>
      </c>
      <c r="F2742" s="3">
        <v>3.02</v>
      </c>
      <c r="G2742" s="11">
        <f>Tabla1[[#This Row],[Stock en unidades]]*Tabla1[[#This Row],[Costo unitario]]</f>
        <v>700.64</v>
      </c>
      <c r="H2742" s="1">
        <v>2019</v>
      </c>
      <c r="I2742" s="1" t="s">
        <v>258</v>
      </c>
      <c r="J2742" s="1">
        <v>57.8</v>
      </c>
      <c r="K2742" s="3">
        <v>296.74519999999995</v>
      </c>
      <c r="L2742" s="12">
        <f>Tabla1[[#This Row],[Venta prom 12 meses en UN]]*Tabla1[[#This Row],[Costo unitario]]</f>
        <v>174.55599999999998</v>
      </c>
      <c r="M2742" s="29">
        <f>IFERROR(Tabla1[[#This Row],[Stock en unidades]]/Tabla1[[#This Row],[Venta prom 12 meses en UN]],0)</f>
        <v>4.0138408304498272</v>
      </c>
      <c r="N2742" s="12">
        <f>IFERROR(12/Tabla1[[#This Row],[Meses de stock]],0)</f>
        <v>2.989655172413793</v>
      </c>
      <c r="O2742" s="5" t="e">
        <f>VLOOKUP(Tabla1[[#This Row],[Código del producto]],'ABC Ventas'!$A:$E,5,0)</f>
        <v>#DIV/0!</v>
      </c>
      <c r="P2742" s="5" t="e">
        <f>VLOOKUP(Tabla1[[#This Row],[Código del producto]],'ABC Stock'!$A:$E,5,0)</f>
        <v>#DIV/0!</v>
      </c>
      <c r="Q27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43" spans="1:17" x14ac:dyDescent="0.2">
      <c r="A2743" s="1">
        <v>1457</v>
      </c>
      <c r="B2743" s="1" t="s">
        <v>227</v>
      </c>
      <c r="C2743" s="1" t="s">
        <v>6</v>
      </c>
      <c r="D2743" s="1" t="s">
        <v>3</v>
      </c>
      <c r="E2743" s="11">
        <v>1172</v>
      </c>
      <c r="F2743" s="3">
        <v>1.37</v>
      </c>
      <c r="G2743" s="11">
        <f>Tabla1[[#This Row],[Stock en unidades]]*Tabla1[[#This Row],[Costo unitario]]</f>
        <v>1605.64</v>
      </c>
      <c r="H2743" s="1">
        <v>2019</v>
      </c>
      <c r="I2743" s="1" t="s">
        <v>308</v>
      </c>
      <c r="J2743" s="1">
        <v>77</v>
      </c>
      <c r="K2743" s="3">
        <v>144.5213</v>
      </c>
      <c r="L2743" s="12">
        <f>Tabla1[[#This Row],[Venta prom 12 meses en UN]]*Tabla1[[#This Row],[Costo unitario]]</f>
        <v>105.49000000000001</v>
      </c>
      <c r="M2743" s="29">
        <f>IFERROR(Tabla1[[#This Row],[Stock en unidades]]/Tabla1[[#This Row],[Venta prom 12 meses en UN]],0)</f>
        <v>15.220779220779221</v>
      </c>
      <c r="N2743" s="12">
        <f>IFERROR(12/Tabla1[[#This Row],[Meses de stock]],0)</f>
        <v>0.78839590443686003</v>
      </c>
      <c r="O2743" s="5" t="e">
        <f>VLOOKUP(Tabla1[[#This Row],[Código del producto]],'ABC Ventas'!$A:$E,5,0)</f>
        <v>#DIV/0!</v>
      </c>
      <c r="P2743" s="5" t="e">
        <f>VLOOKUP(Tabla1[[#This Row],[Código del producto]],'ABC Stock'!$A:$E,5,0)</f>
        <v>#DIV/0!</v>
      </c>
      <c r="Q27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44" spans="1:17" x14ac:dyDescent="0.2">
      <c r="A2744" s="1">
        <v>1458</v>
      </c>
      <c r="B2744" s="1" t="s">
        <v>550</v>
      </c>
      <c r="C2744" s="1" t="s">
        <v>6</v>
      </c>
      <c r="D2744" s="1" t="s">
        <v>3</v>
      </c>
      <c r="E2744" s="11">
        <v>188</v>
      </c>
      <c r="F2744" s="3">
        <v>7.08</v>
      </c>
      <c r="G2744" s="11">
        <f>Tabla1[[#This Row],[Stock en unidades]]*Tabla1[[#This Row],[Costo unitario]]</f>
        <v>1331.04</v>
      </c>
      <c r="H2744" s="1">
        <v>2019</v>
      </c>
      <c r="I2744" s="1" t="s">
        <v>309</v>
      </c>
      <c r="J2744" s="1">
        <v>109</v>
      </c>
      <c r="K2744" s="3">
        <v>1034.1048000000001</v>
      </c>
      <c r="L2744" s="12">
        <f>Tabla1[[#This Row],[Venta prom 12 meses en UN]]*Tabla1[[#This Row],[Costo unitario]]</f>
        <v>771.72</v>
      </c>
      <c r="M2744" s="29">
        <f>IFERROR(Tabla1[[#This Row],[Stock en unidades]]/Tabla1[[#This Row],[Venta prom 12 meses en UN]],0)</f>
        <v>1.724770642201835</v>
      </c>
      <c r="N2744" s="12">
        <f>IFERROR(12/Tabla1[[#This Row],[Meses de stock]],0)</f>
        <v>6.957446808510638</v>
      </c>
      <c r="O2744" s="5" t="e">
        <f>VLOOKUP(Tabla1[[#This Row],[Código del producto]],'ABC Ventas'!$A:$E,5,0)</f>
        <v>#DIV/0!</v>
      </c>
      <c r="P2744" s="5" t="e">
        <f>VLOOKUP(Tabla1[[#This Row],[Código del producto]],'ABC Stock'!$A:$E,5,0)</f>
        <v>#DIV/0!</v>
      </c>
      <c r="Q27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45" spans="1:17" x14ac:dyDescent="0.2">
      <c r="A2745" s="1">
        <v>1458</v>
      </c>
      <c r="B2745" s="1" t="s">
        <v>550</v>
      </c>
      <c r="C2745" s="1" t="s">
        <v>6</v>
      </c>
      <c r="D2745" s="1" t="s">
        <v>3</v>
      </c>
      <c r="E2745" s="11">
        <v>373</v>
      </c>
      <c r="F2745" s="3">
        <v>3.9</v>
      </c>
      <c r="G2745" s="11">
        <f>Tabla1[[#This Row],[Stock en unidades]]*Tabla1[[#This Row],[Costo unitario]]</f>
        <v>1454.7</v>
      </c>
      <c r="H2745" s="1">
        <v>2020</v>
      </c>
      <c r="I2745" s="1" t="s">
        <v>257</v>
      </c>
      <c r="J2745" s="1">
        <v>93.2</v>
      </c>
      <c r="K2745" s="3">
        <v>454.35</v>
      </c>
      <c r="L2745" s="12">
        <f>Tabla1[[#This Row],[Venta prom 12 meses en UN]]*Tabla1[[#This Row],[Costo unitario]]</f>
        <v>363.48</v>
      </c>
      <c r="M2745" s="29">
        <f>IFERROR(Tabla1[[#This Row],[Stock en unidades]]/Tabla1[[#This Row],[Venta prom 12 meses en UN]],0)</f>
        <v>4.0021459227467808</v>
      </c>
      <c r="N2745" s="12">
        <f>IFERROR(12/Tabla1[[#This Row],[Meses de stock]],0)</f>
        <v>2.9983914209115285</v>
      </c>
      <c r="O2745" s="5" t="e">
        <f>VLOOKUP(Tabla1[[#This Row],[Código del producto]],'ABC Ventas'!$A:$E,5,0)</f>
        <v>#DIV/0!</v>
      </c>
      <c r="P2745" s="5" t="e">
        <f>VLOOKUP(Tabla1[[#This Row],[Código del producto]],'ABC Stock'!$A:$E,5,0)</f>
        <v>#DIV/0!</v>
      </c>
      <c r="Q274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46" spans="1:17" x14ac:dyDescent="0.2">
      <c r="A2746" s="1">
        <v>1458</v>
      </c>
      <c r="B2746" s="1" t="s">
        <v>550</v>
      </c>
      <c r="C2746" s="1" t="s">
        <v>6</v>
      </c>
      <c r="D2746" s="1" t="s">
        <v>3</v>
      </c>
      <c r="E2746" s="11">
        <v>1170</v>
      </c>
      <c r="F2746" s="3">
        <v>2.89</v>
      </c>
      <c r="G2746" s="11">
        <f>Tabla1[[#This Row],[Stock en unidades]]*Tabla1[[#This Row],[Costo unitario]]</f>
        <v>3381.3</v>
      </c>
      <c r="H2746" s="1">
        <v>2019</v>
      </c>
      <c r="I2746" s="1" t="s">
        <v>312</v>
      </c>
      <c r="J2746" s="1">
        <v>97.5</v>
      </c>
      <c r="K2746" s="3">
        <v>450.84000000000009</v>
      </c>
      <c r="L2746" s="12">
        <f>Tabla1[[#This Row],[Venta prom 12 meses en UN]]*Tabla1[[#This Row],[Costo unitario]]</f>
        <v>281.77500000000003</v>
      </c>
      <c r="M2746" s="29">
        <f>IFERROR(Tabla1[[#This Row],[Stock en unidades]]/Tabla1[[#This Row],[Venta prom 12 meses en UN]],0)</f>
        <v>12</v>
      </c>
      <c r="N2746" s="12">
        <f>IFERROR(12/Tabla1[[#This Row],[Meses de stock]],0)</f>
        <v>1</v>
      </c>
      <c r="O2746" s="5" t="e">
        <f>VLOOKUP(Tabla1[[#This Row],[Código del producto]],'ABC Ventas'!$A:$E,5,0)</f>
        <v>#DIV/0!</v>
      </c>
      <c r="P2746" s="5" t="e">
        <f>VLOOKUP(Tabla1[[#This Row],[Código del producto]],'ABC Stock'!$A:$E,5,0)</f>
        <v>#DIV/0!</v>
      </c>
      <c r="Q27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47" spans="1:17" x14ac:dyDescent="0.2">
      <c r="A2747" s="1">
        <v>1458</v>
      </c>
      <c r="B2747" s="1" t="s">
        <v>550</v>
      </c>
      <c r="C2747" s="1" t="s">
        <v>6</v>
      </c>
      <c r="D2747" s="1" t="s">
        <v>3</v>
      </c>
      <c r="E2747" s="11">
        <v>133</v>
      </c>
      <c r="F2747" s="3">
        <v>3.11</v>
      </c>
      <c r="G2747" s="11">
        <f>Tabla1[[#This Row],[Stock en unidades]]*Tabla1[[#This Row],[Costo unitario]]</f>
        <v>413.63</v>
      </c>
      <c r="H2747" s="1">
        <v>2020</v>
      </c>
      <c r="I2747" s="1" t="s">
        <v>258</v>
      </c>
      <c r="J2747" s="1">
        <v>58</v>
      </c>
      <c r="K2747" s="3">
        <v>301.2346</v>
      </c>
      <c r="L2747" s="12">
        <f>Tabla1[[#This Row],[Venta prom 12 meses en UN]]*Tabla1[[#This Row],[Costo unitario]]</f>
        <v>180.38</v>
      </c>
      <c r="M2747" s="29">
        <f>IFERROR(Tabla1[[#This Row],[Stock en unidades]]/Tabla1[[#This Row],[Venta prom 12 meses en UN]],0)</f>
        <v>2.2931034482758621</v>
      </c>
      <c r="N2747" s="12">
        <f>IFERROR(12/Tabla1[[#This Row],[Meses de stock]],0)</f>
        <v>5.2330827067669174</v>
      </c>
      <c r="O2747" s="5" t="e">
        <f>VLOOKUP(Tabla1[[#This Row],[Código del producto]],'ABC Ventas'!$A:$E,5,0)</f>
        <v>#DIV/0!</v>
      </c>
      <c r="P2747" s="5" t="e">
        <f>VLOOKUP(Tabla1[[#This Row],[Código del producto]],'ABC Stock'!$A:$E,5,0)</f>
        <v>#DIV/0!</v>
      </c>
      <c r="Q27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48" spans="1:17" x14ac:dyDescent="0.2">
      <c r="A2748" s="1">
        <v>1458</v>
      </c>
      <c r="B2748" s="1" t="s">
        <v>550</v>
      </c>
      <c r="C2748" s="1" t="s">
        <v>6</v>
      </c>
      <c r="D2748" s="1" t="s">
        <v>3</v>
      </c>
      <c r="E2748" s="11">
        <v>682</v>
      </c>
      <c r="F2748" s="3">
        <v>2.89</v>
      </c>
      <c r="G2748" s="11">
        <f>Tabla1[[#This Row],[Stock en unidades]]*Tabla1[[#This Row],[Costo unitario]]</f>
        <v>1970.98</v>
      </c>
      <c r="H2748" s="1">
        <v>2020</v>
      </c>
      <c r="I2748" s="1" t="s">
        <v>258</v>
      </c>
      <c r="J2748" s="1">
        <v>52.4</v>
      </c>
      <c r="K2748" s="3">
        <v>192.32371999999998</v>
      </c>
      <c r="L2748" s="12">
        <f>Tabla1[[#This Row],[Venta prom 12 meses en UN]]*Tabla1[[#This Row],[Costo unitario]]</f>
        <v>151.43600000000001</v>
      </c>
      <c r="M2748" s="29">
        <f>IFERROR(Tabla1[[#This Row],[Stock en unidades]]/Tabla1[[#This Row],[Venta prom 12 meses en UN]],0)</f>
        <v>13.01526717557252</v>
      </c>
      <c r="N2748" s="12">
        <f>IFERROR(12/Tabla1[[#This Row],[Meses de stock]],0)</f>
        <v>0.92199413489736071</v>
      </c>
      <c r="O2748" s="5" t="e">
        <f>VLOOKUP(Tabla1[[#This Row],[Código del producto]],'ABC Ventas'!$A:$E,5,0)</f>
        <v>#DIV/0!</v>
      </c>
      <c r="P2748" s="5" t="e">
        <f>VLOOKUP(Tabla1[[#This Row],[Código del producto]],'ABC Stock'!$A:$E,5,0)</f>
        <v>#DIV/0!</v>
      </c>
      <c r="Q274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49" spans="1:17" x14ac:dyDescent="0.2">
      <c r="A2749" s="1">
        <v>1458</v>
      </c>
      <c r="B2749" s="1" t="s">
        <v>550</v>
      </c>
      <c r="C2749" s="1" t="s">
        <v>6</v>
      </c>
      <c r="D2749" s="1" t="s">
        <v>3</v>
      </c>
      <c r="E2749" s="11">
        <v>465</v>
      </c>
      <c r="F2749" s="3">
        <v>16.600000000000001</v>
      </c>
      <c r="G2749" s="11">
        <f>Tabla1[[#This Row],[Stock en unidades]]*Tabla1[[#This Row],[Costo unitario]]</f>
        <v>7719.0000000000009</v>
      </c>
      <c r="H2749" s="1">
        <v>2019</v>
      </c>
      <c r="I2749" s="1" t="s">
        <v>304</v>
      </c>
      <c r="J2749" s="1">
        <v>0</v>
      </c>
      <c r="K2749" s="3">
        <v>0</v>
      </c>
      <c r="L2749" s="12">
        <f>Tabla1[[#This Row],[Venta prom 12 meses en UN]]*Tabla1[[#This Row],[Costo unitario]]</f>
        <v>0</v>
      </c>
      <c r="M2749" s="29">
        <f>IFERROR(Tabla1[[#This Row],[Stock en unidades]]/Tabla1[[#This Row],[Venta prom 12 meses en UN]],0)</f>
        <v>0</v>
      </c>
      <c r="N2749" s="12">
        <f>IFERROR(12/Tabla1[[#This Row],[Meses de stock]],0)</f>
        <v>0</v>
      </c>
      <c r="O2749" s="5" t="e">
        <f>VLOOKUP(Tabla1[[#This Row],[Código del producto]],'ABC Ventas'!$A:$E,5,0)</f>
        <v>#DIV/0!</v>
      </c>
      <c r="P2749" s="5" t="e">
        <f>VLOOKUP(Tabla1[[#This Row],[Código del producto]],'ABC Stock'!$A:$E,5,0)</f>
        <v>#DIV/0!</v>
      </c>
      <c r="Q274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50" spans="1:17" x14ac:dyDescent="0.2">
      <c r="A2750" s="1">
        <v>1459</v>
      </c>
      <c r="B2750" s="1" t="s">
        <v>551</v>
      </c>
      <c r="C2750" s="1" t="s">
        <v>6</v>
      </c>
      <c r="D2750" s="1" t="s">
        <v>3</v>
      </c>
      <c r="E2750" s="11">
        <v>175</v>
      </c>
      <c r="F2750" s="3">
        <v>2.81</v>
      </c>
      <c r="G2750" s="11">
        <f>Tabla1[[#This Row],[Stock en unidades]]*Tabla1[[#This Row],[Costo unitario]]</f>
        <v>491.75</v>
      </c>
      <c r="H2750" s="1">
        <v>2020</v>
      </c>
      <c r="I2750" s="1" t="s">
        <v>256</v>
      </c>
      <c r="J2750" s="1">
        <v>145</v>
      </c>
      <c r="K2750" s="3">
        <v>708.96300000000008</v>
      </c>
      <c r="L2750" s="12">
        <f>Tabla1[[#This Row],[Venta prom 12 meses en UN]]*Tabla1[[#This Row],[Costo unitario]]</f>
        <v>407.45</v>
      </c>
      <c r="M2750" s="29">
        <f>IFERROR(Tabla1[[#This Row],[Stock en unidades]]/Tabla1[[#This Row],[Venta prom 12 meses en UN]],0)</f>
        <v>1.2068965517241379</v>
      </c>
      <c r="N2750" s="12">
        <f>IFERROR(12/Tabla1[[#This Row],[Meses de stock]],0)</f>
        <v>9.9428571428571431</v>
      </c>
      <c r="O2750" s="5" t="e">
        <f>VLOOKUP(Tabla1[[#This Row],[Código del producto]],'ABC Ventas'!$A:$E,5,0)</f>
        <v>#DIV/0!</v>
      </c>
      <c r="P2750" s="5" t="e">
        <f>VLOOKUP(Tabla1[[#This Row],[Código del producto]],'ABC Stock'!$A:$E,5,0)</f>
        <v>#DIV/0!</v>
      </c>
      <c r="Q27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51" spans="1:17" x14ac:dyDescent="0.2">
      <c r="A2751" s="1">
        <v>1459</v>
      </c>
      <c r="B2751" s="1" t="s">
        <v>551</v>
      </c>
      <c r="C2751" s="1" t="s">
        <v>6</v>
      </c>
      <c r="D2751" s="1" t="s">
        <v>3</v>
      </c>
      <c r="E2751" s="11">
        <v>492</v>
      </c>
      <c r="F2751" s="3">
        <v>6.43</v>
      </c>
      <c r="G2751" s="11">
        <f>Tabla1[[#This Row],[Stock en unidades]]*Tabla1[[#This Row],[Costo unitario]]</f>
        <v>3163.56</v>
      </c>
      <c r="H2751" s="1">
        <v>2019</v>
      </c>
      <c r="I2751" s="1" t="s">
        <v>256</v>
      </c>
      <c r="J2751" s="1">
        <v>61.4</v>
      </c>
      <c r="K2751" s="3">
        <v>671.16339999999991</v>
      </c>
      <c r="L2751" s="12">
        <f>Tabla1[[#This Row],[Venta prom 12 meses en UN]]*Tabla1[[#This Row],[Costo unitario]]</f>
        <v>394.80199999999996</v>
      </c>
      <c r="M2751" s="29">
        <f>IFERROR(Tabla1[[#This Row],[Stock en unidades]]/Tabla1[[#This Row],[Venta prom 12 meses en UN]],0)</f>
        <v>8.0130293159609121</v>
      </c>
      <c r="N2751" s="12">
        <f>IFERROR(12/Tabla1[[#This Row],[Meses de stock]],0)</f>
        <v>1.4975609756097561</v>
      </c>
      <c r="O2751" s="5" t="e">
        <f>VLOOKUP(Tabla1[[#This Row],[Código del producto]],'ABC Ventas'!$A:$E,5,0)</f>
        <v>#DIV/0!</v>
      </c>
      <c r="P2751" s="5" t="e">
        <f>VLOOKUP(Tabla1[[#This Row],[Código del producto]],'ABC Stock'!$A:$E,5,0)</f>
        <v>#DIV/0!</v>
      </c>
      <c r="Q275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52" spans="1:17" x14ac:dyDescent="0.2">
      <c r="A2752" s="1">
        <v>1459</v>
      </c>
      <c r="B2752" s="1" t="s">
        <v>551</v>
      </c>
      <c r="C2752" s="1" t="s">
        <v>6</v>
      </c>
      <c r="D2752" s="1" t="s">
        <v>3</v>
      </c>
      <c r="E2752" s="11">
        <v>141</v>
      </c>
      <c r="F2752" s="3">
        <v>7.09</v>
      </c>
      <c r="G2752" s="11">
        <f>Tabla1[[#This Row],[Stock en unidades]]*Tabla1[[#This Row],[Costo unitario]]</f>
        <v>999.68999999999994</v>
      </c>
      <c r="H2752" s="1">
        <v>2020</v>
      </c>
      <c r="I2752" s="1" t="s">
        <v>258</v>
      </c>
      <c r="J2752" s="1">
        <v>70.3</v>
      </c>
      <c r="K2752" s="3">
        <v>613.06520999999998</v>
      </c>
      <c r="L2752" s="12">
        <f>Tabla1[[#This Row],[Venta prom 12 meses en UN]]*Tabla1[[#This Row],[Costo unitario]]</f>
        <v>498.42699999999996</v>
      </c>
      <c r="M2752" s="29">
        <f>IFERROR(Tabla1[[#This Row],[Stock en unidades]]/Tabla1[[#This Row],[Venta prom 12 meses en UN]],0)</f>
        <v>2.0056899004267428</v>
      </c>
      <c r="N2752" s="12">
        <f>IFERROR(12/Tabla1[[#This Row],[Meses de stock]],0)</f>
        <v>5.9829787234042549</v>
      </c>
      <c r="O2752" s="5" t="e">
        <f>VLOOKUP(Tabla1[[#This Row],[Código del producto]],'ABC Ventas'!$A:$E,5,0)</f>
        <v>#DIV/0!</v>
      </c>
      <c r="P2752" s="5" t="e">
        <f>VLOOKUP(Tabla1[[#This Row],[Código del producto]],'ABC Stock'!$A:$E,5,0)</f>
        <v>#DIV/0!</v>
      </c>
      <c r="Q27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53" spans="1:17" x14ac:dyDescent="0.2">
      <c r="A2753" s="1">
        <v>1459</v>
      </c>
      <c r="B2753" s="1" t="s">
        <v>551</v>
      </c>
      <c r="C2753" s="1" t="s">
        <v>6</v>
      </c>
      <c r="D2753" s="1" t="s">
        <v>3</v>
      </c>
      <c r="E2753" s="11">
        <v>534</v>
      </c>
      <c r="F2753" s="3">
        <v>7.5</v>
      </c>
      <c r="G2753" s="11">
        <f>Tabla1[[#This Row],[Stock en unidades]]*Tabla1[[#This Row],[Costo unitario]]</f>
        <v>4005</v>
      </c>
      <c r="H2753" s="1">
        <v>2020</v>
      </c>
      <c r="I2753" s="1" t="s">
        <v>256</v>
      </c>
      <c r="J2753" s="1">
        <v>44.5</v>
      </c>
      <c r="K2753" s="3">
        <v>493.95</v>
      </c>
      <c r="L2753" s="12">
        <f>Tabla1[[#This Row],[Venta prom 12 meses en UN]]*Tabla1[[#This Row],[Costo unitario]]</f>
        <v>333.75</v>
      </c>
      <c r="M2753" s="29">
        <f>IFERROR(Tabla1[[#This Row],[Stock en unidades]]/Tabla1[[#This Row],[Venta prom 12 meses en UN]],0)</f>
        <v>12</v>
      </c>
      <c r="N2753" s="12">
        <f>IFERROR(12/Tabla1[[#This Row],[Meses de stock]],0)</f>
        <v>1</v>
      </c>
      <c r="O2753" s="5" t="e">
        <f>VLOOKUP(Tabla1[[#This Row],[Código del producto]],'ABC Ventas'!$A:$E,5,0)</f>
        <v>#DIV/0!</v>
      </c>
      <c r="P2753" s="5" t="e">
        <f>VLOOKUP(Tabla1[[#This Row],[Código del producto]],'ABC Stock'!$A:$E,5,0)</f>
        <v>#DIV/0!</v>
      </c>
      <c r="Q27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54" spans="1:17" x14ac:dyDescent="0.2">
      <c r="A2754" s="1">
        <v>1459</v>
      </c>
      <c r="B2754" s="1" t="s">
        <v>551</v>
      </c>
      <c r="C2754" s="1" t="s">
        <v>6</v>
      </c>
      <c r="D2754" s="1" t="s">
        <v>3</v>
      </c>
      <c r="E2754" s="11">
        <v>98</v>
      </c>
      <c r="F2754" s="3">
        <v>2.06</v>
      </c>
      <c r="G2754" s="11">
        <f>Tabla1[[#This Row],[Stock en unidades]]*Tabla1[[#This Row],[Costo unitario]]</f>
        <v>201.88</v>
      </c>
      <c r="H2754" s="1">
        <v>2019</v>
      </c>
      <c r="I2754" s="1" t="s">
        <v>311</v>
      </c>
      <c r="J2754" s="1">
        <v>83</v>
      </c>
      <c r="K2754" s="3">
        <v>244.50140000000002</v>
      </c>
      <c r="L2754" s="12">
        <f>Tabla1[[#This Row],[Venta prom 12 meses en UN]]*Tabla1[[#This Row],[Costo unitario]]</f>
        <v>170.98000000000002</v>
      </c>
      <c r="M2754" s="29">
        <f>IFERROR(Tabla1[[#This Row],[Stock en unidades]]/Tabla1[[#This Row],[Venta prom 12 meses en UN]],0)</f>
        <v>1.1807228915662651</v>
      </c>
      <c r="N2754" s="12">
        <f>IFERROR(12/Tabla1[[#This Row],[Meses de stock]],0)</f>
        <v>10.163265306122449</v>
      </c>
      <c r="O2754" s="5" t="e">
        <f>VLOOKUP(Tabla1[[#This Row],[Código del producto]],'ABC Ventas'!$A:$E,5,0)</f>
        <v>#DIV/0!</v>
      </c>
      <c r="P2754" s="5" t="e">
        <f>VLOOKUP(Tabla1[[#This Row],[Código del producto]],'ABC Stock'!$A:$E,5,0)</f>
        <v>#DIV/0!</v>
      </c>
      <c r="Q27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55" spans="1:17" x14ac:dyDescent="0.2">
      <c r="A2755" s="1">
        <v>1459</v>
      </c>
      <c r="B2755" s="1" t="s">
        <v>551</v>
      </c>
      <c r="C2755" s="1" t="s">
        <v>6</v>
      </c>
      <c r="D2755" s="1" t="s">
        <v>3</v>
      </c>
      <c r="E2755" s="11">
        <v>629</v>
      </c>
      <c r="F2755" s="3">
        <v>1.0900000000000001</v>
      </c>
      <c r="G2755" s="11">
        <f>Tabla1[[#This Row],[Stock en unidades]]*Tabla1[[#This Row],[Costo unitario]]</f>
        <v>685.61</v>
      </c>
      <c r="H2755" s="1">
        <v>2019</v>
      </c>
      <c r="I2755" s="1" t="s">
        <v>310</v>
      </c>
      <c r="J2755" s="1">
        <v>94</v>
      </c>
      <c r="K2755" s="3">
        <v>191.6002</v>
      </c>
      <c r="L2755" s="12">
        <f>Tabla1[[#This Row],[Venta prom 12 meses en UN]]*Tabla1[[#This Row],[Costo unitario]]</f>
        <v>102.46000000000001</v>
      </c>
      <c r="M2755" s="29">
        <f>IFERROR(Tabla1[[#This Row],[Stock en unidades]]/Tabla1[[#This Row],[Venta prom 12 meses en UN]],0)</f>
        <v>6.6914893617021276</v>
      </c>
      <c r="N2755" s="12">
        <f>IFERROR(12/Tabla1[[#This Row],[Meses de stock]],0)</f>
        <v>1.7933227344992051</v>
      </c>
      <c r="O2755" s="5" t="e">
        <f>VLOOKUP(Tabla1[[#This Row],[Código del producto]],'ABC Ventas'!$A:$E,5,0)</f>
        <v>#DIV/0!</v>
      </c>
      <c r="P2755" s="5" t="e">
        <f>VLOOKUP(Tabla1[[#This Row],[Código del producto]],'ABC Stock'!$A:$E,5,0)</f>
        <v>#DIV/0!</v>
      </c>
      <c r="Q27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56" spans="1:17" x14ac:dyDescent="0.2">
      <c r="A2756" s="1">
        <v>1460</v>
      </c>
      <c r="B2756" s="1" t="s">
        <v>552</v>
      </c>
      <c r="C2756" s="1" t="s">
        <v>6</v>
      </c>
      <c r="D2756" s="1" t="s">
        <v>3</v>
      </c>
      <c r="E2756" s="11">
        <v>1400</v>
      </c>
      <c r="F2756" s="3">
        <v>6.04</v>
      </c>
      <c r="G2756" s="11">
        <f>Tabla1[[#This Row],[Stock en unidades]]*Tabla1[[#This Row],[Costo unitario]]</f>
        <v>8456</v>
      </c>
      <c r="H2756" s="1">
        <v>2020</v>
      </c>
      <c r="I2756" s="1" t="s">
        <v>256</v>
      </c>
      <c r="J2756" s="1">
        <v>0</v>
      </c>
      <c r="K2756" s="3">
        <v>0</v>
      </c>
      <c r="L2756" s="12">
        <f>Tabla1[[#This Row],[Venta prom 12 meses en UN]]*Tabla1[[#This Row],[Costo unitario]]</f>
        <v>0</v>
      </c>
      <c r="M2756" s="29">
        <f>IFERROR(Tabla1[[#This Row],[Stock en unidades]]/Tabla1[[#This Row],[Venta prom 12 meses en UN]],0)</f>
        <v>0</v>
      </c>
      <c r="N2756" s="12">
        <f>IFERROR(12/Tabla1[[#This Row],[Meses de stock]],0)</f>
        <v>0</v>
      </c>
      <c r="O2756" s="5" t="e">
        <f>VLOOKUP(Tabla1[[#This Row],[Código del producto]],'ABC Ventas'!$A:$E,5,0)</f>
        <v>#DIV/0!</v>
      </c>
      <c r="P2756" s="5" t="e">
        <f>VLOOKUP(Tabla1[[#This Row],[Código del producto]],'ABC Stock'!$A:$E,5,0)</f>
        <v>#DIV/0!</v>
      </c>
      <c r="Q2756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57" spans="1:17" x14ac:dyDescent="0.2">
      <c r="A2757" s="1">
        <v>1460</v>
      </c>
      <c r="B2757" s="1" t="s">
        <v>552</v>
      </c>
      <c r="C2757" s="1" t="s">
        <v>6</v>
      </c>
      <c r="D2757" s="1" t="s">
        <v>3</v>
      </c>
      <c r="E2757" s="11">
        <v>944</v>
      </c>
      <c r="F2757" s="3">
        <v>6.81</v>
      </c>
      <c r="G2757" s="11">
        <f>Tabla1[[#This Row],[Stock en unidades]]*Tabla1[[#This Row],[Costo unitario]]</f>
        <v>6428.6399999999994</v>
      </c>
      <c r="H2757" s="1">
        <v>2020</v>
      </c>
      <c r="I2757" s="1" t="s">
        <v>257</v>
      </c>
      <c r="J2757" s="1">
        <v>67.400000000000006</v>
      </c>
      <c r="K2757" s="3">
        <v>752.75016000000005</v>
      </c>
      <c r="L2757" s="12">
        <f>Tabla1[[#This Row],[Venta prom 12 meses en UN]]*Tabla1[[#This Row],[Costo unitario]]</f>
        <v>458.99400000000003</v>
      </c>
      <c r="M2757" s="29">
        <f>IFERROR(Tabla1[[#This Row],[Stock en unidades]]/Tabla1[[#This Row],[Venta prom 12 meses en UN]],0)</f>
        <v>14.005934718100889</v>
      </c>
      <c r="N2757" s="12">
        <f>IFERROR(12/Tabla1[[#This Row],[Meses de stock]],0)</f>
        <v>0.85677966101694925</v>
      </c>
      <c r="O2757" s="5" t="e">
        <f>VLOOKUP(Tabla1[[#This Row],[Código del producto]],'ABC Ventas'!$A:$E,5,0)</f>
        <v>#DIV/0!</v>
      </c>
      <c r="P2757" s="5" t="e">
        <f>VLOOKUP(Tabla1[[#This Row],[Código del producto]],'ABC Stock'!$A:$E,5,0)</f>
        <v>#DIV/0!</v>
      </c>
      <c r="Q275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58" spans="1:17" x14ac:dyDescent="0.2">
      <c r="A2758" s="1">
        <v>1460</v>
      </c>
      <c r="B2758" s="1" t="s">
        <v>552</v>
      </c>
      <c r="C2758" s="1" t="s">
        <v>6</v>
      </c>
      <c r="D2758" s="1" t="s">
        <v>3</v>
      </c>
      <c r="E2758" s="11">
        <v>754</v>
      </c>
      <c r="F2758" s="3">
        <v>4.97</v>
      </c>
      <c r="G2758" s="11">
        <f>Tabla1[[#This Row],[Stock en unidades]]*Tabla1[[#This Row],[Costo unitario]]</f>
        <v>3747.3799999999997</v>
      </c>
      <c r="H2758" s="1">
        <v>2020</v>
      </c>
      <c r="I2758" s="1" t="s">
        <v>258</v>
      </c>
      <c r="J2758" s="1">
        <v>68.5</v>
      </c>
      <c r="K2758" s="3">
        <v>510.66750000000002</v>
      </c>
      <c r="L2758" s="12">
        <f>Tabla1[[#This Row],[Venta prom 12 meses en UN]]*Tabla1[[#This Row],[Costo unitario]]</f>
        <v>340.44499999999999</v>
      </c>
      <c r="M2758" s="29">
        <f>IFERROR(Tabla1[[#This Row],[Stock en unidades]]/Tabla1[[#This Row],[Venta prom 12 meses en UN]],0)</f>
        <v>11.007299270072993</v>
      </c>
      <c r="N2758" s="12">
        <f>IFERROR(12/Tabla1[[#This Row],[Meses de stock]],0)</f>
        <v>1.090185676392573</v>
      </c>
      <c r="O2758" s="5" t="e">
        <f>VLOOKUP(Tabla1[[#This Row],[Código del producto]],'ABC Ventas'!$A:$E,5,0)</f>
        <v>#DIV/0!</v>
      </c>
      <c r="P2758" s="5" t="e">
        <f>VLOOKUP(Tabla1[[#This Row],[Código del producto]],'ABC Stock'!$A:$E,5,0)</f>
        <v>#DIV/0!</v>
      </c>
      <c r="Q275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59" spans="1:17" x14ac:dyDescent="0.2">
      <c r="A2759" s="1">
        <v>1460</v>
      </c>
      <c r="B2759" s="1" t="s">
        <v>552</v>
      </c>
      <c r="C2759" s="1" t="s">
        <v>6</v>
      </c>
      <c r="D2759" s="1" t="s">
        <v>3</v>
      </c>
      <c r="E2759" s="11">
        <v>45</v>
      </c>
      <c r="F2759" s="3">
        <v>2.91</v>
      </c>
      <c r="G2759" s="11">
        <f>Tabla1[[#This Row],[Stock en unidades]]*Tabla1[[#This Row],[Costo unitario]]</f>
        <v>130.95000000000002</v>
      </c>
      <c r="H2759" s="1">
        <v>2019</v>
      </c>
      <c r="I2759" s="1" t="s">
        <v>256</v>
      </c>
      <c r="J2759" s="1">
        <v>71</v>
      </c>
      <c r="K2759" s="3">
        <v>359.50139999999999</v>
      </c>
      <c r="L2759" s="12">
        <f>Tabla1[[#This Row],[Venta prom 12 meses en UN]]*Tabla1[[#This Row],[Costo unitario]]</f>
        <v>206.61</v>
      </c>
      <c r="M2759" s="29">
        <f>IFERROR(Tabla1[[#This Row],[Stock en unidades]]/Tabla1[[#This Row],[Venta prom 12 meses en UN]],0)</f>
        <v>0.63380281690140849</v>
      </c>
      <c r="N2759" s="12">
        <f>IFERROR(12/Tabla1[[#This Row],[Meses de stock]],0)</f>
        <v>18.933333333333334</v>
      </c>
      <c r="O2759" s="5" t="e">
        <f>VLOOKUP(Tabla1[[#This Row],[Código del producto]],'ABC Ventas'!$A:$E,5,0)</f>
        <v>#DIV/0!</v>
      </c>
      <c r="P2759" s="5" t="e">
        <f>VLOOKUP(Tabla1[[#This Row],[Código del producto]],'ABC Stock'!$A:$E,5,0)</f>
        <v>#DIV/0!</v>
      </c>
      <c r="Q27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60" spans="1:17" x14ac:dyDescent="0.2">
      <c r="A2760" s="1">
        <v>1460</v>
      </c>
      <c r="B2760" s="1" t="s">
        <v>552</v>
      </c>
      <c r="C2760" s="1" t="s">
        <v>6</v>
      </c>
      <c r="D2760" s="1" t="s">
        <v>3</v>
      </c>
      <c r="E2760" s="11">
        <v>924</v>
      </c>
      <c r="F2760" s="3">
        <v>3.43</v>
      </c>
      <c r="G2760" s="11">
        <f>Tabla1[[#This Row],[Stock en unidades]]*Tabla1[[#This Row],[Costo unitario]]</f>
        <v>3169.32</v>
      </c>
      <c r="H2760" s="1">
        <v>2019</v>
      </c>
      <c r="I2760" s="1" t="s">
        <v>311</v>
      </c>
      <c r="J2760" s="1">
        <v>61.6</v>
      </c>
      <c r="K2760" s="3">
        <v>272.56152000000003</v>
      </c>
      <c r="L2760" s="12">
        <f>Tabla1[[#This Row],[Venta prom 12 meses en UN]]*Tabla1[[#This Row],[Costo unitario]]</f>
        <v>211.28800000000001</v>
      </c>
      <c r="M2760" s="29">
        <f>IFERROR(Tabla1[[#This Row],[Stock en unidades]]/Tabla1[[#This Row],[Venta prom 12 meses en UN]],0)</f>
        <v>15</v>
      </c>
      <c r="N2760" s="12">
        <f>IFERROR(12/Tabla1[[#This Row],[Meses de stock]],0)</f>
        <v>0.8</v>
      </c>
      <c r="O2760" s="5" t="e">
        <f>VLOOKUP(Tabla1[[#This Row],[Código del producto]],'ABC Ventas'!$A:$E,5,0)</f>
        <v>#DIV/0!</v>
      </c>
      <c r="P2760" s="5" t="e">
        <f>VLOOKUP(Tabla1[[#This Row],[Código del producto]],'ABC Stock'!$A:$E,5,0)</f>
        <v>#DIV/0!</v>
      </c>
      <c r="Q276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61" spans="1:17" x14ac:dyDescent="0.2">
      <c r="A2761" s="1">
        <v>1460</v>
      </c>
      <c r="B2761" s="1" t="s">
        <v>552</v>
      </c>
      <c r="C2761" s="1" t="s">
        <v>6</v>
      </c>
      <c r="D2761" s="1" t="s">
        <v>3</v>
      </c>
      <c r="E2761" s="11">
        <v>541</v>
      </c>
      <c r="F2761" s="3">
        <v>45.1</v>
      </c>
      <c r="G2761" s="11">
        <f>Tabla1[[#This Row],[Stock en unidades]]*Tabla1[[#This Row],[Costo unitario]]</f>
        <v>24399.100000000002</v>
      </c>
      <c r="H2761" s="1">
        <v>2020</v>
      </c>
      <c r="I2761" s="1" t="s">
        <v>256</v>
      </c>
      <c r="J2761" s="1">
        <v>0</v>
      </c>
      <c r="K2761" s="3">
        <v>0</v>
      </c>
      <c r="L2761" s="12">
        <f>Tabla1[[#This Row],[Venta prom 12 meses en UN]]*Tabla1[[#This Row],[Costo unitario]]</f>
        <v>0</v>
      </c>
      <c r="M2761" s="29">
        <f>IFERROR(Tabla1[[#This Row],[Stock en unidades]]/Tabla1[[#This Row],[Venta prom 12 meses en UN]],0)</f>
        <v>0</v>
      </c>
      <c r="N2761" s="12">
        <f>IFERROR(12/Tabla1[[#This Row],[Meses de stock]],0)</f>
        <v>0</v>
      </c>
      <c r="O2761" s="5" t="e">
        <f>VLOOKUP(Tabla1[[#This Row],[Código del producto]],'ABC Ventas'!$A:$E,5,0)</f>
        <v>#DIV/0!</v>
      </c>
      <c r="P2761" s="5" t="e">
        <f>VLOOKUP(Tabla1[[#This Row],[Código del producto]],'ABC Stock'!$A:$E,5,0)</f>
        <v>#DIV/0!</v>
      </c>
      <c r="Q276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62" spans="1:17" x14ac:dyDescent="0.2">
      <c r="A2762" s="1">
        <v>1461</v>
      </c>
      <c r="B2762" s="1" t="s">
        <v>55</v>
      </c>
      <c r="C2762" s="1" t="s">
        <v>6</v>
      </c>
      <c r="D2762" s="1" t="s">
        <v>3</v>
      </c>
      <c r="E2762" s="11">
        <v>97</v>
      </c>
      <c r="F2762" s="3">
        <v>5.78</v>
      </c>
      <c r="G2762" s="11">
        <f>Tabla1[[#This Row],[Stock en unidades]]*Tabla1[[#This Row],[Costo unitario]]</f>
        <v>560.66</v>
      </c>
      <c r="H2762" s="1">
        <v>2019</v>
      </c>
      <c r="I2762" s="1" t="s">
        <v>305</v>
      </c>
      <c r="J2762" s="1">
        <v>96.1</v>
      </c>
      <c r="K2762" s="3">
        <v>999.82439999999986</v>
      </c>
      <c r="L2762" s="12">
        <f>Tabla1[[#This Row],[Venta prom 12 meses en UN]]*Tabla1[[#This Row],[Costo unitario]]</f>
        <v>555.45799999999997</v>
      </c>
      <c r="M2762" s="29">
        <f>IFERROR(Tabla1[[#This Row],[Stock en unidades]]/Tabla1[[#This Row],[Venta prom 12 meses en UN]],0)</f>
        <v>1.0093652445369408</v>
      </c>
      <c r="N2762" s="12">
        <f>IFERROR(12/Tabla1[[#This Row],[Meses de stock]],0)</f>
        <v>11.888659793814432</v>
      </c>
      <c r="O2762" s="5" t="e">
        <f>VLOOKUP(Tabla1[[#This Row],[Código del producto]],'ABC Ventas'!$A:$E,5,0)</f>
        <v>#DIV/0!</v>
      </c>
      <c r="P2762" s="5" t="e">
        <f>VLOOKUP(Tabla1[[#This Row],[Código del producto]],'ABC Stock'!$A:$E,5,0)</f>
        <v>#DIV/0!</v>
      </c>
      <c r="Q27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63" spans="1:17" x14ac:dyDescent="0.2">
      <c r="A2763" s="1">
        <v>1145</v>
      </c>
      <c r="B2763" s="1" t="s">
        <v>246</v>
      </c>
      <c r="C2763" s="1" t="s">
        <v>8</v>
      </c>
      <c r="D2763" s="1" t="s">
        <v>3</v>
      </c>
      <c r="E2763" s="11">
        <v>116</v>
      </c>
      <c r="F2763" s="3">
        <v>4.4000000000000004</v>
      </c>
      <c r="G2763" s="11">
        <f>Tabla1[[#This Row],[Stock en unidades]]*Tabla1[[#This Row],[Costo unitario]]</f>
        <v>510.40000000000003</v>
      </c>
      <c r="H2763" s="1">
        <v>2020</v>
      </c>
      <c r="I2763" s="1" t="s">
        <v>258</v>
      </c>
      <c r="J2763" s="1">
        <v>0</v>
      </c>
      <c r="K2763" s="3">
        <v>0</v>
      </c>
      <c r="L2763" s="12">
        <f>Tabla1[[#This Row],[Venta prom 12 meses en UN]]*Tabla1[[#This Row],[Costo unitario]]</f>
        <v>0</v>
      </c>
      <c r="M2763" s="29">
        <f>IFERROR(Tabla1[[#This Row],[Stock en unidades]]/Tabla1[[#This Row],[Venta prom 12 meses en UN]],0)</f>
        <v>0</v>
      </c>
      <c r="N2763" s="12">
        <f>IFERROR(12/Tabla1[[#This Row],[Meses de stock]],0)</f>
        <v>0</v>
      </c>
      <c r="O2763" s="5" t="e">
        <f>VLOOKUP(Tabla1[[#This Row],[Código del producto]],'ABC Ventas'!$A:$E,5,0)</f>
        <v>#DIV/0!</v>
      </c>
      <c r="P2763" s="5" t="e">
        <f>VLOOKUP(Tabla1[[#This Row],[Código del producto]],'ABC Stock'!$A:$E,5,0)</f>
        <v>#DIV/0!</v>
      </c>
      <c r="Q276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764" spans="1:17" x14ac:dyDescent="0.2">
      <c r="A2764" s="1">
        <v>1461</v>
      </c>
      <c r="B2764" s="1" t="s">
        <v>55</v>
      </c>
      <c r="C2764" s="1" t="s">
        <v>6</v>
      </c>
      <c r="D2764" s="1" t="s">
        <v>3</v>
      </c>
      <c r="E2764" s="11">
        <v>290</v>
      </c>
      <c r="F2764" s="3">
        <v>2.23</v>
      </c>
      <c r="G2764" s="11">
        <f>Tabla1[[#This Row],[Stock en unidades]]*Tabla1[[#This Row],[Costo unitario]]</f>
        <v>646.70000000000005</v>
      </c>
      <c r="H2764" s="1">
        <v>2019</v>
      </c>
      <c r="I2764" s="1" t="s">
        <v>258</v>
      </c>
      <c r="J2764" s="1">
        <v>150</v>
      </c>
      <c r="K2764" s="3">
        <v>608.79</v>
      </c>
      <c r="L2764" s="12">
        <f>Tabla1[[#This Row],[Venta prom 12 meses en UN]]*Tabla1[[#This Row],[Costo unitario]]</f>
        <v>334.5</v>
      </c>
      <c r="M2764" s="29">
        <f>IFERROR(Tabla1[[#This Row],[Stock en unidades]]/Tabla1[[#This Row],[Venta prom 12 meses en UN]],0)</f>
        <v>1.9333333333333333</v>
      </c>
      <c r="N2764" s="12">
        <f>IFERROR(12/Tabla1[[#This Row],[Meses de stock]],0)</f>
        <v>6.2068965517241379</v>
      </c>
      <c r="O2764" s="5" t="e">
        <f>VLOOKUP(Tabla1[[#This Row],[Código del producto]],'ABC Ventas'!$A:$E,5,0)</f>
        <v>#DIV/0!</v>
      </c>
      <c r="P2764" s="5" t="e">
        <f>VLOOKUP(Tabla1[[#This Row],[Código del producto]],'ABC Stock'!$A:$E,5,0)</f>
        <v>#DIV/0!</v>
      </c>
      <c r="Q27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65" spans="1:17" x14ac:dyDescent="0.2">
      <c r="A2765" s="1">
        <v>1461</v>
      </c>
      <c r="B2765" s="1" t="s">
        <v>55</v>
      </c>
      <c r="C2765" s="1" t="s">
        <v>6</v>
      </c>
      <c r="D2765" s="1" t="s">
        <v>3</v>
      </c>
      <c r="E2765" s="11">
        <v>588</v>
      </c>
      <c r="F2765" s="3">
        <v>1.85</v>
      </c>
      <c r="G2765" s="11">
        <f>Tabla1[[#This Row],[Stock en unidades]]*Tabla1[[#This Row],[Costo unitario]]</f>
        <v>1087.8</v>
      </c>
      <c r="H2765" s="1">
        <v>2020</v>
      </c>
      <c r="I2765" s="1" t="s">
        <v>257</v>
      </c>
      <c r="J2765" s="1">
        <v>139</v>
      </c>
      <c r="K2765" s="3">
        <v>393.43950000000007</v>
      </c>
      <c r="L2765" s="12">
        <f>Tabla1[[#This Row],[Venta prom 12 meses en UN]]*Tabla1[[#This Row],[Costo unitario]]</f>
        <v>257.15000000000003</v>
      </c>
      <c r="M2765" s="29">
        <f>IFERROR(Tabla1[[#This Row],[Stock en unidades]]/Tabla1[[#This Row],[Venta prom 12 meses en UN]],0)</f>
        <v>4.2302158273381298</v>
      </c>
      <c r="N2765" s="12">
        <f>IFERROR(12/Tabla1[[#This Row],[Meses de stock]],0)</f>
        <v>2.8367346938775508</v>
      </c>
      <c r="O2765" s="5" t="e">
        <f>VLOOKUP(Tabla1[[#This Row],[Código del producto]],'ABC Ventas'!$A:$E,5,0)</f>
        <v>#DIV/0!</v>
      </c>
      <c r="P2765" s="5" t="e">
        <f>VLOOKUP(Tabla1[[#This Row],[Código del producto]],'ABC Stock'!$A:$E,5,0)</f>
        <v>#DIV/0!</v>
      </c>
      <c r="Q276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66" spans="1:17" x14ac:dyDescent="0.2">
      <c r="A2766" s="1">
        <v>1461</v>
      </c>
      <c r="B2766" s="1" t="s">
        <v>55</v>
      </c>
      <c r="C2766" s="1" t="s">
        <v>6</v>
      </c>
      <c r="D2766" s="1" t="s">
        <v>3</v>
      </c>
      <c r="E2766" s="11">
        <v>520</v>
      </c>
      <c r="F2766" s="3">
        <v>2.0099999999999998</v>
      </c>
      <c r="G2766" s="11">
        <f>Tabla1[[#This Row],[Stock en unidades]]*Tabla1[[#This Row],[Costo unitario]]</f>
        <v>1045.1999999999998</v>
      </c>
      <c r="H2766" s="1">
        <v>2020</v>
      </c>
      <c r="I2766" s="1" t="s">
        <v>257</v>
      </c>
      <c r="J2766" s="1">
        <v>132</v>
      </c>
      <c r="K2766" s="3">
        <v>328.99680000000001</v>
      </c>
      <c r="L2766" s="12">
        <f>Tabla1[[#This Row],[Venta prom 12 meses en UN]]*Tabla1[[#This Row],[Costo unitario]]</f>
        <v>265.32</v>
      </c>
      <c r="M2766" s="29">
        <f>IFERROR(Tabla1[[#This Row],[Stock en unidades]]/Tabla1[[#This Row],[Venta prom 12 meses en UN]],0)</f>
        <v>3.9393939393939394</v>
      </c>
      <c r="N2766" s="12">
        <f>IFERROR(12/Tabla1[[#This Row],[Meses de stock]],0)</f>
        <v>3.046153846153846</v>
      </c>
      <c r="O2766" s="5" t="e">
        <f>VLOOKUP(Tabla1[[#This Row],[Código del producto]],'ABC Ventas'!$A:$E,5,0)</f>
        <v>#DIV/0!</v>
      </c>
      <c r="P2766" s="5" t="e">
        <f>VLOOKUP(Tabla1[[#This Row],[Código del producto]],'ABC Stock'!$A:$E,5,0)</f>
        <v>#DIV/0!</v>
      </c>
      <c r="Q276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67" spans="1:17" x14ac:dyDescent="0.2">
      <c r="A2767" s="1">
        <v>1461</v>
      </c>
      <c r="B2767" s="1" t="s">
        <v>55</v>
      </c>
      <c r="C2767" s="1" t="s">
        <v>6</v>
      </c>
      <c r="D2767" s="1" t="s">
        <v>3</v>
      </c>
      <c r="E2767" s="11">
        <v>1213</v>
      </c>
      <c r="F2767" s="3">
        <v>2.54</v>
      </c>
      <c r="G2767" s="11">
        <f>Tabla1[[#This Row],[Stock en unidades]]*Tabla1[[#This Row],[Costo unitario]]</f>
        <v>3081.02</v>
      </c>
      <c r="H2767" s="1">
        <v>2020</v>
      </c>
      <c r="I2767" s="1" t="s">
        <v>257</v>
      </c>
      <c r="J2767" s="1">
        <v>93.3</v>
      </c>
      <c r="K2767" s="3">
        <v>324.66534000000001</v>
      </c>
      <c r="L2767" s="12">
        <f>Tabla1[[#This Row],[Venta prom 12 meses en UN]]*Tabla1[[#This Row],[Costo unitario]]</f>
        <v>236.982</v>
      </c>
      <c r="M2767" s="29">
        <f>IFERROR(Tabla1[[#This Row],[Stock en unidades]]/Tabla1[[#This Row],[Venta prom 12 meses en UN]],0)</f>
        <v>13.0010718113612</v>
      </c>
      <c r="N2767" s="12">
        <f>IFERROR(12/Tabla1[[#This Row],[Meses de stock]],0)</f>
        <v>0.92300082440230835</v>
      </c>
      <c r="O2767" s="5" t="e">
        <f>VLOOKUP(Tabla1[[#This Row],[Código del producto]],'ABC Ventas'!$A:$E,5,0)</f>
        <v>#DIV/0!</v>
      </c>
      <c r="P2767" s="5" t="e">
        <f>VLOOKUP(Tabla1[[#This Row],[Código del producto]],'ABC Stock'!$A:$E,5,0)</f>
        <v>#DIV/0!</v>
      </c>
      <c r="Q27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68" spans="1:17" x14ac:dyDescent="0.2">
      <c r="A2768" s="1">
        <v>1462</v>
      </c>
      <c r="B2768" s="1" t="s">
        <v>237</v>
      </c>
      <c r="C2768" s="1" t="s">
        <v>6</v>
      </c>
      <c r="D2768" s="1" t="s">
        <v>3</v>
      </c>
      <c r="E2768" s="11">
        <v>893</v>
      </c>
      <c r="F2768" s="3">
        <v>2.12</v>
      </c>
      <c r="G2768" s="11">
        <f>Tabla1[[#This Row],[Stock en unidades]]*Tabla1[[#This Row],[Costo unitario]]</f>
        <v>1893.16</v>
      </c>
      <c r="H2768" s="1">
        <v>2019</v>
      </c>
      <c r="I2768" s="1" t="s">
        <v>311</v>
      </c>
      <c r="J2768" s="1">
        <v>135</v>
      </c>
      <c r="K2768" s="3">
        <v>543.78</v>
      </c>
      <c r="L2768" s="12">
        <f>Tabla1[[#This Row],[Venta prom 12 meses en UN]]*Tabla1[[#This Row],[Costo unitario]]</f>
        <v>286.2</v>
      </c>
      <c r="M2768" s="29">
        <f>IFERROR(Tabla1[[#This Row],[Stock en unidades]]/Tabla1[[#This Row],[Venta prom 12 meses en UN]],0)</f>
        <v>6.6148148148148147</v>
      </c>
      <c r="N2768" s="12">
        <f>IFERROR(12/Tabla1[[#This Row],[Meses de stock]],0)</f>
        <v>1.8141097424412094</v>
      </c>
      <c r="O2768" s="5" t="e">
        <f>VLOOKUP(Tabla1[[#This Row],[Código del producto]],'ABC Ventas'!$A:$E,5,0)</f>
        <v>#DIV/0!</v>
      </c>
      <c r="P2768" s="5" t="e">
        <f>VLOOKUP(Tabla1[[#This Row],[Código del producto]],'ABC Stock'!$A:$E,5,0)</f>
        <v>#DIV/0!</v>
      </c>
      <c r="Q276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69" spans="1:17" x14ac:dyDescent="0.2">
      <c r="A2769" s="1">
        <v>1462</v>
      </c>
      <c r="B2769" s="1" t="s">
        <v>237</v>
      </c>
      <c r="C2769" s="1" t="s">
        <v>6</v>
      </c>
      <c r="D2769" s="1" t="s">
        <v>3</v>
      </c>
      <c r="E2769" s="11">
        <v>1112</v>
      </c>
      <c r="F2769" s="3">
        <v>6.53</v>
      </c>
      <c r="G2769" s="11">
        <f>Tabla1[[#This Row],[Stock en unidades]]*Tabla1[[#This Row],[Costo unitario]]</f>
        <v>7261.3600000000006</v>
      </c>
      <c r="H2769" s="1">
        <v>2020</v>
      </c>
      <c r="I2769" s="1" t="s">
        <v>257</v>
      </c>
      <c r="J2769" s="1">
        <v>65.400000000000006</v>
      </c>
      <c r="K2769" s="3">
        <v>529.55688000000009</v>
      </c>
      <c r="L2769" s="12">
        <f>Tabla1[[#This Row],[Venta prom 12 meses en UN]]*Tabla1[[#This Row],[Costo unitario]]</f>
        <v>427.06200000000007</v>
      </c>
      <c r="M2769" s="29">
        <f>IFERROR(Tabla1[[#This Row],[Stock en unidades]]/Tabla1[[#This Row],[Venta prom 12 meses en UN]],0)</f>
        <v>17.003058103975533</v>
      </c>
      <c r="N2769" s="12">
        <f>IFERROR(12/Tabla1[[#This Row],[Meses de stock]],0)</f>
        <v>0.70575539568345336</v>
      </c>
      <c r="O2769" s="5" t="e">
        <f>VLOOKUP(Tabla1[[#This Row],[Código del producto]],'ABC Ventas'!$A:$E,5,0)</f>
        <v>#DIV/0!</v>
      </c>
      <c r="P2769" s="5" t="e">
        <f>VLOOKUP(Tabla1[[#This Row],[Código del producto]],'ABC Stock'!$A:$E,5,0)</f>
        <v>#DIV/0!</v>
      </c>
      <c r="Q276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70" spans="1:17" x14ac:dyDescent="0.2">
      <c r="A2770" s="1">
        <v>1462</v>
      </c>
      <c r="B2770" s="1" t="s">
        <v>237</v>
      </c>
      <c r="C2770" s="1" t="s">
        <v>6</v>
      </c>
      <c r="D2770" s="1" t="s">
        <v>3</v>
      </c>
      <c r="E2770" s="11">
        <v>0</v>
      </c>
      <c r="F2770" s="3">
        <v>6.28</v>
      </c>
      <c r="G2770" s="11">
        <f>Tabla1[[#This Row],[Stock en unidades]]*Tabla1[[#This Row],[Costo unitario]]</f>
        <v>0</v>
      </c>
      <c r="H2770" s="1">
        <v>2020</v>
      </c>
      <c r="I2770" s="1" t="s">
        <v>258</v>
      </c>
      <c r="J2770" s="1">
        <v>60.2</v>
      </c>
      <c r="K2770" s="3">
        <v>487.69224000000003</v>
      </c>
      <c r="L2770" s="12">
        <f>Tabla1[[#This Row],[Venta prom 12 meses en UN]]*Tabla1[[#This Row],[Costo unitario]]</f>
        <v>378.05600000000004</v>
      </c>
      <c r="M2770" s="29">
        <f>IFERROR(Tabla1[[#This Row],[Stock en unidades]]/Tabla1[[#This Row],[Venta prom 12 meses en UN]],0)</f>
        <v>0</v>
      </c>
      <c r="N2770" s="12">
        <f>IFERROR(12/Tabla1[[#This Row],[Meses de stock]],0)</f>
        <v>0</v>
      </c>
      <c r="O2770" s="5" t="e">
        <f>VLOOKUP(Tabla1[[#This Row],[Código del producto]],'ABC Ventas'!$A:$E,5,0)</f>
        <v>#DIV/0!</v>
      </c>
      <c r="P2770" s="5" t="e">
        <f>VLOOKUP(Tabla1[[#This Row],[Código del producto]],'ABC Stock'!$A:$E,5,0)</f>
        <v>#DIV/0!</v>
      </c>
      <c r="Q27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71" spans="1:17" x14ac:dyDescent="0.2">
      <c r="A2771" s="1">
        <v>1462</v>
      </c>
      <c r="B2771" s="1" t="s">
        <v>237</v>
      </c>
      <c r="C2771" s="1" t="s">
        <v>6</v>
      </c>
      <c r="D2771" s="1" t="s">
        <v>3</v>
      </c>
      <c r="E2771" s="11">
        <v>89</v>
      </c>
      <c r="F2771" s="3">
        <v>2.4500000000000002</v>
      </c>
      <c r="G2771" s="11">
        <f>Tabla1[[#This Row],[Stock en unidades]]*Tabla1[[#This Row],[Costo unitario]]</f>
        <v>218.05</v>
      </c>
      <c r="H2771" s="1">
        <v>2020</v>
      </c>
      <c r="I2771" s="1" t="s">
        <v>257</v>
      </c>
      <c r="J2771" s="1">
        <v>111</v>
      </c>
      <c r="K2771" s="3">
        <v>462.31500000000005</v>
      </c>
      <c r="L2771" s="12">
        <f>Tabla1[[#This Row],[Venta prom 12 meses en UN]]*Tabla1[[#This Row],[Costo unitario]]</f>
        <v>271.95000000000005</v>
      </c>
      <c r="M2771" s="29">
        <f>IFERROR(Tabla1[[#This Row],[Stock en unidades]]/Tabla1[[#This Row],[Venta prom 12 meses en UN]],0)</f>
        <v>0.80180180180180183</v>
      </c>
      <c r="N2771" s="12">
        <f>IFERROR(12/Tabla1[[#This Row],[Meses de stock]],0)</f>
        <v>14.966292134831461</v>
      </c>
      <c r="O2771" s="5" t="e">
        <f>VLOOKUP(Tabla1[[#This Row],[Código del producto]],'ABC Ventas'!$A:$E,5,0)</f>
        <v>#DIV/0!</v>
      </c>
      <c r="P2771" s="5" t="e">
        <f>VLOOKUP(Tabla1[[#This Row],[Código del producto]],'ABC Stock'!$A:$E,5,0)</f>
        <v>#DIV/0!</v>
      </c>
      <c r="Q27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72" spans="1:17" x14ac:dyDescent="0.2">
      <c r="A2772" s="1">
        <v>1462</v>
      </c>
      <c r="B2772" s="1" t="s">
        <v>237</v>
      </c>
      <c r="C2772" s="1" t="s">
        <v>6</v>
      </c>
      <c r="D2772" s="1" t="s">
        <v>3</v>
      </c>
      <c r="E2772" s="11">
        <v>959</v>
      </c>
      <c r="F2772" s="3">
        <v>2.95</v>
      </c>
      <c r="G2772" s="11">
        <f>Tabla1[[#This Row],[Stock en unidades]]*Tabla1[[#This Row],[Costo unitario]]</f>
        <v>2829.05</v>
      </c>
      <c r="H2772" s="1">
        <v>2019</v>
      </c>
      <c r="I2772" s="1" t="s">
        <v>310</v>
      </c>
      <c r="J2772" s="1">
        <v>87.1</v>
      </c>
      <c r="K2772" s="3">
        <v>341.73685</v>
      </c>
      <c r="L2772" s="12">
        <f>Tabla1[[#This Row],[Venta prom 12 meses en UN]]*Tabla1[[#This Row],[Costo unitario]]</f>
        <v>256.94499999999999</v>
      </c>
      <c r="M2772" s="29">
        <f>IFERROR(Tabla1[[#This Row],[Stock en unidades]]/Tabla1[[#This Row],[Venta prom 12 meses en UN]],0)</f>
        <v>11.010332950631458</v>
      </c>
      <c r="N2772" s="12">
        <f>IFERROR(12/Tabla1[[#This Row],[Meses de stock]],0)</f>
        <v>1.0898852971845672</v>
      </c>
      <c r="O2772" s="5" t="e">
        <f>VLOOKUP(Tabla1[[#This Row],[Código del producto]],'ABC Ventas'!$A:$E,5,0)</f>
        <v>#DIV/0!</v>
      </c>
      <c r="P2772" s="5" t="e">
        <f>VLOOKUP(Tabla1[[#This Row],[Código del producto]],'ABC Stock'!$A:$E,5,0)</f>
        <v>#DIV/0!</v>
      </c>
      <c r="Q277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73" spans="1:17" x14ac:dyDescent="0.2">
      <c r="A2773" s="1">
        <v>1462</v>
      </c>
      <c r="B2773" s="1" t="s">
        <v>237</v>
      </c>
      <c r="C2773" s="1" t="s">
        <v>6</v>
      </c>
      <c r="D2773" s="1" t="s">
        <v>3</v>
      </c>
      <c r="E2773" s="11">
        <v>174</v>
      </c>
      <c r="F2773" s="3">
        <v>2.0299999999999998</v>
      </c>
      <c r="G2773" s="11">
        <f>Tabla1[[#This Row],[Stock en unidades]]*Tabla1[[#This Row],[Costo unitario]]</f>
        <v>353.21999999999997</v>
      </c>
      <c r="H2773" s="1">
        <v>2020</v>
      </c>
      <c r="I2773" s="1" t="s">
        <v>257</v>
      </c>
      <c r="J2773" s="1">
        <v>87</v>
      </c>
      <c r="K2773" s="3">
        <v>284.34210000000002</v>
      </c>
      <c r="L2773" s="12">
        <f>Tabla1[[#This Row],[Venta prom 12 meses en UN]]*Tabla1[[#This Row],[Costo unitario]]</f>
        <v>176.60999999999999</v>
      </c>
      <c r="M2773" s="29">
        <f>IFERROR(Tabla1[[#This Row],[Stock en unidades]]/Tabla1[[#This Row],[Venta prom 12 meses en UN]],0)</f>
        <v>2</v>
      </c>
      <c r="N2773" s="12">
        <f>IFERROR(12/Tabla1[[#This Row],[Meses de stock]],0)</f>
        <v>6</v>
      </c>
      <c r="O2773" s="5" t="e">
        <f>VLOOKUP(Tabla1[[#This Row],[Código del producto]],'ABC Ventas'!$A:$E,5,0)</f>
        <v>#DIV/0!</v>
      </c>
      <c r="P2773" s="5" t="e">
        <f>VLOOKUP(Tabla1[[#This Row],[Código del producto]],'ABC Stock'!$A:$E,5,0)</f>
        <v>#DIV/0!</v>
      </c>
      <c r="Q27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74" spans="1:17" x14ac:dyDescent="0.2">
      <c r="A2774" s="1">
        <v>1463</v>
      </c>
      <c r="B2774" s="1" t="s">
        <v>252</v>
      </c>
      <c r="C2774" s="1" t="s">
        <v>6</v>
      </c>
      <c r="D2774" s="1" t="s">
        <v>3</v>
      </c>
      <c r="E2774" s="11">
        <v>1194</v>
      </c>
      <c r="F2774" s="3">
        <v>4.8499999999999996</v>
      </c>
      <c r="G2774" s="11">
        <f>Tabla1[[#This Row],[Stock en unidades]]*Tabla1[[#This Row],[Costo unitario]]</f>
        <v>5790.9</v>
      </c>
      <c r="H2774" s="1">
        <v>2019</v>
      </c>
      <c r="I2774" s="1" t="s">
        <v>258</v>
      </c>
      <c r="J2774" s="1">
        <v>91.8</v>
      </c>
      <c r="K2774" s="3">
        <v>801.41399999999999</v>
      </c>
      <c r="L2774" s="12">
        <f>Tabla1[[#This Row],[Venta prom 12 meses en UN]]*Tabla1[[#This Row],[Costo unitario]]</f>
        <v>445.22999999999996</v>
      </c>
      <c r="M2774" s="29">
        <f>IFERROR(Tabla1[[#This Row],[Stock en unidades]]/Tabla1[[#This Row],[Venta prom 12 meses en UN]],0)</f>
        <v>13.006535947712418</v>
      </c>
      <c r="N2774" s="12">
        <f>IFERROR(12/Tabla1[[#This Row],[Meses de stock]],0)</f>
        <v>0.92261306532663312</v>
      </c>
      <c r="O2774" s="5" t="e">
        <f>VLOOKUP(Tabla1[[#This Row],[Código del producto]],'ABC Ventas'!$A:$E,5,0)</f>
        <v>#DIV/0!</v>
      </c>
      <c r="P2774" s="5" t="e">
        <f>VLOOKUP(Tabla1[[#This Row],[Código del producto]],'ABC Stock'!$A:$E,5,0)</f>
        <v>#DIV/0!</v>
      </c>
      <c r="Q277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75" spans="1:17" x14ac:dyDescent="0.2">
      <c r="A2775" s="1">
        <v>1463</v>
      </c>
      <c r="B2775" s="1" t="s">
        <v>252</v>
      </c>
      <c r="C2775" s="1" t="s">
        <v>6</v>
      </c>
      <c r="D2775" s="1" t="s">
        <v>3</v>
      </c>
      <c r="E2775" s="11">
        <v>204</v>
      </c>
      <c r="F2775" s="3">
        <v>6.48</v>
      </c>
      <c r="G2775" s="11">
        <f>Tabla1[[#This Row],[Stock en unidades]]*Tabla1[[#This Row],[Costo unitario]]</f>
        <v>1321.92</v>
      </c>
      <c r="H2775" s="1">
        <v>2020</v>
      </c>
      <c r="I2775" s="1" t="s">
        <v>258</v>
      </c>
      <c r="J2775" s="1">
        <v>50.8</v>
      </c>
      <c r="K2775" s="3">
        <v>612.28224</v>
      </c>
      <c r="L2775" s="12">
        <f>Tabla1[[#This Row],[Venta prom 12 meses en UN]]*Tabla1[[#This Row],[Costo unitario]]</f>
        <v>329.18400000000003</v>
      </c>
      <c r="M2775" s="29">
        <f>IFERROR(Tabla1[[#This Row],[Stock en unidades]]/Tabla1[[#This Row],[Venta prom 12 meses en UN]],0)</f>
        <v>4.015748031496063</v>
      </c>
      <c r="N2775" s="12">
        <f>IFERROR(12/Tabla1[[#This Row],[Meses de stock]],0)</f>
        <v>2.9882352941176471</v>
      </c>
      <c r="O2775" s="5" t="e">
        <f>VLOOKUP(Tabla1[[#This Row],[Código del producto]],'ABC Ventas'!$A:$E,5,0)</f>
        <v>#DIV/0!</v>
      </c>
      <c r="P2775" s="5" t="e">
        <f>VLOOKUP(Tabla1[[#This Row],[Código del producto]],'ABC Stock'!$A:$E,5,0)</f>
        <v>#DIV/0!</v>
      </c>
      <c r="Q277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76" spans="1:17" x14ac:dyDescent="0.2">
      <c r="A2776" s="1">
        <v>1463</v>
      </c>
      <c r="B2776" s="1" t="s">
        <v>252</v>
      </c>
      <c r="C2776" s="1" t="s">
        <v>6</v>
      </c>
      <c r="D2776" s="1" t="s">
        <v>3</v>
      </c>
      <c r="E2776" s="11">
        <v>486</v>
      </c>
      <c r="F2776" s="3">
        <v>7.31</v>
      </c>
      <c r="G2776" s="11">
        <f>Tabla1[[#This Row],[Stock en unidades]]*Tabla1[[#This Row],[Costo unitario]]</f>
        <v>3552.66</v>
      </c>
      <c r="H2776" s="1">
        <v>2020</v>
      </c>
      <c r="I2776" s="1" t="s">
        <v>256</v>
      </c>
      <c r="J2776" s="1">
        <v>44.1</v>
      </c>
      <c r="K2776" s="3">
        <v>586.71521999999993</v>
      </c>
      <c r="L2776" s="12">
        <f>Tabla1[[#This Row],[Venta prom 12 meses en UN]]*Tabla1[[#This Row],[Costo unitario]]</f>
        <v>322.37099999999998</v>
      </c>
      <c r="M2776" s="29">
        <f>IFERROR(Tabla1[[#This Row],[Stock en unidades]]/Tabla1[[#This Row],[Venta prom 12 meses en UN]],0)</f>
        <v>11.020408163265305</v>
      </c>
      <c r="N2776" s="12">
        <f>IFERROR(12/Tabla1[[#This Row],[Meses de stock]],0)</f>
        <v>1.088888888888889</v>
      </c>
      <c r="O2776" s="5" t="e">
        <f>VLOOKUP(Tabla1[[#This Row],[Código del producto]],'ABC Ventas'!$A:$E,5,0)</f>
        <v>#DIV/0!</v>
      </c>
      <c r="P2776" s="5" t="e">
        <f>VLOOKUP(Tabla1[[#This Row],[Código del producto]],'ABC Stock'!$A:$E,5,0)</f>
        <v>#DIV/0!</v>
      </c>
      <c r="Q277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77" spans="1:17" x14ac:dyDescent="0.2">
      <c r="A2777" s="1">
        <v>1463</v>
      </c>
      <c r="B2777" s="1" t="s">
        <v>252</v>
      </c>
      <c r="C2777" s="1" t="s">
        <v>6</v>
      </c>
      <c r="D2777" s="1" t="s">
        <v>3</v>
      </c>
      <c r="E2777" s="11">
        <v>324</v>
      </c>
      <c r="F2777" s="3">
        <v>7.06</v>
      </c>
      <c r="G2777" s="11">
        <f>Tabla1[[#This Row],[Stock en unidades]]*Tabla1[[#This Row],[Costo unitario]]</f>
        <v>2287.44</v>
      </c>
      <c r="H2777" s="1">
        <v>2020</v>
      </c>
      <c r="I2777" s="1" t="s">
        <v>258</v>
      </c>
      <c r="J2777" s="1">
        <v>40.4</v>
      </c>
      <c r="K2777" s="3">
        <v>464.91511999999994</v>
      </c>
      <c r="L2777" s="12">
        <f>Tabla1[[#This Row],[Venta prom 12 meses en UN]]*Tabla1[[#This Row],[Costo unitario]]</f>
        <v>285.22399999999999</v>
      </c>
      <c r="M2777" s="29">
        <f>IFERROR(Tabla1[[#This Row],[Stock en unidades]]/Tabla1[[#This Row],[Venta prom 12 meses en UN]],0)</f>
        <v>8.0198019801980198</v>
      </c>
      <c r="N2777" s="12">
        <f>IFERROR(12/Tabla1[[#This Row],[Meses de stock]],0)</f>
        <v>1.4962962962962962</v>
      </c>
      <c r="O2777" s="5" t="e">
        <f>VLOOKUP(Tabla1[[#This Row],[Código del producto]],'ABC Ventas'!$A:$E,5,0)</f>
        <v>#DIV/0!</v>
      </c>
      <c r="P2777" s="5" t="e">
        <f>VLOOKUP(Tabla1[[#This Row],[Código del producto]],'ABC Stock'!$A:$E,5,0)</f>
        <v>#DIV/0!</v>
      </c>
      <c r="Q277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78" spans="1:17" x14ac:dyDescent="0.2">
      <c r="A2778" s="1">
        <v>1463</v>
      </c>
      <c r="B2778" s="1" t="s">
        <v>252</v>
      </c>
      <c r="C2778" s="1" t="s">
        <v>6</v>
      </c>
      <c r="D2778" s="1" t="s">
        <v>3</v>
      </c>
      <c r="E2778" s="11">
        <v>14</v>
      </c>
      <c r="F2778" s="3">
        <v>3.86</v>
      </c>
      <c r="G2778" s="11">
        <f>Tabla1[[#This Row],[Stock en unidades]]*Tabla1[[#This Row],[Costo unitario]]</f>
        <v>54.04</v>
      </c>
      <c r="H2778" s="1">
        <v>2020</v>
      </c>
      <c r="I2778" s="1" t="s">
        <v>257</v>
      </c>
      <c r="J2778" s="1">
        <v>82</v>
      </c>
      <c r="K2778" s="3">
        <v>417.8064</v>
      </c>
      <c r="L2778" s="12">
        <f>Tabla1[[#This Row],[Venta prom 12 meses en UN]]*Tabla1[[#This Row],[Costo unitario]]</f>
        <v>316.52</v>
      </c>
      <c r="M2778" s="29">
        <f>IFERROR(Tabla1[[#This Row],[Stock en unidades]]/Tabla1[[#This Row],[Venta prom 12 meses en UN]],0)</f>
        <v>0.17073170731707318</v>
      </c>
      <c r="N2778" s="12">
        <f>IFERROR(12/Tabla1[[#This Row],[Meses de stock]],0)</f>
        <v>70.285714285714278</v>
      </c>
      <c r="O2778" s="5" t="e">
        <f>VLOOKUP(Tabla1[[#This Row],[Código del producto]],'ABC Ventas'!$A:$E,5,0)</f>
        <v>#DIV/0!</v>
      </c>
      <c r="P2778" s="5" t="e">
        <f>VLOOKUP(Tabla1[[#This Row],[Código del producto]],'ABC Stock'!$A:$E,5,0)</f>
        <v>#DIV/0!</v>
      </c>
      <c r="Q27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79" spans="1:17" x14ac:dyDescent="0.2">
      <c r="A2779" s="1">
        <v>1463</v>
      </c>
      <c r="B2779" s="1" t="s">
        <v>252</v>
      </c>
      <c r="C2779" s="1" t="s">
        <v>6</v>
      </c>
      <c r="D2779" s="1" t="s">
        <v>3</v>
      </c>
      <c r="E2779" s="11">
        <v>404</v>
      </c>
      <c r="F2779" s="3">
        <v>3.92</v>
      </c>
      <c r="G2779" s="11">
        <f>Tabla1[[#This Row],[Stock en unidades]]*Tabla1[[#This Row],[Costo unitario]]</f>
        <v>1583.68</v>
      </c>
      <c r="H2779" s="1">
        <v>2019</v>
      </c>
      <c r="I2779" s="1" t="s">
        <v>257</v>
      </c>
      <c r="J2779" s="1">
        <v>50.4</v>
      </c>
      <c r="K2779" s="3">
        <v>341.79263999999995</v>
      </c>
      <c r="L2779" s="12">
        <f>Tabla1[[#This Row],[Venta prom 12 meses en UN]]*Tabla1[[#This Row],[Costo unitario]]</f>
        <v>197.56799999999998</v>
      </c>
      <c r="M2779" s="29">
        <f>IFERROR(Tabla1[[#This Row],[Stock en unidades]]/Tabla1[[#This Row],[Venta prom 12 meses en UN]],0)</f>
        <v>8.0158730158730158</v>
      </c>
      <c r="N2779" s="12">
        <f>IFERROR(12/Tabla1[[#This Row],[Meses de stock]],0)</f>
        <v>1.497029702970297</v>
      </c>
      <c r="O2779" s="5" t="e">
        <f>VLOOKUP(Tabla1[[#This Row],[Código del producto]],'ABC Ventas'!$A:$E,5,0)</f>
        <v>#DIV/0!</v>
      </c>
      <c r="P2779" s="5" t="e">
        <f>VLOOKUP(Tabla1[[#This Row],[Código del producto]],'ABC Stock'!$A:$E,5,0)</f>
        <v>#DIV/0!</v>
      </c>
      <c r="Q277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80" spans="1:17" x14ac:dyDescent="0.2">
      <c r="A2780" s="1">
        <v>1464</v>
      </c>
      <c r="B2780" s="1" t="s">
        <v>77</v>
      </c>
      <c r="C2780" s="1" t="s">
        <v>6</v>
      </c>
      <c r="D2780" s="1" t="s">
        <v>3</v>
      </c>
      <c r="E2780" s="11">
        <v>482</v>
      </c>
      <c r="F2780" s="3">
        <v>6.22</v>
      </c>
      <c r="G2780" s="11">
        <f>Tabla1[[#This Row],[Stock en unidades]]*Tabla1[[#This Row],[Costo unitario]]</f>
        <v>2998.04</v>
      </c>
      <c r="H2780" s="1">
        <v>2020</v>
      </c>
      <c r="I2780" s="1" t="s">
        <v>258</v>
      </c>
      <c r="J2780" s="1">
        <v>96.4</v>
      </c>
      <c r="K2780" s="3">
        <v>983.35712000000012</v>
      </c>
      <c r="L2780" s="12">
        <f>Tabla1[[#This Row],[Venta prom 12 meses en UN]]*Tabla1[[#This Row],[Costo unitario]]</f>
        <v>599.60800000000006</v>
      </c>
      <c r="M2780" s="29">
        <f>IFERROR(Tabla1[[#This Row],[Stock en unidades]]/Tabla1[[#This Row],[Venta prom 12 meses en UN]],0)</f>
        <v>5</v>
      </c>
      <c r="N2780" s="12">
        <f>IFERROR(12/Tabla1[[#This Row],[Meses de stock]],0)</f>
        <v>2.4</v>
      </c>
      <c r="O2780" s="5" t="e">
        <f>VLOOKUP(Tabla1[[#This Row],[Código del producto]],'ABC Ventas'!$A:$E,5,0)</f>
        <v>#DIV/0!</v>
      </c>
      <c r="P2780" s="5" t="e">
        <f>VLOOKUP(Tabla1[[#This Row],[Código del producto]],'ABC Stock'!$A:$E,5,0)</f>
        <v>#DIV/0!</v>
      </c>
      <c r="Q278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81" spans="1:17" x14ac:dyDescent="0.2">
      <c r="A2781" s="1">
        <v>1464</v>
      </c>
      <c r="B2781" s="1" t="s">
        <v>77</v>
      </c>
      <c r="C2781" s="1" t="s">
        <v>6</v>
      </c>
      <c r="D2781" s="1" t="s">
        <v>3</v>
      </c>
      <c r="E2781" s="11">
        <v>66</v>
      </c>
      <c r="F2781" s="3">
        <v>2.83</v>
      </c>
      <c r="G2781" s="11">
        <f>Tabla1[[#This Row],[Stock en unidades]]*Tabla1[[#This Row],[Costo unitario]]</f>
        <v>186.78</v>
      </c>
      <c r="H2781" s="1">
        <v>2019</v>
      </c>
      <c r="I2781" s="1" t="s">
        <v>258</v>
      </c>
      <c r="J2781" s="1">
        <v>142</v>
      </c>
      <c r="K2781" s="3">
        <v>715.31079999999997</v>
      </c>
      <c r="L2781" s="12">
        <f>Tabla1[[#This Row],[Venta prom 12 meses en UN]]*Tabla1[[#This Row],[Costo unitario]]</f>
        <v>401.86</v>
      </c>
      <c r="M2781" s="29">
        <f>IFERROR(Tabla1[[#This Row],[Stock en unidades]]/Tabla1[[#This Row],[Venta prom 12 meses en UN]],0)</f>
        <v>0.46478873239436619</v>
      </c>
      <c r="N2781" s="12">
        <f>IFERROR(12/Tabla1[[#This Row],[Meses de stock]],0)</f>
        <v>25.81818181818182</v>
      </c>
      <c r="O2781" s="5" t="e">
        <f>VLOOKUP(Tabla1[[#This Row],[Código del producto]],'ABC Ventas'!$A:$E,5,0)</f>
        <v>#DIV/0!</v>
      </c>
      <c r="P2781" s="5" t="e">
        <f>VLOOKUP(Tabla1[[#This Row],[Código del producto]],'ABC Stock'!$A:$E,5,0)</f>
        <v>#DIV/0!</v>
      </c>
      <c r="Q27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2" spans="1:17" x14ac:dyDescent="0.2">
      <c r="A2782" s="1">
        <v>1464</v>
      </c>
      <c r="B2782" s="1" t="s">
        <v>77</v>
      </c>
      <c r="C2782" s="1" t="s">
        <v>6</v>
      </c>
      <c r="D2782" s="1" t="s">
        <v>3</v>
      </c>
      <c r="E2782" s="11">
        <v>551</v>
      </c>
      <c r="F2782" s="3">
        <v>5.24</v>
      </c>
      <c r="G2782" s="11">
        <f>Tabla1[[#This Row],[Stock en unidades]]*Tabla1[[#This Row],[Costo unitario]]</f>
        <v>2887.2400000000002</v>
      </c>
      <c r="H2782" s="1">
        <v>2020</v>
      </c>
      <c r="I2782" s="1" t="s">
        <v>258</v>
      </c>
      <c r="J2782" s="1">
        <v>78.7</v>
      </c>
      <c r="K2782" s="3">
        <v>626.82976000000008</v>
      </c>
      <c r="L2782" s="12">
        <f>Tabla1[[#This Row],[Venta prom 12 meses en UN]]*Tabla1[[#This Row],[Costo unitario]]</f>
        <v>412.38800000000003</v>
      </c>
      <c r="M2782" s="29">
        <f>IFERROR(Tabla1[[#This Row],[Stock en unidades]]/Tabla1[[#This Row],[Venta prom 12 meses en UN]],0)</f>
        <v>7.0012706480304949</v>
      </c>
      <c r="N2782" s="12">
        <f>IFERROR(12/Tabla1[[#This Row],[Meses de stock]],0)</f>
        <v>1.7139745916515428</v>
      </c>
      <c r="O2782" s="5" t="e">
        <f>VLOOKUP(Tabla1[[#This Row],[Código del producto]],'ABC Ventas'!$A:$E,5,0)</f>
        <v>#DIV/0!</v>
      </c>
      <c r="P2782" s="5" t="e">
        <f>VLOOKUP(Tabla1[[#This Row],[Código del producto]],'ABC Stock'!$A:$E,5,0)</f>
        <v>#DIV/0!</v>
      </c>
      <c r="Q278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83" spans="1:17" x14ac:dyDescent="0.2">
      <c r="A2783" s="1">
        <v>1464</v>
      </c>
      <c r="B2783" s="1" t="s">
        <v>77</v>
      </c>
      <c r="C2783" s="1" t="s">
        <v>6</v>
      </c>
      <c r="D2783" s="1" t="s">
        <v>3</v>
      </c>
      <c r="E2783" s="11">
        <v>154</v>
      </c>
      <c r="F2783" s="3">
        <v>2.2599999999999998</v>
      </c>
      <c r="G2783" s="11">
        <f>Tabla1[[#This Row],[Stock en unidades]]*Tabla1[[#This Row],[Costo unitario]]</f>
        <v>348.03999999999996</v>
      </c>
      <c r="H2783" s="1">
        <v>2020</v>
      </c>
      <c r="I2783" s="1" t="s">
        <v>257</v>
      </c>
      <c r="J2783" s="1">
        <v>100</v>
      </c>
      <c r="K2783" s="3">
        <v>284.76</v>
      </c>
      <c r="L2783" s="12">
        <f>Tabla1[[#This Row],[Venta prom 12 meses en UN]]*Tabla1[[#This Row],[Costo unitario]]</f>
        <v>225.99999999999997</v>
      </c>
      <c r="M2783" s="29">
        <f>IFERROR(Tabla1[[#This Row],[Stock en unidades]]/Tabla1[[#This Row],[Venta prom 12 meses en UN]],0)</f>
        <v>1.54</v>
      </c>
      <c r="N2783" s="12">
        <f>IFERROR(12/Tabla1[[#This Row],[Meses de stock]],0)</f>
        <v>7.7922077922077921</v>
      </c>
      <c r="O2783" s="5" t="e">
        <f>VLOOKUP(Tabla1[[#This Row],[Código del producto]],'ABC Ventas'!$A:$E,5,0)</f>
        <v>#DIV/0!</v>
      </c>
      <c r="P2783" s="5" t="e">
        <f>VLOOKUP(Tabla1[[#This Row],[Código del producto]],'ABC Stock'!$A:$E,5,0)</f>
        <v>#DIV/0!</v>
      </c>
      <c r="Q27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4" spans="1:17" x14ac:dyDescent="0.2">
      <c r="A2784" s="1">
        <v>1464</v>
      </c>
      <c r="B2784" s="1" t="s">
        <v>77</v>
      </c>
      <c r="C2784" s="1" t="s">
        <v>6</v>
      </c>
      <c r="D2784" s="1" t="s">
        <v>3</v>
      </c>
      <c r="E2784" s="11">
        <v>0</v>
      </c>
      <c r="F2784" s="3">
        <v>3.52</v>
      </c>
      <c r="G2784" s="11">
        <f>Tabla1[[#This Row],[Stock en unidades]]*Tabla1[[#This Row],[Costo unitario]]</f>
        <v>0</v>
      </c>
      <c r="H2784" s="1">
        <v>2020</v>
      </c>
      <c r="I2784" s="1" t="s">
        <v>258</v>
      </c>
      <c r="J2784" s="1">
        <v>53</v>
      </c>
      <c r="K2784" s="3">
        <v>283.57119999999998</v>
      </c>
      <c r="L2784" s="12">
        <f>Tabla1[[#This Row],[Venta prom 12 meses en UN]]*Tabla1[[#This Row],[Costo unitario]]</f>
        <v>186.56</v>
      </c>
      <c r="M2784" s="29">
        <f>IFERROR(Tabla1[[#This Row],[Stock en unidades]]/Tabla1[[#This Row],[Venta prom 12 meses en UN]],0)</f>
        <v>0</v>
      </c>
      <c r="N2784" s="12">
        <f>IFERROR(12/Tabla1[[#This Row],[Meses de stock]],0)</f>
        <v>0</v>
      </c>
      <c r="O2784" s="5" t="e">
        <f>VLOOKUP(Tabla1[[#This Row],[Código del producto]],'ABC Ventas'!$A:$E,5,0)</f>
        <v>#DIV/0!</v>
      </c>
      <c r="P2784" s="5" t="e">
        <f>VLOOKUP(Tabla1[[#This Row],[Código del producto]],'ABC Stock'!$A:$E,5,0)</f>
        <v>#DIV/0!</v>
      </c>
      <c r="Q27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5" spans="1:17" x14ac:dyDescent="0.2">
      <c r="A2785" s="1">
        <v>1464</v>
      </c>
      <c r="B2785" s="1" t="s">
        <v>77</v>
      </c>
      <c r="C2785" s="1" t="s">
        <v>6</v>
      </c>
      <c r="D2785" s="1" t="s">
        <v>3</v>
      </c>
      <c r="E2785" s="11">
        <v>361</v>
      </c>
      <c r="F2785" s="3">
        <v>1.63</v>
      </c>
      <c r="G2785" s="11">
        <f>Tabla1[[#This Row],[Stock en unidades]]*Tabla1[[#This Row],[Costo unitario]]</f>
        <v>588.42999999999995</v>
      </c>
      <c r="H2785" s="1">
        <v>2019</v>
      </c>
      <c r="I2785" s="1" t="s">
        <v>311</v>
      </c>
      <c r="J2785" s="1">
        <v>88</v>
      </c>
      <c r="K2785" s="3">
        <v>199.38159999999999</v>
      </c>
      <c r="L2785" s="12">
        <f>Tabla1[[#This Row],[Venta prom 12 meses en UN]]*Tabla1[[#This Row],[Costo unitario]]</f>
        <v>143.44</v>
      </c>
      <c r="M2785" s="29">
        <f>IFERROR(Tabla1[[#This Row],[Stock en unidades]]/Tabla1[[#This Row],[Venta prom 12 meses en UN]],0)</f>
        <v>4.1022727272727275</v>
      </c>
      <c r="N2785" s="12">
        <f>IFERROR(12/Tabla1[[#This Row],[Meses de stock]],0)</f>
        <v>2.925207756232687</v>
      </c>
      <c r="O2785" s="5" t="e">
        <f>VLOOKUP(Tabla1[[#This Row],[Código del producto]],'ABC Ventas'!$A:$E,5,0)</f>
        <v>#DIV/0!</v>
      </c>
      <c r="P2785" s="5" t="e">
        <f>VLOOKUP(Tabla1[[#This Row],[Código del producto]],'ABC Stock'!$A:$E,5,0)</f>
        <v>#DIV/0!</v>
      </c>
      <c r="Q278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86" spans="1:17" x14ac:dyDescent="0.2">
      <c r="A2786" s="1">
        <v>1465</v>
      </c>
      <c r="B2786" s="1" t="s">
        <v>220</v>
      </c>
      <c r="C2786" s="1" t="s">
        <v>6</v>
      </c>
      <c r="D2786" s="1" t="s">
        <v>3</v>
      </c>
      <c r="E2786" s="11">
        <v>1258</v>
      </c>
      <c r="F2786" s="3">
        <v>65</v>
      </c>
      <c r="G2786" s="11">
        <f>Tabla1[[#This Row],[Stock en unidades]]*Tabla1[[#This Row],[Costo unitario]]</f>
        <v>81770</v>
      </c>
      <c r="H2786" s="1">
        <v>2020</v>
      </c>
      <c r="I2786" s="1" t="s">
        <v>257</v>
      </c>
      <c r="J2786" s="1">
        <v>700</v>
      </c>
      <c r="K2786" s="3">
        <v>76440</v>
      </c>
      <c r="L2786" s="12">
        <f>Tabla1[[#This Row],[Venta prom 12 meses en UN]]*Tabla1[[#This Row],[Costo unitario]]</f>
        <v>45500</v>
      </c>
      <c r="M2786" s="29">
        <f>IFERROR(Tabla1[[#This Row],[Stock en unidades]]/Tabla1[[#This Row],[Venta prom 12 meses en UN]],0)</f>
        <v>1.7971428571428572</v>
      </c>
      <c r="N2786" s="12">
        <f>IFERROR(12/Tabla1[[#This Row],[Meses de stock]],0)</f>
        <v>6.6772655007949124</v>
      </c>
      <c r="O2786" s="5" t="e">
        <f>VLOOKUP(Tabla1[[#This Row],[Código del producto]],'ABC Ventas'!$A:$E,5,0)</f>
        <v>#DIV/0!</v>
      </c>
      <c r="P2786" s="5" t="e">
        <f>VLOOKUP(Tabla1[[#This Row],[Código del producto]],'ABC Stock'!$A:$E,5,0)</f>
        <v>#DIV/0!</v>
      </c>
      <c r="Q27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7" spans="1:17" x14ac:dyDescent="0.2">
      <c r="A2787" s="1">
        <v>1465</v>
      </c>
      <c r="B2787" s="1" t="s">
        <v>220</v>
      </c>
      <c r="C2787" s="1" t="s">
        <v>6</v>
      </c>
      <c r="D2787" s="1" t="s">
        <v>3</v>
      </c>
      <c r="E2787" s="11">
        <v>1152</v>
      </c>
      <c r="F2787" s="3">
        <v>78</v>
      </c>
      <c r="G2787" s="11">
        <f>Tabla1[[#This Row],[Stock en unidades]]*Tabla1[[#This Row],[Costo unitario]]</f>
        <v>89856</v>
      </c>
      <c r="H2787" s="1">
        <v>2020</v>
      </c>
      <c r="I2787" s="1" t="s">
        <v>256</v>
      </c>
      <c r="J2787" s="1">
        <v>689</v>
      </c>
      <c r="K2787" s="3">
        <v>73626.539999999994</v>
      </c>
      <c r="L2787" s="12">
        <f>Tabla1[[#This Row],[Venta prom 12 meses en UN]]*Tabla1[[#This Row],[Costo unitario]]</f>
        <v>53742</v>
      </c>
      <c r="M2787" s="29">
        <f>IFERROR(Tabla1[[#This Row],[Stock en unidades]]/Tabla1[[#This Row],[Venta prom 12 meses en UN]],0)</f>
        <v>1.6719883889695211</v>
      </c>
      <c r="N2787" s="12">
        <f>IFERROR(12/Tabla1[[#This Row],[Meses de stock]],0)</f>
        <v>7.177083333333333</v>
      </c>
      <c r="O2787" s="5" t="e">
        <f>VLOOKUP(Tabla1[[#This Row],[Código del producto]],'ABC Ventas'!$A:$E,5,0)</f>
        <v>#DIV/0!</v>
      </c>
      <c r="P2787" s="5" t="e">
        <f>VLOOKUP(Tabla1[[#This Row],[Código del producto]],'ABC Stock'!$A:$E,5,0)</f>
        <v>#DIV/0!</v>
      </c>
      <c r="Q27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8" spans="1:17" x14ac:dyDescent="0.2">
      <c r="A2788" s="1">
        <v>1465</v>
      </c>
      <c r="B2788" s="1" t="s">
        <v>220</v>
      </c>
      <c r="C2788" s="1" t="s">
        <v>6</v>
      </c>
      <c r="D2788" s="1" t="s">
        <v>3</v>
      </c>
      <c r="E2788" s="11">
        <v>392</v>
      </c>
      <c r="F2788" s="3">
        <v>70</v>
      </c>
      <c r="G2788" s="11">
        <f>Tabla1[[#This Row],[Stock en unidades]]*Tabla1[[#This Row],[Costo unitario]]</f>
        <v>27440</v>
      </c>
      <c r="H2788" s="1">
        <v>2020</v>
      </c>
      <c r="I2788" s="1" t="s">
        <v>258</v>
      </c>
      <c r="J2788" s="1">
        <v>754</v>
      </c>
      <c r="K2788" s="3">
        <v>63336</v>
      </c>
      <c r="L2788" s="12">
        <f>Tabla1[[#This Row],[Venta prom 12 meses en UN]]*Tabla1[[#This Row],[Costo unitario]]</f>
        <v>52780</v>
      </c>
      <c r="M2788" s="29">
        <f>IFERROR(Tabla1[[#This Row],[Stock en unidades]]/Tabla1[[#This Row],[Venta prom 12 meses en UN]],0)</f>
        <v>0.519893899204244</v>
      </c>
      <c r="N2788" s="12">
        <f>IFERROR(12/Tabla1[[#This Row],[Meses de stock]],0)</f>
        <v>23.081632653061227</v>
      </c>
      <c r="O2788" s="5" t="e">
        <f>VLOOKUP(Tabla1[[#This Row],[Código del producto]],'ABC Ventas'!$A:$E,5,0)</f>
        <v>#DIV/0!</v>
      </c>
      <c r="P2788" s="5" t="e">
        <f>VLOOKUP(Tabla1[[#This Row],[Código del producto]],'ABC Stock'!$A:$E,5,0)</f>
        <v>#DIV/0!</v>
      </c>
      <c r="Q27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89" spans="1:17" x14ac:dyDescent="0.2">
      <c r="A2789" s="1">
        <v>1465</v>
      </c>
      <c r="B2789" s="1" t="s">
        <v>220</v>
      </c>
      <c r="C2789" s="1" t="s">
        <v>6</v>
      </c>
      <c r="D2789" s="1" t="s">
        <v>3</v>
      </c>
      <c r="E2789" s="11">
        <v>958</v>
      </c>
      <c r="F2789" s="3">
        <v>49</v>
      </c>
      <c r="G2789" s="11">
        <f>Tabla1[[#This Row],[Stock en unidades]]*Tabla1[[#This Row],[Costo unitario]]</f>
        <v>46942</v>
      </c>
      <c r="H2789" s="1">
        <v>2019</v>
      </c>
      <c r="I2789" s="1" t="s">
        <v>256</v>
      </c>
      <c r="J2789" s="1">
        <v>548</v>
      </c>
      <c r="K2789" s="3">
        <v>47796.56</v>
      </c>
      <c r="L2789" s="12">
        <f>Tabla1[[#This Row],[Venta prom 12 meses en UN]]*Tabla1[[#This Row],[Costo unitario]]</f>
        <v>26852</v>
      </c>
      <c r="M2789" s="29">
        <f>IFERROR(Tabla1[[#This Row],[Stock en unidades]]/Tabla1[[#This Row],[Venta prom 12 meses en UN]],0)</f>
        <v>1.7481751824817517</v>
      </c>
      <c r="N2789" s="12">
        <f>IFERROR(12/Tabla1[[#This Row],[Meses de stock]],0)</f>
        <v>6.8643006263048019</v>
      </c>
      <c r="O2789" s="5" t="e">
        <f>VLOOKUP(Tabla1[[#This Row],[Código del producto]],'ABC Ventas'!$A:$E,5,0)</f>
        <v>#DIV/0!</v>
      </c>
      <c r="P2789" s="5" t="e">
        <f>VLOOKUP(Tabla1[[#This Row],[Código del producto]],'ABC Stock'!$A:$E,5,0)</f>
        <v>#DIV/0!</v>
      </c>
      <c r="Q27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90" spans="1:17" x14ac:dyDescent="0.2">
      <c r="A2790" s="1">
        <v>1465</v>
      </c>
      <c r="B2790" s="1" t="s">
        <v>220</v>
      </c>
      <c r="C2790" s="1" t="s">
        <v>6</v>
      </c>
      <c r="D2790" s="1" t="s">
        <v>3</v>
      </c>
      <c r="E2790" s="11">
        <v>366</v>
      </c>
      <c r="F2790" s="3">
        <v>32</v>
      </c>
      <c r="G2790" s="11">
        <f>Tabla1[[#This Row],[Stock en unidades]]*Tabla1[[#This Row],[Costo unitario]]</f>
        <v>11712</v>
      </c>
      <c r="H2790" s="1">
        <v>2019</v>
      </c>
      <c r="I2790" s="1" t="s">
        <v>256</v>
      </c>
      <c r="J2790" s="1">
        <v>798</v>
      </c>
      <c r="K2790" s="3">
        <v>34984.32</v>
      </c>
      <c r="L2790" s="12">
        <f>Tabla1[[#This Row],[Venta prom 12 meses en UN]]*Tabla1[[#This Row],[Costo unitario]]</f>
        <v>25536</v>
      </c>
      <c r="M2790" s="29">
        <f>IFERROR(Tabla1[[#This Row],[Stock en unidades]]/Tabla1[[#This Row],[Venta prom 12 meses en UN]],0)</f>
        <v>0.45864661654135336</v>
      </c>
      <c r="N2790" s="12">
        <f>IFERROR(12/Tabla1[[#This Row],[Meses de stock]],0)</f>
        <v>26.16393442622951</v>
      </c>
      <c r="O2790" s="5" t="e">
        <f>VLOOKUP(Tabla1[[#This Row],[Código del producto]],'ABC Ventas'!$A:$E,5,0)</f>
        <v>#DIV/0!</v>
      </c>
      <c r="P2790" s="5" t="e">
        <f>VLOOKUP(Tabla1[[#This Row],[Código del producto]],'ABC Stock'!$A:$E,5,0)</f>
        <v>#DIV/0!</v>
      </c>
      <c r="Q27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91" spans="1:17" x14ac:dyDescent="0.2">
      <c r="A2791" s="1">
        <v>1465</v>
      </c>
      <c r="B2791" s="1" t="s">
        <v>220</v>
      </c>
      <c r="C2791" s="1" t="s">
        <v>6</v>
      </c>
      <c r="D2791" s="1" t="s">
        <v>3</v>
      </c>
      <c r="E2791" s="11">
        <v>1119</v>
      </c>
      <c r="F2791" s="3">
        <v>54</v>
      </c>
      <c r="G2791" s="11">
        <f>Tabla1[[#This Row],[Stock en unidades]]*Tabla1[[#This Row],[Costo unitario]]</f>
        <v>60426</v>
      </c>
      <c r="H2791" s="1">
        <v>2020</v>
      </c>
      <c r="I2791" s="1" t="s">
        <v>256</v>
      </c>
      <c r="J2791" s="1">
        <v>306</v>
      </c>
      <c r="K2791" s="3">
        <v>30238.92</v>
      </c>
      <c r="L2791" s="12">
        <f>Tabla1[[#This Row],[Venta prom 12 meses en UN]]*Tabla1[[#This Row],[Costo unitario]]</f>
        <v>16524</v>
      </c>
      <c r="M2791" s="29">
        <f>IFERROR(Tabla1[[#This Row],[Stock en unidades]]/Tabla1[[#This Row],[Venta prom 12 meses en UN]],0)</f>
        <v>3.6568627450980391</v>
      </c>
      <c r="N2791" s="12">
        <f>IFERROR(12/Tabla1[[#This Row],[Meses de stock]],0)</f>
        <v>3.2815013404825737</v>
      </c>
      <c r="O2791" s="5" t="e">
        <f>VLOOKUP(Tabla1[[#This Row],[Código del producto]],'ABC Ventas'!$A:$E,5,0)</f>
        <v>#DIV/0!</v>
      </c>
      <c r="P2791" s="5" t="e">
        <f>VLOOKUP(Tabla1[[#This Row],[Código del producto]],'ABC Stock'!$A:$E,5,0)</f>
        <v>#DIV/0!</v>
      </c>
      <c r="Q279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792" spans="1:17" x14ac:dyDescent="0.2">
      <c r="A2792" s="1">
        <v>1466</v>
      </c>
      <c r="B2792" s="1" t="s">
        <v>242</v>
      </c>
      <c r="C2792" s="1" t="s">
        <v>6</v>
      </c>
      <c r="D2792" s="1" t="s">
        <v>3</v>
      </c>
      <c r="E2792" s="11">
        <v>12</v>
      </c>
      <c r="F2792" s="3">
        <v>5.62</v>
      </c>
      <c r="G2792" s="11">
        <f>Tabla1[[#This Row],[Stock en unidades]]*Tabla1[[#This Row],[Costo unitario]]</f>
        <v>67.44</v>
      </c>
      <c r="H2792" s="1">
        <v>2019</v>
      </c>
      <c r="I2792" s="1" t="s">
        <v>258</v>
      </c>
      <c r="J2792" s="1">
        <v>103</v>
      </c>
      <c r="K2792" s="3">
        <v>862.50139999999999</v>
      </c>
      <c r="L2792" s="12">
        <f>Tabla1[[#This Row],[Venta prom 12 meses en UN]]*Tabla1[[#This Row],[Costo unitario]]</f>
        <v>578.86</v>
      </c>
      <c r="M2792" s="29">
        <f>IFERROR(Tabla1[[#This Row],[Stock en unidades]]/Tabla1[[#This Row],[Venta prom 12 meses en UN]],0)</f>
        <v>0.11650485436893204</v>
      </c>
      <c r="N2792" s="12">
        <f>IFERROR(12/Tabla1[[#This Row],[Meses de stock]],0)</f>
        <v>103</v>
      </c>
      <c r="O2792" s="5" t="e">
        <f>VLOOKUP(Tabla1[[#This Row],[Código del producto]],'ABC Ventas'!$A:$E,5,0)</f>
        <v>#DIV/0!</v>
      </c>
      <c r="P2792" s="5" t="e">
        <f>VLOOKUP(Tabla1[[#This Row],[Código del producto]],'ABC Stock'!$A:$E,5,0)</f>
        <v>#DIV/0!</v>
      </c>
      <c r="Q27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93" spans="1:17" x14ac:dyDescent="0.2">
      <c r="A2793" s="1">
        <v>1466</v>
      </c>
      <c r="B2793" s="1" t="s">
        <v>242</v>
      </c>
      <c r="C2793" s="1" t="s">
        <v>6</v>
      </c>
      <c r="D2793" s="1" t="s">
        <v>3</v>
      </c>
      <c r="E2793" s="11">
        <v>1539</v>
      </c>
      <c r="F2793" s="3">
        <v>7.23</v>
      </c>
      <c r="G2793" s="11">
        <f>Tabla1[[#This Row],[Stock en unidades]]*Tabla1[[#This Row],[Costo unitario]]</f>
        <v>11126.970000000001</v>
      </c>
      <c r="H2793" s="1">
        <v>2019</v>
      </c>
      <c r="I2793" s="1" t="s">
        <v>304</v>
      </c>
      <c r="J2793" s="1">
        <v>85.5</v>
      </c>
      <c r="K2793" s="3">
        <v>785.06955000000016</v>
      </c>
      <c r="L2793" s="12">
        <f>Tabla1[[#This Row],[Venta prom 12 meses en UN]]*Tabla1[[#This Row],[Costo unitario]]</f>
        <v>618.16500000000008</v>
      </c>
      <c r="M2793" s="29">
        <f>IFERROR(Tabla1[[#This Row],[Stock en unidades]]/Tabla1[[#This Row],[Venta prom 12 meses en UN]],0)</f>
        <v>18</v>
      </c>
      <c r="N2793" s="12">
        <f>IFERROR(12/Tabla1[[#This Row],[Meses de stock]],0)</f>
        <v>0.66666666666666663</v>
      </c>
      <c r="O2793" s="5" t="e">
        <f>VLOOKUP(Tabla1[[#This Row],[Código del producto]],'ABC Ventas'!$A:$E,5,0)</f>
        <v>#DIV/0!</v>
      </c>
      <c r="P2793" s="5" t="e">
        <f>VLOOKUP(Tabla1[[#This Row],[Código del producto]],'ABC Stock'!$A:$E,5,0)</f>
        <v>#DIV/0!</v>
      </c>
      <c r="Q279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794" spans="1:17" x14ac:dyDescent="0.2">
      <c r="A2794" s="1">
        <v>1466</v>
      </c>
      <c r="B2794" s="1" t="s">
        <v>242</v>
      </c>
      <c r="C2794" s="1" t="s">
        <v>6</v>
      </c>
      <c r="D2794" s="1" t="s">
        <v>3</v>
      </c>
      <c r="E2794" s="11">
        <v>42</v>
      </c>
      <c r="F2794" s="3">
        <v>7.87</v>
      </c>
      <c r="G2794" s="11">
        <f>Tabla1[[#This Row],[Stock en unidades]]*Tabla1[[#This Row],[Costo unitario]]</f>
        <v>330.54</v>
      </c>
      <c r="H2794" s="1">
        <v>2020</v>
      </c>
      <c r="I2794" s="1" t="s">
        <v>257</v>
      </c>
      <c r="J2794" s="1">
        <v>61</v>
      </c>
      <c r="K2794" s="3">
        <v>710.50360000000001</v>
      </c>
      <c r="L2794" s="12">
        <f>Tabla1[[#This Row],[Venta prom 12 meses en UN]]*Tabla1[[#This Row],[Costo unitario]]</f>
        <v>480.07</v>
      </c>
      <c r="M2794" s="29">
        <f>IFERROR(Tabla1[[#This Row],[Stock en unidades]]/Tabla1[[#This Row],[Venta prom 12 meses en UN]],0)</f>
        <v>0.68852459016393441</v>
      </c>
      <c r="N2794" s="12">
        <f>IFERROR(12/Tabla1[[#This Row],[Meses de stock]],0)</f>
        <v>17.428571428571431</v>
      </c>
      <c r="O2794" s="5" t="e">
        <f>VLOOKUP(Tabla1[[#This Row],[Código del producto]],'ABC Ventas'!$A:$E,5,0)</f>
        <v>#DIV/0!</v>
      </c>
      <c r="P2794" s="5" t="e">
        <f>VLOOKUP(Tabla1[[#This Row],[Código del producto]],'ABC Stock'!$A:$E,5,0)</f>
        <v>#DIV/0!</v>
      </c>
      <c r="Q27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95" spans="1:17" x14ac:dyDescent="0.2">
      <c r="A2795" s="1">
        <v>1466</v>
      </c>
      <c r="B2795" s="1" t="s">
        <v>242</v>
      </c>
      <c r="C2795" s="1" t="s">
        <v>6</v>
      </c>
      <c r="D2795" s="1" t="s">
        <v>3</v>
      </c>
      <c r="E2795" s="11">
        <v>368</v>
      </c>
      <c r="F2795" s="3">
        <v>7.06</v>
      </c>
      <c r="G2795" s="11">
        <f>Tabla1[[#This Row],[Stock en unidades]]*Tabla1[[#This Row],[Costo unitario]]</f>
        <v>2598.08</v>
      </c>
      <c r="H2795" s="1">
        <v>2020</v>
      </c>
      <c r="I2795" s="1" t="s">
        <v>256</v>
      </c>
      <c r="J2795" s="1">
        <v>52.5</v>
      </c>
      <c r="K2795" s="3">
        <v>518.91</v>
      </c>
      <c r="L2795" s="12">
        <f>Tabla1[[#This Row],[Venta prom 12 meses en UN]]*Tabla1[[#This Row],[Costo unitario]]</f>
        <v>370.65</v>
      </c>
      <c r="M2795" s="29">
        <f>IFERROR(Tabla1[[#This Row],[Stock en unidades]]/Tabla1[[#This Row],[Venta prom 12 meses en UN]],0)</f>
        <v>7.0095238095238095</v>
      </c>
      <c r="N2795" s="12">
        <f>IFERROR(12/Tabla1[[#This Row],[Meses de stock]],0)</f>
        <v>1.7119565217391304</v>
      </c>
      <c r="O2795" s="5" t="e">
        <f>VLOOKUP(Tabla1[[#This Row],[Código del producto]],'ABC Ventas'!$A:$E,5,0)</f>
        <v>#DIV/0!</v>
      </c>
      <c r="P2795" s="5" t="e">
        <f>VLOOKUP(Tabla1[[#This Row],[Código del producto]],'ABC Stock'!$A:$E,5,0)</f>
        <v>#DIV/0!</v>
      </c>
      <c r="Q279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96" spans="1:17" x14ac:dyDescent="0.2">
      <c r="A2796" s="1">
        <v>1466</v>
      </c>
      <c r="B2796" s="1" t="s">
        <v>242</v>
      </c>
      <c r="C2796" s="1" t="s">
        <v>6</v>
      </c>
      <c r="D2796" s="1" t="s">
        <v>3</v>
      </c>
      <c r="E2796" s="11">
        <v>777</v>
      </c>
      <c r="F2796" s="3">
        <v>4.9000000000000004</v>
      </c>
      <c r="G2796" s="11">
        <f>Tabla1[[#This Row],[Stock en unidades]]*Tabla1[[#This Row],[Costo unitario]]</f>
        <v>3807.3</v>
      </c>
      <c r="H2796" s="1">
        <v>2019</v>
      </c>
      <c r="I2796" s="1" t="s">
        <v>256</v>
      </c>
      <c r="J2796" s="1">
        <v>77.7</v>
      </c>
      <c r="K2796" s="3">
        <v>468.29790000000003</v>
      </c>
      <c r="L2796" s="12">
        <f>Tabla1[[#This Row],[Venta prom 12 meses en UN]]*Tabla1[[#This Row],[Costo unitario]]</f>
        <v>380.73</v>
      </c>
      <c r="M2796" s="29">
        <f>IFERROR(Tabla1[[#This Row],[Stock en unidades]]/Tabla1[[#This Row],[Venta prom 12 meses en UN]],0)</f>
        <v>10</v>
      </c>
      <c r="N2796" s="12">
        <f>IFERROR(12/Tabla1[[#This Row],[Meses de stock]],0)</f>
        <v>1.2</v>
      </c>
      <c r="O2796" s="5" t="e">
        <f>VLOOKUP(Tabla1[[#This Row],[Código del producto]],'ABC Ventas'!$A:$E,5,0)</f>
        <v>#DIV/0!</v>
      </c>
      <c r="P2796" s="5" t="e">
        <f>VLOOKUP(Tabla1[[#This Row],[Código del producto]],'ABC Stock'!$A:$E,5,0)</f>
        <v>#DIV/0!</v>
      </c>
      <c r="Q27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797" spans="1:17" x14ac:dyDescent="0.2">
      <c r="A2797" s="1">
        <v>1466</v>
      </c>
      <c r="B2797" s="1" t="s">
        <v>242</v>
      </c>
      <c r="C2797" s="1" t="s">
        <v>6</v>
      </c>
      <c r="D2797" s="1" t="s">
        <v>3</v>
      </c>
      <c r="E2797" s="11">
        <v>72</v>
      </c>
      <c r="F2797" s="3">
        <v>1.56</v>
      </c>
      <c r="G2797" s="11">
        <f>Tabla1[[#This Row],[Stock en unidades]]*Tabla1[[#This Row],[Costo unitario]]</f>
        <v>112.32000000000001</v>
      </c>
      <c r="H2797" s="1">
        <v>2020</v>
      </c>
      <c r="I2797" s="1" t="s">
        <v>257</v>
      </c>
      <c r="J2797" s="1">
        <v>118</v>
      </c>
      <c r="K2797" s="3">
        <v>298.20960000000002</v>
      </c>
      <c r="L2797" s="12">
        <f>Tabla1[[#This Row],[Venta prom 12 meses en UN]]*Tabla1[[#This Row],[Costo unitario]]</f>
        <v>184.08</v>
      </c>
      <c r="M2797" s="29">
        <f>IFERROR(Tabla1[[#This Row],[Stock en unidades]]/Tabla1[[#This Row],[Venta prom 12 meses en UN]],0)</f>
        <v>0.61016949152542377</v>
      </c>
      <c r="N2797" s="12">
        <f>IFERROR(12/Tabla1[[#This Row],[Meses de stock]],0)</f>
        <v>19.666666666666664</v>
      </c>
      <c r="O2797" s="5" t="e">
        <f>VLOOKUP(Tabla1[[#This Row],[Código del producto]],'ABC Ventas'!$A:$E,5,0)</f>
        <v>#DIV/0!</v>
      </c>
      <c r="P2797" s="5" t="e">
        <f>VLOOKUP(Tabla1[[#This Row],[Código del producto]],'ABC Stock'!$A:$E,5,0)</f>
        <v>#DIV/0!</v>
      </c>
      <c r="Q27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98" spans="1:17" x14ac:dyDescent="0.2">
      <c r="A2798" s="1">
        <v>1467</v>
      </c>
      <c r="B2798" s="1" t="s">
        <v>95</v>
      </c>
      <c r="C2798" s="1" t="s">
        <v>6</v>
      </c>
      <c r="D2798" s="1" t="s">
        <v>3</v>
      </c>
      <c r="E2798" s="11">
        <v>12</v>
      </c>
      <c r="F2798" s="3">
        <v>87</v>
      </c>
      <c r="G2798" s="11">
        <f>Tabla1[[#This Row],[Stock en unidades]]*Tabla1[[#This Row],[Costo unitario]]</f>
        <v>1044</v>
      </c>
      <c r="H2798" s="1">
        <v>2019</v>
      </c>
      <c r="I2798" s="1" t="s">
        <v>304</v>
      </c>
      <c r="J2798" s="1">
        <v>928</v>
      </c>
      <c r="K2798" s="3">
        <v>140480.64000000001</v>
      </c>
      <c r="L2798" s="12">
        <f>Tabla1[[#This Row],[Venta prom 12 meses en UN]]*Tabla1[[#This Row],[Costo unitario]]</f>
        <v>80736</v>
      </c>
      <c r="M2798" s="29">
        <f>IFERROR(Tabla1[[#This Row],[Stock en unidades]]/Tabla1[[#This Row],[Venta prom 12 meses en UN]],0)</f>
        <v>1.2931034482758621E-2</v>
      </c>
      <c r="N2798" s="12">
        <f>IFERROR(12/Tabla1[[#This Row],[Meses de stock]],0)</f>
        <v>928</v>
      </c>
      <c r="O2798" s="5" t="e">
        <f>VLOOKUP(Tabla1[[#This Row],[Código del producto]],'ABC Ventas'!$A:$E,5,0)</f>
        <v>#DIV/0!</v>
      </c>
      <c r="P2798" s="5" t="e">
        <f>VLOOKUP(Tabla1[[#This Row],[Código del producto]],'ABC Stock'!$A:$E,5,0)</f>
        <v>#DIV/0!</v>
      </c>
      <c r="Q27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799" spans="1:17" x14ac:dyDescent="0.2">
      <c r="A2799" s="1">
        <v>1467</v>
      </c>
      <c r="B2799" s="1" t="s">
        <v>95</v>
      </c>
      <c r="C2799" s="1" t="s">
        <v>6</v>
      </c>
      <c r="D2799" s="1" t="s">
        <v>3</v>
      </c>
      <c r="E2799" s="11">
        <v>168</v>
      </c>
      <c r="F2799" s="3">
        <v>57</v>
      </c>
      <c r="G2799" s="11">
        <f>Tabla1[[#This Row],[Stock en unidades]]*Tabla1[[#This Row],[Costo unitario]]</f>
        <v>9576</v>
      </c>
      <c r="H2799" s="1">
        <v>2019</v>
      </c>
      <c r="I2799" s="1" t="s">
        <v>258</v>
      </c>
      <c r="J2799" s="1">
        <v>921</v>
      </c>
      <c r="K2799" s="3">
        <v>88719.93</v>
      </c>
      <c r="L2799" s="12">
        <f>Tabla1[[#This Row],[Venta prom 12 meses en UN]]*Tabla1[[#This Row],[Costo unitario]]</f>
        <v>52497</v>
      </c>
      <c r="M2799" s="29">
        <f>IFERROR(Tabla1[[#This Row],[Stock en unidades]]/Tabla1[[#This Row],[Venta prom 12 meses en UN]],0)</f>
        <v>0.18241042345276873</v>
      </c>
      <c r="N2799" s="12">
        <f>IFERROR(12/Tabla1[[#This Row],[Meses de stock]],0)</f>
        <v>65.785714285714292</v>
      </c>
      <c r="O2799" s="5" t="e">
        <f>VLOOKUP(Tabla1[[#This Row],[Código del producto]],'ABC Ventas'!$A:$E,5,0)</f>
        <v>#DIV/0!</v>
      </c>
      <c r="P2799" s="5" t="e">
        <f>VLOOKUP(Tabla1[[#This Row],[Código del producto]],'ABC Stock'!$A:$E,5,0)</f>
        <v>#DIV/0!</v>
      </c>
      <c r="Q27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0" spans="1:17" x14ac:dyDescent="0.2">
      <c r="A2800" s="1">
        <v>1467</v>
      </c>
      <c r="B2800" s="1" t="s">
        <v>95</v>
      </c>
      <c r="C2800" s="1" t="s">
        <v>6</v>
      </c>
      <c r="D2800" s="1" t="s">
        <v>3</v>
      </c>
      <c r="E2800" s="11">
        <v>490</v>
      </c>
      <c r="F2800" s="3">
        <v>74</v>
      </c>
      <c r="G2800" s="11">
        <f>Tabla1[[#This Row],[Stock en unidades]]*Tabla1[[#This Row],[Costo unitario]]</f>
        <v>36260</v>
      </c>
      <c r="H2800" s="1">
        <v>2020</v>
      </c>
      <c r="I2800" s="1" t="s">
        <v>258</v>
      </c>
      <c r="J2800" s="1">
        <v>792</v>
      </c>
      <c r="K2800" s="3">
        <v>72087.839999999997</v>
      </c>
      <c r="L2800" s="12">
        <f>Tabla1[[#This Row],[Venta prom 12 meses en UN]]*Tabla1[[#This Row],[Costo unitario]]</f>
        <v>58608</v>
      </c>
      <c r="M2800" s="29">
        <f>IFERROR(Tabla1[[#This Row],[Stock en unidades]]/Tabla1[[#This Row],[Venta prom 12 meses en UN]],0)</f>
        <v>0.61868686868686873</v>
      </c>
      <c r="N2800" s="12">
        <f>IFERROR(12/Tabla1[[#This Row],[Meses de stock]],0)</f>
        <v>19.395918367346937</v>
      </c>
      <c r="O2800" s="5" t="e">
        <f>VLOOKUP(Tabla1[[#This Row],[Código del producto]],'ABC Ventas'!$A:$E,5,0)</f>
        <v>#DIV/0!</v>
      </c>
      <c r="P2800" s="5" t="e">
        <f>VLOOKUP(Tabla1[[#This Row],[Código del producto]],'ABC Stock'!$A:$E,5,0)</f>
        <v>#DIV/0!</v>
      </c>
      <c r="Q28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1" spans="1:17" x14ac:dyDescent="0.2">
      <c r="A2801" s="1">
        <v>1467</v>
      </c>
      <c r="B2801" s="1" t="s">
        <v>95</v>
      </c>
      <c r="C2801" s="1" t="s">
        <v>6</v>
      </c>
      <c r="D2801" s="1" t="s">
        <v>3</v>
      </c>
      <c r="E2801" s="11">
        <v>198</v>
      </c>
      <c r="F2801" s="3">
        <v>44</v>
      </c>
      <c r="G2801" s="11">
        <f>Tabla1[[#This Row],[Stock en unidades]]*Tabla1[[#This Row],[Costo unitario]]</f>
        <v>8712</v>
      </c>
      <c r="H2801" s="1">
        <v>2019</v>
      </c>
      <c r="I2801" s="1" t="s">
        <v>257</v>
      </c>
      <c r="J2801" s="1">
        <v>775</v>
      </c>
      <c r="K2801" s="3">
        <v>50468</v>
      </c>
      <c r="L2801" s="12">
        <f>Tabla1[[#This Row],[Venta prom 12 meses en UN]]*Tabla1[[#This Row],[Costo unitario]]</f>
        <v>34100</v>
      </c>
      <c r="M2801" s="29">
        <f>IFERROR(Tabla1[[#This Row],[Stock en unidades]]/Tabla1[[#This Row],[Venta prom 12 meses en UN]],0)</f>
        <v>0.25548387096774194</v>
      </c>
      <c r="N2801" s="12">
        <f>IFERROR(12/Tabla1[[#This Row],[Meses de stock]],0)</f>
        <v>46.969696969696969</v>
      </c>
      <c r="O2801" s="5" t="e">
        <f>VLOOKUP(Tabla1[[#This Row],[Código del producto]],'ABC Ventas'!$A:$E,5,0)</f>
        <v>#DIV/0!</v>
      </c>
      <c r="P2801" s="5" t="e">
        <f>VLOOKUP(Tabla1[[#This Row],[Código del producto]],'ABC Stock'!$A:$E,5,0)</f>
        <v>#DIV/0!</v>
      </c>
      <c r="Q28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2" spans="1:17" x14ac:dyDescent="0.2">
      <c r="A2802" s="1">
        <v>1467</v>
      </c>
      <c r="B2802" s="1" t="s">
        <v>95</v>
      </c>
      <c r="C2802" s="1" t="s">
        <v>6</v>
      </c>
      <c r="D2802" s="1" t="s">
        <v>3</v>
      </c>
      <c r="E2802" s="11">
        <v>553</v>
      </c>
      <c r="F2802" s="3">
        <v>44</v>
      </c>
      <c r="G2802" s="11">
        <f>Tabla1[[#This Row],[Stock en unidades]]*Tabla1[[#This Row],[Costo unitario]]</f>
        <v>24332</v>
      </c>
      <c r="H2802" s="1">
        <v>2019</v>
      </c>
      <c r="I2802" s="1" t="s">
        <v>306</v>
      </c>
      <c r="J2802" s="1">
        <v>866</v>
      </c>
      <c r="K2802" s="3">
        <v>49154.16</v>
      </c>
      <c r="L2802" s="12">
        <f>Tabla1[[#This Row],[Venta prom 12 meses en UN]]*Tabla1[[#This Row],[Costo unitario]]</f>
        <v>38104</v>
      </c>
      <c r="M2802" s="29">
        <f>IFERROR(Tabla1[[#This Row],[Stock en unidades]]/Tabla1[[#This Row],[Venta prom 12 meses en UN]],0)</f>
        <v>0.63856812933025409</v>
      </c>
      <c r="N2802" s="12">
        <f>IFERROR(12/Tabla1[[#This Row],[Meses de stock]],0)</f>
        <v>18.792043399638334</v>
      </c>
      <c r="O2802" s="5" t="e">
        <f>VLOOKUP(Tabla1[[#This Row],[Código del producto]],'ABC Ventas'!$A:$E,5,0)</f>
        <v>#DIV/0!</v>
      </c>
      <c r="P2802" s="5" t="e">
        <f>VLOOKUP(Tabla1[[#This Row],[Código del producto]],'ABC Stock'!$A:$E,5,0)</f>
        <v>#DIV/0!</v>
      </c>
      <c r="Q28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3" spans="1:17" x14ac:dyDescent="0.2">
      <c r="A2803" s="1">
        <v>1467</v>
      </c>
      <c r="B2803" s="1" t="s">
        <v>95</v>
      </c>
      <c r="C2803" s="1" t="s">
        <v>6</v>
      </c>
      <c r="D2803" s="1" t="s">
        <v>3</v>
      </c>
      <c r="E2803" s="11">
        <v>467</v>
      </c>
      <c r="F2803" s="3">
        <v>62</v>
      </c>
      <c r="G2803" s="11">
        <f>Tabla1[[#This Row],[Stock en unidades]]*Tabla1[[#This Row],[Costo unitario]]</f>
        <v>28954</v>
      </c>
      <c r="H2803" s="1">
        <v>2019</v>
      </c>
      <c r="I2803" s="1" t="s">
        <v>306</v>
      </c>
      <c r="J2803" s="1">
        <v>456</v>
      </c>
      <c r="K2803" s="3">
        <v>34209.120000000003</v>
      </c>
      <c r="L2803" s="12">
        <f>Tabla1[[#This Row],[Venta prom 12 meses en UN]]*Tabla1[[#This Row],[Costo unitario]]</f>
        <v>28272</v>
      </c>
      <c r="M2803" s="29">
        <f>IFERROR(Tabla1[[#This Row],[Stock en unidades]]/Tabla1[[#This Row],[Venta prom 12 meses en UN]],0)</f>
        <v>1.0241228070175439</v>
      </c>
      <c r="N2803" s="12">
        <f>IFERROR(12/Tabla1[[#This Row],[Meses de stock]],0)</f>
        <v>11.717344753747323</v>
      </c>
      <c r="O2803" s="5" t="e">
        <f>VLOOKUP(Tabla1[[#This Row],[Código del producto]],'ABC Ventas'!$A:$E,5,0)</f>
        <v>#DIV/0!</v>
      </c>
      <c r="P2803" s="5" t="e">
        <f>VLOOKUP(Tabla1[[#This Row],[Código del producto]],'ABC Stock'!$A:$E,5,0)</f>
        <v>#DIV/0!</v>
      </c>
      <c r="Q28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4" spans="1:17" x14ac:dyDescent="0.2">
      <c r="A2804" s="1">
        <v>1468</v>
      </c>
      <c r="B2804" s="1" t="s">
        <v>113</v>
      </c>
      <c r="C2804" s="1" t="s">
        <v>6</v>
      </c>
      <c r="D2804" s="1" t="s">
        <v>3</v>
      </c>
      <c r="E2804" s="11">
        <v>47</v>
      </c>
      <c r="F2804" s="3">
        <v>5.95</v>
      </c>
      <c r="G2804" s="11">
        <f>Tabla1[[#This Row],[Stock en unidades]]*Tabla1[[#This Row],[Costo unitario]]</f>
        <v>279.65000000000003</v>
      </c>
      <c r="H2804" s="1">
        <v>2019</v>
      </c>
      <c r="I2804" s="1" t="s">
        <v>307</v>
      </c>
      <c r="J2804" s="1">
        <v>135</v>
      </c>
      <c r="K2804" s="3">
        <v>1044.2249999999999</v>
      </c>
      <c r="L2804" s="12">
        <f>Tabla1[[#This Row],[Venta prom 12 meses en UN]]*Tabla1[[#This Row],[Costo unitario]]</f>
        <v>803.25</v>
      </c>
      <c r="M2804" s="29">
        <f>IFERROR(Tabla1[[#This Row],[Stock en unidades]]/Tabla1[[#This Row],[Venta prom 12 meses en UN]],0)</f>
        <v>0.34814814814814815</v>
      </c>
      <c r="N2804" s="12">
        <f>IFERROR(12/Tabla1[[#This Row],[Meses de stock]],0)</f>
        <v>34.468085106382979</v>
      </c>
      <c r="O2804" s="5" t="e">
        <f>VLOOKUP(Tabla1[[#This Row],[Código del producto]],'ABC Ventas'!$A:$E,5,0)</f>
        <v>#DIV/0!</v>
      </c>
      <c r="P2804" s="5" t="e">
        <f>VLOOKUP(Tabla1[[#This Row],[Código del producto]],'ABC Stock'!$A:$E,5,0)</f>
        <v>#DIV/0!</v>
      </c>
      <c r="Q28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5" spans="1:17" x14ac:dyDescent="0.2">
      <c r="A2805" s="1">
        <v>1468</v>
      </c>
      <c r="B2805" s="1" t="s">
        <v>113</v>
      </c>
      <c r="C2805" s="1" t="s">
        <v>6</v>
      </c>
      <c r="D2805" s="1" t="s">
        <v>3</v>
      </c>
      <c r="E2805" s="11">
        <v>533</v>
      </c>
      <c r="F2805" s="3">
        <v>6.99</v>
      </c>
      <c r="G2805" s="11">
        <f>Tabla1[[#This Row],[Stock en unidades]]*Tabla1[[#This Row],[Costo unitario]]</f>
        <v>3725.67</v>
      </c>
      <c r="H2805" s="1">
        <v>2019</v>
      </c>
      <c r="I2805" s="1" t="s">
        <v>310</v>
      </c>
      <c r="J2805" s="1">
        <v>48.4</v>
      </c>
      <c r="K2805" s="3">
        <v>595.43615999999997</v>
      </c>
      <c r="L2805" s="12">
        <f>Tabla1[[#This Row],[Venta prom 12 meses en UN]]*Tabla1[[#This Row],[Costo unitario]]</f>
        <v>338.31599999999997</v>
      </c>
      <c r="M2805" s="29">
        <f>IFERROR(Tabla1[[#This Row],[Stock en unidades]]/Tabla1[[#This Row],[Venta prom 12 meses en UN]],0)</f>
        <v>11.012396694214877</v>
      </c>
      <c r="N2805" s="12">
        <f>IFERROR(12/Tabla1[[#This Row],[Meses de stock]],0)</f>
        <v>1.0896810506566603</v>
      </c>
      <c r="O2805" s="5" t="e">
        <f>VLOOKUP(Tabla1[[#This Row],[Código del producto]],'ABC Ventas'!$A:$E,5,0)</f>
        <v>#DIV/0!</v>
      </c>
      <c r="P2805" s="5" t="e">
        <f>VLOOKUP(Tabla1[[#This Row],[Código del producto]],'ABC Stock'!$A:$E,5,0)</f>
        <v>#DIV/0!</v>
      </c>
      <c r="Q280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06" spans="1:17" x14ac:dyDescent="0.2">
      <c r="A2806" s="1">
        <v>1468</v>
      </c>
      <c r="B2806" s="1" t="s">
        <v>113</v>
      </c>
      <c r="C2806" s="1" t="s">
        <v>6</v>
      </c>
      <c r="D2806" s="1" t="s">
        <v>3</v>
      </c>
      <c r="E2806" s="11">
        <v>672</v>
      </c>
      <c r="F2806" s="3">
        <v>7.03</v>
      </c>
      <c r="G2806" s="11">
        <f>Tabla1[[#This Row],[Stock en unidades]]*Tabla1[[#This Row],[Costo unitario]]</f>
        <v>4724.16</v>
      </c>
      <c r="H2806" s="1">
        <v>2020</v>
      </c>
      <c r="I2806" s="1" t="s">
        <v>257</v>
      </c>
      <c r="J2806" s="1">
        <v>44.8</v>
      </c>
      <c r="K2806" s="3">
        <v>570.04863999999998</v>
      </c>
      <c r="L2806" s="12">
        <f>Tabla1[[#This Row],[Venta prom 12 meses en UN]]*Tabla1[[#This Row],[Costo unitario]]</f>
        <v>314.94400000000002</v>
      </c>
      <c r="M2806" s="29">
        <f>IFERROR(Tabla1[[#This Row],[Stock en unidades]]/Tabla1[[#This Row],[Venta prom 12 meses en UN]],0)</f>
        <v>15.000000000000002</v>
      </c>
      <c r="N2806" s="12">
        <f>IFERROR(12/Tabla1[[#This Row],[Meses de stock]],0)</f>
        <v>0.79999999999999993</v>
      </c>
      <c r="O2806" s="5" t="e">
        <f>VLOOKUP(Tabla1[[#This Row],[Código del producto]],'ABC Ventas'!$A:$E,5,0)</f>
        <v>#DIV/0!</v>
      </c>
      <c r="P2806" s="5" t="e">
        <f>VLOOKUP(Tabla1[[#This Row],[Código del producto]],'ABC Stock'!$A:$E,5,0)</f>
        <v>#DIV/0!</v>
      </c>
      <c r="Q280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07" spans="1:17" x14ac:dyDescent="0.2">
      <c r="A2807" s="1">
        <v>1468</v>
      </c>
      <c r="B2807" s="1" t="s">
        <v>113</v>
      </c>
      <c r="C2807" s="1" t="s">
        <v>6</v>
      </c>
      <c r="D2807" s="1" t="s">
        <v>3</v>
      </c>
      <c r="E2807" s="11">
        <v>155</v>
      </c>
      <c r="F2807" s="3">
        <v>3.21</v>
      </c>
      <c r="G2807" s="11">
        <f>Tabla1[[#This Row],[Stock en unidades]]*Tabla1[[#This Row],[Costo unitario]]</f>
        <v>497.55</v>
      </c>
      <c r="H2807" s="1">
        <v>2020</v>
      </c>
      <c r="I2807" s="1" t="s">
        <v>257</v>
      </c>
      <c r="J2807" s="1">
        <v>79</v>
      </c>
      <c r="K2807" s="3">
        <v>441.24660000000006</v>
      </c>
      <c r="L2807" s="12">
        <f>Tabla1[[#This Row],[Venta prom 12 meses en UN]]*Tabla1[[#This Row],[Costo unitario]]</f>
        <v>253.59</v>
      </c>
      <c r="M2807" s="29">
        <f>IFERROR(Tabla1[[#This Row],[Stock en unidades]]/Tabla1[[#This Row],[Venta prom 12 meses en UN]],0)</f>
        <v>1.9620253164556962</v>
      </c>
      <c r="N2807" s="12">
        <f>IFERROR(12/Tabla1[[#This Row],[Meses de stock]],0)</f>
        <v>6.1161290322580646</v>
      </c>
      <c r="O2807" s="5" t="e">
        <f>VLOOKUP(Tabla1[[#This Row],[Código del producto]],'ABC Ventas'!$A:$E,5,0)</f>
        <v>#DIV/0!</v>
      </c>
      <c r="P2807" s="5" t="e">
        <f>VLOOKUP(Tabla1[[#This Row],[Código del producto]],'ABC Stock'!$A:$E,5,0)</f>
        <v>#DIV/0!</v>
      </c>
      <c r="Q28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08" spans="1:17" x14ac:dyDescent="0.2">
      <c r="A2808" s="1">
        <v>1468</v>
      </c>
      <c r="B2808" s="1" t="s">
        <v>113</v>
      </c>
      <c r="C2808" s="1" t="s">
        <v>6</v>
      </c>
      <c r="D2808" s="1" t="s">
        <v>3</v>
      </c>
      <c r="E2808" s="11">
        <v>315</v>
      </c>
      <c r="F2808" s="3">
        <v>6.33</v>
      </c>
      <c r="G2808" s="11">
        <f>Tabla1[[#This Row],[Stock en unidades]]*Tabla1[[#This Row],[Costo unitario]]</f>
        <v>1993.95</v>
      </c>
      <c r="H2808" s="1">
        <v>2019</v>
      </c>
      <c r="I2808" s="1" t="s">
        <v>306</v>
      </c>
      <c r="J2808" s="1">
        <v>28.6</v>
      </c>
      <c r="K2808" s="3">
        <v>313.19574</v>
      </c>
      <c r="L2808" s="12">
        <f>Tabla1[[#This Row],[Venta prom 12 meses en UN]]*Tabla1[[#This Row],[Costo unitario]]</f>
        <v>181.03800000000001</v>
      </c>
      <c r="M2808" s="29">
        <f>IFERROR(Tabla1[[#This Row],[Stock en unidades]]/Tabla1[[#This Row],[Venta prom 12 meses en UN]],0)</f>
        <v>11.013986013986013</v>
      </c>
      <c r="N2808" s="12">
        <f>IFERROR(12/Tabla1[[#This Row],[Meses de stock]],0)</f>
        <v>1.0895238095238096</v>
      </c>
      <c r="O2808" s="5" t="e">
        <f>VLOOKUP(Tabla1[[#This Row],[Código del producto]],'ABC Ventas'!$A:$E,5,0)</f>
        <v>#DIV/0!</v>
      </c>
      <c r="P2808" s="5" t="e">
        <f>VLOOKUP(Tabla1[[#This Row],[Código del producto]],'ABC Stock'!$A:$E,5,0)</f>
        <v>#DIV/0!</v>
      </c>
      <c r="Q280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09" spans="1:17" x14ac:dyDescent="0.2">
      <c r="A2809" s="1">
        <v>1468</v>
      </c>
      <c r="B2809" s="1" t="s">
        <v>113</v>
      </c>
      <c r="C2809" s="1" t="s">
        <v>6</v>
      </c>
      <c r="D2809" s="1" t="s">
        <v>3</v>
      </c>
      <c r="E2809" s="11">
        <v>279</v>
      </c>
      <c r="F2809" s="3">
        <v>4.12</v>
      </c>
      <c r="G2809" s="11">
        <f>Tabla1[[#This Row],[Stock en unidades]]*Tabla1[[#This Row],[Costo unitario]]</f>
        <v>1149.48</v>
      </c>
      <c r="H2809" s="1">
        <v>2020</v>
      </c>
      <c r="I2809" s="1" t="s">
        <v>258</v>
      </c>
      <c r="J2809" s="1">
        <v>34.799999999999997</v>
      </c>
      <c r="K2809" s="3">
        <v>255.20928000000001</v>
      </c>
      <c r="L2809" s="12">
        <f>Tabla1[[#This Row],[Venta prom 12 meses en UN]]*Tabla1[[#This Row],[Costo unitario]]</f>
        <v>143.376</v>
      </c>
      <c r="M2809" s="29">
        <f>IFERROR(Tabla1[[#This Row],[Stock en unidades]]/Tabla1[[#This Row],[Venta prom 12 meses en UN]],0)</f>
        <v>8.0172413793103452</v>
      </c>
      <c r="N2809" s="12">
        <f>IFERROR(12/Tabla1[[#This Row],[Meses de stock]],0)</f>
        <v>1.4967741935483869</v>
      </c>
      <c r="O2809" s="5" t="e">
        <f>VLOOKUP(Tabla1[[#This Row],[Código del producto]],'ABC Ventas'!$A:$E,5,0)</f>
        <v>#DIV/0!</v>
      </c>
      <c r="P2809" s="5" t="e">
        <f>VLOOKUP(Tabla1[[#This Row],[Código del producto]],'ABC Stock'!$A:$E,5,0)</f>
        <v>#DIV/0!</v>
      </c>
      <c r="Q280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10" spans="1:17" x14ac:dyDescent="0.2">
      <c r="A2810" s="1">
        <v>1469</v>
      </c>
      <c r="B2810" s="1" t="s">
        <v>553</v>
      </c>
      <c r="C2810" s="1" t="s">
        <v>6</v>
      </c>
      <c r="D2810" s="1" t="s">
        <v>3</v>
      </c>
      <c r="E2810" s="11">
        <v>298</v>
      </c>
      <c r="F2810" s="3">
        <v>3.75</v>
      </c>
      <c r="G2810" s="11">
        <f>Tabla1[[#This Row],[Stock en unidades]]*Tabla1[[#This Row],[Costo unitario]]</f>
        <v>1117.5</v>
      </c>
      <c r="H2810" s="1">
        <v>2019</v>
      </c>
      <c r="I2810" s="1" t="s">
        <v>307</v>
      </c>
      <c r="J2810" s="1">
        <v>115</v>
      </c>
      <c r="K2810" s="3">
        <v>633.9375</v>
      </c>
      <c r="L2810" s="12">
        <f>Tabla1[[#This Row],[Venta prom 12 meses en UN]]*Tabla1[[#This Row],[Costo unitario]]</f>
        <v>431.25</v>
      </c>
      <c r="M2810" s="29">
        <f>IFERROR(Tabla1[[#This Row],[Stock en unidades]]/Tabla1[[#This Row],[Venta prom 12 meses en UN]],0)</f>
        <v>2.5913043478260871</v>
      </c>
      <c r="N2810" s="12">
        <f>IFERROR(12/Tabla1[[#This Row],[Meses de stock]],0)</f>
        <v>4.6308724832214763</v>
      </c>
      <c r="O2810" s="5" t="e">
        <f>VLOOKUP(Tabla1[[#This Row],[Código del producto]],'ABC Ventas'!$A:$E,5,0)</f>
        <v>#DIV/0!</v>
      </c>
      <c r="P2810" s="5" t="e">
        <f>VLOOKUP(Tabla1[[#This Row],[Código del producto]],'ABC Stock'!$A:$E,5,0)</f>
        <v>#DIV/0!</v>
      </c>
      <c r="Q28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11" spans="1:17" x14ac:dyDescent="0.2">
      <c r="A2811" s="1">
        <v>1469</v>
      </c>
      <c r="B2811" s="1" t="s">
        <v>553</v>
      </c>
      <c r="C2811" s="1" t="s">
        <v>6</v>
      </c>
      <c r="D2811" s="1" t="s">
        <v>3</v>
      </c>
      <c r="E2811" s="11">
        <v>71</v>
      </c>
      <c r="F2811" s="3">
        <v>5.25</v>
      </c>
      <c r="G2811" s="11">
        <f>Tabla1[[#This Row],[Stock en unidades]]*Tabla1[[#This Row],[Costo unitario]]</f>
        <v>372.75</v>
      </c>
      <c r="H2811" s="1">
        <v>2020</v>
      </c>
      <c r="I2811" s="1" t="s">
        <v>256</v>
      </c>
      <c r="J2811" s="1">
        <v>70.3</v>
      </c>
      <c r="K2811" s="3">
        <v>516.70500000000004</v>
      </c>
      <c r="L2811" s="12">
        <f>Tabla1[[#This Row],[Venta prom 12 meses en UN]]*Tabla1[[#This Row],[Costo unitario]]</f>
        <v>369.07499999999999</v>
      </c>
      <c r="M2811" s="29">
        <f>IFERROR(Tabla1[[#This Row],[Stock en unidades]]/Tabla1[[#This Row],[Venta prom 12 meses en UN]],0)</f>
        <v>1.0099573257467995</v>
      </c>
      <c r="N2811" s="12">
        <f>IFERROR(12/Tabla1[[#This Row],[Meses de stock]],0)</f>
        <v>11.88169014084507</v>
      </c>
      <c r="O2811" s="5" t="e">
        <f>VLOOKUP(Tabla1[[#This Row],[Código del producto]],'ABC Ventas'!$A:$E,5,0)</f>
        <v>#DIV/0!</v>
      </c>
      <c r="P2811" s="5" t="e">
        <f>VLOOKUP(Tabla1[[#This Row],[Código del producto]],'ABC Stock'!$A:$E,5,0)</f>
        <v>#DIV/0!</v>
      </c>
      <c r="Q28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12" spans="1:17" x14ac:dyDescent="0.2">
      <c r="A2812" s="1">
        <v>1469</v>
      </c>
      <c r="B2812" s="1" t="s">
        <v>553</v>
      </c>
      <c r="C2812" s="1" t="s">
        <v>6</v>
      </c>
      <c r="D2812" s="1" t="s">
        <v>3</v>
      </c>
      <c r="E2812" s="11">
        <v>109</v>
      </c>
      <c r="F2812" s="3">
        <v>3.69</v>
      </c>
      <c r="G2812" s="11">
        <f>Tabla1[[#This Row],[Stock en unidades]]*Tabla1[[#This Row],[Costo unitario]]</f>
        <v>402.21</v>
      </c>
      <c r="H2812" s="1">
        <v>2019</v>
      </c>
      <c r="I2812" s="1" t="s">
        <v>307</v>
      </c>
      <c r="J2812" s="1">
        <v>79</v>
      </c>
      <c r="K2812" s="3">
        <v>408.11400000000003</v>
      </c>
      <c r="L2812" s="12">
        <f>Tabla1[[#This Row],[Venta prom 12 meses en UN]]*Tabla1[[#This Row],[Costo unitario]]</f>
        <v>291.51</v>
      </c>
      <c r="M2812" s="29">
        <f>IFERROR(Tabla1[[#This Row],[Stock en unidades]]/Tabla1[[#This Row],[Venta prom 12 meses en UN]],0)</f>
        <v>1.379746835443038</v>
      </c>
      <c r="N2812" s="12">
        <f>IFERROR(12/Tabla1[[#This Row],[Meses de stock]],0)</f>
        <v>8.6972477064220186</v>
      </c>
      <c r="O2812" s="5" t="e">
        <f>VLOOKUP(Tabla1[[#This Row],[Código del producto]],'ABC Ventas'!$A:$E,5,0)</f>
        <v>#DIV/0!</v>
      </c>
      <c r="P2812" s="5" t="e">
        <f>VLOOKUP(Tabla1[[#This Row],[Código del producto]],'ABC Stock'!$A:$E,5,0)</f>
        <v>#DIV/0!</v>
      </c>
      <c r="Q28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13" spans="1:17" x14ac:dyDescent="0.2">
      <c r="A2813" s="1">
        <v>1469</v>
      </c>
      <c r="B2813" s="1" t="s">
        <v>553</v>
      </c>
      <c r="C2813" s="1" t="s">
        <v>6</v>
      </c>
      <c r="D2813" s="1" t="s">
        <v>3</v>
      </c>
      <c r="E2813" s="11">
        <v>1105</v>
      </c>
      <c r="F2813" s="3">
        <v>3.42</v>
      </c>
      <c r="G2813" s="11">
        <f>Tabla1[[#This Row],[Stock en unidades]]*Tabla1[[#This Row],[Costo unitario]]</f>
        <v>3779.1</v>
      </c>
      <c r="H2813" s="1">
        <v>2020</v>
      </c>
      <c r="I2813" s="1" t="s">
        <v>257</v>
      </c>
      <c r="J2813" s="1">
        <v>65</v>
      </c>
      <c r="K2813" s="3">
        <v>317.88899999999995</v>
      </c>
      <c r="L2813" s="12">
        <f>Tabla1[[#This Row],[Venta prom 12 meses en UN]]*Tabla1[[#This Row],[Costo unitario]]</f>
        <v>222.29999999999998</v>
      </c>
      <c r="M2813" s="29">
        <f>IFERROR(Tabla1[[#This Row],[Stock en unidades]]/Tabla1[[#This Row],[Venta prom 12 meses en UN]],0)</f>
        <v>17</v>
      </c>
      <c r="N2813" s="12">
        <f>IFERROR(12/Tabla1[[#This Row],[Meses de stock]],0)</f>
        <v>0.70588235294117652</v>
      </c>
      <c r="O2813" s="5" t="e">
        <f>VLOOKUP(Tabla1[[#This Row],[Código del producto]],'ABC Ventas'!$A:$E,5,0)</f>
        <v>#DIV/0!</v>
      </c>
      <c r="P2813" s="5" t="e">
        <f>VLOOKUP(Tabla1[[#This Row],[Código del producto]],'ABC Stock'!$A:$E,5,0)</f>
        <v>#DIV/0!</v>
      </c>
      <c r="Q281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14" spans="1:17" x14ac:dyDescent="0.2">
      <c r="A2814" s="1">
        <v>1469</v>
      </c>
      <c r="B2814" s="1" t="s">
        <v>553</v>
      </c>
      <c r="C2814" s="1" t="s">
        <v>6</v>
      </c>
      <c r="D2814" s="1" t="s">
        <v>3</v>
      </c>
      <c r="E2814" s="11">
        <v>365</v>
      </c>
      <c r="F2814" s="3">
        <v>5.63</v>
      </c>
      <c r="G2814" s="11">
        <f>Tabla1[[#This Row],[Stock en unidades]]*Tabla1[[#This Row],[Costo unitario]]</f>
        <v>2054.9499999999998</v>
      </c>
      <c r="H2814" s="1">
        <v>2020</v>
      </c>
      <c r="I2814" s="1" t="s">
        <v>257</v>
      </c>
      <c r="J2814" s="1">
        <v>30.4</v>
      </c>
      <c r="K2814" s="3">
        <v>258.43951999999996</v>
      </c>
      <c r="L2814" s="12">
        <f>Tabla1[[#This Row],[Venta prom 12 meses en UN]]*Tabla1[[#This Row],[Costo unitario]]</f>
        <v>171.15199999999999</v>
      </c>
      <c r="M2814" s="29">
        <f>IFERROR(Tabla1[[#This Row],[Stock en unidades]]/Tabla1[[#This Row],[Venta prom 12 meses en UN]],0)</f>
        <v>12.006578947368421</v>
      </c>
      <c r="N2814" s="12">
        <f>IFERROR(12/Tabla1[[#This Row],[Meses de stock]],0)</f>
        <v>0.99945205479452048</v>
      </c>
      <c r="O2814" s="5" t="e">
        <f>VLOOKUP(Tabla1[[#This Row],[Código del producto]],'ABC Ventas'!$A:$E,5,0)</f>
        <v>#DIV/0!</v>
      </c>
      <c r="P2814" s="5" t="e">
        <f>VLOOKUP(Tabla1[[#This Row],[Código del producto]],'ABC Stock'!$A:$E,5,0)</f>
        <v>#DIV/0!</v>
      </c>
      <c r="Q281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15" spans="1:17" x14ac:dyDescent="0.2">
      <c r="A2815" s="1">
        <v>1469</v>
      </c>
      <c r="B2815" s="1" t="s">
        <v>553</v>
      </c>
      <c r="C2815" s="1" t="s">
        <v>6</v>
      </c>
      <c r="D2815" s="1" t="s">
        <v>3</v>
      </c>
      <c r="E2815" s="11">
        <v>637</v>
      </c>
      <c r="F2815" s="3">
        <v>2.2200000000000002</v>
      </c>
      <c r="G2815" s="11">
        <f>Tabla1[[#This Row],[Stock en unidades]]*Tabla1[[#This Row],[Costo unitario]]</f>
        <v>1414.14</v>
      </c>
      <c r="H2815" s="1">
        <v>2019</v>
      </c>
      <c r="I2815" s="1" t="s">
        <v>308</v>
      </c>
      <c r="J2815" s="1">
        <v>88</v>
      </c>
      <c r="K2815" s="3">
        <v>248.10720000000001</v>
      </c>
      <c r="L2815" s="12">
        <f>Tabla1[[#This Row],[Venta prom 12 meses en UN]]*Tabla1[[#This Row],[Costo unitario]]</f>
        <v>195.36</v>
      </c>
      <c r="M2815" s="29">
        <f>IFERROR(Tabla1[[#This Row],[Stock en unidades]]/Tabla1[[#This Row],[Venta prom 12 meses en UN]],0)</f>
        <v>7.2386363636363633</v>
      </c>
      <c r="N2815" s="12">
        <f>IFERROR(12/Tabla1[[#This Row],[Meses de stock]],0)</f>
        <v>1.6577708006279435</v>
      </c>
      <c r="O2815" s="5" t="e">
        <f>VLOOKUP(Tabla1[[#This Row],[Código del producto]],'ABC Ventas'!$A:$E,5,0)</f>
        <v>#DIV/0!</v>
      </c>
      <c r="P2815" s="5" t="e">
        <f>VLOOKUP(Tabla1[[#This Row],[Código del producto]],'ABC Stock'!$A:$E,5,0)</f>
        <v>#DIV/0!</v>
      </c>
      <c r="Q281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16" spans="1:17" x14ac:dyDescent="0.2">
      <c r="A2816" s="1">
        <v>1470</v>
      </c>
      <c r="B2816" s="1" t="s">
        <v>554</v>
      </c>
      <c r="C2816" s="1" t="s">
        <v>6</v>
      </c>
      <c r="D2816" s="1" t="s">
        <v>3</v>
      </c>
      <c r="E2816" s="11">
        <v>110</v>
      </c>
      <c r="F2816" s="3">
        <v>7.65</v>
      </c>
      <c r="G2816" s="11">
        <f>Tabla1[[#This Row],[Stock en unidades]]*Tabla1[[#This Row],[Costo unitario]]</f>
        <v>841.5</v>
      </c>
      <c r="H2816" s="1">
        <v>2020</v>
      </c>
      <c r="I2816" s="1" t="s">
        <v>258</v>
      </c>
      <c r="J2816" s="1">
        <v>55</v>
      </c>
      <c r="K2816" s="3">
        <v>782.59500000000003</v>
      </c>
      <c r="L2816" s="12">
        <f>Tabla1[[#This Row],[Venta prom 12 meses en UN]]*Tabla1[[#This Row],[Costo unitario]]</f>
        <v>420.75</v>
      </c>
      <c r="M2816" s="29">
        <f>IFERROR(Tabla1[[#This Row],[Stock en unidades]]/Tabla1[[#This Row],[Venta prom 12 meses en UN]],0)</f>
        <v>2</v>
      </c>
      <c r="N2816" s="12">
        <f>IFERROR(12/Tabla1[[#This Row],[Meses de stock]],0)</f>
        <v>6</v>
      </c>
      <c r="O2816" s="5" t="e">
        <f>VLOOKUP(Tabla1[[#This Row],[Código del producto]],'ABC Ventas'!$A:$E,5,0)</f>
        <v>#DIV/0!</v>
      </c>
      <c r="P2816" s="5" t="e">
        <f>VLOOKUP(Tabla1[[#This Row],[Código del producto]],'ABC Stock'!$A:$E,5,0)</f>
        <v>#DIV/0!</v>
      </c>
      <c r="Q28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17" spans="1:17" x14ac:dyDescent="0.2">
      <c r="A2817" s="1">
        <v>1470</v>
      </c>
      <c r="B2817" s="1" t="s">
        <v>554</v>
      </c>
      <c r="C2817" s="1" t="s">
        <v>6</v>
      </c>
      <c r="D2817" s="1" t="s">
        <v>3</v>
      </c>
      <c r="E2817" s="11">
        <v>72</v>
      </c>
      <c r="F2817" s="3">
        <v>4.8099999999999996</v>
      </c>
      <c r="G2817" s="11">
        <f>Tabla1[[#This Row],[Stock en unidades]]*Tabla1[[#This Row],[Costo unitario]]</f>
        <v>346.32</v>
      </c>
      <c r="H2817" s="1">
        <v>2020</v>
      </c>
      <c r="I2817" s="1" t="s">
        <v>257</v>
      </c>
      <c r="J2817" s="1">
        <v>71.900000000000006</v>
      </c>
      <c r="K2817" s="3">
        <v>577.55112999999994</v>
      </c>
      <c r="L2817" s="12">
        <f>Tabla1[[#This Row],[Venta prom 12 meses en UN]]*Tabla1[[#This Row],[Costo unitario]]</f>
        <v>345.839</v>
      </c>
      <c r="M2817" s="29">
        <f>IFERROR(Tabla1[[#This Row],[Stock en unidades]]/Tabla1[[#This Row],[Venta prom 12 meses en UN]],0)</f>
        <v>1.0013908205841446</v>
      </c>
      <c r="N2817" s="12">
        <f>IFERROR(12/Tabla1[[#This Row],[Meses de stock]],0)</f>
        <v>11.983333333333334</v>
      </c>
      <c r="O2817" s="5" t="e">
        <f>VLOOKUP(Tabla1[[#This Row],[Código del producto]],'ABC Ventas'!$A:$E,5,0)</f>
        <v>#DIV/0!</v>
      </c>
      <c r="P2817" s="5" t="e">
        <f>VLOOKUP(Tabla1[[#This Row],[Código del producto]],'ABC Stock'!$A:$E,5,0)</f>
        <v>#DIV/0!</v>
      </c>
      <c r="Q28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18" spans="1:17" x14ac:dyDescent="0.2">
      <c r="A2818" s="1">
        <v>1470</v>
      </c>
      <c r="B2818" s="1" t="s">
        <v>554</v>
      </c>
      <c r="C2818" s="1" t="s">
        <v>6</v>
      </c>
      <c r="D2818" s="1" t="s">
        <v>3</v>
      </c>
      <c r="E2818" s="11">
        <v>434</v>
      </c>
      <c r="F2818" s="3">
        <v>6.26</v>
      </c>
      <c r="G2818" s="11">
        <f>Tabla1[[#This Row],[Stock en unidades]]*Tabla1[[#This Row],[Costo unitario]]</f>
        <v>2716.8399999999997</v>
      </c>
      <c r="H2818" s="1">
        <v>2019</v>
      </c>
      <c r="I2818" s="1" t="s">
        <v>311</v>
      </c>
      <c r="J2818" s="1">
        <v>43.4</v>
      </c>
      <c r="K2818" s="3">
        <v>434.69439999999997</v>
      </c>
      <c r="L2818" s="12">
        <f>Tabla1[[#This Row],[Venta prom 12 meses en UN]]*Tabla1[[#This Row],[Costo unitario]]</f>
        <v>271.68399999999997</v>
      </c>
      <c r="M2818" s="29">
        <f>IFERROR(Tabla1[[#This Row],[Stock en unidades]]/Tabla1[[#This Row],[Venta prom 12 meses en UN]],0)</f>
        <v>10</v>
      </c>
      <c r="N2818" s="12">
        <f>IFERROR(12/Tabla1[[#This Row],[Meses de stock]],0)</f>
        <v>1.2</v>
      </c>
      <c r="O2818" s="5" t="e">
        <f>VLOOKUP(Tabla1[[#This Row],[Código del producto]],'ABC Ventas'!$A:$E,5,0)</f>
        <v>#DIV/0!</v>
      </c>
      <c r="P2818" s="5" t="e">
        <f>VLOOKUP(Tabla1[[#This Row],[Código del producto]],'ABC Stock'!$A:$E,5,0)</f>
        <v>#DIV/0!</v>
      </c>
      <c r="Q281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19" spans="1:17" x14ac:dyDescent="0.2">
      <c r="A2819" s="1">
        <v>1470</v>
      </c>
      <c r="B2819" s="1" t="s">
        <v>554</v>
      </c>
      <c r="C2819" s="1" t="s">
        <v>6</v>
      </c>
      <c r="D2819" s="1" t="s">
        <v>3</v>
      </c>
      <c r="E2819" s="11">
        <v>615</v>
      </c>
      <c r="F2819" s="3">
        <v>3.08</v>
      </c>
      <c r="G2819" s="11">
        <f>Tabla1[[#This Row],[Stock en unidades]]*Tabla1[[#This Row],[Costo unitario]]</f>
        <v>1894.2</v>
      </c>
      <c r="H2819" s="1">
        <v>2020</v>
      </c>
      <c r="I2819" s="1" t="s">
        <v>257</v>
      </c>
      <c r="J2819" s="1">
        <v>76.8</v>
      </c>
      <c r="K2819" s="3">
        <v>364.27776</v>
      </c>
      <c r="L2819" s="12">
        <f>Tabla1[[#This Row],[Venta prom 12 meses en UN]]*Tabla1[[#This Row],[Costo unitario]]</f>
        <v>236.54399999999998</v>
      </c>
      <c r="M2819" s="29">
        <f>IFERROR(Tabla1[[#This Row],[Stock en unidades]]/Tabla1[[#This Row],[Venta prom 12 meses en UN]],0)</f>
        <v>8.0078125</v>
      </c>
      <c r="N2819" s="12">
        <f>IFERROR(12/Tabla1[[#This Row],[Meses de stock]],0)</f>
        <v>1.4985365853658537</v>
      </c>
      <c r="O2819" s="5" t="e">
        <f>VLOOKUP(Tabla1[[#This Row],[Código del producto]],'ABC Ventas'!$A:$E,5,0)</f>
        <v>#DIV/0!</v>
      </c>
      <c r="P2819" s="5" t="e">
        <f>VLOOKUP(Tabla1[[#This Row],[Código del producto]],'ABC Stock'!$A:$E,5,0)</f>
        <v>#DIV/0!</v>
      </c>
      <c r="Q281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20" spans="1:17" x14ac:dyDescent="0.2">
      <c r="A2820" s="1">
        <v>1470</v>
      </c>
      <c r="B2820" s="1" t="s">
        <v>554</v>
      </c>
      <c r="C2820" s="1" t="s">
        <v>6</v>
      </c>
      <c r="D2820" s="1" t="s">
        <v>3</v>
      </c>
      <c r="E2820" s="11">
        <v>459</v>
      </c>
      <c r="F2820" s="3">
        <v>4.8</v>
      </c>
      <c r="G2820" s="11">
        <f>Tabla1[[#This Row],[Stock en unidades]]*Tabla1[[#This Row],[Costo unitario]]</f>
        <v>2203.1999999999998</v>
      </c>
      <c r="H2820" s="1">
        <v>2020</v>
      </c>
      <c r="I2820" s="1" t="s">
        <v>257</v>
      </c>
      <c r="J2820" s="1">
        <v>38.200000000000003</v>
      </c>
      <c r="K2820" s="3">
        <v>348.38400000000001</v>
      </c>
      <c r="L2820" s="12">
        <f>Tabla1[[#This Row],[Venta prom 12 meses en UN]]*Tabla1[[#This Row],[Costo unitario]]</f>
        <v>183.36</v>
      </c>
      <c r="M2820" s="29">
        <f>IFERROR(Tabla1[[#This Row],[Stock en unidades]]/Tabla1[[#This Row],[Venta prom 12 meses en UN]],0)</f>
        <v>12.015706806282722</v>
      </c>
      <c r="N2820" s="12">
        <f>IFERROR(12/Tabla1[[#This Row],[Meses de stock]],0)</f>
        <v>0.99869281045751634</v>
      </c>
      <c r="O2820" s="5" t="e">
        <f>VLOOKUP(Tabla1[[#This Row],[Código del producto]],'ABC Ventas'!$A:$E,5,0)</f>
        <v>#DIV/0!</v>
      </c>
      <c r="P2820" s="5" t="e">
        <f>VLOOKUP(Tabla1[[#This Row],[Código del producto]],'ABC Stock'!$A:$E,5,0)</f>
        <v>#DIV/0!</v>
      </c>
      <c r="Q28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21" spans="1:17" x14ac:dyDescent="0.2">
      <c r="A2821" s="1">
        <v>1470</v>
      </c>
      <c r="B2821" s="1" t="s">
        <v>554</v>
      </c>
      <c r="C2821" s="1" t="s">
        <v>6</v>
      </c>
      <c r="D2821" s="1" t="s">
        <v>3</v>
      </c>
      <c r="E2821" s="11">
        <v>489</v>
      </c>
      <c r="F2821" s="3">
        <v>1.82</v>
      </c>
      <c r="G2821" s="11">
        <f>Tabla1[[#This Row],[Stock en unidades]]*Tabla1[[#This Row],[Costo unitario]]</f>
        <v>889.98</v>
      </c>
      <c r="H2821" s="1">
        <v>2020</v>
      </c>
      <c r="I2821" s="1" t="s">
        <v>258</v>
      </c>
      <c r="J2821" s="1">
        <v>97.7</v>
      </c>
      <c r="K2821" s="3">
        <v>222.26750000000004</v>
      </c>
      <c r="L2821" s="12">
        <f>Tabla1[[#This Row],[Venta prom 12 meses en UN]]*Tabla1[[#This Row],[Costo unitario]]</f>
        <v>177.81400000000002</v>
      </c>
      <c r="M2821" s="29">
        <f>IFERROR(Tabla1[[#This Row],[Stock en unidades]]/Tabla1[[#This Row],[Venta prom 12 meses en UN]],0)</f>
        <v>5.0051177072671438</v>
      </c>
      <c r="N2821" s="12">
        <f>IFERROR(12/Tabla1[[#This Row],[Meses de stock]],0)</f>
        <v>2.397546012269939</v>
      </c>
      <c r="O2821" s="5" t="e">
        <f>VLOOKUP(Tabla1[[#This Row],[Código del producto]],'ABC Ventas'!$A:$E,5,0)</f>
        <v>#DIV/0!</v>
      </c>
      <c r="P2821" s="5" t="e">
        <f>VLOOKUP(Tabla1[[#This Row],[Código del producto]],'ABC Stock'!$A:$E,5,0)</f>
        <v>#DIV/0!</v>
      </c>
      <c r="Q282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22" spans="1:17" x14ac:dyDescent="0.2">
      <c r="A2822" s="1">
        <v>1471</v>
      </c>
      <c r="B2822" s="1" t="s">
        <v>107</v>
      </c>
      <c r="C2822" s="1" t="s">
        <v>6</v>
      </c>
      <c r="D2822" s="1" t="s">
        <v>3</v>
      </c>
      <c r="E2822" s="11">
        <v>1288</v>
      </c>
      <c r="F2822" s="3">
        <v>3.72</v>
      </c>
      <c r="G2822" s="11">
        <f>Tabla1[[#This Row],[Stock en unidades]]*Tabla1[[#This Row],[Costo unitario]]</f>
        <v>4791.3600000000006</v>
      </c>
      <c r="H2822" s="1">
        <v>2019</v>
      </c>
      <c r="I2822" s="1" t="s">
        <v>312</v>
      </c>
      <c r="J2822" s="1">
        <v>92</v>
      </c>
      <c r="K2822" s="3">
        <v>633.14400000000001</v>
      </c>
      <c r="L2822" s="12">
        <f>Tabla1[[#This Row],[Venta prom 12 meses en UN]]*Tabla1[[#This Row],[Costo unitario]]</f>
        <v>342.24</v>
      </c>
      <c r="M2822" s="29">
        <f>IFERROR(Tabla1[[#This Row],[Stock en unidades]]/Tabla1[[#This Row],[Venta prom 12 meses en UN]],0)</f>
        <v>14</v>
      </c>
      <c r="N2822" s="12">
        <f>IFERROR(12/Tabla1[[#This Row],[Meses de stock]],0)</f>
        <v>0.8571428571428571</v>
      </c>
      <c r="O2822" s="5" t="e">
        <f>VLOOKUP(Tabla1[[#This Row],[Código del producto]],'ABC Ventas'!$A:$E,5,0)</f>
        <v>#DIV/0!</v>
      </c>
      <c r="P2822" s="5" t="e">
        <f>VLOOKUP(Tabla1[[#This Row],[Código del producto]],'ABC Stock'!$A:$E,5,0)</f>
        <v>#DIV/0!</v>
      </c>
      <c r="Q28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23" spans="1:17" x14ac:dyDescent="0.2">
      <c r="A2823" s="1">
        <v>1471</v>
      </c>
      <c r="B2823" s="1" t="s">
        <v>107</v>
      </c>
      <c r="C2823" s="1" t="s">
        <v>6</v>
      </c>
      <c r="D2823" s="1" t="s">
        <v>3</v>
      </c>
      <c r="E2823" s="11">
        <v>0</v>
      </c>
      <c r="F2823" s="3">
        <v>6.17</v>
      </c>
      <c r="G2823" s="11">
        <f>Tabla1[[#This Row],[Stock en unidades]]*Tabla1[[#This Row],[Costo unitario]]</f>
        <v>0</v>
      </c>
      <c r="H2823" s="1">
        <v>2020</v>
      </c>
      <c r="I2823" s="1" t="s">
        <v>256</v>
      </c>
      <c r="J2823" s="1">
        <v>54.6</v>
      </c>
      <c r="K2823" s="3">
        <v>562.59294</v>
      </c>
      <c r="L2823" s="12">
        <f>Tabla1[[#This Row],[Venta prom 12 meses en UN]]*Tabla1[[#This Row],[Costo unitario]]</f>
        <v>336.88200000000001</v>
      </c>
      <c r="M2823" s="29">
        <f>IFERROR(Tabla1[[#This Row],[Stock en unidades]]/Tabla1[[#This Row],[Venta prom 12 meses en UN]],0)</f>
        <v>0</v>
      </c>
      <c r="N2823" s="12">
        <f>IFERROR(12/Tabla1[[#This Row],[Meses de stock]],0)</f>
        <v>0</v>
      </c>
      <c r="O2823" s="5" t="e">
        <f>VLOOKUP(Tabla1[[#This Row],[Código del producto]],'ABC Ventas'!$A:$E,5,0)</f>
        <v>#DIV/0!</v>
      </c>
      <c r="P2823" s="5" t="e">
        <f>VLOOKUP(Tabla1[[#This Row],[Código del producto]],'ABC Stock'!$A:$E,5,0)</f>
        <v>#DIV/0!</v>
      </c>
      <c r="Q28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24" spans="1:17" x14ac:dyDescent="0.2">
      <c r="A2824" s="1">
        <v>1471</v>
      </c>
      <c r="B2824" s="1" t="s">
        <v>107</v>
      </c>
      <c r="C2824" s="1" t="s">
        <v>6</v>
      </c>
      <c r="D2824" s="1" t="s">
        <v>3</v>
      </c>
      <c r="E2824" s="11">
        <v>446</v>
      </c>
      <c r="F2824" s="3">
        <v>6.44</v>
      </c>
      <c r="G2824" s="11">
        <f>Tabla1[[#This Row],[Stock en unidades]]*Tabla1[[#This Row],[Costo unitario]]</f>
        <v>2872.2400000000002</v>
      </c>
      <c r="H2824" s="1">
        <v>2019</v>
      </c>
      <c r="I2824" s="1" t="s">
        <v>311</v>
      </c>
      <c r="J2824" s="1">
        <v>37.1</v>
      </c>
      <c r="K2824" s="3">
        <v>444.39864000000011</v>
      </c>
      <c r="L2824" s="12">
        <f>Tabla1[[#This Row],[Venta prom 12 meses en UN]]*Tabla1[[#This Row],[Costo unitario]]</f>
        <v>238.92400000000004</v>
      </c>
      <c r="M2824" s="29">
        <f>IFERROR(Tabla1[[#This Row],[Stock en unidades]]/Tabla1[[#This Row],[Venta prom 12 meses en UN]],0)</f>
        <v>12.021563342318059</v>
      </c>
      <c r="N2824" s="12">
        <f>IFERROR(12/Tabla1[[#This Row],[Meses de stock]],0)</f>
        <v>0.99820627802690587</v>
      </c>
      <c r="O2824" s="5" t="e">
        <f>VLOOKUP(Tabla1[[#This Row],[Código del producto]],'ABC Ventas'!$A:$E,5,0)</f>
        <v>#DIV/0!</v>
      </c>
      <c r="P2824" s="5" t="e">
        <f>VLOOKUP(Tabla1[[#This Row],[Código del producto]],'ABC Stock'!$A:$E,5,0)</f>
        <v>#DIV/0!</v>
      </c>
      <c r="Q282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25" spans="1:17" x14ac:dyDescent="0.2">
      <c r="A2825" s="1">
        <v>1471</v>
      </c>
      <c r="B2825" s="1" t="s">
        <v>107</v>
      </c>
      <c r="C2825" s="1" t="s">
        <v>6</v>
      </c>
      <c r="D2825" s="1" t="s">
        <v>3</v>
      </c>
      <c r="E2825" s="11">
        <v>298</v>
      </c>
      <c r="F2825" s="3">
        <v>2.2400000000000002</v>
      </c>
      <c r="G2825" s="11">
        <f>Tabla1[[#This Row],[Stock en unidades]]*Tabla1[[#This Row],[Costo unitario]]</f>
        <v>667.5200000000001</v>
      </c>
      <c r="H2825" s="1">
        <v>2020</v>
      </c>
      <c r="I2825" s="1" t="s">
        <v>256</v>
      </c>
      <c r="J2825" s="1">
        <v>122</v>
      </c>
      <c r="K2825" s="3">
        <v>401.72160000000002</v>
      </c>
      <c r="L2825" s="12">
        <f>Tabla1[[#This Row],[Venta prom 12 meses en UN]]*Tabla1[[#This Row],[Costo unitario]]</f>
        <v>273.28000000000003</v>
      </c>
      <c r="M2825" s="29">
        <f>IFERROR(Tabla1[[#This Row],[Stock en unidades]]/Tabla1[[#This Row],[Venta prom 12 meses en UN]],0)</f>
        <v>2.442622950819672</v>
      </c>
      <c r="N2825" s="12">
        <f>IFERROR(12/Tabla1[[#This Row],[Meses de stock]],0)</f>
        <v>4.9127516778523495</v>
      </c>
      <c r="O2825" s="5" t="e">
        <f>VLOOKUP(Tabla1[[#This Row],[Código del producto]],'ABC Ventas'!$A:$E,5,0)</f>
        <v>#DIV/0!</v>
      </c>
      <c r="P2825" s="5" t="e">
        <f>VLOOKUP(Tabla1[[#This Row],[Código del producto]],'ABC Stock'!$A:$E,5,0)</f>
        <v>#DIV/0!</v>
      </c>
      <c r="Q28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26" spans="1:17" x14ac:dyDescent="0.2">
      <c r="A2826" s="1">
        <v>1471</v>
      </c>
      <c r="B2826" s="1" t="s">
        <v>107</v>
      </c>
      <c r="C2826" s="1" t="s">
        <v>6</v>
      </c>
      <c r="D2826" s="1" t="s">
        <v>3</v>
      </c>
      <c r="E2826" s="11">
        <v>471</v>
      </c>
      <c r="F2826" s="3">
        <v>7.03</v>
      </c>
      <c r="G2826" s="11">
        <f>Tabla1[[#This Row],[Stock en unidades]]*Tabla1[[#This Row],[Costo unitario]]</f>
        <v>3311.13</v>
      </c>
      <c r="H2826" s="1">
        <v>2020</v>
      </c>
      <c r="I2826" s="1" t="s">
        <v>256</v>
      </c>
      <c r="J2826" s="1">
        <v>39.200000000000003</v>
      </c>
      <c r="K2826" s="3">
        <v>399.58520000000004</v>
      </c>
      <c r="L2826" s="12">
        <f>Tabla1[[#This Row],[Venta prom 12 meses en UN]]*Tabla1[[#This Row],[Costo unitario]]</f>
        <v>275.57600000000002</v>
      </c>
      <c r="M2826" s="29">
        <f>IFERROR(Tabla1[[#This Row],[Stock en unidades]]/Tabla1[[#This Row],[Venta prom 12 meses en UN]],0)</f>
        <v>12.015306122448978</v>
      </c>
      <c r="N2826" s="12">
        <f>IFERROR(12/Tabla1[[#This Row],[Meses de stock]],0)</f>
        <v>0.99872611464968164</v>
      </c>
      <c r="O2826" s="5" t="e">
        <f>VLOOKUP(Tabla1[[#This Row],[Código del producto]],'ABC Ventas'!$A:$E,5,0)</f>
        <v>#DIV/0!</v>
      </c>
      <c r="P2826" s="5" t="e">
        <f>VLOOKUP(Tabla1[[#This Row],[Código del producto]],'ABC Stock'!$A:$E,5,0)</f>
        <v>#DIV/0!</v>
      </c>
      <c r="Q28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27" spans="1:17" x14ac:dyDescent="0.2">
      <c r="A2827" s="1">
        <v>1471</v>
      </c>
      <c r="B2827" s="1" t="s">
        <v>107</v>
      </c>
      <c r="C2827" s="1" t="s">
        <v>6</v>
      </c>
      <c r="D2827" s="1" t="s">
        <v>3</v>
      </c>
      <c r="E2827" s="11">
        <v>0</v>
      </c>
      <c r="F2827" s="3">
        <v>3.97</v>
      </c>
      <c r="G2827" s="11">
        <f>Tabla1[[#This Row],[Stock en unidades]]*Tabla1[[#This Row],[Costo unitario]]</f>
        <v>0</v>
      </c>
      <c r="H2827" s="1">
        <v>2019</v>
      </c>
      <c r="I2827" s="1" t="s">
        <v>311</v>
      </c>
      <c r="J2827" s="1">
        <v>43.3</v>
      </c>
      <c r="K2827" s="3">
        <v>266.44655</v>
      </c>
      <c r="L2827" s="12">
        <f>Tabla1[[#This Row],[Venta prom 12 meses en UN]]*Tabla1[[#This Row],[Costo unitario]]</f>
        <v>171.90100000000001</v>
      </c>
      <c r="M2827" s="29">
        <f>IFERROR(Tabla1[[#This Row],[Stock en unidades]]/Tabla1[[#This Row],[Venta prom 12 meses en UN]],0)</f>
        <v>0</v>
      </c>
      <c r="N2827" s="12">
        <f>IFERROR(12/Tabla1[[#This Row],[Meses de stock]],0)</f>
        <v>0</v>
      </c>
      <c r="O2827" s="5" t="e">
        <f>VLOOKUP(Tabla1[[#This Row],[Código del producto]],'ABC Ventas'!$A:$E,5,0)</f>
        <v>#DIV/0!</v>
      </c>
      <c r="P2827" s="5" t="e">
        <f>VLOOKUP(Tabla1[[#This Row],[Código del producto]],'ABC Stock'!$A:$E,5,0)</f>
        <v>#DIV/0!</v>
      </c>
      <c r="Q28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28" spans="1:17" x14ac:dyDescent="0.2">
      <c r="A2828" s="1">
        <v>1472</v>
      </c>
      <c r="B2828" s="1" t="s">
        <v>137</v>
      </c>
      <c r="C2828" s="1" t="s">
        <v>6</v>
      </c>
      <c r="D2828" s="1" t="s">
        <v>3</v>
      </c>
      <c r="E2828" s="11">
        <v>197</v>
      </c>
      <c r="F2828" s="3">
        <v>2.16</v>
      </c>
      <c r="G2828" s="11">
        <f>Tabla1[[#This Row],[Stock en unidades]]*Tabla1[[#This Row],[Costo unitario]]</f>
        <v>425.52000000000004</v>
      </c>
      <c r="H2828" s="1">
        <v>2019</v>
      </c>
      <c r="I2828" s="1" t="s">
        <v>304</v>
      </c>
      <c r="J2828" s="1">
        <v>134</v>
      </c>
      <c r="K2828" s="3">
        <v>523.88639999999998</v>
      </c>
      <c r="L2828" s="12">
        <f>Tabla1[[#This Row],[Venta prom 12 meses en UN]]*Tabla1[[#This Row],[Costo unitario]]</f>
        <v>289.44</v>
      </c>
      <c r="M2828" s="29">
        <f>IFERROR(Tabla1[[#This Row],[Stock en unidades]]/Tabla1[[#This Row],[Venta prom 12 meses en UN]],0)</f>
        <v>1.4701492537313432</v>
      </c>
      <c r="N2828" s="12">
        <f>IFERROR(12/Tabla1[[#This Row],[Meses de stock]],0)</f>
        <v>8.1624365482233507</v>
      </c>
      <c r="O2828" s="5" t="e">
        <f>VLOOKUP(Tabla1[[#This Row],[Código del producto]],'ABC Ventas'!$A:$E,5,0)</f>
        <v>#DIV/0!</v>
      </c>
      <c r="P2828" s="5" t="e">
        <f>VLOOKUP(Tabla1[[#This Row],[Código del producto]],'ABC Stock'!$A:$E,5,0)</f>
        <v>#DIV/0!</v>
      </c>
      <c r="Q28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29" spans="1:17" x14ac:dyDescent="0.2">
      <c r="A2829" s="1">
        <v>1472</v>
      </c>
      <c r="B2829" s="1" t="s">
        <v>137</v>
      </c>
      <c r="C2829" s="1" t="s">
        <v>6</v>
      </c>
      <c r="D2829" s="1" t="s">
        <v>3</v>
      </c>
      <c r="E2829" s="11">
        <v>246</v>
      </c>
      <c r="F2829" s="3">
        <v>3.2</v>
      </c>
      <c r="G2829" s="11">
        <f>Tabla1[[#This Row],[Stock en unidades]]*Tabla1[[#This Row],[Costo unitario]]</f>
        <v>787.2</v>
      </c>
      <c r="H2829" s="1">
        <v>2020</v>
      </c>
      <c r="I2829" s="1" t="s">
        <v>257</v>
      </c>
      <c r="J2829" s="1">
        <v>81.8</v>
      </c>
      <c r="K2829" s="3">
        <v>439.7568</v>
      </c>
      <c r="L2829" s="12">
        <f>Tabla1[[#This Row],[Venta prom 12 meses en UN]]*Tabla1[[#This Row],[Costo unitario]]</f>
        <v>261.76</v>
      </c>
      <c r="M2829" s="29">
        <f>IFERROR(Tabla1[[#This Row],[Stock en unidades]]/Tabla1[[#This Row],[Venta prom 12 meses en UN]],0)</f>
        <v>3.0073349633251834</v>
      </c>
      <c r="N2829" s="12">
        <f>IFERROR(12/Tabla1[[#This Row],[Meses de stock]],0)</f>
        <v>3.9902439024390244</v>
      </c>
      <c r="O2829" s="5" t="e">
        <f>VLOOKUP(Tabla1[[#This Row],[Código del producto]],'ABC Ventas'!$A:$E,5,0)</f>
        <v>#DIV/0!</v>
      </c>
      <c r="P2829" s="5" t="e">
        <f>VLOOKUP(Tabla1[[#This Row],[Código del producto]],'ABC Stock'!$A:$E,5,0)</f>
        <v>#DIV/0!</v>
      </c>
      <c r="Q28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30" spans="1:17" x14ac:dyDescent="0.2">
      <c r="A2830" s="1">
        <v>1472</v>
      </c>
      <c r="B2830" s="1" t="s">
        <v>137</v>
      </c>
      <c r="C2830" s="1" t="s">
        <v>6</v>
      </c>
      <c r="D2830" s="1" t="s">
        <v>3</v>
      </c>
      <c r="E2830" s="11">
        <v>902</v>
      </c>
      <c r="F2830" s="3">
        <v>3.7</v>
      </c>
      <c r="G2830" s="11">
        <f>Tabla1[[#This Row],[Stock en unidades]]*Tabla1[[#This Row],[Costo unitario]]</f>
        <v>3337.4</v>
      </c>
      <c r="H2830" s="1">
        <v>2019</v>
      </c>
      <c r="I2830" s="1" t="s">
        <v>304</v>
      </c>
      <c r="J2830" s="1">
        <v>60.1</v>
      </c>
      <c r="K2830" s="3">
        <v>400.26599999999996</v>
      </c>
      <c r="L2830" s="12">
        <f>Tabla1[[#This Row],[Venta prom 12 meses en UN]]*Tabla1[[#This Row],[Costo unitario]]</f>
        <v>222.37</v>
      </c>
      <c r="M2830" s="29">
        <f>IFERROR(Tabla1[[#This Row],[Stock en unidades]]/Tabla1[[#This Row],[Venta prom 12 meses en UN]],0)</f>
        <v>15.008319467554076</v>
      </c>
      <c r="N2830" s="12">
        <f>IFERROR(12/Tabla1[[#This Row],[Meses de stock]],0)</f>
        <v>0.79955654101995566</v>
      </c>
      <c r="O2830" s="5" t="e">
        <f>VLOOKUP(Tabla1[[#This Row],[Código del producto]],'ABC Ventas'!$A:$E,5,0)</f>
        <v>#DIV/0!</v>
      </c>
      <c r="P2830" s="5" t="e">
        <f>VLOOKUP(Tabla1[[#This Row],[Código del producto]],'ABC Stock'!$A:$E,5,0)</f>
        <v>#DIV/0!</v>
      </c>
      <c r="Q28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31" spans="1:17" x14ac:dyDescent="0.2">
      <c r="A2831" s="1">
        <v>1472</v>
      </c>
      <c r="B2831" s="1" t="s">
        <v>137</v>
      </c>
      <c r="C2831" s="1" t="s">
        <v>6</v>
      </c>
      <c r="D2831" s="1" t="s">
        <v>3</v>
      </c>
      <c r="E2831" s="11">
        <v>0</v>
      </c>
      <c r="F2831" s="3">
        <v>5.96</v>
      </c>
      <c r="G2831" s="11">
        <f>Tabla1[[#This Row],[Stock en unidades]]*Tabla1[[#This Row],[Costo unitario]]</f>
        <v>0</v>
      </c>
      <c r="H2831" s="1">
        <v>2020</v>
      </c>
      <c r="I2831" s="1" t="s">
        <v>258</v>
      </c>
      <c r="J2831" s="1">
        <v>40</v>
      </c>
      <c r="K2831" s="3">
        <v>393.36</v>
      </c>
      <c r="L2831" s="12">
        <f>Tabla1[[#This Row],[Venta prom 12 meses en UN]]*Tabla1[[#This Row],[Costo unitario]]</f>
        <v>238.4</v>
      </c>
      <c r="M2831" s="29">
        <f>IFERROR(Tabla1[[#This Row],[Stock en unidades]]/Tabla1[[#This Row],[Venta prom 12 meses en UN]],0)</f>
        <v>0</v>
      </c>
      <c r="N2831" s="12">
        <f>IFERROR(12/Tabla1[[#This Row],[Meses de stock]],0)</f>
        <v>0</v>
      </c>
      <c r="O2831" s="5" t="e">
        <f>VLOOKUP(Tabla1[[#This Row],[Código del producto]],'ABC Ventas'!$A:$E,5,0)</f>
        <v>#DIV/0!</v>
      </c>
      <c r="P2831" s="5" t="e">
        <f>VLOOKUP(Tabla1[[#This Row],[Código del producto]],'ABC Stock'!$A:$E,5,0)</f>
        <v>#DIV/0!</v>
      </c>
      <c r="Q28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32" spans="1:17" x14ac:dyDescent="0.2">
      <c r="A2832" s="1">
        <v>1472</v>
      </c>
      <c r="B2832" s="1" t="s">
        <v>137</v>
      </c>
      <c r="C2832" s="1" t="s">
        <v>6</v>
      </c>
      <c r="D2832" s="1" t="s">
        <v>3</v>
      </c>
      <c r="E2832" s="11">
        <v>412</v>
      </c>
      <c r="F2832" s="3">
        <v>3.31</v>
      </c>
      <c r="G2832" s="11">
        <f>Tabla1[[#This Row],[Stock en unidades]]*Tabla1[[#This Row],[Costo unitario]]</f>
        <v>1363.72</v>
      </c>
      <c r="H2832" s="1">
        <v>2020</v>
      </c>
      <c r="I2832" s="1" t="s">
        <v>257</v>
      </c>
      <c r="J2832" s="1">
        <v>58.8</v>
      </c>
      <c r="K2832" s="3">
        <v>282.2106</v>
      </c>
      <c r="L2832" s="12">
        <f>Tabla1[[#This Row],[Venta prom 12 meses en UN]]*Tabla1[[#This Row],[Costo unitario]]</f>
        <v>194.62799999999999</v>
      </c>
      <c r="M2832" s="29">
        <f>IFERROR(Tabla1[[#This Row],[Stock en unidades]]/Tabla1[[#This Row],[Venta prom 12 meses en UN]],0)</f>
        <v>7.0068027210884356</v>
      </c>
      <c r="N2832" s="12">
        <f>IFERROR(12/Tabla1[[#This Row],[Meses de stock]],0)</f>
        <v>1.7126213592233008</v>
      </c>
      <c r="O2832" s="5" t="e">
        <f>VLOOKUP(Tabla1[[#This Row],[Código del producto]],'ABC Ventas'!$A:$E,5,0)</f>
        <v>#DIV/0!</v>
      </c>
      <c r="P2832" s="5" t="e">
        <f>VLOOKUP(Tabla1[[#This Row],[Código del producto]],'ABC Stock'!$A:$E,5,0)</f>
        <v>#DIV/0!</v>
      </c>
      <c r="Q283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33" spans="1:17" x14ac:dyDescent="0.2">
      <c r="A2833" s="1">
        <v>1472</v>
      </c>
      <c r="B2833" s="1" t="s">
        <v>137</v>
      </c>
      <c r="C2833" s="1" t="s">
        <v>6</v>
      </c>
      <c r="D2833" s="1" t="s">
        <v>3</v>
      </c>
      <c r="E2833" s="11">
        <v>429</v>
      </c>
      <c r="F2833" s="3">
        <v>4.72</v>
      </c>
      <c r="G2833" s="11">
        <f>Tabla1[[#This Row],[Stock en unidades]]*Tabla1[[#This Row],[Costo unitario]]</f>
        <v>2024.8799999999999</v>
      </c>
      <c r="H2833" s="1">
        <v>2019</v>
      </c>
      <c r="I2833" s="1" t="s">
        <v>258</v>
      </c>
      <c r="J2833" s="1">
        <v>39</v>
      </c>
      <c r="K2833" s="3">
        <v>276.11999999999995</v>
      </c>
      <c r="L2833" s="12">
        <f>Tabla1[[#This Row],[Venta prom 12 meses en UN]]*Tabla1[[#This Row],[Costo unitario]]</f>
        <v>184.07999999999998</v>
      </c>
      <c r="M2833" s="29">
        <f>IFERROR(Tabla1[[#This Row],[Stock en unidades]]/Tabla1[[#This Row],[Venta prom 12 meses en UN]],0)</f>
        <v>11</v>
      </c>
      <c r="N2833" s="12">
        <f>IFERROR(12/Tabla1[[#This Row],[Meses de stock]],0)</f>
        <v>1.0909090909090908</v>
      </c>
      <c r="O2833" s="5" t="e">
        <f>VLOOKUP(Tabla1[[#This Row],[Código del producto]],'ABC Ventas'!$A:$E,5,0)</f>
        <v>#DIV/0!</v>
      </c>
      <c r="P2833" s="5" t="e">
        <f>VLOOKUP(Tabla1[[#This Row],[Código del producto]],'ABC Stock'!$A:$E,5,0)</f>
        <v>#DIV/0!</v>
      </c>
      <c r="Q283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34" spans="1:17" x14ac:dyDescent="0.2">
      <c r="A2834" s="1">
        <v>1473</v>
      </c>
      <c r="B2834" s="1" t="s">
        <v>247</v>
      </c>
      <c r="C2834" s="1" t="s">
        <v>6</v>
      </c>
      <c r="D2834" s="1" t="s">
        <v>3</v>
      </c>
      <c r="E2834" s="11">
        <v>443</v>
      </c>
      <c r="F2834" s="3">
        <v>6.77</v>
      </c>
      <c r="G2834" s="11">
        <f>Tabla1[[#This Row],[Stock en unidades]]*Tabla1[[#This Row],[Costo unitario]]</f>
        <v>2999.1099999999997</v>
      </c>
      <c r="H2834" s="1">
        <v>2019</v>
      </c>
      <c r="I2834" s="1" t="s">
        <v>304</v>
      </c>
      <c r="J2834" s="1">
        <v>73.7</v>
      </c>
      <c r="K2834" s="3">
        <v>808.29737999999998</v>
      </c>
      <c r="L2834" s="12">
        <f>Tabla1[[#This Row],[Venta prom 12 meses en UN]]*Tabla1[[#This Row],[Costo unitario]]</f>
        <v>498.94900000000001</v>
      </c>
      <c r="M2834" s="29">
        <f>IFERROR(Tabla1[[#This Row],[Stock en unidades]]/Tabla1[[#This Row],[Venta prom 12 meses en UN]],0)</f>
        <v>6.010854816824966</v>
      </c>
      <c r="N2834" s="12">
        <f>IFERROR(12/Tabla1[[#This Row],[Meses de stock]],0)</f>
        <v>1.9963882618510158</v>
      </c>
      <c r="O2834" s="5" t="e">
        <f>VLOOKUP(Tabla1[[#This Row],[Código del producto]],'ABC Ventas'!$A:$E,5,0)</f>
        <v>#DIV/0!</v>
      </c>
      <c r="P2834" s="5" t="e">
        <f>VLOOKUP(Tabla1[[#This Row],[Código del producto]],'ABC Stock'!$A:$E,5,0)</f>
        <v>#DIV/0!</v>
      </c>
      <c r="Q28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35" spans="1:17" x14ac:dyDescent="0.2">
      <c r="A2835" s="1">
        <v>1473</v>
      </c>
      <c r="B2835" s="1" t="s">
        <v>247</v>
      </c>
      <c r="C2835" s="1" t="s">
        <v>6</v>
      </c>
      <c r="D2835" s="1" t="s">
        <v>3</v>
      </c>
      <c r="E2835" s="11">
        <v>1031</v>
      </c>
      <c r="F2835" s="3">
        <v>5.42</v>
      </c>
      <c r="G2835" s="11">
        <f>Tabla1[[#This Row],[Stock en unidades]]*Tabla1[[#This Row],[Costo unitario]]</f>
        <v>5588.0199999999995</v>
      </c>
      <c r="H2835" s="1">
        <v>2020</v>
      </c>
      <c r="I2835" s="1" t="s">
        <v>258</v>
      </c>
      <c r="J2835" s="1">
        <v>64.400000000000006</v>
      </c>
      <c r="K2835" s="3">
        <v>652.71976000000006</v>
      </c>
      <c r="L2835" s="12">
        <f>Tabla1[[#This Row],[Venta prom 12 meses en UN]]*Tabla1[[#This Row],[Costo unitario]]</f>
        <v>349.048</v>
      </c>
      <c r="M2835" s="29">
        <f>IFERROR(Tabla1[[#This Row],[Stock en unidades]]/Tabla1[[#This Row],[Venta prom 12 meses en UN]],0)</f>
        <v>16.009316770186334</v>
      </c>
      <c r="N2835" s="12">
        <f>IFERROR(12/Tabla1[[#This Row],[Meses de stock]],0)</f>
        <v>0.7495635305528614</v>
      </c>
      <c r="O2835" s="5" t="e">
        <f>VLOOKUP(Tabla1[[#This Row],[Código del producto]],'ABC Ventas'!$A:$E,5,0)</f>
        <v>#DIV/0!</v>
      </c>
      <c r="P2835" s="5" t="e">
        <f>VLOOKUP(Tabla1[[#This Row],[Código del producto]],'ABC Stock'!$A:$E,5,0)</f>
        <v>#DIV/0!</v>
      </c>
      <c r="Q283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36" spans="1:17" x14ac:dyDescent="0.2">
      <c r="A2836" s="1">
        <v>1473</v>
      </c>
      <c r="B2836" s="1" t="s">
        <v>247</v>
      </c>
      <c r="C2836" s="1" t="s">
        <v>6</v>
      </c>
      <c r="D2836" s="1" t="s">
        <v>3</v>
      </c>
      <c r="E2836" s="11">
        <v>387</v>
      </c>
      <c r="F2836" s="3">
        <v>5.0199999999999996</v>
      </c>
      <c r="G2836" s="11">
        <f>Tabla1[[#This Row],[Stock en unidades]]*Tabla1[[#This Row],[Costo unitario]]</f>
        <v>1942.7399999999998</v>
      </c>
      <c r="H2836" s="1">
        <v>2020</v>
      </c>
      <c r="I2836" s="1" t="s">
        <v>256</v>
      </c>
      <c r="J2836" s="1">
        <v>64.5</v>
      </c>
      <c r="K2836" s="3">
        <v>407.97539999999992</v>
      </c>
      <c r="L2836" s="12">
        <f>Tabla1[[#This Row],[Venta prom 12 meses en UN]]*Tabla1[[#This Row],[Costo unitario]]</f>
        <v>323.78999999999996</v>
      </c>
      <c r="M2836" s="29">
        <f>IFERROR(Tabla1[[#This Row],[Stock en unidades]]/Tabla1[[#This Row],[Venta prom 12 meses en UN]],0)</f>
        <v>6</v>
      </c>
      <c r="N2836" s="12">
        <f>IFERROR(12/Tabla1[[#This Row],[Meses de stock]],0)</f>
        <v>2</v>
      </c>
      <c r="O2836" s="5" t="e">
        <f>VLOOKUP(Tabla1[[#This Row],[Código del producto]],'ABC Ventas'!$A:$E,5,0)</f>
        <v>#DIV/0!</v>
      </c>
      <c r="P2836" s="5" t="e">
        <f>VLOOKUP(Tabla1[[#This Row],[Código del producto]],'ABC Stock'!$A:$E,5,0)</f>
        <v>#DIV/0!</v>
      </c>
      <c r="Q283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37" spans="1:17" x14ac:dyDescent="0.2">
      <c r="A2837" s="1">
        <v>1473</v>
      </c>
      <c r="B2837" s="1" t="s">
        <v>247</v>
      </c>
      <c r="C2837" s="1" t="s">
        <v>6</v>
      </c>
      <c r="D2837" s="1" t="s">
        <v>3</v>
      </c>
      <c r="E2837" s="11">
        <v>34</v>
      </c>
      <c r="F2837" s="3">
        <v>2.63</v>
      </c>
      <c r="G2837" s="11">
        <f>Tabla1[[#This Row],[Stock en unidades]]*Tabla1[[#This Row],[Costo unitario]]</f>
        <v>89.42</v>
      </c>
      <c r="H2837" s="1">
        <v>2019</v>
      </c>
      <c r="I2837" s="1" t="s">
        <v>258</v>
      </c>
      <c r="J2837" s="1">
        <v>83</v>
      </c>
      <c r="K2837" s="3">
        <v>406.01939999999996</v>
      </c>
      <c r="L2837" s="12">
        <f>Tabla1[[#This Row],[Venta prom 12 meses en UN]]*Tabla1[[#This Row],[Costo unitario]]</f>
        <v>218.29</v>
      </c>
      <c r="M2837" s="29">
        <f>IFERROR(Tabla1[[#This Row],[Stock en unidades]]/Tabla1[[#This Row],[Venta prom 12 meses en UN]],0)</f>
        <v>0.40963855421686746</v>
      </c>
      <c r="N2837" s="12">
        <f>IFERROR(12/Tabla1[[#This Row],[Meses de stock]],0)</f>
        <v>29.294117647058826</v>
      </c>
      <c r="O2837" s="5" t="e">
        <f>VLOOKUP(Tabla1[[#This Row],[Código del producto]],'ABC Ventas'!$A:$E,5,0)</f>
        <v>#DIV/0!</v>
      </c>
      <c r="P2837" s="5" t="e">
        <f>VLOOKUP(Tabla1[[#This Row],[Código del producto]],'ABC Stock'!$A:$E,5,0)</f>
        <v>#DIV/0!</v>
      </c>
      <c r="Q28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38" spans="1:17" x14ac:dyDescent="0.2">
      <c r="A2838" s="1">
        <v>1473</v>
      </c>
      <c r="B2838" s="1" t="s">
        <v>247</v>
      </c>
      <c r="C2838" s="1" t="s">
        <v>6</v>
      </c>
      <c r="D2838" s="1" t="s">
        <v>3</v>
      </c>
      <c r="E2838" s="11">
        <v>661</v>
      </c>
      <c r="F2838" s="3">
        <v>3.79</v>
      </c>
      <c r="G2838" s="11">
        <f>Tabla1[[#This Row],[Stock en unidades]]*Tabla1[[#This Row],[Costo unitario]]</f>
        <v>2505.19</v>
      </c>
      <c r="H2838" s="1">
        <v>2020</v>
      </c>
      <c r="I2838" s="1" t="s">
        <v>257</v>
      </c>
      <c r="J2838" s="1">
        <v>50.8</v>
      </c>
      <c r="K2838" s="3">
        <v>231.03839999999997</v>
      </c>
      <c r="L2838" s="12">
        <f>Tabla1[[#This Row],[Venta prom 12 meses en UN]]*Tabla1[[#This Row],[Costo unitario]]</f>
        <v>192.53199999999998</v>
      </c>
      <c r="M2838" s="29">
        <f>IFERROR(Tabla1[[#This Row],[Stock en unidades]]/Tabla1[[#This Row],[Venta prom 12 meses en UN]],0)</f>
        <v>13.011811023622048</v>
      </c>
      <c r="N2838" s="12">
        <f>IFERROR(12/Tabla1[[#This Row],[Meses de stock]],0)</f>
        <v>0.92223903177004529</v>
      </c>
      <c r="O2838" s="5" t="e">
        <f>VLOOKUP(Tabla1[[#This Row],[Código del producto]],'ABC Ventas'!$A:$E,5,0)</f>
        <v>#DIV/0!</v>
      </c>
      <c r="P2838" s="5" t="e">
        <f>VLOOKUP(Tabla1[[#This Row],[Código del producto]],'ABC Stock'!$A:$E,5,0)</f>
        <v>#DIV/0!</v>
      </c>
      <c r="Q283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39" spans="1:17" x14ac:dyDescent="0.2">
      <c r="A2839" s="1">
        <v>1473</v>
      </c>
      <c r="B2839" s="1" t="s">
        <v>247</v>
      </c>
      <c r="C2839" s="1" t="s">
        <v>6</v>
      </c>
      <c r="D2839" s="1" t="s">
        <v>3</v>
      </c>
      <c r="E2839" s="11">
        <v>234</v>
      </c>
      <c r="F2839" s="3">
        <v>1.19</v>
      </c>
      <c r="G2839" s="11">
        <f>Tabla1[[#This Row],[Stock en unidades]]*Tabla1[[#This Row],[Costo unitario]]</f>
        <v>278.45999999999998</v>
      </c>
      <c r="H2839" s="1">
        <v>2019</v>
      </c>
      <c r="I2839" s="1" t="s">
        <v>306</v>
      </c>
      <c r="J2839" s="1">
        <v>88</v>
      </c>
      <c r="K2839" s="3">
        <v>165.45759999999999</v>
      </c>
      <c r="L2839" s="12">
        <f>Tabla1[[#This Row],[Venta prom 12 meses en UN]]*Tabla1[[#This Row],[Costo unitario]]</f>
        <v>104.72</v>
      </c>
      <c r="M2839" s="29">
        <f>IFERROR(Tabla1[[#This Row],[Stock en unidades]]/Tabla1[[#This Row],[Venta prom 12 meses en UN]],0)</f>
        <v>2.6590909090909092</v>
      </c>
      <c r="N2839" s="12">
        <f>IFERROR(12/Tabla1[[#This Row],[Meses de stock]],0)</f>
        <v>4.5128205128205128</v>
      </c>
      <c r="O2839" s="5" t="e">
        <f>VLOOKUP(Tabla1[[#This Row],[Código del producto]],'ABC Ventas'!$A:$E,5,0)</f>
        <v>#DIV/0!</v>
      </c>
      <c r="P2839" s="5" t="e">
        <f>VLOOKUP(Tabla1[[#This Row],[Código del producto]],'ABC Stock'!$A:$E,5,0)</f>
        <v>#DIV/0!</v>
      </c>
      <c r="Q28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0" spans="1:17" x14ac:dyDescent="0.2">
      <c r="A2840" s="1">
        <v>1474</v>
      </c>
      <c r="B2840" s="1" t="s">
        <v>78</v>
      </c>
      <c r="C2840" s="1" t="s">
        <v>6</v>
      </c>
      <c r="D2840" s="1" t="s">
        <v>3</v>
      </c>
      <c r="E2840" s="11">
        <v>20</v>
      </c>
      <c r="F2840" s="3">
        <v>5.7</v>
      </c>
      <c r="G2840" s="11">
        <f>Tabla1[[#This Row],[Stock en unidades]]*Tabla1[[#This Row],[Costo unitario]]</f>
        <v>114</v>
      </c>
      <c r="H2840" s="1">
        <v>2019</v>
      </c>
      <c r="I2840" s="1" t="s">
        <v>256</v>
      </c>
      <c r="J2840" s="1">
        <v>114</v>
      </c>
      <c r="K2840" s="3">
        <v>1182.636</v>
      </c>
      <c r="L2840" s="12">
        <f>Tabla1[[#This Row],[Venta prom 12 meses en UN]]*Tabla1[[#This Row],[Costo unitario]]</f>
        <v>649.80000000000007</v>
      </c>
      <c r="M2840" s="29">
        <f>IFERROR(Tabla1[[#This Row],[Stock en unidades]]/Tabla1[[#This Row],[Venta prom 12 meses en UN]],0)</f>
        <v>0.17543859649122806</v>
      </c>
      <c r="N2840" s="12">
        <f>IFERROR(12/Tabla1[[#This Row],[Meses de stock]],0)</f>
        <v>68.400000000000006</v>
      </c>
      <c r="O2840" s="5" t="e">
        <f>VLOOKUP(Tabla1[[#This Row],[Código del producto]],'ABC Ventas'!$A:$E,5,0)</f>
        <v>#DIV/0!</v>
      </c>
      <c r="P2840" s="5" t="e">
        <f>VLOOKUP(Tabla1[[#This Row],[Código del producto]],'ABC Stock'!$A:$E,5,0)</f>
        <v>#DIV/0!</v>
      </c>
      <c r="Q28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1" spans="1:17" x14ac:dyDescent="0.2">
      <c r="A2841" s="1">
        <v>1474</v>
      </c>
      <c r="B2841" s="1" t="s">
        <v>78</v>
      </c>
      <c r="C2841" s="1" t="s">
        <v>6</v>
      </c>
      <c r="D2841" s="1" t="s">
        <v>3</v>
      </c>
      <c r="E2841" s="11">
        <v>0</v>
      </c>
      <c r="F2841" s="3">
        <v>4.2699999999999996</v>
      </c>
      <c r="G2841" s="11">
        <f>Tabla1[[#This Row],[Stock en unidades]]*Tabla1[[#This Row],[Costo unitario]]</f>
        <v>0</v>
      </c>
      <c r="H2841" s="1">
        <v>2019</v>
      </c>
      <c r="I2841" s="1" t="s">
        <v>310</v>
      </c>
      <c r="J2841" s="1">
        <v>123</v>
      </c>
      <c r="K2841" s="3">
        <v>772.05869999999993</v>
      </c>
      <c r="L2841" s="12">
        <f>Tabla1[[#This Row],[Venta prom 12 meses en UN]]*Tabla1[[#This Row],[Costo unitario]]</f>
        <v>525.20999999999992</v>
      </c>
      <c r="M2841" s="29">
        <f>IFERROR(Tabla1[[#This Row],[Stock en unidades]]/Tabla1[[#This Row],[Venta prom 12 meses en UN]],0)</f>
        <v>0</v>
      </c>
      <c r="N2841" s="12">
        <f>IFERROR(12/Tabla1[[#This Row],[Meses de stock]],0)</f>
        <v>0</v>
      </c>
      <c r="O2841" s="5" t="e">
        <f>VLOOKUP(Tabla1[[#This Row],[Código del producto]],'ABC Ventas'!$A:$E,5,0)</f>
        <v>#DIV/0!</v>
      </c>
      <c r="P2841" s="5" t="e">
        <f>VLOOKUP(Tabla1[[#This Row],[Código del producto]],'ABC Stock'!$A:$E,5,0)</f>
        <v>#DIV/0!</v>
      </c>
      <c r="Q28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2" spans="1:17" x14ac:dyDescent="0.2">
      <c r="A2842" s="1">
        <v>1474</v>
      </c>
      <c r="B2842" s="1" t="s">
        <v>78</v>
      </c>
      <c r="C2842" s="1" t="s">
        <v>6</v>
      </c>
      <c r="D2842" s="1" t="s">
        <v>3</v>
      </c>
      <c r="E2842" s="11">
        <v>425</v>
      </c>
      <c r="F2842" s="3">
        <v>4.67</v>
      </c>
      <c r="G2842" s="11">
        <f>Tabla1[[#This Row],[Stock en unidades]]*Tabla1[[#This Row],[Costo unitario]]</f>
        <v>1984.75</v>
      </c>
      <c r="H2842" s="1">
        <v>2019</v>
      </c>
      <c r="I2842" s="1" t="s">
        <v>308</v>
      </c>
      <c r="J2842" s="1">
        <v>70.8</v>
      </c>
      <c r="K2842" s="3">
        <v>515.79215999999997</v>
      </c>
      <c r="L2842" s="12">
        <f>Tabla1[[#This Row],[Venta prom 12 meses en UN]]*Tabla1[[#This Row],[Costo unitario]]</f>
        <v>330.63599999999997</v>
      </c>
      <c r="M2842" s="29">
        <f>IFERROR(Tabla1[[#This Row],[Stock en unidades]]/Tabla1[[#This Row],[Venta prom 12 meses en UN]],0)</f>
        <v>6.0028248587570623</v>
      </c>
      <c r="N2842" s="12">
        <f>IFERROR(12/Tabla1[[#This Row],[Meses de stock]],0)</f>
        <v>1.9990588235294118</v>
      </c>
      <c r="O2842" s="5" t="e">
        <f>VLOOKUP(Tabla1[[#This Row],[Código del producto]],'ABC Ventas'!$A:$E,5,0)</f>
        <v>#DIV/0!</v>
      </c>
      <c r="P2842" s="5" t="e">
        <f>VLOOKUP(Tabla1[[#This Row],[Código del producto]],'ABC Stock'!$A:$E,5,0)</f>
        <v>#DIV/0!</v>
      </c>
      <c r="Q284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43" spans="1:17" x14ac:dyDescent="0.2">
      <c r="A2843" s="1">
        <v>1474</v>
      </c>
      <c r="B2843" s="1" t="s">
        <v>78</v>
      </c>
      <c r="C2843" s="1" t="s">
        <v>6</v>
      </c>
      <c r="D2843" s="1" t="s">
        <v>3</v>
      </c>
      <c r="E2843" s="11">
        <v>0</v>
      </c>
      <c r="F2843" s="3">
        <v>3.87</v>
      </c>
      <c r="G2843" s="11">
        <f>Tabla1[[#This Row],[Stock en unidades]]*Tabla1[[#This Row],[Costo unitario]]</f>
        <v>0</v>
      </c>
      <c r="H2843" s="1">
        <v>2019</v>
      </c>
      <c r="I2843" s="1" t="s">
        <v>312</v>
      </c>
      <c r="J2843" s="1">
        <v>57.4</v>
      </c>
      <c r="K2843" s="3">
        <v>422.06220000000002</v>
      </c>
      <c r="L2843" s="12">
        <f>Tabla1[[#This Row],[Venta prom 12 meses en UN]]*Tabla1[[#This Row],[Costo unitario]]</f>
        <v>222.13800000000001</v>
      </c>
      <c r="M2843" s="29">
        <f>IFERROR(Tabla1[[#This Row],[Stock en unidades]]/Tabla1[[#This Row],[Venta prom 12 meses en UN]],0)</f>
        <v>0</v>
      </c>
      <c r="N2843" s="12">
        <f>IFERROR(12/Tabla1[[#This Row],[Meses de stock]],0)</f>
        <v>0</v>
      </c>
      <c r="O2843" s="5" t="e">
        <f>VLOOKUP(Tabla1[[#This Row],[Código del producto]],'ABC Ventas'!$A:$E,5,0)</f>
        <v>#DIV/0!</v>
      </c>
      <c r="P2843" s="5" t="e">
        <f>VLOOKUP(Tabla1[[#This Row],[Código del producto]],'ABC Stock'!$A:$E,5,0)</f>
        <v>#DIV/0!</v>
      </c>
      <c r="Q28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4" spans="1:17" x14ac:dyDescent="0.2">
      <c r="A2844" s="1">
        <v>1474</v>
      </c>
      <c r="B2844" s="1" t="s">
        <v>78</v>
      </c>
      <c r="C2844" s="1" t="s">
        <v>6</v>
      </c>
      <c r="D2844" s="1" t="s">
        <v>3</v>
      </c>
      <c r="E2844" s="11">
        <v>36</v>
      </c>
      <c r="F2844" s="3">
        <v>3.41</v>
      </c>
      <c r="G2844" s="11">
        <f>Tabla1[[#This Row],[Stock en unidades]]*Tabla1[[#This Row],[Costo unitario]]</f>
        <v>122.76</v>
      </c>
      <c r="H2844" s="1">
        <v>2020</v>
      </c>
      <c r="I2844" s="1" t="s">
        <v>256</v>
      </c>
      <c r="J2844" s="1">
        <v>83</v>
      </c>
      <c r="K2844" s="3">
        <v>416.05410000000006</v>
      </c>
      <c r="L2844" s="12">
        <f>Tabla1[[#This Row],[Venta prom 12 meses en UN]]*Tabla1[[#This Row],[Costo unitario]]</f>
        <v>283.03000000000003</v>
      </c>
      <c r="M2844" s="29">
        <f>IFERROR(Tabla1[[#This Row],[Stock en unidades]]/Tabla1[[#This Row],[Venta prom 12 meses en UN]],0)</f>
        <v>0.43373493975903615</v>
      </c>
      <c r="N2844" s="12">
        <f>IFERROR(12/Tabla1[[#This Row],[Meses de stock]],0)</f>
        <v>27.666666666666668</v>
      </c>
      <c r="O2844" s="5" t="e">
        <f>VLOOKUP(Tabla1[[#This Row],[Código del producto]],'ABC Ventas'!$A:$E,5,0)</f>
        <v>#DIV/0!</v>
      </c>
      <c r="P2844" s="5" t="e">
        <f>VLOOKUP(Tabla1[[#This Row],[Código del producto]],'ABC Stock'!$A:$E,5,0)</f>
        <v>#DIV/0!</v>
      </c>
      <c r="Q28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5" spans="1:17" x14ac:dyDescent="0.2">
      <c r="A2845" s="1">
        <v>1474</v>
      </c>
      <c r="B2845" s="1" t="s">
        <v>78</v>
      </c>
      <c r="C2845" s="1" t="s">
        <v>6</v>
      </c>
      <c r="D2845" s="1" t="s">
        <v>3</v>
      </c>
      <c r="E2845" s="11">
        <v>245</v>
      </c>
      <c r="F2845" s="3">
        <v>1.81</v>
      </c>
      <c r="G2845" s="11">
        <f>Tabla1[[#This Row],[Stock en unidades]]*Tabla1[[#This Row],[Costo unitario]]</f>
        <v>443.45</v>
      </c>
      <c r="H2845" s="1">
        <v>2020</v>
      </c>
      <c r="I2845" s="1" t="s">
        <v>257</v>
      </c>
      <c r="J2845" s="1">
        <v>90</v>
      </c>
      <c r="K2845" s="3">
        <v>198.738</v>
      </c>
      <c r="L2845" s="12">
        <f>Tabla1[[#This Row],[Venta prom 12 meses en UN]]*Tabla1[[#This Row],[Costo unitario]]</f>
        <v>162.9</v>
      </c>
      <c r="M2845" s="29">
        <f>IFERROR(Tabla1[[#This Row],[Stock en unidades]]/Tabla1[[#This Row],[Venta prom 12 meses en UN]],0)</f>
        <v>2.7222222222222223</v>
      </c>
      <c r="N2845" s="12">
        <f>IFERROR(12/Tabla1[[#This Row],[Meses de stock]],0)</f>
        <v>4.408163265306122</v>
      </c>
      <c r="O2845" s="5" t="e">
        <f>VLOOKUP(Tabla1[[#This Row],[Código del producto]],'ABC Ventas'!$A:$E,5,0)</f>
        <v>#DIV/0!</v>
      </c>
      <c r="P2845" s="5" t="e">
        <f>VLOOKUP(Tabla1[[#This Row],[Código del producto]],'ABC Stock'!$A:$E,5,0)</f>
        <v>#DIV/0!</v>
      </c>
      <c r="Q28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6" spans="1:17" x14ac:dyDescent="0.2">
      <c r="A2846" s="1">
        <v>1475</v>
      </c>
      <c r="B2846" s="1" t="s">
        <v>555</v>
      </c>
      <c r="C2846" s="1" t="s">
        <v>6</v>
      </c>
      <c r="D2846" s="1" t="s">
        <v>3</v>
      </c>
      <c r="E2846" s="11">
        <v>889</v>
      </c>
      <c r="F2846" s="3">
        <v>31</v>
      </c>
      <c r="G2846" s="11">
        <f>Tabla1[[#This Row],[Stock en unidades]]*Tabla1[[#This Row],[Costo unitario]]</f>
        <v>27559</v>
      </c>
      <c r="H2846" s="1">
        <v>2020</v>
      </c>
      <c r="I2846" s="1" t="s">
        <v>258</v>
      </c>
      <c r="J2846" s="1">
        <v>996</v>
      </c>
      <c r="K2846" s="3">
        <v>45387.72</v>
      </c>
      <c r="L2846" s="12">
        <f>Tabla1[[#This Row],[Venta prom 12 meses en UN]]*Tabla1[[#This Row],[Costo unitario]]</f>
        <v>30876</v>
      </c>
      <c r="M2846" s="29">
        <f>IFERROR(Tabla1[[#This Row],[Stock en unidades]]/Tabla1[[#This Row],[Venta prom 12 meses en UN]],0)</f>
        <v>0.89257028112449799</v>
      </c>
      <c r="N2846" s="12">
        <f>IFERROR(12/Tabla1[[#This Row],[Meses de stock]],0)</f>
        <v>13.444319460067492</v>
      </c>
      <c r="O2846" s="5" t="e">
        <f>VLOOKUP(Tabla1[[#This Row],[Código del producto]],'ABC Ventas'!$A:$E,5,0)</f>
        <v>#DIV/0!</v>
      </c>
      <c r="P2846" s="5" t="e">
        <f>VLOOKUP(Tabla1[[#This Row],[Código del producto]],'ABC Stock'!$A:$E,5,0)</f>
        <v>#DIV/0!</v>
      </c>
      <c r="Q28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7" spans="1:17" x14ac:dyDescent="0.2">
      <c r="A2847" s="1">
        <v>1475</v>
      </c>
      <c r="B2847" s="1" t="s">
        <v>555</v>
      </c>
      <c r="C2847" s="1" t="s">
        <v>6</v>
      </c>
      <c r="D2847" s="1" t="s">
        <v>3</v>
      </c>
      <c r="E2847" s="11">
        <v>410</v>
      </c>
      <c r="F2847" s="3">
        <v>72</v>
      </c>
      <c r="G2847" s="11">
        <f>Tabla1[[#This Row],[Stock en unidades]]*Tabla1[[#This Row],[Costo unitario]]</f>
        <v>29520</v>
      </c>
      <c r="H2847" s="1">
        <v>2020</v>
      </c>
      <c r="I2847" s="1" t="s">
        <v>257</v>
      </c>
      <c r="J2847" s="1">
        <v>432</v>
      </c>
      <c r="K2847" s="3">
        <v>38568.959999999999</v>
      </c>
      <c r="L2847" s="12">
        <f>Tabla1[[#This Row],[Venta prom 12 meses en UN]]*Tabla1[[#This Row],[Costo unitario]]</f>
        <v>31104</v>
      </c>
      <c r="M2847" s="29">
        <f>IFERROR(Tabla1[[#This Row],[Stock en unidades]]/Tabla1[[#This Row],[Venta prom 12 meses en UN]],0)</f>
        <v>0.94907407407407407</v>
      </c>
      <c r="N2847" s="12">
        <f>IFERROR(12/Tabla1[[#This Row],[Meses de stock]],0)</f>
        <v>12.643902439024391</v>
      </c>
      <c r="O2847" s="5" t="e">
        <f>VLOOKUP(Tabla1[[#This Row],[Código del producto]],'ABC Ventas'!$A:$E,5,0)</f>
        <v>#DIV/0!</v>
      </c>
      <c r="P2847" s="5" t="e">
        <f>VLOOKUP(Tabla1[[#This Row],[Código del producto]],'ABC Stock'!$A:$E,5,0)</f>
        <v>#DIV/0!</v>
      </c>
      <c r="Q28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8" spans="1:17" x14ac:dyDescent="0.2">
      <c r="A2848" s="1">
        <v>1475</v>
      </c>
      <c r="B2848" s="1" t="s">
        <v>555</v>
      </c>
      <c r="C2848" s="1" t="s">
        <v>6</v>
      </c>
      <c r="D2848" s="1" t="s">
        <v>3</v>
      </c>
      <c r="E2848" s="11">
        <v>919</v>
      </c>
      <c r="F2848" s="3">
        <v>37</v>
      </c>
      <c r="G2848" s="11">
        <f>Tabla1[[#This Row],[Stock en unidades]]*Tabla1[[#This Row],[Costo unitario]]</f>
        <v>34003</v>
      </c>
      <c r="H2848" s="1">
        <v>2019</v>
      </c>
      <c r="I2848" s="1" t="s">
        <v>310</v>
      </c>
      <c r="J2848" s="1">
        <v>588</v>
      </c>
      <c r="K2848" s="3">
        <v>29588.16</v>
      </c>
      <c r="L2848" s="12">
        <f>Tabla1[[#This Row],[Venta prom 12 meses en UN]]*Tabla1[[#This Row],[Costo unitario]]</f>
        <v>21756</v>
      </c>
      <c r="M2848" s="29">
        <f>IFERROR(Tabla1[[#This Row],[Stock en unidades]]/Tabla1[[#This Row],[Venta prom 12 meses en UN]],0)</f>
        <v>1.5629251700680271</v>
      </c>
      <c r="N2848" s="12">
        <f>IFERROR(12/Tabla1[[#This Row],[Meses de stock]],0)</f>
        <v>7.6779107725788904</v>
      </c>
      <c r="O2848" s="5" t="e">
        <f>VLOOKUP(Tabla1[[#This Row],[Código del producto]],'ABC Ventas'!$A:$E,5,0)</f>
        <v>#DIV/0!</v>
      </c>
      <c r="P2848" s="5" t="e">
        <f>VLOOKUP(Tabla1[[#This Row],[Código del producto]],'ABC Stock'!$A:$E,5,0)</f>
        <v>#DIV/0!</v>
      </c>
      <c r="Q28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49" spans="1:17" x14ac:dyDescent="0.2">
      <c r="A2849" s="1">
        <v>1475</v>
      </c>
      <c r="B2849" s="1" t="s">
        <v>555</v>
      </c>
      <c r="C2849" s="1" t="s">
        <v>6</v>
      </c>
      <c r="D2849" s="1" t="s">
        <v>3</v>
      </c>
      <c r="E2849" s="11">
        <v>23</v>
      </c>
      <c r="F2849" s="3">
        <v>65</v>
      </c>
      <c r="G2849" s="11">
        <f>Tabla1[[#This Row],[Stock en unidades]]*Tabla1[[#This Row],[Costo unitario]]</f>
        <v>1495</v>
      </c>
      <c r="H2849" s="1">
        <v>2019</v>
      </c>
      <c r="I2849" s="1" t="s">
        <v>310</v>
      </c>
      <c r="J2849" s="1">
        <v>342</v>
      </c>
      <c r="K2849" s="3">
        <v>27787.5</v>
      </c>
      <c r="L2849" s="12">
        <f>Tabla1[[#This Row],[Venta prom 12 meses en UN]]*Tabla1[[#This Row],[Costo unitario]]</f>
        <v>22230</v>
      </c>
      <c r="M2849" s="29">
        <f>IFERROR(Tabla1[[#This Row],[Stock en unidades]]/Tabla1[[#This Row],[Venta prom 12 meses en UN]],0)</f>
        <v>6.725146198830409E-2</v>
      </c>
      <c r="N2849" s="12">
        <f>IFERROR(12/Tabla1[[#This Row],[Meses de stock]],0)</f>
        <v>178.43478260869566</v>
      </c>
      <c r="O2849" s="5" t="e">
        <f>VLOOKUP(Tabla1[[#This Row],[Código del producto]],'ABC Ventas'!$A:$E,5,0)</f>
        <v>#DIV/0!</v>
      </c>
      <c r="P2849" s="5" t="e">
        <f>VLOOKUP(Tabla1[[#This Row],[Código del producto]],'ABC Stock'!$A:$E,5,0)</f>
        <v>#DIV/0!</v>
      </c>
      <c r="Q28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0" spans="1:17" x14ac:dyDescent="0.2">
      <c r="A2850" s="1">
        <v>1475</v>
      </c>
      <c r="B2850" s="1" t="s">
        <v>555</v>
      </c>
      <c r="C2850" s="1" t="s">
        <v>6</v>
      </c>
      <c r="D2850" s="1" t="s">
        <v>3</v>
      </c>
      <c r="E2850" s="11">
        <v>1022</v>
      </c>
      <c r="F2850" s="3">
        <v>38</v>
      </c>
      <c r="G2850" s="11">
        <f>Tabla1[[#This Row],[Stock en unidades]]*Tabla1[[#This Row],[Costo unitario]]</f>
        <v>38836</v>
      </c>
      <c r="H2850" s="1">
        <v>2020</v>
      </c>
      <c r="I2850" s="1" t="s">
        <v>258</v>
      </c>
      <c r="J2850" s="1">
        <v>541</v>
      </c>
      <c r="K2850" s="3">
        <v>24669.599999999999</v>
      </c>
      <c r="L2850" s="12">
        <f>Tabla1[[#This Row],[Venta prom 12 meses en UN]]*Tabla1[[#This Row],[Costo unitario]]</f>
        <v>20558</v>
      </c>
      <c r="M2850" s="29">
        <f>IFERROR(Tabla1[[#This Row],[Stock en unidades]]/Tabla1[[#This Row],[Venta prom 12 meses en UN]],0)</f>
        <v>1.8890942698706099</v>
      </c>
      <c r="N2850" s="12">
        <f>IFERROR(12/Tabla1[[#This Row],[Meses de stock]],0)</f>
        <v>6.3522504892367913</v>
      </c>
      <c r="O2850" s="5" t="e">
        <f>VLOOKUP(Tabla1[[#This Row],[Código del producto]],'ABC Ventas'!$A:$E,5,0)</f>
        <v>#DIV/0!</v>
      </c>
      <c r="P2850" s="5" t="e">
        <f>VLOOKUP(Tabla1[[#This Row],[Código del producto]],'ABC Stock'!$A:$E,5,0)</f>
        <v>#DIV/0!</v>
      </c>
      <c r="Q28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1" spans="1:17" x14ac:dyDescent="0.2">
      <c r="A2851" s="1">
        <v>1475</v>
      </c>
      <c r="B2851" s="1" t="s">
        <v>555</v>
      </c>
      <c r="C2851" s="1" t="s">
        <v>6</v>
      </c>
      <c r="D2851" s="1" t="s">
        <v>3</v>
      </c>
      <c r="E2851" s="11">
        <v>713</v>
      </c>
      <c r="F2851" s="3">
        <v>33</v>
      </c>
      <c r="G2851" s="11">
        <f>Tabla1[[#This Row],[Stock en unidades]]*Tabla1[[#This Row],[Costo unitario]]</f>
        <v>23529</v>
      </c>
      <c r="H2851" s="1">
        <v>2020</v>
      </c>
      <c r="I2851" s="1" t="s">
        <v>256</v>
      </c>
      <c r="J2851" s="1">
        <v>304</v>
      </c>
      <c r="K2851" s="3">
        <v>14345.76</v>
      </c>
      <c r="L2851" s="12">
        <f>Tabla1[[#This Row],[Venta prom 12 meses en UN]]*Tabla1[[#This Row],[Costo unitario]]</f>
        <v>10032</v>
      </c>
      <c r="M2851" s="29">
        <f>IFERROR(Tabla1[[#This Row],[Stock en unidades]]/Tabla1[[#This Row],[Venta prom 12 meses en UN]],0)</f>
        <v>2.3453947368421053</v>
      </c>
      <c r="N2851" s="12">
        <f>IFERROR(12/Tabla1[[#This Row],[Meses de stock]],0)</f>
        <v>5.1164095371669003</v>
      </c>
      <c r="O2851" s="5" t="e">
        <f>VLOOKUP(Tabla1[[#This Row],[Código del producto]],'ABC Ventas'!$A:$E,5,0)</f>
        <v>#DIV/0!</v>
      </c>
      <c r="P2851" s="5" t="e">
        <f>VLOOKUP(Tabla1[[#This Row],[Código del producto]],'ABC Stock'!$A:$E,5,0)</f>
        <v>#DIV/0!</v>
      </c>
      <c r="Q28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2" spans="1:17" x14ac:dyDescent="0.2">
      <c r="A2852" s="1">
        <v>1476</v>
      </c>
      <c r="B2852" s="1" t="s">
        <v>556</v>
      </c>
      <c r="C2852" s="1" t="s">
        <v>6</v>
      </c>
      <c r="D2852" s="1" t="s">
        <v>3</v>
      </c>
      <c r="E2852" s="11">
        <v>374</v>
      </c>
      <c r="F2852" s="3">
        <v>4.1900000000000004</v>
      </c>
      <c r="G2852" s="11">
        <f>Tabla1[[#This Row],[Stock en unidades]]*Tabla1[[#This Row],[Costo unitario]]</f>
        <v>1567.0600000000002</v>
      </c>
      <c r="H2852" s="1">
        <v>2019</v>
      </c>
      <c r="I2852" s="1" t="s">
        <v>310</v>
      </c>
      <c r="J2852" s="1">
        <v>149</v>
      </c>
      <c r="K2852" s="3">
        <v>1117.5149000000001</v>
      </c>
      <c r="L2852" s="12">
        <f>Tabla1[[#This Row],[Venta prom 12 meses en UN]]*Tabla1[[#This Row],[Costo unitario]]</f>
        <v>624.31000000000006</v>
      </c>
      <c r="M2852" s="29">
        <f>IFERROR(Tabla1[[#This Row],[Stock en unidades]]/Tabla1[[#This Row],[Venta prom 12 meses en UN]],0)</f>
        <v>2.5100671140939599</v>
      </c>
      <c r="N2852" s="12">
        <f>IFERROR(12/Tabla1[[#This Row],[Meses de stock]],0)</f>
        <v>4.7807486631016038</v>
      </c>
      <c r="O2852" s="5" t="e">
        <f>VLOOKUP(Tabla1[[#This Row],[Código del producto]],'ABC Ventas'!$A:$E,5,0)</f>
        <v>#DIV/0!</v>
      </c>
      <c r="P2852" s="5" t="e">
        <f>VLOOKUP(Tabla1[[#This Row],[Código del producto]],'ABC Stock'!$A:$E,5,0)</f>
        <v>#DIV/0!</v>
      </c>
      <c r="Q28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3" spans="1:17" x14ac:dyDescent="0.2">
      <c r="A2853" s="1">
        <v>1476</v>
      </c>
      <c r="B2853" s="1" t="s">
        <v>556</v>
      </c>
      <c r="C2853" s="1" t="s">
        <v>6</v>
      </c>
      <c r="D2853" s="1" t="s">
        <v>3</v>
      </c>
      <c r="E2853" s="11">
        <v>43</v>
      </c>
      <c r="F2853" s="3">
        <v>4.07</v>
      </c>
      <c r="G2853" s="11">
        <f>Tabla1[[#This Row],[Stock en unidades]]*Tabla1[[#This Row],[Costo unitario]]</f>
        <v>175.01000000000002</v>
      </c>
      <c r="H2853" s="1">
        <v>2020</v>
      </c>
      <c r="I2853" s="1" t="s">
        <v>257</v>
      </c>
      <c r="J2853" s="1">
        <v>128</v>
      </c>
      <c r="K2853" s="3">
        <v>786.64960000000008</v>
      </c>
      <c r="L2853" s="12">
        <f>Tabla1[[#This Row],[Venta prom 12 meses en UN]]*Tabla1[[#This Row],[Costo unitario]]</f>
        <v>520.96</v>
      </c>
      <c r="M2853" s="29">
        <f>IFERROR(Tabla1[[#This Row],[Stock en unidades]]/Tabla1[[#This Row],[Venta prom 12 meses en UN]],0)</f>
        <v>0.3359375</v>
      </c>
      <c r="N2853" s="12">
        <f>IFERROR(12/Tabla1[[#This Row],[Meses de stock]],0)</f>
        <v>35.720930232558139</v>
      </c>
      <c r="O2853" s="5" t="e">
        <f>VLOOKUP(Tabla1[[#This Row],[Código del producto]],'ABC Ventas'!$A:$E,5,0)</f>
        <v>#DIV/0!</v>
      </c>
      <c r="P2853" s="5" t="e">
        <f>VLOOKUP(Tabla1[[#This Row],[Código del producto]],'ABC Stock'!$A:$E,5,0)</f>
        <v>#DIV/0!</v>
      </c>
      <c r="Q28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4" spans="1:17" x14ac:dyDescent="0.2">
      <c r="A2854" s="1">
        <v>1476</v>
      </c>
      <c r="B2854" s="1" t="s">
        <v>556</v>
      </c>
      <c r="C2854" s="1" t="s">
        <v>6</v>
      </c>
      <c r="D2854" s="1" t="s">
        <v>3</v>
      </c>
      <c r="E2854" s="11">
        <v>17</v>
      </c>
      <c r="F2854" s="3">
        <v>7.87</v>
      </c>
      <c r="G2854" s="11">
        <f>Tabla1[[#This Row],[Stock en unidades]]*Tabla1[[#This Row],[Costo unitario]]</f>
        <v>133.79</v>
      </c>
      <c r="H2854" s="1">
        <v>2019</v>
      </c>
      <c r="I2854" s="1" t="s">
        <v>305</v>
      </c>
      <c r="J2854" s="1">
        <v>56</v>
      </c>
      <c r="K2854" s="3">
        <v>775.66719999999998</v>
      </c>
      <c r="L2854" s="12">
        <f>Tabla1[[#This Row],[Venta prom 12 meses en UN]]*Tabla1[[#This Row],[Costo unitario]]</f>
        <v>440.72</v>
      </c>
      <c r="M2854" s="29">
        <f>IFERROR(Tabla1[[#This Row],[Stock en unidades]]/Tabla1[[#This Row],[Venta prom 12 meses en UN]],0)</f>
        <v>0.30357142857142855</v>
      </c>
      <c r="N2854" s="12">
        <f>IFERROR(12/Tabla1[[#This Row],[Meses de stock]],0)</f>
        <v>39.529411764705884</v>
      </c>
      <c r="O2854" s="5" t="e">
        <f>VLOOKUP(Tabla1[[#This Row],[Código del producto]],'ABC Ventas'!$A:$E,5,0)</f>
        <v>#DIV/0!</v>
      </c>
      <c r="P2854" s="5" t="e">
        <f>VLOOKUP(Tabla1[[#This Row],[Código del producto]],'ABC Stock'!$A:$E,5,0)</f>
        <v>#DIV/0!</v>
      </c>
      <c r="Q28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5" spans="1:17" x14ac:dyDescent="0.2">
      <c r="A2855" s="1">
        <v>1476</v>
      </c>
      <c r="B2855" s="1" t="s">
        <v>556</v>
      </c>
      <c r="C2855" s="1" t="s">
        <v>6</v>
      </c>
      <c r="D2855" s="1" t="s">
        <v>3</v>
      </c>
      <c r="E2855" s="11">
        <v>322</v>
      </c>
      <c r="F2855" s="3">
        <v>3.87</v>
      </c>
      <c r="G2855" s="11">
        <f>Tabla1[[#This Row],[Stock en unidades]]*Tabla1[[#This Row],[Costo unitario]]</f>
        <v>1246.1400000000001</v>
      </c>
      <c r="H2855" s="1">
        <v>2020</v>
      </c>
      <c r="I2855" s="1" t="s">
        <v>256</v>
      </c>
      <c r="J2855" s="1">
        <v>80.3</v>
      </c>
      <c r="K2855" s="3">
        <v>550.0469700000001</v>
      </c>
      <c r="L2855" s="12">
        <f>Tabla1[[#This Row],[Venta prom 12 meses en UN]]*Tabla1[[#This Row],[Costo unitario]]</f>
        <v>310.76100000000002</v>
      </c>
      <c r="M2855" s="29">
        <f>IFERROR(Tabla1[[#This Row],[Stock en unidades]]/Tabla1[[#This Row],[Venta prom 12 meses en UN]],0)</f>
        <v>4.0099626400996264</v>
      </c>
      <c r="N2855" s="12">
        <f>IFERROR(12/Tabla1[[#This Row],[Meses de stock]],0)</f>
        <v>2.9925465838509315</v>
      </c>
      <c r="O2855" s="5" t="e">
        <f>VLOOKUP(Tabla1[[#This Row],[Código del producto]],'ABC Ventas'!$A:$E,5,0)</f>
        <v>#DIV/0!</v>
      </c>
      <c r="P2855" s="5" t="e">
        <f>VLOOKUP(Tabla1[[#This Row],[Código del producto]],'ABC Stock'!$A:$E,5,0)</f>
        <v>#DIV/0!</v>
      </c>
      <c r="Q285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56" spans="1:17" x14ac:dyDescent="0.2">
      <c r="A2856" s="1">
        <v>1476</v>
      </c>
      <c r="B2856" s="1" t="s">
        <v>556</v>
      </c>
      <c r="C2856" s="1" t="s">
        <v>6</v>
      </c>
      <c r="D2856" s="1" t="s">
        <v>3</v>
      </c>
      <c r="E2856" s="11">
        <v>40</v>
      </c>
      <c r="F2856" s="3">
        <v>3.03</v>
      </c>
      <c r="G2856" s="11">
        <f>Tabla1[[#This Row],[Stock en unidades]]*Tabla1[[#This Row],[Costo unitario]]</f>
        <v>121.19999999999999</v>
      </c>
      <c r="H2856" s="1">
        <v>2020</v>
      </c>
      <c r="I2856" s="1" t="s">
        <v>258</v>
      </c>
      <c r="J2856" s="1">
        <v>103</v>
      </c>
      <c r="K2856" s="3">
        <v>530.553</v>
      </c>
      <c r="L2856" s="12">
        <f>Tabla1[[#This Row],[Venta prom 12 meses en UN]]*Tabla1[[#This Row],[Costo unitario]]</f>
        <v>312.08999999999997</v>
      </c>
      <c r="M2856" s="29">
        <f>IFERROR(Tabla1[[#This Row],[Stock en unidades]]/Tabla1[[#This Row],[Venta prom 12 meses en UN]],0)</f>
        <v>0.38834951456310679</v>
      </c>
      <c r="N2856" s="12">
        <f>IFERROR(12/Tabla1[[#This Row],[Meses de stock]],0)</f>
        <v>30.900000000000002</v>
      </c>
      <c r="O2856" s="5" t="e">
        <f>VLOOKUP(Tabla1[[#This Row],[Código del producto]],'ABC Ventas'!$A:$E,5,0)</f>
        <v>#DIV/0!</v>
      </c>
      <c r="P2856" s="5" t="e">
        <f>VLOOKUP(Tabla1[[#This Row],[Código del producto]],'ABC Stock'!$A:$E,5,0)</f>
        <v>#DIV/0!</v>
      </c>
      <c r="Q28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7" spans="1:17" x14ac:dyDescent="0.2">
      <c r="A2857" s="1">
        <v>1476</v>
      </c>
      <c r="B2857" s="1" t="s">
        <v>556</v>
      </c>
      <c r="C2857" s="1" t="s">
        <v>6</v>
      </c>
      <c r="D2857" s="1" t="s">
        <v>3</v>
      </c>
      <c r="E2857" s="11">
        <v>499</v>
      </c>
      <c r="F2857" s="3">
        <v>4.6500000000000004</v>
      </c>
      <c r="G2857" s="11">
        <f>Tabla1[[#This Row],[Stock en unidades]]*Tabla1[[#This Row],[Costo unitario]]</f>
        <v>2320.3500000000004</v>
      </c>
      <c r="H2857" s="1">
        <v>2020</v>
      </c>
      <c r="I2857" s="1" t="s">
        <v>258</v>
      </c>
      <c r="J2857" s="1">
        <v>55.4</v>
      </c>
      <c r="K2857" s="3">
        <v>437.93700000000007</v>
      </c>
      <c r="L2857" s="12">
        <f>Tabla1[[#This Row],[Venta prom 12 meses en UN]]*Tabla1[[#This Row],[Costo unitario]]</f>
        <v>257.61</v>
      </c>
      <c r="M2857" s="29">
        <f>IFERROR(Tabla1[[#This Row],[Stock en unidades]]/Tabla1[[#This Row],[Venta prom 12 meses en UN]],0)</f>
        <v>9.0072202166064983</v>
      </c>
      <c r="N2857" s="12">
        <f>IFERROR(12/Tabla1[[#This Row],[Meses de stock]],0)</f>
        <v>1.3322645290581163</v>
      </c>
      <c r="O2857" s="5" t="e">
        <f>VLOOKUP(Tabla1[[#This Row],[Código del producto]],'ABC Ventas'!$A:$E,5,0)</f>
        <v>#DIV/0!</v>
      </c>
      <c r="P2857" s="5" t="e">
        <f>VLOOKUP(Tabla1[[#This Row],[Código del producto]],'ABC Stock'!$A:$E,5,0)</f>
        <v>#DIV/0!</v>
      </c>
      <c r="Q285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58" spans="1:17" x14ac:dyDescent="0.2">
      <c r="A2858" s="1">
        <v>1477</v>
      </c>
      <c r="B2858" s="1" t="s">
        <v>557</v>
      </c>
      <c r="C2858" s="1" t="s">
        <v>6</v>
      </c>
      <c r="D2858" s="1" t="s">
        <v>3</v>
      </c>
      <c r="E2858" s="11">
        <v>222</v>
      </c>
      <c r="F2858" s="3">
        <v>77</v>
      </c>
      <c r="G2858" s="11">
        <f>Tabla1[[#This Row],[Stock en unidades]]*Tabla1[[#This Row],[Costo unitario]]</f>
        <v>17094</v>
      </c>
      <c r="H2858" s="1">
        <v>2020</v>
      </c>
      <c r="I2858" s="1" t="s">
        <v>256</v>
      </c>
      <c r="J2858" s="1">
        <v>993</v>
      </c>
      <c r="K2858" s="3">
        <v>133042.14000000001</v>
      </c>
      <c r="L2858" s="12">
        <f>Tabla1[[#This Row],[Venta prom 12 meses en UN]]*Tabla1[[#This Row],[Costo unitario]]</f>
        <v>76461</v>
      </c>
      <c r="M2858" s="29">
        <f>IFERROR(Tabla1[[#This Row],[Stock en unidades]]/Tabla1[[#This Row],[Venta prom 12 meses en UN]],0)</f>
        <v>0.22356495468277945</v>
      </c>
      <c r="N2858" s="12">
        <f>IFERROR(12/Tabla1[[#This Row],[Meses de stock]],0)</f>
        <v>53.675675675675677</v>
      </c>
      <c r="O2858" s="5" t="e">
        <f>VLOOKUP(Tabla1[[#This Row],[Código del producto]],'ABC Ventas'!$A:$E,5,0)</f>
        <v>#DIV/0!</v>
      </c>
      <c r="P2858" s="5" t="e">
        <f>VLOOKUP(Tabla1[[#This Row],[Código del producto]],'ABC Stock'!$A:$E,5,0)</f>
        <v>#DIV/0!</v>
      </c>
      <c r="Q28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59" spans="1:17" x14ac:dyDescent="0.2">
      <c r="A2859" s="1">
        <v>1477</v>
      </c>
      <c r="B2859" s="1" t="s">
        <v>557</v>
      </c>
      <c r="C2859" s="1" t="s">
        <v>6</v>
      </c>
      <c r="D2859" s="1" t="s">
        <v>3</v>
      </c>
      <c r="E2859" s="11">
        <v>996</v>
      </c>
      <c r="F2859" s="3">
        <v>54</v>
      </c>
      <c r="G2859" s="11">
        <f>Tabla1[[#This Row],[Stock en unidades]]*Tabla1[[#This Row],[Costo unitario]]</f>
        <v>53784</v>
      </c>
      <c r="H2859" s="1">
        <v>2019</v>
      </c>
      <c r="I2859" s="1" t="s">
        <v>258</v>
      </c>
      <c r="J2859" s="1">
        <v>948</v>
      </c>
      <c r="K2859" s="3">
        <v>83954.880000000005</v>
      </c>
      <c r="L2859" s="12">
        <f>Tabla1[[#This Row],[Venta prom 12 meses en UN]]*Tabla1[[#This Row],[Costo unitario]]</f>
        <v>51192</v>
      </c>
      <c r="M2859" s="29">
        <f>IFERROR(Tabla1[[#This Row],[Stock en unidades]]/Tabla1[[#This Row],[Venta prom 12 meses en UN]],0)</f>
        <v>1.0506329113924051</v>
      </c>
      <c r="N2859" s="12">
        <f>IFERROR(12/Tabla1[[#This Row],[Meses de stock]],0)</f>
        <v>11.421686746987952</v>
      </c>
      <c r="O2859" s="5" t="e">
        <f>VLOOKUP(Tabla1[[#This Row],[Código del producto]],'ABC Ventas'!$A:$E,5,0)</f>
        <v>#DIV/0!</v>
      </c>
      <c r="P2859" s="5" t="e">
        <f>VLOOKUP(Tabla1[[#This Row],[Código del producto]],'ABC Stock'!$A:$E,5,0)</f>
        <v>#DIV/0!</v>
      </c>
      <c r="Q28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0" spans="1:17" x14ac:dyDescent="0.2">
      <c r="A2860" s="1">
        <v>1477</v>
      </c>
      <c r="B2860" s="1" t="s">
        <v>557</v>
      </c>
      <c r="C2860" s="1" t="s">
        <v>6</v>
      </c>
      <c r="D2860" s="1" t="s">
        <v>3</v>
      </c>
      <c r="E2860" s="11">
        <v>0</v>
      </c>
      <c r="F2860" s="3">
        <v>58</v>
      </c>
      <c r="G2860" s="11">
        <f>Tabla1[[#This Row],[Stock en unidades]]*Tabla1[[#This Row],[Costo unitario]]</f>
        <v>0</v>
      </c>
      <c r="H2860" s="1">
        <v>2020</v>
      </c>
      <c r="I2860" s="1" t="s">
        <v>258</v>
      </c>
      <c r="J2860" s="1">
        <v>695</v>
      </c>
      <c r="K2860" s="3">
        <v>76185.899999999994</v>
      </c>
      <c r="L2860" s="12">
        <f>Tabla1[[#This Row],[Venta prom 12 meses en UN]]*Tabla1[[#This Row],[Costo unitario]]</f>
        <v>40310</v>
      </c>
      <c r="M2860" s="29">
        <f>IFERROR(Tabla1[[#This Row],[Stock en unidades]]/Tabla1[[#This Row],[Venta prom 12 meses en UN]],0)</f>
        <v>0</v>
      </c>
      <c r="N2860" s="12">
        <f>IFERROR(12/Tabla1[[#This Row],[Meses de stock]],0)</f>
        <v>0</v>
      </c>
      <c r="O2860" s="5" t="e">
        <f>VLOOKUP(Tabla1[[#This Row],[Código del producto]],'ABC Ventas'!$A:$E,5,0)</f>
        <v>#DIV/0!</v>
      </c>
      <c r="P2860" s="5" t="e">
        <f>VLOOKUP(Tabla1[[#This Row],[Código del producto]],'ABC Stock'!$A:$E,5,0)</f>
        <v>#DIV/0!</v>
      </c>
      <c r="Q28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1" spans="1:17" x14ac:dyDescent="0.2">
      <c r="A2861" s="1">
        <v>1477</v>
      </c>
      <c r="B2861" s="1" t="s">
        <v>557</v>
      </c>
      <c r="C2861" s="1" t="s">
        <v>6</v>
      </c>
      <c r="D2861" s="1" t="s">
        <v>3</v>
      </c>
      <c r="E2861" s="11">
        <v>428</v>
      </c>
      <c r="F2861" s="3">
        <v>57</v>
      </c>
      <c r="G2861" s="11">
        <f>Tabla1[[#This Row],[Stock en unidades]]*Tabla1[[#This Row],[Costo unitario]]</f>
        <v>24396</v>
      </c>
      <c r="H2861" s="1">
        <v>2019</v>
      </c>
      <c r="I2861" s="1" t="s">
        <v>305</v>
      </c>
      <c r="J2861" s="1">
        <v>902</v>
      </c>
      <c r="K2861" s="3">
        <v>66838.2</v>
      </c>
      <c r="L2861" s="12">
        <f>Tabla1[[#This Row],[Venta prom 12 meses en UN]]*Tabla1[[#This Row],[Costo unitario]]</f>
        <v>51414</v>
      </c>
      <c r="M2861" s="29">
        <f>IFERROR(Tabla1[[#This Row],[Stock en unidades]]/Tabla1[[#This Row],[Venta prom 12 meses en UN]],0)</f>
        <v>0.4745011086474501</v>
      </c>
      <c r="N2861" s="12">
        <f>IFERROR(12/Tabla1[[#This Row],[Meses de stock]],0)</f>
        <v>25.289719626168225</v>
      </c>
      <c r="O2861" s="5" t="e">
        <f>VLOOKUP(Tabla1[[#This Row],[Código del producto]],'ABC Ventas'!$A:$E,5,0)</f>
        <v>#DIV/0!</v>
      </c>
      <c r="P2861" s="5" t="e">
        <f>VLOOKUP(Tabla1[[#This Row],[Código del producto]],'ABC Stock'!$A:$E,5,0)</f>
        <v>#DIV/0!</v>
      </c>
      <c r="Q28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2" spans="1:17" x14ac:dyDescent="0.2">
      <c r="A2862" s="1">
        <v>1477</v>
      </c>
      <c r="B2862" s="1" t="s">
        <v>557</v>
      </c>
      <c r="C2862" s="1" t="s">
        <v>6</v>
      </c>
      <c r="D2862" s="1" t="s">
        <v>3</v>
      </c>
      <c r="E2862" s="11">
        <v>109</v>
      </c>
      <c r="F2862" s="3">
        <v>74</v>
      </c>
      <c r="G2862" s="11">
        <f>Tabla1[[#This Row],[Stock en unidades]]*Tabla1[[#This Row],[Costo unitario]]</f>
        <v>8066</v>
      </c>
      <c r="H2862" s="1">
        <v>2019</v>
      </c>
      <c r="I2862" s="1" t="s">
        <v>306</v>
      </c>
      <c r="J2862" s="1">
        <v>436</v>
      </c>
      <c r="K2862" s="3">
        <v>50009.2</v>
      </c>
      <c r="L2862" s="12">
        <f>Tabla1[[#This Row],[Venta prom 12 meses en UN]]*Tabla1[[#This Row],[Costo unitario]]</f>
        <v>32264</v>
      </c>
      <c r="M2862" s="29">
        <f>IFERROR(Tabla1[[#This Row],[Stock en unidades]]/Tabla1[[#This Row],[Venta prom 12 meses en UN]],0)</f>
        <v>0.25</v>
      </c>
      <c r="N2862" s="12">
        <f>IFERROR(12/Tabla1[[#This Row],[Meses de stock]],0)</f>
        <v>48</v>
      </c>
      <c r="O2862" s="5" t="e">
        <f>VLOOKUP(Tabla1[[#This Row],[Código del producto]],'ABC Ventas'!$A:$E,5,0)</f>
        <v>#DIV/0!</v>
      </c>
      <c r="P2862" s="5" t="e">
        <f>VLOOKUP(Tabla1[[#This Row],[Código del producto]],'ABC Stock'!$A:$E,5,0)</f>
        <v>#DIV/0!</v>
      </c>
      <c r="Q28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3" spans="1:17" x14ac:dyDescent="0.2">
      <c r="A2863" s="1">
        <v>1477</v>
      </c>
      <c r="B2863" s="1" t="s">
        <v>557</v>
      </c>
      <c r="C2863" s="1" t="s">
        <v>6</v>
      </c>
      <c r="D2863" s="1" t="s">
        <v>3</v>
      </c>
      <c r="E2863" s="11">
        <v>225</v>
      </c>
      <c r="F2863" s="3">
        <v>56</v>
      </c>
      <c r="G2863" s="11">
        <f>Tabla1[[#This Row],[Stock en unidades]]*Tabla1[[#This Row],[Costo unitario]]</f>
        <v>12600</v>
      </c>
      <c r="H2863" s="1">
        <v>2020</v>
      </c>
      <c r="I2863" s="1" t="s">
        <v>256</v>
      </c>
      <c r="J2863" s="1">
        <v>343</v>
      </c>
      <c r="K2863" s="3">
        <v>26699.119999999999</v>
      </c>
      <c r="L2863" s="12">
        <f>Tabla1[[#This Row],[Venta prom 12 meses en UN]]*Tabla1[[#This Row],[Costo unitario]]</f>
        <v>19208</v>
      </c>
      <c r="M2863" s="29">
        <f>IFERROR(Tabla1[[#This Row],[Stock en unidades]]/Tabla1[[#This Row],[Venta prom 12 meses en UN]],0)</f>
        <v>0.6559766763848397</v>
      </c>
      <c r="N2863" s="12">
        <f>IFERROR(12/Tabla1[[#This Row],[Meses de stock]],0)</f>
        <v>18.293333333333333</v>
      </c>
      <c r="O2863" s="5" t="e">
        <f>VLOOKUP(Tabla1[[#This Row],[Código del producto]],'ABC Ventas'!$A:$E,5,0)</f>
        <v>#DIV/0!</v>
      </c>
      <c r="P2863" s="5" t="e">
        <f>VLOOKUP(Tabla1[[#This Row],[Código del producto]],'ABC Stock'!$A:$E,5,0)</f>
        <v>#DIV/0!</v>
      </c>
      <c r="Q28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4" spans="1:17" x14ac:dyDescent="0.2">
      <c r="A2864" s="1">
        <v>1478</v>
      </c>
      <c r="B2864" s="1" t="s">
        <v>558</v>
      </c>
      <c r="C2864" s="1" t="s">
        <v>6</v>
      </c>
      <c r="D2864" s="1" t="s">
        <v>3</v>
      </c>
      <c r="E2864" s="11">
        <v>181</v>
      </c>
      <c r="F2864" s="3">
        <v>4.9000000000000004</v>
      </c>
      <c r="G2864" s="11">
        <f>Tabla1[[#This Row],[Stock en unidades]]*Tabla1[[#This Row],[Costo unitario]]</f>
        <v>886.90000000000009</v>
      </c>
      <c r="H2864" s="1">
        <v>2020</v>
      </c>
      <c r="I2864" s="1" t="s">
        <v>257</v>
      </c>
      <c r="J2864" s="1">
        <v>136</v>
      </c>
      <c r="K2864" s="3">
        <v>1126.2160000000001</v>
      </c>
      <c r="L2864" s="12">
        <f>Tabla1[[#This Row],[Venta prom 12 meses en UN]]*Tabla1[[#This Row],[Costo unitario]]</f>
        <v>666.40000000000009</v>
      </c>
      <c r="M2864" s="29">
        <f>IFERROR(Tabla1[[#This Row],[Stock en unidades]]/Tabla1[[#This Row],[Venta prom 12 meses en UN]],0)</f>
        <v>1.3308823529411764</v>
      </c>
      <c r="N2864" s="12">
        <f>IFERROR(12/Tabla1[[#This Row],[Meses de stock]],0)</f>
        <v>9.0165745856353592</v>
      </c>
      <c r="O2864" s="5" t="e">
        <f>VLOOKUP(Tabla1[[#This Row],[Código del producto]],'ABC Ventas'!$A:$E,5,0)</f>
        <v>#DIV/0!</v>
      </c>
      <c r="P2864" s="5" t="e">
        <f>VLOOKUP(Tabla1[[#This Row],[Código del producto]],'ABC Stock'!$A:$E,5,0)</f>
        <v>#DIV/0!</v>
      </c>
      <c r="Q28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5" spans="1:17" x14ac:dyDescent="0.2">
      <c r="A2865" s="1">
        <v>1478</v>
      </c>
      <c r="B2865" s="1" t="s">
        <v>558</v>
      </c>
      <c r="C2865" s="1" t="s">
        <v>6</v>
      </c>
      <c r="D2865" s="1" t="s">
        <v>3</v>
      </c>
      <c r="E2865" s="11">
        <v>41</v>
      </c>
      <c r="F2865" s="3">
        <v>6.75</v>
      </c>
      <c r="G2865" s="11">
        <f>Tabla1[[#This Row],[Stock en unidades]]*Tabla1[[#This Row],[Costo unitario]]</f>
        <v>276.75</v>
      </c>
      <c r="H2865" s="1">
        <v>2020</v>
      </c>
      <c r="I2865" s="1" t="s">
        <v>256</v>
      </c>
      <c r="J2865" s="1">
        <v>111</v>
      </c>
      <c r="K2865" s="3">
        <v>1108.8900000000001</v>
      </c>
      <c r="L2865" s="12">
        <f>Tabla1[[#This Row],[Venta prom 12 meses en UN]]*Tabla1[[#This Row],[Costo unitario]]</f>
        <v>749.25</v>
      </c>
      <c r="M2865" s="29">
        <f>IFERROR(Tabla1[[#This Row],[Stock en unidades]]/Tabla1[[#This Row],[Venta prom 12 meses en UN]],0)</f>
        <v>0.36936936936936937</v>
      </c>
      <c r="N2865" s="12">
        <f>IFERROR(12/Tabla1[[#This Row],[Meses de stock]],0)</f>
        <v>32.487804878048777</v>
      </c>
      <c r="O2865" s="5" t="e">
        <f>VLOOKUP(Tabla1[[#This Row],[Código del producto]],'ABC Ventas'!$A:$E,5,0)</f>
        <v>#DIV/0!</v>
      </c>
      <c r="P2865" s="5" t="e">
        <f>VLOOKUP(Tabla1[[#This Row],[Código del producto]],'ABC Stock'!$A:$E,5,0)</f>
        <v>#DIV/0!</v>
      </c>
      <c r="Q28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66" spans="1:17" x14ac:dyDescent="0.2">
      <c r="A2866" s="1">
        <v>1478</v>
      </c>
      <c r="B2866" s="1" t="s">
        <v>558</v>
      </c>
      <c r="C2866" s="1" t="s">
        <v>6</v>
      </c>
      <c r="D2866" s="1" t="s">
        <v>3</v>
      </c>
      <c r="E2866" s="11">
        <v>703</v>
      </c>
      <c r="F2866" s="3">
        <v>7.86</v>
      </c>
      <c r="G2866" s="11">
        <f>Tabla1[[#This Row],[Stock en unidades]]*Tabla1[[#This Row],[Costo unitario]]</f>
        <v>5525.58</v>
      </c>
      <c r="H2866" s="1">
        <v>2019</v>
      </c>
      <c r="I2866" s="1" t="s">
        <v>309</v>
      </c>
      <c r="J2866" s="1">
        <v>50.2</v>
      </c>
      <c r="K2866" s="3">
        <v>702.33816000000002</v>
      </c>
      <c r="L2866" s="12">
        <f>Tabla1[[#This Row],[Venta prom 12 meses en UN]]*Tabla1[[#This Row],[Costo unitario]]</f>
        <v>394.57200000000006</v>
      </c>
      <c r="M2866" s="29">
        <f>IFERROR(Tabla1[[#This Row],[Stock en unidades]]/Tabla1[[#This Row],[Venta prom 12 meses en UN]],0)</f>
        <v>14.003984063745019</v>
      </c>
      <c r="N2866" s="12">
        <f>IFERROR(12/Tabla1[[#This Row],[Meses de stock]],0)</f>
        <v>0.85689900426742538</v>
      </c>
      <c r="O2866" s="5" t="e">
        <f>VLOOKUP(Tabla1[[#This Row],[Código del producto]],'ABC Ventas'!$A:$E,5,0)</f>
        <v>#DIV/0!</v>
      </c>
      <c r="P2866" s="5" t="e">
        <f>VLOOKUP(Tabla1[[#This Row],[Código del producto]],'ABC Stock'!$A:$E,5,0)</f>
        <v>#DIV/0!</v>
      </c>
      <c r="Q286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67" spans="1:17" x14ac:dyDescent="0.2">
      <c r="A2867" s="1">
        <v>1478</v>
      </c>
      <c r="B2867" s="1" t="s">
        <v>558</v>
      </c>
      <c r="C2867" s="1" t="s">
        <v>6</v>
      </c>
      <c r="D2867" s="1" t="s">
        <v>3</v>
      </c>
      <c r="E2867" s="11">
        <v>830</v>
      </c>
      <c r="F2867" s="3">
        <v>5.22</v>
      </c>
      <c r="G2867" s="11">
        <f>Tabla1[[#This Row],[Stock en unidades]]*Tabla1[[#This Row],[Costo unitario]]</f>
        <v>4332.5999999999995</v>
      </c>
      <c r="H2867" s="1">
        <v>2020</v>
      </c>
      <c r="I2867" s="1" t="s">
        <v>258</v>
      </c>
      <c r="J2867" s="1">
        <v>46.1</v>
      </c>
      <c r="K2867" s="3">
        <v>320.05385999999999</v>
      </c>
      <c r="L2867" s="12">
        <f>Tabla1[[#This Row],[Venta prom 12 meses en UN]]*Tabla1[[#This Row],[Costo unitario]]</f>
        <v>240.642</v>
      </c>
      <c r="M2867" s="29">
        <f>IFERROR(Tabla1[[#This Row],[Stock en unidades]]/Tabla1[[#This Row],[Venta prom 12 meses en UN]],0)</f>
        <v>18.004338394793926</v>
      </c>
      <c r="N2867" s="12">
        <f>IFERROR(12/Tabla1[[#This Row],[Meses de stock]],0)</f>
        <v>0.6665060240963856</v>
      </c>
      <c r="O2867" s="5" t="e">
        <f>VLOOKUP(Tabla1[[#This Row],[Código del producto]],'ABC Ventas'!$A:$E,5,0)</f>
        <v>#DIV/0!</v>
      </c>
      <c r="P2867" s="5" t="e">
        <f>VLOOKUP(Tabla1[[#This Row],[Código del producto]],'ABC Stock'!$A:$E,5,0)</f>
        <v>#DIV/0!</v>
      </c>
      <c r="Q28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68" spans="1:17" x14ac:dyDescent="0.2">
      <c r="A2868" s="1">
        <v>1478</v>
      </c>
      <c r="B2868" s="1" t="s">
        <v>558</v>
      </c>
      <c r="C2868" s="1" t="s">
        <v>6</v>
      </c>
      <c r="D2868" s="1" t="s">
        <v>3</v>
      </c>
      <c r="E2868" s="11">
        <v>776</v>
      </c>
      <c r="F2868" s="3">
        <v>2.75</v>
      </c>
      <c r="G2868" s="11">
        <f>Tabla1[[#This Row],[Stock en unidades]]*Tabla1[[#This Row],[Costo unitario]]</f>
        <v>2134</v>
      </c>
      <c r="H2868" s="1">
        <v>2019</v>
      </c>
      <c r="I2868" s="1" t="s">
        <v>305</v>
      </c>
      <c r="J2868" s="1">
        <v>56</v>
      </c>
      <c r="K2868" s="3">
        <v>201.74</v>
      </c>
      <c r="L2868" s="12">
        <f>Tabla1[[#This Row],[Venta prom 12 meses en UN]]*Tabla1[[#This Row],[Costo unitario]]</f>
        <v>154</v>
      </c>
      <c r="M2868" s="29">
        <f>IFERROR(Tabla1[[#This Row],[Stock en unidades]]/Tabla1[[#This Row],[Venta prom 12 meses en UN]],0)</f>
        <v>13.857142857142858</v>
      </c>
      <c r="N2868" s="12">
        <f>IFERROR(12/Tabla1[[#This Row],[Meses de stock]],0)</f>
        <v>0.86597938144329889</v>
      </c>
      <c r="O2868" s="5" t="e">
        <f>VLOOKUP(Tabla1[[#This Row],[Código del producto]],'ABC Ventas'!$A:$E,5,0)</f>
        <v>#DIV/0!</v>
      </c>
      <c r="P2868" s="5" t="e">
        <f>VLOOKUP(Tabla1[[#This Row],[Código del producto]],'ABC Stock'!$A:$E,5,0)</f>
        <v>#DIV/0!</v>
      </c>
      <c r="Q286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69" spans="1:17" x14ac:dyDescent="0.2">
      <c r="A2869" s="1">
        <v>1478</v>
      </c>
      <c r="B2869" s="1" t="s">
        <v>558</v>
      </c>
      <c r="C2869" s="1" t="s">
        <v>6</v>
      </c>
      <c r="D2869" s="1" t="s">
        <v>3</v>
      </c>
      <c r="E2869" s="11">
        <v>264</v>
      </c>
      <c r="F2869" s="3">
        <v>1.03</v>
      </c>
      <c r="G2869" s="11">
        <f>Tabla1[[#This Row],[Stock en unidades]]*Tabla1[[#This Row],[Costo unitario]]</f>
        <v>271.92</v>
      </c>
      <c r="H2869" s="1">
        <v>2020</v>
      </c>
      <c r="I2869" s="1" t="s">
        <v>256</v>
      </c>
      <c r="J2869" s="1">
        <v>106</v>
      </c>
      <c r="K2869" s="3">
        <v>189.97319999999999</v>
      </c>
      <c r="L2869" s="12">
        <f>Tabla1[[#This Row],[Venta prom 12 meses en UN]]*Tabla1[[#This Row],[Costo unitario]]</f>
        <v>109.18</v>
      </c>
      <c r="M2869" s="29">
        <f>IFERROR(Tabla1[[#This Row],[Stock en unidades]]/Tabla1[[#This Row],[Venta prom 12 meses en UN]],0)</f>
        <v>2.4905660377358489</v>
      </c>
      <c r="N2869" s="12">
        <f>IFERROR(12/Tabla1[[#This Row],[Meses de stock]],0)</f>
        <v>4.8181818181818183</v>
      </c>
      <c r="O2869" s="5" t="e">
        <f>VLOOKUP(Tabla1[[#This Row],[Código del producto]],'ABC Ventas'!$A:$E,5,0)</f>
        <v>#DIV/0!</v>
      </c>
      <c r="P2869" s="5" t="e">
        <f>VLOOKUP(Tabla1[[#This Row],[Código del producto]],'ABC Stock'!$A:$E,5,0)</f>
        <v>#DIV/0!</v>
      </c>
      <c r="Q28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0" spans="1:17" x14ac:dyDescent="0.2">
      <c r="A2870" s="1">
        <v>1479</v>
      </c>
      <c r="B2870" s="1" t="s">
        <v>559</v>
      </c>
      <c r="C2870" s="1" t="s">
        <v>6</v>
      </c>
      <c r="D2870" s="1" t="s">
        <v>3</v>
      </c>
      <c r="E2870" s="11">
        <v>727</v>
      </c>
      <c r="F2870" s="3">
        <v>77</v>
      </c>
      <c r="G2870" s="11">
        <f>Tabla1[[#This Row],[Stock en unidades]]*Tabla1[[#This Row],[Costo unitario]]</f>
        <v>55979</v>
      </c>
      <c r="H2870" s="1">
        <v>2019</v>
      </c>
      <c r="I2870" s="1" t="s">
        <v>258</v>
      </c>
      <c r="J2870" s="1">
        <v>721</v>
      </c>
      <c r="K2870" s="3">
        <v>71061.759999999995</v>
      </c>
      <c r="L2870" s="12">
        <f>Tabla1[[#This Row],[Venta prom 12 meses en UN]]*Tabla1[[#This Row],[Costo unitario]]</f>
        <v>55517</v>
      </c>
      <c r="M2870" s="29">
        <f>IFERROR(Tabla1[[#This Row],[Stock en unidades]]/Tabla1[[#This Row],[Venta prom 12 meses en UN]],0)</f>
        <v>1.0083217753120666</v>
      </c>
      <c r="N2870" s="12">
        <f>IFERROR(12/Tabla1[[#This Row],[Meses de stock]],0)</f>
        <v>11.900962861072902</v>
      </c>
      <c r="O2870" s="5" t="e">
        <f>VLOOKUP(Tabla1[[#This Row],[Código del producto]],'ABC Ventas'!$A:$E,5,0)</f>
        <v>#DIV/0!</v>
      </c>
      <c r="P2870" s="5" t="e">
        <f>VLOOKUP(Tabla1[[#This Row],[Código del producto]],'ABC Stock'!$A:$E,5,0)</f>
        <v>#DIV/0!</v>
      </c>
      <c r="Q28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1" spans="1:17" x14ac:dyDescent="0.2">
      <c r="A2871" s="1">
        <v>1479</v>
      </c>
      <c r="B2871" s="1" t="s">
        <v>559</v>
      </c>
      <c r="C2871" s="1" t="s">
        <v>6</v>
      </c>
      <c r="D2871" s="1" t="s">
        <v>3</v>
      </c>
      <c r="E2871" s="11">
        <v>882</v>
      </c>
      <c r="F2871" s="3">
        <v>58</v>
      </c>
      <c r="G2871" s="11">
        <f>Tabla1[[#This Row],[Stock en unidades]]*Tabla1[[#This Row],[Costo unitario]]</f>
        <v>51156</v>
      </c>
      <c r="H2871" s="1">
        <v>2019</v>
      </c>
      <c r="I2871" s="1" t="s">
        <v>307</v>
      </c>
      <c r="J2871" s="1">
        <v>728</v>
      </c>
      <c r="K2871" s="3">
        <v>70091.839999999997</v>
      </c>
      <c r="L2871" s="12">
        <f>Tabla1[[#This Row],[Venta prom 12 meses en UN]]*Tabla1[[#This Row],[Costo unitario]]</f>
        <v>42224</v>
      </c>
      <c r="M2871" s="29">
        <f>IFERROR(Tabla1[[#This Row],[Stock en unidades]]/Tabla1[[#This Row],[Venta prom 12 meses en UN]],0)</f>
        <v>1.2115384615384615</v>
      </c>
      <c r="N2871" s="12">
        <f>IFERROR(12/Tabla1[[#This Row],[Meses de stock]],0)</f>
        <v>9.9047619047619051</v>
      </c>
      <c r="O2871" s="5" t="e">
        <f>VLOOKUP(Tabla1[[#This Row],[Código del producto]],'ABC Ventas'!$A:$E,5,0)</f>
        <v>#DIV/0!</v>
      </c>
      <c r="P2871" s="5" t="e">
        <f>VLOOKUP(Tabla1[[#This Row],[Código del producto]],'ABC Stock'!$A:$E,5,0)</f>
        <v>#DIV/0!</v>
      </c>
      <c r="Q28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2" spans="1:17" x14ac:dyDescent="0.2">
      <c r="A2872" s="1">
        <v>1479</v>
      </c>
      <c r="B2872" s="1" t="s">
        <v>559</v>
      </c>
      <c r="C2872" s="1" t="s">
        <v>6</v>
      </c>
      <c r="D2872" s="1" t="s">
        <v>3</v>
      </c>
      <c r="E2872" s="11">
        <v>1067</v>
      </c>
      <c r="F2872" s="3">
        <v>76</v>
      </c>
      <c r="G2872" s="11">
        <f>Tabla1[[#This Row],[Stock en unidades]]*Tabla1[[#This Row],[Costo unitario]]</f>
        <v>81092</v>
      </c>
      <c r="H2872" s="1">
        <v>2019</v>
      </c>
      <c r="I2872" s="1" t="s">
        <v>256</v>
      </c>
      <c r="J2872" s="1">
        <v>460</v>
      </c>
      <c r="K2872" s="3">
        <v>65025.599999999999</v>
      </c>
      <c r="L2872" s="12">
        <f>Tabla1[[#This Row],[Venta prom 12 meses en UN]]*Tabla1[[#This Row],[Costo unitario]]</f>
        <v>34960</v>
      </c>
      <c r="M2872" s="29">
        <f>IFERROR(Tabla1[[#This Row],[Stock en unidades]]/Tabla1[[#This Row],[Venta prom 12 meses en UN]],0)</f>
        <v>2.3195652173913044</v>
      </c>
      <c r="N2872" s="12">
        <f>IFERROR(12/Tabla1[[#This Row],[Meses de stock]],0)</f>
        <v>5.1733833177132142</v>
      </c>
      <c r="O2872" s="5" t="e">
        <f>VLOOKUP(Tabla1[[#This Row],[Código del producto]],'ABC Ventas'!$A:$E,5,0)</f>
        <v>#DIV/0!</v>
      </c>
      <c r="P2872" s="5" t="e">
        <f>VLOOKUP(Tabla1[[#This Row],[Código del producto]],'ABC Stock'!$A:$E,5,0)</f>
        <v>#DIV/0!</v>
      </c>
      <c r="Q28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3" spans="1:17" x14ac:dyDescent="0.2">
      <c r="A2873" s="1">
        <v>1479</v>
      </c>
      <c r="B2873" s="1" t="s">
        <v>559</v>
      </c>
      <c r="C2873" s="1" t="s">
        <v>6</v>
      </c>
      <c r="D2873" s="1" t="s">
        <v>3</v>
      </c>
      <c r="E2873" s="11">
        <v>1196</v>
      </c>
      <c r="F2873" s="3">
        <v>51</v>
      </c>
      <c r="G2873" s="11">
        <f>Tabla1[[#This Row],[Stock en unidades]]*Tabla1[[#This Row],[Costo unitario]]</f>
        <v>60996</v>
      </c>
      <c r="H2873" s="1">
        <v>2020</v>
      </c>
      <c r="I2873" s="1" t="s">
        <v>256</v>
      </c>
      <c r="J2873" s="1">
        <v>672</v>
      </c>
      <c r="K2873" s="3">
        <v>59290.559999999998</v>
      </c>
      <c r="L2873" s="12">
        <f>Tabla1[[#This Row],[Venta prom 12 meses en UN]]*Tabla1[[#This Row],[Costo unitario]]</f>
        <v>34272</v>
      </c>
      <c r="M2873" s="29">
        <f>IFERROR(Tabla1[[#This Row],[Stock en unidades]]/Tabla1[[#This Row],[Venta prom 12 meses en UN]],0)</f>
        <v>1.7797619047619047</v>
      </c>
      <c r="N2873" s="12">
        <f>IFERROR(12/Tabla1[[#This Row],[Meses de stock]],0)</f>
        <v>6.7424749163879607</v>
      </c>
      <c r="O2873" s="5" t="e">
        <f>VLOOKUP(Tabla1[[#This Row],[Código del producto]],'ABC Ventas'!$A:$E,5,0)</f>
        <v>#DIV/0!</v>
      </c>
      <c r="P2873" s="5" t="e">
        <f>VLOOKUP(Tabla1[[#This Row],[Código del producto]],'ABC Stock'!$A:$E,5,0)</f>
        <v>#DIV/0!</v>
      </c>
      <c r="Q28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4" spans="1:17" x14ac:dyDescent="0.2">
      <c r="A2874" s="1">
        <v>1479</v>
      </c>
      <c r="B2874" s="1" t="s">
        <v>559</v>
      </c>
      <c r="C2874" s="1" t="s">
        <v>6</v>
      </c>
      <c r="D2874" s="1" t="s">
        <v>3</v>
      </c>
      <c r="E2874" s="11">
        <v>137</v>
      </c>
      <c r="F2874" s="3">
        <v>53</v>
      </c>
      <c r="G2874" s="11">
        <f>Tabla1[[#This Row],[Stock en unidades]]*Tabla1[[#This Row],[Costo unitario]]</f>
        <v>7261</v>
      </c>
      <c r="H2874" s="1">
        <v>2019</v>
      </c>
      <c r="I2874" s="1" t="s">
        <v>307</v>
      </c>
      <c r="J2874" s="1">
        <v>447</v>
      </c>
      <c r="K2874" s="3">
        <v>40511.61</v>
      </c>
      <c r="L2874" s="12">
        <f>Tabla1[[#This Row],[Venta prom 12 meses en UN]]*Tabla1[[#This Row],[Costo unitario]]</f>
        <v>23691</v>
      </c>
      <c r="M2874" s="29">
        <f>IFERROR(Tabla1[[#This Row],[Stock en unidades]]/Tabla1[[#This Row],[Venta prom 12 meses en UN]],0)</f>
        <v>0.30648769574944074</v>
      </c>
      <c r="N2874" s="12">
        <f>IFERROR(12/Tabla1[[#This Row],[Meses de stock]],0)</f>
        <v>39.153284671532845</v>
      </c>
      <c r="O2874" s="5" t="e">
        <f>VLOOKUP(Tabla1[[#This Row],[Código del producto]],'ABC Ventas'!$A:$E,5,0)</f>
        <v>#DIV/0!</v>
      </c>
      <c r="P2874" s="5" t="e">
        <f>VLOOKUP(Tabla1[[#This Row],[Código del producto]],'ABC Stock'!$A:$E,5,0)</f>
        <v>#DIV/0!</v>
      </c>
      <c r="Q28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5" spans="1:17" x14ac:dyDescent="0.2">
      <c r="A2875" s="1">
        <v>1479</v>
      </c>
      <c r="B2875" s="1" t="s">
        <v>559</v>
      </c>
      <c r="C2875" s="1" t="s">
        <v>6</v>
      </c>
      <c r="D2875" s="1" t="s">
        <v>3</v>
      </c>
      <c r="E2875" s="11">
        <v>717</v>
      </c>
      <c r="F2875" s="3">
        <v>36</v>
      </c>
      <c r="G2875" s="11">
        <f>Tabla1[[#This Row],[Stock en unidades]]*Tabla1[[#This Row],[Costo unitario]]</f>
        <v>25812</v>
      </c>
      <c r="H2875" s="1">
        <v>2020</v>
      </c>
      <c r="I2875" s="1" t="s">
        <v>256</v>
      </c>
      <c r="J2875" s="1">
        <v>326</v>
      </c>
      <c r="K2875" s="3">
        <v>17838.72</v>
      </c>
      <c r="L2875" s="12">
        <f>Tabla1[[#This Row],[Venta prom 12 meses en UN]]*Tabla1[[#This Row],[Costo unitario]]</f>
        <v>11736</v>
      </c>
      <c r="M2875" s="29">
        <f>IFERROR(Tabla1[[#This Row],[Stock en unidades]]/Tabla1[[#This Row],[Venta prom 12 meses en UN]],0)</f>
        <v>2.1993865030674846</v>
      </c>
      <c r="N2875" s="12">
        <f>IFERROR(12/Tabla1[[#This Row],[Meses de stock]],0)</f>
        <v>5.456066945606695</v>
      </c>
      <c r="O2875" s="5" t="e">
        <f>VLOOKUP(Tabla1[[#This Row],[Código del producto]],'ABC Ventas'!$A:$E,5,0)</f>
        <v>#DIV/0!</v>
      </c>
      <c r="P2875" s="5" t="e">
        <f>VLOOKUP(Tabla1[[#This Row],[Código del producto]],'ABC Stock'!$A:$E,5,0)</f>
        <v>#DIV/0!</v>
      </c>
      <c r="Q28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6" spans="1:17" x14ac:dyDescent="0.2">
      <c r="A2876" s="1">
        <v>1480</v>
      </c>
      <c r="B2876" s="1" t="s">
        <v>301</v>
      </c>
      <c r="C2876" s="1" t="s">
        <v>6</v>
      </c>
      <c r="D2876" s="1" t="s">
        <v>3</v>
      </c>
      <c r="E2876" s="11">
        <v>61</v>
      </c>
      <c r="F2876" s="3">
        <v>6.75</v>
      </c>
      <c r="G2876" s="11">
        <f>Tabla1[[#This Row],[Stock en unidades]]*Tabla1[[#This Row],[Costo unitario]]</f>
        <v>411.75</v>
      </c>
      <c r="H2876" s="1">
        <v>2020</v>
      </c>
      <c r="I2876" s="1" t="s">
        <v>256</v>
      </c>
      <c r="J2876" s="1">
        <v>135</v>
      </c>
      <c r="K2876" s="3">
        <v>1120.8375000000001</v>
      </c>
      <c r="L2876" s="12">
        <f>Tabla1[[#This Row],[Venta prom 12 meses en UN]]*Tabla1[[#This Row],[Costo unitario]]</f>
        <v>911.25</v>
      </c>
      <c r="M2876" s="29">
        <f>IFERROR(Tabla1[[#This Row],[Stock en unidades]]/Tabla1[[#This Row],[Venta prom 12 meses en UN]],0)</f>
        <v>0.45185185185185184</v>
      </c>
      <c r="N2876" s="12">
        <f>IFERROR(12/Tabla1[[#This Row],[Meses de stock]],0)</f>
        <v>26.557377049180328</v>
      </c>
      <c r="O2876" s="5" t="e">
        <f>VLOOKUP(Tabla1[[#This Row],[Código del producto]],'ABC Ventas'!$A:$E,5,0)</f>
        <v>#DIV/0!</v>
      </c>
      <c r="P2876" s="5" t="e">
        <f>VLOOKUP(Tabla1[[#This Row],[Código del producto]],'ABC Stock'!$A:$E,5,0)</f>
        <v>#DIV/0!</v>
      </c>
      <c r="Q28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77" spans="1:17" x14ac:dyDescent="0.2">
      <c r="A2877" s="1">
        <v>1480</v>
      </c>
      <c r="B2877" s="1" t="s">
        <v>301</v>
      </c>
      <c r="C2877" s="1" t="s">
        <v>6</v>
      </c>
      <c r="D2877" s="1" t="s">
        <v>3</v>
      </c>
      <c r="E2877" s="11">
        <v>1641</v>
      </c>
      <c r="F2877" s="3">
        <v>4.79</v>
      </c>
      <c r="G2877" s="11">
        <f>Tabla1[[#This Row],[Stock en unidades]]*Tabla1[[#This Row],[Costo unitario]]</f>
        <v>7860.39</v>
      </c>
      <c r="H2877" s="1">
        <v>2019</v>
      </c>
      <c r="I2877" s="1" t="s">
        <v>305</v>
      </c>
      <c r="J2877" s="1">
        <v>0</v>
      </c>
      <c r="K2877" s="3">
        <v>0</v>
      </c>
      <c r="L2877" s="12">
        <f>Tabla1[[#This Row],[Venta prom 12 meses en UN]]*Tabla1[[#This Row],[Costo unitario]]</f>
        <v>0</v>
      </c>
      <c r="M2877" s="29">
        <f>IFERROR(Tabla1[[#This Row],[Stock en unidades]]/Tabla1[[#This Row],[Venta prom 12 meses en UN]],0)</f>
        <v>0</v>
      </c>
      <c r="N2877" s="12">
        <f>IFERROR(12/Tabla1[[#This Row],[Meses de stock]],0)</f>
        <v>0</v>
      </c>
      <c r="O2877" s="5" t="e">
        <f>VLOOKUP(Tabla1[[#This Row],[Código del producto]],'ABC Ventas'!$A:$E,5,0)</f>
        <v>#DIV/0!</v>
      </c>
      <c r="P2877" s="5" t="e">
        <f>VLOOKUP(Tabla1[[#This Row],[Código del producto]],'ABC Stock'!$A:$E,5,0)</f>
        <v>#DIV/0!</v>
      </c>
      <c r="Q2877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878" spans="1:17" x14ac:dyDescent="0.2">
      <c r="A2878" s="1">
        <v>1480</v>
      </c>
      <c r="B2878" s="1" t="s">
        <v>301</v>
      </c>
      <c r="C2878" s="1" t="s">
        <v>6</v>
      </c>
      <c r="D2878" s="1" t="s">
        <v>3</v>
      </c>
      <c r="E2878" s="11">
        <v>186</v>
      </c>
      <c r="F2878" s="3">
        <v>6.41</v>
      </c>
      <c r="G2878" s="11">
        <f>Tabla1[[#This Row],[Stock en unidades]]*Tabla1[[#This Row],[Costo unitario]]</f>
        <v>1192.26</v>
      </c>
      <c r="H2878" s="1">
        <v>2020</v>
      </c>
      <c r="I2878" s="1" t="s">
        <v>256</v>
      </c>
      <c r="J2878" s="1">
        <v>62</v>
      </c>
      <c r="K2878" s="3">
        <v>564.33640000000003</v>
      </c>
      <c r="L2878" s="12">
        <f>Tabla1[[#This Row],[Venta prom 12 meses en UN]]*Tabla1[[#This Row],[Costo unitario]]</f>
        <v>397.42</v>
      </c>
      <c r="M2878" s="29">
        <f>IFERROR(Tabla1[[#This Row],[Stock en unidades]]/Tabla1[[#This Row],[Venta prom 12 meses en UN]],0)</f>
        <v>3</v>
      </c>
      <c r="N2878" s="12">
        <f>IFERROR(12/Tabla1[[#This Row],[Meses de stock]],0)</f>
        <v>4</v>
      </c>
      <c r="O2878" s="5" t="e">
        <f>VLOOKUP(Tabla1[[#This Row],[Código del producto]],'ABC Ventas'!$A:$E,5,0)</f>
        <v>#DIV/0!</v>
      </c>
      <c r="P2878" s="5" t="e">
        <f>VLOOKUP(Tabla1[[#This Row],[Código del producto]],'ABC Stock'!$A:$E,5,0)</f>
        <v>#DIV/0!</v>
      </c>
      <c r="Q28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79" spans="1:17" x14ac:dyDescent="0.2">
      <c r="A2879" s="1">
        <v>1480</v>
      </c>
      <c r="B2879" s="1" t="s">
        <v>301</v>
      </c>
      <c r="C2879" s="1" t="s">
        <v>6</v>
      </c>
      <c r="D2879" s="1" t="s">
        <v>3</v>
      </c>
      <c r="E2879" s="11">
        <v>1078</v>
      </c>
      <c r="F2879" s="3">
        <v>2.4500000000000002</v>
      </c>
      <c r="G2879" s="11">
        <f>Tabla1[[#This Row],[Stock en unidades]]*Tabla1[[#This Row],[Costo unitario]]</f>
        <v>2641.1000000000004</v>
      </c>
      <c r="H2879" s="1">
        <v>2020</v>
      </c>
      <c r="I2879" s="1" t="s">
        <v>257</v>
      </c>
      <c r="J2879" s="1">
        <v>119</v>
      </c>
      <c r="K2879" s="3">
        <v>425.66300000000001</v>
      </c>
      <c r="L2879" s="12">
        <f>Tabla1[[#This Row],[Venta prom 12 meses en UN]]*Tabla1[[#This Row],[Costo unitario]]</f>
        <v>291.55</v>
      </c>
      <c r="M2879" s="29">
        <f>IFERROR(Tabla1[[#This Row],[Stock en unidades]]/Tabla1[[#This Row],[Venta prom 12 meses en UN]],0)</f>
        <v>9.0588235294117645</v>
      </c>
      <c r="N2879" s="12">
        <f>IFERROR(12/Tabla1[[#This Row],[Meses de stock]],0)</f>
        <v>1.3246753246753247</v>
      </c>
      <c r="O2879" s="5" t="e">
        <f>VLOOKUP(Tabla1[[#This Row],[Código del producto]],'ABC Ventas'!$A:$E,5,0)</f>
        <v>#DIV/0!</v>
      </c>
      <c r="P2879" s="5" t="e">
        <f>VLOOKUP(Tabla1[[#This Row],[Código del producto]],'ABC Stock'!$A:$E,5,0)</f>
        <v>#DIV/0!</v>
      </c>
      <c r="Q287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80" spans="1:17" x14ac:dyDescent="0.2">
      <c r="A2880" s="1">
        <v>1480</v>
      </c>
      <c r="B2880" s="1" t="s">
        <v>301</v>
      </c>
      <c r="C2880" s="1" t="s">
        <v>6</v>
      </c>
      <c r="D2880" s="1" t="s">
        <v>3</v>
      </c>
      <c r="E2880" s="11">
        <v>1199</v>
      </c>
      <c r="F2880" s="3">
        <v>2.99</v>
      </c>
      <c r="G2880" s="11">
        <f>Tabla1[[#This Row],[Stock en unidades]]*Tabla1[[#This Row],[Costo unitario]]</f>
        <v>3585.01</v>
      </c>
      <c r="H2880" s="1">
        <v>2019</v>
      </c>
      <c r="I2880" s="1" t="s">
        <v>304</v>
      </c>
      <c r="J2880" s="1">
        <v>79.900000000000006</v>
      </c>
      <c r="K2880" s="3">
        <v>322.51635000000005</v>
      </c>
      <c r="L2880" s="12">
        <f>Tabla1[[#This Row],[Venta prom 12 meses en UN]]*Tabla1[[#This Row],[Costo unitario]]</f>
        <v>238.90100000000004</v>
      </c>
      <c r="M2880" s="29">
        <f>IFERROR(Tabla1[[#This Row],[Stock en unidades]]/Tabla1[[#This Row],[Venta prom 12 meses en UN]],0)</f>
        <v>15.006257822277846</v>
      </c>
      <c r="N2880" s="12">
        <f>IFERROR(12/Tabla1[[#This Row],[Meses de stock]],0)</f>
        <v>0.7996663886572144</v>
      </c>
      <c r="O2880" s="5" t="e">
        <f>VLOOKUP(Tabla1[[#This Row],[Código del producto]],'ABC Ventas'!$A:$E,5,0)</f>
        <v>#DIV/0!</v>
      </c>
      <c r="P2880" s="5" t="e">
        <f>VLOOKUP(Tabla1[[#This Row],[Código del producto]],'ABC Stock'!$A:$E,5,0)</f>
        <v>#DIV/0!</v>
      </c>
      <c r="Q288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81" spans="1:17" x14ac:dyDescent="0.2">
      <c r="A2881" s="1">
        <v>1480</v>
      </c>
      <c r="B2881" s="1" t="s">
        <v>301</v>
      </c>
      <c r="C2881" s="1" t="s">
        <v>6</v>
      </c>
      <c r="D2881" s="1" t="s">
        <v>3</v>
      </c>
      <c r="E2881" s="11">
        <v>70</v>
      </c>
      <c r="F2881" s="3">
        <v>1.5</v>
      </c>
      <c r="G2881" s="11">
        <f>Tabla1[[#This Row],[Stock en unidades]]*Tabla1[[#This Row],[Costo unitario]]</f>
        <v>105</v>
      </c>
      <c r="H2881" s="1">
        <v>2019</v>
      </c>
      <c r="I2881" s="1" t="s">
        <v>308</v>
      </c>
      <c r="J2881" s="1">
        <v>138</v>
      </c>
      <c r="K2881" s="3">
        <v>289.8</v>
      </c>
      <c r="L2881" s="12">
        <f>Tabla1[[#This Row],[Venta prom 12 meses en UN]]*Tabla1[[#This Row],[Costo unitario]]</f>
        <v>207</v>
      </c>
      <c r="M2881" s="29">
        <f>IFERROR(Tabla1[[#This Row],[Stock en unidades]]/Tabla1[[#This Row],[Venta prom 12 meses en UN]],0)</f>
        <v>0.50724637681159424</v>
      </c>
      <c r="N2881" s="12">
        <f>IFERROR(12/Tabla1[[#This Row],[Meses de stock]],0)</f>
        <v>23.657142857142855</v>
      </c>
      <c r="O2881" s="5" t="e">
        <f>VLOOKUP(Tabla1[[#This Row],[Código del producto]],'ABC Ventas'!$A:$E,5,0)</f>
        <v>#DIV/0!</v>
      </c>
      <c r="P2881" s="5" t="e">
        <f>VLOOKUP(Tabla1[[#This Row],[Código del producto]],'ABC Stock'!$A:$E,5,0)</f>
        <v>#DIV/0!</v>
      </c>
      <c r="Q28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82" spans="1:17" x14ac:dyDescent="0.2">
      <c r="A2882" s="1">
        <v>1481</v>
      </c>
      <c r="B2882" s="1" t="s">
        <v>560</v>
      </c>
      <c r="C2882" s="1" t="s">
        <v>6</v>
      </c>
      <c r="D2882" s="1" t="s">
        <v>3</v>
      </c>
      <c r="E2882" s="11">
        <v>239</v>
      </c>
      <c r="F2882" s="3">
        <v>6.16</v>
      </c>
      <c r="G2882" s="11">
        <f>Tabla1[[#This Row],[Stock en unidades]]*Tabla1[[#This Row],[Costo unitario]]</f>
        <v>1472.24</v>
      </c>
      <c r="H2882" s="1">
        <v>2020</v>
      </c>
      <c r="I2882" s="1" t="s">
        <v>257</v>
      </c>
      <c r="J2882" s="1">
        <v>104</v>
      </c>
      <c r="K2882" s="3">
        <v>858.45759999999996</v>
      </c>
      <c r="L2882" s="12">
        <f>Tabla1[[#This Row],[Venta prom 12 meses en UN]]*Tabla1[[#This Row],[Costo unitario]]</f>
        <v>640.64</v>
      </c>
      <c r="M2882" s="29">
        <f>IFERROR(Tabla1[[#This Row],[Stock en unidades]]/Tabla1[[#This Row],[Venta prom 12 meses en UN]],0)</f>
        <v>2.2980769230769229</v>
      </c>
      <c r="N2882" s="12">
        <f>IFERROR(12/Tabla1[[#This Row],[Meses de stock]],0)</f>
        <v>5.2217573221757325</v>
      </c>
      <c r="O2882" s="5" t="e">
        <f>VLOOKUP(Tabla1[[#This Row],[Código del producto]],'ABC Ventas'!$A:$E,5,0)</f>
        <v>#DIV/0!</v>
      </c>
      <c r="P2882" s="5" t="e">
        <f>VLOOKUP(Tabla1[[#This Row],[Código del producto]],'ABC Stock'!$A:$E,5,0)</f>
        <v>#DIV/0!</v>
      </c>
      <c r="Q28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83" spans="1:17" x14ac:dyDescent="0.2">
      <c r="A2883" s="1">
        <v>1481</v>
      </c>
      <c r="B2883" s="1" t="s">
        <v>560</v>
      </c>
      <c r="C2883" s="1" t="s">
        <v>6</v>
      </c>
      <c r="D2883" s="1" t="s">
        <v>3</v>
      </c>
      <c r="E2883" s="11">
        <v>674</v>
      </c>
      <c r="F2883" s="3">
        <v>6.95</v>
      </c>
      <c r="G2883" s="11">
        <f>Tabla1[[#This Row],[Stock en unidades]]*Tabla1[[#This Row],[Costo unitario]]</f>
        <v>4684.3</v>
      </c>
      <c r="H2883" s="1">
        <v>2019</v>
      </c>
      <c r="I2883" s="1" t="s">
        <v>312</v>
      </c>
      <c r="J2883" s="1">
        <v>74.8</v>
      </c>
      <c r="K2883" s="3">
        <v>639.42779999999993</v>
      </c>
      <c r="L2883" s="12">
        <f>Tabla1[[#This Row],[Venta prom 12 meses en UN]]*Tabla1[[#This Row],[Costo unitario]]</f>
        <v>519.86</v>
      </c>
      <c r="M2883" s="29">
        <f>IFERROR(Tabla1[[#This Row],[Stock en unidades]]/Tabla1[[#This Row],[Venta prom 12 meses en UN]],0)</f>
        <v>9.0106951871657763</v>
      </c>
      <c r="N2883" s="12">
        <f>IFERROR(12/Tabla1[[#This Row],[Meses de stock]],0)</f>
        <v>1.3317507418397625</v>
      </c>
      <c r="O2883" s="5" t="e">
        <f>VLOOKUP(Tabla1[[#This Row],[Código del producto]],'ABC Ventas'!$A:$E,5,0)</f>
        <v>#DIV/0!</v>
      </c>
      <c r="P2883" s="5" t="e">
        <f>VLOOKUP(Tabla1[[#This Row],[Código del producto]],'ABC Stock'!$A:$E,5,0)</f>
        <v>#DIV/0!</v>
      </c>
      <c r="Q288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84" spans="1:17" x14ac:dyDescent="0.2">
      <c r="A2884" s="1">
        <v>1481</v>
      </c>
      <c r="B2884" s="1" t="s">
        <v>560</v>
      </c>
      <c r="C2884" s="1" t="s">
        <v>6</v>
      </c>
      <c r="D2884" s="1" t="s">
        <v>3</v>
      </c>
      <c r="E2884" s="11">
        <v>585</v>
      </c>
      <c r="F2884" s="3">
        <v>3.45</v>
      </c>
      <c r="G2884" s="11">
        <f>Tabla1[[#This Row],[Stock en unidades]]*Tabla1[[#This Row],[Costo unitario]]</f>
        <v>2018.25</v>
      </c>
      <c r="H2884" s="1">
        <v>2020</v>
      </c>
      <c r="I2884" s="1" t="s">
        <v>256</v>
      </c>
      <c r="J2884" s="1">
        <v>53.1</v>
      </c>
      <c r="K2884" s="3">
        <v>285.7842</v>
      </c>
      <c r="L2884" s="12">
        <f>Tabla1[[#This Row],[Venta prom 12 meses en UN]]*Tabla1[[#This Row],[Costo unitario]]</f>
        <v>183.19500000000002</v>
      </c>
      <c r="M2884" s="29">
        <f>IFERROR(Tabla1[[#This Row],[Stock en unidades]]/Tabla1[[#This Row],[Venta prom 12 meses en UN]],0)</f>
        <v>11.016949152542372</v>
      </c>
      <c r="N2884" s="12">
        <f>IFERROR(12/Tabla1[[#This Row],[Meses de stock]],0)</f>
        <v>1.0892307692307692</v>
      </c>
      <c r="O2884" s="5" t="e">
        <f>VLOOKUP(Tabla1[[#This Row],[Código del producto]],'ABC Ventas'!$A:$E,5,0)</f>
        <v>#DIV/0!</v>
      </c>
      <c r="P2884" s="5" t="e">
        <f>VLOOKUP(Tabla1[[#This Row],[Código del producto]],'ABC Stock'!$A:$E,5,0)</f>
        <v>#DIV/0!</v>
      </c>
      <c r="Q288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85" spans="1:17" x14ac:dyDescent="0.2">
      <c r="A2885" s="1">
        <v>1481</v>
      </c>
      <c r="B2885" s="1" t="s">
        <v>560</v>
      </c>
      <c r="C2885" s="1" t="s">
        <v>6</v>
      </c>
      <c r="D2885" s="1" t="s">
        <v>3</v>
      </c>
      <c r="E2885" s="11">
        <v>233</v>
      </c>
      <c r="F2885" s="3">
        <v>1.55</v>
      </c>
      <c r="G2885" s="11">
        <f>Tabla1[[#This Row],[Stock en unidades]]*Tabla1[[#This Row],[Costo unitario]]</f>
        <v>361.15000000000003</v>
      </c>
      <c r="H2885" s="1">
        <v>2020</v>
      </c>
      <c r="I2885" s="1" t="s">
        <v>258</v>
      </c>
      <c r="J2885" s="1">
        <v>92</v>
      </c>
      <c r="K2885" s="3">
        <v>262.38399999999996</v>
      </c>
      <c r="L2885" s="12">
        <f>Tabla1[[#This Row],[Venta prom 12 meses en UN]]*Tabla1[[#This Row],[Costo unitario]]</f>
        <v>142.6</v>
      </c>
      <c r="M2885" s="29">
        <f>IFERROR(Tabla1[[#This Row],[Stock en unidades]]/Tabla1[[#This Row],[Venta prom 12 meses en UN]],0)</f>
        <v>2.5326086956521738</v>
      </c>
      <c r="N2885" s="12">
        <f>IFERROR(12/Tabla1[[#This Row],[Meses de stock]],0)</f>
        <v>4.7381974248927037</v>
      </c>
      <c r="O2885" s="5" t="e">
        <f>VLOOKUP(Tabla1[[#This Row],[Código del producto]],'ABC Ventas'!$A:$E,5,0)</f>
        <v>#DIV/0!</v>
      </c>
      <c r="P2885" s="5" t="e">
        <f>VLOOKUP(Tabla1[[#This Row],[Código del producto]],'ABC Stock'!$A:$E,5,0)</f>
        <v>#DIV/0!</v>
      </c>
      <c r="Q28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86" spans="1:17" x14ac:dyDescent="0.2">
      <c r="A2886" s="1">
        <v>1481</v>
      </c>
      <c r="B2886" s="1" t="s">
        <v>560</v>
      </c>
      <c r="C2886" s="1" t="s">
        <v>6</v>
      </c>
      <c r="D2886" s="1" t="s">
        <v>3</v>
      </c>
      <c r="E2886" s="11">
        <v>826</v>
      </c>
      <c r="F2886" s="3">
        <v>1.96</v>
      </c>
      <c r="G2886" s="11">
        <f>Tabla1[[#This Row],[Stock en unidades]]*Tabla1[[#This Row],[Costo unitario]]</f>
        <v>1618.96</v>
      </c>
      <c r="H2886" s="1">
        <v>2020</v>
      </c>
      <c r="I2886" s="1" t="s">
        <v>256</v>
      </c>
      <c r="J2886" s="1">
        <v>91.7</v>
      </c>
      <c r="K2886" s="3">
        <v>251.62479999999999</v>
      </c>
      <c r="L2886" s="12">
        <f>Tabla1[[#This Row],[Venta prom 12 meses en UN]]*Tabla1[[#This Row],[Costo unitario]]</f>
        <v>179.732</v>
      </c>
      <c r="M2886" s="29">
        <f>IFERROR(Tabla1[[#This Row],[Stock en unidades]]/Tabla1[[#This Row],[Venta prom 12 meses en UN]],0)</f>
        <v>9.007633587786259</v>
      </c>
      <c r="N2886" s="12">
        <f>IFERROR(12/Tabla1[[#This Row],[Meses de stock]],0)</f>
        <v>1.3322033898305086</v>
      </c>
      <c r="O2886" s="5" t="e">
        <f>VLOOKUP(Tabla1[[#This Row],[Código del producto]],'ABC Ventas'!$A:$E,5,0)</f>
        <v>#DIV/0!</v>
      </c>
      <c r="P2886" s="5" t="e">
        <f>VLOOKUP(Tabla1[[#This Row],[Código del producto]],'ABC Stock'!$A:$E,5,0)</f>
        <v>#DIV/0!</v>
      </c>
      <c r="Q288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87" spans="1:17" x14ac:dyDescent="0.2">
      <c r="A2887" s="1">
        <v>1481</v>
      </c>
      <c r="B2887" s="1" t="s">
        <v>560</v>
      </c>
      <c r="C2887" s="1" t="s">
        <v>6</v>
      </c>
      <c r="D2887" s="1" t="s">
        <v>3</v>
      </c>
      <c r="E2887" s="11">
        <v>265</v>
      </c>
      <c r="F2887" s="3">
        <v>2.88</v>
      </c>
      <c r="G2887" s="11">
        <f>Tabla1[[#This Row],[Stock en unidades]]*Tabla1[[#This Row],[Costo unitario]]</f>
        <v>763.19999999999993</v>
      </c>
      <c r="H2887" s="1">
        <v>2020</v>
      </c>
      <c r="I2887" s="1" t="s">
        <v>258</v>
      </c>
      <c r="J2887" s="1">
        <v>52.9</v>
      </c>
      <c r="K2887" s="3">
        <v>201.10463999999999</v>
      </c>
      <c r="L2887" s="12">
        <f>Tabla1[[#This Row],[Venta prom 12 meses en UN]]*Tabla1[[#This Row],[Costo unitario]]</f>
        <v>152.352</v>
      </c>
      <c r="M2887" s="29">
        <f>IFERROR(Tabla1[[#This Row],[Stock en unidades]]/Tabla1[[#This Row],[Venta prom 12 meses en UN]],0)</f>
        <v>5.0094517958412101</v>
      </c>
      <c r="N2887" s="12">
        <f>IFERROR(12/Tabla1[[#This Row],[Meses de stock]],0)</f>
        <v>2.3954716981132074</v>
      </c>
      <c r="O2887" s="5" t="e">
        <f>VLOOKUP(Tabla1[[#This Row],[Código del producto]],'ABC Ventas'!$A:$E,5,0)</f>
        <v>#DIV/0!</v>
      </c>
      <c r="P2887" s="5" t="e">
        <f>VLOOKUP(Tabla1[[#This Row],[Código del producto]],'ABC Stock'!$A:$E,5,0)</f>
        <v>#DIV/0!</v>
      </c>
      <c r="Q288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88" spans="1:17" x14ac:dyDescent="0.2">
      <c r="A2888" s="1">
        <v>1482</v>
      </c>
      <c r="B2888" s="1" t="s">
        <v>561</v>
      </c>
      <c r="C2888" s="1" t="s">
        <v>6</v>
      </c>
      <c r="D2888" s="1" t="s">
        <v>3</v>
      </c>
      <c r="E2888" s="11">
        <v>180</v>
      </c>
      <c r="F2888" s="3">
        <v>7.51</v>
      </c>
      <c r="G2888" s="11">
        <f>Tabla1[[#This Row],[Stock en unidades]]*Tabla1[[#This Row],[Costo unitario]]</f>
        <v>1351.8</v>
      </c>
      <c r="H2888" s="1">
        <v>2020</v>
      </c>
      <c r="I2888" s="1" t="s">
        <v>258</v>
      </c>
      <c r="J2888" s="1">
        <v>109</v>
      </c>
      <c r="K2888" s="3">
        <v>1080.5388</v>
      </c>
      <c r="L2888" s="12">
        <f>Tabla1[[#This Row],[Venta prom 12 meses en UN]]*Tabla1[[#This Row],[Costo unitario]]</f>
        <v>818.59</v>
      </c>
      <c r="M2888" s="29">
        <f>IFERROR(Tabla1[[#This Row],[Stock en unidades]]/Tabla1[[#This Row],[Venta prom 12 meses en UN]],0)</f>
        <v>1.6513761467889909</v>
      </c>
      <c r="N2888" s="12">
        <f>IFERROR(12/Tabla1[[#This Row],[Meses de stock]],0)</f>
        <v>7.2666666666666666</v>
      </c>
      <c r="O2888" s="5" t="e">
        <f>VLOOKUP(Tabla1[[#This Row],[Código del producto]],'ABC Ventas'!$A:$E,5,0)</f>
        <v>#DIV/0!</v>
      </c>
      <c r="P2888" s="5" t="e">
        <f>VLOOKUP(Tabla1[[#This Row],[Código del producto]],'ABC Stock'!$A:$E,5,0)</f>
        <v>#DIV/0!</v>
      </c>
      <c r="Q288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89" spans="1:17" x14ac:dyDescent="0.2">
      <c r="A2889" s="1">
        <v>1482</v>
      </c>
      <c r="B2889" s="1" t="s">
        <v>561</v>
      </c>
      <c r="C2889" s="1" t="s">
        <v>6</v>
      </c>
      <c r="D2889" s="1" t="s">
        <v>3</v>
      </c>
      <c r="E2889" s="11">
        <v>1791</v>
      </c>
      <c r="F2889" s="3">
        <v>5.35</v>
      </c>
      <c r="G2889" s="11">
        <f>Tabla1[[#This Row],[Stock en unidades]]*Tabla1[[#This Row],[Costo unitario]]</f>
        <v>9581.8499999999985</v>
      </c>
      <c r="H2889" s="1">
        <v>2020</v>
      </c>
      <c r="I2889" s="1" t="s">
        <v>256</v>
      </c>
      <c r="J2889" s="1">
        <v>99.5</v>
      </c>
      <c r="K2889" s="3">
        <v>936.89199999999983</v>
      </c>
      <c r="L2889" s="12">
        <f>Tabla1[[#This Row],[Venta prom 12 meses en UN]]*Tabla1[[#This Row],[Costo unitario]]</f>
        <v>532.32499999999993</v>
      </c>
      <c r="M2889" s="29">
        <f>IFERROR(Tabla1[[#This Row],[Stock en unidades]]/Tabla1[[#This Row],[Venta prom 12 meses en UN]],0)</f>
        <v>18</v>
      </c>
      <c r="N2889" s="12">
        <f>IFERROR(12/Tabla1[[#This Row],[Meses de stock]],0)</f>
        <v>0.66666666666666663</v>
      </c>
      <c r="O2889" s="5" t="e">
        <f>VLOOKUP(Tabla1[[#This Row],[Código del producto]],'ABC Ventas'!$A:$E,5,0)</f>
        <v>#DIV/0!</v>
      </c>
      <c r="P2889" s="5" t="e">
        <f>VLOOKUP(Tabla1[[#This Row],[Código del producto]],'ABC Stock'!$A:$E,5,0)</f>
        <v>#DIV/0!</v>
      </c>
      <c r="Q288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90" spans="1:17" x14ac:dyDescent="0.2">
      <c r="A2890" s="1">
        <v>1482</v>
      </c>
      <c r="B2890" s="1" t="s">
        <v>561</v>
      </c>
      <c r="C2890" s="1" t="s">
        <v>6</v>
      </c>
      <c r="D2890" s="1" t="s">
        <v>3</v>
      </c>
      <c r="E2890" s="11">
        <v>296</v>
      </c>
      <c r="F2890" s="3">
        <v>3.1</v>
      </c>
      <c r="G2890" s="11">
        <f>Tabla1[[#This Row],[Stock en unidades]]*Tabla1[[#This Row],[Costo unitario]]</f>
        <v>917.6</v>
      </c>
      <c r="H2890" s="1">
        <v>2019</v>
      </c>
      <c r="I2890" s="1" t="s">
        <v>309</v>
      </c>
      <c r="J2890" s="1">
        <v>134</v>
      </c>
      <c r="K2890" s="3">
        <v>672.94799999999998</v>
      </c>
      <c r="L2890" s="12">
        <f>Tabla1[[#This Row],[Venta prom 12 meses en UN]]*Tabla1[[#This Row],[Costo unitario]]</f>
        <v>415.40000000000003</v>
      </c>
      <c r="M2890" s="29">
        <f>IFERROR(Tabla1[[#This Row],[Stock en unidades]]/Tabla1[[#This Row],[Venta prom 12 meses en UN]],0)</f>
        <v>2.2089552238805972</v>
      </c>
      <c r="N2890" s="12">
        <f>IFERROR(12/Tabla1[[#This Row],[Meses de stock]],0)</f>
        <v>5.4324324324324325</v>
      </c>
      <c r="O2890" s="5" t="e">
        <f>VLOOKUP(Tabla1[[#This Row],[Código del producto]],'ABC Ventas'!$A:$E,5,0)</f>
        <v>#DIV/0!</v>
      </c>
      <c r="P2890" s="5" t="e">
        <f>VLOOKUP(Tabla1[[#This Row],[Código del producto]],'ABC Stock'!$A:$E,5,0)</f>
        <v>#DIV/0!</v>
      </c>
      <c r="Q28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91" spans="1:17" x14ac:dyDescent="0.2">
      <c r="A2891" s="1">
        <v>1482</v>
      </c>
      <c r="B2891" s="1" t="s">
        <v>561</v>
      </c>
      <c r="C2891" s="1" t="s">
        <v>6</v>
      </c>
      <c r="D2891" s="1" t="s">
        <v>3</v>
      </c>
      <c r="E2891" s="11">
        <v>512</v>
      </c>
      <c r="F2891" s="3">
        <v>3.37</v>
      </c>
      <c r="G2891" s="11">
        <f>Tabla1[[#This Row],[Stock en unidades]]*Tabla1[[#This Row],[Costo unitario]]</f>
        <v>1725.44</v>
      </c>
      <c r="H2891" s="1">
        <v>2019</v>
      </c>
      <c r="I2891" s="1" t="s">
        <v>308</v>
      </c>
      <c r="J2891" s="1">
        <v>85.3</v>
      </c>
      <c r="K2891" s="3">
        <v>468.56143000000003</v>
      </c>
      <c r="L2891" s="12">
        <f>Tabla1[[#This Row],[Venta prom 12 meses en UN]]*Tabla1[[#This Row],[Costo unitario]]</f>
        <v>287.46100000000001</v>
      </c>
      <c r="M2891" s="29">
        <f>IFERROR(Tabla1[[#This Row],[Stock en unidades]]/Tabla1[[#This Row],[Venta prom 12 meses en UN]],0)</f>
        <v>6.0023446658851114</v>
      </c>
      <c r="N2891" s="12">
        <f>IFERROR(12/Tabla1[[#This Row],[Meses de stock]],0)</f>
        <v>1.99921875</v>
      </c>
      <c r="O2891" s="5" t="e">
        <f>VLOOKUP(Tabla1[[#This Row],[Código del producto]],'ABC Ventas'!$A:$E,5,0)</f>
        <v>#DIV/0!</v>
      </c>
      <c r="P2891" s="5" t="e">
        <f>VLOOKUP(Tabla1[[#This Row],[Código del producto]],'ABC Stock'!$A:$E,5,0)</f>
        <v>#DIV/0!</v>
      </c>
      <c r="Q289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92" spans="1:17" x14ac:dyDescent="0.2">
      <c r="A2892" s="1">
        <v>1482</v>
      </c>
      <c r="B2892" s="1" t="s">
        <v>561</v>
      </c>
      <c r="C2892" s="1" t="s">
        <v>6</v>
      </c>
      <c r="D2892" s="1" t="s">
        <v>3</v>
      </c>
      <c r="E2892" s="11">
        <v>1235</v>
      </c>
      <c r="F2892" s="3">
        <v>3.33</v>
      </c>
      <c r="G2892" s="11">
        <f>Tabla1[[#This Row],[Stock en unidades]]*Tabla1[[#This Row],[Costo unitario]]</f>
        <v>4112.55</v>
      </c>
      <c r="H2892" s="1">
        <v>2020</v>
      </c>
      <c r="I2892" s="1" t="s">
        <v>257</v>
      </c>
      <c r="J2892" s="1">
        <v>68.599999999999994</v>
      </c>
      <c r="K2892" s="3">
        <v>363.21641999999997</v>
      </c>
      <c r="L2892" s="12">
        <f>Tabla1[[#This Row],[Venta prom 12 meses en UN]]*Tabla1[[#This Row],[Costo unitario]]</f>
        <v>228.43799999999999</v>
      </c>
      <c r="M2892" s="29">
        <f>IFERROR(Tabla1[[#This Row],[Stock en unidades]]/Tabla1[[#This Row],[Venta prom 12 meses en UN]],0)</f>
        <v>18.002915451895046</v>
      </c>
      <c r="N2892" s="12">
        <f>IFERROR(12/Tabla1[[#This Row],[Meses de stock]],0)</f>
        <v>0.66655870445344123</v>
      </c>
      <c r="O2892" s="5" t="e">
        <f>VLOOKUP(Tabla1[[#This Row],[Código del producto]],'ABC Ventas'!$A:$E,5,0)</f>
        <v>#DIV/0!</v>
      </c>
      <c r="P2892" s="5" t="e">
        <f>VLOOKUP(Tabla1[[#This Row],[Código del producto]],'ABC Stock'!$A:$E,5,0)</f>
        <v>#DIV/0!</v>
      </c>
      <c r="Q289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93" spans="1:17" x14ac:dyDescent="0.2">
      <c r="A2893" s="1">
        <v>1482</v>
      </c>
      <c r="B2893" s="1" t="s">
        <v>561</v>
      </c>
      <c r="C2893" s="1" t="s">
        <v>6</v>
      </c>
      <c r="D2893" s="1" t="s">
        <v>3</v>
      </c>
      <c r="E2893" s="11">
        <v>176</v>
      </c>
      <c r="F2893" s="3">
        <v>7.37</v>
      </c>
      <c r="G2893" s="11">
        <f>Tabla1[[#This Row],[Stock en unidades]]*Tabla1[[#This Row],[Costo unitario]]</f>
        <v>1297.1200000000001</v>
      </c>
      <c r="H2893" s="1">
        <v>2019</v>
      </c>
      <c r="I2893" s="1" t="s">
        <v>256</v>
      </c>
      <c r="J2893" s="1">
        <v>35.1</v>
      </c>
      <c r="K2893" s="3">
        <v>356.98806000000002</v>
      </c>
      <c r="L2893" s="12">
        <f>Tabla1[[#This Row],[Venta prom 12 meses en UN]]*Tabla1[[#This Row],[Costo unitario]]</f>
        <v>258.68700000000001</v>
      </c>
      <c r="M2893" s="29">
        <f>IFERROR(Tabla1[[#This Row],[Stock en unidades]]/Tabla1[[#This Row],[Venta prom 12 meses en UN]],0)</f>
        <v>5.0142450142450139</v>
      </c>
      <c r="N2893" s="12">
        <f>IFERROR(12/Tabla1[[#This Row],[Meses de stock]],0)</f>
        <v>2.3931818181818185</v>
      </c>
      <c r="O2893" s="5" t="e">
        <f>VLOOKUP(Tabla1[[#This Row],[Código del producto]],'ABC Ventas'!$A:$E,5,0)</f>
        <v>#DIV/0!</v>
      </c>
      <c r="P2893" s="5" t="e">
        <f>VLOOKUP(Tabla1[[#This Row],[Código del producto]],'ABC Stock'!$A:$E,5,0)</f>
        <v>#DIV/0!</v>
      </c>
      <c r="Q289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94" spans="1:17" x14ac:dyDescent="0.2">
      <c r="A2894" s="1">
        <v>1483</v>
      </c>
      <c r="B2894" s="1" t="s">
        <v>562</v>
      </c>
      <c r="C2894" s="1" t="s">
        <v>6</v>
      </c>
      <c r="D2894" s="1" t="s">
        <v>3</v>
      </c>
      <c r="E2894" s="11">
        <v>496</v>
      </c>
      <c r="F2894" s="3">
        <v>7.29</v>
      </c>
      <c r="G2894" s="11">
        <f>Tabla1[[#This Row],[Stock en unidades]]*Tabla1[[#This Row],[Costo unitario]]</f>
        <v>3615.84</v>
      </c>
      <c r="H2894" s="1">
        <v>2019</v>
      </c>
      <c r="I2894" s="1" t="s">
        <v>305</v>
      </c>
      <c r="J2894" s="1">
        <v>61.9</v>
      </c>
      <c r="K2894" s="3">
        <v>735.53913</v>
      </c>
      <c r="L2894" s="12">
        <f>Tabla1[[#This Row],[Venta prom 12 meses en UN]]*Tabla1[[#This Row],[Costo unitario]]</f>
        <v>451.25099999999998</v>
      </c>
      <c r="M2894" s="29">
        <f>IFERROR(Tabla1[[#This Row],[Stock en unidades]]/Tabla1[[#This Row],[Venta prom 12 meses en UN]],0)</f>
        <v>8.0129240710823915</v>
      </c>
      <c r="N2894" s="12">
        <f>IFERROR(12/Tabla1[[#This Row],[Meses de stock]],0)</f>
        <v>1.4975806451612903</v>
      </c>
      <c r="O2894" s="5" t="e">
        <f>VLOOKUP(Tabla1[[#This Row],[Código del producto]],'ABC Ventas'!$A:$E,5,0)</f>
        <v>#DIV/0!</v>
      </c>
      <c r="P2894" s="5" t="e">
        <f>VLOOKUP(Tabla1[[#This Row],[Código del producto]],'ABC Stock'!$A:$E,5,0)</f>
        <v>#DIV/0!</v>
      </c>
      <c r="Q28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895" spans="1:17" x14ac:dyDescent="0.2">
      <c r="A2895" s="1">
        <v>1483</v>
      </c>
      <c r="B2895" s="1" t="s">
        <v>562</v>
      </c>
      <c r="C2895" s="1" t="s">
        <v>6</v>
      </c>
      <c r="D2895" s="1" t="s">
        <v>3</v>
      </c>
      <c r="E2895" s="11">
        <v>123</v>
      </c>
      <c r="F2895" s="3">
        <v>3.74</v>
      </c>
      <c r="G2895" s="11">
        <f>Tabla1[[#This Row],[Stock en unidades]]*Tabla1[[#This Row],[Costo unitario]]</f>
        <v>460.02000000000004</v>
      </c>
      <c r="H2895" s="1">
        <v>2019</v>
      </c>
      <c r="I2895" s="1" t="s">
        <v>306</v>
      </c>
      <c r="J2895" s="1">
        <v>104</v>
      </c>
      <c r="K2895" s="3">
        <v>672.9008</v>
      </c>
      <c r="L2895" s="12">
        <f>Tabla1[[#This Row],[Venta prom 12 meses en UN]]*Tabla1[[#This Row],[Costo unitario]]</f>
        <v>388.96000000000004</v>
      </c>
      <c r="M2895" s="29">
        <f>IFERROR(Tabla1[[#This Row],[Stock en unidades]]/Tabla1[[#This Row],[Venta prom 12 meses en UN]],0)</f>
        <v>1.1826923076923077</v>
      </c>
      <c r="N2895" s="12">
        <f>IFERROR(12/Tabla1[[#This Row],[Meses de stock]],0)</f>
        <v>10.146341463414634</v>
      </c>
      <c r="O2895" s="5" t="e">
        <f>VLOOKUP(Tabla1[[#This Row],[Código del producto]],'ABC Ventas'!$A:$E,5,0)</f>
        <v>#DIV/0!</v>
      </c>
      <c r="P2895" s="5" t="e">
        <f>VLOOKUP(Tabla1[[#This Row],[Código del producto]],'ABC Stock'!$A:$E,5,0)</f>
        <v>#DIV/0!</v>
      </c>
      <c r="Q28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896" spans="1:17" x14ac:dyDescent="0.2">
      <c r="A2896" s="1">
        <v>1483</v>
      </c>
      <c r="B2896" s="1" t="s">
        <v>562</v>
      </c>
      <c r="C2896" s="1" t="s">
        <v>6</v>
      </c>
      <c r="D2896" s="1" t="s">
        <v>3</v>
      </c>
      <c r="E2896" s="11">
        <v>447</v>
      </c>
      <c r="F2896" s="3">
        <v>4.1500000000000004</v>
      </c>
      <c r="G2896" s="11">
        <f>Tabla1[[#This Row],[Stock en unidades]]*Tabla1[[#This Row],[Costo unitario]]</f>
        <v>1855.0500000000002</v>
      </c>
      <c r="H2896" s="1">
        <v>2020</v>
      </c>
      <c r="I2896" s="1" t="s">
        <v>256</v>
      </c>
      <c r="J2896" s="1">
        <v>89.3</v>
      </c>
      <c r="K2896" s="3">
        <v>644.83530000000007</v>
      </c>
      <c r="L2896" s="12">
        <f>Tabla1[[#This Row],[Venta prom 12 meses en UN]]*Tabla1[[#This Row],[Costo unitario]]</f>
        <v>370.59500000000003</v>
      </c>
      <c r="M2896" s="29">
        <f>IFERROR(Tabla1[[#This Row],[Stock en unidades]]/Tabla1[[#This Row],[Venta prom 12 meses en UN]],0)</f>
        <v>5.0055991041433376</v>
      </c>
      <c r="N2896" s="12">
        <f>IFERROR(12/Tabla1[[#This Row],[Meses de stock]],0)</f>
        <v>2.3973154362416103</v>
      </c>
      <c r="O2896" s="5" t="e">
        <f>VLOOKUP(Tabla1[[#This Row],[Código del producto]],'ABC Ventas'!$A:$E,5,0)</f>
        <v>#DIV/0!</v>
      </c>
      <c r="P2896" s="5" t="e">
        <f>VLOOKUP(Tabla1[[#This Row],[Código del producto]],'ABC Stock'!$A:$E,5,0)</f>
        <v>#DIV/0!</v>
      </c>
      <c r="Q289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97" spans="1:17" x14ac:dyDescent="0.2">
      <c r="A2897" s="1">
        <v>1483</v>
      </c>
      <c r="B2897" s="1" t="s">
        <v>562</v>
      </c>
      <c r="C2897" s="1" t="s">
        <v>6</v>
      </c>
      <c r="D2897" s="1" t="s">
        <v>3</v>
      </c>
      <c r="E2897" s="11">
        <v>286</v>
      </c>
      <c r="F2897" s="3">
        <v>3.94</v>
      </c>
      <c r="G2897" s="11">
        <f>Tabla1[[#This Row],[Stock en unidades]]*Tabla1[[#This Row],[Costo unitario]]</f>
        <v>1126.8399999999999</v>
      </c>
      <c r="H2897" s="1">
        <v>2020</v>
      </c>
      <c r="I2897" s="1" t="s">
        <v>256</v>
      </c>
      <c r="J2897" s="1">
        <v>81</v>
      </c>
      <c r="K2897" s="3">
        <v>507.43259999999992</v>
      </c>
      <c r="L2897" s="12">
        <f>Tabla1[[#This Row],[Venta prom 12 meses en UN]]*Tabla1[[#This Row],[Costo unitario]]</f>
        <v>319.14</v>
      </c>
      <c r="M2897" s="29">
        <f>IFERROR(Tabla1[[#This Row],[Stock en unidades]]/Tabla1[[#This Row],[Venta prom 12 meses en UN]],0)</f>
        <v>3.5308641975308643</v>
      </c>
      <c r="N2897" s="12">
        <f>IFERROR(12/Tabla1[[#This Row],[Meses de stock]],0)</f>
        <v>3.3986013986013983</v>
      </c>
      <c r="O2897" s="5" t="e">
        <f>VLOOKUP(Tabla1[[#This Row],[Código del producto]],'ABC Ventas'!$A:$E,5,0)</f>
        <v>#DIV/0!</v>
      </c>
      <c r="P2897" s="5" t="e">
        <f>VLOOKUP(Tabla1[[#This Row],[Código del producto]],'ABC Stock'!$A:$E,5,0)</f>
        <v>#DIV/0!</v>
      </c>
      <c r="Q289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898" spans="1:17" x14ac:dyDescent="0.2">
      <c r="A2898" s="1">
        <v>1483</v>
      </c>
      <c r="B2898" s="1" t="s">
        <v>562</v>
      </c>
      <c r="C2898" s="1" t="s">
        <v>6</v>
      </c>
      <c r="D2898" s="1" t="s">
        <v>3</v>
      </c>
      <c r="E2898" s="11">
        <v>846</v>
      </c>
      <c r="F2898" s="3">
        <v>4.0199999999999996</v>
      </c>
      <c r="G2898" s="11">
        <f>Tabla1[[#This Row],[Stock en unidades]]*Tabla1[[#This Row],[Costo unitario]]</f>
        <v>3400.9199999999996</v>
      </c>
      <c r="H2898" s="1">
        <v>2019</v>
      </c>
      <c r="I2898" s="1" t="s">
        <v>258</v>
      </c>
      <c r="J2898" s="1">
        <v>60.4</v>
      </c>
      <c r="K2898" s="3">
        <v>400.63319999999993</v>
      </c>
      <c r="L2898" s="12">
        <f>Tabla1[[#This Row],[Venta prom 12 meses en UN]]*Tabla1[[#This Row],[Costo unitario]]</f>
        <v>242.80799999999996</v>
      </c>
      <c r="M2898" s="29">
        <f>IFERROR(Tabla1[[#This Row],[Stock en unidades]]/Tabla1[[#This Row],[Venta prom 12 meses en UN]],0)</f>
        <v>14.006622516556291</v>
      </c>
      <c r="N2898" s="12">
        <f>IFERROR(12/Tabla1[[#This Row],[Meses de stock]],0)</f>
        <v>0.85673758865248228</v>
      </c>
      <c r="O2898" s="5" t="e">
        <f>VLOOKUP(Tabla1[[#This Row],[Código del producto]],'ABC Ventas'!$A:$E,5,0)</f>
        <v>#DIV/0!</v>
      </c>
      <c r="P2898" s="5" t="e">
        <f>VLOOKUP(Tabla1[[#This Row],[Código del producto]],'ABC Stock'!$A:$E,5,0)</f>
        <v>#DIV/0!</v>
      </c>
      <c r="Q289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899" spans="1:17" x14ac:dyDescent="0.2">
      <c r="A2899" s="1">
        <v>1483</v>
      </c>
      <c r="B2899" s="1" t="s">
        <v>562</v>
      </c>
      <c r="C2899" s="1" t="s">
        <v>6</v>
      </c>
      <c r="D2899" s="1" t="s">
        <v>3</v>
      </c>
      <c r="E2899" s="11">
        <v>47</v>
      </c>
      <c r="F2899" s="3">
        <v>1.92</v>
      </c>
      <c r="G2899" s="11">
        <f>Tabla1[[#This Row],[Stock en unidades]]*Tabla1[[#This Row],[Costo unitario]]</f>
        <v>90.24</v>
      </c>
      <c r="H2899" s="1">
        <v>2019</v>
      </c>
      <c r="I2899" s="1" t="s">
        <v>311</v>
      </c>
      <c r="J2899" s="1">
        <v>125</v>
      </c>
      <c r="K2899" s="3">
        <v>379.2</v>
      </c>
      <c r="L2899" s="12">
        <f>Tabla1[[#This Row],[Venta prom 12 meses en UN]]*Tabla1[[#This Row],[Costo unitario]]</f>
        <v>240</v>
      </c>
      <c r="M2899" s="29">
        <f>IFERROR(Tabla1[[#This Row],[Stock en unidades]]/Tabla1[[#This Row],[Venta prom 12 meses en UN]],0)</f>
        <v>0.376</v>
      </c>
      <c r="N2899" s="12">
        <f>IFERROR(12/Tabla1[[#This Row],[Meses de stock]],0)</f>
        <v>31.914893617021278</v>
      </c>
      <c r="O2899" s="5" t="e">
        <f>VLOOKUP(Tabla1[[#This Row],[Código del producto]],'ABC Ventas'!$A:$E,5,0)</f>
        <v>#DIV/0!</v>
      </c>
      <c r="P2899" s="5" t="e">
        <f>VLOOKUP(Tabla1[[#This Row],[Código del producto]],'ABC Stock'!$A:$E,5,0)</f>
        <v>#DIV/0!</v>
      </c>
      <c r="Q28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0" spans="1:17" x14ac:dyDescent="0.2">
      <c r="A2900" s="1">
        <v>1484</v>
      </c>
      <c r="B2900" s="1" t="s">
        <v>563</v>
      </c>
      <c r="C2900" s="1" t="s">
        <v>6</v>
      </c>
      <c r="D2900" s="1" t="s">
        <v>3</v>
      </c>
      <c r="E2900" s="11">
        <v>18</v>
      </c>
      <c r="F2900" s="3">
        <v>51</v>
      </c>
      <c r="G2900" s="11">
        <f>Tabla1[[#This Row],[Stock en unidades]]*Tabla1[[#This Row],[Costo unitario]]</f>
        <v>918</v>
      </c>
      <c r="H2900" s="1">
        <v>2020</v>
      </c>
      <c r="I2900" s="1" t="s">
        <v>257</v>
      </c>
      <c r="J2900" s="1">
        <v>734</v>
      </c>
      <c r="K2900" s="3">
        <v>69627.240000000005</v>
      </c>
      <c r="L2900" s="12">
        <f>Tabla1[[#This Row],[Venta prom 12 meses en UN]]*Tabla1[[#This Row],[Costo unitario]]</f>
        <v>37434</v>
      </c>
      <c r="M2900" s="29">
        <f>IFERROR(Tabla1[[#This Row],[Stock en unidades]]/Tabla1[[#This Row],[Venta prom 12 meses en UN]],0)</f>
        <v>2.4523160762942781E-2</v>
      </c>
      <c r="N2900" s="12">
        <f>IFERROR(12/Tabla1[[#This Row],[Meses de stock]],0)</f>
        <v>489.33333333333331</v>
      </c>
      <c r="O2900" s="5" t="e">
        <f>VLOOKUP(Tabla1[[#This Row],[Código del producto]],'ABC Ventas'!$A:$E,5,0)</f>
        <v>#DIV/0!</v>
      </c>
      <c r="P2900" s="5" t="e">
        <f>VLOOKUP(Tabla1[[#This Row],[Código del producto]],'ABC Stock'!$A:$E,5,0)</f>
        <v>#DIV/0!</v>
      </c>
      <c r="Q29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1" spans="1:17" x14ac:dyDescent="0.2">
      <c r="A2901" s="1">
        <v>1484</v>
      </c>
      <c r="B2901" s="1" t="s">
        <v>563</v>
      </c>
      <c r="C2901" s="1" t="s">
        <v>6</v>
      </c>
      <c r="D2901" s="1" t="s">
        <v>3</v>
      </c>
      <c r="E2901" s="11">
        <v>436</v>
      </c>
      <c r="F2901" s="3">
        <v>53</v>
      </c>
      <c r="G2901" s="11">
        <f>Tabla1[[#This Row],[Stock en unidades]]*Tabla1[[#This Row],[Costo unitario]]</f>
        <v>23108</v>
      </c>
      <c r="H2901" s="1">
        <v>2020</v>
      </c>
      <c r="I2901" s="1" t="s">
        <v>256</v>
      </c>
      <c r="J2901" s="1">
        <v>505</v>
      </c>
      <c r="K2901" s="3">
        <v>46303.45</v>
      </c>
      <c r="L2901" s="12">
        <f>Tabla1[[#This Row],[Venta prom 12 meses en UN]]*Tabla1[[#This Row],[Costo unitario]]</f>
        <v>26765</v>
      </c>
      <c r="M2901" s="29">
        <f>IFERROR(Tabla1[[#This Row],[Stock en unidades]]/Tabla1[[#This Row],[Venta prom 12 meses en UN]],0)</f>
        <v>0.86336633663366336</v>
      </c>
      <c r="N2901" s="12">
        <f>IFERROR(12/Tabla1[[#This Row],[Meses de stock]],0)</f>
        <v>13.899082568807339</v>
      </c>
      <c r="O2901" s="5" t="e">
        <f>VLOOKUP(Tabla1[[#This Row],[Código del producto]],'ABC Ventas'!$A:$E,5,0)</f>
        <v>#DIV/0!</v>
      </c>
      <c r="P2901" s="5" t="e">
        <f>VLOOKUP(Tabla1[[#This Row],[Código del producto]],'ABC Stock'!$A:$E,5,0)</f>
        <v>#DIV/0!</v>
      </c>
      <c r="Q29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2" spans="1:17" x14ac:dyDescent="0.2">
      <c r="A2902" s="1">
        <v>1484</v>
      </c>
      <c r="B2902" s="1" t="s">
        <v>563</v>
      </c>
      <c r="C2902" s="1" t="s">
        <v>6</v>
      </c>
      <c r="D2902" s="1" t="s">
        <v>3</v>
      </c>
      <c r="E2902" s="11">
        <v>196</v>
      </c>
      <c r="F2902" s="3">
        <v>65</v>
      </c>
      <c r="G2902" s="11">
        <f>Tabla1[[#This Row],[Stock en unidades]]*Tabla1[[#This Row],[Costo unitario]]</f>
        <v>12740</v>
      </c>
      <c r="H2902" s="1">
        <v>2019</v>
      </c>
      <c r="I2902" s="1" t="s">
        <v>307</v>
      </c>
      <c r="J2902" s="1">
        <v>382</v>
      </c>
      <c r="K2902" s="3">
        <v>43700.800000000003</v>
      </c>
      <c r="L2902" s="12">
        <f>Tabla1[[#This Row],[Venta prom 12 meses en UN]]*Tabla1[[#This Row],[Costo unitario]]</f>
        <v>24830</v>
      </c>
      <c r="M2902" s="29">
        <f>IFERROR(Tabla1[[#This Row],[Stock en unidades]]/Tabla1[[#This Row],[Venta prom 12 meses en UN]],0)</f>
        <v>0.51308900523560208</v>
      </c>
      <c r="N2902" s="12">
        <f>IFERROR(12/Tabla1[[#This Row],[Meses de stock]],0)</f>
        <v>23.387755102040817</v>
      </c>
      <c r="O2902" s="5" t="e">
        <f>VLOOKUP(Tabla1[[#This Row],[Código del producto]],'ABC Ventas'!$A:$E,5,0)</f>
        <v>#DIV/0!</v>
      </c>
      <c r="P2902" s="5" t="e">
        <f>VLOOKUP(Tabla1[[#This Row],[Código del producto]],'ABC Stock'!$A:$E,5,0)</f>
        <v>#DIV/0!</v>
      </c>
      <c r="Q29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3" spans="1:17" x14ac:dyDescent="0.2">
      <c r="A2903" s="1">
        <v>1484</v>
      </c>
      <c r="B2903" s="1" t="s">
        <v>563</v>
      </c>
      <c r="C2903" s="1" t="s">
        <v>6</v>
      </c>
      <c r="D2903" s="1" t="s">
        <v>3</v>
      </c>
      <c r="E2903" s="11">
        <v>203</v>
      </c>
      <c r="F2903" s="3">
        <v>38</v>
      </c>
      <c r="G2903" s="11">
        <f>Tabla1[[#This Row],[Stock en unidades]]*Tabla1[[#This Row],[Costo unitario]]</f>
        <v>7714</v>
      </c>
      <c r="H2903" s="1">
        <v>2020</v>
      </c>
      <c r="I2903" s="1" t="s">
        <v>258</v>
      </c>
      <c r="J2903" s="1">
        <v>613</v>
      </c>
      <c r="K2903" s="3">
        <v>37037.46</v>
      </c>
      <c r="L2903" s="12">
        <f>Tabla1[[#This Row],[Venta prom 12 meses en UN]]*Tabla1[[#This Row],[Costo unitario]]</f>
        <v>23294</v>
      </c>
      <c r="M2903" s="29">
        <f>IFERROR(Tabla1[[#This Row],[Stock en unidades]]/Tabla1[[#This Row],[Venta prom 12 meses en UN]],0)</f>
        <v>0.33115823817292006</v>
      </c>
      <c r="N2903" s="12">
        <f>IFERROR(12/Tabla1[[#This Row],[Meses de stock]],0)</f>
        <v>36.236453201970441</v>
      </c>
      <c r="O2903" s="5" t="e">
        <f>VLOOKUP(Tabla1[[#This Row],[Código del producto]],'ABC Ventas'!$A:$E,5,0)</f>
        <v>#DIV/0!</v>
      </c>
      <c r="P2903" s="5" t="e">
        <f>VLOOKUP(Tabla1[[#This Row],[Código del producto]],'ABC Stock'!$A:$E,5,0)</f>
        <v>#DIV/0!</v>
      </c>
      <c r="Q29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4" spans="1:17" x14ac:dyDescent="0.2">
      <c r="A2904" s="1">
        <v>1484</v>
      </c>
      <c r="B2904" s="1" t="s">
        <v>563</v>
      </c>
      <c r="C2904" s="1" t="s">
        <v>6</v>
      </c>
      <c r="D2904" s="1" t="s">
        <v>3</v>
      </c>
      <c r="E2904" s="11">
        <v>105</v>
      </c>
      <c r="F2904" s="3">
        <v>67</v>
      </c>
      <c r="G2904" s="11">
        <f>Tabla1[[#This Row],[Stock en unidades]]*Tabla1[[#This Row],[Costo unitario]]</f>
        <v>7035</v>
      </c>
      <c r="H2904" s="1">
        <v>2020</v>
      </c>
      <c r="I2904" s="1" t="s">
        <v>258</v>
      </c>
      <c r="J2904" s="1">
        <v>432</v>
      </c>
      <c r="K2904" s="3">
        <v>36469.440000000002</v>
      </c>
      <c r="L2904" s="12">
        <f>Tabla1[[#This Row],[Venta prom 12 meses en UN]]*Tabla1[[#This Row],[Costo unitario]]</f>
        <v>28944</v>
      </c>
      <c r="M2904" s="29">
        <f>IFERROR(Tabla1[[#This Row],[Stock en unidades]]/Tabla1[[#This Row],[Venta prom 12 meses en UN]],0)</f>
        <v>0.24305555555555555</v>
      </c>
      <c r="N2904" s="12">
        <f>IFERROR(12/Tabla1[[#This Row],[Meses de stock]],0)</f>
        <v>49.371428571428574</v>
      </c>
      <c r="O2904" s="5" t="e">
        <f>VLOOKUP(Tabla1[[#This Row],[Código del producto]],'ABC Ventas'!$A:$E,5,0)</f>
        <v>#DIV/0!</v>
      </c>
      <c r="P2904" s="5" t="e">
        <f>VLOOKUP(Tabla1[[#This Row],[Código del producto]],'ABC Stock'!$A:$E,5,0)</f>
        <v>#DIV/0!</v>
      </c>
      <c r="Q29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5" spans="1:17" x14ac:dyDescent="0.2">
      <c r="A2905" s="1">
        <v>1484</v>
      </c>
      <c r="B2905" s="1" t="s">
        <v>563</v>
      </c>
      <c r="C2905" s="1" t="s">
        <v>6</v>
      </c>
      <c r="D2905" s="1" t="s">
        <v>3</v>
      </c>
      <c r="E2905" s="11">
        <v>656</v>
      </c>
      <c r="F2905" s="3">
        <v>39</v>
      </c>
      <c r="G2905" s="11">
        <f>Tabla1[[#This Row],[Stock en unidades]]*Tabla1[[#This Row],[Costo unitario]]</f>
        <v>25584</v>
      </c>
      <c r="H2905" s="1">
        <v>2020</v>
      </c>
      <c r="I2905" s="1" t="s">
        <v>256</v>
      </c>
      <c r="J2905" s="1">
        <v>435</v>
      </c>
      <c r="K2905" s="3">
        <v>24768.9</v>
      </c>
      <c r="L2905" s="12">
        <f>Tabla1[[#This Row],[Venta prom 12 meses en UN]]*Tabla1[[#This Row],[Costo unitario]]</f>
        <v>16965</v>
      </c>
      <c r="M2905" s="29">
        <f>IFERROR(Tabla1[[#This Row],[Stock en unidades]]/Tabla1[[#This Row],[Venta prom 12 meses en UN]],0)</f>
        <v>1.5080459770114942</v>
      </c>
      <c r="N2905" s="12">
        <f>IFERROR(12/Tabla1[[#This Row],[Meses de stock]],0)</f>
        <v>7.9573170731707314</v>
      </c>
      <c r="O2905" s="5" t="e">
        <f>VLOOKUP(Tabla1[[#This Row],[Código del producto]],'ABC Ventas'!$A:$E,5,0)</f>
        <v>#DIV/0!</v>
      </c>
      <c r="P2905" s="5" t="e">
        <f>VLOOKUP(Tabla1[[#This Row],[Código del producto]],'ABC Stock'!$A:$E,5,0)</f>
        <v>#DIV/0!</v>
      </c>
      <c r="Q29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6" spans="1:17" x14ac:dyDescent="0.2">
      <c r="A2906" s="1">
        <v>1485</v>
      </c>
      <c r="B2906" s="1" t="s">
        <v>564</v>
      </c>
      <c r="C2906" s="1" t="s">
        <v>6</v>
      </c>
      <c r="D2906" s="1" t="s">
        <v>3</v>
      </c>
      <c r="E2906" s="11">
        <v>44</v>
      </c>
      <c r="F2906" s="3">
        <v>6.7</v>
      </c>
      <c r="G2906" s="11">
        <f>Tabla1[[#This Row],[Stock en unidades]]*Tabla1[[#This Row],[Costo unitario]]</f>
        <v>294.8</v>
      </c>
      <c r="H2906" s="1">
        <v>2019</v>
      </c>
      <c r="I2906" s="1" t="s">
        <v>257</v>
      </c>
      <c r="J2906" s="1">
        <v>50</v>
      </c>
      <c r="K2906" s="3">
        <v>559.45000000000005</v>
      </c>
      <c r="L2906" s="12">
        <f>Tabla1[[#This Row],[Venta prom 12 meses en UN]]*Tabla1[[#This Row],[Costo unitario]]</f>
        <v>335</v>
      </c>
      <c r="M2906" s="29">
        <f>IFERROR(Tabla1[[#This Row],[Stock en unidades]]/Tabla1[[#This Row],[Venta prom 12 meses en UN]],0)</f>
        <v>0.88</v>
      </c>
      <c r="N2906" s="12">
        <f>IFERROR(12/Tabla1[[#This Row],[Meses de stock]],0)</f>
        <v>13.636363636363637</v>
      </c>
      <c r="O2906" s="5" t="e">
        <f>VLOOKUP(Tabla1[[#This Row],[Código del producto]],'ABC Ventas'!$A:$E,5,0)</f>
        <v>#DIV/0!</v>
      </c>
      <c r="P2906" s="5" t="e">
        <f>VLOOKUP(Tabla1[[#This Row],[Código del producto]],'ABC Stock'!$A:$E,5,0)</f>
        <v>#DIV/0!</v>
      </c>
      <c r="Q29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7" spans="1:17" x14ac:dyDescent="0.2">
      <c r="A2907" s="1">
        <v>1485</v>
      </c>
      <c r="B2907" s="1" t="s">
        <v>564</v>
      </c>
      <c r="C2907" s="1" t="s">
        <v>6</v>
      </c>
      <c r="D2907" s="1" t="s">
        <v>3</v>
      </c>
      <c r="E2907" s="11">
        <v>146</v>
      </c>
      <c r="F2907" s="3">
        <v>6.49</v>
      </c>
      <c r="G2907" s="11">
        <f>Tabla1[[#This Row],[Stock en unidades]]*Tabla1[[#This Row],[Costo unitario]]</f>
        <v>947.54000000000008</v>
      </c>
      <c r="H2907" s="1">
        <v>2020</v>
      </c>
      <c r="I2907" s="1" t="s">
        <v>256</v>
      </c>
      <c r="J2907" s="1">
        <v>48.5</v>
      </c>
      <c r="K2907" s="3">
        <v>478.44279999999998</v>
      </c>
      <c r="L2907" s="12">
        <f>Tabla1[[#This Row],[Venta prom 12 meses en UN]]*Tabla1[[#This Row],[Costo unitario]]</f>
        <v>314.76499999999999</v>
      </c>
      <c r="M2907" s="29">
        <f>IFERROR(Tabla1[[#This Row],[Stock en unidades]]/Tabla1[[#This Row],[Venta prom 12 meses en UN]],0)</f>
        <v>3.0103092783505154</v>
      </c>
      <c r="N2907" s="12">
        <f>IFERROR(12/Tabla1[[#This Row],[Meses de stock]],0)</f>
        <v>3.9863013698630136</v>
      </c>
      <c r="O2907" s="5" t="e">
        <f>VLOOKUP(Tabla1[[#This Row],[Código del producto]],'ABC Ventas'!$A:$E,5,0)</f>
        <v>#DIV/0!</v>
      </c>
      <c r="P2907" s="5" t="e">
        <f>VLOOKUP(Tabla1[[#This Row],[Código del producto]],'ABC Stock'!$A:$E,5,0)</f>
        <v>#DIV/0!</v>
      </c>
      <c r="Q29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08" spans="1:17" x14ac:dyDescent="0.2">
      <c r="A2908" s="1">
        <v>1485</v>
      </c>
      <c r="B2908" s="1" t="s">
        <v>564</v>
      </c>
      <c r="C2908" s="1" t="s">
        <v>6</v>
      </c>
      <c r="D2908" s="1" t="s">
        <v>3</v>
      </c>
      <c r="E2908" s="11">
        <v>127</v>
      </c>
      <c r="F2908" s="3">
        <v>2.2999999999999998</v>
      </c>
      <c r="G2908" s="11">
        <f>Tabla1[[#This Row],[Stock en unidades]]*Tabla1[[#This Row],[Costo unitario]]</f>
        <v>292.09999999999997</v>
      </c>
      <c r="H2908" s="1">
        <v>2019</v>
      </c>
      <c r="I2908" s="1" t="s">
        <v>258</v>
      </c>
      <c r="J2908" s="1">
        <v>133</v>
      </c>
      <c r="K2908" s="3">
        <v>461.90899999999993</v>
      </c>
      <c r="L2908" s="12">
        <f>Tabla1[[#This Row],[Venta prom 12 meses en UN]]*Tabla1[[#This Row],[Costo unitario]]</f>
        <v>305.89999999999998</v>
      </c>
      <c r="M2908" s="29">
        <f>IFERROR(Tabla1[[#This Row],[Stock en unidades]]/Tabla1[[#This Row],[Venta prom 12 meses en UN]],0)</f>
        <v>0.95488721804511278</v>
      </c>
      <c r="N2908" s="12">
        <f>IFERROR(12/Tabla1[[#This Row],[Meses de stock]],0)</f>
        <v>12.566929133858268</v>
      </c>
      <c r="O2908" s="5" t="e">
        <f>VLOOKUP(Tabla1[[#This Row],[Código del producto]],'ABC Ventas'!$A:$E,5,0)</f>
        <v>#DIV/0!</v>
      </c>
      <c r="P2908" s="5" t="e">
        <f>VLOOKUP(Tabla1[[#This Row],[Código del producto]],'ABC Stock'!$A:$E,5,0)</f>
        <v>#DIV/0!</v>
      </c>
      <c r="Q29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09" spans="1:17" x14ac:dyDescent="0.2">
      <c r="A2909" s="1">
        <v>1485</v>
      </c>
      <c r="B2909" s="1" t="s">
        <v>564</v>
      </c>
      <c r="C2909" s="1" t="s">
        <v>6</v>
      </c>
      <c r="D2909" s="1" t="s">
        <v>3</v>
      </c>
      <c r="E2909" s="11">
        <v>140</v>
      </c>
      <c r="F2909" s="3">
        <v>3.48</v>
      </c>
      <c r="G2909" s="11">
        <f>Tabla1[[#This Row],[Stock en unidades]]*Tabla1[[#This Row],[Costo unitario]]</f>
        <v>487.2</v>
      </c>
      <c r="H2909" s="1">
        <v>2020</v>
      </c>
      <c r="I2909" s="1" t="s">
        <v>258</v>
      </c>
      <c r="J2909" s="1">
        <v>77</v>
      </c>
      <c r="K2909" s="3">
        <v>396.58079999999995</v>
      </c>
      <c r="L2909" s="12">
        <f>Tabla1[[#This Row],[Venta prom 12 meses en UN]]*Tabla1[[#This Row],[Costo unitario]]</f>
        <v>267.95999999999998</v>
      </c>
      <c r="M2909" s="29">
        <f>IFERROR(Tabla1[[#This Row],[Stock en unidades]]/Tabla1[[#This Row],[Venta prom 12 meses en UN]],0)</f>
        <v>1.8181818181818181</v>
      </c>
      <c r="N2909" s="12">
        <f>IFERROR(12/Tabla1[[#This Row],[Meses de stock]],0)</f>
        <v>6.6000000000000005</v>
      </c>
      <c r="O2909" s="5" t="e">
        <f>VLOOKUP(Tabla1[[#This Row],[Código del producto]],'ABC Ventas'!$A:$E,5,0)</f>
        <v>#DIV/0!</v>
      </c>
      <c r="P2909" s="5" t="e">
        <f>VLOOKUP(Tabla1[[#This Row],[Código del producto]],'ABC Stock'!$A:$E,5,0)</f>
        <v>#DIV/0!</v>
      </c>
      <c r="Q29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0" spans="1:17" x14ac:dyDescent="0.2">
      <c r="A2910" s="1">
        <v>1485</v>
      </c>
      <c r="B2910" s="1" t="s">
        <v>564</v>
      </c>
      <c r="C2910" s="1" t="s">
        <v>6</v>
      </c>
      <c r="D2910" s="1" t="s">
        <v>3</v>
      </c>
      <c r="E2910" s="11">
        <v>880</v>
      </c>
      <c r="F2910" s="3">
        <v>2.85</v>
      </c>
      <c r="G2910" s="11">
        <f>Tabla1[[#This Row],[Stock en unidades]]*Tabla1[[#This Row],[Costo unitario]]</f>
        <v>2508</v>
      </c>
      <c r="H2910" s="1">
        <v>2019</v>
      </c>
      <c r="I2910" s="1" t="s">
        <v>312</v>
      </c>
      <c r="J2910" s="1">
        <v>73.3</v>
      </c>
      <c r="K2910" s="3">
        <v>376.029</v>
      </c>
      <c r="L2910" s="12">
        <f>Tabla1[[#This Row],[Venta prom 12 meses en UN]]*Tabla1[[#This Row],[Costo unitario]]</f>
        <v>208.905</v>
      </c>
      <c r="M2910" s="29">
        <f>IFERROR(Tabla1[[#This Row],[Stock en unidades]]/Tabla1[[#This Row],[Venta prom 12 meses en UN]],0)</f>
        <v>12.005457025920874</v>
      </c>
      <c r="N2910" s="12">
        <f>IFERROR(12/Tabla1[[#This Row],[Meses de stock]],0)</f>
        <v>0.99954545454545451</v>
      </c>
      <c r="O2910" s="5" t="e">
        <f>VLOOKUP(Tabla1[[#This Row],[Código del producto]],'ABC Ventas'!$A:$E,5,0)</f>
        <v>#DIV/0!</v>
      </c>
      <c r="P2910" s="5" t="e">
        <f>VLOOKUP(Tabla1[[#This Row],[Código del producto]],'ABC Stock'!$A:$E,5,0)</f>
        <v>#DIV/0!</v>
      </c>
      <c r="Q291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11" spans="1:17" x14ac:dyDescent="0.2">
      <c r="A2911" s="1">
        <v>1485</v>
      </c>
      <c r="B2911" s="1" t="s">
        <v>564</v>
      </c>
      <c r="C2911" s="1" t="s">
        <v>6</v>
      </c>
      <c r="D2911" s="1" t="s">
        <v>3</v>
      </c>
      <c r="E2911" s="11">
        <v>555</v>
      </c>
      <c r="F2911" s="3">
        <v>5.95</v>
      </c>
      <c r="G2911" s="11">
        <f>Tabla1[[#This Row],[Stock en unidades]]*Tabla1[[#This Row],[Costo unitario]]</f>
        <v>3302.25</v>
      </c>
      <c r="H2911" s="1">
        <v>2019</v>
      </c>
      <c r="I2911" s="1" t="s">
        <v>310</v>
      </c>
      <c r="J2911" s="1">
        <v>37</v>
      </c>
      <c r="K2911" s="3">
        <v>266.38150000000002</v>
      </c>
      <c r="L2911" s="12">
        <f>Tabla1[[#This Row],[Venta prom 12 meses en UN]]*Tabla1[[#This Row],[Costo unitario]]</f>
        <v>220.15</v>
      </c>
      <c r="M2911" s="29">
        <f>IFERROR(Tabla1[[#This Row],[Stock en unidades]]/Tabla1[[#This Row],[Venta prom 12 meses en UN]],0)</f>
        <v>15</v>
      </c>
      <c r="N2911" s="12">
        <f>IFERROR(12/Tabla1[[#This Row],[Meses de stock]],0)</f>
        <v>0.8</v>
      </c>
      <c r="O2911" s="5" t="e">
        <f>VLOOKUP(Tabla1[[#This Row],[Código del producto]],'ABC Ventas'!$A:$E,5,0)</f>
        <v>#DIV/0!</v>
      </c>
      <c r="P2911" s="5" t="e">
        <f>VLOOKUP(Tabla1[[#This Row],[Código del producto]],'ABC Stock'!$A:$E,5,0)</f>
        <v>#DIV/0!</v>
      </c>
      <c r="Q291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12" spans="1:17" x14ac:dyDescent="0.2">
      <c r="A2912" s="1">
        <v>1486</v>
      </c>
      <c r="B2912" s="1" t="s">
        <v>565</v>
      </c>
      <c r="C2912" s="1" t="s">
        <v>6</v>
      </c>
      <c r="D2912" s="1" t="s">
        <v>3</v>
      </c>
      <c r="E2912" s="11">
        <v>33</v>
      </c>
      <c r="F2912" s="3">
        <v>4.3</v>
      </c>
      <c r="G2912" s="11">
        <f>Tabla1[[#This Row],[Stock en unidades]]*Tabla1[[#This Row],[Costo unitario]]</f>
        <v>141.9</v>
      </c>
      <c r="H2912" s="1">
        <v>2019</v>
      </c>
      <c r="I2912" s="1" t="s">
        <v>312</v>
      </c>
      <c r="J2912" s="1">
        <v>136</v>
      </c>
      <c r="K2912" s="3">
        <v>707.60799999999983</v>
      </c>
      <c r="L2912" s="12">
        <f>Tabla1[[#This Row],[Venta prom 12 meses en UN]]*Tabla1[[#This Row],[Costo unitario]]</f>
        <v>584.79999999999995</v>
      </c>
      <c r="M2912" s="29">
        <f>IFERROR(Tabla1[[#This Row],[Stock en unidades]]/Tabla1[[#This Row],[Venta prom 12 meses en UN]],0)</f>
        <v>0.24264705882352941</v>
      </c>
      <c r="N2912" s="12">
        <f>IFERROR(12/Tabla1[[#This Row],[Meses de stock]],0)</f>
        <v>49.454545454545453</v>
      </c>
      <c r="O2912" s="5" t="e">
        <f>VLOOKUP(Tabla1[[#This Row],[Código del producto]],'ABC Ventas'!$A:$E,5,0)</f>
        <v>#DIV/0!</v>
      </c>
      <c r="P2912" s="5" t="e">
        <f>VLOOKUP(Tabla1[[#This Row],[Código del producto]],'ABC Stock'!$A:$E,5,0)</f>
        <v>#DIV/0!</v>
      </c>
      <c r="Q29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3" spans="1:17" x14ac:dyDescent="0.2">
      <c r="A2913" s="1">
        <v>1486</v>
      </c>
      <c r="B2913" s="1" t="s">
        <v>565</v>
      </c>
      <c r="C2913" s="1" t="s">
        <v>6</v>
      </c>
      <c r="D2913" s="1" t="s">
        <v>3</v>
      </c>
      <c r="E2913" s="11">
        <v>190</v>
      </c>
      <c r="F2913" s="3">
        <v>3.23</v>
      </c>
      <c r="G2913" s="11">
        <f>Tabla1[[#This Row],[Stock en unidades]]*Tabla1[[#This Row],[Costo unitario]]</f>
        <v>613.70000000000005</v>
      </c>
      <c r="H2913" s="1">
        <v>2020</v>
      </c>
      <c r="I2913" s="1" t="s">
        <v>256</v>
      </c>
      <c r="J2913" s="1">
        <v>147</v>
      </c>
      <c r="K2913" s="3">
        <v>674.23020000000008</v>
      </c>
      <c r="L2913" s="12">
        <f>Tabla1[[#This Row],[Venta prom 12 meses en UN]]*Tabla1[[#This Row],[Costo unitario]]</f>
        <v>474.81</v>
      </c>
      <c r="M2913" s="29">
        <f>IFERROR(Tabla1[[#This Row],[Stock en unidades]]/Tabla1[[#This Row],[Venta prom 12 meses en UN]],0)</f>
        <v>1.2925170068027212</v>
      </c>
      <c r="N2913" s="12">
        <f>IFERROR(12/Tabla1[[#This Row],[Meses de stock]],0)</f>
        <v>9.284210526315789</v>
      </c>
      <c r="O2913" s="5" t="e">
        <f>VLOOKUP(Tabla1[[#This Row],[Código del producto]],'ABC Ventas'!$A:$E,5,0)</f>
        <v>#DIV/0!</v>
      </c>
      <c r="P2913" s="5" t="e">
        <f>VLOOKUP(Tabla1[[#This Row],[Código del producto]],'ABC Stock'!$A:$E,5,0)</f>
        <v>#DIV/0!</v>
      </c>
      <c r="Q29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4" spans="1:17" x14ac:dyDescent="0.2">
      <c r="A2914" s="1">
        <v>1486</v>
      </c>
      <c r="B2914" s="1" t="s">
        <v>565</v>
      </c>
      <c r="C2914" s="1" t="s">
        <v>6</v>
      </c>
      <c r="D2914" s="1" t="s">
        <v>3</v>
      </c>
      <c r="E2914" s="11">
        <v>333</v>
      </c>
      <c r="F2914" s="3">
        <v>7.74</v>
      </c>
      <c r="G2914" s="11">
        <f>Tabla1[[#This Row],[Stock en unidades]]*Tabla1[[#This Row],[Costo unitario]]</f>
        <v>2577.42</v>
      </c>
      <c r="H2914" s="1">
        <v>2019</v>
      </c>
      <c r="I2914" s="1" t="s">
        <v>305</v>
      </c>
      <c r="J2914" s="1">
        <v>55.4</v>
      </c>
      <c r="K2914" s="3">
        <v>638.90603999999996</v>
      </c>
      <c r="L2914" s="12">
        <f>Tabla1[[#This Row],[Venta prom 12 meses en UN]]*Tabla1[[#This Row],[Costo unitario]]</f>
        <v>428.79599999999999</v>
      </c>
      <c r="M2914" s="29">
        <f>IFERROR(Tabla1[[#This Row],[Stock en unidades]]/Tabla1[[#This Row],[Venta prom 12 meses en UN]],0)</f>
        <v>6.0108303249097474</v>
      </c>
      <c r="N2914" s="12">
        <f>IFERROR(12/Tabla1[[#This Row],[Meses de stock]],0)</f>
        <v>1.9963963963963964</v>
      </c>
      <c r="O2914" s="5" t="e">
        <f>VLOOKUP(Tabla1[[#This Row],[Código del producto]],'ABC Ventas'!$A:$E,5,0)</f>
        <v>#DIV/0!</v>
      </c>
      <c r="P2914" s="5" t="e">
        <f>VLOOKUP(Tabla1[[#This Row],[Código del producto]],'ABC Stock'!$A:$E,5,0)</f>
        <v>#DIV/0!</v>
      </c>
      <c r="Q29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15" spans="1:17" x14ac:dyDescent="0.2">
      <c r="A2915" s="1">
        <v>1486</v>
      </c>
      <c r="B2915" s="1" t="s">
        <v>565</v>
      </c>
      <c r="C2915" s="1" t="s">
        <v>6</v>
      </c>
      <c r="D2915" s="1" t="s">
        <v>3</v>
      </c>
      <c r="E2915" s="11">
        <v>17</v>
      </c>
      <c r="F2915" s="3">
        <v>2.64</v>
      </c>
      <c r="G2915" s="11">
        <f>Tabla1[[#This Row],[Stock en unidades]]*Tabla1[[#This Row],[Costo unitario]]</f>
        <v>44.88</v>
      </c>
      <c r="H2915" s="1">
        <v>2019</v>
      </c>
      <c r="I2915" s="1" t="s">
        <v>310</v>
      </c>
      <c r="J2915" s="1">
        <v>62</v>
      </c>
      <c r="K2915" s="3">
        <v>307.71839999999997</v>
      </c>
      <c r="L2915" s="12">
        <f>Tabla1[[#This Row],[Venta prom 12 meses en UN]]*Tabla1[[#This Row],[Costo unitario]]</f>
        <v>163.68</v>
      </c>
      <c r="M2915" s="29">
        <f>IFERROR(Tabla1[[#This Row],[Stock en unidades]]/Tabla1[[#This Row],[Venta prom 12 meses en UN]],0)</f>
        <v>0.27419354838709675</v>
      </c>
      <c r="N2915" s="12">
        <f>IFERROR(12/Tabla1[[#This Row],[Meses de stock]],0)</f>
        <v>43.764705882352942</v>
      </c>
      <c r="O2915" s="5" t="e">
        <f>VLOOKUP(Tabla1[[#This Row],[Código del producto]],'ABC Ventas'!$A:$E,5,0)</f>
        <v>#DIV/0!</v>
      </c>
      <c r="P2915" s="5" t="e">
        <f>VLOOKUP(Tabla1[[#This Row],[Código del producto]],'ABC Stock'!$A:$E,5,0)</f>
        <v>#DIV/0!</v>
      </c>
      <c r="Q29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6" spans="1:17" x14ac:dyDescent="0.2">
      <c r="A2916" s="1">
        <v>1486</v>
      </c>
      <c r="B2916" s="1" t="s">
        <v>565</v>
      </c>
      <c r="C2916" s="1" t="s">
        <v>6</v>
      </c>
      <c r="D2916" s="1" t="s">
        <v>3</v>
      </c>
      <c r="E2916" s="11">
        <v>1649</v>
      </c>
      <c r="F2916" s="3">
        <v>1.93</v>
      </c>
      <c r="G2916" s="11">
        <f>Tabla1[[#This Row],[Stock en unidades]]*Tabla1[[#This Row],[Costo unitario]]</f>
        <v>3182.5699999999997</v>
      </c>
      <c r="H2916" s="1">
        <v>2019</v>
      </c>
      <c r="I2916" s="1" t="s">
        <v>306</v>
      </c>
      <c r="J2916" s="1">
        <v>97</v>
      </c>
      <c r="K2916" s="3">
        <v>247.11720000000003</v>
      </c>
      <c r="L2916" s="12">
        <f>Tabla1[[#This Row],[Venta prom 12 meses en UN]]*Tabla1[[#This Row],[Costo unitario]]</f>
        <v>187.21</v>
      </c>
      <c r="M2916" s="29">
        <f>IFERROR(Tabla1[[#This Row],[Stock en unidades]]/Tabla1[[#This Row],[Venta prom 12 meses en UN]],0)</f>
        <v>17</v>
      </c>
      <c r="N2916" s="12">
        <f>IFERROR(12/Tabla1[[#This Row],[Meses de stock]],0)</f>
        <v>0.70588235294117652</v>
      </c>
      <c r="O2916" s="5" t="e">
        <f>VLOOKUP(Tabla1[[#This Row],[Código del producto]],'ABC Ventas'!$A:$E,5,0)</f>
        <v>#DIV/0!</v>
      </c>
      <c r="P2916" s="5" t="e">
        <f>VLOOKUP(Tabla1[[#This Row],[Código del producto]],'ABC Stock'!$A:$E,5,0)</f>
        <v>#DIV/0!</v>
      </c>
      <c r="Q291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17" spans="1:17" x14ac:dyDescent="0.2">
      <c r="A2917" s="1">
        <v>1486</v>
      </c>
      <c r="B2917" s="1" t="s">
        <v>565</v>
      </c>
      <c r="C2917" s="1" t="s">
        <v>6</v>
      </c>
      <c r="D2917" s="1" t="s">
        <v>3</v>
      </c>
      <c r="E2917" s="11">
        <v>121</v>
      </c>
      <c r="F2917" s="3">
        <v>1.48</v>
      </c>
      <c r="G2917" s="11">
        <f>Tabla1[[#This Row],[Stock en unidades]]*Tabla1[[#This Row],[Costo unitario]]</f>
        <v>179.07999999999998</v>
      </c>
      <c r="H2917" s="1">
        <v>2020</v>
      </c>
      <c r="I2917" s="1" t="s">
        <v>258</v>
      </c>
      <c r="J2917" s="1">
        <v>116</v>
      </c>
      <c r="K2917" s="3">
        <v>221.46720000000002</v>
      </c>
      <c r="L2917" s="12">
        <f>Tabla1[[#This Row],[Venta prom 12 meses en UN]]*Tabla1[[#This Row],[Costo unitario]]</f>
        <v>171.68</v>
      </c>
      <c r="M2917" s="29">
        <f>IFERROR(Tabla1[[#This Row],[Stock en unidades]]/Tabla1[[#This Row],[Venta prom 12 meses en UN]],0)</f>
        <v>1.0431034482758621</v>
      </c>
      <c r="N2917" s="12">
        <f>IFERROR(12/Tabla1[[#This Row],[Meses de stock]],0)</f>
        <v>11.504132231404958</v>
      </c>
      <c r="O2917" s="5" t="e">
        <f>VLOOKUP(Tabla1[[#This Row],[Código del producto]],'ABC Ventas'!$A:$E,5,0)</f>
        <v>#DIV/0!</v>
      </c>
      <c r="P2917" s="5" t="e">
        <f>VLOOKUP(Tabla1[[#This Row],[Código del producto]],'ABC Stock'!$A:$E,5,0)</f>
        <v>#DIV/0!</v>
      </c>
      <c r="Q29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8" spans="1:17" x14ac:dyDescent="0.2">
      <c r="A2918" s="1">
        <v>1487</v>
      </c>
      <c r="B2918" s="1" t="s">
        <v>207</v>
      </c>
      <c r="C2918" s="1" t="s">
        <v>6</v>
      </c>
      <c r="D2918" s="1" t="s">
        <v>3</v>
      </c>
      <c r="E2918" s="11">
        <v>390</v>
      </c>
      <c r="F2918" s="3">
        <v>2.96</v>
      </c>
      <c r="G2918" s="11">
        <f>Tabla1[[#This Row],[Stock en unidades]]*Tabla1[[#This Row],[Costo unitario]]</f>
        <v>1154.4000000000001</v>
      </c>
      <c r="H2918" s="1">
        <v>2020</v>
      </c>
      <c r="I2918" s="1" t="s">
        <v>256</v>
      </c>
      <c r="J2918" s="1">
        <v>132</v>
      </c>
      <c r="K2918" s="3">
        <v>656.40959999999995</v>
      </c>
      <c r="L2918" s="12">
        <f>Tabla1[[#This Row],[Venta prom 12 meses en UN]]*Tabla1[[#This Row],[Costo unitario]]</f>
        <v>390.71999999999997</v>
      </c>
      <c r="M2918" s="29">
        <f>IFERROR(Tabla1[[#This Row],[Stock en unidades]]/Tabla1[[#This Row],[Venta prom 12 meses en UN]],0)</f>
        <v>2.9545454545454546</v>
      </c>
      <c r="N2918" s="12">
        <f>IFERROR(12/Tabla1[[#This Row],[Meses de stock]],0)</f>
        <v>4.0615384615384613</v>
      </c>
      <c r="O2918" s="5" t="e">
        <f>VLOOKUP(Tabla1[[#This Row],[Código del producto]],'ABC Ventas'!$A:$E,5,0)</f>
        <v>#DIV/0!</v>
      </c>
      <c r="P2918" s="5" t="e">
        <f>VLOOKUP(Tabla1[[#This Row],[Código del producto]],'ABC Stock'!$A:$E,5,0)</f>
        <v>#DIV/0!</v>
      </c>
      <c r="Q29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19" spans="1:17" x14ac:dyDescent="0.2">
      <c r="A2919" s="1">
        <v>1487</v>
      </c>
      <c r="B2919" s="1" t="s">
        <v>207</v>
      </c>
      <c r="C2919" s="1" t="s">
        <v>6</v>
      </c>
      <c r="D2919" s="1" t="s">
        <v>3</v>
      </c>
      <c r="E2919" s="11">
        <v>24</v>
      </c>
      <c r="F2919" s="3">
        <v>5.96</v>
      </c>
      <c r="G2919" s="11">
        <f>Tabla1[[#This Row],[Stock en unidades]]*Tabla1[[#This Row],[Costo unitario]]</f>
        <v>143.04</v>
      </c>
      <c r="H2919" s="1">
        <v>2019</v>
      </c>
      <c r="I2919" s="1" t="s">
        <v>310</v>
      </c>
      <c r="J2919" s="1">
        <v>51</v>
      </c>
      <c r="K2919" s="3">
        <v>455.94</v>
      </c>
      <c r="L2919" s="12">
        <f>Tabla1[[#This Row],[Venta prom 12 meses en UN]]*Tabla1[[#This Row],[Costo unitario]]</f>
        <v>303.95999999999998</v>
      </c>
      <c r="M2919" s="29">
        <f>IFERROR(Tabla1[[#This Row],[Stock en unidades]]/Tabla1[[#This Row],[Venta prom 12 meses en UN]],0)</f>
        <v>0.47058823529411764</v>
      </c>
      <c r="N2919" s="12">
        <f>IFERROR(12/Tabla1[[#This Row],[Meses de stock]],0)</f>
        <v>25.5</v>
      </c>
      <c r="O2919" s="5" t="e">
        <f>VLOOKUP(Tabla1[[#This Row],[Código del producto]],'ABC Ventas'!$A:$E,5,0)</f>
        <v>#DIV/0!</v>
      </c>
      <c r="P2919" s="5" t="e">
        <f>VLOOKUP(Tabla1[[#This Row],[Código del producto]],'ABC Stock'!$A:$E,5,0)</f>
        <v>#DIV/0!</v>
      </c>
      <c r="Q29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0" spans="1:17" x14ac:dyDescent="0.2">
      <c r="A2920" s="1">
        <v>1487</v>
      </c>
      <c r="B2920" s="1" t="s">
        <v>207</v>
      </c>
      <c r="C2920" s="1" t="s">
        <v>6</v>
      </c>
      <c r="D2920" s="1" t="s">
        <v>3</v>
      </c>
      <c r="E2920" s="11">
        <v>526</v>
      </c>
      <c r="F2920" s="3">
        <v>4.99</v>
      </c>
      <c r="G2920" s="11">
        <f>Tabla1[[#This Row],[Stock en unidades]]*Tabla1[[#This Row],[Costo unitario]]</f>
        <v>2624.7400000000002</v>
      </c>
      <c r="H2920" s="1">
        <v>2019</v>
      </c>
      <c r="I2920" s="1" t="s">
        <v>256</v>
      </c>
      <c r="J2920" s="1">
        <v>65.7</v>
      </c>
      <c r="K2920" s="3">
        <v>393.41160000000002</v>
      </c>
      <c r="L2920" s="12">
        <f>Tabla1[[#This Row],[Venta prom 12 meses en UN]]*Tabla1[[#This Row],[Costo unitario]]</f>
        <v>327.84300000000002</v>
      </c>
      <c r="M2920" s="29">
        <f>IFERROR(Tabla1[[#This Row],[Stock en unidades]]/Tabla1[[#This Row],[Venta prom 12 meses en UN]],0)</f>
        <v>8.006088280060883</v>
      </c>
      <c r="N2920" s="12">
        <f>IFERROR(12/Tabla1[[#This Row],[Meses de stock]],0)</f>
        <v>1.4988593155893535</v>
      </c>
      <c r="O2920" s="5" t="e">
        <f>VLOOKUP(Tabla1[[#This Row],[Código del producto]],'ABC Ventas'!$A:$E,5,0)</f>
        <v>#DIV/0!</v>
      </c>
      <c r="P2920" s="5" t="e">
        <f>VLOOKUP(Tabla1[[#This Row],[Código del producto]],'ABC Stock'!$A:$E,5,0)</f>
        <v>#DIV/0!</v>
      </c>
      <c r="Q29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21" spans="1:17" x14ac:dyDescent="0.2">
      <c r="A2921" s="1">
        <v>1487</v>
      </c>
      <c r="B2921" s="1" t="s">
        <v>207</v>
      </c>
      <c r="C2921" s="1" t="s">
        <v>6</v>
      </c>
      <c r="D2921" s="1" t="s">
        <v>3</v>
      </c>
      <c r="E2921" s="11">
        <v>0</v>
      </c>
      <c r="F2921" s="3">
        <v>2.36</v>
      </c>
      <c r="G2921" s="11">
        <f>Tabla1[[#This Row],[Stock en unidades]]*Tabla1[[#This Row],[Costo unitario]]</f>
        <v>0</v>
      </c>
      <c r="H2921" s="1">
        <v>2020</v>
      </c>
      <c r="I2921" s="1" t="s">
        <v>258</v>
      </c>
      <c r="J2921" s="1">
        <v>97.5</v>
      </c>
      <c r="K2921" s="3">
        <v>365.85900000000004</v>
      </c>
      <c r="L2921" s="12">
        <f>Tabla1[[#This Row],[Venta prom 12 meses en UN]]*Tabla1[[#This Row],[Costo unitario]]</f>
        <v>230.1</v>
      </c>
      <c r="M2921" s="29">
        <f>IFERROR(Tabla1[[#This Row],[Stock en unidades]]/Tabla1[[#This Row],[Venta prom 12 meses en UN]],0)</f>
        <v>0</v>
      </c>
      <c r="N2921" s="12">
        <f>IFERROR(12/Tabla1[[#This Row],[Meses de stock]],0)</f>
        <v>0</v>
      </c>
      <c r="O2921" s="5" t="e">
        <f>VLOOKUP(Tabla1[[#This Row],[Código del producto]],'ABC Ventas'!$A:$E,5,0)</f>
        <v>#DIV/0!</v>
      </c>
      <c r="P2921" s="5" t="e">
        <f>VLOOKUP(Tabla1[[#This Row],[Código del producto]],'ABC Stock'!$A:$E,5,0)</f>
        <v>#DIV/0!</v>
      </c>
      <c r="Q292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2" spans="1:17" x14ac:dyDescent="0.2">
      <c r="A2922" s="1">
        <v>1487</v>
      </c>
      <c r="B2922" s="1" t="s">
        <v>207</v>
      </c>
      <c r="C2922" s="1" t="s">
        <v>6</v>
      </c>
      <c r="D2922" s="1" t="s">
        <v>3</v>
      </c>
      <c r="E2922" s="11">
        <v>400</v>
      </c>
      <c r="F2922" s="3">
        <v>4.5199999999999996</v>
      </c>
      <c r="G2922" s="11">
        <f>Tabla1[[#This Row],[Stock en unidades]]*Tabla1[[#This Row],[Costo unitario]]</f>
        <v>1807.9999999999998</v>
      </c>
      <c r="H2922" s="1">
        <v>2020</v>
      </c>
      <c r="I2922" s="1" t="s">
        <v>257</v>
      </c>
      <c r="J2922" s="1">
        <v>36.299999999999997</v>
      </c>
      <c r="K2922" s="3">
        <v>274.00691999999998</v>
      </c>
      <c r="L2922" s="12">
        <f>Tabla1[[#This Row],[Venta prom 12 meses en UN]]*Tabla1[[#This Row],[Costo unitario]]</f>
        <v>164.07599999999996</v>
      </c>
      <c r="M2922" s="29">
        <f>IFERROR(Tabla1[[#This Row],[Stock en unidades]]/Tabla1[[#This Row],[Venta prom 12 meses en UN]],0)</f>
        <v>11.019283746556475</v>
      </c>
      <c r="N2922" s="12">
        <f>IFERROR(12/Tabla1[[#This Row],[Meses de stock]],0)</f>
        <v>1.089</v>
      </c>
      <c r="O2922" s="5" t="e">
        <f>VLOOKUP(Tabla1[[#This Row],[Código del producto]],'ABC Ventas'!$A:$E,5,0)</f>
        <v>#DIV/0!</v>
      </c>
      <c r="P2922" s="5" t="e">
        <f>VLOOKUP(Tabla1[[#This Row],[Código del producto]],'ABC Stock'!$A:$E,5,0)</f>
        <v>#DIV/0!</v>
      </c>
      <c r="Q29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23" spans="1:17" x14ac:dyDescent="0.2">
      <c r="A2923" s="1">
        <v>1487</v>
      </c>
      <c r="B2923" s="1" t="s">
        <v>207</v>
      </c>
      <c r="C2923" s="1" t="s">
        <v>6</v>
      </c>
      <c r="D2923" s="1" t="s">
        <v>3</v>
      </c>
      <c r="E2923" s="11">
        <v>779</v>
      </c>
      <c r="F2923" s="3">
        <v>1.4</v>
      </c>
      <c r="G2923" s="11">
        <f>Tabla1[[#This Row],[Stock en unidades]]*Tabla1[[#This Row],[Costo unitario]]</f>
        <v>1090.5999999999999</v>
      </c>
      <c r="H2923" s="1">
        <v>2019</v>
      </c>
      <c r="I2923" s="1" t="s">
        <v>304</v>
      </c>
      <c r="J2923" s="1">
        <v>88</v>
      </c>
      <c r="K2923" s="3">
        <v>178.64</v>
      </c>
      <c r="L2923" s="12">
        <f>Tabla1[[#This Row],[Venta prom 12 meses en UN]]*Tabla1[[#This Row],[Costo unitario]]</f>
        <v>123.19999999999999</v>
      </c>
      <c r="M2923" s="29">
        <f>IFERROR(Tabla1[[#This Row],[Stock en unidades]]/Tabla1[[#This Row],[Venta prom 12 meses en UN]],0)</f>
        <v>8.8522727272727266</v>
      </c>
      <c r="N2923" s="12">
        <f>IFERROR(12/Tabla1[[#This Row],[Meses de stock]],0)</f>
        <v>1.3555840821566112</v>
      </c>
      <c r="O2923" s="5" t="e">
        <f>VLOOKUP(Tabla1[[#This Row],[Código del producto]],'ABC Ventas'!$A:$E,5,0)</f>
        <v>#DIV/0!</v>
      </c>
      <c r="P2923" s="5" t="e">
        <f>VLOOKUP(Tabla1[[#This Row],[Código del producto]],'ABC Stock'!$A:$E,5,0)</f>
        <v>#DIV/0!</v>
      </c>
      <c r="Q292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24" spans="1:17" x14ac:dyDescent="0.2">
      <c r="A2924" s="1">
        <v>1488</v>
      </c>
      <c r="B2924" s="1" t="s">
        <v>566</v>
      </c>
      <c r="C2924" s="1" t="s">
        <v>6</v>
      </c>
      <c r="D2924" s="1" t="s">
        <v>3</v>
      </c>
      <c r="E2924" s="11">
        <v>903</v>
      </c>
      <c r="F2924" s="3">
        <v>70</v>
      </c>
      <c r="G2924" s="11">
        <f>Tabla1[[#This Row],[Stock en unidades]]*Tabla1[[#This Row],[Costo unitario]]</f>
        <v>63210</v>
      </c>
      <c r="H2924" s="1">
        <v>2019</v>
      </c>
      <c r="I2924" s="1" t="s">
        <v>258</v>
      </c>
      <c r="J2924" s="1">
        <v>961</v>
      </c>
      <c r="K2924" s="3">
        <v>117049.8</v>
      </c>
      <c r="L2924" s="12">
        <f>Tabla1[[#This Row],[Venta prom 12 meses en UN]]*Tabla1[[#This Row],[Costo unitario]]</f>
        <v>67270</v>
      </c>
      <c r="M2924" s="29">
        <f>IFERROR(Tabla1[[#This Row],[Stock en unidades]]/Tabla1[[#This Row],[Venta prom 12 meses en UN]],0)</f>
        <v>0.93964620187304893</v>
      </c>
      <c r="N2924" s="12">
        <f>IFERROR(12/Tabla1[[#This Row],[Meses de stock]],0)</f>
        <v>12.77076411960133</v>
      </c>
      <c r="O2924" s="5" t="e">
        <f>VLOOKUP(Tabla1[[#This Row],[Código del producto]],'ABC Ventas'!$A:$E,5,0)</f>
        <v>#DIV/0!</v>
      </c>
      <c r="P2924" s="5" t="e">
        <f>VLOOKUP(Tabla1[[#This Row],[Código del producto]],'ABC Stock'!$A:$E,5,0)</f>
        <v>#DIV/0!</v>
      </c>
      <c r="Q29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5" spans="1:17" x14ac:dyDescent="0.2">
      <c r="A2925" s="1">
        <v>1488</v>
      </c>
      <c r="B2925" s="1" t="s">
        <v>566</v>
      </c>
      <c r="C2925" s="1" t="s">
        <v>6</v>
      </c>
      <c r="D2925" s="1" t="s">
        <v>3</v>
      </c>
      <c r="E2925" s="11">
        <v>1527</v>
      </c>
      <c r="F2925" s="3">
        <v>59</v>
      </c>
      <c r="G2925" s="11">
        <f>Tabla1[[#This Row],[Stock en unidades]]*Tabla1[[#This Row],[Costo unitario]]</f>
        <v>90093</v>
      </c>
      <c r="H2925" s="1">
        <v>2020</v>
      </c>
      <c r="I2925" s="1" t="s">
        <v>256</v>
      </c>
      <c r="J2925" s="1">
        <v>943</v>
      </c>
      <c r="K2925" s="3">
        <v>90688.31</v>
      </c>
      <c r="L2925" s="12">
        <f>Tabla1[[#This Row],[Venta prom 12 meses en UN]]*Tabla1[[#This Row],[Costo unitario]]</f>
        <v>55637</v>
      </c>
      <c r="M2925" s="29">
        <f>IFERROR(Tabla1[[#This Row],[Stock en unidades]]/Tabla1[[#This Row],[Venta prom 12 meses en UN]],0)</f>
        <v>1.6193001060445387</v>
      </c>
      <c r="N2925" s="12">
        <f>IFERROR(12/Tabla1[[#This Row],[Meses de stock]],0)</f>
        <v>7.4106090373280944</v>
      </c>
      <c r="O2925" s="5" t="e">
        <f>VLOOKUP(Tabla1[[#This Row],[Código del producto]],'ABC Ventas'!$A:$E,5,0)</f>
        <v>#DIV/0!</v>
      </c>
      <c r="P2925" s="5" t="e">
        <f>VLOOKUP(Tabla1[[#This Row],[Código del producto]],'ABC Stock'!$A:$E,5,0)</f>
        <v>#DIV/0!</v>
      </c>
      <c r="Q292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6" spans="1:17" x14ac:dyDescent="0.2">
      <c r="A2926" s="1">
        <v>1488</v>
      </c>
      <c r="B2926" s="1" t="s">
        <v>566</v>
      </c>
      <c r="C2926" s="1" t="s">
        <v>6</v>
      </c>
      <c r="D2926" s="1" t="s">
        <v>3</v>
      </c>
      <c r="E2926" s="11">
        <v>337</v>
      </c>
      <c r="F2926" s="3">
        <v>52</v>
      </c>
      <c r="G2926" s="11">
        <f>Tabla1[[#This Row],[Stock en unidades]]*Tabla1[[#This Row],[Costo unitario]]</f>
        <v>17524</v>
      </c>
      <c r="H2926" s="1">
        <v>2019</v>
      </c>
      <c r="I2926" s="1" t="s">
        <v>312</v>
      </c>
      <c r="J2926" s="1">
        <v>955</v>
      </c>
      <c r="K2926" s="3">
        <v>75979.8</v>
      </c>
      <c r="L2926" s="12">
        <f>Tabla1[[#This Row],[Venta prom 12 meses en UN]]*Tabla1[[#This Row],[Costo unitario]]</f>
        <v>49660</v>
      </c>
      <c r="M2926" s="29">
        <f>IFERROR(Tabla1[[#This Row],[Stock en unidades]]/Tabla1[[#This Row],[Venta prom 12 meses en UN]],0)</f>
        <v>0.35287958115183243</v>
      </c>
      <c r="N2926" s="12">
        <f>IFERROR(12/Tabla1[[#This Row],[Meses de stock]],0)</f>
        <v>34.005934718100896</v>
      </c>
      <c r="O2926" s="5" t="e">
        <f>VLOOKUP(Tabla1[[#This Row],[Código del producto]],'ABC Ventas'!$A:$E,5,0)</f>
        <v>#DIV/0!</v>
      </c>
      <c r="P2926" s="5" t="e">
        <f>VLOOKUP(Tabla1[[#This Row],[Código del producto]],'ABC Stock'!$A:$E,5,0)</f>
        <v>#DIV/0!</v>
      </c>
      <c r="Q29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7" spans="1:17" x14ac:dyDescent="0.2">
      <c r="A2927" s="1">
        <v>1488</v>
      </c>
      <c r="B2927" s="1" t="s">
        <v>566</v>
      </c>
      <c r="C2927" s="1" t="s">
        <v>6</v>
      </c>
      <c r="D2927" s="1" t="s">
        <v>3</v>
      </c>
      <c r="E2927" s="11">
        <v>549</v>
      </c>
      <c r="F2927" s="3">
        <v>40</v>
      </c>
      <c r="G2927" s="11">
        <f>Tabla1[[#This Row],[Stock en unidades]]*Tabla1[[#This Row],[Costo unitario]]</f>
        <v>21960</v>
      </c>
      <c r="H2927" s="1">
        <v>2020</v>
      </c>
      <c r="I2927" s="1" t="s">
        <v>256</v>
      </c>
      <c r="J2927" s="1">
        <v>956</v>
      </c>
      <c r="K2927" s="3">
        <v>50476.800000000003</v>
      </c>
      <c r="L2927" s="12">
        <f>Tabla1[[#This Row],[Venta prom 12 meses en UN]]*Tabla1[[#This Row],[Costo unitario]]</f>
        <v>38240</v>
      </c>
      <c r="M2927" s="29">
        <f>IFERROR(Tabla1[[#This Row],[Stock en unidades]]/Tabla1[[#This Row],[Venta prom 12 meses en UN]],0)</f>
        <v>0.57426778242677823</v>
      </c>
      <c r="N2927" s="12">
        <f>IFERROR(12/Tabla1[[#This Row],[Meses de stock]],0)</f>
        <v>20.89617486338798</v>
      </c>
      <c r="O2927" s="5" t="e">
        <f>VLOOKUP(Tabla1[[#This Row],[Código del producto]],'ABC Ventas'!$A:$E,5,0)</f>
        <v>#DIV/0!</v>
      </c>
      <c r="P2927" s="5" t="e">
        <f>VLOOKUP(Tabla1[[#This Row],[Código del producto]],'ABC Stock'!$A:$E,5,0)</f>
        <v>#DIV/0!</v>
      </c>
      <c r="Q29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8" spans="1:17" x14ac:dyDescent="0.2">
      <c r="A2928" s="1">
        <v>1488</v>
      </c>
      <c r="B2928" s="1" t="s">
        <v>566</v>
      </c>
      <c r="C2928" s="1" t="s">
        <v>6</v>
      </c>
      <c r="D2928" s="1" t="s">
        <v>3</v>
      </c>
      <c r="E2928" s="11">
        <v>92</v>
      </c>
      <c r="F2928" s="3">
        <v>51</v>
      </c>
      <c r="G2928" s="11">
        <f>Tabla1[[#This Row],[Stock en unidades]]*Tabla1[[#This Row],[Costo unitario]]</f>
        <v>4692</v>
      </c>
      <c r="H2928" s="1">
        <v>2020</v>
      </c>
      <c r="I2928" s="1" t="s">
        <v>257</v>
      </c>
      <c r="J2928" s="1">
        <v>499</v>
      </c>
      <c r="K2928" s="3">
        <v>42754.32</v>
      </c>
      <c r="L2928" s="12">
        <f>Tabla1[[#This Row],[Venta prom 12 meses en UN]]*Tabla1[[#This Row],[Costo unitario]]</f>
        <v>25449</v>
      </c>
      <c r="M2928" s="29">
        <f>IFERROR(Tabla1[[#This Row],[Stock en unidades]]/Tabla1[[#This Row],[Venta prom 12 meses en UN]],0)</f>
        <v>0.18436873747494989</v>
      </c>
      <c r="N2928" s="12">
        <f>IFERROR(12/Tabla1[[#This Row],[Meses de stock]],0)</f>
        <v>65.08695652173914</v>
      </c>
      <c r="O2928" s="5" t="e">
        <f>VLOOKUP(Tabla1[[#This Row],[Código del producto]],'ABC Ventas'!$A:$E,5,0)</f>
        <v>#DIV/0!</v>
      </c>
      <c r="P2928" s="5" t="e">
        <f>VLOOKUP(Tabla1[[#This Row],[Código del producto]],'ABC Stock'!$A:$E,5,0)</f>
        <v>#DIV/0!</v>
      </c>
      <c r="Q29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29" spans="1:17" x14ac:dyDescent="0.2">
      <c r="A2929" s="1">
        <v>1488</v>
      </c>
      <c r="B2929" s="1" t="s">
        <v>566</v>
      </c>
      <c r="C2929" s="1" t="s">
        <v>6</v>
      </c>
      <c r="D2929" s="1" t="s">
        <v>3</v>
      </c>
      <c r="E2929" s="11">
        <v>419</v>
      </c>
      <c r="F2929" s="3">
        <v>44</v>
      </c>
      <c r="G2929" s="11">
        <f>Tabla1[[#This Row],[Stock en unidades]]*Tabla1[[#This Row],[Costo unitario]]</f>
        <v>18436</v>
      </c>
      <c r="H2929" s="1">
        <v>2020</v>
      </c>
      <c r="I2929" s="1" t="s">
        <v>256</v>
      </c>
      <c r="J2929" s="1">
        <v>439</v>
      </c>
      <c r="K2929" s="3">
        <v>29360.32</v>
      </c>
      <c r="L2929" s="12">
        <f>Tabla1[[#This Row],[Venta prom 12 meses en UN]]*Tabla1[[#This Row],[Costo unitario]]</f>
        <v>19316</v>
      </c>
      <c r="M2929" s="29">
        <f>IFERROR(Tabla1[[#This Row],[Stock en unidades]]/Tabla1[[#This Row],[Venta prom 12 meses en UN]],0)</f>
        <v>0.95444191343963558</v>
      </c>
      <c r="N2929" s="12">
        <f>IFERROR(12/Tabla1[[#This Row],[Meses de stock]],0)</f>
        <v>12.572792362768496</v>
      </c>
      <c r="O2929" s="5" t="e">
        <f>VLOOKUP(Tabla1[[#This Row],[Código del producto]],'ABC Ventas'!$A:$E,5,0)</f>
        <v>#DIV/0!</v>
      </c>
      <c r="P2929" s="5" t="e">
        <f>VLOOKUP(Tabla1[[#This Row],[Código del producto]],'ABC Stock'!$A:$E,5,0)</f>
        <v>#DIV/0!</v>
      </c>
      <c r="Q29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30" spans="1:17" x14ac:dyDescent="0.2">
      <c r="A2930" s="1">
        <v>1489</v>
      </c>
      <c r="B2930" s="1" t="s">
        <v>134</v>
      </c>
      <c r="C2930" s="1" t="s">
        <v>6</v>
      </c>
      <c r="D2930" s="1" t="s">
        <v>3</v>
      </c>
      <c r="E2930" s="11">
        <v>151</v>
      </c>
      <c r="F2930" s="3">
        <v>6.6</v>
      </c>
      <c r="G2930" s="11">
        <f>Tabla1[[#This Row],[Stock en unidades]]*Tabla1[[#This Row],[Costo unitario]]</f>
        <v>996.59999999999991</v>
      </c>
      <c r="H2930" s="1">
        <v>2019</v>
      </c>
      <c r="I2930" s="1" t="s">
        <v>304</v>
      </c>
      <c r="J2930" s="1">
        <v>133</v>
      </c>
      <c r="K2930" s="3">
        <v>1588.818</v>
      </c>
      <c r="L2930" s="12">
        <f>Tabla1[[#This Row],[Venta prom 12 meses en UN]]*Tabla1[[#This Row],[Costo unitario]]</f>
        <v>877.8</v>
      </c>
      <c r="M2930" s="29">
        <f>IFERROR(Tabla1[[#This Row],[Stock en unidades]]/Tabla1[[#This Row],[Venta prom 12 meses en UN]],0)</f>
        <v>1.1353383458646618</v>
      </c>
      <c r="N2930" s="12">
        <f>IFERROR(12/Tabla1[[#This Row],[Meses de stock]],0)</f>
        <v>10.569536423841059</v>
      </c>
      <c r="O2930" s="5" t="e">
        <f>VLOOKUP(Tabla1[[#This Row],[Código del producto]],'ABC Ventas'!$A:$E,5,0)</f>
        <v>#DIV/0!</v>
      </c>
      <c r="P2930" s="5" t="e">
        <f>VLOOKUP(Tabla1[[#This Row],[Código del producto]],'ABC Stock'!$A:$E,5,0)</f>
        <v>#DIV/0!</v>
      </c>
      <c r="Q29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31" spans="1:17" x14ac:dyDescent="0.2">
      <c r="A2931" s="1">
        <v>1489</v>
      </c>
      <c r="B2931" s="1" t="s">
        <v>134</v>
      </c>
      <c r="C2931" s="1" t="s">
        <v>6</v>
      </c>
      <c r="D2931" s="1" t="s">
        <v>3</v>
      </c>
      <c r="E2931" s="11">
        <v>15</v>
      </c>
      <c r="F2931" s="3">
        <v>3.66</v>
      </c>
      <c r="G2931" s="11">
        <f>Tabla1[[#This Row],[Stock en unidades]]*Tabla1[[#This Row],[Costo unitario]]</f>
        <v>54.900000000000006</v>
      </c>
      <c r="H2931" s="1">
        <v>2019</v>
      </c>
      <c r="I2931" s="1" t="s">
        <v>306</v>
      </c>
      <c r="J2931" s="1">
        <v>94</v>
      </c>
      <c r="K2931" s="3">
        <v>636.47400000000005</v>
      </c>
      <c r="L2931" s="12">
        <f>Tabla1[[#This Row],[Venta prom 12 meses en UN]]*Tabla1[[#This Row],[Costo unitario]]</f>
        <v>344.04</v>
      </c>
      <c r="M2931" s="29">
        <f>IFERROR(Tabla1[[#This Row],[Stock en unidades]]/Tabla1[[#This Row],[Venta prom 12 meses en UN]],0)</f>
        <v>0.15957446808510639</v>
      </c>
      <c r="N2931" s="12">
        <f>IFERROR(12/Tabla1[[#This Row],[Meses de stock]],0)</f>
        <v>75.2</v>
      </c>
      <c r="O2931" s="5" t="e">
        <f>VLOOKUP(Tabla1[[#This Row],[Código del producto]],'ABC Ventas'!$A:$E,5,0)</f>
        <v>#DIV/0!</v>
      </c>
      <c r="P2931" s="5" t="e">
        <f>VLOOKUP(Tabla1[[#This Row],[Código del producto]],'ABC Stock'!$A:$E,5,0)</f>
        <v>#DIV/0!</v>
      </c>
      <c r="Q29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32" spans="1:17" x14ac:dyDescent="0.2">
      <c r="A2932" s="1">
        <v>1489</v>
      </c>
      <c r="B2932" s="1" t="s">
        <v>134</v>
      </c>
      <c r="C2932" s="1" t="s">
        <v>6</v>
      </c>
      <c r="D2932" s="1" t="s">
        <v>3</v>
      </c>
      <c r="E2932" s="11">
        <v>163</v>
      </c>
      <c r="F2932" s="3">
        <v>7.69</v>
      </c>
      <c r="G2932" s="11">
        <f>Tabla1[[#This Row],[Stock en unidades]]*Tabla1[[#This Row],[Costo unitario]]</f>
        <v>1253.47</v>
      </c>
      <c r="H2932" s="1">
        <v>2020</v>
      </c>
      <c r="I2932" s="1" t="s">
        <v>258</v>
      </c>
      <c r="J2932" s="1">
        <v>40.6</v>
      </c>
      <c r="K2932" s="3">
        <v>402.75605999999999</v>
      </c>
      <c r="L2932" s="12">
        <f>Tabla1[[#This Row],[Venta prom 12 meses en UN]]*Tabla1[[#This Row],[Costo unitario]]</f>
        <v>312.214</v>
      </c>
      <c r="M2932" s="29">
        <f>IFERROR(Tabla1[[#This Row],[Stock en unidades]]/Tabla1[[#This Row],[Venta prom 12 meses en UN]],0)</f>
        <v>4.0147783251231521</v>
      </c>
      <c r="N2932" s="12">
        <f>IFERROR(12/Tabla1[[#This Row],[Meses de stock]],0)</f>
        <v>2.9889570552147244</v>
      </c>
      <c r="O2932" s="5" t="e">
        <f>VLOOKUP(Tabla1[[#This Row],[Código del producto]],'ABC Ventas'!$A:$E,5,0)</f>
        <v>#DIV/0!</v>
      </c>
      <c r="P2932" s="5" t="e">
        <f>VLOOKUP(Tabla1[[#This Row],[Código del producto]],'ABC Stock'!$A:$E,5,0)</f>
        <v>#DIV/0!</v>
      </c>
      <c r="Q293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33" spans="1:17" x14ac:dyDescent="0.2">
      <c r="A2933" s="1">
        <v>1489</v>
      </c>
      <c r="B2933" s="1" t="s">
        <v>134</v>
      </c>
      <c r="C2933" s="1" t="s">
        <v>6</v>
      </c>
      <c r="D2933" s="1" t="s">
        <v>3</v>
      </c>
      <c r="E2933" s="11">
        <v>273</v>
      </c>
      <c r="F2933" s="3">
        <v>5.97</v>
      </c>
      <c r="G2933" s="11">
        <f>Tabla1[[#This Row],[Stock en unidades]]*Tabla1[[#This Row],[Costo unitario]]</f>
        <v>1629.81</v>
      </c>
      <c r="H2933" s="1">
        <v>2020</v>
      </c>
      <c r="I2933" s="1" t="s">
        <v>258</v>
      </c>
      <c r="J2933" s="1">
        <v>38.9</v>
      </c>
      <c r="K2933" s="3">
        <v>297.25823999999994</v>
      </c>
      <c r="L2933" s="12">
        <f>Tabla1[[#This Row],[Venta prom 12 meses en UN]]*Tabla1[[#This Row],[Costo unitario]]</f>
        <v>232.23299999999998</v>
      </c>
      <c r="M2933" s="29">
        <f>IFERROR(Tabla1[[#This Row],[Stock en unidades]]/Tabla1[[#This Row],[Venta prom 12 meses en UN]],0)</f>
        <v>7.017994858611825</v>
      </c>
      <c r="N2933" s="12">
        <f>IFERROR(12/Tabla1[[#This Row],[Meses de stock]],0)</f>
        <v>1.70989010989011</v>
      </c>
      <c r="O2933" s="5" t="e">
        <f>VLOOKUP(Tabla1[[#This Row],[Código del producto]],'ABC Ventas'!$A:$E,5,0)</f>
        <v>#DIV/0!</v>
      </c>
      <c r="P2933" s="5" t="e">
        <f>VLOOKUP(Tabla1[[#This Row],[Código del producto]],'ABC Stock'!$A:$E,5,0)</f>
        <v>#DIV/0!</v>
      </c>
      <c r="Q293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34" spans="1:17" x14ac:dyDescent="0.2">
      <c r="A2934" s="1">
        <v>1489</v>
      </c>
      <c r="B2934" s="1" t="s">
        <v>134</v>
      </c>
      <c r="C2934" s="1" t="s">
        <v>6</v>
      </c>
      <c r="D2934" s="1" t="s">
        <v>3</v>
      </c>
      <c r="E2934" s="11">
        <v>446</v>
      </c>
      <c r="F2934" s="3">
        <v>3.58</v>
      </c>
      <c r="G2934" s="11">
        <f>Tabla1[[#This Row],[Stock en unidades]]*Tabla1[[#This Row],[Costo unitario]]</f>
        <v>1596.68</v>
      </c>
      <c r="H2934" s="1">
        <v>2020</v>
      </c>
      <c r="I2934" s="1" t="s">
        <v>258</v>
      </c>
      <c r="J2934" s="1">
        <v>44.6</v>
      </c>
      <c r="K2934" s="3">
        <v>277.82231999999999</v>
      </c>
      <c r="L2934" s="12">
        <f>Tabla1[[#This Row],[Venta prom 12 meses en UN]]*Tabla1[[#This Row],[Costo unitario]]</f>
        <v>159.66800000000001</v>
      </c>
      <c r="M2934" s="29">
        <f>IFERROR(Tabla1[[#This Row],[Stock en unidades]]/Tabla1[[#This Row],[Venta prom 12 meses en UN]],0)</f>
        <v>10</v>
      </c>
      <c r="N2934" s="12">
        <f>IFERROR(12/Tabla1[[#This Row],[Meses de stock]],0)</f>
        <v>1.2</v>
      </c>
      <c r="O2934" s="5" t="e">
        <f>VLOOKUP(Tabla1[[#This Row],[Código del producto]],'ABC Ventas'!$A:$E,5,0)</f>
        <v>#DIV/0!</v>
      </c>
      <c r="P2934" s="5" t="e">
        <f>VLOOKUP(Tabla1[[#This Row],[Código del producto]],'ABC Stock'!$A:$E,5,0)</f>
        <v>#DIV/0!</v>
      </c>
      <c r="Q29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35" spans="1:17" x14ac:dyDescent="0.2">
      <c r="A2935" s="1">
        <v>1489</v>
      </c>
      <c r="B2935" s="1" t="s">
        <v>134</v>
      </c>
      <c r="C2935" s="1" t="s">
        <v>6</v>
      </c>
      <c r="D2935" s="1" t="s">
        <v>3</v>
      </c>
      <c r="E2935" s="11">
        <v>346</v>
      </c>
      <c r="F2935" s="3">
        <v>1.84</v>
      </c>
      <c r="G2935" s="11">
        <f>Tabla1[[#This Row],[Stock en unidades]]*Tabla1[[#This Row],[Costo unitario]]</f>
        <v>636.64</v>
      </c>
      <c r="H2935" s="1">
        <v>2019</v>
      </c>
      <c r="I2935" s="1" t="s">
        <v>306</v>
      </c>
      <c r="J2935" s="1">
        <v>61</v>
      </c>
      <c r="K2935" s="3">
        <v>170.60480000000004</v>
      </c>
      <c r="L2935" s="12">
        <f>Tabla1[[#This Row],[Venta prom 12 meses en UN]]*Tabla1[[#This Row],[Costo unitario]]</f>
        <v>112.24000000000001</v>
      </c>
      <c r="M2935" s="29">
        <f>IFERROR(Tabla1[[#This Row],[Stock en unidades]]/Tabla1[[#This Row],[Venta prom 12 meses en UN]],0)</f>
        <v>5.6721311475409832</v>
      </c>
      <c r="N2935" s="12">
        <f>IFERROR(12/Tabla1[[#This Row],[Meses de stock]],0)</f>
        <v>2.1156069364161851</v>
      </c>
      <c r="O2935" s="5" t="e">
        <f>VLOOKUP(Tabla1[[#This Row],[Código del producto]],'ABC Ventas'!$A:$E,5,0)</f>
        <v>#DIV/0!</v>
      </c>
      <c r="P2935" s="5" t="e">
        <f>VLOOKUP(Tabla1[[#This Row],[Código del producto]],'ABC Stock'!$A:$E,5,0)</f>
        <v>#DIV/0!</v>
      </c>
      <c r="Q293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36" spans="1:17" x14ac:dyDescent="0.2">
      <c r="A2936" s="1">
        <v>1490</v>
      </c>
      <c r="B2936" s="1" t="s">
        <v>567</v>
      </c>
      <c r="C2936" s="1" t="s">
        <v>6</v>
      </c>
      <c r="D2936" s="1" t="s">
        <v>3</v>
      </c>
      <c r="E2936" s="11">
        <v>8</v>
      </c>
      <c r="F2936" s="3">
        <v>7.96</v>
      </c>
      <c r="G2936" s="11">
        <f>Tabla1[[#This Row],[Stock en unidades]]*Tabla1[[#This Row],[Costo unitario]]</f>
        <v>63.68</v>
      </c>
      <c r="H2936" s="1">
        <v>2020</v>
      </c>
      <c r="I2936" s="1" t="s">
        <v>256</v>
      </c>
      <c r="J2936" s="1">
        <v>124</v>
      </c>
      <c r="K2936" s="3">
        <v>1589.1343999999999</v>
      </c>
      <c r="L2936" s="12">
        <f>Tabla1[[#This Row],[Venta prom 12 meses en UN]]*Tabla1[[#This Row],[Costo unitario]]</f>
        <v>987.04</v>
      </c>
      <c r="M2936" s="29">
        <f>IFERROR(Tabla1[[#This Row],[Stock en unidades]]/Tabla1[[#This Row],[Venta prom 12 meses en UN]],0)</f>
        <v>6.4516129032258063E-2</v>
      </c>
      <c r="N2936" s="12">
        <f>IFERROR(12/Tabla1[[#This Row],[Meses de stock]],0)</f>
        <v>186</v>
      </c>
      <c r="O2936" s="5" t="e">
        <f>VLOOKUP(Tabla1[[#This Row],[Código del producto]],'ABC Ventas'!$A:$E,5,0)</f>
        <v>#DIV/0!</v>
      </c>
      <c r="P2936" s="5" t="e">
        <f>VLOOKUP(Tabla1[[#This Row],[Código del producto]],'ABC Stock'!$A:$E,5,0)</f>
        <v>#DIV/0!</v>
      </c>
      <c r="Q293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37" spans="1:17" x14ac:dyDescent="0.2">
      <c r="A2937" s="1">
        <v>1490</v>
      </c>
      <c r="B2937" s="1" t="s">
        <v>567</v>
      </c>
      <c r="C2937" s="1" t="s">
        <v>6</v>
      </c>
      <c r="D2937" s="1" t="s">
        <v>3</v>
      </c>
      <c r="E2937" s="11">
        <v>0</v>
      </c>
      <c r="F2937" s="3">
        <v>6.12</v>
      </c>
      <c r="G2937" s="11">
        <f>Tabla1[[#This Row],[Stock en unidades]]*Tabla1[[#This Row],[Costo unitario]]</f>
        <v>0</v>
      </c>
      <c r="H2937" s="1">
        <v>2019</v>
      </c>
      <c r="I2937" s="1" t="s">
        <v>258</v>
      </c>
      <c r="J2937" s="1">
        <v>99</v>
      </c>
      <c r="K2937" s="3">
        <v>1084.5252</v>
      </c>
      <c r="L2937" s="12">
        <f>Tabla1[[#This Row],[Venta prom 12 meses en UN]]*Tabla1[[#This Row],[Costo unitario]]</f>
        <v>605.88</v>
      </c>
      <c r="M2937" s="29">
        <f>IFERROR(Tabla1[[#This Row],[Stock en unidades]]/Tabla1[[#This Row],[Venta prom 12 meses en UN]],0)</f>
        <v>0</v>
      </c>
      <c r="N2937" s="12">
        <f>IFERROR(12/Tabla1[[#This Row],[Meses de stock]],0)</f>
        <v>0</v>
      </c>
      <c r="O2937" s="5" t="e">
        <f>VLOOKUP(Tabla1[[#This Row],[Código del producto]],'ABC Ventas'!$A:$E,5,0)</f>
        <v>#DIV/0!</v>
      </c>
      <c r="P2937" s="5" t="e">
        <f>VLOOKUP(Tabla1[[#This Row],[Código del producto]],'ABC Stock'!$A:$E,5,0)</f>
        <v>#DIV/0!</v>
      </c>
      <c r="Q29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38" spans="1:17" x14ac:dyDescent="0.2">
      <c r="A2938" s="1">
        <v>1490</v>
      </c>
      <c r="B2938" s="1" t="s">
        <v>567</v>
      </c>
      <c r="C2938" s="1" t="s">
        <v>6</v>
      </c>
      <c r="D2938" s="1" t="s">
        <v>3</v>
      </c>
      <c r="E2938" s="11">
        <v>677</v>
      </c>
      <c r="F2938" s="3">
        <v>5.17</v>
      </c>
      <c r="G2938" s="11">
        <f>Tabla1[[#This Row],[Stock en unidades]]*Tabla1[[#This Row],[Costo unitario]]</f>
        <v>3500.09</v>
      </c>
      <c r="H2938" s="1">
        <v>2020</v>
      </c>
      <c r="I2938" s="1" t="s">
        <v>256</v>
      </c>
      <c r="J2938" s="1">
        <v>96.7</v>
      </c>
      <c r="K2938" s="3">
        <v>859.89508000000001</v>
      </c>
      <c r="L2938" s="12">
        <f>Tabla1[[#This Row],[Venta prom 12 meses en UN]]*Tabla1[[#This Row],[Costo unitario]]</f>
        <v>499.93900000000002</v>
      </c>
      <c r="M2938" s="29">
        <f>IFERROR(Tabla1[[#This Row],[Stock en unidades]]/Tabla1[[#This Row],[Venta prom 12 meses en UN]],0)</f>
        <v>7.0010341261633915</v>
      </c>
      <c r="N2938" s="12">
        <f>IFERROR(12/Tabla1[[#This Row],[Meses de stock]],0)</f>
        <v>1.714032496307238</v>
      </c>
      <c r="O2938" s="5" t="e">
        <f>VLOOKUP(Tabla1[[#This Row],[Código del producto]],'ABC Ventas'!$A:$E,5,0)</f>
        <v>#DIV/0!</v>
      </c>
      <c r="P2938" s="5" t="e">
        <f>VLOOKUP(Tabla1[[#This Row],[Código del producto]],'ABC Stock'!$A:$E,5,0)</f>
        <v>#DIV/0!</v>
      </c>
      <c r="Q293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39" spans="1:17" x14ac:dyDescent="0.2">
      <c r="A2939" s="1">
        <v>1490</v>
      </c>
      <c r="B2939" s="1" t="s">
        <v>567</v>
      </c>
      <c r="C2939" s="1" t="s">
        <v>6</v>
      </c>
      <c r="D2939" s="1" t="s">
        <v>3</v>
      </c>
      <c r="E2939" s="11">
        <v>92</v>
      </c>
      <c r="F2939" s="3">
        <v>5.7</v>
      </c>
      <c r="G2939" s="11">
        <f>Tabla1[[#This Row],[Stock en unidades]]*Tabla1[[#This Row],[Costo unitario]]</f>
        <v>524.4</v>
      </c>
      <c r="H2939" s="1">
        <v>2019</v>
      </c>
      <c r="I2939" s="1" t="s">
        <v>312</v>
      </c>
      <c r="J2939" s="1">
        <v>66</v>
      </c>
      <c r="K2939" s="3">
        <v>553.01400000000001</v>
      </c>
      <c r="L2939" s="12">
        <f>Tabla1[[#This Row],[Venta prom 12 meses en UN]]*Tabla1[[#This Row],[Costo unitario]]</f>
        <v>376.2</v>
      </c>
      <c r="M2939" s="29">
        <f>IFERROR(Tabla1[[#This Row],[Stock en unidades]]/Tabla1[[#This Row],[Venta prom 12 meses en UN]],0)</f>
        <v>1.393939393939394</v>
      </c>
      <c r="N2939" s="12">
        <f>IFERROR(12/Tabla1[[#This Row],[Meses de stock]],0)</f>
        <v>8.6086956521739122</v>
      </c>
      <c r="O2939" s="5" t="e">
        <f>VLOOKUP(Tabla1[[#This Row],[Código del producto]],'ABC Ventas'!$A:$E,5,0)</f>
        <v>#DIV/0!</v>
      </c>
      <c r="P2939" s="5" t="e">
        <f>VLOOKUP(Tabla1[[#This Row],[Código del producto]],'ABC Stock'!$A:$E,5,0)</f>
        <v>#DIV/0!</v>
      </c>
      <c r="Q29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0" spans="1:17" x14ac:dyDescent="0.2">
      <c r="A2940" s="1">
        <v>1490</v>
      </c>
      <c r="B2940" s="1" t="s">
        <v>567</v>
      </c>
      <c r="C2940" s="1" t="s">
        <v>6</v>
      </c>
      <c r="D2940" s="1" t="s">
        <v>3</v>
      </c>
      <c r="E2940" s="11">
        <v>0</v>
      </c>
      <c r="F2940" s="3">
        <v>7.84</v>
      </c>
      <c r="G2940" s="11">
        <f>Tabla1[[#This Row],[Stock en unidades]]*Tabla1[[#This Row],[Costo unitario]]</f>
        <v>0</v>
      </c>
      <c r="H2940" s="1">
        <v>2019</v>
      </c>
      <c r="I2940" s="1" t="s">
        <v>310</v>
      </c>
      <c r="J2940" s="1">
        <v>38.4</v>
      </c>
      <c r="K2940" s="3">
        <v>454.59456</v>
      </c>
      <c r="L2940" s="12">
        <f>Tabla1[[#This Row],[Venta prom 12 meses en UN]]*Tabla1[[#This Row],[Costo unitario]]</f>
        <v>301.05599999999998</v>
      </c>
      <c r="M2940" s="29">
        <f>IFERROR(Tabla1[[#This Row],[Stock en unidades]]/Tabla1[[#This Row],[Venta prom 12 meses en UN]],0)</f>
        <v>0</v>
      </c>
      <c r="N2940" s="12">
        <f>IFERROR(12/Tabla1[[#This Row],[Meses de stock]],0)</f>
        <v>0</v>
      </c>
      <c r="O2940" s="5" t="e">
        <f>VLOOKUP(Tabla1[[#This Row],[Código del producto]],'ABC Ventas'!$A:$E,5,0)</f>
        <v>#DIV/0!</v>
      </c>
      <c r="P2940" s="5" t="e">
        <f>VLOOKUP(Tabla1[[#This Row],[Código del producto]],'ABC Stock'!$A:$E,5,0)</f>
        <v>#DIV/0!</v>
      </c>
      <c r="Q294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1" spans="1:17" x14ac:dyDescent="0.2">
      <c r="A2941" s="1">
        <v>1490</v>
      </c>
      <c r="B2941" s="1" t="s">
        <v>567</v>
      </c>
      <c r="C2941" s="1" t="s">
        <v>6</v>
      </c>
      <c r="D2941" s="1" t="s">
        <v>3</v>
      </c>
      <c r="E2941" s="11">
        <v>556</v>
      </c>
      <c r="F2941" s="3">
        <v>5.15</v>
      </c>
      <c r="G2941" s="11">
        <f>Tabla1[[#This Row],[Stock en unidades]]*Tabla1[[#This Row],[Costo unitario]]</f>
        <v>2863.4</v>
      </c>
      <c r="H2941" s="1">
        <v>2020</v>
      </c>
      <c r="I2941" s="1" t="s">
        <v>256</v>
      </c>
      <c r="J2941" s="1">
        <v>32.700000000000003</v>
      </c>
      <c r="K2941" s="3">
        <v>239.13510000000005</v>
      </c>
      <c r="L2941" s="12">
        <f>Tabla1[[#This Row],[Venta prom 12 meses en UN]]*Tabla1[[#This Row],[Costo unitario]]</f>
        <v>168.40500000000003</v>
      </c>
      <c r="M2941" s="29">
        <f>IFERROR(Tabla1[[#This Row],[Stock en unidades]]/Tabla1[[#This Row],[Venta prom 12 meses en UN]],0)</f>
        <v>17.003058103975533</v>
      </c>
      <c r="N2941" s="12">
        <f>IFERROR(12/Tabla1[[#This Row],[Meses de stock]],0)</f>
        <v>0.70575539568345336</v>
      </c>
      <c r="O2941" s="5" t="e">
        <f>VLOOKUP(Tabla1[[#This Row],[Código del producto]],'ABC Ventas'!$A:$E,5,0)</f>
        <v>#DIV/0!</v>
      </c>
      <c r="P2941" s="5" t="e">
        <f>VLOOKUP(Tabla1[[#This Row],[Código del producto]],'ABC Stock'!$A:$E,5,0)</f>
        <v>#DIV/0!</v>
      </c>
      <c r="Q294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42" spans="1:17" x14ac:dyDescent="0.2">
      <c r="A2942" s="1">
        <v>1491</v>
      </c>
      <c r="B2942" s="1" t="s">
        <v>568</v>
      </c>
      <c r="C2942" s="1" t="s">
        <v>6</v>
      </c>
      <c r="D2942" s="1" t="s">
        <v>3</v>
      </c>
      <c r="E2942" s="11">
        <v>18</v>
      </c>
      <c r="F2942" s="3">
        <v>7.09</v>
      </c>
      <c r="G2942" s="11">
        <f>Tabla1[[#This Row],[Stock en unidades]]*Tabla1[[#This Row],[Costo unitario]]</f>
        <v>127.62</v>
      </c>
      <c r="H2942" s="1">
        <v>2019</v>
      </c>
      <c r="I2942" s="1" t="s">
        <v>256</v>
      </c>
      <c r="J2942" s="1">
        <v>93</v>
      </c>
      <c r="K2942" s="3">
        <v>1114.3353</v>
      </c>
      <c r="L2942" s="12">
        <f>Tabla1[[#This Row],[Venta prom 12 meses en UN]]*Tabla1[[#This Row],[Costo unitario]]</f>
        <v>659.37</v>
      </c>
      <c r="M2942" s="29">
        <f>IFERROR(Tabla1[[#This Row],[Stock en unidades]]/Tabla1[[#This Row],[Venta prom 12 meses en UN]],0)</f>
        <v>0.19354838709677419</v>
      </c>
      <c r="N2942" s="12">
        <f>IFERROR(12/Tabla1[[#This Row],[Meses de stock]],0)</f>
        <v>62</v>
      </c>
      <c r="O2942" s="5" t="e">
        <f>VLOOKUP(Tabla1[[#This Row],[Código del producto]],'ABC Ventas'!$A:$E,5,0)</f>
        <v>#DIV/0!</v>
      </c>
      <c r="P2942" s="5" t="e">
        <f>VLOOKUP(Tabla1[[#This Row],[Código del producto]],'ABC Stock'!$A:$E,5,0)</f>
        <v>#DIV/0!</v>
      </c>
      <c r="Q29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3" spans="1:17" x14ac:dyDescent="0.2">
      <c r="A2943" s="1">
        <v>1491</v>
      </c>
      <c r="B2943" s="1" t="s">
        <v>568</v>
      </c>
      <c r="C2943" s="1" t="s">
        <v>6</v>
      </c>
      <c r="D2943" s="1" t="s">
        <v>3</v>
      </c>
      <c r="E2943" s="11">
        <v>701</v>
      </c>
      <c r="F2943" s="3">
        <v>7</v>
      </c>
      <c r="G2943" s="11">
        <f>Tabla1[[#This Row],[Stock en unidades]]*Tabla1[[#This Row],[Costo unitario]]</f>
        <v>4907</v>
      </c>
      <c r="H2943" s="1">
        <v>2019</v>
      </c>
      <c r="I2943" s="1" t="s">
        <v>258</v>
      </c>
      <c r="J2943" s="1">
        <v>58.4</v>
      </c>
      <c r="K2943" s="3">
        <v>560.05600000000004</v>
      </c>
      <c r="L2943" s="12">
        <f>Tabla1[[#This Row],[Venta prom 12 meses en UN]]*Tabla1[[#This Row],[Costo unitario]]</f>
        <v>408.8</v>
      </c>
      <c r="M2943" s="29">
        <f>IFERROR(Tabla1[[#This Row],[Stock en unidades]]/Tabla1[[#This Row],[Venta prom 12 meses en UN]],0)</f>
        <v>12.003424657534246</v>
      </c>
      <c r="N2943" s="12">
        <f>IFERROR(12/Tabla1[[#This Row],[Meses de stock]],0)</f>
        <v>0.9997146932952925</v>
      </c>
      <c r="O2943" s="5" t="e">
        <f>VLOOKUP(Tabla1[[#This Row],[Código del producto]],'ABC Ventas'!$A:$E,5,0)</f>
        <v>#DIV/0!</v>
      </c>
      <c r="P2943" s="5" t="e">
        <f>VLOOKUP(Tabla1[[#This Row],[Código del producto]],'ABC Stock'!$A:$E,5,0)</f>
        <v>#DIV/0!</v>
      </c>
      <c r="Q29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44" spans="1:17" x14ac:dyDescent="0.2">
      <c r="A2944" s="1">
        <v>1491</v>
      </c>
      <c r="B2944" s="1" t="s">
        <v>568</v>
      </c>
      <c r="C2944" s="1" t="s">
        <v>6</v>
      </c>
      <c r="D2944" s="1" t="s">
        <v>3</v>
      </c>
      <c r="E2944" s="11">
        <v>33</v>
      </c>
      <c r="F2944" s="3">
        <v>5.45</v>
      </c>
      <c r="G2944" s="11">
        <f>Tabla1[[#This Row],[Stock en unidades]]*Tabla1[[#This Row],[Costo unitario]]</f>
        <v>179.85</v>
      </c>
      <c r="H2944" s="1">
        <v>2019</v>
      </c>
      <c r="I2944" s="1" t="s">
        <v>304</v>
      </c>
      <c r="J2944" s="1">
        <v>67</v>
      </c>
      <c r="K2944" s="3">
        <v>540.42200000000003</v>
      </c>
      <c r="L2944" s="12">
        <f>Tabla1[[#This Row],[Venta prom 12 meses en UN]]*Tabla1[[#This Row],[Costo unitario]]</f>
        <v>365.15000000000003</v>
      </c>
      <c r="M2944" s="29">
        <f>IFERROR(Tabla1[[#This Row],[Stock en unidades]]/Tabla1[[#This Row],[Venta prom 12 meses en UN]],0)</f>
        <v>0.4925373134328358</v>
      </c>
      <c r="N2944" s="12">
        <f>IFERROR(12/Tabla1[[#This Row],[Meses de stock]],0)</f>
        <v>24.363636363636363</v>
      </c>
      <c r="O2944" s="5" t="e">
        <f>VLOOKUP(Tabla1[[#This Row],[Código del producto]],'ABC Ventas'!$A:$E,5,0)</f>
        <v>#DIV/0!</v>
      </c>
      <c r="P2944" s="5" t="e">
        <f>VLOOKUP(Tabla1[[#This Row],[Código del producto]],'ABC Stock'!$A:$E,5,0)</f>
        <v>#DIV/0!</v>
      </c>
      <c r="Q29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5" spans="1:17" x14ac:dyDescent="0.2">
      <c r="A2945" s="1">
        <v>1491</v>
      </c>
      <c r="B2945" s="1" t="s">
        <v>568</v>
      </c>
      <c r="C2945" s="1" t="s">
        <v>6</v>
      </c>
      <c r="D2945" s="1" t="s">
        <v>3</v>
      </c>
      <c r="E2945" s="11">
        <v>911</v>
      </c>
      <c r="F2945" s="3">
        <v>4.1500000000000004</v>
      </c>
      <c r="G2945" s="11">
        <f>Tabla1[[#This Row],[Stock en unidades]]*Tabla1[[#This Row],[Costo unitario]]</f>
        <v>3780.6500000000005</v>
      </c>
      <c r="H2945" s="1">
        <v>2020</v>
      </c>
      <c r="I2945" s="1" t="s">
        <v>257</v>
      </c>
      <c r="J2945" s="1">
        <v>56.9</v>
      </c>
      <c r="K2945" s="3">
        <v>384.90005000000002</v>
      </c>
      <c r="L2945" s="12">
        <f>Tabla1[[#This Row],[Venta prom 12 meses en UN]]*Tabla1[[#This Row],[Costo unitario]]</f>
        <v>236.13500000000002</v>
      </c>
      <c r="M2945" s="29">
        <f>IFERROR(Tabla1[[#This Row],[Stock en unidades]]/Tabla1[[#This Row],[Venta prom 12 meses en UN]],0)</f>
        <v>16.010544815465728</v>
      </c>
      <c r="N2945" s="12">
        <f>IFERROR(12/Tabla1[[#This Row],[Meses de stock]],0)</f>
        <v>0.74950603732162469</v>
      </c>
      <c r="O2945" s="5" t="e">
        <f>VLOOKUP(Tabla1[[#This Row],[Código del producto]],'ABC Ventas'!$A:$E,5,0)</f>
        <v>#DIV/0!</v>
      </c>
      <c r="P2945" s="5" t="e">
        <f>VLOOKUP(Tabla1[[#This Row],[Código del producto]],'ABC Stock'!$A:$E,5,0)</f>
        <v>#DIV/0!</v>
      </c>
      <c r="Q294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46" spans="1:17" x14ac:dyDescent="0.2">
      <c r="A2946" s="1">
        <v>1491</v>
      </c>
      <c r="B2946" s="1" t="s">
        <v>568</v>
      </c>
      <c r="C2946" s="1" t="s">
        <v>6</v>
      </c>
      <c r="D2946" s="1" t="s">
        <v>3</v>
      </c>
      <c r="E2946" s="11">
        <v>176</v>
      </c>
      <c r="F2946" s="3">
        <v>4.17</v>
      </c>
      <c r="G2946" s="11">
        <f>Tabla1[[#This Row],[Stock en unidades]]*Tabla1[[#This Row],[Costo unitario]]</f>
        <v>733.92</v>
      </c>
      <c r="H2946" s="1">
        <v>2019</v>
      </c>
      <c r="I2946" s="1" t="s">
        <v>308</v>
      </c>
      <c r="J2946" s="1">
        <v>61</v>
      </c>
      <c r="K2946" s="3">
        <v>363.74910000000006</v>
      </c>
      <c r="L2946" s="12">
        <f>Tabla1[[#This Row],[Venta prom 12 meses en UN]]*Tabla1[[#This Row],[Costo unitario]]</f>
        <v>254.37</v>
      </c>
      <c r="M2946" s="29">
        <f>IFERROR(Tabla1[[#This Row],[Stock en unidades]]/Tabla1[[#This Row],[Venta prom 12 meses en UN]],0)</f>
        <v>2.8852459016393444</v>
      </c>
      <c r="N2946" s="12">
        <f>IFERROR(12/Tabla1[[#This Row],[Meses de stock]],0)</f>
        <v>4.1590909090909092</v>
      </c>
      <c r="O2946" s="5" t="e">
        <f>VLOOKUP(Tabla1[[#This Row],[Código del producto]],'ABC Ventas'!$A:$E,5,0)</f>
        <v>#DIV/0!</v>
      </c>
      <c r="P2946" s="5" t="e">
        <f>VLOOKUP(Tabla1[[#This Row],[Código del producto]],'ABC Stock'!$A:$E,5,0)</f>
        <v>#DIV/0!</v>
      </c>
      <c r="Q29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7" spans="1:17" x14ac:dyDescent="0.2">
      <c r="A2947" s="1">
        <v>1491</v>
      </c>
      <c r="B2947" s="1" t="s">
        <v>568</v>
      </c>
      <c r="C2947" s="1" t="s">
        <v>6</v>
      </c>
      <c r="D2947" s="1" t="s">
        <v>3</v>
      </c>
      <c r="E2947" s="11">
        <v>954</v>
      </c>
      <c r="F2947" s="3">
        <v>1.73</v>
      </c>
      <c r="G2947" s="11">
        <f>Tabla1[[#This Row],[Stock en unidades]]*Tabla1[[#This Row],[Costo unitario]]</f>
        <v>1650.42</v>
      </c>
      <c r="H2947" s="1">
        <v>2019</v>
      </c>
      <c r="I2947" s="1" t="s">
        <v>257</v>
      </c>
      <c r="J2947" s="1">
        <v>96</v>
      </c>
      <c r="K2947" s="3">
        <v>247.45919999999998</v>
      </c>
      <c r="L2947" s="12">
        <f>Tabla1[[#This Row],[Venta prom 12 meses en UN]]*Tabla1[[#This Row],[Costo unitario]]</f>
        <v>166.07999999999998</v>
      </c>
      <c r="M2947" s="29">
        <f>IFERROR(Tabla1[[#This Row],[Stock en unidades]]/Tabla1[[#This Row],[Venta prom 12 meses en UN]],0)</f>
        <v>9.9375</v>
      </c>
      <c r="N2947" s="12">
        <f>IFERROR(12/Tabla1[[#This Row],[Meses de stock]],0)</f>
        <v>1.2075471698113207</v>
      </c>
      <c r="O2947" s="5" t="e">
        <f>VLOOKUP(Tabla1[[#This Row],[Código del producto]],'ABC Ventas'!$A:$E,5,0)</f>
        <v>#DIV/0!</v>
      </c>
      <c r="P2947" s="5" t="e">
        <f>VLOOKUP(Tabla1[[#This Row],[Código del producto]],'ABC Stock'!$A:$E,5,0)</f>
        <v>#DIV/0!</v>
      </c>
      <c r="Q29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48" spans="1:17" x14ac:dyDescent="0.2">
      <c r="A2948" s="1">
        <v>1492</v>
      </c>
      <c r="B2948" s="1" t="s">
        <v>569</v>
      </c>
      <c r="C2948" s="1" t="s">
        <v>6</v>
      </c>
      <c r="D2948" s="1" t="s">
        <v>3</v>
      </c>
      <c r="E2948" s="11">
        <v>61</v>
      </c>
      <c r="F2948" s="3">
        <v>6.09</v>
      </c>
      <c r="G2948" s="11">
        <f>Tabla1[[#This Row],[Stock en unidades]]*Tabla1[[#This Row],[Costo unitario]]</f>
        <v>371.49</v>
      </c>
      <c r="H2948" s="1">
        <v>2019</v>
      </c>
      <c r="I2948" s="1" t="s">
        <v>258</v>
      </c>
      <c r="J2948" s="1">
        <v>120</v>
      </c>
      <c r="K2948" s="3">
        <v>928.11599999999987</v>
      </c>
      <c r="L2948" s="12">
        <f>Tabla1[[#This Row],[Venta prom 12 meses en UN]]*Tabla1[[#This Row],[Costo unitario]]</f>
        <v>730.8</v>
      </c>
      <c r="M2948" s="29">
        <f>IFERROR(Tabla1[[#This Row],[Stock en unidades]]/Tabla1[[#This Row],[Venta prom 12 meses en UN]],0)</f>
        <v>0.5083333333333333</v>
      </c>
      <c r="N2948" s="12">
        <f>IFERROR(12/Tabla1[[#This Row],[Meses de stock]],0)</f>
        <v>23.606557377049182</v>
      </c>
      <c r="O2948" s="5" t="e">
        <f>VLOOKUP(Tabla1[[#This Row],[Código del producto]],'ABC Ventas'!$A:$E,5,0)</f>
        <v>#DIV/0!</v>
      </c>
      <c r="P2948" s="5" t="e">
        <f>VLOOKUP(Tabla1[[#This Row],[Código del producto]],'ABC Stock'!$A:$E,5,0)</f>
        <v>#DIV/0!</v>
      </c>
      <c r="Q29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49" spans="1:17" x14ac:dyDescent="0.2">
      <c r="A2949" s="1">
        <v>1492</v>
      </c>
      <c r="B2949" s="1" t="s">
        <v>569</v>
      </c>
      <c r="C2949" s="1" t="s">
        <v>6</v>
      </c>
      <c r="D2949" s="1" t="s">
        <v>3</v>
      </c>
      <c r="E2949" s="11">
        <v>1060</v>
      </c>
      <c r="F2949" s="3">
        <v>6.1</v>
      </c>
      <c r="G2949" s="11">
        <f>Tabla1[[#This Row],[Stock en unidades]]*Tabla1[[#This Row],[Costo unitario]]</f>
        <v>6466</v>
      </c>
      <c r="H2949" s="1">
        <v>2020</v>
      </c>
      <c r="I2949" s="1" t="s">
        <v>258</v>
      </c>
      <c r="J2949" s="1">
        <v>96.3</v>
      </c>
      <c r="K2949" s="3">
        <v>869.39639999999997</v>
      </c>
      <c r="L2949" s="12">
        <f>Tabla1[[#This Row],[Venta prom 12 meses en UN]]*Tabla1[[#This Row],[Costo unitario]]</f>
        <v>587.42999999999995</v>
      </c>
      <c r="M2949" s="29">
        <f>IFERROR(Tabla1[[#This Row],[Stock en unidades]]/Tabla1[[#This Row],[Venta prom 12 meses en UN]],0)</f>
        <v>11.007268951194185</v>
      </c>
      <c r="N2949" s="12">
        <f>IFERROR(12/Tabla1[[#This Row],[Meses de stock]],0)</f>
        <v>1.0901886792452831</v>
      </c>
      <c r="O2949" s="5" t="e">
        <f>VLOOKUP(Tabla1[[#This Row],[Código del producto]],'ABC Ventas'!$A:$E,5,0)</f>
        <v>#DIV/0!</v>
      </c>
      <c r="P2949" s="5" t="e">
        <f>VLOOKUP(Tabla1[[#This Row],[Código del producto]],'ABC Stock'!$A:$E,5,0)</f>
        <v>#DIV/0!</v>
      </c>
      <c r="Q294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50" spans="1:17" x14ac:dyDescent="0.2">
      <c r="A2950" s="1">
        <v>1492</v>
      </c>
      <c r="B2950" s="1" t="s">
        <v>569</v>
      </c>
      <c r="C2950" s="1" t="s">
        <v>6</v>
      </c>
      <c r="D2950" s="1" t="s">
        <v>3</v>
      </c>
      <c r="E2950" s="11">
        <v>933</v>
      </c>
      <c r="F2950" s="3">
        <v>5.7</v>
      </c>
      <c r="G2950" s="11">
        <f>Tabla1[[#This Row],[Stock en unidades]]*Tabla1[[#This Row],[Costo unitario]]</f>
        <v>5318.1</v>
      </c>
      <c r="H2950" s="1">
        <v>2019</v>
      </c>
      <c r="I2950" s="1" t="s">
        <v>258</v>
      </c>
      <c r="J2950" s="1">
        <v>84.8</v>
      </c>
      <c r="K2950" s="3">
        <v>580.03200000000004</v>
      </c>
      <c r="L2950" s="12">
        <f>Tabla1[[#This Row],[Venta prom 12 meses en UN]]*Tabla1[[#This Row],[Costo unitario]]</f>
        <v>483.36</v>
      </c>
      <c r="M2950" s="29">
        <f>IFERROR(Tabla1[[#This Row],[Stock en unidades]]/Tabla1[[#This Row],[Venta prom 12 meses en UN]],0)</f>
        <v>11.002358490566039</v>
      </c>
      <c r="N2950" s="12">
        <f>IFERROR(12/Tabla1[[#This Row],[Meses de stock]],0)</f>
        <v>1.0906752411575562</v>
      </c>
      <c r="O2950" s="5" t="e">
        <f>VLOOKUP(Tabla1[[#This Row],[Código del producto]],'ABC Ventas'!$A:$E,5,0)</f>
        <v>#DIV/0!</v>
      </c>
      <c r="P2950" s="5" t="e">
        <f>VLOOKUP(Tabla1[[#This Row],[Código del producto]],'ABC Stock'!$A:$E,5,0)</f>
        <v>#DIV/0!</v>
      </c>
      <c r="Q29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51" spans="1:17" x14ac:dyDescent="0.2">
      <c r="A2951" s="1">
        <v>1492</v>
      </c>
      <c r="B2951" s="1" t="s">
        <v>569</v>
      </c>
      <c r="C2951" s="1" t="s">
        <v>6</v>
      </c>
      <c r="D2951" s="1" t="s">
        <v>3</v>
      </c>
      <c r="E2951" s="11">
        <v>892</v>
      </c>
      <c r="F2951" s="3">
        <v>3.75</v>
      </c>
      <c r="G2951" s="11">
        <f>Tabla1[[#This Row],[Stock en unidades]]*Tabla1[[#This Row],[Costo unitario]]</f>
        <v>3345</v>
      </c>
      <c r="H2951" s="1">
        <v>2020</v>
      </c>
      <c r="I2951" s="1" t="s">
        <v>258</v>
      </c>
      <c r="J2951" s="1">
        <v>63.7</v>
      </c>
      <c r="K2951" s="3">
        <v>375.03375</v>
      </c>
      <c r="L2951" s="12">
        <f>Tabla1[[#This Row],[Venta prom 12 meses en UN]]*Tabla1[[#This Row],[Costo unitario]]</f>
        <v>238.875</v>
      </c>
      <c r="M2951" s="29">
        <f>IFERROR(Tabla1[[#This Row],[Stock en unidades]]/Tabla1[[#This Row],[Venta prom 12 meses en UN]],0)</f>
        <v>14.003139717425432</v>
      </c>
      <c r="N2951" s="12">
        <f>IFERROR(12/Tabla1[[#This Row],[Meses de stock]],0)</f>
        <v>0.85695067264573987</v>
      </c>
      <c r="O2951" s="5" t="e">
        <f>VLOOKUP(Tabla1[[#This Row],[Código del producto]],'ABC Ventas'!$A:$E,5,0)</f>
        <v>#DIV/0!</v>
      </c>
      <c r="P2951" s="5" t="e">
        <f>VLOOKUP(Tabla1[[#This Row],[Código del producto]],'ABC Stock'!$A:$E,5,0)</f>
        <v>#DIV/0!</v>
      </c>
      <c r="Q295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52" spans="1:17" x14ac:dyDescent="0.2">
      <c r="A2952" s="1">
        <v>1492</v>
      </c>
      <c r="B2952" s="1" t="s">
        <v>569</v>
      </c>
      <c r="C2952" s="1" t="s">
        <v>6</v>
      </c>
      <c r="D2952" s="1" t="s">
        <v>3</v>
      </c>
      <c r="E2952" s="11">
        <v>55</v>
      </c>
      <c r="F2952" s="3">
        <v>2.67</v>
      </c>
      <c r="G2952" s="11">
        <f>Tabla1[[#This Row],[Stock en unidades]]*Tabla1[[#This Row],[Costo unitario]]</f>
        <v>146.85</v>
      </c>
      <c r="H2952" s="1">
        <v>2020</v>
      </c>
      <c r="I2952" s="1" t="s">
        <v>256</v>
      </c>
      <c r="J2952" s="1">
        <v>92</v>
      </c>
      <c r="K2952" s="3">
        <v>373.37279999999998</v>
      </c>
      <c r="L2952" s="12">
        <f>Tabla1[[#This Row],[Venta prom 12 meses en UN]]*Tabla1[[#This Row],[Costo unitario]]</f>
        <v>245.64</v>
      </c>
      <c r="M2952" s="29">
        <f>IFERROR(Tabla1[[#This Row],[Stock en unidades]]/Tabla1[[#This Row],[Venta prom 12 meses en UN]],0)</f>
        <v>0.59782608695652173</v>
      </c>
      <c r="N2952" s="12">
        <f>IFERROR(12/Tabla1[[#This Row],[Meses de stock]],0)</f>
        <v>20.072727272727274</v>
      </c>
      <c r="O2952" s="5" t="e">
        <f>VLOOKUP(Tabla1[[#This Row],[Código del producto]],'ABC Ventas'!$A:$E,5,0)</f>
        <v>#DIV/0!</v>
      </c>
      <c r="P2952" s="5" t="e">
        <f>VLOOKUP(Tabla1[[#This Row],[Código del producto]],'ABC Stock'!$A:$E,5,0)</f>
        <v>#DIV/0!</v>
      </c>
      <c r="Q29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53" spans="1:17" x14ac:dyDescent="0.2">
      <c r="A2953" s="1">
        <v>1492</v>
      </c>
      <c r="B2953" s="1" t="s">
        <v>569</v>
      </c>
      <c r="C2953" s="1" t="s">
        <v>6</v>
      </c>
      <c r="D2953" s="1" t="s">
        <v>3</v>
      </c>
      <c r="E2953" s="11">
        <v>276</v>
      </c>
      <c r="F2953" s="3">
        <v>3.11</v>
      </c>
      <c r="G2953" s="11">
        <f>Tabla1[[#This Row],[Stock en unidades]]*Tabla1[[#This Row],[Costo unitario]]</f>
        <v>858.36</v>
      </c>
      <c r="H2953" s="1">
        <v>2019</v>
      </c>
      <c r="I2953" s="1" t="s">
        <v>308</v>
      </c>
      <c r="J2953" s="1">
        <v>72</v>
      </c>
      <c r="K2953" s="3">
        <v>369.46799999999996</v>
      </c>
      <c r="L2953" s="12">
        <f>Tabla1[[#This Row],[Venta prom 12 meses en UN]]*Tabla1[[#This Row],[Costo unitario]]</f>
        <v>223.92</v>
      </c>
      <c r="M2953" s="29">
        <f>IFERROR(Tabla1[[#This Row],[Stock en unidades]]/Tabla1[[#This Row],[Venta prom 12 meses en UN]],0)</f>
        <v>3.8333333333333335</v>
      </c>
      <c r="N2953" s="12">
        <f>IFERROR(12/Tabla1[[#This Row],[Meses de stock]],0)</f>
        <v>3.1304347826086953</v>
      </c>
      <c r="O2953" s="5" t="e">
        <f>VLOOKUP(Tabla1[[#This Row],[Código del producto]],'ABC Ventas'!$A:$E,5,0)</f>
        <v>#DIV/0!</v>
      </c>
      <c r="P2953" s="5" t="e">
        <f>VLOOKUP(Tabla1[[#This Row],[Código del producto]],'ABC Stock'!$A:$E,5,0)</f>
        <v>#DIV/0!</v>
      </c>
      <c r="Q295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54" spans="1:17" x14ac:dyDescent="0.2">
      <c r="A2954" s="1">
        <v>1493</v>
      </c>
      <c r="B2954" s="1" t="s">
        <v>73</v>
      </c>
      <c r="C2954" s="1" t="s">
        <v>6</v>
      </c>
      <c r="D2954" s="1" t="s">
        <v>3</v>
      </c>
      <c r="E2954" s="11">
        <v>136</v>
      </c>
      <c r="F2954" s="3">
        <v>3.28</v>
      </c>
      <c r="G2954" s="11">
        <f>Tabla1[[#This Row],[Stock en unidades]]*Tabla1[[#This Row],[Costo unitario]]</f>
        <v>446.08</v>
      </c>
      <c r="H2954" s="1">
        <v>2020</v>
      </c>
      <c r="I2954" s="1" t="s">
        <v>257</v>
      </c>
      <c r="J2954" s="1">
        <v>97</v>
      </c>
      <c r="K2954" s="3">
        <v>572.68799999999999</v>
      </c>
      <c r="L2954" s="12">
        <f>Tabla1[[#This Row],[Venta prom 12 meses en UN]]*Tabla1[[#This Row],[Costo unitario]]</f>
        <v>318.15999999999997</v>
      </c>
      <c r="M2954" s="29">
        <f>IFERROR(Tabla1[[#This Row],[Stock en unidades]]/Tabla1[[#This Row],[Venta prom 12 meses en UN]],0)</f>
        <v>1.402061855670103</v>
      </c>
      <c r="N2954" s="12">
        <f>IFERROR(12/Tabla1[[#This Row],[Meses de stock]],0)</f>
        <v>8.5588235294117645</v>
      </c>
      <c r="O2954" s="5" t="e">
        <f>VLOOKUP(Tabla1[[#This Row],[Código del producto]],'ABC Ventas'!$A:$E,5,0)</f>
        <v>#DIV/0!</v>
      </c>
      <c r="P2954" s="5" t="e">
        <f>VLOOKUP(Tabla1[[#This Row],[Código del producto]],'ABC Stock'!$A:$E,5,0)</f>
        <v>#DIV/0!</v>
      </c>
      <c r="Q29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55" spans="1:17" x14ac:dyDescent="0.2">
      <c r="A2955" s="1">
        <v>1493</v>
      </c>
      <c r="B2955" s="1" t="s">
        <v>73</v>
      </c>
      <c r="C2955" s="1" t="s">
        <v>6</v>
      </c>
      <c r="D2955" s="1" t="s">
        <v>3</v>
      </c>
      <c r="E2955" s="11">
        <v>248</v>
      </c>
      <c r="F2955" s="3">
        <v>3.86</v>
      </c>
      <c r="G2955" s="11">
        <f>Tabla1[[#This Row],[Stock en unidades]]*Tabla1[[#This Row],[Costo unitario]]</f>
        <v>957.28</v>
      </c>
      <c r="H2955" s="1">
        <v>2020</v>
      </c>
      <c r="I2955" s="1" t="s">
        <v>256</v>
      </c>
      <c r="J2955" s="1">
        <v>113</v>
      </c>
      <c r="K2955" s="3">
        <v>536.50139999999999</v>
      </c>
      <c r="L2955" s="12">
        <f>Tabla1[[#This Row],[Venta prom 12 meses en UN]]*Tabla1[[#This Row],[Costo unitario]]</f>
        <v>436.18</v>
      </c>
      <c r="M2955" s="29">
        <f>IFERROR(Tabla1[[#This Row],[Stock en unidades]]/Tabla1[[#This Row],[Venta prom 12 meses en UN]],0)</f>
        <v>2.1946902654867255</v>
      </c>
      <c r="N2955" s="12">
        <f>IFERROR(12/Tabla1[[#This Row],[Meses de stock]],0)</f>
        <v>5.467741935483871</v>
      </c>
      <c r="O2955" s="5" t="e">
        <f>VLOOKUP(Tabla1[[#This Row],[Código del producto]],'ABC Ventas'!$A:$E,5,0)</f>
        <v>#DIV/0!</v>
      </c>
      <c r="P2955" s="5" t="e">
        <f>VLOOKUP(Tabla1[[#This Row],[Código del producto]],'ABC Stock'!$A:$E,5,0)</f>
        <v>#DIV/0!</v>
      </c>
      <c r="Q29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56" spans="1:17" x14ac:dyDescent="0.2">
      <c r="A2956" s="1">
        <v>1493</v>
      </c>
      <c r="B2956" s="1" t="s">
        <v>73</v>
      </c>
      <c r="C2956" s="1" t="s">
        <v>6</v>
      </c>
      <c r="D2956" s="1" t="s">
        <v>3</v>
      </c>
      <c r="E2956" s="11">
        <v>764</v>
      </c>
      <c r="F2956" s="3">
        <v>6.7</v>
      </c>
      <c r="G2956" s="11">
        <f>Tabla1[[#This Row],[Stock en unidades]]*Tabla1[[#This Row],[Costo unitario]]</f>
        <v>5118.8</v>
      </c>
      <c r="H2956" s="1">
        <v>2019</v>
      </c>
      <c r="I2956" s="1" t="s">
        <v>257</v>
      </c>
      <c r="J2956" s="1">
        <v>44.9</v>
      </c>
      <c r="K2956" s="3">
        <v>466.28649999999993</v>
      </c>
      <c r="L2956" s="12">
        <f>Tabla1[[#This Row],[Venta prom 12 meses en UN]]*Tabla1[[#This Row],[Costo unitario]]</f>
        <v>300.83</v>
      </c>
      <c r="M2956" s="29">
        <f>IFERROR(Tabla1[[#This Row],[Stock en unidades]]/Tabla1[[#This Row],[Venta prom 12 meses en UN]],0)</f>
        <v>17.015590200445434</v>
      </c>
      <c r="N2956" s="12">
        <f>IFERROR(12/Tabla1[[#This Row],[Meses de stock]],0)</f>
        <v>0.70523560209424085</v>
      </c>
      <c r="O2956" s="5" t="e">
        <f>VLOOKUP(Tabla1[[#This Row],[Código del producto]],'ABC Ventas'!$A:$E,5,0)</f>
        <v>#DIV/0!</v>
      </c>
      <c r="P2956" s="5" t="e">
        <f>VLOOKUP(Tabla1[[#This Row],[Código del producto]],'ABC Stock'!$A:$E,5,0)</f>
        <v>#DIV/0!</v>
      </c>
      <c r="Q295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57" spans="1:17" x14ac:dyDescent="0.2">
      <c r="A2957" s="1">
        <v>1493</v>
      </c>
      <c r="B2957" s="1" t="s">
        <v>73</v>
      </c>
      <c r="C2957" s="1" t="s">
        <v>6</v>
      </c>
      <c r="D2957" s="1" t="s">
        <v>3</v>
      </c>
      <c r="E2957" s="11">
        <v>884</v>
      </c>
      <c r="F2957" s="3">
        <v>6.1</v>
      </c>
      <c r="G2957" s="11">
        <f>Tabla1[[#This Row],[Stock en unidades]]*Tabla1[[#This Row],[Costo unitario]]</f>
        <v>5392.4</v>
      </c>
      <c r="H2957" s="1">
        <v>2020</v>
      </c>
      <c r="I2957" s="1" t="s">
        <v>258</v>
      </c>
      <c r="J2957" s="1">
        <v>49.1</v>
      </c>
      <c r="K2957" s="3">
        <v>416.31889999999999</v>
      </c>
      <c r="L2957" s="12">
        <f>Tabla1[[#This Row],[Venta prom 12 meses en UN]]*Tabla1[[#This Row],[Costo unitario]]</f>
        <v>299.51</v>
      </c>
      <c r="M2957" s="29">
        <f>IFERROR(Tabla1[[#This Row],[Stock en unidades]]/Tabla1[[#This Row],[Venta prom 12 meses en UN]],0)</f>
        <v>18.004073319755602</v>
      </c>
      <c r="N2957" s="12">
        <f>IFERROR(12/Tabla1[[#This Row],[Meses de stock]],0)</f>
        <v>0.66651583710407236</v>
      </c>
      <c r="O2957" s="5" t="e">
        <f>VLOOKUP(Tabla1[[#This Row],[Código del producto]],'ABC Ventas'!$A:$E,5,0)</f>
        <v>#DIV/0!</v>
      </c>
      <c r="P2957" s="5" t="e">
        <f>VLOOKUP(Tabla1[[#This Row],[Código del producto]],'ABC Stock'!$A:$E,5,0)</f>
        <v>#DIV/0!</v>
      </c>
      <c r="Q295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58" spans="1:17" x14ac:dyDescent="0.2">
      <c r="A2958" s="1">
        <v>1493</v>
      </c>
      <c r="B2958" s="1" t="s">
        <v>73</v>
      </c>
      <c r="C2958" s="1" t="s">
        <v>6</v>
      </c>
      <c r="D2958" s="1" t="s">
        <v>3</v>
      </c>
      <c r="E2958" s="11">
        <v>341</v>
      </c>
      <c r="F2958" s="3">
        <v>6.61</v>
      </c>
      <c r="G2958" s="11">
        <f>Tabla1[[#This Row],[Stock en unidades]]*Tabla1[[#This Row],[Costo unitario]]</f>
        <v>2254.0100000000002</v>
      </c>
      <c r="H2958" s="1">
        <v>2019</v>
      </c>
      <c r="I2958" s="1" t="s">
        <v>312</v>
      </c>
      <c r="J2958" s="1">
        <v>28.4</v>
      </c>
      <c r="K2958" s="3">
        <v>351.04388</v>
      </c>
      <c r="L2958" s="12">
        <f>Tabla1[[#This Row],[Venta prom 12 meses en UN]]*Tabla1[[#This Row],[Costo unitario]]</f>
        <v>187.72399999999999</v>
      </c>
      <c r="M2958" s="29">
        <f>IFERROR(Tabla1[[#This Row],[Stock en unidades]]/Tabla1[[#This Row],[Venta prom 12 meses en UN]],0)</f>
        <v>12.007042253521128</v>
      </c>
      <c r="N2958" s="12">
        <f>IFERROR(12/Tabla1[[#This Row],[Meses de stock]],0)</f>
        <v>0.99941348973607025</v>
      </c>
      <c r="O2958" s="5" t="e">
        <f>VLOOKUP(Tabla1[[#This Row],[Código del producto]],'ABC Ventas'!$A:$E,5,0)</f>
        <v>#DIV/0!</v>
      </c>
      <c r="P2958" s="5" t="e">
        <f>VLOOKUP(Tabla1[[#This Row],[Código del producto]],'ABC Stock'!$A:$E,5,0)</f>
        <v>#DIV/0!</v>
      </c>
      <c r="Q295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59" spans="1:17" x14ac:dyDescent="0.2">
      <c r="A2959" s="1">
        <v>1493</v>
      </c>
      <c r="B2959" s="1" t="s">
        <v>73</v>
      </c>
      <c r="C2959" s="1" t="s">
        <v>6</v>
      </c>
      <c r="D2959" s="1" t="s">
        <v>3</v>
      </c>
      <c r="E2959" s="11">
        <v>69</v>
      </c>
      <c r="F2959" s="3">
        <v>1.1399999999999999</v>
      </c>
      <c r="G2959" s="11">
        <f>Tabla1[[#This Row],[Stock en unidades]]*Tabla1[[#This Row],[Costo unitario]]</f>
        <v>78.66</v>
      </c>
      <c r="H2959" s="1">
        <v>2019</v>
      </c>
      <c r="I2959" s="1" t="s">
        <v>256</v>
      </c>
      <c r="J2959" s="1">
        <v>91</v>
      </c>
      <c r="K2959" s="3">
        <v>156.6474</v>
      </c>
      <c r="L2959" s="12">
        <f>Tabla1[[#This Row],[Venta prom 12 meses en UN]]*Tabla1[[#This Row],[Costo unitario]]</f>
        <v>103.74</v>
      </c>
      <c r="M2959" s="29">
        <f>IFERROR(Tabla1[[#This Row],[Stock en unidades]]/Tabla1[[#This Row],[Venta prom 12 meses en UN]],0)</f>
        <v>0.75824175824175821</v>
      </c>
      <c r="N2959" s="12">
        <f>IFERROR(12/Tabla1[[#This Row],[Meses de stock]],0)</f>
        <v>15.82608695652174</v>
      </c>
      <c r="O2959" s="5" t="e">
        <f>VLOOKUP(Tabla1[[#This Row],[Código del producto]],'ABC Ventas'!$A:$E,5,0)</f>
        <v>#DIV/0!</v>
      </c>
      <c r="P2959" s="5" t="e">
        <f>VLOOKUP(Tabla1[[#This Row],[Código del producto]],'ABC Stock'!$A:$E,5,0)</f>
        <v>#DIV/0!</v>
      </c>
      <c r="Q29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0" spans="1:17" x14ac:dyDescent="0.2">
      <c r="A2960" s="1">
        <v>1494</v>
      </c>
      <c r="B2960" s="1" t="s">
        <v>254</v>
      </c>
      <c r="C2960" s="1" t="s">
        <v>6</v>
      </c>
      <c r="D2960" s="1" t="s">
        <v>3</v>
      </c>
      <c r="E2960" s="11">
        <v>213</v>
      </c>
      <c r="F2960" s="3">
        <v>3.58</v>
      </c>
      <c r="G2960" s="11">
        <f>Tabla1[[#This Row],[Stock en unidades]]*Tabla1[[#This Row],[Costo unitario]]</f>
        <v>762.54</v>
      </c>
      <c r="H2960" s="1">
        <v>2020</v>
      </c>
      <c r="I2960" s="1" t="s">
        <v>258</v>
      </c>
      <c r="J2960" s="1">
        <v>119</v>
      </c>
      <c r="K2960" s="3">
        <v>775.35640000000001</v>
      </c>
      <c r="L2960" s="12">
        <f>Tabla1[[#This Row],[Venta prom 12 meses en UN]]*Tabla1[[#This Row],[Costo unitario]]</f>
        <v>426.02</v>
      </c>
      <c r="M2960" s="29">
        <f>IFERROR(Tabla1[[#This Row],[Stock en unidades]]/Tabla1[[#This Row],[Venta prom 12 meses en UN]],0)</f>
        <v>1.7899159663865547</v>
      </c>
      <c r="N2960" s="12">
        <f>IFERROR(12/Tabla1[[#This Row],[Meses de stock]],0)</f>
        <v>6.704225352112676</v>
      </c>
      <c r="O2960" s="5" t="e">
        <f>VLOOKUP(Tabla1[[#This Row],[Código del producto]],'ABC Ventas'!$A:$E,5,0)</f>
        <v>#DIV/0!</v>
      </c>
      <c r="P2960" s="5" t="e">
        <f>VLOOKUP(Tabla1[[#This Row],[Código del producto]],'ABC Stock'!$A:$E,5,0)</f>
        <v>#DIV/0!</v>
      </c>
      <c r="Q29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1" spans="1:17" x14ac:dyDescent="0.2">
      <c r="A2961" s="1">
        <v>1494</v>
      </c>
      <c r="B2961" s="1" t="s">
        <v>254</v>
      </c>
      <c r="C2961" s="1" t="s">
        <v>6</v>
      </c>
      <c r="D2961" s="1" t="s">
        <v>3</v>
      </c>
      <c r="E2961" s="11">
        <v>210</v>
      </c>
      <c r="F2961" s="3">
        <v>3.84</v>
      </c>
      <c r="G2961" s="11">
        <f>Tabla1[[#This Row],[Stock en unidades]]*Tabla1[[#This Row],[Costo unitario]]</f>
        <v>806.4</v>
      </c>
      <c r="H2961" s="1">
        <v>2020</v>
      </c>
      <c r="I2961" s="1" t="s">
        <v>256</v>
      </c>
      <c r="J2961" s="1">
        <v>128</v>
      </c>
      <c r="K2961" s="3">
        <v>629.14559999999994</v>
      </c>
      <c r="L2961" s="12">
        <f>Tabla1[[#This Row],[Venta prom 12 meses en UN]]*Tabla1[[#This Row],[Costo unitario]]</f>
        <v>491.52</v>
      </c>
      <c r="M2961" s="29">
        <f>IFERROR(Tabla1[[#This Row],[Stock en unidades]]/Tabla1[[#This Row],[Venta prom 12 meses en UN]],0)</f>
        <v>1.640625</v>
      </c>
      <c r="N2961" s="12">
        <f>IFERROR(12/Tabla1[[#This Row],[Meses de stock]],0)</f>
        <v>7.3142857142857141</v>
      </c>
      <c r="O2961" s="5" t="e">
        <f>VLOOKUP(Tabla1[[#This Row],[Código del producto]],'ABC Ventas'!$A:$E,5,0)</f>
        <v>#DIV/0!</v>
      </c>
      <c r="P2961" s="5" t="e">
        <f>VLOOKUP(Tabla1[[#This Row],[Código del producto]],'ABC Stock'!$A:$E,5,0)</f>
        <v>#DIV/0!</v>
      </c>
      <c r="Q29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2" spans="1:17" x14ac:dyDescent="0.2">
      <c r="A2962" s="1">
        <v>1494</v>
      </c>
      <c r="B2962" s="1" t="s">
        <v>254</v>
      </c>
      <c r="C2962" s="1" t="s">
        <v>6</v>
      </c>
      <c r="D2962" s="1" t="s">
        <v>3</v>
      </c>
      <c r="E2962" s="11">
        <v>13</v>
      </c>
      <c r="F2962" s="3">
        <v>4.88</v>
      </c>
      <c r="G2962" s="11">
        <f>Tabla1[[#This Row],[Stock en unidades]]*Tabla1[[#This Row],[Costo unitario]]</f>
        <v>63.44</v>
      </c>
      <c r="H2962" s="1">
        <v>2019</v>
      </c>
      <c r="I2962" s="1" t="s">
        <v>306</v>
      </c>
      <c r="J2962" s="1">
        <v>73</v>
      </c>
      <c r="K2962" s="3">
        <v>594.92079999999999</v>
      </c>
      <c r="L2962" s="12">
        <f>Tabla1[[#This Row],[Venta prom 12 meses en UN]]*Tabla1[[#This Row],[Costo unitario]]</f>
        <v>356.24</v>
      </c>
      <c r="M2962" s="29">
        <f>IFERROR(Tabla1[[#This Row],[Stock en unidades]]/Tabla1[[#This Row],[Venta prom 12 meses en UN]],0)</f>
        <v>0.17808219178082191</v>
      </c>
      <c r="N2962" s="12">
        <f>IFERROR(12/Tabla1[[#This Row],[Meses de stock]],0)</f>
        <v>67.384615384615387</v>
      </c>
      <c r="O2962" s="5" t="e">
        <f>VLOOKUP(Tabla1[[#This Row],[Código del producto]],'ABC Ventas'!$A:$E,5,0)</f>
        <v>#DIV/0!</v>
      </c>
      <c r="P2962" s="5" t="e">
        <f>VLOOKUP(Tabla1[[#This Row],[Código del producto]],'ABC Stock'!$A:$E,5,0)</f>
        <v>#DIV/0!</v>
      </c>
      <c r="Q29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3" spans="1:17" x14ac:dyDescent="0.2">
      <c r="A2963" s="1">
        <v>1494</v>
      </c>
      <c r="B2963" s="1" t="s">
        <v>254</v>
      </c>
      <c r="C2963" s="1" t="s">
        <v>6</v>
      </c>
      <c r="D2963" s="1" t="s">
        <v>3</v>
      </c>
      <c r="E2963" s="11">
        <v>733</v>
      </c>
      <c r="F2963" s="3">
        <v>5.1100000000000003</v>
      </c>
      <c r="G2963" s="11">
        <f>Tabla1[[#This Row],[Stock en unidades]]*Tabla1[[#This Row],[Costo unitario]]</f>
        <v>3745.63</v>
      </c>
      <c r="H2963" s="1">
        <v>2020</v>
      </c>
      <c r="I2963" s="1" t="s">
        <v>257</v>
      </c>
      <c r="J2963" s="1">
        <v>91.6</v>
      </c>
      <c r="K2963" s="3">
        <v>561.69119999999998</v>
      </c>
      <c r="L2963" s="12">
        <f>Tabla1[[#This Row],[Venta prom 12 meses en UN]]*Tabla1[[#This Row],[Costo unitario]]</f>
        <v>468.07600000000002</v>
      </c>
      <c r="M2963" s="29">
        <f>IFERROR(Tabla1[[#This Row],[Stock en unidades]]/Tabla1[[#This Row],[Venta prom 12 meses en UN]],0)</f>
        <v>8.002183406113538</v>
      </c>
      <c r="N2963" s="12">
        <f>IFERROR(12/Tabla1[[#This Row],[Meses de stock]],0)</f>
        <v>1.4995907230559344</v>
      </c>
      <c r="O2963" s="5" t="e">
        <f>VLOOKUP(Tabla1[[#This Row],[Código del producto]],'ABC Ventas'!$A:$E,5,0)</f>
        <v>#DIV/0!</v>
      </c>
      <c r="P2963" s="5" t="e">
        <f>VLOOKUP(Tabla1[[#This Row],[Código del producto]],'ABC Stock'!$A:$E,5,0)</f>
        <v>#DIV/0!</v>
      </c>
      <c r="Q296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64" spans="1:17" x14ac:dyDescent="0.2">
      <c r="A2964" s="1">
        <v>1494</v>
      </c>
      <c r="B2964" s="1" t="s">
        <v>254</v>
      </c>
      <c r="C2964" s="1" t="s">
        <v>6</v>
      </c>
      <c r="D2964" s="1" t="s">
        <v>3</v>
      </c>
      <c r="E2964" s="11">
        <v>0</v>
      </c>
      <c r="F2964" s="3">
        <v>5.69</v>
      </c>
      <c r="G2964" s="11">
        <f>Tabla1[[#This Row],[Stock en unidades]]*Tabla1[[#This Row],[Costo unitario]]</f>
        <v>0</v>
      </c>
      <c r="H2964" s="1">
        <v>2020</v>
      </c>
      <c r="I2964" s="1" t="s">
        <v>256</v>
      </c>
      <c r="J2964" s="1">
        <v>72.099999999999994</v>
      </c>
      <c r="K2964" s="3">
        <v>521.01622999999995</v>
      </c>
      <c r="L2964" s="12">
        <f>Tabla1[[#This Row],[Venta prom 12 meses en UN]]*Tabla1[[#This Row],[Costo unitario]]</f>
        <v>410.24900000000002</v>
      </c>
      <c r="M2964" s="29">
        <f>IFERROR(Tabla1[[#This Row],[Stock en unidades]]/Tabla1[[#This Row],[Venta prom 12 meses en UN]],0)</f>
        <v>0</v>
      </c>
      <c r="N2964" s="12">
        <f>IFERROR(12/Tabla1[[#This Row],[Meses de stock]],0)</f>
        <v>0</v>
      </c>
      <c r="O2964" s="5" t="e">
        <f>VLOOKUP(Tabla1[[#This Row],[Código del producto]],'ABC Ventas'!$A:$E,5,0)</f>
        <v>#DIV/0!</v>
      </c>
      <c r="P2964" s="5" t="e">
        <f>VLOOKUP(Tabla1[[#This Row],[Código del producto]],'ABC Stock'!$A:$E,5,0)</f>
        <v>#DIV/0!</v>
      </c>
      <c r="Q29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5" spans="1:17" x14ac:dyDescent="0.2">
      <c r="A2965" s="1">
        <v>1494</v>
      </c>
      <c r="B2965" s="1" t="s">
        <v>254</v>
      </c>
      <c r="C2965" s="1" t="s">
        <v>6</v>
      </c>
      <c r="D2965" s="1" t="s">
        <v>3</v>
      </c>
      <c r="E2965" s="11">
        <v>158</v>
      </c>
      <c r="F2965" s="3">
        <v>35.299999999999997</v>
      </c>
      <c r="G2965" s="11">
        <f>Tabla1[[#This Row],[Stock en unidades]]*Tabla1[[#This Row],[Costo unitario]]</f>
        <v>5577.4</v>
      </c>
      <c r="H2965" s="1">
        <v>2019</v>
      </c>
      <c r="I2965" s="1" t="s">
        <v>310</v>
      </c>
      <c r="J2965" s="1">
        <v>0</v>
      </c>
      <c r="K2965" s="3">
        <v>0</v>
      </c>
      <c r="L2965" s="12">
        <f>Tabla1[[#This Row],[Venta prom 12 meses en UN]]*Tabla1[[#This Row],[Costo unitario]]</f>
        <v>0</v>
      </c>
      <c r="M2965" s="29">
        <f>IFERROR(Tabla1[[#This Row],[Stock en unidades]]/Tabla1[[#This Row],[Venta prom 12 meses en UN]],0)</f>
        <v>0</v>
      </c>
      <c r="N2965" s="12">
        <f>IFERROR(12/Tabla1[[#This Row],[Meses de stock]],0)</f>
        <v>0</v>
      </c>
      <c r="O2965" s="5" t="e">
        <f>VLOOKUP(Tabla1[[#This Row],[Código del producto]],'ABC Ventas'!$A:$E,5,0)</f>
        <v>#DIV/0!</v>
      </c>
      <c r="P2965" s="5" t="e">
        <f>VLOOKUP(Tabla1[[#This Row],[Código del producto]],'ABC Stock'!$A:$E,5,0)</f>
        <v>#DIV/0!</v>
      </c>
      <c r="Q296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966" spans="1:17" x14ac:dyDescent="0.2">
      <c r="A2966" s="1">
        <v>1495</v>
      </c>
      <c r="B2966" s="1" t="s">
        <v>164</v>
      </c>
      <c r="C2966" s="1" t="s">
        <v>6</v>
      </c>
      <c r="D2966" s="1" t="s">
        <v>3</v>
      </c>
      <c r="E2966" s="11">
        <v>394</v>
      </c>
      <c r="F2966" s="3">
        <v>4.53</v>
      </c>
      <c r="G2966" s="11">
        <f>Tabla1[[#This Row],[Stock en unidades]]*Tabla1[[#This Row],[Costo unitario]]</f>
        <v>1784.8200000000002</v>
      </c>
      <c r="H2966" s="1">
        <v>2020</v>
      </c>
      <c r="I2966" s="1" t="s">
        <v>258</v>
      </c>
      <c r="J2966" s="1">
        <v>134</v>
      </c>
      <c r="K2966" s="3">
        <v>959.09160000000008</v>
      </c>
      <c r="L2966" s="12">
        <f>Tabla1[[#This Row],[Venta prom 12 meses en UN]]*Tabla1[[#This Row],[Costo unitario]]</f>
        <v>607.02</v>
      </c>
      <c r="M2966" s="29">
        <f>IFERROR(Tabla1[[#This Row],[Stock en unidades]]/Tabla1[[#This Row],[Venta prom 12 meses en UN]],0)</f>
        <v>2.9402985074626864</v>
      </c>
      <c r="N2966" s="12">
        <f>IFERROR(12/Tabla1[[#This Row],[Meses de stock]],0)</f>
        <v>4.0812182741116754</v>
      </c>
      <c r="O2966" s="5" t="e">
        <f>VLOOKUP(Tabla1[[#This Row],[Código del producto]],'ABC Ventas'!$A:$E,5,0)</f>
        <v>#DIV/0!</v>
      </c>
      <c r="P2966" s="5" t="e">
        <f>VLOOKUP(Tabla1[[#This Row],[Código del producto]],'ABC Stock'!$A:$E,5,0)</f>
        <v>#DIV/0!</v>
      </c>
      <c r="Q29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67" spans="1:17" x14ac:dyDescent="0.2">
      <c r="A2967" s="1">
        <v>1495</v>
      </c>
      <c r="B2967" s="1" t="s">
        <v>164</v>
      </c>
      <c r="C2967" s="1" t="s">
        <v>6</v>
      </c>
      <c r="D2967" s="1" t="s">
        <v>3</v>
      </c>
      <c r="E2967" s="11">
        <v>938</v>
      </c>
      <c r="F2967" s="3">
        <v>6.88</v>
      </c>
      <c r="G2967" s="11">
        <f>Tabla1[[#This Row],[Stock en unidades]]*Tabla1[[#This Row],[Costo unitario]]</f>
        <v>6453.44</v>
      </c>
      <c r="H2967" s="1">
        <v>2020</v>
      </c>
      <c r="I2967" s="1" t="s">
        <v>257</v>
      </c>
      <c r="J2967" s="1">
        <v>52.1</v>
      </c>
      <c r="K2967" s="3">
        <v>430.13759999999996</v>
      </c>
      <c r="L2967" s="12">
        <f>Tabla1[[#This Row],[Venta prom 12 meses en UN]]*Tabla1[[#This Row],[Costo unitario]]</f>
        <v>358.44799999999998</v>
      </c>
      <c r="M2967" s="29">
        <f>IFERROR(Tabla1[[#This Row],[Stock en unidades]]/Tabla1[[#This Row],[Venta prom 12 meses en UN]],0)</f>
        <v>18.003838771593088</v>
      </c>
      <c r="N2967" s="12">
        <f>IFERROR(12/Tabla1[[#This Row],[Meses de stock]],0)</f>
        <v>0.66652452025586362</v>
      </c>
      <c r="O2967" s="5" t="e">
        <f>VLOOKUP(Tabla1[[#This Row],[Código del producto]],'ABC Ventas'!$A:$E,5,0)</f>
        <v>#DIV/0!</v>
      </c>
      <c r="P2967" s="5" t="e">
        <f>VLOOKUP(Tabla1[[#This Row],[Código del producto]],'ABC Stock'!$A:$E,5,0)</f>
        <v>#DIV/0!</v>
      </c>
      <c r="Q29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68" spans="1:17" x14ac:dyDescent="0.2">
      <c r="A2968" s="1">
        <v>1495</v>
      </c>
      <c r="B2968" s="1" t="s">
        <v>164</v>
      </c>
      <c r="C2968" s="1" t="s">
        <v>6</v>
      </c>
      <c r="D2968" s="1" t="s">
        <v>3</v>
      </c>
      <c r="E2968" s="11">
        <v>642</v>
      </c>
      <c r="F2968" s="3">
        <v>4.3</v>
      </c>
      <c r="G2968" s="11">
        <f>Tabla1[[#This Row],[Stock en unidades]]*Tabla1[[#This Row],[Costo unitario]]</f>
        <v>2760.6</v>
      </c>
      <c r="H2968" s="1">
        <v>2019</v>
      </c>
      <c r="I2968" s="1" t="s">
        <v>312</v>
      </c>
      <c r="J2968" s="1">
        <v>58.3</v>
      </c>
      <c r="K2968" s="3">
        <v>373.52809999999999</v>
      </c>
      <c r="L2968" s="12">
        <f>Tabla1[[#This Row],[Venta prom 12 meses en UN]]*Tabla1[[#This Row],[Costo unitario]]</f>
        <v>250.68999999999997</v>
      </c>
      <c r="M2968" s="29">
        <f>IFERROR(Tabla1[[#This Row],[Stock en unidades]]/Tabla1[[#This Row],[Venta prom 12 meses en UN]],0)</f>
        <v>11.012006861063465</v>
      </c>
      <c r="N2968" s="12">
        <f>IFERROR(12/Tabla1[[#This Row],[Meses de stock]],0)</f>
        <v>1.0897196261682243</v>
      </c>
      <c r="O2968" s="5" t="e">
        <f>VLOOKUP(Tabla1[[#This Row],[Código del producto]],'ABC Ventas'!$A:$E,5,0)</f>
        <v>#DIV/0!</v>
      </c>
      <c r="P2968" s="5" t="e">
        <f>VLOOKUP(Tabla1[[#This Row],[Código del producto]],'ABC Stock'!$A:$E,5,0)</f>
        <v>#DIV/0!</v>
      </c>
      <c r="Q296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69" spans="1:17" x14ac:dyDescent="0.2">
      <c r="A2969" s="1">
        <v>1495</v>
      </c>
      <c r="B2969" s="1" t="s">
        <v>164</v>
      </c>
      <c r="C2969" s="1" t="s">
        <v>6</v>
      </c>
      <c r="D2969" s="1" t="s">
        <v>3</v>
      </c>
      <c r="E2969" s="11">
        <v>221</v>
      </c>
      <c r="F2969" s="3">
        <v>5.42</v>
      </c>
      <c r="G2969" s="11">
        <f>Tabla1[[#This Row],[Stock en unidades]]*Tabla1[[#This Row],[Costo unitario]]</f>
        <v>1197.82</v>
      </c>
      <c r="H2969" s="1">
        <v>2019</v>
      </c>
      <c r="I2969" s="1" t="s">
        <v>306</v>
      </c>
      <c r="J2969" s="1">
        <v>36.799999999999997</v>
      </c>
      <c r="K2969" s="3">
        <v>277.24383999999998</v>
      </c>
      <c r="L2969" s="12">
        <f>Tabla1[[#This Row],[Venta prom 12 meses en UN]]*Tabla1[[#This Row],[Costo unitario]]</f>
        <v>199.45599999999999</v>
      </c>
      <c r="M2969" s="29">
        <f>IFERROR(Tabla1[[#This Row],[Stock en unidades]]/Tabla1[[#This Row],[Venta prom 12 meses en UN]],0)</f>
        <v>6.0054347826086962</v>
      </c>
      <c r="N2969" s="12">
        <f>IFERROR(12/Tabla1[[#This Row],[Meses de stock]],0)</f>
        <v>1.9981900452488686</v>
      </c>
      <c r="O2969" s="5" t="e">
        <f>VLOOKUP(Tabla1[[#This Row],[Código del producto]],'ABC Ventas'!$A:$E,5,0)</f>
        <v>#DIV/0!</v>
      </c>
      <c r="P2969" s="5" t="e">
        <f>VLOOKUP(Tabla1[[#This Row],[Código del producto]],'ABC Stock'!$A:$E,5,0)</f>
        <v>#DIV/0!</v>
      </c>
      <c r="Q296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70" spans="1:17" x14ac:dyDescent="0.2">
      <c r="A2970" s="1">
        <v>1495</v>
      </c>
      <c r="B2970" s="1" t="s">
        <v>164</v>
      </c>
      <c r="C2970" s="1" t="s">
        <v>6</v>
      </c>
      <c r="D2970" s="1" t="s">
        <v>3</v>
      </c>
      <c r="E2970" s="11">
        <v>1149</v>
      </c>
      <c r="F2970" s="3">
        <v>2.82</v>
      </c>
      <c r="G2970" s="11">
        <f>Tabla1[[#This Row],[Stock en unidades]]*Tabla1[[#This Row],[Costo unitario]]</f>
        <v>3240.18</v>
      </c>
      <c r="H2970" s="1">
        <v>2020</v>
      </c>
      <c r="I2970" s="1" t="s">
        <v>258</v>
      </c>
      <c r="J2970" s="1">
        <v>71.8</v>
      </c>
      <c r="K2970" s="3">
        <v>251.07023999999998</v>
      </c>
      <c r="L2970" s="12">
        <f>Tabla1[[#This Row],[Venta prom 12 meses en UN]]*Tabla1[[#This Row],[Costo unitario]]</f>
        <v>202.47599999999997</v>
      </c>
      <c r="M2970" s="29">
        <f>IFERROR(Tabla1[[#This Row],[Stock en unidades]]/Tabla1[[#This Row],[Venta prom 12 meses en UN]],0)</f>
        <v>16.002785515320333</v>
      </c>
      <c r="N2970" s="12">
        <f>IFERROR(12/Tabla1[[#This Row],[Meses de stock]],0)</f>
        <v>0.74986945169712793</v>
      </c>
      <c r="O2970" s="5" t="e">
        <f>VLOOKUP(Tabla1[[#This Row],[Código del producto]],'ABC Ventas'!$A:$E,5,0)</f>
        <v>#DIV/0!</v>
      </c>
      <c r="P2970" s="5" t="e">
        <f>VLOOKUP(Tabla1[[#This Row],[Código del producto]],'ABC Stock'!$A:$E,5,0)</f>
        <v>#DIV/0!</v>
      </c>
      <c r="Q297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71" spans="1:17" x14ac:dyDescent="0.2">
      <c r="A2971" s="1">
        <v>1495</v>
      </c>
      <c r="B2971" s="1" t="s">
        <v>164</v>
      </c>
      <c r="C2971" s="1" t="s">
        <v>6</v>
      </c>
      <c r="D2971" s="1" t="s">
        <v>3</v>
      </c>
      <c r="E2971" s="11">
        <v>234</v>
      </c>
      <c r="F2971" s="3">
        <v>45.4</v>
      </c>
      <c r="G2971" s="11">
        <f>Tabla1[[#This Row],[Stock en unidades]]*Tabla1[[#This Row],[Costo unitario]]</f>
        <v>10623.6</v>
      </c>
      <c r="H2971" s="1">
        <v>2019</v>
      </c>
      <c r="I2971" s="1" t="s">
        <v>257</v>
      </c>
      <c r="J2971" s="1">
        <v>0</v>
      </c>
      <c r="K2971" s="3">
        <v>0</v>
      </c>
      <c r="L2971" s="12">
        <f>Tabla1[[#This Row],[Venta prom 12 meses en UN]]*Tabla1[[#This Row],[Costo unitario]]</f>
        <v>0</v>
      </c>
      <c r="M2971" s="29">
        <f>IFERROR(Tabla1[[#This Row],[Stock en unidades]]/Tabla1[[#This Row],[Venta prom 12 meses en UN]],0)</f>
        <v>0</v>
      </c>
      <c r="N2971" s="12">
        <f>IFERROR(12/Tabla1[[#This Row],[Meses de stock]],0)</f>
        <v>0</v>
      </c>
      <c r="O2971" s="5" t="e">
        <f>VLOOKUP(Tabla1[[#This Row],[Código del producto]],'ABC Ventas'!$A:$E,5,0)</f>
        <v>#DIV/0!</v>
      </c>
      <c r="P2971" s="5" t="e">
        <f>VLOOKUP(Tabla1[[#This Row],[Código del producto]],'ABC Stock'!$A:$E,5,0)</f>
        <v>#DIV/0!</v>
      </c>
      <c r="Q297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2972" spans="1:17" x14ac:dyDescent="0.2">
      <c r="A2972" s="1">
        <v>1496</v>
      </c>
      <c r="B2972" s="1" t="s">
        <v>570</v>
      </c>
      <c r="C2972" s="1" t="s">
        <v>6</v>
      </c>
      <c r="D2972" s="1" t="s">
        <v>3</v>
      </c>
      <c r="E2972" s="11">
        <v>75</v>
      </c>
      <c r="F2972" s="3">
        <v>5.05</v>
      </c>
      <c r="G2972" s="11">
        <f>Tabla1[[#This Row],[Stock en unidades]]*Tabla1[[#This Row],[Costo unitario]]</f>
        <v>378.75</v>
      </c>
      <c r="H2972" s="1">
        <v>2019</v>
      </c>
      <c r="I2972" s="1" t="s">
        <v>304</v>
      </c>
      <c r="J2972" s="1">
        <v>122</v>
      </c>
      <c r="K2972" s="3">
        <v>899.50600000000009</v>
      </c>
      <c r="L2972" s="12">
        <f>Tabla1[[#This Row],[Venta prom 12 meses en UN]]*Tabla1[[#This Row],[Costo unitario]]</f>
        <v>616.1</v>
      </c>
      <c r="M2972" s="29">
        <f>IFERROR(Tabla1[[#This Row],[Stock en unidades]]/Tabla1[[#This Row],[Venta prom 12 meses en UN]],0)</f>
        <v>0.61475409836065575</v>
      </c>
      <c r="N2972" s="12">
        <f>IFERROR(12/Tabla1[[#This Row],[Meses de stock]],0)</f>
        <v>19.52</v>
      </c>
      <c r="O2972" s="5" t="e">
        <f>VLOOKUP(Tabla1[[#This Row],[Código del producto]],'ABC Ventas'!$A:$E,5,0)</f>
        <v>#DIV/0!</v>
      </c>
      <c r="P2972" s="5" t="e">
        <f>VLOOKUP(Tabla1[[#This Row],[Código del producto]],'ABC Stock'!$A:$E,5,0)</f>
        <v>#DIV/0!</v>
      </c>
      <c r="Q29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73" spans="1:17" x14ac:dyDescent="0.2">
      <c r="A2973" s="1">
        <v>1496</v>
      </c>
      <c r="B2973" s="1" t="s">
        <v>570</v>
      </c>
      <c r="C2973" s="1" t="s">
        <v>6</v>
      </c>
      <c r="D2973" s="1" t="s">
        <v>3</v>
      </c>
      <c r="E2973" s="11">
        <v>735</v>
      </c>
      <c r="F2973" s="3">
        <v>5.99</v>
      </c>
      <c r="G2973" s="11">
        <f>Tabla1[[#This Row],[Stock en unidades]]*Tabla1[[#This Row],[Costo unitario]]</f>
        <v>4402.6500000000005</v>
      </c>
      <c r="H2973" s="1">
        <v>2019</v>
      </c>
      <c r="I2973" s="1" t="s">
        <v>305</v>
      </c>
      <c r="J2973" s="1">
        <v>73.5</v>
      </c>
      <c r="K2973" s="3">
        <v>726.43725000000006</v>
      </c>
      <c r="L2973" s="12">
        <f>Tabla1[[#This Row],[Venta prom 12 meses en UN]]*Tabla1[[#This Row],[Costo unitario]]</f>
        <v>440.26500000000004</v>
      </c>
      <c r="M2973" s="29">
        <f>IFERROR(Tabla1[[#This Row],[Stock en unidades]]/Tabla1[[#This Row],[Venta prom 12 meses en UN]],0)</f>
        <v>10</v>
      </c>
      <c r="N2973" s="12">
        <f>IFERROR(12/Tabla1[[#This Row],[Meses de stock]],0)</f>
        <v>1.2</v>
      </c>
      <c r="O2973" s="5" t="e">
        <f>VLOOKUP(Tabla1[[#This Row],[Código del producto]],'ABC Ventas'!$A:$E,5,0)</f>
        <v>#DIV/0!</v>
      </c>
      <c r="P2973" s="5" t="e">
        <f>VLOOKUP(Tabla1[[#This Row],[Código del producto]],'ABC Stock'!$A:$E,5,0)</f>
        <v>#DIV/0!</v>
      </c>
      <c r="Q297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74" spans="1:17" x14ac:dyDescent="0.2">
      <c r="A2974" s="1">
        <v>1496</v>
      </c>
      <c r="B2974" s="1" t="s">
        <v>570</v>
      </c>
      <c r="C2974" s="1" t="s">
        <v>6</v>
      </c>
      <c r="D2974" s="1" t="s">
        <v>3</v>
      </c>
      <c r="E2974" s="11">
        <v>956</v>
      </c>
      <c r="F2974" s="3">
        <v>2.2799999999999998</v>
      </c>
      <c r="G2974" s="11">
        <f>Tabla1[[#This Row],[Stock en unidades]]*Tabla1[[#This Row],[Costo unitario]]</f>
        <v>2179.6799999999998</v>
      </c>
      <c r="H2974" s="1">
        <v>2020</v>
      </c>
      <c r="I2974" s="1" t="s">
        <v>258</v>
      </c>
      <c r="J2974" s="1">
        <v>103</v>
      </c>
      <c r="K2974" s="3">
        <v>302.94359999999995</v>
      </c>
      <c r="L2974" s="12">
        <f>Tabla1[[#This Row],[Venta prom 12 meses en UN]]*Tabla1[[#This Row],[Costo unitario]]</f>
        <v>234.83999999999997</v>
      </c>
      <c r="M2974" s="29">
        <f>IFERROR(Tabla1[[#This Row],[Stock en unidades]]/Tabla1[[#This Row],[Venta prom 12 meses en UN]],0)</f>
        <v>9.2815533980582519</v>
      </c>
      <c r="N2974" s="12">
        <f>IFERROR(12/Tabla1[[#This Row],[Meses de stock]],0)</f>
        <v>1.2928870292887029</v>
      </c>
      <c r="O2974" s="5" t="e">
        <f>VLOOKUP(Tabla1[[#This Row],[Código del producto]],'ABC Ventas'!$A:$E,5,0)</f>
        <v>#DIV/0!</v>
      </c>
      <c r="P2974" s="5" t="e">
        <f>VLOOKUP(Tabla1[[#This Row],[Código del producto]],'ABC Stock'!$A:$E,5,0)</f>
        <v>#DIV/0!</v>
      </c>
      <c r="Q297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75" spans="1:17" x14ac:dyDescent="0.2">
      <c r="A2975" s="1">
        <v>1496</v>
      </c>
      <c r="B2975" s="1" t="s">
        <v>570</v>
      </c>
      <c r="C2975" s="1" t="s">
        <v>6</v>
      </c>
      <c r="D2975" s="1" t="s">
        <v>3</v>
      </c>
      <c r="E2975" s="11">
        <v>489</v>
      </c>
      <c r="F2975" s="3">
        <v>1.32</v>
      </c>
      <c r="G2975" s="11">
        <f>Tabla1[[#This Row],[Stock en unidades]]*Tabla1[[#This Row],[Costo unitario]]</f>
        <v>645.48</v>
      </c>
      <c r="H2975" s="1">
        <v>2020</v>
      </c>
      <c r="I2975" s="1" t="s">
        <v>256</v>
      </c>
      <c r="J2975" s="1">
        <v>103</v>
      </c>
      <c r="K2975" s="3">
        <v>256.96440000000001</v>
      </c>
      <c r="L2975" s="12">
        <f>Tabla1[[#This Row],[Venta prom 12 meses en UN]]*Tabla1[[#This Row],[Costo unitario]]</f>
        <v>135.96</v>
      </c>
      <c r="M2975" s="29">
        <f>IFERROR(Tabla1[[#This Row],[Stock en unidades]]/Tabla1[[#This Row],[Venta prom 12 meses en UN]],0)</f>
        <v>4.7475728155339807</v>
      </c>
      <c r="N2975" s="12">
        <f>IFERROR(12/Tabla1[[#This Row],[Meses de stock]],0)</f>
        <v>2.5276073619631902</v>
      </c>
      <c r="O2975" s="5" t="e">
        <f>VLOOKUP(Tabla1[[#This Row],[Código del producto]],'ABC Ventas'!$A:$E,5,0)</f>
        <v>#DIV/0!</v>
      </c>
      <c r="P2975" s="5" t="e">
        <f>VLOOKUP(Tabla1[[#This Row],[Código del producto]],'ABC Stock'!$A:$E,5,0)</f>
        <v>#DIV/0!</v>
      </c>
      <c r="Q297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76" spans="1:17" x14ac:dyDescent="0.2">
      <c r="A2976" s="1">
        <v>1496</v>
      </c>
      <c r="B2976" s="1" t="s">
        <v>570</v>
      </c>
      <c r="C2976" s="1" t="s">
        <v>6</v>
      </c>
      <c r="D2976" s="1" t="s">
        <v>3</v>
      </c>
      <c r="E2976" s="11">
        <v>1066</v>
      </c>
      <c r="F2976" s="3">
        <v>1.72</v>
      </c>
      <c r="G2976" s="11">
        <f>Tabla1[[#This Row],[Stock en unidades]]*Tabla1[[#This Row],[Costo unitario]]</f>
        <v>1833.52</v>
      </c>
      <c r="H2976" s="1">
        <v>2020</v>
      </c>
      <c r="I2976" s="1" t="s">
        <v>257</v>
      </c>
      <c r="J2976" s="1">
        <v>113</v>
      </c>
      <c r="K2976" s="3">
        <v>235.17559999999997</v>
      </c>
      <c r="L2976" s="12">
        <f>Tabla1[[#This Row],[Venta prom 12 meses en UN]]*Tabla1[[#This Row],[Costo unitario]]</f>
        <v>194.35999999999999</v>
      </c>
      <c r="M2976" s="29">
        <f>IFERROR(Tabla1[[#This Row],[Stock en unidades]]/Tabla1[[#This Row],[Venta prom 12 meses en UN]],0)</f>
        <v>9.4336283185840699</v>
      </c>
      <c r="N2976" s="12">
        <f>IFERROR(12/Tabla1[[#This Row],[Meses de stock]],0)</f>
        <v>1.2720450281425892</v>
      </c>
      <c r="O2976" s="5" t="e">
        <f>VLOOKUP(Tabla1[[#This Row],[Código del producto]],'ABC Ventas'!$A:$E,5,0)</f>
        <v>#DIV/0!</v>
      </c>
      <c r="P2976" s="5" t="e">
        <f>VLOOKUP(Tabla1[[#This Row],[Código del producto]],'ABC Stock'!$A:$E,5,0)</f>
        <v>#DIV/0!</v>
      </c>
      <c r="Q297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77" spans="1:17" x14ac:dyDescent="0.2">
      <c r="A2977" s="1">
        <v>1496</v>
      </c>
      <c r="B2977" s="1" t="s">
        <v>570</v>
      </c>
      <c r="C2977" s="1" t="s">
        <v>6</v>
      </c>
      <c r="D2977" s="1" t="s">
        <v>3</v>
      </c>
      <c r="E2977" s="11">
        <v>377</v>
      </c>
      <c r="F2977" s="3">
        <v>3.43</v>
      </c>
      <c r="G2977" s="11">
        <f>Tabla1[[#This Row],[Stock en unidades]]*Tabla1[[#This Row],[Costo unitario]]</f>
        <v>1293.1100000000001</v>
      </c>
      <c r="H2977" s="1">
        <v>2020</v>
      </c>
      <c r="I2977" s="1" t="s">
        <v>258</v>
      </c>
      <c r="J2977" s="1">
        <v>50</v>
      </c>
      <c r="K2977" s="3">
        <v>214.375</v>
      </c>
      <c r="L2977" s="12">
        <f>Tabla1[[#This Row],[Venta prom 12 meses en UN]]*Tabla1[[#This Row],[Costo unitario]]</f>
        <v>171.5</v>
      </c>
      <c r="M2977" s="29">
        <f>IFERROR(Tabla1[[#This Row],[Stock en unidades]]/Tabla1[[#This Row],[Venta prom 12 meses en UN]],0)</f>
        <v>7.54</v>
      </c>
      <c r="N2977" s="12">
        <f>IFERROR(12/Tabla1[[#This Row],[Meses de stock]],0)</f>
        <v>1.5915119363395225</v>
      </c>
      <c r="O2977" s="5" t="e">
        <f>VLOOKUP(Tabla1[[#This Row],[Código del producto]],'ABC Ventas'!$A:$E,5,0)</f>
        <v>#DIV/0!</v>
      </c>
      <c r="P2977" s="5" t="e">
        <f>VLOOKUP(Tabla1[[#This Row],[Código del producto]],'ABC Stock'!$A:$E,5,0)</f>
        <v>#DIV/0!</v>
      </c>
      <c r="Q297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78" spans="1:17" x14ac:dyDescent="0.2">
      <c r="A2978" s="1">
        <v>1497</v>
      </c>
      <c r="B2978" s="1" t="s">
        <v>571</v>
      </c>
      <c r="C2978" s="1" t="s">
        <v>6</v>
      </c>
      <c r="D2978" s="1" t="s">
        <v>3</v>
      </c>
      <c r="E2978" s="11">
        <v>1196</v>
      </c>
      <c r="F2978" s="3">
        <v>50</v>
      </c>
      <c r="G2978" s="11">
        <f>Tabla1[[#This Row],[Stock en unidades]]*Tabla1[[#This Row],[Costo unitario]]</f>
        <v>59800</v>
      </c>
      <c r="H2978" s="1">
        <v>2020</v>
      </c>
      <c r="I2978" s="1" t="s">
        <v>258</v>
      </c>
      <c r="J2978" s="1">
        <v>997</v>
      </c>
      <c r="K2978" s="3">
        <v>83748</v>
      </c>
      <c r="L2978" s="12">
        <f>Tabla1[[#This Row],[Venta prom 12 meses en UN]]*Tabla1[[#This Row],[Costo unitario]]</f>
        <v>49850</v>
      </c>
      <c r="M2978" s="29">
        <f>IFERROR(Tabla1[[#This Row],[Stock en unidades]]/Tabla1[[#This Row],[Venta prom 12 meses en UN]],0)</f>
        <v>1.1995987963891674</v>
      </c>
      <c r="N2978" s="12">
        <f>IFERROR(12/Tabla1[[#This Row],[Meses de stock]],0)</f>
        <v>10.003344481605351</v>
      </c>
      <c r="O2978" s="5" t="e">
        <f>VLOOKUP(Tabla1[[#This Row],[Código del producto]],'ABC Ventas'!$A:$E,5,0)</f>
        <v>#DIV/0!</v>
      </c>
      <c r="P2978" s="5" t="e">
        <f>VLOOKUP(Tabla1[[#This Row],[Código del producto]],'ABC Stock'!$A:$E,5,0)</f>
        <v>#DIV/0!</v>
      </c>
      <c r="Q297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79" spans="1:17" x14ac:dyDescent="0.2">
      <c r="A2979" s="1">
        <v>1497</v>
      </c>
      <c r="B2979" s="1" t="s">
        <v>571</v>
      </c>
      <c r="C2979" s="1" t="s">
        <v>6</v>
      </c>
      <c r="D2979" s="1" t="s">
        <v>3</v>
      </c>
      <c r="E2979" s="11">
        <v>746</v>
      </c>
      <c r="F2979" s="3">
        <v>66</v>
      </c>
      <c r="G2979" s="11">
        <f>Tabla1[[#This Row],[Stock en unidades]]*Tabla1[[#This Row],[Costo unitario]]</f>
        <v>49236</v>
      </c>
      <c r="H2979" s="1">
        <v>2020</v>
      </c>
      <c r="I2979" s="1" t="s">
        <v>257</v>
      </c>
      <c r="J2979" s="1">
        <v>488</v>
      </c>
      <c r="K2979" s="3">
        <v>60873.120000000003</v>
      </c>
      <c r="L2979" s="12">
        <f>Tabla1[[#This Row],[Venta prom 12 meses en UN]]*Tabla1[[#This Row],[Costo unitario]]</f>
        <v>32208</v>
      </c>
      <c r="M2979" s="29">
        <f>IFERROR(Tabla1[[#This Row],[Stock en unidades]]/Tabla1[[#This Row],[Venta prom 12 meses en UN]],0)</f>
        <v>1.528688524590164</v>
      </c>
      <c r="N2979" s="12">
        <f>IFERROR(12/Tabla1[[#This Row],[Meses de stock]],0)</f>
        <v>7.8498659517426272</v>
      </c>
      <c r="O2979" s="5" t="e">
        <f>VLOOKUP(Tabla1[[#This Row],[Código del producto]],'ABC Ventas'!$A:$E,5,0)</f>
        <v>#DIV/0!</v>
      </c>
      <c r="P2979" s="5" t="e">
        <f>VLOOKUP(Tabla1[[#This Row],[Código del producto]],'ABC Stock'!$A:$E,5,0)</f>
        <v>#DIV/0!</v>
      </c>
      <c r="Q29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0" spans="1:17" x14ac:dyDescent="0.2">
      <c r="A2980" s="1">
        <v>1497</v>
      </c>
      <c r="B2980" s="1" t="s">
        <v>571</v>
      </c>
      <c r="C2980" s="1" t="s">
        <v>6</v>
      </c>
      <c r="D2980" s="1" t="s">
        <v>3</v>
      </c>
      <c r="E2980" s="11">
        <v>726</v>
      </c>
      <c r="F2980" s="3">
        <v>50</v>
      </c>
      <c r="G2980" s="11">
        <f>Tabla1[[#This Row],[Stock en unidades]]*Tabla1[[#This Row],[Costo unitario]]</f>
        <v>36300</v>
      </c>
      <c r="H2980" s="1">
        <v>2019</v>
      </c>
      <c r="I2980" s="1" t="s">
        <v>308</v>
      </c>
      <c r="J2980" s="1">
        <v>654</v>
      </c>
      <c r="K2980" s="3">
        <v>53955</v>
      </c>
      <c r="L2980" s="12">
        <f>Tabla1[[#This Row],[Venta prom 12 meses en UN]]*Tabla1[[#This Row],[Costo unitario]]</f>
        <v>32700</v>
      </c>
      <c r="M2980" s="29">
        <f>IFERROR(Tabla1[[#This Row],[Stock en unidades]]/Tabla1[[#This Row],[Venta prom 12 meses en UN]],0)</f>
        <v>1.1100917431192661</v>
      </c>
      <c r="N2980" s="12">
        <f>IFERROR(12/Tabla1[[#This Row],[Meses de stock]],0)</f>
        <v>10.809917355371901</v>
      </c>
      <c r="O2980" s="5" t="e">
        <f>VLOOKUP(Tabla1[[#This Row],[Código del producto]],'ABC Ventas'!$A:$E,5,0)</f>
        <v>#DIV/0!</v>
      </c>
      <c r="P2980" s="5" t="e">
        <f>VLOOKUP(Tabla1[[#This Row],[Código del producto]],'ABC Stock'!$A:$E,5,0)</f>
        <v>#DIV/0!</v>
      </c>
      <c r="Q29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1" spans="1:17" x14ac:dyDescent="0.2">
      <c r="A2981" s="1">
        <v>1497</v>
      </c>
      <c r="B2981" s="1" t="s">
        <v>571</v>
      </c>
      <c r="C2981" s="1" t="s">
        <v>6</v>
      </c>
      <c r="D2981" s="1" t="s">
        <v>3</v>
      </c>
      <c r="E2981" s="11">
        <v>113</v>
      </c>
      <c r="F2981" s="3">
        <v>61</v>
      </c>
      <c r="G2981" s="11">
        <f>Tabla1[[#This Row],[Stock en unidades]]*Tabla1[[#This Row],[Costo unitario]]</f>
        <v>6893</v>
      </c>
      <c r="H2981" s="1">
        <v>2019</v>
      </c>
      <c r="I2981" s="1" t="s">
        <v>307</v>
      </c>
      <c r="J2981" s="1">
        <v>443</v>
      </c>
      <c r="K2981" s="3">
        <v>51073.47</v>
      </c>
      <c r="L2981" s="12">
        <f>Tabla1[[#This Row],[Venta prom 12 meses en UN]]*Tabla1[[#This Row],[Costo unitario]]</f>
        <v>27023</v>
      </c>
      <c r="M2981" s="29">
        <f>IFERROR(Tabla1[[#This Row],[Stock en unidades]]/Tabla1[[#This Row],[Venta prom 12 meses en UN]],0)</f>
        <v>0.25507900677200901</v>
      </c>
      <c r="N2981" s="12">
        <f>IFERROR(12/Tabla1[[#This Row],[Meses de stock]],0)</f>
        <v>47.044247787610622</v>
      </c>
      <c r="O2981" s="5" t="e">
        <f>VLOOKUP(Tabla1[[#This Row],[Código del producto]],'ABC Ventas'!$A:$E,5,0)</f>
        <v>#DIV/0!</v>
      </c>
      <c r="P2981" s="5" t="e">
        <f>VLOOKUP(Tabla1[[#This Row],[Código del producto]],'ABC Stock'!$A:$E,5,0)</f>
        <v>#DIV/0!</v>
      </c>
      <c r="Q29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2" spans="1:17" x14ac:dyDescent="0.2">
      <c r="A2982" s="1">
        <v>1497</v>
      </c>
      <c r="B2982" s="1" t="s">
        <v>571</v>
      </c>
      <c r="C2982" s="1" t="s">
        <v>6</v>
      </c>
      <c r="D2982" s="1" t="s">
        <v>3</v>
      </c>
      <c r="E2982" s="11">
        <v>398</v>
      </c>
      <c r="F2982" s="3">
        <v>56</v>
      </c>
      <c r="G2982" s="11">
        <f>Tabla1[[#This Row],[Stock en unidades]]*Tabla1[[#This Row],[Costo unitario]]</f>
        <v>22288</v>
      </c>
      <c r="H2982" s="1">
        <v>2020</v>
      </c>
      <c r="I2982" s="1" t="s">
        <v>258</v>
      </c>
      <c r="J2982" s="1">
        <v>420</v>
      </c>
      <c r="K2982" s="3">
        <v>36220.800000000003</v>
      </c>
      <c r="L2982" s="12">
        <f>Tabla1[[#This Row],[Venta prom 12 meses en UN]]*Tabla1[[#This Row],[Costo unitario]]</f>
        <v>23520</v>
      </c>
      <c r="M2982" s="29">
        <f>IFERROR(Tabla1[[#This Row],[Stock en unidades]]/Tabla1[[#This Row],[Venta prom 12 meses en UN]],0)</f>
        <v>0.94761904761904758</v>
      </c>
      <c r="N2982" s="12">
        <f>IFERROR(12/Tabla1[[#This Row],[Meses de stock]],0)</f>
        <v>12.663316582914574</v>
      </c>
      <c r="O2982" s="5" t="e">
        <f>VLOOKUP(Tabla1[[#This Row],[Código del producto]],'ABC Ventas'!$A:$E,5,0)</f>
        <v>#DIV/0!</v>
      </c>
      <c r="P2982" s="5" t="e">
        <f>VLOOKUP(Tabla1[[#This Row],[Código del producto]],'ABC Stock'!$A:$E,5,0)</f>
        <v>#DIV/0!</v>
      </c>
      <c r="Q29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3" spans="1:17" x14ac:dyDescent="0.2">
      <c r="A2983" s="1">
        <v>1497</v>
      </c>
      <c r="B2983" s="1" t="s">
        <v>571</v>
      </c>
      <c r="C2983" s="1" t="s">
        <v>6</v>
      </c>
      <c r="D2983" s="1" t="s">
        <v>3</v>
      </c>
      <c r="E2983" s="11">
        <v>749</v>
      </c>
      <c r="F2983" s="3">
        <v>33</v>
      </c>
      <c r="G2983" s="11">
        <f>Tabla1[[#This Row],[Stock en unidades]]*Tabla1[[#This Row],[Costo unitario]]</f>
        <v>24717</v>
      </c>
      <c r="H2983" s="1">
        <v>2019</v>
      </c>
      <c r="I2983" s="1" t="s">
        <v>256</v>
      </c>
      <c r="J2983" s="1">
        <v>491</v>
      </c>
      <c r="K2983" s="3">
        <v>24628.560000000001</v>
      </c>
      <c r="L2983" s="12">
        <f>Tabla1[[#This Row],[Venta prom 12 meses en UN]]*Tabla1[[#This Row],[Costo unitario]]</f>
        <v>16203</v>
      </c>
      <c r="M2983" s="29">
        <f>IFERROR(Tabla1[[#This Row],[Stock en unidades]]/Tabla1[[#This Row],[Venta prom 12 meses en UN]],0)</f>
        <v>1.525458248472505</v>
      </c>
      <c r="N2983" s="12">
        <f>IFERROR(12/Tabla1[[#This Row],[Meses de stock]],0)</f>
        <v>7.8664886515353807</v>
      </c>
      <c r="O2983" s="5" t="e">
        <f>VLOOKUP(Tabla1[[#This Row],[Código del producto]],'ABC Ventas'!$A:$E,5,0)</f>
        <v>#DIV/0!</v>
      </c>
      <c r="P2983" s="5" t="e">
        <f>VLOOKUP(Tabla1[[#This Row],[Código del producto]],'ABC Stock'!$A:$E,5,0)</f>
        <v>#DIV/0!</v>
      </c>
      <c r="Q29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4" spans="1:17" x14ac:dyDescent="0.2">
      <c r="A2984" s="1">
        <v>1498</v>
      </c>
      <c r="B2984" s="1" t="s">
        <v>45</v>
      </c>
      <c r="C2984" s="1" t="s">
        <v>6</v>
      </c>
      <c r="D2984" s="1" t="s">
        <v>3</v>
      </c>
      <c r="E2984" s="11">
        <v>14</v>
      </c>
      <c r="F2984" s="3">
        <v>5.17</v>
      </c>
      <c r="G2984" s="11">
        <f>Tabla1[[#This Row],[Stock en unidades]]*Tabla1[[#This Row],[Costo unitario]]</f>
        <v>72.38</v>
      </c>
      <c r="H2984" s="1">
        <v>2020</v>
      </c>
      <c r="I2984" s="1" t="s">
        <v>257</v>
      </c>
      <c r="J2984" s="1">
        <v>139</v>
      </c>
      <c r="K2984" s="3">
        <v>1336.6517999999999</v>
      </c>
      <c r="L2984" s="12">
        <f>Tabla1[[#This Row],[Venta prom 12 meses en UN]]*Tabla1[[#This Row],[Costo unitario]]</f>
        <v>718.63</v>
      </c>
      <c r="M2984" s="29">
        <f>IFERROR(Tabla1[[#This Row],[Stock en unidades]]/Tabla1[[#This Row],[Venta prom 12 meses en UN]],0)</f>
        <v>0.10071942446043165</v>
      </c>
      <c r="N2984" s="12">
        <f>IFERROR(12/Tabla1[[#This Row],[Meses de stock]],0)</f>
        <v>119.14285714285714</v>
      </c>
      <c r="O2984" s="5" t="e">
        <f>VLOOKUP(Tabla1[[#This Row],[Código del producto]],'ABC Ventas'!$A:$E,5,0)</f>
        <v>#DIV/0!</v>
      </c>
      <c r="P2984" s="5" t="e">
        <f>VLOOKUP(Tabla1[[#This Row],[Código del producto]],'ABC Stock'!$A:$E,5,0)</f>
        <v>#DIV/0!</v>
      </c>
      <c r="Q29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5" spans="1:17" x14ac:dyDescent="0.2">
      <c r="A2985" s="1">
        <v>1498</v>
      </c>
      <c r="B2985" s="1" t="s">
        <v>45</v>
      </c>
      <c r="C2985" s="1" t="s">
        <v>6</v>
      </c>
      <c r="D2985" s="1" t="s">
        <v>3</v>
      </c>
      <c r="E2985" s="11">
        <v>65</v>
      </c>
      <c r="F2985" s="3">
        <v>7.63</v>
      </c>
      <c r="G2985" s="11">
        <f>Tabla1[[#This Row],[Stock en unidades]]*Tabla1[[#This Row],[Costo unitario]]</f>
        <v>495.95</v>
      </c>
      <c r="H2985" s="1">
        <v>2019</v>
      </c>
      <c r="I2985" s="1" t="s">
        <v>312</v>
      </c>
      <c r="J2985" s="1">
        <v>69</v>
      </c>
      <c r="K2985" s="3">
        <v>858.14610000000005</v>
      </c>
      <c r="L2985" s="12">
        <f>Tabla1[[#This Row],[Venta prom 12 meses en UN]]*Tabla1[[#This Row],[Costo unitario]]</f>
        <v>526.47</v>
      </c>
      <c r="M2985" s="29">
        <f>IFERROR(Tabla1[[#This Row],[Stock en unidades]]/Tabla1[[#This Row],[Venta prom 12 meses en UN]],0)</f>
        <v>0.94202898550724634</v>
      </c>
      <c r="N2985" s="12">
        <f>IFERROR(12/Tabla1[[#This Row],[Meses de stock]],0)</f>
        <v>12.738461538461539</v>
      </c>
      <c r="O2985" s="5" t="e">
        <f>VLOOKUP(Tabla1[[#This Row],[Código del producto]],'ABC Ventas'!$A:$E,5,0)</f>
        <v>#DIV/0!</v>
      </c>
      <c r="P2985" s="5" t="e">
        <f>VLOOKUP(Tabla1[[#This Row],[Código del producto]],'ABC Stock'!$A:$E,5,0)</f>
        <v>#DIV/0!</v>
      </c>
      <c r="Q29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86" spans="1:17" x14ac:dyDescent="0.2">
      <c r="A2986" s="1">
        <v>1498</v>
      </c>
      <c r="B2986" s="1" t="s">
        <v>45</v>
      </c>
      <c r="C2986" s="1" t="s">
        <v>6</v>
      </c>
      <c r="D2986" s="1" t="s">
        <v>3</v>
      </c>
      <c r="E2986" s="11">
        <v>674</v>
      </c>
      <c r="F2986" s="3">
        <v>2.54</v>
      </c>
      <c r="G2986" s="11">
        <f>Tabla1[[#This Row],[Stock en unidades]]*Tabla1[[#This Row],[Costo unitario]]</f>
        <v>1711.96</v>
      </c>
      <c r="H2986" s="1">
        <v>2020</v>
      </c>
      <c r="I2986" s="1" t="s">
        <v>257</v>
      </c>
      <c r="J2986" s="1">
        <v>139</v>
      </c>
      <c r="K2986" s="3">
        <v>639.03859999999997</v>
      </c>
      <c r="L2986" s="12">
        <f>Tabla1[[#This Row],[Venta prom 12 meses en UN]]*Tabla1[[#This Row],[Costo unitario]]</f>
        <v>353.06</v>
      </c>
      <c r="M2986" s="29">
        <f>IFERROR(Tabla1[[#This Row],[Stock en unidades]]/Tabla1[[#This Row],[Venta prom 12 meses en UN]],0)</f>
        <v>4.8489208633093526</v>
      </c>
      <c r="N2986" s="12">
        <f>IFERROR(12/Tabla1[[#This Row],[Meses de stock]],0)</f>
        <v>2.4747774480712166</v>
      </c>
      <c r="O2986" s="5" t="e">
        <f>VLOOKUP(Tabla1[[#This Row],[Código del producto]],'ABC Ventas'!$A:$E,5,0)</f>
        <v>#DIV/0!</v>
      </c>
      <c r="P2986" s="5" t="e">
        <f>VLOOKUP(Tabla1[[#This Row],[Código del producto]],'ABC Stock'!$A:$E,5,0)</f>
        <v>#DIV/0!</v>
      </c>
      <c r="Q298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87" spans="1:17" x14ac:dyDescent="0.2">
      <c r="A2987" s="1">
        <v>1498</v>
      </c>
      <c r="B2987" s="1" t="s">
        <v>45</v>
      </c>
      <c r="C2987" s="1" t="s">
        <v>6</v>
      </c>
      <c r="D2987" s="1" t="s">
        <v>3</v>
      </c>
      <c r="E2987" s="11">
        <v>676</v>
      </c>
      <c r="F2987" s="3">
        <v>4.87</v>
      </c>
      <c r="G2987" s="11">
        <f>Tabla1[[#This Row],[Stock en unidades]]*Tabla1[[#This Row],[Costo unitario]]</f>
        <v>3292.12</v>
      </c>
      <c r="H2987" s="1">
        <v>2020</v>
      </c>
      <c r="I2987" s="1" t="s">
        <v>258</v>
      </c>
      <c r="J2987" s="1">
        <v>52</v>
      </c>
      <c r="K2987" s="3">
        <v>417.846</v>
      </c>
      <c r="L2987" s="12">
        <f>Tabla1[[#This Row],[Venta prom 12 meses en UN]]*Tabla1[[#This Row],[Costo unitario]]</f>
        <v>253.24</v>
      </c>
      <c r="M2987" s="29">
        <f>IFERROR(Tabla1[[#This Row],[Stock en unidades]]/Tabla1[[#This Row],[Venta prom 12 meses en UN]],0)</f>
        <v>13</v>
      </c>
      <c r="N2987" s="12">
        <f>IFERROR(12/Tabla1[[#This Row],[Meses de stock]],0)</f>
        <v>0.92307692307692313</v>
      </c>
      <c r="O2987" s="5" t="e">
        <f>VLOOKUP(Tabla1[[#This Row],[Código del producto]],'ABC Ventas'!$A:$E,5,0)</f>
        <v>#DIV/0!</v>
      </c>
      <c r="P2987" s="5" t="e">
        <f>VLOOKUP(Tabla1[[#This Row],[Código del producto]],'ABC Stock'!$A:$E,5,0)</f>
        <v>#DIV/0!</v>
      </c>
      <c r="Q298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88" spans="1:17" x14ac:dyDescent="0.2">
      <c r="A2988" s="1">
        <v>1498</v>
      </c>
      <c r="B2988" s="1" t="s">
        <v>45</v>
      </c>
      <c r="C2988" s="1" t="s">
        <v>6</v>
      </c>
      <c r="D2988" s="1" t="s">
        <v>3</v>
      </c>
      <c r="E2988" s="11">
        <v>402</v>
      </c>
      <c r="F2988" s="3">
        <v>5.19</v>
      </c>
      <c r="G2988" s="11">
        <f>Tabla1[[#This Row],[Stock en unidades]]*Tabla1[[#This Row],[Costo unitario]]</f>
        <v>2086.38</v>
      </c>
      <c r="H2988" s="1">
        <v>2020</v>
      </c>
      <c r="I2988" s="1" t="s">
        <v>257</v>
      </c>
      <c r="J2988" s="1">
        <v>40.200000000000003</v>
      </c>
      <c r="K2988" s="3">
        <v>275.40216000000004</v>
      </c>
      <c r="L2988" s="12">
        <f>Tabla1[[#This Row],[Venta prom 12 meses en UN]]*Tabla1[[#This Row],[Costo unitario]]</f>
        <v>208.63800000000003</v>
      </c>
      <c r="M2988" s="29">
        <f>IFERROR(Tabla1[[#This Row],[Stock en unidades]]/Tabla1[[#This Row],[Venta prom 12 meses en UN]],0)</f>
        <v>10</v>
      </c>
      <c r="N2988" s="12">
        <f>IFERROR(12/Tabla1[[#This Row],[Meses de stock]],0)</f>
        <v>1.2</v>
      </c>
      <c r="O2988" s="5" t="e">
        <f>VLOOKUP(Tabla1[[#This Row],[Código del producto]],'ABC Ventas'!$A:$E,5,0)</f>
        <v>#DIV/0!</v>
      </c>
      <c r="P2988" s="5" t="e">
        <f>VLOOKUP(Tabla1[[#This Row],[Código del producto]],'ABC Stock'!$A:$E,5,0)</f>
        <v>#DIV/0!</v>
      </c>
      <c r="Q29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89" spans="1:17" x14ac:dyDescent="0.2">
      <c r="A2989" s="1">
        <v>1498</v>
      </c>
      <c r="B2989" s="1" t="s">
        <v>45</v>
      </c>
      <c r="C2989" s="1" t="s">
        <v>6</v>
      </c>
      <c r="D2989" s="1" t="s">
        <v>3</v>
      </c>
      <c r="E2989" s="11">
        <v>714</v>
      </c>
      <c r="F2989" s="3">
        <v>1.99</v>
      </c>
      <c r="G2989" s="11">
        <f>Tabla1[[#This Row],[Stock en unidades]]*Tabla1[[#This Row],[Costo unitario]]</f>
        <v>1420.86</v>
      </c>
      <c r="H2989" s="1">
        <v>2019</v>
      </c>
      <c r="I2989" s="1" t="s">
        <v>258</v>
      </c>
      <c r="J2989" s="1">
        <v>65</v>
      </c>
      <c r="K2989" s="3">
        <v>218.60149999999999</v>
      </c>
      <c r="L2989" s="12">
        <f>Tabla1[[#This Row],[Venta prom 12 meses en UN]]*Tabla1[[#This Row],[Costo unitario]]</f>
        <v>129.35</v>
      </c>
      <c r="M2989" s="29">
        <f>IFERROR(Tabla1[[#This Row],[Stock en unidades]]/Tabla1[[#This Row],[Venta prom 12 meses en UN]],0)</f>
        <v>10.984615384615385</v>
      </c>
      <c r="N2989" s="12">
        <f>IFERROR(12/Tabla1[[#This Row],[Meses de stock]],0)</f>
        <v>1.0924369747899159</v>
      </c>
      <c r="O2989" s="5" t="e">
        <f>VLOOKUP(Tabla1[[#This Row],[Código del producto]],'ABC Ventas'!$A:$E,5,0)</f>
        <v>#DIV/0!</v>
      </c>
      <c r="P2989" s="5" t="e">
        <f>VLOOKUP(Tabla1[[#This Row],[Código del producto]],'ABC Stock'!$A:$E,5,0)</f>
        <v>#DIV/0!</v>
      </c>
      <c r="Q298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90" spans="1:17" x14ac:dyDescent="0.2">
      <c r="A2990" s="1">
        <v>1499</v>
      </c>
      <c r="B2990" s="1" t="s">
        <v>572</v>
      </c>
      <c r="C2990" s="1" t="s">
        <v>6</v>
      </c>
      <c r="D2990" s="1" t="s">
        <v>3</v>
      </c>
      <c r="E2990" s="11">
        <v>31</v>
      </c>
      <c r="F2990" s="3">
        <v>7.59</v>
      </c>
      <c r="G2990" s="11">
        <f>Tabla1[[#This Row],[Stock en unidades]]*Tabla1[[#This Row],[Costo unitario]]</f>
        <v>235.29</v>
      </c>
      <c r="H2990" s="1">
        <v>2020</v>
      </c>
      <c r="I2990" s="1" t="s">
        <v>256</v>
      </c>
      <c r="J2990" s="1">
        <v>106</v>
      </c>
      <c r="K2990" s="3">
        <v>1472.3082000000002</v>
      </c>
      <c r="L2990" s="12">
        <f>Tabla1[[#This Row],[Venta prom 12 meses en UN]]*Tabla1[[#This Row],[Costo unitario]]</f>
        <v>804.54</v>
      </c>
      <c r="M2990" s="29">
        <f>IFERROR(Tabla1[[#This Row],[Stock en unidades]]/Tabla1[[#This Row],[Venta prom 12 meses en UN]],0)</f>
        <v>0.29245283018867924</v>
      </c>
      <c r="N2990" s="12">
        <f>IFERROR(12/Tabla1[[#This Row],[Meses de stock]],0)</f>
        <v>41.032258064516128</v>
      </c>
      <c r="O2990" s="5" t="e">
        <f>VLOOKUP(Tabla1[[#This Row],[Código del producto]],'ABC Ventas'!$A:$E,5,0)</f>
        <v>#DIV/0!</v>
      </c>
      <c r="P2990" s="5" t="e">
        <f>VLOOKUP(Tabla1[[#This Row],[Código del producto]],'ABC Stock'!$A:$E,5,0)</f>
        <v>#DIV/0!</v>
      </c>
      <c r="Q29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91" spans="1:17" x14ac:dyDescent="0.2">
      <c r="A2991" s="1">
        <v>1499</v>
      </c>
      <c r="B2991" s="1" t="s">
        <v>572</v>
      </c>
      <c r="C2991" s="1" t="s">
        <v>6</v>
      </c>
      <c r="D2991" s="1" t="s">
        <v>3</v>
      </c>
      <c r="E2991" s="11">
        <v>1795</v>
      </c>
      <c r="F2991" s="3">
        <v>7.98</v>
      </c>
      <c r="G2991" s="11">
        <f>Tabla1[[#This Row],[Stock en unidades]]*Tabla1[[#This Row],[Costo unitario]]</f>
        <v>14324.1</v>
      </c>
      <c r="H2991" s="1">
        <v>2019</v>
      </c>
      <c r="I2991" s="1" t="s">
        <v>304</v>
      </c>
      <c r="J2991" s="1">
        <v>99.7</v>
      </c>
      <c r="K2991" s="3">
        <v>1392.3105000000003</v>
      </c>
      <c r="L2991" s="12">
        <f>Tabla1[[#This Row],[Venta prom 12 meses en UN]]*Tabla1[[#This Row],[Costo unitario]]</f>
        <v>795.60600000000011</v>
      </c>
      <c r="M2991" s="29">
        <f>IFERROR(Tabla1[[#This Row],[Stock en unidades]]/Tabla1[[#This Row],[Venta prom 12 meses en UN]],0)</f>
        <v>18.004012036108325</v>
      </c>
      <c r="N2991" s="12">
        <f>IFERROR(12/Tabla1[[#This Row],[Meses de stock]],0)</f>
        <v>0.66651810584958215</v>
      </c>
      <c r="O2991" s="5" t="e">
        <f>VLOOKUP(Tabla1[[#This Row],[Código del producto]],'ABC Ventas'!$A:$E,5,0)</f>
        <v>#DIV/0!</v>
      </c>
      <c r="P2991" s="5" t="e">
        <f>VLOOKUP(Tabla1[[#This Row],[Código del producto]],'ABC Stock'!$A:$E,5,0)</f>
        <v>#DIV/0!</v>
      </c>
      <c r="Q299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92" spans="1:17" x14ac:dyDescent="0.2">
      <c r="A2992" s="1">
        <v>1499</v>
      </c>
      <c r="B2992" s="1" t="s">
        <v>572</v>
      </c>
      <c r="C2992" s="1" t="s">
        <v>6</v>
      </c>
      <c r="D2992" s="1" t="s">
        <v>3</v>
      </c>
      <c r="E2992" s="11">
        <v>461</v>
      </c>
      <c r="F2992" s="3">
        <v>4.38</v>
      </c>
      <c r="G2992" s="11">
        <f>Tabla1[[#This Row],[Stock en unidades]]*Tabla1[[#This Row],[Costo unitario]]</f>
        <v>2019.18</v>
      </c>
      <c r="H2992" s="1">
        <v>2019</v>
      </c>
      <c r="I2992" s="1" t="s">
        <v>305</v>
      </c>
      <c r="J2992" s="1">
        <v>52</v>
      </c>
      <c r="K2992" s="3">
        <v>346.19519999999994</v>
      </c>
      <c r="L2992" s="12">
        <f>Tabla1[[#This Row],[Venta prom 12 meses en UN]]*Tabla1[[#This Row],[Costo unitario]]</f>
        <v>227.76</v>
      </c>
      <c r="M2992" s="29">
        <f>IFERROR(Tabla1[[#This Row],[Stock en unidades]]/Tabla1[[#This Row],[Venta prom 12 meses en UN]],0)</f>
        <v>8.865384615384615</v>
      </c>
      <c r="N2992" s="12">
        <f>IFERROR(12/Tabla1[[#This Row],[Meses de stock]],0)</f>
        <v>1.3535791757049893</v>
      </c>
      <c r="O2992" s="5" t="e">
        <f>VLOOKUP(Tabla1[[#This Row],[Código del producto]],'ABC Ventas'!$A:$E,5,0)</f>
        <v>#DIV/0!</v>
      </c>
      <c r="P2992" s="5" t="e">
        <f>VLOOKUP(Tabla1[[#This Row],[Código del producto]],'ABC Stock'!$A:$E,5,0)</f>
        <v>#DIV/0!</v>
      </c>
      <c r="Q29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2993" spans="1:17" x14ac:dyDescent="0.2">
      <c r="A2993" s="1">
        <v>1499</v>
      </c>
      <c r="B2993" s="1" t="s">
        <v>572</v>
      </c>
      <c r="C2993" s="1" t="s">
        <v>6</v>
      </c>
      <c r="D2993" s="1" t="s">
        <v>3</v>
      </c>
      <c r="E2993" s="11">
        <v>28</v>
      </c>
      <c r="F2993" s="3">
        <v>1.98</v>
      </c>
      <c r="G2993" s="11">
        <f>Tabla1[[#This Row],[Stock en unidades]]*Tabla1[[#This Row],[Costo unitario]]</f>
        <v>55.44</v>
      </c>
      <c r="H2993" s="1">
        <v>2020</v>
      </c>
      <c r="I2993" s="1" t="s">
        <v>258</v>
      </c>
      <c r="J2993" s="1">
        <v>95</v>
      </c>
      <c r="K2993" s="3">
        <v>289.67399999999998</v>
      </c>
      <c r="L2993" s="12">
        <f>Tabla1[[#This Row],[Venta prom 12 meses en UN]]*Tabla1[[#This Row],[Costo unitario]]</f>
        <v>188.1</v>
      </c>
      <c r="M2993" s="29">
        <f>IFERROR(Tabla1[[#This Row],[Stock en unidades]]/Tabla1[[#This Row],[Venta prom 12 meses en UN]],0)</f>
        <v>0.29473684210526313</v>
      </c>
      <c r="N2993" s="12">
        <f>IFERROR(12/Tabla1[[#This Row],[Meses de stock]],0)</f>
        <v>40.714285714285715</v>
      </c>
      <c r="O2993" s="5" t="e">
        <f>VLOOKUP(Tabla1[[#This Row],[Código del producto]],'ABC Ventas'!$A:$E,5,0)</f>
        <v>#DIV/0!</v>
      </c>
      <c r="P2993" s="5" t="e">
        <f>VLOOKUP(Tabla1[[#This Row],[Código del producto]],'ABC Stock'!$A:$E,5,0)</f>
        <v>#DIV/0!</v>
      </c>
      <c r="Q29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94" spans="1:17" x14ac:dyDescent="0.2">
      <c r="A2994" s="1">
        <v>1499</v>
      </c>
      <c r="B2994" s="1" t="s">
        <v>572</v>
      </c>
      <c r="C2994" s="1" t="s">
        <v>6</v>
      </c>
      <c r="D2994" s="1" t="s">
        <v>3</v>
      </c>
      <c r="E2994" s="11">
        <v>1338</v>
      </c>
      <c r="F2994" s="3">
        <v>2.75</v>
      </c>
      <c r="G2994" s="11">
        <f>Tabla1[[#This Row],[Stock en unidades]]*Tabla1[[#This Row],[Costo unitario]]</f>
        <v>3679.5</v>
      </c>
      <c r="H2994" s="1">
        <v>2019</v>
      </c>
      <c r="I2994" s="1" t="s">
        <v>305</v>
      </c>
      <c r="J2994" s="1">
        <v>78.7</v>
      </c>
      <c r="K2994" s="3">
        <v>264.0385</v>
      </c>
      <c r="L2994" s="12">
        <f>Tabla1[[#This Row],[Venta prom 12 meses en UN]]*Tabla1[[#This Row],[Costo unitario]]</f>
        <v>216.42500000000001</v>
      </c>
      <c r="M2994" s="29">
        <f>IFERROR(Tabla1[[#This Row],[Stock en unidades]]/Tabla1[[#This Row],[Venta prom 12 meses en UN]],0)</f>
        <v>17.001270648030495</v>
      </c>
      <c r="N2994" s="12">
        <f>IFERROR(12/Tabla1[[#This Row],[Meses de stock]],0)</f>
        <v>0.70582959641255605</v>
      </c>
      <c r="O2994" s="5" t="e">
        <f>VLOOKUP(Tabla1[[#This Row],[Código del producto]],'ABC Ventas'!$A:$E,5,0)</f>
        <v>#DIV/0!</v>
      </c>
      <c r="P2994" s="5" t="e">
        <f>VLOOKUP(Tabla1[[#This Row],[Código del producto]],'ABC Stock'!$A:$E,5,0)</f>
        <v>#DIV/0!</v>
      </c>
      <c r="Q299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2995" spans="1:17" x14ac:dyDescent="0.2">
      <c r="A2995" s="1">
        <v>1499</v>
      </c>
      <c r="B2995" s="1" t="s">
        <v>572</v>
      </c>
      <c r="C2995" s="1" t="s">
        <v>6</v>
      </c>
      <c r="D2995" s="1" t="s">
        <v>3</v>
      </c>
      <c r="E2995" s="11">
        <v>371</v>
      </c>
      <c r="F2995" s="3">
        <v>1.2</v>
      </c>
      <c r="G2995" s="11">
        <f>Tabla1[[#This Row],[Stock en unidades]]*Tabla1[[#This Row],[Costo unitario]]</f>
        <v>445.2</v>
      </c>
      <c r="H2995" s="1">
        <v>2019</v>
      </c>
      <c r="I2995" s="1" t="s">
        <v>308</v>
      </c>
      <c r="J2995" s="1">
        <v>85</v>
      </c>
      <c r="K2995" s="3">
        <v>183.6</v>
      </c>
      <c r="L2995" s="12">
        <f>Tabla1[[#This Row],[Venta prom 12 meses en UN]]*Tabla1[[#This Row],[Costo unitario]]</f>
        <v>102</v>
      </c>
      <c r="M2995" s="29">
        <f>IFERROR(Tabla1[[#This Row],[Stock en unidades]]/Tabla1[[#This Row],[Venta prom 12 meses en UN]],0)</f>
        <v>4.3647058823529408</v>
      </c>
      <c r="N2995" s="12">
        <f>IFERROR(12/Tabla1[[#This Row],[Meses de stock]],0)</f>
        <v>2.7493261455525611</v>
      </c>
      <c r="O2995" s="5" t="e">
        <f>VLOOKUP(Tabla1[[#This Row],[Código del producto]],'ABC Ventas'!$A:$E,5,0)</f>
        <v>#DIV/0!</v>
      </c>
      <c r="P2995" s="5" t="e">
        <f>VLOOKUP(Tabla1[[#This Row],[Código del producto]],'ABC Stock'!$A:$E,5,0)</f>
        <v>#DIV/0!</v>
      </c>
      <c r="Q299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96" spans="1:17" x14ac:dyDescent="0.2">
      <c r="A2996" s="1">
        <v>1500</v>
      </c>
      <c r="B2996" s="1" t="s">
        <v>5</v>
      </c>
      <c r="C2996" s="1" t="s">
        <v>6</v>
      </c>
      <c r="D2996" s="1" t="s">
        <v>3</v>
      </c>
      <c r="E2996" s="11">
        <v>526</v>
      </c>
      <c r="F2996" s="3">
        <v>75</v>
      </c>
      <c r="G2996" s="11">
        <f>Tabla1[[#This Row],[Stock en unidades]]*Tabla1[[#This Row],[Costo unitario]]</f>
        <v>39450</v>
      </c>
      <c r="H2996" s="1">
        <v>2019</v>
      </c>
      <c r="I2996" s="1" t="s">
        <v>309</v>
      </c>
      <c r="J2996" s="1">
        <v>730</v>
      </c>
      <c r="K2996" s="3">
        <v>79387.5</v>
      </c>
      <c r="L2996" s="12">
        <f>Tabla1[[#This Row],[Venta prom 12 meses en UN]]*Tabla1[[#This Row],[Costo unitario]]</f>
        <v>54750</v>
      </c>
      <c r="M2996" s="29">
        <f>IFERROR(Tabla1[[#This Row],[Stock en unidades]]/Tabla1[[#This Row],[Venta prom 12 meses en UN]],0)</f>
        <v>0.72054794520547949</v>
      </c>
      <c r="N2996" s="12">
        <f>IFERROR(12/Tabla1[[#This Row],[Meses de stock]],0)</f>
        <v>16.65399239543726</v>
      </c>
      <c r="O2996" s="5" t="e">
        <f>VLOOKUP(Tabla1[[#This Row],[Código del producto]],'ABC Ventas'!$A:$E,5,0)</f>
        <v>#DIV/0!</v>
      </c>
      <c r="P2996" s="5" t="e">
        <f>VLOOKUP(Tabla1[[#This Row],[Código del producto]],'ABC Stock'!$A:$E,5,0)</f>
        <v>#DIV/0!</v>
      </c>
      <c r="Q29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97" spans="1:17" x14ac:dyDescent="0.2">
      <c r="A2997" s="1">
        <v>1500</v>
      </c>
      <c r="B2997" s="1" t="s">
        <v>5</v>
      </c>
      <c r="C2997" s="1" t="s">
        <v>6</v>
      </c>
      <c r="D2997" s="1" t="s">
        <v>3</v>
      </c>
      <c r="E2997" s="11">
        <v>351</v>
      </c>
      <c r="F2997" s="3">
        <v>73</v>
      </c>
      <c r="G2997" s="11">
        <f>Tabla1[[#This Row],[Stock en unidades]]*Tabla1[[#This Row],[Costo unitario]]</f>
        <v>25623</v>
      </c>
      <c r="H2997" s="1">
        <v>2020</v>
      </c>
      <c r="I2997" s="1" t="s">
        <v>256</v>
      </c>
      <c r="J2997" s="1">
        <v>687</v>
      </c>
      <c r="K2997" s="3">
        <v>73220.460000000006</v>
      </c>
      <c r="L2997" s="12">
        <f>Tabla1[[#This Row],[Venta prom 12 meses en UN]]*Tabla1[[#This Row],[Costo unitario]]</f>
        <v>50151</v>
      </c>
      <c r="M2997" s="29">
        <f>IFERROR(Tabla1[[#This Row],[Stock en unidades]]/Tabla1[[#This Row],[Venta prom 12 meses en UN]],0)</f>
        <v>0.51091703056768556</v>
      </c>
      <c r="N2997" s="12">
        <f>IFERROR(12/Tabla1[[#This Row],[Meses de stock]],0)</f>
        <v>23.487179487179489</v>
      </c>
      <c r="O2997" s="5" t="e">
        <f>VLOOKUP(Tabla1[[#This Row],[Código del producto]],'ABC Ventas'!$A:$E,5,0)</f>
        <v>#DIV/0!</v>
      </c>
      <c r="P2997" s="5" t="e">
        <f>VLOOKUP(Tabla1[[#This Row],[Código del producto]],'ABC Stock'!$A:$E,5,0)</f>
        <v>#DIV/0!</v>
      </c>
      <c r="Q29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2998" spans="1:17" x14ac:dyDescent="0.2">
      <c r="A2998" s="1">
        <v>1500</v>
      </c>
      <c r="B2998" s="1" t="s">
        <v>5</v>
      </c>
      <c r="C2998" s="1" t="s">
        <v>6</v>
      </c>
      <c r="D2998" s="1" t="s">
        <v>3</v>
      </c>
      <c r="E2998" s="11">
        <v>1671</v>
      </c>
      <c r="F2998" s="3">
        <v>53</v>
      </c>
      <c r="G2998" s="11">
        <f>Tabla1[[#This Row],[Stock en unidades]]*Tabla1[[#This Row],[Costo unitario]]</f>
        <v>88563</v>
      </c>
      <c r="H2998" s="1">
        <v>2019</v>
      </c>
      <c r="I2998" s="1" t="s">
        <v>309</v>
      </c>
      <c r="J2998" s="1">
        <v>405</v>
      </c>
      <c r="K2998" s="3">
        <v>40783.5</v>
      </c>
      <c r="L2998" s="12">
        <f>Tabla1[[#This Row],[Venta prom 12 meses en UN]]*Tabla1[[#This Row],[Costo unitario]]</f>
        <v>21465</v>
      </c>
      <c r="M2998" s="29">
        <f>IFERROR(Tabla1[[#This Row],[Stock en unidades]]/Tabla1[[#This Row],[Venta prom 12 meses en UN]],0)</f>
        <v>4.1259259259259258</v>
      </c>
      <c r="N2998" s="12">
        <f>IFERROR(12/Tabla1[[#This Row],[Meses de stock]],0)</f>
        <v>2.9084380610412928</v>
      </c>
      <c r="O2998" s="5" t="e">
        <f>VLOOKUP(Tabla1[[#This Row],[Código del producto]],'ABC Ventas'!$A:$E,5,0)</f>
        <v>#DIV/0!</v>
      </c>
      <c r="P2998" s="5" t="e">
        <f>VLOOKUP(Tabla1[[#This Row],[Código del producto]],'ABC Stock'!$A:$E,5,0)</f>
        <v>#DIV/0!</v>
      </c>
      <c r="Q299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2999" spans="1:17" x14ac:dyDescent="0.2">
      <c r="A2999" s="1">
        <v>1500</v>
      </c>
      <c r="B2999" s="1" t="s">
        <v>5</v>
      </c>
      <c r="C2999" s="1" t="s">
        <v>6</v>
      </c>
      <c r="D2999" s="1" t="s">
        <v>3</v>
      </c>
      <c r="E2999" s="11">
        <v>0</v>
      </c>
      <c r="F2999" s="3">
        <v>49</v>
      </c>
      <c r="G2999" s="11">
        <f>Tabla1[[#This Row],[Stock en unidades]]*Tabla1[[#This Row],[Costo unitario]]</f>
        <v>0</v>
      </c>
      <c r="H2999" s="1">
        <v>2019</v>
      </c>
      <c r="I2999" s="1" t="s">
        <v>312</v>
      </c>
      <c r="J2999" s="1">
        <v>454</v>
      </c>
      <c r="K2999" s="3">
        <v>40710.18</v>
      </c>
      <c r="L2999" s="12">
        <f>Tabla1[[#This Row],[Venta prom 12 meses en UN]]*Tabla1[[#This Row],[Costo unitario]]</f>
        <v>22246</v>
      </c>
      <c r="M2999" s="29">
        <f>IFERROR(Tabla1[[#This Row],[Stock en unidades]]/Tabla1[[#This Row],[Venta prom 12 meses en UN]],0)</f>
        <v>0</v>
      </c>
      <c r="N2999" s="12">
        <f>IFERROR(12/Tabla1[[#This Row],[Meses de stock]],0)</f>
        <v>0</v>
      </c>
      <c r="O2999" s="5" t="e">
        <f>VLOOKUP(Tabla1[[#This Row],[Código del producto]],'ABC Ventas'!$A:$E,5,0)</f>
        <v>#DIV/0!</v>
      </c>
      <c r="P2999" s="5" t="e">
        <f>VLOOKUP(Tabla1[[#This Row],[Código del producto]],'ABC Stock'!$A:$E,5,0)</f>
        <v>#DIV/0!</v>
      </c>
      <c r="Q29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0" spans="1:17" x14ac:dyDescent="0.2">
      <c r="A3000" s="1">
        <v>1500</v>
      </c>
      <c r="B3000" s="1" t="s">
        <v>5</v>
      </c>
      <c r="C3000" s="1" t="s">
        <v>6</v>
      </c>
      <c r="D3000" s="1" t="s">
        <v>3</v>
      </c>
      <c r="E3000" s="11">
        <v>852</v>
      </c>
      <c r="F3000" s="3">
        <v>53</v>
      </c>
      <c r="G3000" s="11">
        <f>Tabla1[[#This Row],[Stock en unidades]]*Tabla1[[#This Row],[Costo unitario]]</f>
        <v>45156</v>
      </c>
      <c r="H3000" s="1">
        <v>2020</v>
      </c>
      <c r="I3000" s="1" t="s">
        <v>256</v>
      </c>
      <c r="J3000" s="1">
        <v>310</v>
      </c>
      <c r="K3000" s="3">
        <v>25795.1</v>
      </c>
      <c r="L3000" s="12">
        <f>Tabla1[[#This Row],[Venta prom 12 meses en UN]]*Tabla1[[#This Row],[Costo unitario]]</f>
        <v>16430</v>
      </c>
      <c r="M3000" s="29">
        <f>IFERROR(Tabla1[[#This Row],[Stock en unidades]]/Tabla1[[#This Row],[Venta prom 12 meses en UN]],0)</f>
        <v>2.7483870967741937</v>
      </c>
      <c r="N3000" s="12">
        <f>IFERROR(12/Tabla1[[#This Row],[Meses de stock]],0)</f>
        <v>4.3661971830985911</v>
      </c>
      <c r="O3000" s="5" t="e">
        <f>VLOOKUP(Tabla1[[#This Row],[Código del producto]],'ABC Ventas'!$A:$E,5,0)</f>
        <v>#DIV/0!</v>
      </c>
      <c r="P3000" s="5" t="e">
        <f>VLOOKUP(Tabla1[[#This Row],[Código del producto]],'ABC Stock'!$A:$E,5,0)</f>
        <v>#DIV/0!</v>
      </c>
      <c r="Q30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1" spans="1:17" x14ac:dyDescent="0.2">
      <c r="A3001" s="1">
        <v>1500</v>
      </c>
      <c r="B3001" s="1" t="s">
        <v>5</v>
      </c>
      <c r="C3001" s="1" t="s">
        <v>6</v>
      </c>
      <c r="D3001" s="1" t="s">
        <v>3</v>
      </c>
      <c r="E3001" s="11">
        <v>188</v>
      </c>
      <c r="F3001" s="3">
        <v>33</v>
      </c>
      <c r="G3001" s="11">
        <f>Tabla1[[#This Row],[Stock en unidades]]*Tabla1[[#This Row],[Costo unitario]]</f>
        <v>6204</v>
      </c>
      <c r="H3001" s="1">
        <v>2020</v>
      </c>
      <c r="I3001" s="1" t="s">
        <v>258</v>
      </c>
      <c r="J3001" s="1">
        <v>563</v>
      </c>
      <c r="K3001" s="3">
        <v>23781.119999999999</v>
      </c>
      <c r="L3001" s="12">
        <f>Tabla1[[#This Row],[Venta prom 12 meses en UN]]*Tabla1[[#This Row],[Costo unitario]]</f>
        <v>18579</v>
      </c>
      <c r="M3001" s="29">
        <f>IFERROR(Tabla1[[#This Row],[Stock en unidades]]/Tabla1[[#This Row],[Venta prom 12 meses en UN]],0)</f>
        <v>0.3339253996447602</v>
      </c>
      <c r="N3001" s="12">
        <f>IFERROR(12/Tabla1[[#This Row],[Meses de stock]],0)</f>
        <v>35.936170212765958</v>
      </c>
      <c r="O3001" s="5" t="e">
        <f>VLOOKUP(Tabla1[[#This Row],[Código del producto]],'ABC Ventas'!$A:$E,5,0)</f>
        <v>#DIV/0!</v>
      </c>
      <c r="P3001" s="5" t="e">
        <f>VLOOKUP(Tabla1[[#This Row],[Código del producto]],'ABC Stock'!$A:$E,5,0)</f>
        <v>#DIV/0!</v>
      </c>
      <c r="Q30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2" spans="1:17" x14ac:dyDescent="0.2">
      <c r="A3002" s="1">
        <v>1501</v>
      </c>
      <c r="B3002" s="1" t="s">
        <v>52</v>
      </c>
      <c r="C3002" s="1" t="s">
        <v>6</v>
      </c>
      <c r="D3002" s="1" t="s">
        <v>3</v>
      </c>
      <c r="E3002" s="11">
        <v>600</v>
      </c>
      <c r="F3002" s="3">
        <v>63</v>
      </c>
      <c r="G3002" s="11">
        <f>Tabla1[[#This Row],[Stock en unidades]]*Tabla1[[#This Row],[Costo unitario]]</f>
        <v>37800</v>
      </c>
      <c r="H3002" s="1">
        <v>2020</v>
      </c>
      <c r="I3002" s="1" t="s">
        <v>256</v>
      </c>
      <c r="J3002" s="1">
        <v>861</v>
      </c>
      <c r="K3002" s="3">
        <v>98179.83</v>
      </c>
      <c r="L3002" s="12">
        <f>Tabla1[[#This Row],[Venta prom 12 meses en UN]]*Tabla1[[#This Row],[Costo unitario]]</f>
        <v>54243</v>
      </c>
      <c r="M3002" s="29">
        <f>IFERROR(Tabla1[[#This Row],[Stock en unidades]]/Tabla1[[#This Row],[Venta prom 12 meses en UN]],0)</f>
        <v>0.69686411149825789</v>
      </c>
      <c r="N3002" s="12">
        <f>IFERROR(12/Tabla1[[#This Row],[Meses de stock]],0)</f>
        <v>17.22</v>
      </c>
      <c r="O3002" s="5" t="e">
        <f>VLOOKUP(Tabla1[[#This Row],[Código del producto]],'ABC Ventas'!$A:$E,5,0)</f>
        <v>#DIV/0!</v>
      </c>
      <c r="P3002" s="5" t="e">
        <f>VLOOKUP(Tabla1[[#This Row],[Código del producto]],'ABC Stock'!$A:$E,5,0)</f>
        <v>#DIV/0!</v>
      </c>
      <c r="Q30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3" spans="1:17" x14ac:dyDescent="0.2">
      <c r="A3003" s="1">
        <v>1501</v>
      </c>
      <c r="B3003" s="1" t="s">
        <v>52</v>
      </c>
      <c r="C3003" s="1" t="s">
        <v>6</v>
      </c>
      <c r="D3003" s="1" t="s">
        <v>3</v>
      </c>
      <c r="E3003" s="11">
        <v>150</v>
      </c>
      <c r="F3003" s="3">
        <v>54</v>
      </c>
      <c r="G3003" s="11">
        <f>Tabla1[[#This Row],[Stock en unidades]]*Tabla1[[#This Row],[Costo unitario]]</f>
        <v>8100</v>
      </c>
      <c r="H3003" s="1">
        <v>2020</v>
      </c>
      <c r="I3003" s="1" t="s">
        <v>257</v>
      </c>
      <c r="J3003" s="1">
        <v>759</v>
      </c>
      <c r="K3003" s="3">
        <v>70495.92</v>
      </c>
      <c r="L3003" s="12">
        <f>Tabla1[[#This Row],[Venta prom 12 meses en UN]]*Tabla1[[#This Row],[Costo unitario]]</f>
        <v>40986</v>
      </c>
      <c r="M3003" s="29">
        <f>IFERROR(Tabla1[[#This Row],[Stock en unidades]]/Tabla1[[#This Row],[Venta prom 12 meses en UN]],0)</f>
        <v>0.19762845849802371</v>
      </c>
      <c r="N3003" s="12">
        <f>IFERROR(12/Tabla1[[#This Row],[Meses de stock]],0)</f>
        <v>60.72</v>
      </c>
      <c r="O3003" s="5" t="e">
        <f>VLOOKUP(Tabla1[[#This Row],[Código del producto]],'ABC Ventas'!$A:$E,5,0)</f>
        <v>#DIV/0!</v>
      </c>
      <c r="P3003" s="5" t="e">
        <f>VLOOKUP(Tabla1[[#This Row],[Código del producto]],'ABC Stock'!$A:$E,5,0)</f>
        <v>#DIV/0!</v>
      </c>
      <c r="Q30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4" spans="1:17" x14ac:dyDescent="0.2">
      <c r="A3004" s="1">
        <v>1501</v>
      </c>
      <c r="B3004" s="1" t="s">
        <v>52</v>
      </c>
      <c r="C3004" s="1" t="s">
        <v>6</v>
      </c>
      <c r="D3004" s="1" t="s">
        <v>3</v>
      </c>
      <c r="E3004" s="11">
        <v>193</v>
      </c>
      <c r="F3004" s="3">
        <v>65</v>
      </c>
      <c r="G3004" s="11">
        <f>Tabla1[[#This Row],[Stock en unidades]]*Tabla1[[#This Row],[Costo unitario]]</f>
        <v>12545</v>
      </c>
      <c r="H3004" s="1">
        <v>2019</v>
      </c>
      <c r="I3004" s="1" t="s">
        <v>257</v>
      </c>
      <c r="J3004" s="1">
        <v>839</v>
      </c>
      <c r="K3004" s="3">
        <v>68168.75</v>
      </c>
      <c r="L3004" s="12">
        <f>Tabla1[[#This Row],[Venta prom 12 meses en UN]]*Tabla1[[#This Row],[Costo unitario]]</f>
        <v>54535</v>
      </c>
      <c r="M3004" s="29">
        <f>IFERROR(Tabla1[[#This Row],[Stock en unidades]]/Tabla1[[#This Row],[Venta prom 12 meses en UN]],0)</f>
        <v>0.23003575685339689</v>
      </c>
      <c r="N3004" s="12">
        <f>IFERROR(12/Tabla1[[#This Row],[Meses de stock]],0)</f>
        <v>52.165803108808291</v>
      </c>
      <c r="O3004" s="5" t="e">
        <f>VLOOKUP(Tabla1[[#This Row],[Código del producto]],'ABC Ventas'!$A:$E,5,0)</f>
        <v>#DIV/0!</v>
      </c>
      <c r="P3004" s="5" t="e">
        <f>VLOOKUP(Tabla1[[#This Row],[Código del producto]],'ABC Stock'!$A:$E,5,0)</f>
        <v>#DIV/0!</v>
      </c>
      <c r="Q30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5" spans="1:17" x14ac:dyDescent="0.2">
      <c r="A3005" s="1">
        <v>1501</v>
      </c>
      <c r="B3005" s="1" t="s">
        <v>52</v>
      </c>
      <c r="C3005" s="1" t="s">
        <v>6</v>
      </c>
      <c r="D3005" s="1" t="s">
        <v>3</v>
      </c>
      <c r="E3005" s="11">
        <v>159</v>
      </c>
      <c r="F3005" s="3">
        <v>68</v>
      </c>
      <c r="G3005" s="11">
        <f>Tabla1[[#This Row],[Stock en unidades]]*Tabla1[[#This Row],[Costo unitario]]</f>
        <v>10812</v>
      </c>
      <c r="H3005" s="1">
        <v>2020</v>
      </c>
      <c r="I3005" s="1" t="s">
        <v>258</v>
      </c>
      <c r="J3005" s="1">
        <v>552</v>
      </c>
      <c r="K3005" s="3">
        <v>51424.32</v>
      </c>
      <c r="L3005" s="12">
        <f>Tabla1[[#This Row],[Venta prom 12 meses en UN]]*Tabla1[[#This Row],[Costo unitario]]</f>
        <v>37536</v>
      </c>
      <c r="M3005" s="29">
        <f>IFERROR(Tabla1[[#This Row],[Stock en unidades]]/Tabla1[[#This Row],[Venta prom 12 meses en UN]],0)</f>
        <v>0.28804347826086957</v>
      </c>
      <c r="N3005" s="12">
        <f>IFERROR(12/Tabla1[[#This Row],[Meses de stock]],0)</f>
        <v>41.660377358490564</v>
      </c>
      <c r="O3005" s="5" t="e">
        <f>VLOOKUP(Tabla1[[#This Row],[Código del producto]],'ABC Ventas'!$A:$E,5,0)</f>
        <v>#DIV/0!</v>
      </c>
      <c r="P3005" s="5" t="e">
        <f>VLOOKUP(Tabla1[[#This Row],[Código del producto]],'ABC Stock'!$A:$E,5,0)</f>
        <v>#DIV/0!</v>
      </c>
      <c r="Q30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6" spans="1:17" x14ac:dyDescent="0.2">
      <c r="A3006" s="1">
        <v>1501</v>
      </c>
      <c r="B3006" s="1" t="s">
        <v>52</v>
      </c>
      <c r="C3006" s="1" t="s">
        <v>6</v>
      </c>
      <c r="D3006" s="1" t="s">
        <v>3</v>
      </c>
      <c r="E3006" s="11">
        <v>560</v>
      </c>
      <c r="F3006" s="3">
        <v>50</v>
      </c>
      <c r="G3006" s="11">
        <f>Tabla1[[#This Row],[Stock en unidades]]*Tabla1[[#This Row],[Costo unitario]]</f>
        <v>28000</v>
      </c>
      <c r="H3006" s="1">
        <v>2019</v>
      </c>
      <c r="I3006" s="1" t="s">
        <v>311</v>
      </c>
      <c r="J3006" s="1">
        <v>403</v>
      </c>
      <c r="K3006" s="3">
        <v>37479</v>
      </c>
      <c r="L3006" s="12">
        <f>Tabla1[[#This Row],[Venta prom 12 meses en UN]]*Tabla1[[#This Row],[Costo unitario]]</f>
        <v>20150</v>
      </c>
      <c r="M3006" s="29">
        <f>IFERROR(Tabla1[[#This Row],[Stock en unidades]]/Tabla1[[#This Row],[Venta prom 12 meses en UN]],0)</f>
        <v>1.3895781637717122</v>
      </c>
      <c r="N3006" s="12">
        <f>IFERROR(12/Tabla1[[#This Row],[Meses de stock]],0)</f>
        <v>8.6357142857142861</v>
      </c>
      <c r="O3006" s="5" t="e">
        <f>VLOOKUP(Tabla1[[#This Row],[Código del producto]],'ABC Ventas'!$A:$E,5,0)</f>
        <v>#DIV/0!</v>
      </c>
      <c r="P3006" s="5" t="e">
        <f>VLOOKUP(Tabla1[[#This Row],[Código del producto]],'ABC Stock'!$A:$E,5,0)</f>
        <v>#DIV/0!</v>
      </c>
      <c r="Q30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7" spans="1:17" x14ac:dyDescent="0.2">
      <c r="A3007" s="1">
        <v>1501</v>
      </c>
      <c r="B3007" s="1" t="s">
        <v>52</v>
      </c>
      <c r="C3007" s="1" t="s">
        <v>6</v>
      </c>
      <c r="D3007" s="1" t="s">
        <v>3</v>
      </c>
      <c r="E3007" s="11">
        <v>174</v>
      </c>
      <c r="F3007" s="3">
        <v>63</v>
      </c>
      <c r="G3007" s="11">
        <f>Tabla1[[#This Row],[Stock en unidades]]*Tabla1[[#This Row],[Costo unitario]]</f>
        <v>10962</v>
      </c>
      <c r="H3007" s="1">
        <v>2019</v>
      </c>
      <c r="I3007" s="1" t="s">
        <v>311</v>
      </c>
      <c r="J3007" s="1">
        <v>425</v>
      </c>
      <c r="K3007" s="3">
        <v>33736.5</v>
      </c>
      <c r="L3007" s="12">
        <f>Tabla1[[#This Row],[Venta prom 12 meses en UN]]*Tabla1[[#This Row],[Costo unitario]]</f>
        <v>26775</v>
      </c>
      <c r="M3007" s="29">
        <f>IFERROR(Tabla1[[#This Row],[Stock en unidades]]/Tabla1[[#This Row],[Venta prom 12 meses en UN]],0)</f>
        <v>0.40941176470588236</v>
      </c>
      <c r="N3007" s="12">
        <f>IFERROR(12/Tabla1[[#This Row],[Meses de stock]],0)</f>
        <v>29.310344827586206</v>
      </c>
      <c r="O3007" s="5" t="e">
        <f>VLOOKUP(Tabla1[[#This Row],[Código del producto]],'ABC Ventas'!$A:$E,5,0)</f>
        <v>#DIV/0!</v>
      </c>
      <c r="P3007" s="5" t="e">
        <f>VLOOKUP(Tabla1[[#This Row],[Código del producto]],'ABC Stock'!$A:$E,5,0)</f>
        <v>#DIV/0!</v>
      </c>
      <c r="Q30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8" spans="1:17" x14ac:dyDescent="0.2">
      <c r="A3008" s="1">
        <v>1502</v>
      </c>
      <c r="B3008" s="1" t="s">
        <v>229</v>
      </c>
      <c r="C3008" s="1" t="s">
        <v>6</v>
      </c>
      <c r="D3008" s="1" t="s">
        <v>3</v>
      </c>
      <c r="E3008" s="11">
        <v>11</v>
      </c>
      <c r="F3008" s="3">
        <v>5.7</v>
      </c>
      <c r="G3008" s="11">
        <f>Tabla1[[#This Row],[Stock en unidades]]*Tabla1[[#This Row],[Costo unitario]]</f>
        <v>62.7</v>
      </c>
      <c r="H3008" s="1">
        <v>2020</v>
      </c>
      <c r="I3008" s="1" t="s">
        <v>256</v>
      </c>
      <c r="J3008" s="1">
        <v>97</v>
      </c>
      <c r="K3008" s="3">
        <v>973.10399999999993</v>
      </c>
      <c r="L3008" s="12">
        <f>Tabla1[[#This Row],[Venta prom 12 meses en UN]]*Tabla1[[#This Row],[Costo unitario]]</f>
        <v>552.9</v>
      </c>
      <c r="M3008" s="29">
        <f>IFERROR(Tabla1[[#This Row],[Stock en unidades]]/Tabla1[[#This Row],[Venta prom 12 meses en UN]],0)</f>
        <v>0.1134020618556701</v>
      </c>
      <c r="N3008" s="12">
        <f>IFERROR(12/Tabla1[[#This Row],[Meses de stock]],0)</f>
        <v>105.81818181818181</v>
      </c>
      <c r="O3008" s="5" t="e">
        <f>VLOOKUP(Tabla1[[#This Row],[Código del producto]],'ABC Ventas'!$A:$E,5,0)</f>
        <v>#DIV/0!</v>
      </c>
      <c r="P3008" s="5" t="e">
        <f>VLOOKUP(Tabla1[[#This Row],[Código del producto]],'ABC Stock'!$A:$E,5,0)</f>
        <v>#DIV/0!</v>
      </c>
      <c r="Q30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09" spans="1:17" x14ac:dyDescent="0.2">
      <c r="A3009" s="1">
        <v>1502</v>
      </c>
      <c r="B3009" s="1" t="s">
        <v>229</v>
      </c>
      <c r="C3009" s="1" t="s">
        <v>6</v>
      </c>
      <c r="D3009" s="1" t="s">
        <v>3</v>
      </c>
      <c r="E3009" s="11">
        <v>87</v>
      </c>
      <c r="F3009" s="3">
        <v>3.87</v>
      </c>
      <c r="G3009" s="11">
        <f>Tabla1[[#This Row],[Stock en unidades]]*Tabla1[[#This Row],[Costo unitario]]</f>
        <v>336.69</v>
      </c>
      <c r="H3009" s="1">
        <v>2020</v>
      </c>
      <c r="I3009" s="1" t="s">
        <v>257</v>
      </c>
      <c r="J3009" s="1">
        <v>113</v>
      </c>
      <c r="K3009" s="3">
        <v>809.02350000000001</v>
      </c>
      <c r="L3009" s="12">
        <f>Tabla1[[#This Row],[Venta prom 12 meses en UN]]*Tabla1[[#This Row],[Costo unitario]]</f>
        <v>437.31</v>
      </c>
      <c r="M3009" s="29">
        <f>IFERROR(Tabla1[[#This Row],[Stock en unidades]]/Tabla1[[#This Row],[Venta prom 12 meses en UN]],0)</f>
        <v>0.76991150442477874</v>
      </c>
      <c r="N3009" s="12">
        <f>IFERROR(12/Tabla1[[#This Row],[Meses de stock]],0)</f>
        <v>15.586206896551724</v>
      </c>
      <c r="O3009" s="5" t="e">
        <f>VLOOKUP(Tabla1[[#This Row],[Código del producto]],'ABC Ventas'!$A:$E,5,0)</f>
        <v>#DIV/0!</v>
      </c>
      <c r="P3009" s="5" t="e">
        <f>VLOOKUP(Tabla1[[#This Row],[Código del producto]],'ABC Stock'!$A:$E,5,0)</f>
        <v>#DIV/0!</v>
      </c>
      <c r="Q30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0" spans="1:17" x14ac:dyDescent="0.2">
      <c r="A3010" s="1">
        <v>1502</v>
      </c>
      <c r="B3010" s="1" t="s">
        <v>229</v>
      </c>
      <c r="C3010" s="1" t="s">
        <v>6</v>
      </c>
      <c r="D3010" s="1" t="s">
        <v>3</v>
      </c>
      <c r="E3010" s="11">
        <v>27</v>
      </c>
      <c r="F3010" s="3">
        <v>4.68</v>
      </c>
      <c r="G3010" s="11">
        <f>Tabla1[[#This Row],[Stock en unidades]]*Tabla1[[#This Row],[Costo unitario]]</f>
        <v>126.35999999999999</v>
      </c>
      <c r="H3010" s="1">
        <v>2019</v>
      </c>
      <c r="I3010" s="1" t="s">
        <v>305</v>
      </c>
      <c r="J3010" s="1">
        <v>75</v>
      </c>
      <c r="K3010" s="3">
        <v>505.44</v>
      </c>
      <c r="L3010" s="12">
        <f>Tabla1[[#This Row],[Venta prom 12 meses en UN]]*Tabla1[[#This Row],[Costo unitario]]</f>
        <v>351</v>
      </c>
      <c r="M3010" s="29">
        <f>IFERROR(Tabla1[[#This Row],[Stock en unidades]]/Tabla1[[#This Row],[Venta prom 12 meses en UN]],0)</f>
        <v>0.36</v>
      </c>
      <c r="N3010" s="12">
        <f>IFERROR(12/Tabla1[[#This Row],[Meses de stock]],0)</f>
        <v>33.333333333333336</v>
      </c>
      <c r="O3010" s="5" t="e">
        <f>VLOOKUP(Tabla1[[#This Row],[Código del producto]],'ABC Ventas'!$A:$E,5,0)</f>
        <v>#DIV/0!</v>
      </c>
      <c r="P3010" s="5" t="e">
        <f>VLOOKUP(Tabla1[[#This Row],[Código del producto]],'ABC Stock'!$A:$E,5,0)</f>
        <v>#DIV/0!</v>
      </c>
      <c r="Q30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1" spans="1:17" x14ac:dyDescent="0.2">
      <c r="A3011" s="1">
        <v>1502</v>
      </c>
      <c r="B3011" s="1" t="s">
        <v>229</v>
      </c>
      <c r="C3011" s="1" t="s">
        <v>6</v>
      </c>
      <c r="D3011" s="1" t="s">
        <v>3</v>
      </c>
      <c r="E3011" s="11">
        <v>333</v>
      </c>
      <c r="F3011" s="3">
        <v>2.08</v>
      </c>
      <c r="G3011" s="11">
        <f>Tabla1[[#This Row],[Stock en unidades]]*Tabla1[[#This Row],[Costo unitario]]</f>
        <v>692.64</v>
      </c>
      <c r="H3011" s="1">
        <v>2019</v>
      </c>
      <c r="I3011" s="1" t="s">
        <v>304</v>
      </c>
      <c r="J3011" s="1">
        <v>146</v>
      </c>
      <c r="K3011" s="3">
        <v>498.03520000000003</v>
      </c>
      <c r="L3011" s="12">
        <f>Tabla1[[#This Row],[Venta prom 12 meses en UN]]*Tabla1[[#This Row],[Costo unitario]]</f>
        <v>303.68</v>
      </c>
      <c r="M3011" s="29">
        <f>IFERROR(Tabla1[[#This Row],[Stock en unidades]]/Tabla1[[#This Row],[Venta prom 12 meses en UN]],0)</f>
        <v>2.2808219178082192</v>
      </c>
      <c r="N3011" s="12">
        <f>IFERROR(12/Tabla1[[#This Row],[Meses de stock]],0)</f>
        <v>5.2612612612612608</v>
      </c>
      <c r="O3011" s="5" t="e">
        <f>VLOOKUP(Tabla1[[#This Row],[Código del producto]],'ABC Ventas'!$A:$E,5,0)</f>
        <v>#DIV/0!</v>
      </c>
      <c r="P3011" s="5" t="e">
        <f>VLOOKUP(Tabla1[[#This Row],[Código del producto]],'ABC Stock'!$A:$E,5,0)</f>
        <v>#DIV/0!</v>
      </c>
      <c r="Q30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2" spans="1:17" x14ac:dyDescent="0.2">
      <c r="A3012" s="1">
        <v>1502</v>
      </c>
      <c r="B3012" s="1" t="s">
        <v>229</v>
      </c>
      <c r="C3012" s="1" t="s">
        <v>6</v>
      </c>
      <c r="D3012" s="1" t="s">
        <v>3</v>
      </c>
      <c r="E3012" s="11">
        <v>215</v>
      </c>
      <c r="F3012" s="3">
        <v>5.94</v>
      </c>
      <c r="G3012" s="11">
        <f>Tabla1[[#This Row],[Stock en unidades]]*Tabla1[[#This Row],[Costo unitario]]</f>
        <v>1277.1000000000001</v>
      </c>
      <c r="H3012" s="1">
        <v>2020</v>
      </c>
      <c r="I3012" s="1" t="s">
        <v>257</v>
      </c>
      <c r="J3012" s="1">
        <v>35.799999999999997</v>
      </c>
      <c r="K3012" s="3">
        <v>384.90011999999996</v>
      </c>
      <c r="L3012" s="12">
        <f>Tabla1[[#This Row],[Venta prom 12 meses en UN]]*Tabla1[[#This Row],[Costo unitario]]</f>
        <v>212.65199999999999</v>
      </c>
      <c r="M3012" s="29">
        <f>IFERROR(Tabla1[[#This Row],[Stock en unidades]]/Tabla1[[#This Row],[Venta prom 12 meses en UN]],0)</f>
        <v>6.005586592178771</v>
      </c>
      <c r="N3012" s="12">
        <f>IFERROR(12/Tabla1[[#This Row],[Meses de stock]],0)</f>
        <v>1.998139534883721</v>
      </c>
      <c r="O3012" s="5" t="e">
        <f>VLOOKUP(Tabla1[[#This Row],[Código del producto]],'ABC Ventas'!$A:$E,5,0)</f>
        <v>#DIV/0!</v>
      </c>
      <c r="P3012" s="5" t="e">
        <f>VLOOKUP(Tabla1[[#This Row],[Código del producto]],'ABC Stock'!$A:$E,5,0)</f>
        <v>#DIV/0!</v>
      </c>
      <c r="Q301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13" spans="1:17" x14ac:dyDescent="0.2">
      <c r="A3013" s="1">
        <v>1502</v>
      </c>
      <c r="B3013" s="1" t="s">
        <v>229</v>
      </c>
      <c r="C3013" s="1" t="s">
        <v>6</v>
      </c>
      <c r="D3013" s="1" t="s">
        <v>3</v>
      </c>
      <c r="E3013" s="11">
        <v>196</v>
      </c>
      <c r="F3013" s="3">
        <v>4.54</v>
      </c>
      <c r="G3013" s="11">
        <f>Tabla1[[#This Row],[Stock en unidades]]*Tabla1[[#This Row],[Costo unitario]]</f>
        <v>889.84</v>
      </c>
      <c r="H3013" s="1">
        <v>2019</v>
      </c>
      <c r="I3013" s="1" t="s">
        <v>256</v>
      </c>
      <c r="J3013" s="1">
        <v>32.6</v>
      </c>
      <c r="K3013" s="3">
        <v>182.04492000000002</v>
      </c>
      <c r="L3013" s="12">
        <f>Tabla1[[#This Row],[Venta prom 12 meses en UN]]*Tabla1[[#This Row],[Costo unitario]]</f>
        <v>148.00400000000002</v>
      </c>
      <c r="M3013" s="29">
        <f>IFERROR(Tabla1[[#This Row],[Stock en unidades]]/Tabla1[[#This Row],[Venta prom 12 meses en UN]],0)</f>
        <v>6.0122699386503067</v>
      </c>
      <c r="N3013" s="12">
        <f>IFERROR(12/Tabla1[[#This Row],[Meses de stock]],0)</f>
        <v>1.9959183673469387</v>
      </c>
      <c r="O3013" s="5" t="e">
        <f>VLOOKUP(Tabla1[[#This Row],[Código del producto]],'ABC Ventas'!$A:$E,5,0)</f>
        <v>#DIV/0!</v>
      </c>
      <c r="P3013" s="5" t="e">
        <f>VLOOKUP(Tabla1[[#This Row],[Código del producto]],'ABC Stock'!$A:$E,5,0)</f>
        <v>#DIV/0!</v>
      </c>
      <c r="Q301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14" spans="1:17" x14ac:dyDescent="0.2">
      <c r="A3014" s="1">
        <v>1503</v>
      </c>
      <c r="B3014" s="1" t="s">
        <v>573</v>
      </c>
      <c r="C3014" s="1" t="s">
        <v>6</v>
      </c>
      <c r="D3014" s="1" t="s">
        <v>3</v>
      </c>
      <c r="E3014" s="11">
        <v>439</v>
      </c>
      <c r="F3014" s="3">
        <v>71</v>
      </c>
      <c r="G3014" s="11">
        <f>Tabla1[[#This Row],[Stock en unidades]]*Tabla1[[#This Row],[Costo unitario]]</f>
        <v>31169</v>
      </c>
      <c r="H3014" s="1">
        <v>2019</v>
      </c>
      <c r="I3014" s="1" t="s">
        <v>256</v>
      </c>
      <c r="J3014" s="1">
        <v>878</v>
      </c>
      <c r="K3014" s="3">
        <v>99117.42</v>
      </c>
      <c r="L3014" s="12">
        <f>Tabla1[[#This Row],[Venta prom 12 meses en UN]]*Tabla1[[#This Row],[Costo unitario]]</f>
        <v>62338</v>
      </c>
      <c r="M3014" s="29">
        <f>IFERROR(Tabla1[[#This Row],[Stock en unidades]]/Tabla1[[#This Row],[Venta prom 12 meses en UN]],0)</f>
        <v>0.5</v>
      </c>
      <c r="N3014" s="12">
        <f>IFERROR(12/Tabla1[[#This Row],[Meses de stock]],0)</f>
        <v>24</v>
      </c>
      <c r="O3014" s="5" t="e">
        <f>VLOOKUP(Tabla1[[#This Row],[Código del producto]],'ABC Ventas'!$A:$E,5,0)</f>
        <v>#DIV/0!</v>
      </c>
      <c r="P3014" s="5" t="e">
        <f>VLOOKUP(Tabla1[[#This Row],[Código del producto]],'ABC Stock'!$A:$E,5,0)</f>
        <v>#DIV/0!</v>
      </c>
      <c r="Q30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5" spans="1:17" x14ac:dyDescent="0.2">
      <c r="A3015" s="1">
        <v>1503</v>
      </c>
      <c r="B3015" s="1" t="s">
        <v>573</v>
      </c>
      <c r="C3015" s="1" t="s">
        <v>6</v>
      </c>
      <c r="D3015" s="1" t="s">
        <v>3</v>
      </c>
      <c r="E3015" s="11">
        <v>75</v>
      </c>
      <c r="F3015" s="3">
        <v>75</v>
      </c>
      <c r="G3015" s="11">
        <f>Tabla1[[#This Row],[Stock en unidades]]*Tabla1[[#This Row],[Costo unitario]]</f>
        <v>5625</v>
      </c>
      <c r="H3015" s="1">
        <v>2019</v>
      </c>
      <c r="I3015" s="1" t="s">
        <v>304</v>
      </c>
      <c r="J3015" s="1">
        <v>758</v>
      </c>
      <c r="K3015" s="3">
        <v>91528.5</v>
      </c>
      <c r="L3015" s="12">
        <f>Tabla1[[#This Row],[Venta prom 12 meses en UN]]*Tabla1[[#This Row],[Costo unitario]]</f>
        <v>56850</v>
      </c>
      <c r="M3015" s="29">
        <f>IFERROR(Tabla1[[#This Row],[Stock en unidades]]/Tabla1[[#This Row],[Venta prom 12 meses en UN]],0)</f>
        <v>9.894459102902374E-2</v>
      </c>
      <c r="N3015" s="12">
        <f>IFERROR(12/Tabla1[[#This Row],[Meses de stock]],0)</f>
        <v>121.28</v>
      </c>
      <c r="O3015" s="5" t="e">
        <f>VLOOKUP(Tabla1[[#This Row],[Código del producto]],'ABC Ventas'!$A:$E,5,0)</f>
        <v>#DIV/0!</v>
      </c>
      <c r="P3015" s="5" t="e">
        <f>VLOOKUP(Tabla1[[#This Row],[Código del producto]],'ABC Stock'!$A:$E,5,0)</f>
        <v>#DIV/0!</v>
      </c>
      <c r="Q301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6" spans="1:17" x14ac:dyDescent="0.2">
      <c r="A3016" s="1">
        <v>1503</v>
      </c>
      <c r="B3016" s="1" t="s">
        <v>573</v>
      </c>
      <c r="C3016" s="1" t="s">
        <v>6</v>
      </c>
      <c r="D3016" s="1" t="s">
        <v>3</v>
      </c>
      <c r="E3016" s="11">
        <v>181</v>
      </c>
      <c r="F3016" s="3">
        <v>75</v>
      </c>
      <c r="G3016" s="11">
        <f>Tabla1[[#This Row],[Stock en unidades]]*Tabla1[[#This Row],[Costo unitario]]</f>
        <v>13575</v>
      </c>
      <c r="H3016" s="1">
        <v>2020</v>
      </c>
      <c r="I3016" s="1" t="s">
        <v>256</v>
      </c>
      <c r="J3016" s="1">
        <v>749</v>
      </c>
      <c r="K3016" s="3">
        <v>87071.25</v>
      </c>
      <c r="L3016" s="12">
        <f>Tabla1[[#This Row],[Venta prom 12 meses en UN]]*Tabla1[[#This Row],[Costo unitario]]</f>
        <v>56175</v>
      </c>
      <c r="M3016" s="29">
        <f>IFERROR(Tabla1[[#This Row],[Stock en unidades]]/Tabla1[[#This Row],[Venta prom 12 meses en UN]],0)</f>
        <v>0.24165554072096129</v>
      </c>
      <c r="N3016" s="12">
        <f>IFERROR(12/Tabla1[[#This Row],[Meses de stock]],0)</f>
        <v>49.657458563535911</v>
      </c>
      <c r="O3016" s="5" t="e">
        <f>VLOOKUP(Tabla1[[#This Row],[Código del producto]],'ABC Ventas'!$A:$E,5,0)</f>
        <v>#DIV/0!</v>
      </c>
      <c r="P3016" s="5" t="e">
        <f>VLOOKUP(Tabla1[[#This Row],[Código del producto]],'ABC Stock'!$A:$E,5,0)</f>
        <v>#DIV/0!</v>
      </c>
      <c r="Q301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7" spans="1:17" x14ac:dyDescent="0.2">
      <c r="A3017" s="1">
        <v>1503</v>
      </c>
      <c r="B3017" s="1" t="s">
        <v>573</v>
      </c>
      <c r="C3017" s="1" t="s">
        <v>6</v>
      </c>
      <c r="D3017" s="1" t="s">
        <v>3</v>
      </c>
      <c r="E3017" s="11">
        <v>1392</v>
      </c>
      <c r="F3017" s="3">
        <v>56</v>
      </c>
      <c r="G3017" s="11">
        <f>Tabla1[[#This Row],[Stock en unidades]]*Tabla1[[#This Row],[Costo unitario]]</f>
        <v>77952</v>
      </c>
      <c r="H3017" s="1">
        <v>2019</v>
      </c>
      <c r="I3017" s="1" t="s">
        <v>257</v>
      </c>
      <c r="J3017" s="1">
        <v>704</v>
      </c>
      <c r="K3017" s="3">
        <v>71357.440000000002</v>
      </c>
      <c r="L3017" s="12">
        <f>Tabla1[[#This Row],[Venta prom 12 meses en UN]]*Tabla1[[#This Row],[Costo unitario]]</f>
        <v>39424</v>
      </c>
      <c r="M3017" s="29">
        <f>IFERROR(Tabla1[[#This Row],[Stock en unidades]]/Tabla1[[#This Row],[Venta prom 12 meses en UN]],0)</f>
        <v>1.9772727272727273</v>
      </c>
      <c r="N3017" s="12">
        <f>IFERROR(12/Tabla1[[#This Row],[Meses de stock]],0)</f>
        <v>6.068965517241379</v>
      </c>
      <c r="O3017" s="5" t="e">
        <f>VLOOKUP(Tabla1[[#This Row],[Código del producto]],'ABC Ventas'!$A:$E,5,0)</f>
        <v>#DIV/0!</v>
      </c>
      <c r="P3017" s="5" t="e">
        <f>VLOOKUP(Tabla1[[#This Row],[Código del producto]],'ABC Stock'!$A:$E,5,0)</f>
        <v>#DIV/0!</v>
      </c>
      <c r="Q30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8" spans="1:17" x14ac:dyDescent="0.2">
      <c r="A3018" s="1">
        <v>1503</v>
      </c>
      <c r="B3018" s="1" t="s">
        <v>573</v>
      </c>
      <c r="C3018" s="1" t="s">
        <v>6</v>
      </c>
      <c r="D3018" s="1" t="s">
        <v>3</v>
      </c>
      <c r="E3018" s="11">
        <v>1286</v>
      </c>
      <c r="F3018" s="3">
        <v>78</v>
      </c>
      <c r="G3018" s="11">
        <f>Tabla1[[#This Row],[Stock en unidades]]*Tabla1[[#This Row],[Costo unitario]]</f>
        <v>100308</v>
      </c>
      <c r="H3018" s="1">
        <v>2020</v>
      </c>
      <c r="I3018" s="1" t="s">
        <v>258</v>
      </c>
      <c r="J3018" s="1">
        <v>441</v>
      </c>
      <c r="K3018" s="3">
        <v>65356.2</v>
      </c>
      <c r="L3018" s="12">
        <f>Tabla1[[#This Row],[Venta prom 12 meses en UN]]*Tabla1[[#This Row],[Costo unitario]]</f>
        <v>34398</v>
      </c>
      <c r="M3018" s="29">
        <f>IFERROR(Tabla1[[#This Row],[Stock en unidades]]/Tabla1[[#This Row],[Venta prom 12 meses en UN]],0)</f>
        <v>2.9160997732426304</v>
      </c>
      <c r="N3018" s="12">
        <f>IFERROR(12/Tabla1[[#This Row],[Meses de stock]],0)</f>
        <v>4.1150855365474337</v>
      </c>
      <c r="O3018" s="5" t="e">
        <f>VLOOKUP(Tabla1[[#This Row],[Código del producto]],'ABC Ventas'!$A:$E,5,0)</f>
        <v>#DIV/0!</v>
      </c>
      <c r="P3018" s="5" t="e">
        <f>VLOOKUP(Tabla1[[#This Row],[Código del producto]],'ABC Stock'!$A:$E,5,0)</f>
        <v>#DIV/0!</v>
      </c>
      <c r="Q30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19" spans="1:17" x14ac:dyDescent="0.2">
      <c r="A3019" s="1">
        <v>1503</v>
      </c>
      <c r="B3019" s="1" t="s">
        <v>573</v>
      </c>
      <c r="C3019" s="1" t="s">
        <v>6</v>
      </c>
      <c r="D3019" s="1" t="s">
        <v>3</v>
      </c>
      <c r="E3019" s="11">
        <v>810</v>
      </c>
      <c r="F3019" s="3">
        <v>81</v>
      </c>
      <c r="G3019" s="11">
        <f>Tabla1[[#This Row],[Stock en unidades]]*Tabla1[[#This Row],[Costo unitario]]</f>
        <v>65610</v>
      </c>
      <c r="H3019" s="1">
        <v>2019</v>
      </c>
      <c r="I3019" s="1" t="s">
        <v>304</v>
      </c>
      <c r="J3019" s="1">
        <v>493</v>
      </c>
      <c r="K3019" s="3">
        <v>51513.57</v>
      </c>
      <c r="L3019" s="12">
        <f>Tabla1[[#This Row],[Venta prom 12 meses en UN]]*Tabla1[[#This Row],[Costo unitario]]</f>
        <v>39933</v>
      </c>
      <c r="M3019" s="29">
        <f>IFERROR(Tabla1[[#This Row],[Stock en unidades]]/Tabla1[[#This Row],[Venta prom 12 meses en UN]],0)</f>
        <v>1.6430020283975659</v>
      </c>
      <c r="N3019" s="12">
        <f>IFERROR(12/Tabla1[[#This Row],[Meses de stock]],0)</f>
        <v>7.3037037037037038</v>
      </c>
      <c r="O3019" s="5" t="e">
        <f>VLOOKUP(Tabla1[[#This Row],[Código del producto]],'ABC Ventas'!$A:$E,5,0)</f>
        <v>#DIV/0!</v>
      </c>
      <c r="P3019" s="5" t="e">
        <f>VLOOKUP(Tabla1[[#This Row],[Código del producto]],'ABC Stock'!$A:$E,5,0)</f>
        <v>#DIV/0!</v>
      </c>
      <c r="Q301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20" spans="1:17" x14ac:dyDescent="0.2">
      <c r="A3020" s="1">
        <v>1504</v>
      </c>
      <c r="B3020" s="1" t="s">
        <v>574</v>
      </c>
      <c r="C3020" s="1" t="s">
        <v>6</v>
      </c>
      <c r="D3020" s="1" t="s">
        <v>3</v>
      </c>
      <c r="E3020" s="11">
        <v>494</v>
      </c>
      <c r="F3020" s="3">
        <v>7.48</v>
      </c>
      <c r="G3020" s="11">
        <f>Tabla1[[#This Row],[Stock en unidades]]*Tabla1[[#This Row],[Costo unitario]]</f>
        <v>3695.1200000000003</v>
      </c>
      <c r="H3020" s="1">
        <v>2020</v>
      </c>
      <c r="I3020" s="1" t="s">
        <v>256</v>
      </c>
      <c r="J3020" s="1">
        <v>32.9</v>
      </c>
      <c r="K3020" s="3">
        <v>391.28628000000003</v>
      </c>
      <c r="L3020" s="12">
        <f>Tabla1[[#This Row],[Venta prom 12 meses en UN]]*Tabla1[[#This Row],[Costo unitario]]</f>
        <v>246.09200000000001</v>
      </c>
      <c r="M3020" s="29">
        <f>IFERROR(Tabla1[[#This Row],[Stock en unidades]]/Tabla1[[#This Row],[Venta prom 12 meses en UN]],0)</f>
        <v>15.015197568389059</v>
      </c>
      <c r="N3020" s="12">
        <f>IFERROR(12/Tabla1[[#This Row],[Meses de stock]],0)</f>
        <v>0.79919028340080966</v>
      </c>
      <c r="O3020" s="5" t="e">
        <f>VLOOKUP(Tabla1[[#This Row],[Código del producto]],'ABC Ventas'!$A:$E,5,0)</f>
        <v>#DIV/0!</v>
      </c>
      <c r="P3020" s="5" t="e">
        <f>VLOOKUP(Tabla1[[#This Row],[Código del producto]],'ABC Stock'!$A:$E,5,0)</f>
        <v>#DIV/0!</v>
      </c>
      <c r="Q302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21" spans="1:17" x14ac:dyDescent="0.2">
      <c r="A3021" s="1">
        <v>1504</v>
      </c>
      <c r="B3021" s="1" t="s">
        <v>574</v>
      </c>
      <c r="C3021" s="1" t="s">
        <v>6</v>
      </c>
      <c r="D3021" s="1" t="s">
        <v>3</v>
      </c>
      <c r="E3021" s="11">
        <v>495</v>
      </c>
      <c r="F3021" s="3">
        <v>1.81</v>
      </c>
      <c r="G3021" s="11">
        <f>Tabla1[[#This Row],[Stock en unidades]]*Tabla1[[#This Row],[Costo unitario]]</f>
        <v>895.95</v>
      </c>
      <c r="H3021" s="1">
        <v>2020</v>
      </c>
      <c r="I3021" s="1" t="s">
        <v>258</v>
      </c>
      <c r="J3021" s="1">
        <v>148</v>
      </c>
      <c r="K3021" s="3">
        <v>348.24400000000003</v>
      </c>
      <c r="L3021" s="12">
        <f>Tabla1[[#This Row],[Venta prom 12 meses en UN]]*Tabla1[[#This Row],[Costo unitario]]</f>
        <v>267.88</v>
      </c>
      <c r="M3021" s="29">
        <f>IFERROR(Tabla1[[#This Row],[Stock en unidades]]/Tabla1[[#This Row],[Venta prom 12 meses en UN]],0)</f>
        <v>3.3445945945945947</v>
      </c>
      <c r="N3021" s="12">
        <f>IFERROR(12/Tabla1[[#This Row],[Meses de stock]],0)</f>
        <v>3.5878787878787879</v>
      </c>
      <c r="O3021" s="5" t="e">
        <f>VLOOKUP(Tabla1[[#This Row],[Código del producto]],'ABC Ventas'!$A:$E,5,0)</f>
        <v>#DIV/0!</v>
      </c>
      <c r="P3021" s="5" t="e">
        <f>VLOOKUP(Tabla1[[#This Row],[Código del producto]],'ABC Stock'!$A:$E,5,0)</f>
        <v>#DIV/0!</v>
      </c>
      <c r="Q302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22" spans="1:17" x14ac:dyDescent="0.2">
      <c r="A3022" s="1">
        <v>1504</v>
      </c>
      <c r="B3022" s="1" t="s">
        <v>574</v>
      </c>
      <c r="C3022" s="1" t="s">
        <v>6</v>
      </c>
      <c r="D3022" s="1" t="s">
        <v>3</v>
      </c>
      <c r="E3022" s="11">
        <v>305</v>
      </c>
      <c r="F3022" s="3">
        <v>2.8</v>
      </c>
      <c r="G3022" s="11">
        <f>Tabla1[[#This Row],[Stock en unidades]]*Tabla1[[#This Row],[Costo unitario]]</f>
        <v>854</v>
      </c>
      <c r="H3022" s="1">
        <v>2019</v>
      </c>
      <c r="I3022" s="1" t="s">
        <v>309</v>
      </c>
      <c r="J3022" s="1">
        <v>60.9</v>
      </c>
      <c r="K3022" s="3">
        <v>305.23079999999999</v>
      </c>
      <c r="L3022" s="12">
        <f>Tabla1[[#This Row],[Venta prom 12 meses en UN]]*Tabla1[[#This Row],[Costo unitario]]</f>
        <v>170.51999999999998</v>
      </c>
      <c r="M3022" s="29">
        <f>IFERROR(Tabla1[[#This Row],[Stock en unidades]]/Tabla1[[#This Row],[Venta prom 12 meses en UN]],0)</f>
        <v>5.0082101806239736</v>
      </c>
      <c r="N3022" s="12">
        <f>IFERROR(12/Tabla1[[#This Row],[Meses de stock]],0)</f>
        <v>2.3960655737704917</v>
      </c>
      <c r="O3022" s="5" t="e">
        <f>VLOOKUP(Tabla1[[#This Row],[Código del producto]],'ABC Ventas'!$A:$E,5,0)</f>
        <v>#DIV/0!</v>
      </c>
      <c r="P3022" s="5" t="e">
        <f>VLOOKUP(Tabla1[[#This Row],[Código del producto]],'ABC Stock'!$A:$E,5,0)</f>
        <v>#DIV/0!</v>
      </c>
      <c r="Q302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23" spans="1:17" x14ac:dyDescent="0.2">
      <c r="A3023" s="1">
        <v>1504</v>
      </c>
      <c r="B3023" s="1" t="s">
        <v>574</v>
      </c>
      <c r="C3023" s="1" t="s">
        <v>6</v>
      </c>
      <c r="D3023" s="1" t="s">
        <v>3</v>
      </c>
      <c r="E3023" s="11">
        <v>327</v>
      </c>
      <c r="F3023" s="3">
        <v>1.82</v>
      </c>
      <c r="G3023" s="11">
        <f>Tabla1[[#This Row],[Stock en unidades]]*Tabla1[[#This Row],[Costo unitario]]</f>
        <v>595.14</v>
      </c>
      <c r="H3023" s="1">
        <v>2019</v>
      </c>
      <c r="I3023" s="1" t="s">
        <v>258</v>
      </c>
      <c r="J3023" s="1">
        <v>107</v>
      </c>
      <c r="K3023" s="3">
        <v>296.00480000000005</v>
      </c>
      <c r="L3023" s="12">
        <f>Tabla1[[#This Row],[Venta prom 12 meses en UN]]*Tabla1[[#This Row],[Costo unitario]]</f>
        <v>194.74</v>
      </c>
      <c r="M3023" s="29">
        <f>IFERROR(Tabla1[[#This Row],[Stock en unidades]]/Tabla1[[#This Row],[Venta prom 12 meses en UN]],0)</f>
        <v>3.05607476635514</v>
      </c>
      <c r="N3023" s="12">
        <f>IFERROR(12/Tabla1[[#This Row],[Meses de stock]],0)</f>
        <v>3.9266055045871564</v>
      </c>
      <c r="O3023" s="5" t="e">
        <f>VLOOKUP(Tabla1[[#This Row],[Código del producto]],'ABC Ventas'!$A:$E,5,0)</f>
        <v>#DIV/0!</v>
      </c>
      <c r="P3023" s="5" t="e">
        <f>VLOOKUP(Tabla1[[#This Row],[Código del producto]],'ABC Stock'!$A:$E,5,0)</f>
        <v>#DIV/0!</v>
      </c>
      <c r="Q30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24" spans="1:17" x14ac:dyDescent="0.2">
      <c r="A3024" s="1">
        <v>1504</v>
      </c>
      <c r="B3024" s="1" t="s">
        <v>574</v>
      </c>
      <c r="C3024" s="1" t="s">
        <v>6</v>
      </c>
      <c r="D3024" s="1" t="s">
        <v>3</v>
      </c>
      <c r="E3024" s="11">
        <v>290</v>
      </c>
      <c r="F3024" s="3">
        <v>3.04</v>
      </c>
      <c r="G3024" s="11">
        <f>Tabla1[[#This Row],[Stock en unidades]]*Tabla1[[#This Row],[Costo unitario]]</f>
        <v>881.6</v>
      </c>
      <c r="H3024" s="1">
        <v>2020</v>
      </c>
      <c r="I3024" s="1" t="s">
        <v>258</v>
      </c>
      <c r="J3024" s="1">
        <v>51</v>
      </c>
      <c r="K3024" s="3">
        <v>288.37439999999998</v>
      </c>
      <c r="L3024" s="12">
        <f>Tabla1[[#This Row],[Venta prom 12 meses en UN]]*Tabla1[[#This Row],[Costo unitario]]</f>
        <v>155.04</v>
      </c>
      <c r="M3024" s="29">
        <f>IFERROR(Tabla1[[#This Row],[Stock en unidades]]/Tabla1[[#This Row],[Venta prom 12 meses en UN]],0)</f>
        <v>5.6862745098039218</v>
      </c>
      <c r="N3024" s="12">
        <f>IFERROR(12/Tabla1[[#This Row],[Meses de stock]],0)</f>
        <v>2.1103448275862067</v>
      </c>
      <c r="O3024" s="5" t="e">
        <f>VLOOKUP(Tabla1[[#This Row],[Código del producto]],'ABC Ventas'!$A:$E,5,0)</f>
        <v>#DIV/0!</v>
      </c>
      <c r="P3024" s="5" t="e">
        <f>VLOOKUP(Tabla1[[#This Row],[Código del producto]],'ABC Stock'!$A:$E,5,0)</f>
        <v>#DIV/0!</v>
      </c>
      <c r="Q302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25" spans="1:17" x14ac:dyDescent="0.2">
      <c r="A3025" s="1">
        <v>1504</v>
      </c>
      <c r="B3025" s="1" t="s">
        <v>574</v>
      </c>
      <c r="C3025" s="1" t="s">
        <v>6</v>
      </c>
      <c r="D3025" s="1" t="s">
        <v>3</v>
      </c>
      <c r="E3025" s="11">
        <v>337</v>
      </c>
      <c r="F3025" s="3">
        <v>17</v>
      </c>
      <c r="G3025" s="11">
        <f>Tabla1[[#This Row],[Stock en unidades]]*Tabla1[[#This Row],[Costo unitario]]</f>
        <v>5729</v>
      </c>
      <c r="H3025" s="1">
        <v>2019</v>
      </c>
      <c r="I3025" s="1" t="s">
        <v>310</v>
      </c>
      <c r="J3025" s="1">
        <v>0</v>
      </c>
      <c r="K3025" s="3">
        <v>0</v>
      </c>
      <c r="L3025" s="12">
        <f>Tabla1[[#This Row],[Venta prom 12 meses en UN]]*Tabla1[[#This Row],[Costo unitario]]</f>
        <v>0</v>
      </c>
      <c r="M3025" s="29">
        <f>IFERROR(Tabla1[[#This Row],[Stock en unidades]]/Tabla1[[#This Row],[Venta prom 12 meses en UN]],0)</f>
        <v>0</v>
      </c>
      <c r="N3025" s="12">
        <f>IFERROR(12/Tabla1[[#This Row],[Meses de stock]],0)</f>
        <v>0</v>
      </c>
      <c r="O3025" s="5" t="e">
        <f>VLOOKUP(Tabla1[[#This Row],[Código del producto]],'ABC Ventas'!$A:$E,5,0)</f>
        <v>#DIV/0!</v>
      </c>
      <c r="P3025" s="5" t="e">
        <f>VLOOKUP(Tabla1[[#This Row],[Código del producto]],'ABC Stock'!$A:$E,5,0)</f>
        <v>#DIV/0!</v>
      </c>
      <c r="Q302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026" spans="1:17" x14ac:dyDescent="0.2">
      <c r="A3026" s="1">
        <v>1505</v>
      </c>
      <c r="B3026" s="1" t="s">
        <v>575</v>
      </c>
      <c r="C3026" s="1" t="s">
        <v>6</v>
      </c>
      <c r="D3026" s="1" t="s">
        <v>3</v>
      </c>
      <c r="E3026" s="11">
        <v>1076</v>
      </c>
      <c r="F3026" s="3">
        <v>6.82</v>
      </c>
      <c r="G3026" s="11">
        <f>Tabla1[[#This Row],[Stock en unidades]]*Tabla1[[#This Row],[Costo unitario]]</f>
        <v>7338.3200000000006</v>
      </c>
      <c r="H3026" s="1">
        <v>2019</v>
      </c>
      <c r="I3026" s="1" t="s">
        <v>305</v>
      </c>
      <c r="J3026" s="1">
        <v>82.7</v>
      </c>
      <c r="K3026" s="3">
        <v>1065.9864600000001</v>
      </c>
      <c r="L3026" s="12">
        <f>Tabla1[[#This Row],[Venta prom 12 meses en UN]]*Tabla1[[#This Row],[Costo unitario]]</f>
        <v>564.01400000000001</v>
      </c>
      <c r="M3026" s="29">
        <f>IFERROR(Tabla1[[#This Row],[Stock en unidades]]/Tabla1[[#This Row],[Venta prom 12 meses en UN]],0)</f>
        <v>13.010882708585248</v>
      </c>
      <c r="N3026" s="12">
        <f>IFERROR(12/Tabla1[[#This Row],[Meses de stock]],0)</f>
        <v>0.92230483271375463</v>
      </c>
      <c r="O3026" s="5" t="e">
        <f>VLOOKUP(Tabla1[[#This Row],[Código del producto]],'ABC Ventas'!$A:$E,5,0)</f>
        <v>#DIV/0!</v>
      </c>
      <c r="P3026" s="5" t="e">
        <f>VLOOKUP(Tabla1[[#This Row],[Código del producto]],'ABC Stock'!$A:$E,5,0)</f>
        <v>#DIV/0!</v>
      </c>
      <c r="Q302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27" spans="1:17" x14ac:dyDescent="0.2">
      <c r="A3027" s="1">
        <v>1505</v>
      </c>
      <c r="B3027" s="1" t="s">
        <v>575</v>
      </c>
      <c r="C3027" s="1" t="s">
        <v>6</v>
      </c>
      <c r="D3027" s="1" t="s">
        <v>3</v>
      </c>
      <c r="E3027" s="11">
        <v>132</v>
      </c>
      <c r="F3027" s="3">
        <v>3.27</v>
      </c>
      <c r="G3027" s="11">
        <f>Tabla1[[#This Row],[Stock en unidades]]*Tabla1[[#This Row],[Costo unitario]]</f>
        <v>431.64</v>
      </c>
      <c r="H3027" s="1">
        <v>2019</v>
      </c>
      <c r="I3027" s="1" t="s">
        <v>257</v>
      </c>
      <c r="J3027" s="1">
        <v>72</v>
      </c>
      <c r="K3027" s="3">
        <v>402.60239999999999</v>
      </c>
      <c r="L3027" s="12">
        <f>Tabla1[[#This Row],[Venta prom 12 meses en UN]]*Tabla1[[#This Row],[Costo unitario]]</f>
        <v>235.44</v>
      </c>
      <c r="M3027" s="29">
        <f>IFERROR(Tabla1[[#This Row],[Stock en unidades]]/Tabla1[[#This Row],[Venta prom 12 meses en UN]],0)</f>
        <v>1.8333333333333333</v>
      </c>
      <c r="N3027" s="12">
        <f>IFERROR(12/Tabla1[[#This Row],[Meses de stock]],0)</f>
        <v>6.5454545454545459</v>
      </c>
      <c r="O3027" s="5" t="e">
        <f>VLOOKUP(Tabla1[[#This Row],[Código del producto]],'ABC Ventas'!$A:$E,5,0)</f>
        <v>#DIV/0!</v>
      </c>
      <c r="P3027" s="5" t="e">
        <f>VLOOKUP(Tabla1[[#This Row],[Código del producto]],'ABC Stock'!$A:$E,5,0)</f>
        <v>#DIV/0!</v>
      </c>
      <c r="Q30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28" spans="1:17" x14ac:dyDescent="0.2">
      <c r="A3028" s="1">
        <v>1505</v>
      </c>
      <c r="B3028" s="1" t="s">
        <v>575</v>
      </c>
      <c r="C3028" s="1" t="s">
        <v>6</v>
      </c>
      <c r="D3028" s="1" t="s">
        <v>3</v>
      </c>
      <c r="E3028" s="11">
        <v>59</v>
      </c>
      <c r="F3028" s="3">
        <v>7.4</v>
      </c>
      <c r="G3028" s="11">
        <f>Tabla1[[#This Row],[Stock en unidades]]*Tabla1[[#This Row],[Costo unitario]]</f>
        <v>436.6</v>
      </c>
      <c r="H3028" s="1">
        <v>2020</v>
      </c>
      <c r="I3028" s="1" t="s">
        <v>258</v>
      </c>
      <c r="J3028" s="1">
        <v>29.2</v>
      </c>
      <c r="K3028" s="3">
        <v>378.14</v>
      </c>
      <c r="L3028" s="12">
        <f>Tabla1[[#This Row],[Venta prom 12 meses en UN]]*Tabla1[[#This Row],[Costo unitario]]</f>
        <v>216.08</v>
      </c>
      <c r="M3028" s="29">
        <f>IFERROR(Tabla1[[#This Row],[Stock en unidades]]/Tabla1[[#This Row],[Venta prom 12 meses en UN]],0)</f>
        <v>2.0205479452054793</v>
      </c>
      <c r="N3028" s="12">
        <f>IFERROR(12/Tabla1[[#This Row],[Meses de stock]],0)</f>
        <v>5.9389830508474581</v>
      </c>
      <c r="O3028" s="5" t="e">
        <f>VLOOKUP(Tabla1[[#This Row],[Código del producto]],'ABC Ventas'!$A:$E,5,0)</f>
        <v>#DIV/0!</v>
      </c>
      <c r="P3028" s="5" t="e">
        <f>VLOOKUP(Tabla1[[#This Row],[Código del producto]],'ABC Stock'!$A:$E,5,0)</f>
        <v>#DIV/0!</v>
      </c>
      <c r="Q30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29" spans="1:17" x14ac:dyDescent="0.2">
      <c r="A3029" s="1">
        <v>1505</v>
      </c>
      <c r="B3029" s="1" t="s">
        <v>575</v>
      </c>
      <c r="C3029" s="1" t="s">
        <v>6</v>
      </c>
      <c r="D3029" s="1" t="s">
        <v>3</v>
      </c>
      <c r="E3029" s="11">
        <v>117</v>
      </c>
      <c r="F3029" s="3">
        <v>6.62</v>
      </c>
      <c r="G3029" s="11">
        <f>Tabla1[[#This Row],[Stock en unidades]]*Tabla1[[#This Row],[Costo unitario]]</f>
        <v>774.54</v>
      </c>
      <c r="H3029" s="1">
        <v>2019</v>
      </c>
      <c r="I3029" s="1" t="s">
        <v>304</v>
      </c>
      <c r="J3029" s="1">
        <v>29.1</v>
      </c>
      <c r="K3029" s="3">
        <v>360.24054000000001</v>
      </c>
      <c r="L3029" s="12">
        <f>Tabla1[[#This Row],[Venta prom 12 meses en UN]]*Tabla1[[#This Row],[Costo unitario]]</f>
        <v>192.64200000000002</v>
      </c>
      <c r="M3029" s="29">
        <f>IFERROR(Tabla1[[#This Row],[Stock en unidades]]/Tabla1[[#This Row],[Venta prom 12 meses en UN]],0)</f>
        <v>4.0206185567010309</v>
      </c>
      <c r="N3029" s="12">
        <f>IFERROR(12/Tabla1[[#This Row],[Meses de stock]],0)</f>
        <v>2.9846153846153847</v>
      </c>
      <c r="O3029" s="5" t="e">
        <f>VLOOKUP(Tabla1[[#This Row],[Código del producto]],'ABC Ventas'!$A:$E,5,0)</f>
        <v>#DIV/0!</v>
      </c>
      <c r="P3029" s="5" t="e">
        <f>VLOOKUP(Tabla1[[#This Row],[Código del producto]],'ABC Stock'!$A:$E,5,0)</f>
        <v>#DIV/0!</v>
      </c>
      <c r="Q30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30" spans="1:17" x14ac:dyDescent="0.2">
      <c r="A3030" s="1">
        <v>1505</v>
      </c>
      <c r="B3030" s="1" t="s">
        <v>575</v>
      </c>
      <c r="C3030" s="1" t="s">
        <v>6</v>
      </c>
      <c r="D3030" s="1" t="s">
        <v>3</v>
      </c>
      <c r="E3030" s="11">
        <v>1394</v>
      </c>
      <c r="F3030" s="3">
        <v>2.63</v>
      </c>
      <c r="G3030" s="11">
        <f>Tabla1[[#This Row],[Stock en unidades]]*Tabla1[[#This Row],[Costo unitario]]</f>
        <v>3666.22</v>
      </c>
      <c r="H3030" s="1">
        <v>2020</v>
      </c>
      <c r="I3030" s="1" t="s">
        <v>258</v>
      </c>
      <c r="J3030" s="1">
        <v>82</v>
      </c>
      <c r="K3030" s="3">
        <v>349.36919999999998</v>
      </c>
      <c r="L3030" s="12">
        <f>Tabla1[[#This Row],[Venta prom 12 meses en UN]]*Tabla1[[#This Row],[Costo unitario]]</f>
        <v>215.66</v>
      </c>
      <c r="M3030" s="29">
        <f>IFERROR(Tabla1[[#This Row],[Stock en unidades]]/Tabla1[[#This Row],[Venta prom 12 meses en UN]],0)</f>
        <v>17</v>
      </c>
      <c r="N3030" s="12">
        <f>IFERROR(12/Tabla1[[#This Row],[Meses de stock]],0)</f>
        <v>0.70588235294117652</v>
      </c>
      <c r="O3030" s="5" t="e">
        <f>VLOOKUP(Tabla1[[#This Row],[Código del producto]],'ABC Ventas'!$A:$E,5,0)</f>
        <v>#DIV/0!</v>
      </c>
      <c r="P3030" s="5" t="e">
        <f>VLOOKUP(Tabla1[[#This Row],[Código del producto]],'ABC Stock'!$A:$E,5,0)</f>
        <v>#DIV/0!</v>
      </c>
      <c r="Q30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31" spans="1:17" x14ac:dyDescent="0.2">
      <c r="A3031" s="1">
        <v>1505</v>
      </c>
      <c r="B3031" s="1" t="s">
        <v>575</v>
      </c>
      <c r="C3031" s="1" t="s">
        <v>6</v>
      </c>
      <c r="D3031" s="1" t="s">
        <v>3</v>
      </c>
      <c r="E3031" s="11">
        <v>360</v>
      </c>
      <c r="F3031" s="3">
        <v>4</v>
      </c>
      <c r="G3031" s="11">
        <f>Tabla1[[#This Row],[Stock en unidades]]*Tabla1[[#This Row],[Costo unitario]]</f>
        <v>1440</v>
      </c>
      <c r="H3031" s="1">
        <v>2020</v>
      </c>
      <c r="I3031" s="1" t="s">
        <v>258</v>
      </c>
      <c r="J3031" s="1">
        <v>40</v>
      </c>
      <c r="K3031" s="3">
        <v>289.60000000000002</v>
      </c>
      <c r="L3031" s="12">
        <f>Tabla1[[#This Row],[Venta prom 12 meses en UN]]*Tabla1[[#This Row],[Costo unitario]]</f>
        <v>160</v>
      </c>
      <c r="M3031" s="29">
        <f>IFERROR(Tabla1[[#This Row],[Stock en unidades]]/Tabla1[[#This Row],[Venta prom 12 meses en UN]],0)</f>
        <v>9</v>
      </c>
      <c r="N3031" s="12">
        <f>IFERROR(12/Tabla1[[#This Row],[Meses de stock]],0)</f>
        <v>1.3333333333333333</v>
      </c>
      <c r="O3031" s="5" t="e">
        <f>VLOOKUP(Tabla1[[#This Row],[Código del producto]],'ABC Ventas'!$A:$E,5,0)</f>
        <v>#DIV/0!</v>
      </c>
      <c r="P3031" s="5" t="e">
        <f>VLOOKUP(Tabla1[[#This Row],[Código del producto]],'ABC Stock'!$A:$E,5,0)</f>
        <v>#DIV/0!</v>
      </c>
      <c r="Q303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32" spans="1:17" x14ac:dyDescent="0.2">
      <c r="A3032" s="1">
        <v>1506</v>
      </c>
      <c r="B3032" s="1" t="s">
        <v>100</v>
      </c>
      <c r="C3032" s="1" t="s">
        <v>6</v>
      </c>
      <c r="D3032" s="1" t="s">
        <v>3</v>
      </c>
      <c r="E3032" s="11">
        <v>356</v>
      </c>
      <c r="F3032" s="3">
        <v>6.35</v>
      </c>
      <c r="G3032" s="11">
        <f>Tabla1[[#This Row],[Stock en unidades]]*Tabla1[[#This Row],[Costo unitario]]</f>
        <v>2260.6</v>
      </c>
      <c r="H3032" s="1">
        <v>2019</v>
      </c>
      <c r="I3032" s="1" t="s">
        <v>258</v>
      </c>
      <c r="J3032" s="1">
        <v>132</v>
      </c>
      <c r="K3032" s="3">
        <v>1215.3899999999999</v>
      </c>
      <c r="L3032" s="12">
        <f>Tabla1[[#This Row],[Venta prom 12 meses en UN]]*Tabla1[[#This Row],[Costo unitario]]</f>
        <v>838.19999999999993</v>
      </c>
      <c r="M3032" s="29">
        <f>IFERROR(Tabla1[[#This Row],[Stock en unidades]]/Tabla1[[#This Row],[Venta prom 12 meses en UN]],0)</f>
        <v>2.6969696969696968</v>
      </c>
      <c r="N3032" s="12">
        <f>IFERROR(12/Tabla1[[#This Row],[Meses de stock]],0)</f>
        <v>4.4494382022471912</v>
      </c>
      <c r="O3032" s="5" t="e">
        <f>VLOOKUP(Tabla1[[#This Row],[Código del producto]],'ABC Ventas'!$A:$E,5,0)</f>
        <v>#DIV/0!</v>
      </c>
      <c r="P3032" s="5" t="e">
        <f>VLOOKUP(Tabla1[[#This Row],[Código del producto]],'ABC Stock'!$A:$E,5,0)</f>
        <v>#DIV/0!</v>
      </c>
      <c r="Q30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33" spans="1:17" x14ac:dyDescent="0.2">
      <c r="A3033" s="1">
        <v>1506</v>
      </c>
      <c r="B3033" s="1" t="s">
        <v>100</v>
      </c>
      <c r="C3033" s="1" t="s">
        <v>6</v>
      </c>
      <c r="D3033" s="1" t="s">
        <v>3</v>
      </c>
      <c r="E3033" s="11">
        <v>148</v>
      </c>
      <c r="F3033" s="3">
        <v>7.49</v>
      </c>
      <c r="G3033" s="11">
        <f>Tabla1[[#This Row],[Stock en unidades]]*Tabla1[[#This Row],[Costo unitario]]</f>
        <v>1108.52</v>
      </c>
      <c r="H3033" s="1">
        <v>2020</v>
      </c>
      <c r="I3033" s="1" t="s">
        <v>257</v>
      </c>
      <c r="J3033" s="1">
        <v>49.3</v>
      </c>
      <c r="K3033" s="3">
        <v>646.19974999999999</v>
      </c>
      <c r="L3033" s="12">
        <f>Tabla1[[#This Row],[Venta prom 12 meses en UN]]*Tabla1[[#This Row],[Costo unitario]]</f>
        <v>369.25700000000001</v>
      </c>
      <c r="M3033" s="29">
        <f>IFERROR(Tabla1[[#This Row],[Stock en unidades]]/Tabla1[[#This Row],[Venta prom 12 meses en UN]],0)</f>
        <v>3.002028397565923</v>
      </c>
      <c r="N3033" s="12">
        <f>IFERROR(12/Tabla1[[#This Row],[Meses de stock]],0)</f>
        <v>3.9972972972972971</v>
      </c>
      <c r="O3033" s="5" t="e">
        <f>VLOOKUP(Tabla1[[#This Row],[Código del producto]],'ABC Ventas'!$A:$E,5,0)</f>
        <v>#DIV/0!</v>
      </c>
      <c r="P3033" s="5" t="e">
        <f>VLOOKUP(Tabla1[[#This Row],[Código del producto]],'ABC Stock'!$A:$E,5,0)</f>
        <v>#DIV/0!</v>
      </c>
      <c r="Q303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34" spans="1:17" x14ac:dyDescent="0.2">
      <c r="A3034" s="1">
        <v>1506</v>
      </c>
      <c r="B3034" s="1" t="s">
        <v>100</v>
      </c>
      <c r="C3034" s="1" t="s">
        <v>6</v>
      </c>
      <c r="D3034" s="1" t="s">
        <v>3</v>
      </c>
      <c r="E3034" s="11">
        <v>1005</v>
      </c>
      <c r="F3034" s="3">
        <v>6.81</v>
      </c>
      <c r="G3034" s="11">
        <f>Tabla1[[#This Row],[Stock en unidades]]*Tabla1[[#This Row],[Costo unitario]]</f>
        <v>6844.0499999999993</v>
      </c>
      <c r="H3034" s="1">
        <v>2020</v>
      </c>
      <c r="I3034" s="1" t="s">
        <v>256</v>
      </c>
      <c r="J3034" s="1">
        <v>67</v>
      </c>
      <c r="K3034" s="3">
        <v>597.7136999999999</v>
      </c>
      <c r="L3034" s="12">
        <f>Tabla1[[#This Row],[Venta prom 12 meses en UN]]*Tabla1[[#This Row],[Costo unitario]]</f>
        <v>456.27</v>
      </c>
      <c r="M3034" s="29">
        <f>IFERROR(Tabla1[[#This Row],[Stock en unidades]]/Tabla1[[#This Row],[Venta prom 12 meses en UN]],0)</f>
        <v>15</v>
      </c>
      <c r="N3034" s="12">
        <f>IFERROR(12/Tabla1[[#This Row],[Meses de stock]],0)</f>
        <v>0.8</v>
      </c>
      <c r="O3034" s="5" t="e">
        <f>VLOOKUP(Tabla1[[#This Row],[Código del producto]],'ABC Ventas'!$A:$E,5,0)</f>
        <v>#DIV/0!</v>
      </c>
      <c r="P3034" s="5" t="e">
        <f>VLOOKUP(Tabla1[[#This Row],[Código del producto]],'ABC Stock'!$A:$E,5,0)</f>
        <v>#DIV/0!</v>
      </c>
      <c r="Q303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35" spans="1:17" x14ac:dyDescent="0.2">
      <c r="A3035" s="1">
        <v>1506</v>
      </c>
      <c r="B3035" s="1" t="s">
        <v>100</v>
      </c>
      <c r="C3035" s="1" t="s">
        <v>6</v>
      </c>
      <c r="D3035" s="1" t="s">
        <v>3</v>
      </c>
      <c r="E3035" s="11">
        <v>220</v>
      </c>
      <c r="F3035" s="3">
        <v>5.92</v>
      </c>
      <c r="G3035" s="11">
        <f>Tabla1[[#This Row],[Stock en unidades]]*Tabla1[[#This Row],[Costo unitario]]</f>
        <v>1302.4000000000001</v>
      </c>
      <c r="H3035" s="1">
        <v>2020</v>
      </c>
      <c r="I3035" s="1" t="s">
        <v>258</v>
      </c>
      <c r="J3035" s="1">
        <v>44</v>
      </c>
      <c r="K3035" s="3">
        <v>341.22880000000004</v>
      </c>
      <c r="L3035" s="12">
        <f>Tabla1[[#This Row],[Venta prom 12 meses en UN]]*Tabla1[[#This Row],[Costo unitario]]</f>
        <v>260.48</v>
      </c>
      <c r="M3035" s="29">
        <f>IFERROR(Tabla1[[#This Row],[Stock en unidades]]/Tabla1[[#This Row],[Venta prom 12 meses en UN]],0)</f>
        <v>5</v>
      </c>
      <c r="N3035" s="12">
        <f>IFERROR(12/Tabla1[[#This Row],[Meses de stock]],0)</f>
        <v>2.4</v>
      </c>
      <c r="O3035" s="5" t="e">
        <f>VLOOKUP(Tabla1[[#This Row],[Código del producto]],'ABC Ventas'!$A:$E,5,0)</f>
        <v>#DIV/0!</v>
      </c>
      <c r="P3035" s="5" t="e">
        <f>VLOOKUP(Tabla1[[#This Row],[Código del producto]],'ABC Stock'!$A:$E,5,0)</f>
        <v>#DIV/0!</v>
      </c>
      <c r="Q303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36" spans="1:17" x14ac:dyDescent="0.2">
      <c r="A3036" s="1">
        <v>1506</v>
      </c>
      <c r="B3036" s="1" t="s">
        <v>100</v>
      </c>
      <c r="C3036" s="1" t="s">
        <v>6</v>
      </c>
      <c r="D3036" s="1" t="s">
        <v>3</v>
      </c>
      <c r="E3036" s="11">
        <v>1041</v>
      </c>
      <c r="F3036" s="3">
        <v>2.36</v>
      </c>
      <c r="G3036" s="11">
        <f>Tabla1[[#This Row],[Stock en unidades]]*Tabla1[[#This Row],[Costo unitario]]</f>
        <v>2456.7599999999998</v>
      </c>
      <c r="H3036" s="1">
        <v>2020</v>
      </c>
      <c r="I3036" s="1" t="s">
        <v>256</v>
      </c>
      <c r="J3036" s="1">
        <v>74.3</v>
      </c>
      <c r="K3036" s="3">
        <v>280.55679999999995</v>
      </c>
      <c r="L3036" s="12">
        <f>Tabla1[[#This Row],[Venta prom 12 meses en UN]]*Tabla1[[#This Row],[Costo unitario]]</f>
        <v>175.34799999999998</v>
      </c>
      <c r="M3036" s="29">
        <f>IFERROR(Tabla1[[#This Row],[Stock en unidades]]/Tabla1[[#This Row],[Venta prom 12 meses en UN]],0)</f>
        <v>14.010767160161508</v>
      </c>
      <c r="N3036" s="12">
        <f>IFERROR(12/Tabla1[[#This Row],[Meses de stock]],0)</f>
        <v>0.85648414985590771</v>
      </c>
      <c r="O3036" s="5" t="e">
        <f>VLOOKUP(Tabla1[[#This Row],[Código del producto]],'ABC Ventas'!$A:$E,5,0)</f>
        <v>#DIV/0!</v>
      </c>
      <c r="P3036" s="5" t="e">
        <f>VLOOKUP(Tabla1[[#This Row],[Código del producto]],'ABC Stock'!$A:$E,5,0)</f>
        <v>#DIV/0!</v>
      </c>
      <c r="Q30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37" spans="1:17" x14ac:dyDescent="0.2">
      <c r="A3037" s="1">
        <v>1506</v>
      </c>
      <c r="B3037" s="1" t="s">
        <v>100</v>
      </c>
      <c r="C3037" s="1" t="s">
        <v>6</v>
      </c>
      <c r="D3037" s="1" t="s">
        <v>3</v>
      </c>
      <c r="E3037" s="11">
        <v>1107</v>
      </c>
      <c r="F3037" s="3">
        <v>3.32</v>
      </c>
      <c r="G3037" s="11">
        <f>Tabla1[[#This Row],[Stock en unidades]]*Tabla1[[#This Row],[Costo unitario]]</f>
        <v>3675.24</v>
      </c>
      <c r="H3037" s="1">
        <v>2019</v>
      </c>
      <c r="I3037" s="1" t="s">
        <v>304</v>
      </c>
      <c r="J3037" s="1">
        <v>61.5</v>
      </c>
      <c r="K3037" s="3">
        <v>267.47579999999999</v>
      </c>
      <c r="L3037" s="12">
        <f>Tabla1[[#This Row],[Venta prom 12 meses en UN]]*Tabla1[[#This Row],[Costo unitario]]</f>
        <v>204.17999999999998</v>
      </c>
      <c r="M3037" s="29">
        <f>IFERROR(Tabla1[[#This Row],[Stock en unidades]]/Tabla1[[#This Row],[Venta prom 12 meses en UN]],0)</f>
        <v>18</v>
      </c>
      <c r="N3037" s="12">
        <f>IFERROR(12/Tabla1[[#This Row],[Meses de stock]],0)</f>
        <v>0.66666666666666663</v>
      </c>
      <c r="O3037" s="5" t="e">
        <f>VLOOKUP(Tabla1[[#This Row],[Código del producto]],'ABC Ventas'!$A:$E,5,0)</f>
        <v>#DIV/0!</v>
      </c>
      <c r="P3037" s="5" t="e">
        <f>VLOOKUP(Tabla1[[#This Row],[Código del producto]],'ABC Stock'!$A:$E,5,0)</f>
        <v>#DIV/0!</v>
      </c>
      <c r="Q303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38" spans="1:17" x14ac:dyDescent="0.2">
      <c r="A3038" s="1">
        <v>1507</v>
      </c>
      <c r="B3038" s="1" t="s">
        <v>576</v>
      </c>
      <c r="C3038" s="1" t="s">
        <v>6</v>
      </c>
      <c r="D3038" s="1" t="s">
        <v>3</v>
      </c>
      <c r="E3038" s="11">
        <v>288</v>
      </c>
      <c r="F3038" s="3">
        <v>5.84</v>
      </c>
      <c r="G3038" s="11">
        <f>Tabla1[[#This Row],[Stock en unidades]]*Tabla1[[#This Row],[Costo unitario]]</f>
        <v>1681.92</v>
      </c>
      <c r="H3038" s="1">
        <v>2020</v>
      </c>
      <c r="I3038" s="1" t="s">
        <v>256</v>
      </c>
      <c r="J3038" s="1">
        <v>95.8</v>
      </c>
      <c r="K3038" s="3">
        <v>1029.42848</v>
      </c>
      <c r="L3038" s="12">
        <f>Tabla1[[#This Row],[Venta prom 12 meses en UN]]*Tabla1[[#This Row],[Costo unitario]]</f>
        <v>559.47199999999998</v>
      </c>
      <c r="M3038" s="29">
        <f>IFERROR(Tabla1[[#This Row],[Stock en unidades]]/Tabla1[[#This Row],[Venta prom 12 meses en UN]],0)</f>
        <v>3.0062630480167014</v>
      </c>
      <c r="N3038" s="12">
        <f>IFERROR(12/Tabla1[[#This Row],[Meses de stock]],0)</f>
        <v>3.9916666666666667</v>
      </c>
      <c r="O3038" s="5" t="e">
        <f>VLOOKUP(Tabla1[[#This Row],[Código del producto]],'ABC Ventas'!$A:$E,5,0)</f>
        <v>#DIV/0!</v>
      </c>
      <c r="P3038" s="5" t="e">
        <f>VLOOKUP(Tabla1[[#This Row],[Código del producto]],'ABC Stock'!$A:$E,5,0)</f>
        <v>#DIV/0!</v>
      </c>
      <c r="Q303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39" spans="1:17" x14ac:dyDescent="0.2">
      <c r="A3039" s="1">
        <v>1507</v>
      </c>
      <c r="B3039" s="1" t="s">
        <v>576</v>
      </c>
      <c r="C3039" s="1" t="s">
        <v>6</v>
      </c>
      <c r="D3039" s="1" t="s">
        <v>3</v>
      </c>
      <c r="E3039" s="11">
        <v>107</v>
      </c>
      <c r="F3039" s="3">
        <v>5.14</v>
      </c>
      <c r="G3039" s="11">
        <f>Tabla1[[#This Row],[Stock en unidades]]*Tabla1[[#This Row],[Costo unitario]]</f>
        <v>549.98</v>
      </c>
      <c r="H3039" s="1">
        <v>2019</v>
      </c>
      <c r="I3039" s="1" t="s">
        <v>311</v>
      </c>
      <c r="J3039" s="1">
        <v>0</v>
      </c>
      <c r="K3039" s="3">
        <v>0</v>
      </c>
      <c r="L3039" s="12">
        <f>Tabla1[[#This Row],[Venta prom 12 meses en UN]]*Tabla1[[#This Row],[Costo unitario]]</f>
        <v>0</v>
      </c>
      <c r="M3039" s="29">
        <f>IFERROR(Tabla1[[#This Row],[Stock en unidades]]/Tabla1[[#This Row],[Venta prom 12 meses en UN]],0)</f>
        <v>0</v>
      </c>
      <c r="N3039" s="12">
        <f>IFERROR(12/Tabla1[[#This Row],[Meses de stock]],0)</f>
        <v>0</v>
      </c>
      <c r="O3039" s="5" t="e">
        <f>VLOOKUP(Tabla1[[#This Row],[Código del producto]],'ABC Ventas'!$A:$E,5,0)</f>
        <v>#DIV/0!</v>
      </c>
      <c r="P3039" s="5" t="e">
        <f>VLOOKUP(Tabla1[[#This Row],[Código del producto]],'ABC Stock'!$A:$E,5,0)</f>
        <v>#DIV/0!</v>
      </c>
      <c r="Q303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040" spans="1:17" x14ac:dyDescent="0.2">
      <c r="A3040" s="1">
        <v>1507</v>
      </c>
      <c r="B3040" s="1" t="s">
        <v>576</v>
      </c>
      <c r="C3040" s="1" t="s">
        <v>6</v>
      </c>
      <c r="D3040" s="1" t="s">
        <v>3</v>
      </c>
      <c r="E3040" s="11">
        <v>69</v>
      </c>
      <c r="F3040" s="3">
        <v>6.18</v>
      </c>
      <c r="G3040" s="11">
        <f>Tabla1[[#This Row],[Stock en unidades]]*Tabla1[[#This Row],[Costo unitario]]</f>
        <v>426.41999999999996</v>
      </c>
      <c r="H3040" s="1">
        <v>2019</v>
      </c>
      <c r="I3040" s="1" t="s">
        <v>305</v>
      </c>
      <c r="J3040" s="1">
        <v>0</v>
      </c>
      <c r="K3040" s="3">
        <v>0</v>
      </c>
      <c r="L3040" s="12">
        <f>Tabla1[[#This Row],[Venta prom 12 meses en UN]]*Tabla1[[#This Row],[Costo unitario]]</f>
        <v>0</v>
      </c>
      <c r="M3040" s="29">
        <f>IFERROR(Tabla1[[#This Row],[Stock en unidades]]/Tabla1[[#This Row],[Venta prom 12 meses en UN]],0)</f>
        <v>0</v>
      </c>
      <c r="N3040" s="12">
        <f>IFERROR(12/Tabla1[[#This Row],[Meses de stock]],0)</f>
        <v>0</v>
      </c>
      <c r="O3040" s="5" t="e">
        <f>VLOOKUP(Tabla1[[#This Row],[Código del producto]],'ABC Ventas'!$A:$E,5,0)</f>
        <v>#DIV/0!</v>
      </c>
      <c r="P3040" s="5" t="e">
        <f>VLOOKUP(Tabla1[[#This Row],[Código del producto]],'ABC Stock'!$A:$E,5,0)</f>
        <v>#DIV/0!</v>
      </c>
      <c r="Q304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041" spans="1:17" x14ac:dyDescent="0.2">
      <c r="A3041" s="1">
        <v>1507</v>
      </c>
      <c r="B3041" s="1" t="s">
        <v>576</v>
      </c>
      <c r="C3041" s="1" t="s">
        <v>6</v>
      </c>
      <c r="D3041" s="1" t="s">
        <v>3</v>
      </c>
      <c r="E3041" s="11">
        <v>254</v>
      </c>
      <c r="F3041" s="3">
        <v>5.42</v>
      </c>
      <c r="G3041" s="11">
        <f>Tabla1[[#This Row],[Stock en unidades]]*Tabla1[[#This Row],[Costo unitario]]</f>
        <v>1376.68</v>
      </c>
      <c r="H3041" s="1">
        <v>2019</v>
      </c>
      <c r="I3041" s="1" t="s">
        <v>311</v>
      </c>
      <c r="J3041" s="1">
        <v>84.5</v>
      </c>
      <c r="K3041" s="3">
        <v>650.34580000000005</v>
      </c>
      <c r="L3041" s="12">
        <f>Tabla1[[#This Row],[Venta prom 12 meses en UN]]*Tabla1[[#This Row],[Costo unitario]]</f>
        <v>457.99</v>
      </c>
      <c r="M3041" s="29">
        <f>IFERROR(Tabla1[[#This Row],[Stock en unidades]]/Tabla1[[#This Row],[Venta prom 12 meses en UN]],0)</f>
        <v>3.0059171597633134</v>
      </c>
      <c r="N3041" s="12">
        <f>IFERROR(12/Tabla1[[#This Row],[Meses de stock]],0)</f>
        <v>3.992125984251969</v>
      </c>
      <c r="O3041" s="5" t="e">
        <f>VLOOKUP(Tabla1[[#This Row],[Código del producto]],'ABC Ventas'!$A:$E,5,0)</f>
        <v>#DIV/0!</v>
      </c>
      <c r="P3041" s="5" t="e">
        <f>VLOOKUP(Tabla1[[#This Row],[Código del producto]],'ABC Stock'!$A:$E,5,0)</f>
        <v>#DIV/0!</v>
      </c>
      <c r="Q30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42" spans="1:17" x14ac:dyDescent="0.2">
      <c r="A3042" s="1">
        <v>1507</v>
      </c>
      <c r="B3042" s="1" t="s">
        <v>576</v>
      </c>
      <c r="C3042" s="1" t="s">
        <v>6</v>
      </c>
      <c r="D3042" s="1" t="s">
        <v>3</v>
      </c>
      <c r="E3042" s="11">
        <v>1235</v>
      </c>
      <c r="F3042" s="3">
        <v>3.58</v>
      </c>
      <c r="G3042" s="11">
        <f>Tabla1[[#This Row],[Stock en unidades]]*Tabla1[[#This Row],[Costo unitario]]</f>
        <v>4421.3</v>
      </c>
      <c r="H3042" s="1">
        <v>2020</v>
      </c>
      <c r="I3042" s="1" t="s">
        <v>256</v>
      </c>
      <c r="J3042" s="1">
        <v>82.3</v>
      </c>
      <c r="K3042" s="3">
        <v>391.86322000000001</v>
      </c>
      <c r="L3042" s="12">
        <f>Tabla1[[#This Row],[Venta prom 12 meses en UN]]*Tabla1[[#This Row],[Costo unitario]]</f>
        <v>294.63400000000001</v>
      </c>
      <c r="M3042" s="29">
        <f>IFERROR(Tabla1[[#This Row],[Stock en unidades]]/Tabla1[[#This Row],[Venta prom 12 meses en UN]],0)</f>
        <v>15.006075334143379</v>
      </c>
      <c r="N3042" s="12">
        <f>IFERROR(12/Tabla1[[#This Row],[Meses de stock]],0)</f>
        <v>0.79967611336032385</v>
      </c>
      <c r="O3042" s="5" t="e">
        <f>VLOOKUP(Tabla1[[#This Row],[Código del producto]],'ABC Ventas'!$A:$E,5,0)</f>
        <v>#DIV/0!</v>
      </c>
      <c r="P3042" s="5" t="e">
        <f>VLOOKUP(Tabla1[[#This Row],[Código del producto]],'ABC Stock'!$A:$E,5,0)</f>
        <v>#DIV/0!</v>
      </c>
      <c r="Q304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43" spans="1:17" x14ac:dyDescent="0.2">
      <c r="A3043" s="1">
        <v>1507</v>
      </c>
      <c r="B3043" s="1" t="s">
        <v>576</v>
      </c>
      <c r="C3043" s="1" t="s">
        <v>6</v>
      </c>
      <c r="D3043" s="1" t="s">
        <v>3</v>
      </c>
      <c r="E3043" s="11">
        <v>1268</v>
      </c>
      <c r="F3043" s="3">
        <v>1.59</v>
      </c>
      <c r="G3043" s="11">
        <f>Tabla1[[#This Row],[Stock en unidades]]*Tabla1[[#This Row],[Costo unitario]]</f>
        <v>2016.1200000000001</v>
      </c>
      <c r="H3043" s="1">
        <v>2019</v>
      </c>
      <c r="I3043" s="1" t="s">
        <v>304</v>
      </c>
      <c r="J3043" s="1">
        <v>147</v>
      </c>
      <c r="K3043" s="3">
        <v>362.28149999999999</v>
      </c>
      <c r="L3043" s="12">
        <f>Tabla1[[#This Row],[Venta prom 12 meses en UN]]*Tabla1[[#This Row],[Costo unitario]]</f>
        <v>233.73000000000002</v>
      </c>
      <c r="M3043" s="29">
        <f>IFERROR(Tabla1[[#This Row],[Stock en unidades]]/Tabla1[[#This Row],[Venta prom 12 meses en UN]],0)</f>
        <v>8.6258503401360542</v>
      </c>
      <c r="N3043" s="12">
        <f>IFERROR(12/Tabla1[[#This Row],[Meses de stock]],0)</f>
        <v>1.3911671924290221</v>
      </c>
      <c r="O3043" s="5" t="e">
        <f>VLOOKUP(Tabla1[[#This Row],[Código del producto]],'ABC Ventas'!$A:$E,5,0)</f>
        <v>#DIV/0!</v>
      </c>
      <c r="P3043" s="5" t="e">
        <f>VLOOKUP(Tabla1[[#This Row],[Código del producto]],'ABC Stock'!$A:$E,5,0)</f>
        <v>#DIV/0!</v>
      </c>
      <c r="Q304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44" spans="1:17" x14ac:dyDescent="0.2">
      <c r="A3044" s="1">
        <v>1508</v>
      </c>
      <c r="B3044" s="1" t="s">
        <v>131</v>
      </c>
      <c r="C3044" s="1" t="s">
        <v>6</v>
      </c>
      <c r="D3044" s="1" t="s">
        <v>3</v>
      </c>
      <c r="E3044" s="11">
        <v>312</v>
      </c>
      <c r="F3044" s="3">
        <v>6.38</v>
      </c>
      <c r="G3044" s="11">
        <f>Tabla1[[#This Row],[Stock en unidades]]*Tabla1[[#This Row],[Costo unitario]]</f>
        <v>1990.56</v>
      </c>
      <c r="H3044" s="1">
        <v>2020</v>
      </c>
      <c r="I3044" s="1" t="s">
        <v>258</v>
      </c>
      <c r="J3044" s="1">
        <v>77.900000000000006</v>
      </c>
      <c r="K3044" s="3">
        <v>909.51365999999996</v>
      </c>
      <c r="L3044" s="12">
        <f>Tabla1[[#This Row],[Venta prom 12 meses en UN]]*Tabla1[[#This Row],[Costo unitario]]</f>
        <v>497.00200000000001</v>
      </c>
      <c r="M3044" s="29">
        <f>IFERROR(Tabla1[[#This Row],[Stock en unidades]]/Tabla1[[#This Row],[Venta prom 12 meses en UN]],0)</f>
        <v>4.005134788189987</v>
      </c>
      <c r="N3044" s="12">
        <f>IFERROR(12/Tabla1[[#This Row],[Meses de stock]],0)</f>
        <v>2.9961538461538462</v>
      </c>
      <c r="O3044" s="5" t="e">
        <f>VLOOKUP(Tabla1[[#This Row],[Código del producto]],'ABC Ventas'!$A:$E,5,0)</f>
        <v>#DIV/0!</v>
      </c>
      <c r="P3044" s="5" t="e">
        <f>VLOOKUP(Tabla1[[#This Row],[Código del producto]],'ABC Stock'!$A:$E,5,0)</f>
        <v>#DIV/0!</v>
      </c>
      <c r="Q304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45" spans="1:17" x14ac:dyDescent="0.2">
      <c r="A3045" s="1">
        <v>1508</v>
      </c>
      <c r="B3045" s="1" t="s">
        <v>131</v>
      </c>
      <c r="C3045" s="1" t="s">
        <v>6</v>
      </c>
      <c r="D3045" s="1" t="s">
        <v>3</v>
      </c>
      <c r="E3045" s="11">
        <v>213</v>
      </c>
      <c r="F3045" s="3">
        <v>3.14</v>
      </c>
      <c r="G3045" s="11">
        <f>Tabla1[[#This Row],[Stock en unidades]]*Tabla1[[#This Row],[Costo unitario]]</f>
        <v>668.82</v>
      </c>
      <c r="H3045" s="1">
        <v>2020</v>
      </c>
      <c r="I3045" s="1" t="s">
        <v>258</v>
      </c>
      <c r="J3045" s="1">
        <v>150</v>
      </c>
      <c r="K3045" s="3">
        <v>819.54</v>
      </c>
      <c r="L3045" s="12">
        <f>Tabla1[[#This Row],[Venta prom 12 meses en UN]]*Tabla1[[#This Row],[Costo unitario]]</f>
        <v>471</v>
      </c>
      <c r="M3045" s="29">
        <f>IFERROR(Tabla1[[#This Row],[Stock en unidades]]/Tabla1[[#This Row],[Venta prom 12 meses en UN]],0)</f>
        <v>1.42</v>
      </c>
      <c r="N3045" s="12">
        <f>IFERROR(12/Tabla1[[#This Row],[Meses de stock]],0)</f>
        <v>8.4507042253521139</v>
      </c>
      <c r="O3045" s="5" t="e">
        <f>VLOOKUP(Tabla1[[#This Row],[Código del producto]],'ABC Ventas'!$A:$E,5,0)</f>
        <v>#DIV/0!</v>
      </c>
      <c r="P3045" s="5" t="e">
        <f>VLOOKUP(Tabla1[[#This Row],[Código del producto]],'ABC Stock'!$A:$E,5,0)</f>
        <v>#DIV/0!</v>
      </c>
      <c r="Q30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46" spans="1:17" x14ac:dyDescent="0.2">
      <c r="A3046" s="1">
        <v>1508</v>
      </c>
      <c r="B3046" s="1" t="s">
        <v>131</v>
      </c>
      <c r="C3046" s="1" t="s">
        <v>6</v>
      </c>
      <c r="D3046" s="1" t="s">
        <v>3</v>
      </c>
      <c r="E3046" s="11">
        <v>0</v>
      </c>
      <c r="F3046" s="3">
        <v>5.45</v>
      </c>
      <c r="G3046" s="11">
        <f>Tabla1[[#This Row],[Stock en unidades]]*Tabla1[[#This Row],[Costo unitario]]</f>
        <v>0</v>
      </c>
      <c r="H3046" s="1">
        <v>2020</v>
      </c>
      <c r="I3046" s="1" t="s">
        <v>256</v>
      </c>
      <c r="J3046" s="1">
        <v>52</v>
      </c>
      <c r="K3046" s="3">
        <v>498.78400000000011</v>
      </c>
      <c r="L3046" s="12">
        <f>Tabla1[[#This Row],[Venta prom 12 meses en UN]]*Tabla1[[#This Row],[Costo unitario]]</f>
        <v>283.40000000000003</v>
      </c>
      <c r="M3046" s="29">
        <f>IFERROR(Tabla1[[#This Row],[Stock en unidades]]/Tabla1[[#This Row],[Venta prom 12 meses en UN]],0)</f>
        <v>0</v>
      </c>
      <c r="N3046" s="12">
        <f>IFERROR(12/Tabla1[[#This Row],[Meses de stock]],0)</f>
        <v>0</v>
      </c>
      <c r="O3046" s="5" t="e">
        <f>VLOOKUP(Tabla1[[#This Row],[Código del producto]],'ABC Ventas'!$A:$E,5,0)</f>
        <v>#DIV/0!</v>
      </c>
      <c r="P3046" s="5" t="e">
        <f>VLOOKUP(Tabla1[[#This Row],[Código del producto]],'ABC Stock'!$A:$E,5,0)</f>
        <v>#DIV/0!</v>
      </c>
      <c r="Q30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47" spans="1:17" x14ac:dyDescent="0.2">
      <c r="A3047" s="1">
        <v>1508</v>
      </c>
      <c r="B3047" s="1" t="s">
        <v>131</v>
      </c>
      <c r="C3047" s="1" t="s">
        <v>6</v>
      </c>
      <c r="D3047" s="1" t="s">
        <v>3</v>
      </c>
      <c r="E3047" s="11">
        <v>775</v>
      </c>
      <c r="F3047" s="3">
        <v>2.62</v>
      </c>
      <c r="G3047" s="11">
        <f>Tabla1[[#This Row],[Stock en unidades]]*Tabla1[[#This Row],[Costo unitario]]</f>
        <v>2030.5</v>
      </c>
      <c r="H3047" s="1">
        <v>2020</v>
      </c>
      <c r="I3047" s="1" t="s">
        <v>258</v>
      </c>
      <c r="J3047" s="1">
        <v>86.1</v>
      </c>
      <c r="K3047" s="3">
        <v>406.04760000000005</v>
      </c>
      <c r="L3047" s="12">
        <f>Tabla1[[#This Row],[Venta prom 12 meses en UN]]*Tabla1[[#This Row],[Costo unitario]]</f>
        <v>225.58199999999999</v>
      </c>
      <c r="M3047" s="29">
        <f>IFERROR(Tabla1[[#This Row],[Stock en unidades]]/Tabla1[[#This Row],[Venta prom 12 meses en UN]],0)</f>
        <v>9.0011614401858306</v>
      </c>
      <c r="N3047" s="12">
        <f>IFERROR(12/Tabla1[[#This Row],[Meses de stock]],0)</f>
        <v>1.3331612903225807</v>
      </c>
      <c r="O3047" s="5" t="e">
        <f>VLOOKUP(Tabla1[[#This Row],[Código del producto]],'ABC Ventas'!$A:$E,5,0)</f>
        <v>#DIV/0!</v>
      </c>
      <c r="P3047" s="5" t="e">
        <f>VLOOKUP(Tabla1[[#This Row],[Código del producto]],'ABC Stock'!$A:$E,5,0)</f>
        <v>#DIV/0!</v>
      </c>
      <c r="Q304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48" spans="1:17" x14ac:dyDescent="0.2">
      <c r="A3048" s="1">
        <v>1508</v>
      </c>
      <c r="B3048" s="1" t="s">
        <v>131</v>
      </c>
      <c r="C3048" s="1" t="s">
        <v>6</v>
      </c>
      <c r="D3048" s="1" t="s">
        <v>3</v>
      </c>
      <c r="E3048" s="11">
        <v>668</v>
      </c>
      <c r="F3048" s="3">
        <v>1.7</v>
      </c>
      <c r="G3048" s="11">
        <f>Tabla1[[#This Row],[Stock en unidades]]*Tabla1[[#This Row],[Costo unitario]]</f>
        <v>1135.5999999999999</v>
      </c>
      <c r="H3048" s="1">
        <v>2019</v>
      </c>
      <c r="I3048" s="1" t="s">
        <v>307</v>
      </c>
      <c r="J3048" s="1">
        <v>149</v>
      </c>
      <c r="K3048" s="3">
        <v>379.95</v>
      </c>
      <c r="L3048" s="12">
        <f>Tabla1[[#This Row],[Venta prom 12 meses en UN]]*Tabla1[[#This Row],[Costo unitario]]</f>
        <v>253.29999999999998</v>
      </c>
      <c r="M3048" s="29">
        <f>IFERROR(Tabla1[[#This Row],[Stock en unidades]]/Tabla1[[#This Row],[Venta prom 12 meses en UN]],0)</f>
        <v>4.4832214765100673</v>
      </c>
      <c r="N3048" s="12">
        <f>IFERROR(12/Tabla1[[#This Row],[Meses de stock]],0)</f>
        <v>2.6766467065868262</v>
      </c>
      <c r="O3048" s="5" t="e">
        <f>VLOOKUP(Tabla1[[#This Row],[Código del producto]],'ABC Ventas'!$A:$E,5,0)</f>
        <v>#DIV/0!</v>
      </c>
      <c r="P3048" s="5" t="e">
        <f>VLOOKUP(Tabla1[[#This Row],[Código del producto]],'ABC Stock'!$A:$E,5,0)</f>
        <v>#DIV/0!</v>
      </c>
      <c r="Q304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49" spans="1:17" x14ac:dyDescent="0.2">
      <c r="A3049" s="1">
        <v>1508</v>
      </c>
      <c r="B3049" s="1" t="s">
        <v>131</v>
      </c>
      <c r="C3049" s="1" t="s">
        <v>6</v>
      </c>
      <c r="D3049" s="1" t="s">
        <v>3</v>
      </c>
      <c r="E3049" s="11">
        <v>60</v>
      </c>
      <c r="F3049" s="3">
        <v>7.87</v>
      </c>
      <c r="G3049" s="11">
        <f>Tabla1[[#This Row],[Stock en unidades]]*Tabla1[[#This Row],[Costo unitario]]</f>
        <v>472.2</v>
      </c>
      <c r="H3049" s="1">
        <v>2019</v>
      </c>
      <c r="I3049" s="1" t="s">
        <v>257</v>
      </c>
      <c r="J3049" s="1">
        <v>19.899999999999999</v>
      </c>
      <c r="K3049" s="3">
        <v>191.06786</v>
      </c>
      <c r="L3049" s="12">
        <f>Tabla1[[#This Row],[Venta prom 12 meses en UN]]*Tabla1[[#This Row],[Costo unitario]]</f>
        <v>156.613</v>
      </c>
      <c r="M3049" s="29">
        <f>IFERROR(Tabla1[[#This Row],[Stock en unidades]]/Tabla1[[#This Row],[Venta prom 12 meses en UN]],0)</f>
        <v>3.0150753768844223</v>
      </c>
      <c r="N3049" s="12">
        <f>IFERROR(12/Tabla1[[#This Row],[Meses de stock]],0)</f>
        <v>3.98</v>
      </c>
      <c r="O3049" s="5" t="e">
        <f>VLOOKUP(Tabla1[[#This Row],[Código del producto]],'ABC Ventas'!$A:$E,5,0)</f>
        <v>#DIV/0!</v>
      </c>
      <c r="P3049" s="5" t="e">
        <f>VLOOKUP(Tabla1[[#This Row],[Código del producto]],'ABC Stock'!$A:$E,5,0)</f>
        <v>#DIV/0!</v>
      </c>
      <c r="Q304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50" spans="1:17" x14ac:dyDescent="0.2">
      <c r="A3050" s="1">
        <v>1509</v>
      </c>
      <c r="B3050" s="1" t="s">
        <v>182</v>
      </c>
      <c r="C3050" s="1" t="s">
        <v>6</v>
      </c>
      <c r="D3050" s="1" t="s">
        <v>3</v>
      </c>
      <c r="E3050" s="11">
        <v>723</v>
      </c>
      <c r="F3050" s="3">
        <v>6.53</v>
      </c>
      <c r="G3050" s="11">
        <f>Tabla1[[#This Row],[Stock en unidades]]*Tabla1[[#This Row],[Costo unitario]]</f>
        <v>4721.1900000000005</v>
      </c>
      <c r="H3050" s="1">
        <v>2019</v>
      </c>
      <c r="I3050" s="1" t="s">
        <v>306</v>
      </c>
      <c r="J3050" s="1">
        <v>65.7</v>
      </c>
      <c r="K3050" s="3">
        <v>656.40213000000006</v>
      </c>
      <c r="L3050" s="12">
        <f>Tabla1[[#This Row],[Venta prom 12 meses en UN]]*Tabla1[[#This Row],[Costo unitario]]</f>
        <v>429.02100000000002</v>
      </c>
      <c r="M3050" s="29">
        <f>IFERROR(Tabla1[[#This Row],[Stock en unidades]]/Tabla1[[#This Row],[Venta prom 12 meses en UN]],0)</f>
        <v>11.004566210045661</v>
      </c>
      <c r="N3050" s="12">
        <f>IFERROR(12/Tabla1[[#This Row],[Meses de stock]],0)</f>
        <v>1.0904564315352698</v>
      </c>
      <c r="O3050" s="5" t="e">
        <f>VLOOKUP(Tabla1[[#This Row],[Código del producto]],'ABC Ventas'!$A:$E,5,0)</f>
        <v>#DIV/0!</v>
      </c>
      <c r="P3050" s="5" t="e">
        <f>VLOOKUP(Tabla1[[#This Row],[Código del producto]],'ABC Stock'!$A:$E,5,0)</f>
        <v>#DIV/0!</v>
      </c>
      <c r="Q305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51" spans="1:17" x14ac:dyDescent="0.2">
      <c r="A3051" s="1">
        <v>1509</v>
      </c>
      <c r="B3051" s="1" t="s">
        <v>182</v>
      </c>
      <c r="C3051" s="1" t="s">
        <v>6</v>
      </c>
      <c r="D3051" s="1" t="s">
        <v>3</v>
      </c>
      <c r="E3051" s="11">
        <v>819</v>
      </c>
      <c r="F3051" s="3">
        <v>4.6100000000000003</v>
      </c>
      <c r="G3051" s="11">
        <f>Tabla1[[#This Row],[Stock en unidades]]*Tabla1[[#This Row],[Costo unitario]]</f>
        <v>3775.59</v>
      </c>
      <c r="H3051" s="1">
        <v>2020</v>
      </c>
      <c r="I3051" s="1" t="s">
        <v>257</v>
      </c>
      <c r="J3051" s="1">
        <v>90.9</v>
      </c>
      <c r="K3051" s="3">
        <v>586.66860000000008</v>
      </c>
      <c r="L3051" s="12">
        <f>Tabla1[[#This Row],[Venta prom 12 meses en UN]]*Tabla1[[#This Row],[Costo unitario]]</f>
        <v>419.04900000000004</v>
      </c>
      <c r="M3051" s="29">
        <f>IFERROR(Tabla1[[#This Row],[Stock en unidades]]/Tabla1[[#This Row],[Venta prom 12 meses en UN]],0)</f>
        <v>9.009900990099009</v>
      </c>
      <c r="N3051" s="12">
        <f>IFERROR(12/Tabla1[[#This Row],[Meses de stock]],0)</f>
        <v>1.331868131868132</v>
      </c>
      <c r="O3051" s="5" t="e">
        <f>VLOOKUP(Tabla1[[#This Row],[Código del producto]],'ABC Ventas'!$A:$E,5,0)</f>
        <v>#DIV/0!</v>
      </c>
      <c r="P3051" s="5" t="e">
        <f>VLOOKUP(Tabla1[[#This Row],[Código del producto]],'ABC Stock'!$A:$E,5,0)</f>
        <v>#DIV/0!</v>
      </c>
      <c r="Q305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52" spans="1:17" x14ac:dyDescent="0.2">
      <c r="A3052" s="1">
        <v>1509</v>
      </c>
      <c r="B3052" s="1" t="s">
        <v>182</v>
      </c>
      <c r="C3052" s="1" t="s">
        <v>6</v>
      </c>
      <c r="D3052" s="1" t="s">
        <v>3</v>
      </c>
      <c r="E3052" s="11">
        <v>1429</v>
      </c>
      <c r="F3052" s="3">
        <v>2.86</v>
      </c>
      <c r="G3052" s="11">
        <f>Tabla1[[#This Row],[Stock en unidades]]*Tabla1[[#This Row],[Costo unitario]]</f>
        <v>4086.9399999999996</v>
      </c>
      <c r="H3052" s="1">
        <v>2020</v>
      </c>
      <c r="I3052" s="1" t="s">
        <v>258</v>
      </c>
      <c r="J3052" s="1">
        <v>89.3</v>
      </c>
      <c r="K3052" s="3">
        <v>452.05445999999995</v>
      </c>
      <c r="L3052" s="12">
        <f>Tabla1[[#This Row],[Venta prom 12 meses en UN]]*Tabla1[[#This Row],[Costo unitario]]</f>
        <v>255.39799999999997</v>
      </c>
      <c r="M3052" s="29">
        <f>IFERROR(Tabla1[[#This Row],[Stock en unidades]]/Tabla1[[#This Row],[Venta prom 12 meses en UN]],0)</f>
        <v>16.002239641657336</v>
      </c>
      <c r="N3052" s="12">
        <f>IFERROR(12/Tabla1[[#This Row],[Meses de stock]],0)</f>
        <v>0.74989503149055281</v>
      </c>
      <c r="O3052" s="5" t="e">
        <f>VLOOKUP(Tabla1[[#This Row],[Código del producto]],'ABC Ventas'!$A:$E,5,0)</f>
        <v>#DIV/0!</v>
      </c>
      <c r="P3052" s="5" t="e">
        <f>VLOOKUP(Tabla1[[#This Row],[Código del producto]],'ABC Stock'!$A:$E,5,0)</f>
        <v>#DIV/0!</v>
      </c>
      <c r="Q305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53" spans="1:17" x14ac:dyDescent="0.2">
      <c r="A3053" s="1">
        <v>1509</v>
      </c>
      <c r="B3053" s="1" t="s">
        <v>182</v>
      </c>
      <c r="C3053" s="1" t="s">
        <v>6</v>
      </c>
      <c r="D3053" s="1" t="s">
        <v>3</v>
      </c>
      <c r="E3053" s="11">
        <v>684</v>
      </c>
      <c r="F3053" s="3">
        <v>5.45</v>
      </c>
      <c r="G3053" s="11">
        <f>Tabla1[[#This Row],[Stock en unidades]]*Tabla1[[#This Row],[Costo unitario]]</f>
        <v>3727.8</v>
      </c>
      <c r="H3053" s="1">
        <v>2019</v>
      </c>
      <c r="I3053" s="1" t="s">
        <v>308</v>
      </c>
      <c r="J3053" s="1">
        <v>52.6</v>
      </c>
      <c r="K3053" s="3">
        <v>418.53820000000002</v>
      </c>
      <c r="L3053" s="12">
        <f>Tabla1[[#This Row],[Venta prom 12 meses en UN]]*Tabla1[[#This Row],[Costo unitario]]</f>
        <v>286.67</v>
      </c>
      <c r="M3053" s="29">
        <f>IFERROR(Tabla1[[#This Row],[Stock en unidades]]/Tabla1[[#This Row],[Venta prom 12 meses en UN]],0)</f>
        <v>13.00380228136882</v>
      </c>
      <c r="N3053" s="12">
        <f>IFERROR(12/Tabla1[[#This Row],[Meses de stock]],0)</f>
        <v>0.92280701754385974</v>
      </c>
      <c r="O3053" s="5" t="e">
        <f>VLOOKUP(Tabla1[[#This Row],[Código del producto]],'ABC Ventas'!$A:$E,5,0)</f>
        <v>#DIV/0!</v>
      </c>
      <c r="P3053" s="5" t="e">
        <f>VLOOKUP(Tabla1[[#This Row],[Código del producto]],'ABC Stock'!$A:$E,5,0)</f>
        <v>#DIV/0!</v>
      </c>
      <c r="Q305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54" spans="1:17" x14ac:dyDescent="0.2">
      <c r="A3054" s="1">
        <v>1509</v>
      </c>
      <c r="B3054" s="1" t="s">
        <v>182</v>
      </c>
      <c r="C3054" s="1" t="s">
        <v>6</v>
      </c>
      <c r="D3054" s="1" t="s">
        <v>3</v>
      </c>
      <c r="E3054" s="11">
        <v>638</v>
      </c>
      <c r="F3054" s="3">
        <v>1.28</v>
      </c>
      <c r="G3054" s="11">
        <f>Tabla1[[#This Row],[Stock en unidades]]*Tabla1[[#This Row],[Costo unitario]]</f>
        <v>816.64</v>
      </c>
      <c r="H3054" s="1">
        <v>2019</v>
      </c>
      <c r="I3054" s="1" t="s">
        <v>306</v>
      </c>
      <c r="J3054" s="1">
        <v>141</v>
      </c>
      <c r="K3054" s="3">
        <v>270.72000000000003</v>
      </c>
      <c r="L3054" s="12">
        <f>Tabla1[[#This Row],[Venta prom 12 meses en UN]]*Tabla1[[#This Row],[Costo unitario]]</f>
        <v>180.48</v>
      </c>
      <c r="M3054" s="29">
        <f>IFERROR(Tabla1[[#This Row],[Stock en unidades]]/Tabla1[[#This Row],[Venta prom 12 meses en UN]],0)</f>
        <v>4.5248226950354606</v>
      </c>
      <c r="N3054" s="12">
        <f>IFERROR(12/Tabla1[[#This Row],[Meses de stock]],0)</f>
        <v>2.6520376175548592</v>
      </c>
      <c r="O3054" s="5" t="e">
        <f>VLOOKUP(Tabla1[[#This Row],[Código del producto]],'ABC Ventas'!$A:$E,5,0)</f>
        <v>#DIV/0!</v>
      </c>
      <c r="P3054" s="5" t="e">
        <f>VLOOKUP(Tabla1[[#This Row],[Código del producto]],'ABC Stock'!$A:$E,5,0)</f>
        <v>#DIV/0!</v>
      </c>
      <c r="Q305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55" spans="1:17" x14ac:dyDescent="0.2">
      <c r="A3055" s="1">
        <v>1509</v>
      </c>
      <c r="B3055" s="1" t="s">
        <v>182</v>
      </c>
      <c r="C3055" s="1" t="s">
        <v>6</v>
      </c>
      <c r="D3055" s="1" t="s">
        <v>3</v>
      </c>
      <c r="E3055" s="11">
        <v>201</v>
      </c>
      <c r="F3055" s="3">
        <v>7.77</v>
      </c>
      <c r="G3055" s="11">
        <f>Tabla1[[#This Row],[Stock en unidades]]*Tabla1[[#This Row],[Costo unitario]]</f>
        <v>1561.77</v>
      </c>
      <c r="H3055" s="1">
        <v>2020</v>
      </c>
      <c r="I3055" s="1" t="s">
        <v>256</v>
      </c>
      <c r="J3055" s="1">
        <v>20.100000000000001</v>
      </c>
      <c r="K3055" s="3">
        <v>259.25381999999996</v>
      </c>
      <c r="L3055" s="12">
        <f>Tabla1[[#This Row],[Venta prom 12 meses en UN]]*Tabla1[[#This Row],[Costo unitario]]</f>
        <v>156.17699999999999</v>
      </c>
      <c r="M3055" s="29">
        <f>IFERROR(Tabla1[[#This Row],[Stock en unidades]]/Tabla1[[#This Row],[Venta prom 12 meses en UN]],0)</f>
        <v>10</v>
      </c>
      <c r="N3055" s="12">
        <f>IFERROR(12/Tabla1[[#This Row],[Meses de stock]],0)</f>
        <v>1.2</v>
      </c>
      <c r="O3055" s="5" t="e">
        <f>VLOOKUP(Tabla1[[#This Row],[Código del producto]],'ABC Ventas'!$A:$E,5,0)</f>
        <v>#DIV/0!</v>
      </c>
      <c r="P3055" s="5" t="e">
        <f>VLOOKUP(Tabla1[[#This Row],[Código del producto]],'ABC Stock'!$A:$E,5,0)</f>
        <v>#DIV/0!</v>
      </c>
      <c r="Q30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56" spans="1:17" x14ac:dyDescent="0.2">
      <c r="A3056" s="1">
        <v>1510</v>
      </c>
      <c r="B3056" s="1" t="s">
        <v>90</v>
      </c>
      <c r="C3056" s="1" t="s">
        <v>6</v>
      </c>
      <c r="D3056" s="1" t="s">
        <v>3</v>
      </c>
      <c r="E3056" s="11">
        <v>279</v>
      </c>
      <c r="F3056" s="3">
        <v>56</v>
      </c>
      <c r="G3056" s="11">
        <f>Tabla1[[#This Row],[Stock en unidades]]*Tabla1[[#This Row],[Costo unitario]]</f>
        <v>15624</v>
      </c>
      <c r="H3056" s="1">
        <v>2019</v>
      </c>
      <c r="I3056" s="1" t="s">
        <v>304</v>
      </c>
      <c r="J3056" s="1">
        <v>687</v>
      </c>
      <c r="K3056" s="3">
        <v>71942.64</v>
      </c>
      <c r="L3056" s="12">
        <f>Tabla1[[#This Row],[Venta prom 12 meses en UN]]*Tabla1[[#This Row],[Costo unitario]]</f>
        <v>38472</v>
      </c>
      <c r="M3056" s="29">
        <f>IFERROR(Tabla1[[#This Row],[Stock en unidades]]/Tabla1[[#This Row],[Venta prom 12 meses en UN]],0)</f>
        <v>0.40611353711790393</v>
      </c>
      <c r="N3056" s="12">
        <f>IFERROR(12/Tabla1[[#This Row],[Meses de stock]],0)</f>
        <v>29.548387096774192</v>
      </c>
      <c r="O3056" s="5" t="e">
        <f>VLOOKUP(Tabla1[[#This Row],[Código del producto]],'ABC Ventas'!$A:$E,5,0)</f>
        <v>#DIV/0!</v>
      </c>
      <c r="P3056" s="5" t="e">
        <f>VLOOKUP(Tabla1[[#This Row],[Código del producto]],'ABC Stock'!$A:$E,5,0)</f>
        <v>#DIV/0!</v>
      </c>
      <c r="Q30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57" spans="1:17" x14ac:dyDescent="0.2">
      <c r="A3057" s="1">
        <v>1510</v>
      </c>
      <c r="B3057" s="1" t="s">
        <v>90</v>
      </c>
      <c r="C3057" s="1" t="s">
        <v>6</v>
      </c>
      <c r="D3057" s="1" t="s">
        <v>3</v>
      </c>
      <c r="E3057" s="11">
        <v>0</v>
      </c>
      <c r="F3057" s="3">
        <v>58</v>
      </c>
      <c r="G3057" s="11">
        <f>Tabla1[[#This Row],[Stock en unidades]]*Tabla1[[#This Row],[Costo unitario]]</f>
        <v>0</v>
      </c>
      <c r="H3057" s="1">
        <v>2019</v>
      </c>
      <c r="I3057" s="1" t="s">
        <v>310</v>
      </c>
      <c r="J3057" s="1">
        <v>891</v>
      </c>
      <c r="K3057" s="3">
        <v>68731.740000000005</v>
      </c>
      <c r="L3057" s="12">
        <f>Tabla1[[#This Row],[Venta prom 12 meses en UN]]*Tabla1[[#This Row],[Costo unitario]]</f>
        <v>51678</v>
      </c>
      <c r="M3057" s="29">
        <f>IFERROR(Tabla1[[#This Row],[Stock en unidades]]/Tabla1[[#This Row],[Venta prom 12 meses en UN]],0)</f>
        <v>0</v>
      </c>
      <c r="N3057" s="12">
        <f>IFERROR(12/Tabla1[[#This Row],[Meses de stock]],0)</f>
        <v>0</v>
      </c>
      <c r="O3057" s="5" t="e">
        <f>VLOOKUP(Tabla1[[#This Row],[Código del producto]],'ABC Ventas'!$A:$E,5,0)</f>
        <v>#DIV/0!</v>
      </c>
      <c r="P3057" s="5" t="e">
        <f>VLOOKUP(Tabla1[[#This Row],[Código del producto]],'ABC Stock'!$A:$E,5,0)</f>
        <v>#DIV/0!</v>
      </c>
      <c r="Q30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58" spans="1:17" x14ac:dyDescent="0.2">
      <c r="A3058" s="1">
        <v>1510</v>
      </c>
      <c r="B3058" s="1" t="s">
        <v>90</v>
      </c>
      <c r="C3058" s="1" t="s">
        <v>6</v>
      </c>
      <c r="D3058" s="1" t="s">
        <v>3</v>
      </c>
      <c r="E3058" s="11">
        <v>378</v>
      </c>
      <c r="F3058" s="3">
        <v>62</v>
      </c>
      <c r="G3058" s="11">
        <f>Tabla1[[#This Row],[Stock en unidades]]*Tabla1[[#This Row],[Costo unitario]]</f>
        <v>23436</v>
      </c>
      <c r="H3058" s="1">
        <v>2019</v>
      </c>
      <c r="I3058" s="1" t="s">
        <v>308</v>
      </c>
      <c r="J3058" s="1">
        <v>650</v>
      </c>
      <c r="K3058" s="3">
        <v>67704</v>
      </c>
      <c r="L3058" s="12">
        <f>Tabla1[[#This Row],[Venta prom 12 meses en UN]]*Tabla1[[#This Row],[Costo unitario]]</f>
        <v>40300</v>
      </c>
      <c r="M3058" s="29">
        <f>IFERROR(Tabla1[[#This Row],[Stock en unidades]]/Tabla1[[#This Row],[Venta prom 12 meses en UN]],0)</f>
        <v>0.58153846153846156</v>
      </c>
      <c r="N3058" s="12">
        <f>IFERROR(12/Tabla1[[#This Row],[Meses de stock]],0)</f>
        <v>20.634920634920633</v>
      </c>
      <c r="O3058" s="5" t="e">
        <f>VLOOKUP(Tabla1[[#This Row],[Código del producto]],'ABC Ventas'!$A:$E,5,0)</f>
        <v>#DIV/0!</v>
      </c>
      <c r="P3058" s="5" t="e">
        <f>VLOOKUP(Tabla1[[#This Row],[Código del producto]],'ABC Stock'!$A:$E,5,0)</f>
        <v>#DIV/0!</v>
      </c>
      <c r="Q30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59" spans="1:17" x14ac:dyDescent="0.2">
      <c r="A3059" s="1">
        <v>1510</v>
      </c>
      <c r="B3059" s="1" t="s">
        <v>90</v>
      </c>
      <c r="C3059" s="1" t="s">
        <v>6</v>
      </c>
      <c r="D3059" s="1" t="s">
        <v>3</v>
      </c>
      <c r="E3059" s="11">
        <v>0</v>
      </c>
      <c r="F3059" s="3">
        <v>70</v>
      </c>
      <c r="G3059" s="11">
        <f>Tabla1[[#This Row],[Stock en unidades]]*Tabla1[[#This Row],[Costo unitario]]</f>
        <v>0</v>
      </c>
      <c r="H3059" s="1">
        <v>2020</v>
      </c>
      <c r="I3059" s="1" t="s">
        <v>256</v>
      </c>
      <c r="J3059" s="1">
        <v>378</v>
      </c>
      <c r="K3059" s="3">
        <v>50274</v>
      </c>
      <c r="L3059" s="12">
        <f>Tabla1[[#This Row],[Venta prom 12 meses en UN]]*Tabla1[[#This Row],[Costo unitario]]</f>
        <v>26460</v>
      </c>
      <c r="M3059" s="29">
        <f>IFERROR(Tabla1[[#This Row],[Stock en unidades]]/Tabla1[[#This Row],[Venta prom 12 meses en UN]],0)</f>
        <v>0</v>
      </c>
      <c r="N3059" s="12">
        <f>IFERROR(12/Tabla1[[#This Row],[Meses de stock]],0)</f>
        <v>0</v>
      </c>
      <c r="O3059" s="5" t="e">
        <f>VLOOKUP(Tabla1[[#This Row],[Código del producto]],'ABC Ventas'!$A:$E,5,0)</f>
        <v>#DIV/0!</v>
      </c>
      <c r="P3059" s="5" t="e">
        <f>VLOOKUP(Tabla1[[#This Row],[Código del producto]],'ABC Stock'!$A:$E,5,0)</f>
        <v>#DIV/0!</v>
      </c>
      <c r="Q30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0" spans="1:17" x14ac:dyDescent="0.2">
      <c r="A3060" s="1">
        <v>1510</v>
      </c>
      <c r="B3060" s="1" t="s">
        <v>90</v>
      </c>
      <c r="C3060" s="1" t="s">
        <v>6</v>
      </c>
      <c r="D3060" s="1" t="s">
        <v>3</v>
      </c>
      <c r="E3060" s="11">
        <v>485</v>
      </c>
      <c r="F3060" s="3">
        <v>46</v>
      </c>
      <c r="G3060" s="11">
        <f>Tabla1[[#This Row],[Stock en unidades]]*Tabla1[[#This Row],[Costo unitario]]</f>
        <v>22310</v>
      </c>
      <c r="H3060" s="1">
        <v>2019</v>
      </c>
      <c r="I3060" s="1" t="s">
        <v>311</v>
      </c>
      <c r="J3060" s="1">
        <v>694</v>
      </c>
      <c r="K3060" s="3">
        <v>47886</v>
      </c>
      <c r="L3060" s="12">
        <f>Tabla1[[#This Row],[Venta prom 12 meses en UN]]*Tabla1[[#This Row],[Costo unitario]]</f>
        <v>31924</v>
      </c>
      <c r="M3060" s="29">
        <f>IFERROR(Tabla1[[#This Row],[Stock en unidades]]/Tabla1[[#This Row],[Venta prom 12 meses en UN]],0)</f>
        <v>0.69884726224783866</v>
      </c>
      <c r="N3060" s="12">
        <f>IFERROR(12/Tabla1[[#This Row],[Meses de stock]],0)</f>
        <v>17.171134020618556</v>
      </c>
      <c r="O3060" s="5" t="e">
        <f>VLOOKUP(Tabla1[[#This Row],[Código del producto]],'ABC Ventas'!$A:$E,5,0)</f>
        <v>#DIV/0!</v>
      </c>
      <c r="P3060" s="5" t="e">
        <f>VLOOKUP(Tabla1[[#This Row],[Código del producto]],'ABC Stock'!$A:$E,5,0)</f>
        <v>#DIV/0!</v>
      </c>
      <c r="Q30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1" spans="1:17" x14ac:dyDescent="0.2">
      <c r="A3061" s="1">
        <v>1510</v>
      </c>
      <c r="B3061" s="1" t="s">
        <v>90</v>
      </c>
      <c r="C3061" s="1" t="s">
        <v>6</v>
      </c>
      <c r="D3061" s="1" t="s">
        <v>3</v>
      </c>
      <c r="E3061" s="11">
        <v>1068</v>
      </c>
      <c r="F3061" s="3">
        <v>43</v>
      </c>
      <c r="G3061" s="11">
        <f>Tabla1[[#This Row],[Stock en unidades]]*Tabla1[[#This Row],[Costo unitario]]</f>
        <v>45924</v>
      </c>
      <c r="H3061" s="1">
        <v>2019</v>
      </c>
      <c r="I3061" s="1" t="s">
        <v>311</v>
      </c>
      <c r="J3061" s="1">
        <v>551</v>
      </c>
      <c r="K3061" s="3">
        <v>40751.96</v>
      </c>
      <c r="L3061" s="12">
        <f>Tabla1[[#This Row],[Venta prom 12 meses en UN]]*Tabla1[[#This Row],[Costo unitario]]</f>
        <v>23693</v>
      </c>
      <c r="M3061" s="29">
        <f>IFERROR(Tabla1[[#This Row],[Stock en unidades]]/Tabla1[[#This Row],[Venta prom 12 meses en UN]],0)</f>
        <v>1.9382940108892921</v>
      </c>
      <c r="N3061" s="12">
        <f>IFERROR(12/Tabla1[[#This Row],[Meses de stock]],0)</f>
        <v>6.1910112359550569</v>
      </c>
      <c r="O3061" s="5" t="e">
        <f>VLOOKUP(Tabla1[[#This Row],[Código del producto]],'ABC Ventas'!$A:$E,5,0)</f>
        <v>#DIV/0!</v>
      </c>
      <c r="P3061" s="5" t="e">
        <f>VLOOKUP(Tabla1[[#This Row],[Código del producto]],'ABC Stock'!$A:$E,5,0)</f>
        <v>#DIV/0!</v>
      </c>
      <c r="Q30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2" spans="1:17" x14ac:dyDescent="0.2">
      <c r="A3062" s="1">
        <v>1511</v>
      </c>
      <c r="B3062" s="1" t="s">
        <v>577</v>
      </c>
      <c r="C3062" s="1" t="s">
        <v>6</v>
      </c>
      <c r="D3062" s="1" t="s">
        <v>3</v>
      </c>
      <c r="E3062" s="11">
        <v>1142</v>
      </c>
      <c r="F3062" s="3">
        <v>5.48</v>
      </c>
      <c r="G3062" s="11">
        <f>Tabla1[[#This Row],[Stock en unidades]]*Tabla1[[#This Row],[Costo unitario]]</f>
        <v>6258.1600000000008</v>
      </c>
      <c r="H3062" s="1">
        <v>2019</v>
      </c>
      <c r="I3062" s="1" t="s">
        <v>258</v>
      </c>
      <c r="J3062" s="1">
        <v>95.1</v>
      </c>
      <c r="K3062" s="3">
        <v>750.45312000000001</v>
      </c>
      <c r="L3062" s="12">
        <f>Tabla1[[#This Row],[Venta prom 12 meses en UN]]*Tabla1[[#This Row],[Costo unitario]]</f>
        <v>521.14800000000002</v>
      </c>
      <c r="M3062" s="29">
        <f>IFERROR(Tabla1[[#This Row],[Stock en unidades]]/Tabla1[[#This Row],[Venta prom 12 meses en UN]],0)</f>
        <v>12.008412197686646</v>
      </c>
      <c r="N3062" s="12">
        <f>IFERROR(12/Tabla1[[#This Row],[Meses de stock]],0)</f>
        <v>0.99929947460595447</v>
      </c>
      <c r="O3062" s="5" t="e">
        <f>VLOOKUP(Tabla1[[#This Row],[Código del producto]],'ABC Ventas'!$A:$E,5,0)</f>
        <v>#DIV/0!</v>
      </c>
      <c r="P3062" s="5" t="e">
        <f>VLOOKUP(Tabla1[[#This Row],[Código del producto]],'ABC Stock'!$A:$E,5,0)</f>
        <v>#DIV/0!</v>
      </c>
      <c r="Q306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063" spans="1:17" x14ac:dyDescent="0.2">
      <c r="A3063" s="1">
        <v>1511</v>
      </c>
      <c r="B3063" s="1" t="s">
        <v>577</v>
      </c>
      <c r="C3063" s="1" t="s">
        <v>6</v>
      </c>
      <c r="D3063" s="1" t="s">
        <v>3</v>
      </c>
      <c r="E3063" s="11">
        <v>271</v>
      </c>
      <c r="F3063" s="3">
        <v>4.2300000000000004</v>
      </c>
      <c r="G3063" s="11">
        <f>Tabla1[[#This Row],[Stock en unidades]]*Tabla1[[#This Row],[Costo unitario]]</f>
        <v>1146.3300000000002</v>
      </c>
      <c r="H3063" s="1">
        <v>2020</v>
      </c>
      <c r="I3063" s="1" t="s">
        <v>258</v>
      </c>
      <c r="J3063" s="1">
        <v>136</v>
      </c>
      <c r="K3063" s="3">
        <v>701.84160000000008</v>
      </c>
      <c r="L3063" s="12">
        <f>Tabla1[[#This Row],[Venta prom 12 meses en UN]]*Tabla1[[#This Row],[Costo unitario]]</f>
        <v>575.28000000000009</v>
      </c>
      <c r="M3063" s="29">
        <f>IFERROR(Tabla1[[#This Row],[Stock en unidades]]/Tabla1[[#This Row],[Venta prom 12 meses en UN]],0)</f>
        <v>1.9926470588235294</v>
      </c>
      <c r="N3063" s="12">
        <f>IFERROR(12/Tabla1[[#This Row],[Meses de stock]],0)</f>
        <v>6.0221402214022142</v>
      </c>
      <c r="O3063" s="5" t="e">
        <f>VLOOKUP(Tabla1[[#This Row],[Código del producto]],'ABC Ventas'!$A:$E,5,0)</f>
        <v>#DIV/0!</v>
      </c>
      <c r="P3063" s="5" t="e">
        <f>VLOOKUP(Tabla1[[#This Row],[Código del producto]],'ABC Stock'!$A:$E,5,0)</f>
        <v>#DIV/0!</v>
      </c>
      <c r="Q30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4" spans="1:17" x14ac:dyDescent="0.2">
      <c r="A3064" s="1">
        <v>1511</v>
      </c>
      <c r="B3064" s="1" t="s">
        <v>577</v>
      </c>
      <c r="C3064" s="1" t="s">
        <v>6</v>
      </c>
      <c r="D3064" s="1" t="s">
        <v>3</v>
      </c>
      <c r="E3064" s="11">
        <v>228</v>
      </c>
      <c r="F3064" s="3">
        <v>2.4</v>
      </c>
      <c r="G3064" s="11">
        <f>Tabla1[[#This Row],[Stock en unidades]]*Tabla1[[#This Row],[Costo unitario]]</f>
        <v>547.19999999999993</v>
      </c>
      <c r="H3064" s="1">
        <v>2019</v>
      </c>
      <c r="I3064" s="1" t="s">
        <v>304</v>
      </c>
      <c r="J3064" s="1">
        <v>142</v>
      </c>
      <c r="K3064" s="3">
        <v>610.03200000000004</v>
      </c>
      <c r="L3064" s="12">
        <f>Tabla1[[#This Row],[Venta prom 12 meses en UN]]*Tabla1[[#This Row],[Costo unitario]]</f>
        <v>340.8</v>
      </c>
      <c r="M3064" s="29">
        <f>IFERROR(Tabla1[[#This Row],[Stock en unidades]]/Tabla1[[#This Row],[Venta prom 12 meses en UN]],0)</f>
        <v>1.6056338028169015</v>
      </c>
      <c r="N3064" s="12">
        <f>IFERROR(12/Tabla1[[#This Row],[Meses de stock]],0)</f>
        <v>7.473684210526315</v>
      </c>
      <c r="O3064" s="5" t="e">
        <f>VLOOKUP(Tabla1[[#This Row],[Código del producto]],'ABC Ventas'!$A:$E,5,0)</f>
        <v>#DIV/0!</v>
      </c>
      <c r="P3064" s="5" t="e">
        <f>VLOOKUP(Tabla1[[#This Row],[Código del producto]],'ABC Stock'!$A:$E,5,0)</f>
        <v>#DIV/0!</v>
      </c>
      <c r="Q30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5" spans="1:17" x14ac:dyDescent="0.2">
      <c r="A3065" s="1">
        <v>1511</v>
      </c>
      <c r="B3065" s="1" t="s">
        <v>577</v>
      </c>
      <c r="C3065" s="1" t="s">
        <v>6</v>
      </c>
      <c r="D3065" s="1" t="s">
        <v>3</v>
      </c>
      <c r="E3065" s="11">
        <v>612</v>
      </c>
      <c r="F3065" s="3">
        <v>3.08</v>
      </c>
      <c r="G3065" s="11">
        <f>Tabla1[[#This Row],[Stock en unidades]]*Tabla1[[#This Row],[Costo unitario]]</f>
        <v>1884.96</v>
      </c>
      <c r="H3065" s="1">
        <v>2019</v>
      </c>
      <c r="I3065" s="1" t="s">
        <v>312</v>
      </c>
      <c r="J3065" s="1">
        <v>87.4</v>
      </c>
      <c r="K3065" s="3">
        <v>454.93448000000006</v>
      </c>
      <c r="L3065" s="12">
        <f>Tabla1[[#This Row],[Venta prom 12 meses en UN]]*Tabla1[[#This Row],[Costo unitario]]</f>
        <v>269.19200000000001</v>
      </c>
      <c r="M3065" s="29">
        <f>IFERROR(Tabla1[[#This Row],[Stock en unidades]]/Tabla1[[#This Row],[Venta prom 12 meses en UN]],0)</f>
        <v>7.00228832951945</v>
      </c>
      <c r="N3065" s="12">
        <f>IFERROR(12/Tabla1[[#This Row],[Meses de stock]],0)</f>
        <v>1.7137254901960786</v>
      </c>
      <c r="O3065" s="5" t="e">
        <f>VLOOKUP(Tabla1[[#This Row],[Código del producto]],'ABC Ventas'!$A:$E,5,0)</f>
        <v>#DIV/0!</v>
      </c>
      <c r="P3065" s="5" t="e">
        <f>VLOOKUP(Tabla1[[#This Row],[Código del producto]],'ABC Stock'!$A:$E,5,0)</f>
        <v>#DIV/0!</v>
      </c>
      <c r="Q30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66" spans="1:17" x14ac:dyDescent="0.2">
      <c r="A3066" s="1">
        <v>1511</v>
      </c>
      <c r="B3066" s="1" t="s">
        <v>577</v>
      </c>
      <c r="C3066" s="1" t="s">
        <v>6</v>
      </c>
      <c r="D3066" s="1" t="s">
        <v>3</v>
      </c>
      <c r="E3066" s="11">
        <v>392</v>
      </c>
      <c r="F3066" s="3">
        <v>6.61</v>
      </c>
      <c r="G3066" s="11">
        <f>Tabla1[[#This Row],[Stock en unidades]]*Tabla1[[#This Row],[Costo unitario]]</f>
        <v>2591.1200000000003</v>
      </c>
      <c r="H3066" s="1">
        <v>2019</v>
      </c>
      <c r="I3066" s="1" t="s">
        <v>258</v>
      </c>
      <c r="J3066" s="1">
        <v>39.200000000000003</v>
      </c>
      <c r="K3066" s="3">
        <v>404.21472</v>
      </c>
      <c r="L3066" s="12">
        <f>Tabla1[[#This Row],[Venta prom 12 meses en UN]]*Tabla1[[#This Row],[Costo unitario]]</f>
        <v>259.11200000000002</v>
      </c>
      <c r="M3066" s="29">
        <f>IFERROR(Tabla1[[#This Row],[Stock en unidades]]/Tabla1[[#This Row],[Venta prom 12 meses en UN]],0)</f>
        <v>10</v>
      </c>
      <c r="N3066" s="12">
        <f>IFERROR(12/Tabla1[[#This Row],[Meses de stock]],0)</f>
        <v>1.2</v>
      </c>
      <c r="O3066" s="5" t="e">
        <f>VLOOKUP(Tabla1[[#This Row],[Código del producto]],'ABC Ventas'!$A:$E,5,0)</f>
        <v>#DIV/0!</v>
      </c>
      <c r="P3066" s="5" t="e">
        <f>VLOOKUP(Tabla1[[#This Row],[Código del producto]],'ABC Stock'!$A:$E,5,0)</f>
        <v>#DIV/0!</v>
      </c>
      <c r="Q30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67" spans="1:17" x14ac:dyDescent="0.2">
      <c r="A3067" s="1">
        <v>1511</v>
      </c>
      <c r="B3067" s="1" t="s">
        <v>577</v>
      </c>
      <c r="C3067" s="1" t="s">
        <v>6</v>
      </c>
      <c r="D3067" s="1" t="s">
        <v>3</v>
      </c>
      <c r="E3067" s="11">
        <v>232</v>
      </c>
      <c r="F3067" s="3">
        <v>2.82</v>
      </c>
      <c r="G3067" s="11">
        <f>Tabla1[[#This Row],[Stock en unidades]]*Tabla1[[#This Row],[Costo unitario]]</f>
        <v>654.24</v>
      </c>
      <c r="H3067" s="1">
        <v>2020</v>
      </c>
      <c r="I3067" s="1" t="s">
        <v>258</v>
      </c>
      <c r="J3067" s="1">
        <v>78</v>
      </c>
      <c r="K3067" s="3">
        <v>314.5428</v>
      </c>
      <c r="L3067" s="12">
        <f>Tabla1[[#This Row],[Venta prom 12 meses en UN]]*Tabla1[[#This Row],[Costo unitario]]</f>
        <v>219.95999999999998</v>
      </c>
      <c r="M3067" s="29">
        <f>IFERROR(Tabla1[[#This Row],[Stock en unidades]]/Tabla1[[#This Row],[Venta prom 12 meses en UN]],0)</f>
        <v>2.9743589743589745</v>
      </c>
      <c r="N3067" s="12">
        <f>IFERROR(12/Tabla1[[#This Row],[Meses de stock]],0)</f>
        <v>4.0344827586206895</v>
      </c>
      <c r="O3067" s="5" t="e">
        <f>VLOOKUP(Tabla1[[#This Row],[Código del producto]],'ABC Ventas'!$A:$E,5,0)</f>
        <v>#DIV/0!</v>
      </c>
      <c r="P3067" s="5" t="e">
        <f>VLOOKUP(Tabla1[[#This Row],[Código del producto]],'ABC Stock'!$A:$E,5,0)</f>
        <v>#DIV/0!</v>
      </c>
      <c r="Q306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8" spans="1:17" x14ac:dyDescent="0.2">
      <c r="A3068" s="1">
        <v>1512</v>
      </c>
      <c r="B3068" s="1" t="s">
        <v>209</v>
      </c>
      <c r="C3068" s="1" t="s">
        <v>6</v>
      </c>
      <c r="D3068" s="1" t="s">
        <v>3</v>
      </c>
      <c r="E3068" s="11">
        <v>13</v>
      </c>
      <c r="F3068" s="3">
        <v>7.84</v>
      </c>
      <c r="G3068" s="11">
        <f>Tabla1[[#This Row],[Stock en unidades]]*Tabla1[[#This Row],[Costo unitario]]</f>
        <v>101.92</v>
      </c>
      <c r="H3068" s="1">
        <v>2020</v>
      </c>
      <c r="I3068" s="1" t="s">
        <v>256</v>
      </c>
      <c r="J3068" s="1">
        <v>131</v>
      </c>
      <c r="K3068" s="3">
        <v>1776.7791999999999</v>
      </c>
      <c r="L3068" s="12">
        <f>Tabla1[[#This Row],[Venta prom 12 meses en UN]]*Tabla1[[#This Row],[Costo unitario]]</f>
        <v>1027.04</v>
      </c>
      <c r="M3068" s="29">
        <f>IFERROR(Tabla1[[#This Row],[Stock en unidades]]/Tabla1[[#This Row],[Venta prom 12 meses en UN]],0)</f>
        <v>9.9236641221374045E-2</v>
      </c>
      <c r="N3068" s="12">
        <f>IFERROR(12/Tabla1[[#This Row],[Meses de stock]],0)</f>
        <v>120.92307692307692</v>
      </c>
      <c r="O3068" s="5" t="e">
        <f>VLOOKUP(Tabla1[[#This Row],[Código del producto]],'ABC Ventas'!$A:$E,5,0)</f>
        <v>#DIV/0!</v>
      </c>
      <c r="P3068" s="5" t="e">
        <f>VLOOKUP(Tabla1[[#This Row],[Código del producto]],'ABC Stock'!$A:$E,5,0)</f>
        <v>#DIV/0!</v>
      </c>
      <c r="Q30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69" spans="1:17" x14ac:dyDescent="0.2">
      <c r="A3069" s="1">
        <v>1512</v>
      </c>
      <c r="B3069" s="1" t="s">
        <v>209</v>
      </c>
      <c r="C3069" s="1" t="s">
        <v>6</v>
      </c>
      <c r="D3069" s="1" t="s">
        <v>3</v>
      </c>
      <c r="E3069" s="11">
        <v>39</v>
      </c>
      <c r="F3069" s="3">
        <v>3.8</v>
      </c>
      <c r="G3069" s="11">
        <f>Tabla1[[#This Row],[Stock en unidades]]*Tabla1[[#This Row],[Costo unitario]]</f>
        <v>148.19999999999999</v>
      </c>
      <c r="H3069" s="1">
        <v>2019</v>
      </c>
      <c r="I3069" s="1" t="s">
        <v>312</v>
      </c>
      <c r="J3069" s="1">
        <v>136</v>
      </c>
      <c r="K3069" s="3">
        <v>764.86399999999992</v>
      </c>
      <c r="L3069" s="12">
        <f>Tabla1[[#This Row],[Venta prom 12 meses en UN]]*Tabla1[[#This Row],[Costo unitario]]</f>
        <v>516.79999999999995</v>
      </c>
      <c r="M3069" s="29">
        <f>IFERROR(Tabla1[[#This Row],[Stock en unidades]]/Tabla1[[#This Row],[Venta prom 12 meses en UN]],0)</f>
        <v>0.28676470588235292</v>
      </c>
      <c r="N3069" s="12">
        <f>IFERROR(12/Tabla1[[#This Row],[Meses de stock]],0)</f>
        <v>41.846153846153847</v>
      </c>
      <c r="O3069" s="5" t="e">
        <f>VLOOKUP(Tabla1[[#This Row],[Código del producto]],'ABC Ventas'!$A:$E,5,0)</f>
        <v>#DIV/0!</v>
      </c>
      <c r="P3069" s="5" t="e">
        <f>VLOOKUP(Tabla1[[#This Row],[Código del producto]],'ABC Stock'!$A:$E,5,0)</f>
        <v>#DIV/0!</v>
      </c>
      <c r="Q30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70" spans="1:17" x14ac:dyDescent="0.2">
      <c r="A3070" s="1">
        <v>1512</v>
      </c>
      <c r="B3070" s="1" t="s">
        <v>209</v>
      </c>
      <c r="C3070" s="1" t="s">
        <v>6</v>
      </c>
      <c r="D3070" s="1" t="s">
        <v>3</v>
      </c>
      <c r="E3070" s="11">
        <v>213</v>
      </c>
      <c r="F3070" s="3">
        <v>7.29</v>
      </c>
      <c r="G3070" s="11">
        <f>Tabla1[[#This Row],[Stock en unidades]]*Tabla1[[#This Row],[Costo unitario]]</f>
        <v>1552.77</v>
      </c>
      <c r="H3070" s="1">
        <v>2020</v>
      </c>
      <c r="I3070" s="1" t="s">
        <v>257</v>
      </c>
      <c r="J3070" s="1">
        <v>35.4</v>
      </c>
      <c r="K3070" s="3">
        <v>418.06691999999998</v>
      </c>
      <c r="L3070" s="12">
        <f>Tabla1[[#This Row],[Venta prom 12 meses en UN]]*Tabla1[[#This Row],[Costo unitario]]</f>
        <v>258.06599999999997</v>
      </c>
      <c r="M3070" s="29">
        <f>IFERROR(Tabla1[[#This Row],[Stock en unidades]]/Tabla1[[#This Row],[Venta prom 12 meses en UN]],0)</f>
        <v>6.0169491525423728</v>
      </c>
      <c r="N3070" s="12">
        <f>IFERROR(12/Tabla1[[#This Row],[Meses de stock]],0)</f>
        <v>1.9943661971830986</v>
      </c>
      <c r="O3070" s="5" t="e">
        <f>VLOOKUP(Tabla1[[#This Row],[Código del producto]],'ABC Ventas'!$A:$E,5,0)</f>
        <v>#DIV/0!</v>
      </c>
      <c r="P3070" s="5" t="e">
        <f>VLOOKUP(Tabla1[[#This Row],[Código del producto]],'ABC Stock'!$A:$E,5,0)</f>
        <v>#DIV/0!</v>
      </c>
      <c r="Q30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71" spans="1:17" x14ac:dyDescent="0.2">
      <c r="A3071" s="1">
        <v>1512</v>
      </c>
      <c r="B3071" s="1" t="s">
        <v>209</v>
      </c>
      <c r="C3071" s="1" t="s">
        <v>6</v>
      </c>
      <c r="D3071" s="1" t="s">
        <v>3</v>
      </c>
      <c r="E3071" s="11">
        <v>368</v>
      </c>
      <c r="F3071" s="3">
        <v>4.1900000000000004</v>
      </c>
      <c r="G3071" s="11">
        <f>Tabla1[[#This Row],[Stock en unidades]]*Tabla1[[#This Row],[Costo unitario]]</f>
        <v>1541.92</v>
      </c>
      <c r="H3071" s="1">
        <v>2019</v>
      </c>
      <c r="I3071" s="1" t="s">
        <v>256</v>
      </c>
      <c r="J3071" s="1">
        <v>52.5</v>
      </c>
      <c r="K3071" s="3">
        <v>336.56175000000002</v>
      </c>
      <c r="L3071" s="12">
        <f>Tabla1[[#This Row],[Venta prom 12 meses en UN]]*Tabla1[[#This Row],[Costo unitario]]</f>
        <v>219.97500000000002</v>
      </c>
      <c r="M3071" s="29">
        <f>IFERROR(Tabla1[[#This Row],[Stock en unidades]]/Tabla1[[#This Row],[Venta prom 12 meses en UN]],0)</f>
        <v>7.0095238095238095</v>
      </c>
      <c r="N3071" s="12">
        <f>IFERROR(12/Tabla1[[#This Row],[Meses de stock]],0)</f>
        <v>1.7119565217391304</v>
      </c>
      <c r="O3071" s="5" t="e">
        <f>VLOOKUP(Tabla1[[#This Row],[Código del producto]],'ABC Ventas'!$A:$E,5,0)</f>
        <v>#DIV/0!</v>
      </c>
      <c r="P3071" s="5" t="e">
        <f>VLOOKUP(Tabla1[[#This Row],[Código del producto]],'ABC Stock'!$A:$E,5,0)</f>
        <v>#DIV/0!</v>
      </c>
      <c r="Q307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72" spans="1:17" x14ac:dyDescent="0.2">
      <c r="A3072" s="1">
        <v>1512</v>
      </c>
      <c r="B3072" s="1" t="s">
        <v>209</v>
      </c>
      <c r="C3072" s="1" t="s">
        <v>6</v>
      </c>
      <c r="D3072" s="1" t="s">
        <v>3</v>
      </c>
      <c r="E3072" s="11">
        <v>643</v>
      </c>
      <c r="F3072" s="3">
        <v>1.4</v>
      </c>
      <c r="G3072" s="11">
        <f>Tabla1[[#This Row],[Stock en unidades]]*Tabla1[[#This Row],[Costo unitario]]</f>
        <v>900.19999999999993</v>
      </c>
      <c r="H3072" s="1">
        <v>2019</v>
      </c>
      <c r="I3072" s="1" t="s">
        <v>305</v>
      </c>
      <c r="J3072" s="1">
        <v>94</v>
      </c>
      <c r="K3072" s="3">
        <v>202.66399999999999</v>
      </c>
      <c r="L3072" s="12">
        <f>Tabla1[[#This Row],[Venta prom 12 meses en UN]]*Tabla1[[#This Row],[Costo unitario]]</f>
        <v>131.6</v>
      </c>
      <c r="M3072" s="29">
        <f>IFERROR(Tabla1[[#This Row],[Stock en unidades]]/Tabla1[[#This Row],[Venta prom 12 meses en UN]],0)</f>
        <v>6.8404255319148932</v>
      </c>
      <c r="N3072" s="12">
        <f>IFERROR(12/Tabla1[[#This Row],[Meses de stock]],0)</f>
        <v>1.7542768273716953</v>
      </c>
      <c r="O3072" s="5" t="e">
        <f>VLOOKUP(Tabla1[[#This Row],[Código del producto]],'ABC Ventas'!$A:$E,5,0)</f>
        <v>#DIV/0!</v>
      </c>
      <c r="P3072" s="5" t="e">
        <f>VLOOKUP(Tabla1[[#This Row],[Código del producto]],'ABC Stock'!$A:$E,5,0)</f>
        <v>#DIV/0!</v>
      </c>
      <c r="Q307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73" spans="1:17" x14ac:dyDescent="0.2">
      <c r="A3073" s="1">
        <v>1512</v>
      </c>
      <c r="B3073" s="1" t="s">
        <v>209</v>
      </c>
      <c r="C3073" s="1" t="s">
        <v>6</v>
      </c>
      <c r="D3073" s="1" t="s">
        <v>3</v>
      </c>
      <c r="E3073" s="11">
        <v>90</v>
      </c>
      <c r="F3073" s="3">
        <v>1</v>
      </c>
      <c r="G3073" s="11">
        <f>Tabla1[[#This Row],[Stock en unidades]]*Tabla1[[#This Row],[Costo unitario]]</f>
        <v>90</v>
      </c>
      <c r="H3073" s="1">
        <v>2019</v>
      </c>
      <c r="I3073" s="1" t="s">
        <v>308</v>
      </c>
      <c r="J3073" s="1">
        <v>132</v>
      </c>
      <c r="K3073" s="3">
        <v>198</v>
      </c>
      <c r="L3073" s="12">
        <f>Tabla1[[#This Row],[Venta prom 12 meses en UN]]*Tabla1[[#This Row],[Costo unitario]]</f>
        <v>132</v>
      </c>
      <c r="M3073" s="29">
        <f>IFERROR(Tabla1[[#This Row],[Stock en unidades]]/Tabla1[[#This Row],[Venta prom 12 meses en UN]],0)</f>
        <v>0.68181818181818177</v>
      </c>
      <c r="N3073" s="12">
        <f>IFERROR(12/Tabla1[[#This Row],[Meses de stock]],0)</f>
        <v>17.600000000000001</v>
      </c>
      <c r="O3073" s="5" t="e">
        <f>VLOOKUP(Tabla1[[#This Row],[Código del producto]],'ABC Ventas'!$A:$E,5,0)</f>
        <v>#DIV/0!</v>
      </c>
      <c r="P3073" s="5" t="e">
        <f>VLOOKUP(Tabla1[[#This Row],[Código del producto]],'ABC Stock'!$A:$E,5,0)</f>
        <v>#DIV/0!</v>
      </c>
      <c r="Q30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74" spans="1:17" x14ac:dyDescent="0.2">
      <c r="A3074" s="1">
        <v>1513</v>
      </c>
      <c r="B3074" s="1" t="s">
        <v>289</v>
      </c>
      <c r="C3074" s="1" t="s">
        <v>6</v>
      </c>
      <c r="D3074" s="1" t="s">
        <v>3</v>
      </c>
      <c r="E3074" s="11">
        <v>26</v>
      </c>
      <c r="F3074" s="3">
        <v>7.28</v>
      </c>
      <c r="G3074" s="11">
        <f>Tabla1[[#This Row],[Stock en unidades]]*Tabla1[[#This Row],[Costo unitario]]</f>
        <v>189.28</v>
      </c>
      <c r="H3074" s="1">
        <v>2020</v>
      </c>
      <c r="I3074" s="1" t="s">
        <v>256</v>
      </c>
      <c r="J3074" s="1">
        <v>138</v>
      </c>
      <c r="K3074" s="3">
        <v>1878.6768</v>
      </c>
      <c r="L3074" s="12">
        <f>Tabla1[[#This Row],[Venta prom 12 meses en UN]]*Tabla1[[#This Row],[Costo unitario]]</f>
        <v>1004.64</v>
      </c>
      <c r="M3074" s="29">
        <f>IFERROR(Tabla1[[#This Row],[Stock en unidades]]/Tabla1[[#This Row],[Venta prom 12 meses en UN]],0)</f>
        <v>0.18840579710144928</v>
      </c>
      <c r="N3074" s="12">
        <f>IFERROR(12/Tabla1[[#This Row],[Meses de stock]],0)</f>
        <v>63.692307692307693</v>
      </c>
      <c r="O3074" s="5" t="e">
        <f>VLOOKUP(Tabla1[[#This Row],[Código del producto]],'ABC Ventas'!$A:$E,5,0)</f>
        <v>#DIV/0!</v>
      </c>
      <c r="P3074" s="5" t="e">
        <f>VLOOKUP(Tabla1[[#This Row],[Código del producto]],'ABC Stock'!$A:$E,5,0)</f>
        <v>#DIV/0!</v>
      </c>
      <c r="Q30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75" spans="1:17" x14ac:dyDescent="0.2">
      <c r="A3075" s="1">
        <v>1513</v>
      </c>
      <c r="B3075" s="1" t="s">
        <v>289</v>
      </c>
      <c r="C3075" s="1" t="s">
        <v>6</v>
      </c>
      <c r="D3075" s="1" t="s">
        <v>3</v>
      </c>
      <c r="E3075" s="11">
        <v>654</v>
      </c>
      <c r="F3075" s="3">
        <v>7.75</v>
      </c>
      <c r="G3075" s="11">
        <f>Tabla1[[#This Row],[Stock en unidades]]*Tabla1[[#This Row],[Costo unitario]]</f>
        <v>5068.5</v>
      </c>
      <c r="H3075" s="1">
        <v>2019</v>
      </c>
      <c r="I3075" s="1" t="s">
        <v>308</v>
      </c>
      <c r="J3075" s="1">
        <v>93.3</v>
      </c>
      <c r="K3075" s="3">
        <v>976.15124999999989</v>
      </c>
      <c r="L3075" s="12">
        <f>Tabla1[[#This Row],[Venta prom 12 meses en UN]]*Tabla1[[#This Row],[Costo unitario]]</f>
        <v>723.07499999999993</v>
      </c>
      <c r="M3075" s="29">
        <f>IFERROR(Tabla1[[#This Row],[Stock en unidades]]/Tabla1[[#This Row],[Venta prom 12 meses en UN]],0)</f>
        <v>7.009646302250804</v>
      </c>
      <c r="N3075" s="12">
        <f>IFERROR(12/Tabla1[[#This Row],[Meses de stock]],0)</f>
        <v>1.7119266055045872</v>
      </c>
      <c r="O3075" s="5" t="e">
        <f>VLOOKUP(Tabla1[[#This Row],[Código del producto]],'ABC Ventas'!$A:$E,5,0)</f>
        <v>#DIV/0!</v>
      </c>
      <c r="P3075" s="5" t="e">
        <f>VLOOKUP(Tabla1[[#This Row],[Código del producto]],'ABC Stock'!$A:$E,5,0)</f>
        <v>#DIV/0!</v>
      </c>
      <c r="Q30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76" spans="1:17" x14ac:dyDescent="0.2">
      <c r="A3076" s="1">
        <v>1513</v>
      </c>
      <c r="B3076" s="1" t="s">
        <v>289</v>
      </c>
      <c r="C3076" s="1" t="s">
        <v>6</v>
      </c>
      <c r="D3076" s="1" t="s">
        <v>3</v>
      </c>
      <c r="E3076" s="11">
        <v>0</v>
      </c>
      <c r="F3076" s="3">
        <v>4.5</v>
      </c>
      <c r="G3076" s="11">
        <f>Tabla1[[#This Row],[Stock en unidades]]*Tabla1[[#This Row],[Costo unitario]]</f>
        <v>0</v>
      </c>
      <c r="H3076" s="1">
        <v>2019</v>
      </c>
      <c r="I3076" s="1" t="s">
        <v>305</v>
      </c>
      <c r="J3076" s="1">
        <v>109</v>
      </c>
      <c r="K3076" s="3">
        <v>902.52</v>
      </c>
      <c r="L3076" s="12">
        <f>Tabla1[[#This Row],[Venta prom 12 meses en UN]]*Tabla1[[#This Row],[Costo unitario]]</f>
        <v>490.5</v>
      </c>
      <c r="M3076" s="29">
        <f>IFERROR(Tabla1[[#This Row],[Stock en unidades]]/Tabla1[[#This Row],[Venta prom 12 meses en UN]],0)</f>
        <v>0</v>
      </c>
      <c r="N3076" s="12">
        <f>IFERROR(12/Tabla1[[#This Row],[Meses de stock]],0)</f>
        <v>0</v>
      </c>
      <c r="O3076" s="5" t="e">
        <f>VLOOKUP(Tabla1[[#This Row],[Código del producto]],'ABC Ventas'!$A:$E,5,0)</f>
        <v>#DIV/0!</v>
      </c>
      <c r="P3076" s="5" t="e">
        <f>VLOOKUP(Tabla1[[#This Row],[Código del producto]],'ABC Stock'!$A:$E,5,0)</f>
        <v>#DIV/0!</v>
      </c>
      <c r="Q30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77" spans="1:17" x14ac:dyDescent="0.2">
      <c r="A3077" s="1">
        <v>1513</v>
      </c>
      <c r="B3077" s="1" t="s">
        <v>289</v>
      </c>
      <c r="C3077" s="1" t="s">
        <v>6</v>
      </c>
      <c r="D3077" s="1" t="s">
        <v>3</v>
      </c>
      <c r="E3077" s="11">
        <v>0</v>
      </c>
      <c r="F3077" s="3">
        <v>3.77</v>
      </c>
      <c r="G3077" s="11">
        <f>Tabla1[[#This Row],[Stock en unidades]]*Tabla1[[#This Row],[Costo unitario]]</f>
        <v>0</v>
      </c>
      <c r="H3077" s="1">
        <v>2020</v>
      </c>
      <c r="I3077" s="1" t="s">
        <v>258</v>
      </c>
      <c r="J3077" s="1">
        <v>123</v>
      </c>
      <c r="K3077" s="3">
        <v>718.75049999999999</v>
      </c>
      <c r="L3077" s="12">
        <f>Tabla1[[#This Row],[Venta prom 12 meses en UN]]*Tabla1[[#This Row],[Costo unitario]]</f>
        <v>463.71</v>
      </c>
      <c r="M3077" s="29">
        <f>IFERROR(Tabla1[[#This Row],[Stock en unidades]]/Tabla1[[#This Row],[Venta prom 12 meses en UN]],0)</f>
        <v>0</v>
      </c>
      <c r="N3077" s="12">
        <f>IFERROR(12/Tabla1[[#This Row],[Meses de stock]],0)</f>
        <v>0</v>
      </c>
      <c r="O3077" s="5" t="e">
        <f>VLOOKUP(Tabla1[[#This Row],[Código del producto]],'ABC Ventas'!$A:$E,5,0)</f>
        <v>#DIV/0!</v>
      </c>
      <c r="P3077" s="5" t="e">
        <f>VLOOKUP(Tabla1[[#This Row],[Código del producto]],'ABC Stock'!$A:$E,5,0)</f>
        <v>#DIV/0!</v>
      </c>
      <c r="Q30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78" spans="1:17" x14ac:dyDescent="0.2">
      <c r="A3078" s="1">
        <v>1513</v>
      </c>
      <c r="B3078" s="1" t="s">
        <v>289</v>
      </c>
      <c r="C3078" s="1" t="s">
        <v>6</v>
      </c>
      <c r="D3078" s="1" t="s">
        <v>3</v>
      </c>
      <c r="E3078" s="11">
        <v>514</v>
      </c>
      <c r="F3078" s="3">
        <v>2.66</v>
      </c>
      <c r="G3078" s="11">
        <f>Tabla1[[#This Row],[Stock en unidades]]*Tabla1[[#This Row],[Costo unitario]]</f>
        <v>1367.24</v>
      </c>
      <c r="H3078" s="1">
        <v>2019</v>
      </c>
      <c r="I3078" s="1" t="s">
        <v>257</v>
      </c>
      <c r="J3078" s="1">
        <v>73.400000000000006</v>
      </c>
      <c r="K3078" s="3">
        <v>316.29528000000005</v>
      </c>
      <c r="L3078" s="12">
        <f>Tabla1[[#This Row],[Venta prom 12 meses en UN]]*Tabla1[[#This Row],[Costo unitario]]</f>
        <v>195.24400000000003</v>
      </c>
      <c r="M3078" s="29">
        <f>IFERROR(Tabla1[[#This Row],[Stock en unidades]]/Tabla1[[#This Row],[Venta prom 12 meses en UN]],0)</f>
        <v>7.0027247956403267</v>
      </c>
      <c r="N3078" s="12">
        <f>IFERROR(12/Tabla1[[#This Row],[Meses de stock]],0)</f>
        <v>1.7136186770428017</v>
      </c>
      <c r="O3078" s="5" t="e">
        <f>VLOOKUP(Tabla1[[#This Row],[Código del producto]],'ABC Ventas'!$A:$E,5,0)</f>
        <v>#DIV/0!</v>
      </c>
      <c r="P3078" s="5" t="e">
        <f>VLOOKUP(Tabla1[[#This Row],[Código del producto]],'ABC Stock'!$A:$E,5,0)</f>
        <v>#DIV/0!</v>
      </c>
      <c r="Q307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79" spans="1:17" x14ac:dyDescent="0.2">
      <c r="A3079" s="1">
        <v>1513</v>
      </c>
      <c r="B3079" s="1" t="s">
        <v>289</v>
      </c>
      <c r="C3079" s="1" t="s">
        <v>6</v>
      </c>
      <c r="D3079" s="1" t="s">
        <v>3</v>
      </c>
      <c r="E3079" s="11">
        <v>123</v>
      </c>
      <c r="F3079" s="3">
        <v>3.14</v>
      </c>
      <c r="G3079" s="11">
        <f>Tabla1[[#This Row],[Stock en unidades]]*Tabla1[[#This Row],[Costo unitario]]</f>
        <v>386.22</v>
      </c>
      <c r="H3079" s="1">
        <v>2019</v>
      </c>
      <c r="I3079" s="1" t="s">
        <v>256</v>
      </c>
      <c r="J3079" s="1">
        <v>61.1</v>
      </c>
      <c r="K3079" s="3">
        <v>314.64055999999999</v>
      </c>
      <c r="L3079" s="12">
        <f>Tabla1[[#This Row],[Venta prom 12 meses en UN]]*Tabla1[[#This Row],[Costo unitario]]</f>
        <v>191.85400000000001</v>
      </c>
      <c r="M3079" s="29">
        <f>IFERROR(Tabla1[[#This Row],[Stock en unidades]]/Tabla1[[#This Row],[Venta prom 12 meses en UN]],0)</f>
        <v>2.0130932896890341</v>
      </c>
      <c r="N3079" s="12">
        <f>IFERROR(12/Tabla1[[#This Row],[Meses de stock]],0)</f>
        <v>5.9609756097560984</v>
      </c>
      <c r="O3079" s="5" t="e">
        <f>VLOOKUP(Tabla1[[#This Row],[Código del producto]],'ABC Ventas'!$A:$E,5,0)</f>
        <v>#DIV/0!</v>
      </c>
      <c r="P3079" s="5" t="e">
        <f>VLOOKUP(Tabla1[[#This Row],[Código del producto]],'ABC Stock'!$A:$E,5,0)</f>
        <v>#DIV/0!</v>
      </c>
      <c r="Q30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0" spans="1:17" x14ac:dyDescent="0.2">
      <c r="A3080" s="1">
        <v>1514</v>
      </c>
      <c r="B3080" s="1" t="s">
        <v>578</v>
      </c>
      <c r="C3080" s="1" t="s">
        <v>6</v>
      </c>
      <c r="D3080" s="1" t="s">
        <v>3</v>
      </c>
      <c r="E3080" s="11">
        <v>95</v>
      </c>
      <c r="F3080" s="3">
        <v>4.96</v>
      </c>
      <c r="G3080" s="11">
        <f>Tabla1[[#This Row],[Stock en unidades]]*Tabla1[[#This Row],[Costo unitario]]</f>
        <v>471.2</v>
      </c>
      <c r="H3080" s="1">
        <v>2020</v>
      </c>
      <c r="I3080" s="1" t="s">
        <v>257</v>
      </c>
      <c r="J3080" s="1">
        <v>133</v>
      </c>
      <c r="K3080" s="3">
        <v>936.74559999999997</v>
      </c>
      <c r="L3080" s="12">
        <f>Tabla1[[#This Row],[Venta prom 12 meses en UN]]*Tabla1[[#This Row],[Costo unitario]]</f>
        <v>659.68</v>
      </c>
      <c r="M3080" s="29">
        <f>IFERROR(Tabla1[[#This Row],[Stock en unidades]]/Tabla1[[#This Row],[Venta prom 12 meses en UN]],0)</f>
        <v>0.7142857142857143</v>
      </c>
      <c r="N3080" s="12">
        <f>IFERROR(12/Tabla1[[#This Row],[Meses de stock]],0)</f>
        <v>16.8</v>
      </c>
      <c r="O3080" s="5" t="e">
        <f>VLOOKUP(Tabla1[[#This Row],[Código del producto]],'ABC Ventas'!$A:$E,5,0)</f>
        <v>#DIV/0!</v>
      </c>
      <c r="P3080" s="5" t="e">
        <f>VLOOKUP(Tabla1[[#This Row],[Código del producto]],'ABC Stock'!$A:$E,5,0)</f>
        <v>#DIV/0!</v>
      </c>
      <c r="Q30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1" spans="1:17" x14ac:dyDescent="0.2">
      <c r="A3081" s="1">
        <v>1514</v>
      </c>
      <c r="B3081" s="1" t="s">
        <v>578</v>
      </c>
      <c r="C3081" s="1" t="s">
        <v>6</v>
      </c>
      <c r="D3081" s="1" t="s">
        <v>3</v>
      </c>
      <c r="E3081" s="11">
        <v>1315</v>
      </c>
      <c r="F3081" s="3">
        <v>6.56</v>
      </c>
      <c r="G3081" s="11">
        <f>Tabla1[[#This Row],[Stock en unidades]]*Tabla1[[#This Row],[Costo unitario]]</f>
        <v>8626.4</v>
      </c>
      <c r="H3081" s="1">
        <v>2020</v>
      </c>
      <c r="I3081" s="1" t="s">
        <v>257</v>
      </c>
      <c r="J3081" s="1">
        <v>0</v>
      </c>
      <c r="K3081" s="3">
        <v>0</v>
      </c>
      <c r="L3081" s="12">
        <f>Tabla1[[#This Row],[Venta prom 12 meses en UN]]*Tabla1[[#This Row],[Costo unitario]]</f>
        <v>0</v>
      </c>
      <c r="M3081" s="29">
        <f>IFERROR(Tabla1[[#This Row],[Stock en unidades]]/Tabla1[[#This Row],[Venta prom 12 meses en UN]],0)</f>
        <v>0</v>
      </c>
      <c r="N3081" s="12">
        <f>IFERROR(12/Tabla1[[#This Row],[Meses de stock]],0)</f>
        <v>0</v>
      </c>
      <c r="O3081" s="5" t="e">
        <f>VLOOKUP(Tabla1[[#This Row],[Código del producto]],'ABC Ventas'!$A:$E,5,0)</f>
        <v>#DIV/0!</v>
      </c>
      <c r="P3081" s="5" t="e">
        <f>VLOOKUP(Tabla1[[#This Row],[Código del producto]],'ABC Stock'!$A:$E,5,0)</f>
        <v>#DIV/0!</v>
      </c>
      <c r="Q308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082" spans="1:17" x14ac:dyDescent="0.2">
      <c r="A3082" s="1">
        <v>1514</v>
      </c>
      <c r="B3082" s="1" t="s">
        <v>578</v>
      </c>
      <c r="C3082" s="1" t="s">
        <v>6</v>
      </c>
      <c r="D3082" s="1" t="s">
        <v>3</v>
      </c>
      <c r="E3082" s="11">
        <v>56</v>
      </c>
      <c r="F3082" s="3">
        <v>5.99</v>
      </c>
      <c r="G3082" s="11">
        <f>Tabla1[[#This Row],[Stock en unidades]]*Tabla1[[#This Row],[Costo unitario]]</f>
        <v>335.44</v>
      </c>
      <c r="H3082" s="1">
        <v>2020</v>
      </c>
      <c r="I3082" s="1" t="s">
        <v>256</v>
      </c>
      <c r="J3082" s="1">
        <v>81</v>
      </c>
      <c r="K3082" s="3">
        <v>718.08119999999997</v>
      </c>
      <c r="L3082" s="12">
        <f>Tabla1[[#This Row],[Venta prom 12 meses en UN]]*Tabla1[[#This Row],[Costo unitario]]</f>
        <v>485.19</v>
      </c>
      <c r="M3082" s="29">
        <f>IFERROR(Tabla1[[#This Row],[Stock en unidades]]/Tabla1[[#This Row],[Venta prom 12 meses en UN]],0)</f>
        <v>0.69135802469135799</v>
      </c>
      <c r="N3082" s="12">
        <f>IFERROR(12/Tabla1[[#This Row],[Meses de stock]],0)</f>
        <v>17.357142857142858</v>
      </c>
      <c r="O3082" s="5" t="e">
        <f>VLOOKUP(Tabla1[[#This Row],[Código del producto]],'ABC Ventas'!$A:$E,5,0)</f>
        <v>#DIV/0!</v>
      </c>
      <c r="P3082" s="5" t="e">
        <f>VLOOKUP(Tabla1[[#This Row],[Código del producto]],'ABC Stock'!$A:$E,5,0)</f>
        <v>#DIV/0!</v>
      </c>
      <c r="Q30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3" spans="1:17" x14ac:dyDescent="0.2">
      <c r="A3083" s="1">
        <v>1514</v>
      </c>
      <c r="B3083" s="1" t="s">
        <v>578</v>
      </c>
      <c r="C3083" s="1" t="s">
        <v>6</v>
      </c>
      <c r="D3083" s="1" t="s">
        <v>3</v>
      </c>
      <c r="E3083" s="11">
        <v>0</v>
      </c>
      <c r="F3083" s="3">
        <v>3.86</v>
      </c>
      <c r="G3083" s="11">
        <f>Tabla1[[#This Row],[Stock en unidades]]*Tabla1[[#This Row],[Costo unitario]]</f>
        <v>0</v>
      </c>
      <c r="H3083" s="1">
        <v>2020</v>
      </c>
      <c r="I3083" s="1" t="s">
        <v>256</v>
      </c>
      <c r="J3083" s="1">
        <v>130</v>
      </c>
      <c r="K3083" s="3">
        <v>612.19600000000003</v>
      </c>
      <c r="L3083" s="12">
        <f>Tabla1[[#This Row],[Venta prom 12 meses en UN]]*Tabla1[[#This Row],[Costo unitario]]</f>
        <v>501.8</v>
      </c>
      <c r="M3083" s="29">
        <f>IFERROR(Tabla1[[#This Row],[Stock en unidades]]/Tabla1[[#This Row],[Venta prom 12 meses en UN]],0)</f>
        <v>0</v>
      </c>
      <c r="N3083" s="12">
        <f>IFERROR(12/Tabla1[[#This Row],[Meses de stock]],0)</f>
        <v>0</v>
      </c>
      <c r="O3083" s="5" t="e">
        <f>VLOOKUP(Tabla1[[#This Row],[Código del producto]],'ABC Ventas'!$A:$E,5,0)</f>
        <v>#DIV/0!</v>
      </c>
      <c r="P3083" s="5" t="e">
        <f>VLOOKUP(Tabla1[[#This Row],[Código del producto]],'ABC Stock'!$A:$E,5,0)</f>
        <v>#DIV/0!</v>
      </c>
      <c r="Q30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4" spans="1:17" x14ac:dyDescent="0.2">
      <c r="A3084" s="1">
        <v>1514</v>
      </c>
      <c r="B3084" s="1" t="s">
        <v>578</v>
      </c>
      <c r="C3084" s="1" t="s">
        <v>6</v>
      </c>
      <c r="D3084" s="1" t="s">
        <v>3</v>
      </c>
      <c r="E3084" s="11">
        <v>359</v>
      </c>
      <c r="F3084" s="3">
        <v>3.39</v>
      </c>
      <c r="G3084" s="11">
        <f>Tabla1[[#This Row],[Stock en unidades]]*Tabla1[[#This Row],[Costo unitario]]</f>
        <v>1217.01</v>
      </c>
      <c r="H3084" s="1">
        <v>2019</v>
      </c>
      <c r="I3084" s="1" t="s">
        <v>307</v>
      </c>
      <c r="J3084" s="1">
        <v>107</v>
      </c>
      <c r="K3084" s="3">
        <v>547.72230000000002</v>
      </c>
      <c r="L3084" s="12">
        <f>Tabla1[[#This Row],[Venta prom 12 meses en UN]]*Tabla1[[#This Row],[Costo unitario]]</f>
        <v>362.73</v>
      </c>
      <c r="M3084" s="29">
        <f>IFERROR(Tabla1[[#This Row],[Stock en unidades]]/Tabla1[[#This Row],[Venta prom 12 meses en UN]],0)</f>
        <v>3.3551401869158877</v>
      </c>
      <c r="N3084" s="12">
        <f>IFERROR(12/Tabla1[[#This Row],[Meses de stock]],0)</f>
        <v>3.5766016713091924</v>
      </c>
      <c r="O3084" s="5" t="e">
        <f>VLOOKUP(Tabla1[[#This Row],[Código del producto]],'ABC Ventas'!$A:$E,5,0)</f>
        <v>#DIV/0!</v>
      </c>
      <c r="P3084" s="5" t="e">
        <f>VLOOKUP(Tabla1[[#This Row],[Código del producto]],'ABC Stock'!$A:$E,5,0)</f>
        <v>#DIV/0!</v>
      </c>
      <c r="Q308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85" spans="1:17" x14ac:dyDescent="0.2">
      <c r="A3085" s="1">
        <v>1514</v>
      </c>
      <c r="B3085" s="1" t="s">
        <v>578</v>
      </c>
      <c r="C3085" s="1" t="s">
        <v>6</v>
      </c>
      <c r="D3085" s="1" t="s">
        <v>3</v>
      </c>
      <c r="E3085" s="11">
        <v>112</v>
      </c>
      <c r="F3085" s="3">
        <v>3.68</v>
      </c>
      <c r="G3085" s="11">
        <f>Tabla1[[#This Row],[Stock en unidades]]*Tabla1[[#This Row],[Costo unitario]]</f>
        <v>412.16</v>
      </c>
      <c r="H3085" s="1">
        <v>2019</v>
      </c>
      <c r="I3085" s="1" t="s">
        <v>307</v>
      </c>
      <c r="J3085" s="1">
        <v>105</v>
      </c>
      <c r="K3085" s="3">
        <v>502.32000000000005</v>
      </c>
      <c r="L3085" s="12">
        <f>Tabla1[[#This Row],[Venta prom 12 meses en UN]]*Tabla1[[#This Row],[Costo unitario]]</f>
        <v>386.40000000000003</v>
      </c>
      <c r="M3085" s="29">
        <f>IFERROR(Tabla1[[#This Row],[Stock en unidades]]/Tabla1[[#This Row],[Venta prom 12 meses en UN]],0)</f>
        <v>1.0666666666666667</v>
      </c>
      <c r="N3085" s="12">
        <f>IFERROR(12/Tabla1[[#This Row],[Meses de stock]],0)</f>
        <v>11.25</v>
      </c>
      <c r="O3085" s="5" t="e">
        <f>VLOOKUP(Tabla1[[#This Row],[Código del producto]],'ABC Ventas'!$A:$E,5,0)</f>
        <v>#DIV/0!</v>
      </c>
      <c r="P3085" s="5" t="e">
        <f>VLOOKUP(Tabla1[[#This Row],[Código del producto]],'ABC Stock'!$A:$E,5,0)</f>
        <v>#DIV/0!</v>
      </c>
      <c r="Q308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6" spans="1:17" x14ac:dyDescent="0.2">
      <c r="A3086" s="1">
        <v>1515</v>
      </c>
      <c r="B3086" s="1" t="s">
        <v>579</v>
      </c>
      <c r="C3086" s="1" t="s">
        <v>6</v>
      </c>
      <c r="D3086" s="1" t="s">
        <v>3</v>
      </c>
      <c r="E3086" s="11">
        <v>666</v>
      </c>
      <c r="F3086" s="3">
        <v>5.98</v>
      </c>
      <c r="G3086" s="11">
        <f>Tabla1[[#This Row],[Stock en unidades]]*Tabla1[[#This Row],[Costo unitario]]</f>
        <v>3982.6800000000003</v>
      </c>
      <c r="H3086" s="1">
        <v>2019</v>
      </c>
      <c r="I3086" s="1" t="s">
        <v>305</v>
      </c>
      <c r="J3086" s="1">
        <v>74</v>
      </c>
      <c r="K3086" s="3">
        <v>677.05560000000014</v>
      </c>
      <c r="L3086" s="12">
        <f>Tabla1[[#This Row],[Venta prom 12 meses en UN]]*Tabla1[[#This Row],[Costo unitario]]</f>
        <v>442.52000000000004</v>
      </c>
      <c r="M3086" s="29">
        <f>IFERROR(Tabla1[[#This Row],[Stock en unidades]]/Tabla1[[#This Row],[Venta prom 12 meses en UN]],0)</f>
        <v>9</v>
      </c>
      <c r="N3086" s="12">
        <f>IFERROR(12/Tabla1[[#This Row],[Meses de stock]],0)</f>
        <v>1.3333333333333333</v>
      </c>
      <c r="O3086" s="5" t="e">
        <f>VLOOKUP(Tabla1[[#This Row],[Código del producto]],'ABC Ventas'!$A:$E,5,0)</f>
        <v>#DIV/0!</v>
      </c>
      <c r="P3086" s="5" t="e">
        <f>VLOOKUP(Tabla1[[#This Row],[Código del producto]],'ABC Stock'!$A:$E,5,0)</f>
        <v>#DIV/0!</v>
      </c>
      <c r="Q308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87" spans="1:17" x14ac:dyDescent="0.2">
      <c r="A3087" s="1">
        <v>1515</v>
      </c>
      <c r="B3087" s="1" t="s">
        <v>579</v>
      </c>
      <c r="C3087" s="1" t="s">
        <v>6</v>
      </c>
      <c r="D3087" s="1" t="s">
        <v>3</v>
      </c>
      <c r="E3087" s="11">
        <v>116</v>
      </c>
      <c r="F3087" s="3">
        <v>6.93</v>
      </c>
      <c r="G3087" s="11">
        <f>Tabla1[[#This Row],[Stock en unidades]]*Tabla1[[#This Row],[Costo unitario]]</f>
        <v>803.88</v>
      </c>
      <c r="H3087" s="1">
        <v>2020</v>
      </c>
      <c r="I3087" s="1" t="s">
        <v>256</v>
      </c>
      <c r="J3087" s="1">
        <v>57.6</v>
      </c>
      <c r="K3087" s="3">
        <v>674.59392000000003</v>
      </c>
      <c r="L3087" s="12">
        <f>Tabla1[[#This Row],[Venta prom 12 meses en UN]]*Tabla1[[#This Row],[Costo unitario]]</f>
        <v>399.16800000000001</v>
      </c>
      <c r="M3087" s="29">
        <f>IFERROR(Tabla1[[#This Row],[Stock en unidades]]/Tabla1[[#This Row],[Venta prom 12 meses en UN]],0)</f>
        <v>2.0138888888888888</v>
      </c>
      <c r="N3087" s="12">
        <f>IFERROR(12/Tabla1[[#This Row],[Meses de stock]],0)</f>
        <v>5.9586206896551728</v>
      </c>
      <c r="O3087" s="5" t="e">
        <f>VLOOKUP(Tabla1[[#This Row],[Código del producto]],'ABC Ventas'!$A:$E,5,0)</f>
        <v>#DIV/0!</v>
      </c>
      <c r="P3087" s="5" t="e">
        <f>VLOOKUP(Tabla1[[#This Row],[Código del producto]],'ABC Stock'!$A:$E,5,0)</f>
        <v>#DIV/0!</v>
      </c>
      <c r="Q308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88" spans="1:17" x14ac:dyDescent="0.2">
      <c r="A3088" s="1">
        <v>1515</v>
      </c>
      <c r="B3088" s="1" t="s">
        <v>579</v>
      </c>
      <c r="C3088" s="1" t="s">
        <v>6</v>
      </c>
      <c r="D3088" s="1" t="s">
        <v>3</v>
      </c>
      <c r="E3088" s="11">
        <v>1090</v>
      </c>
      <c r="F3088" s="3">
        <v>1.59</v>
      </c>
      <c r="G3088" s="11">
        <f>Tabla1[[#This Row],[Stock en unidades]]*Tabla1[[#This Row],[Costo unitario]]</f>
        <v>1733.1000000000001</v>
      </c>
      <c r="H3088" s="1">
        <v>2020</v>
      </c>
      <c r="I3088" s="1" t="s">
        <v>258</v>
      </c>
      <c r="J3088" s="1">
        <v>118</v>
      </c>
      <c r="K3088" s="3">
        <v>352.72559999999999</v>
      </c>
      <c r="L3088" s="12">
        <f>Tabla1[[#This Row],[Venta prom 12 meses en UN]]*Tabla1[[#This Row],[Costo unitario]]</f>
        <v>187.62</v>
      </c>
      <c r="M3088" s="29">
        <f>IFERROR(Tabla1[[#This Row],[Stock en unidades]]/Tabla1[[#This Row],[Venta prom 12 meses en UN]],0)</f>
        <v>9.2372881355932197</v>
      </c>
      <c r="N3088" s="12">
        <f>IFERROR(12/Tabla1[[#This Row],[Meses de stock]],0)</f>
        <v>1.2990825688073395</v>
      </c>
      <c r="O3088" s="5" t="e">
        <f>VLOOKUP(Tabla1[[#This Row],[Código del producto]],'ABC Ventas'!$A:$E,5,0)</f>
        <v>#DIV/0!</v>
      </c>
      <c r="P3088" s="5" t="e">
        <f>VLOOKUP(Tabla1[[#This Row],[Código del producto]],'ABC Stock'!$A:$E,5,0)</f>
        <v>#DIV/0!</v>
      </c>
      <c r="Q30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89" spans="1:17" x14ac:dyDescent="0.2">
      <c r="A3089" s="1">
        <v>1515</v>
      </c>
      <c r="B3089" s="1" t="s">
        <v>579</v>
      </c>
      <c r="C3089" s="1" t="s">
        <v>6</v>
      </c>
      <c r="D3089" s="1" t="s">
        <v>3</v>
      </c>
      <c r="E3089" s="11">
        <v>457</v>
      </c>
      <c r="F3089" s="3">
        <v>1.87</v>
      </c>
      <c r="G3089" s="11">
        <f>Tabla1[[#This Row],[Stock en unidades]]*Tabla1[[#This Row],[Costo unitario]]</f>
        <v>854.59</v>
      </c>
      <c r="H3089" s="1">
        <v>2019</v>
      </c>
      <c r="I3089" s="1" t="s">
        <v>304</v>
      </c>
      <c r="J3089" s="1">
        <v>129</v>
      </c>
      <c r="K3089" s="3">
        <v>347.37120000000004</v>
      </c>
      <c r="L3089" s="12">
        <f>Tabla1[[#This Row],[Venta prom 12 meses en UN]]*Tabla1[[#This Row],[Costo unitario]]</f>
        <v>241.23000000000002</v>
      </c>
      <c r="M3089" s="29">
        <f>IFERROR(Tabla1[[#This Row],[Stock en unidades]]/Tabla1[[#This Row],[Venta prom 12 meses en UN]],0)</f>
        <v>3.5426356589147288</v>
      </c>
      <c r="N3089" s="12">
        <f>IFERROR(12/Tabla1[[#This Row],[Meses de stock]],0)</f>
        <v>3.3873085339168489</v>
      </c>
      <c r="O3089" s="5" t="e">
        <f>VLOOKUP(Tabla1[[#This Row],[Código del producto]],'ABC Ventas'!$A:$E,5,0)</f>
        <v>#DIV/0!</v>
      </c>
      <c r="P3089" s="5" t="e">
        <f>VLOOKUP(Tabla1[[#This Row],[Código del producto]],'ABC Stock'!$A:$E,5,0)</f>
        <v>#DIV/0!</v>
      </c>
      <c r="Q308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090" spans="1:17" x14ac:dyDescent="0.2">
      <c r="A3090" s="1">
        <v>1515</v>
      </c>
      <c r="B3090" s="1" t="s">
        <v>579</v>
      </c>
      <c r="C3090" s="1" t="s">
        <v>6</v>
      </c>
      <c r="D3090" s="1" t="s">
        <v>3</v>
      </c>
      <c r="E3090" s="11">
        <v>14</v>
      </c>
      <c r="F3090" s="3">
        <v>1.51</v>
      </c>
      <c r="G3090" s="11">
        <f>Tabla1[[#This Row],[Stock en unidades]]*Tabla1[[#This Row],[Costo unitario]]</f>
        <v>21.14</v>
      </c>
      <c r="H3090" s="1">
        <v>2020</v>
      </c>
      <c r="I3090" s="1" t="s">
        <v>256</v>
      </c>
      <c r="J3090" s="1">
        <v>118</v>
      </c>
      <c r="K3090" s="3">
        <v>269.05180000000001</v>
      </c>
      <c r="L3090" s="12">
        <f>Tabla1[[#This Row],[Venta prom 12 meses en UN]]*Tabla1[[#This Row],[Costo unitario]]</f>
        <v>178.18</v>
      </c>
      <c r="M3090" s="29">
        <f>IFERROR(Tabla1[[#This Row],[Stock en unidades]]/Tabla1[[#This Row],[Venta prom 12 meses en UN]],0)</f>
        <v>0.11864406779661017</v>
      </c>
      <c r="N3090" s="12">
        <f>IFERROR(12/Tabla1[[#This Row],[Meses de stock]],0)</f>
        <v>101.14285714285714</v>
      </c>
      <c r="O3090" s="5" t="e">
        <f>VLOOKUP(Tabla1[[#This Row],[Código del producto]],'ABC Ventas'!$A:$E,5,0)</f>
        <v>#DIV/0!</v>
      </c>
      <c r="P3090" s="5" t="e">
        <f>VLOOKUP(Tabla1[[#This Row],[Código del producto]],'ABC Stock'!$A:$E,5,0)</f>
        <v>#DIV/0!</v>
      </c>
      <c r="Q30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91" spans="1:17" x14ac:dyDescent="0.2">
      <c r="A3091" s="1">
        <v>1515</v>
      </c>
      <c r="B3091" s="1" t="s">
        <v>579</v>
      </c>
      <c r="C3091" s="1" t="s">
        <v>6</v>
      </c>
      <c r="D3091" s="1" t="s">
        <v>3</v>
      </c>
      <c r="E3091" s="11">
        <v>547</v>
      </c>
      <c r="F3091" s="3">
        <v>19</v>
      </c>
      <c r="G3091" s="11">
        <f>Tabla1[[#This Row],[Stock en unidades]]*Tabla1[[#This Row],[Costo unitario]]</f>
        <v>10393</v>
      </c>
      <c r="H3091" s="1">
        <v>2019</v>
      </c>
      <c r="I3091" s="1" t="s">
        <v>308</v>
      </c>
      <c r="J3091" s="1">
        <v>0</v>
      </c>
      <c r="K3091" s="3">
        <v>0</v>
      </c>
      <c r="L3091" s="12">
        <f>Tabla1[[#This Row],[Venta prom 12 meses en UN]]*Tabla1[[#This Row],[Costo unitario]]</f>
        <v>0</v>
      </c>
      <c r="M3091" s="29">
        <f>IFERROR(Tabla1[[#This Row],[Stock en unidades]]/Tabla1[[#This Row],[Venta prom 12 meses en UN]],0)</f>
        <v>0</v>
      </c>
      <c r="N3091" s="12">
        <f>IFERROR(12/Tabla1[[#This Row],[Meses de stock]],0)</f>
        <v>0</v>
      </c>
      <c r="O3091" s="5" t="e">
        <f>VLOOKUP(Tabla1[[#This Row],[Código del producto]],'ABC Ventas'!$A:$E,5,0)</f>
        <v>#DIV/0!</v>
      </c>
      <c r="P3091" s="5" t="e">
        <f>VLOOKUP(Tabla1[[#This Row],[Código del producto]],'ABC Stock'!$A:$E,5,0)</f>
        <v>#DIV/0!</v>
      </c>
      <c r="Q309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092" spans="1:17" x14ac:dyDescent="0.2">
      <c r="A3092" s="1">
        <v>1516</v>
      </c>
      <c r="B3092" s="1" t="s">
        <v>163</v>
      </c>
      <c r="C3092" s="1" t="s">
        <v>6</v>
      </c>
      <c r="D3092" s="1" t="s">
        <v>3</v>
      </c>
      <c r="E3092" s="11">
        <v>453</v>
      </c>
      <c r="F3092" s="3">
        <v>5.42</v>
      </c>
      <c r="G3092" s="11">
        <f>Tabla1[[#This Row],[Stock en unidades]]*Tabla1[[#This Row],[Costo unitario]]</f>
        <v>2455.2599999999998</v>
      </c>
      <c r="H3092" s="1">
        <v>2020</v>
      </c>
      <c r="I3092" s="1" t="s">
        <v>257</v>
      </c>
      <c r="J3092" s="1">
        <v>75.5</v>
      </c>
      <c r="K3092" s="3">
        <v>613.81500000000005</v>
      </c>
      <c r="L3092" s="12">
        <f>Tabla1[[#This Row],[Venta prom 12 meses en UN]]*Tabla1[[#This Row],[Costo unitario]]</f>
        <v>409.21</v>
      </c>
      <c r="M3092" s="29">
        <f>IFERROR(Tabla1[[#This Row],[Stock en unidades]]/Tabla1[[#This Row],[Venta prom 12 meses en UN]],0)</f>
        <v>6</v>
      </c>
      <c r="N3092" s="12">
        <f>IFERROR(12/Tabla1[[#This Row],[Meses de stock]],0)</f>
        <v>2</v>
      </c>
      <c r="O3092" s="5" t="e">
        <f>VLOOKUP(Tabla1[[#This Row],[Código del producto]],'ABC Ventas'!$A:$E,5,0)</f>
        <v>#DIV/0!</v>
      </c>
      <c r="P3092" s="5" t="e">
        <f>VLOOKUP(Tabla1[[#This Row],[Código del producto]],'ABC Stock'!$A:$E,5,0)</f>
        <v>#DIV/0!</v>
      </c>
      <c r="Q30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93" spans="1:17" x14ac:dyDescent="0.2">
      <c r="A3093" s="1">
        <v>1516</v>
      </c>
      <c r="B3093" s="1" t="s">
        <v>163</v>
      </c>
      <c r="C3093" s="1" t="s">
        <v>6</v>
      </c>
      <c r="D3093" s="1" t="s">
        <v>3</v>
      </c>
      <c r="E3093" s="11">
        <v>147</v>
      </c>
      <c r="F3093" s="3">
        <v>6.25</v>
      </c>
      <c r="G3093" s="11">
        <f>Tabla1[[#This Row],[Stock en unidades]]*Tabla1[[#This Row],[Costo unitario]]</f>
        <v>918.75</v>
      </c>
      <c r="H3093" s="1">
        <v>2020</v>
      </c>
      <c r="I3093" s="1" t="s">
        <v>258</v>
      </c>
      <c r="J3093" s="1">
        <v>55</v>
      </c>
      <c r="K3093" s="3">
        <v>484.6875</v>
      </c>
      <c r="L3093" s="12">
        <f>Tabla1[[#This Row],[Venta prom 12 meses en UN]]*Tabla1[[#This Row],[Costo unitario]]</f>
        <v>343.75</v>
      </c>
      <c r="M3093" s="29">
        <f>IFERROR(Tabla1[[#This Row],[Stock en unidades]]/Tabla1[[#This Row],[Venta prom 12 meses en UN]],0)</f>
        <v>2.6727272727272728</v>
      </c>
      <c r="N3093" s="12">
        <f>IFERROR(12/Tabla1[[#This Row],[Meses de stock]],0)</f>
        <v>4.4897959183673466</v>
      </c>
      <c r="O3093" s="5" t="e">
        <f>VLOOKUP(Tabla1[[#This Row],[Código del producto]],'ABC Ventas'!$A:$E,5,0)</f>
        <v>#DIV/0!</v>
      </c>
      <c r="P3093" s="5" t="e">
        <f>VLOOKUP(Tabla1[[#This Row],[Código del producto]],'ABC Stock'!$A:$E,5,0)</f>
        <v>#DIV/0!</v>
      </c>
      <c r="Q30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94" spans="1:17" x14ac:dyDescent="0.2">
      <c r="A3094" s="1">
        <v>1516</v>
      </c>
      <c r="B3094" s="1" t="s">
        <v>163</v>
      </c>
      <c r="C3094" s="1" t="s">
        <v>6</v>
      </c>
      <c r="D3094" s="1" t="s">
        <v>3</v>
      </c>
      <c r="E3094" s="11">
        <v>571</v>
      </c>
      <c r="F3094" s="3">
        <v>5.08</v>
      </c>
      <c r="G3094" s="11">
        <f>Tabla1[[#This Row],[Stock en unidades]]*Tabla1[[#This Row],[Costo unitario]]</f>
        <v>2900.68</v>
      </c>
      <c r="H3094" s="1">
        <v>2020</v>
      </c>
      <c r="I3094" s="1" t="s">
        <v>258</v>
      </c>
      <c r="J3094" s="1">
        <v>51.9</v>
      </c>
      <c r="K3094" s="3">
        <v>345.38411999999994</v>
      </c>
      <c r="L3094" s="12">
        <f>Tabla1[[#This Row],[Venta prom 12 meses en UN]]*Tabla1[[#This Row],[Costo unitario]]</f>
        <v>263.65199999999999</v>
      </c>
      <c r="M3094" s="29">
        <f>IFERROR(Tabla1[[#This Row],[Stock en unidades]]/Tabla1[[#This Row],[Venta prom 12 meses en UN]],0)</f>
        <v>11.001926782273603</v>
      </c>
      <c r="N3094" s="12">
        <f>IFERROR(12/Tabla1[[#This Row],[Meses de stock]],0)</f>
        <v>1.0907180385288966</v>
      </c>
      <c r="O3094" s="5" t="e">
        <f>VLOOKUP(Tabla1[[#This Row],[Código del producto]],'ABC Ventas'!$A:$E,5,0)</f>
        <v>#DIV/0!</v>
      </c>
      <c r="P3094" s="5" t="e">
        <f>VLOOKUP(Tabla1[[#This Row],[Código del producto]],'ABC Stock'!$A:$E,5,0)</f>
        <v>#DIV/0!</v>
      </c>
      <c r="Q309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95" spans="1:17" x14ac:dyDescent="0.2">
      <c r="A3095" s="1">
        <v>1516</v>
      </c>
      <c r="B3095" s="1" t="s">
        <v>163</v>
      </c>
      <c r="C3095" s="1" t="s">
        <v>6</v>
      </c>
      <c r="D3095" s="1" t="s">
        <v>3</v>
      </c>
      <c r="E3095" s="11">
        <v>819</v>
      </c>
      <c r="F3095" s="3">
        <v>2.09</v>
      </c>
      <c r="G3095" s="11">
        <f>Tabla1[[#This Row],[Stock en unidades]]*Tabla1[[#This Row],[Costo unitario]]</f>
        <v>1711.7099999999998</v>
      </c>
      <c r="H3095" s="1">
        <v>2020</v>
      </c>
      <c r="I3095" s="1" t="s">
        <v>258</v>
      </c>
      <c r="J3095" s="1">
        <v>90.9</v>
      </c>
      <c r="K3095" s="3">
        <v>227.97720000000001</v>
      </c>
      <c r="L3095" s="12">
        <f>Tabla1[[#This Row],[Venta prom 12 meses en UN]]*Tabla1[[#This Row],[Costo unitario]]</f>
        <v>189.98099999999999</v>
      </c>
      <c r="M3095" s="29">
        <f>IFERROR(Tabla1[[#This Row],[Stock en unidades]]/Tabla1[[#This Row],[Venta prom 12 meses en UN]],0)</f>
        <v>9.009900990099009</v>
      </c>
      <c r="N3095" s="12">
        <f>IFERROR(12/Tabla1[[#This Row],[Meses de stock]],0)</f>
        <v>1.331868131868132</v>
      </c>
      <c r="O3095" s="5" t="e">
        <f>VLOOKUP(Tabla1[[#This Row],[Código del producto]],'ABC Ventas'!$A:$E,5,0)</f>
        <v>#DIV/0!</v>
      </c>
      <c r="P3095" s="5" t="e">
        <f>VLOOKUP(Tabla1[[#This Row],[Código del producto]],'ABC Stock'!$A:$E,5,0)</f>
        <v>#DIV/0!</v>
      </c>
      <c r="Q309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096" spans="1:17" x14ac:dyDescent="0.2">
      <c r="A3096" s="1">
        <v>1516</v>
      </c>
      <c r="B3096" s="1" t="s">
        <v>163</v>
      </c>
      <c r="C3096" s="1" t="s">
        <v>6</v>
      </c>
      <c r="D3096" s="1" t="s">
        <v>3</v>
      </c>
      <c r="E3096" s="11">
        <v>0</v>
      </c>
      <c r="F3096" s="3">
        <v>1.02</v>
      </c>
      <c r="G3096" s="11">
        <f>Tabla1[[#This Row],[Stock en unidades]]*Tabla1[[#This Row],[Costo unitario]]</f>
        <v>0</v>
      </c>
      <c r="H3096" s="1">
        <v>2019</v>
      </c>
      <c r="I3096" s="1" t="s">
        <v>257</v>
      </c>
      <c r="J3096" s="1">
        <v>113</v>
      </c>
      <c r="K3096" s="3">
        <v>208.62060000000002</v>
      </c>
      <c r="L3096" s="12">
        <f>Tabla1[[#This Row],[Venta prom 12 meses en UN]]*Tabla1[[#This Row],[Costo unitario]]</f>
        <v>115.26</v>
      </c>
      <c r="M3096" s="29">
        <f>IFERROR(Tabla1[[#This Row],[Stock en unidades]]/Tabla1[[#This Row],[Venta prom 12 meses en UN]],0)</f>
        <v>0</v>
      </c>
      <c r="N3096" s="12">
        <f>IFERROR(12/Tabla1[[#This Row],[Meses de stock]],0)</f>
        <v>0</v>
      </c>
      <c r="O3096" s="5" t="e">
        <f>VLOOKUP(Tabla1[[#This Row],[Código del producto]],'ABC Ventas'!$A:$E,5,0)</f>
        <v>#DIV/0!</v>
      </c>
      <c r="P3096" s="5" t="e">
        <f>VLOOKUP(Tabla1[[#This Row],[Código del producto]],'ABC Stock'!$A:$E,5,0)</f>
        <v>#DIV/0!</v>
      </c>
      <c r="Q30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97" spans="1:17" x14ac:dyDescent="0.2">
      <c r="A3097" s="1">
        <v>1516</v>
      </c>
      <c r="B3097" s="1" t="s">
        <v>163</v>
      </c>
      <c r="C3097" s="1" t="s">
        <v>6</v>
      </c>
      <c r="D3097" s="1" t="s">
        <v>3</v>
      </c>
      <c r="E3097" s="11">
        <v>89</v>
      </c>
      <c r="F3097" s="3">
        <v>1.29</v>
      </c>
      <c r="G3097" s="11">
        <f>Tabla1[[#This Row],[Stock en unidades]]*Tabla1[[#This Row],[Costo unitario]]</f>
        <v>114.81</v>
      </c>
      <c r="H3097" s="1">
        <v>2019</v>
      </c>
      <c r="I3097" s="1" t="s">
        <v>311</v>
      </c>
      <c r="J3097" s="1">
        <v>75</v>
      </c>
      <c r="K3097" s="3">
        <v>173.1825</v>
      </c>
      <c r="L3097" s="12">
        <f>Tabla1[[#This Row],[Venta prom 12 meses en UN]]*Tabla1[[#This Row],[Costo unitario]]</f>
        <v>96.75</v>
      </c>
      <c r="M3097" s="29">
        <f>IFERROR(Tabla1[[#This Row],[Stock en unidades]]/Tabla1[[#This Row],[Venta prom 12 meses en UN]],0)</f>
        <v>1.1866666666666668</v>
      </c>
      <c r="N3097" s="12">
        <f>IFERROR(12/Tabla1[[#This Row],[Meses de stock]],0)</f>
        <v>10.112359550561797</v>
      </c>
      <c r="O3097" s="5" t="e">
        <f>VLOOKUP(Tabla1[[#This Row],[Código del producto]],'ABC Ventas'!$A:$E,5,0)</f>
        <v>#DIV/0!</v>
      </c>
      <c r="P3097" s="5" t="e">
        <f>VLOOKUP(Tabla1[[#This Row],[Código del producto]],'ABC Stock'!$A:$E,5,0)</f>
        <v>#DIV/0!</v>
      </c>
      <c r="Q30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98" spans="1:17" x14ac:dyDescent="0.2">
      <c r="A3098" s="1">
        <v>1517</v>
      </c>
      <c r="B3098" s="1" t="s">
        <v>140</v>
      </c>
      <c r="C3098" s="1" t="s">
        <v>6</v>
      </c>
      <c r="D3098" s="1" t="s">
        <v>3</v>
      </c>
      <c r="E3098" s="11">
        <v>245</v>
      </c>
      <c r="F3098" s="3">
        <v>7.86</v>
      </c>
      <c r="G3098" s="11">
        <f>Tabla1[[#This Row],[Stock en unidades]]*Tabla1[[#This Row],[Costo unitario]]</f>
        <v>1925.7</v>
      </c>
      <c r="H3098" s="1">
        <v>2019</v>
      </c>
      <c r="I3098" s="1" t="s">
        <v>310</v>
      </c>
      <c r="J3098" s="1">
        <v>125</v>
      </c>
      <c r="K3098" s="3">
        <v>1680.075</v>
      </c>
      <c r="L3098" s="12">
        <f>Tabla1[[#This Row],[Venta prom 12 meses en UN]]*Tabla1[[#This Row],[Costo unitario]]</f>
        <v>982.5</v>
      </c>
      <c r="M3098" s="29">
        <f>IFERROR(Tabla1[[#This Row],[Stock en unidades]]/Tabla1[[#This Row],[Venta prom 12 meses en UN]],0)</f>
        <v>1.96</v>
      </c>
      <c r="N3098" s="12">
        <f>IFERROR(12/Tabla1[[#This Row],[Meses de stock]],0)</f>
        <v>6.1224489795918364</v>
      </c>
      <c r="O3098" s="5" t="e">
        <f>VLOOKUP(Tabla1[[#This Row],[Código del producto]],'ABC Ventas'!$A:$E,5,0)</f>
        <v>#DIV/0!</v>
      </c>
      <c r="P3098" s="5" t="e">
        <f>VLOOKUP(Tabla1[[#This Row],[Código del producto]],'ABC Stock'!$A:$E,5,0)</f>
        <v>#DIV/0!</v>
      </c>
      <c r="Q30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099" spans="1:17" x14ac:dyDescent="0.2">
      <c r="A3099" s="1">
        <v>1517</v>
      </c>
      <c r="B3099" s="1" t="s">
        <v>140</v>
      </c>
      <c r="C3099" s="1" t="s">
        <v>6</v>
      </c>
      <c r="D3099" s="1" t="s">
        <v>3</v>
      </c>
      <c r="E3099" s="11">
        <v>1244</v>
      </c>
      <c r="F3099" s="3">
        <v>3.59</v>
      </c>
      <c r="G3099" s="11">
        <f>Tabla1[[#This Row],[Stock en unidades]]*Tabla1[[#This Row],[Costo unitario]]</f>
        <v>4465.96</v>
      </c>
      <c r="H3099" s="1">
        <v>2019</v>
      </c>
      <c r="I3099" s="1" t="s">
        <v>257</v>
      </c>
      <c r="J3099" s="1">
        <v>88.8</v>
      </c>
      <c r="K3099" s="3">
        <v>589.76519999999994</v>
      </c>
      <c r="L3099" s="12">
        <f>Tabla1[[#This Row],[Venta prom 12 meses en UN]]*Tabla1[[#This Row],[Costo unitario]]</f>
        <v>318.79199999999997</v>
      </c>
      <c r="M3099" s="29">
        <f>IFERROR(Tabla1[[#This Row],[Stock en unidades]]/Tabla1[[#This Row],[Venta prom 12 meses en UN]],0)</f>
        <v>14.009009009009009</v>
      </c>
      <c r="N3099" s="12">
        <f>IFERROR(12/Tabla1[[#This Row],[Meses de stock]],0)</f>
        <v>0.85659163987138265</v>
      </c>
      <c r="O3099" s="5" t="e">
        <f>VLOOKUP(Tabla1[[#This Row],[Código del producto]],'ABC Ventas'!$A:$E,5,0)</f>
        <v>#DIV/0!</v>
      </c>
      <c r="P3099" s="5" t="e">
        <f>VLOOKUP(Tabla1[[#This Row],[Código del producto]],'ABC Stock'!$A:$E,5,0)</f>
        <v>#DIV/0!</v>
      </c>
      <c r="Q309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00" spans="1:17" x14ac:dyDescent="0.2">
      <c r="A3100" s="1">
        <v>1517</v>
      </c>
      <c r="B3100" s="1" t="s">
        <v>140</v>
      </c>
      <c r="C3100" s="1" t="s">
        <v>6</v>
      </c>
      <c r="D3100" s="1" t="s">
        <v>3</v>
      </c>
      <c r="E3100" s="11">
        <v>46</v>
      </c>
      <c r="F3100" s="3">
        <v>4.93</v>
      </c>
      <c r="G3100" s="11">
        <f>Tabla1[[#This Row],[Stock en unidades]]*Tabla1[[#This Row],[Costo unitario]]</f>
        <v>226.77999999999997</v>
      </c>
      <c r="H3100" s="1">
        <v>2020</v>
      </c>
      <c r="I3100" s="1" t="s">
        <v>256</v>
      </c>
      <c r="J3100" s="1">
        <v>55</v>
      </c>
      <c r="K3100" s="3">
        <v>428.41699999999997</v>
      </c>
      <c r="L3100" s="12">
        <f>Tabla1[[#This Row],[Venta prom 12 meses en UN]]*Tabla1[[#This Row],[Costo unitario]]</f>
        <v>271.14999999999998</v>
      </c>
      <c r="M3100" s="29">
        <f>IFERROR(Tabla1[[#This Row],[Stock en unidades]]/Tabla1[[#This Row],[Venta prom 12 meses en UN]],0)</f>
        <v>0.83636363636363631</v>
      </c>
      <c r="N3100" s="12">
        <f>IFERROR(12/Tabla1[[#This Row],[Meses de stock]],0)</f>
        <v>14.347826086956523</v>
      </c>
      <c r="O3100" s="5" t="e">
        <f>VLOOKUP(Tabla1[[#This Row],[Código del producto]],'ABC Ventas'!$A:$E,5,0)</f>
        <v>#DIV/0!</v>
      </c>
      <c r="P3100" s="5" t="e">
        <f>VLOOKUP(Tabla1[[#This Row],[Código del producto]],'ABC Stock'!$A:$E,5,0)</f>
        <v>#DIV/0!</v>
      </c>
      <c r="Q31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01" spans="1:17" x14ac:dyDescent="0.2">
      <c r="A3101" s="1">
        <v>1517</v>
      </c>
      <c r="B3101" s="1" t="s">
        <v>140</v>
      </c>
      <c r="C3101" s="1" t="s">
        <v>6</v>
      </c>
      <c r="D3101" s="1" t="s">
        <v>3</v>
      </c>
      <c r="E3101" s="11">
        <v>574</v>
      </c>
      <c r="F3101" s="3">
        <v>6.69</v>
      </c>
      <c r="G3101" s="11">
        <f>Tabla1[[#This Row],[Stock en unidades]]*Tabla1[[#This Row],[Costo unitario]]</f>
        <v>3840.0600000000004</v>
      </c>
      <c r="H3101" s="1">
        <v>2019</v>
      </c>
      <c r="I3101" s="1" t="s">
        <v>311</v>
      </c>
      <c r="J3101" s="1">
        <v>41</v>
      </c>
      <c r="K3101" s="3">
        <v>373.03440000000001</v>
      </c>
      <c r="L3101" s="12">
        <f>Tabla1[[#This Row],[Venta prom 12 meses en UN]]*Tabla1[[#This Row],[Costo unitario]]</f>
        <v>274.29000000000002</v>
      </c>
      <c r="M3101" s="29">
        <f>IFERROR(Tabla1[[#This Row],[Stock en unidades]]/Tabla1[[#This Row],[Venta prom 12 meses en UN]],0)</f>
        <v>14</v>
      </c>
      <c r="N3101" s="12">
        <f>IFERROR(12/Tabla1[[#This Row],[Meses de stock]],0)</f>
        <v>0.8571428571428571</v>
      </c>
      <c r="O3101" s="5" t="e">
        <f>VLOOKUP(Tabla1[[#This Row],[Código del producto]],'ABC Ventas'!$A:$E,5,0)</f>
        <v>#DIV/0!</v>
      </c>
      <c r="P3101" s="5" t="e">
        <f>VLOOKUP(Tabla1[[#This Row],[Código del producto]],'ABC Stock'!$A:$E,5,0)</f>
        <v>#DIV/0!</v>
      </c>
      <c r="Q310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02" spans="1:17" x14ac:dyDescent="0.2">
      <c r="A3102" s="1">
        <v>1517</v>
      </c>
      <c r="B3102" s="1" t="s">
        <v>140</v>
      </c>
      <c r="C3102" s="1" t="s">
        <v>6</v>
      </c>
      <c r="D3102" s="1" t="s">
        <v>3</v>
      </c>
      <c r="E3102" s="11">
        <v>305</v>
      </c>
      <c r="F3102" s="3">
        <v>6.86</v>
      </c>
      <c r="G3102" s="11">
        <f>Tabla1[[#This Row],[Stock en unidades]]*Tabla1[[#This Row],[Costo unitario]]</f>
        <v>2092.3000000000002</v>
      </c>
      <c r="H3102" s="1">
        <v>2020</v>
      </c>
      <c r="I3102" s="1" t="s">
        <v>257</v>
      </c>
      <c r="J3102" s="1">
        <v>33.799999999999997</v>
      </c>
      <c r="K3102" s="3">
        <v>315.34048000000001</v>
      </c>
      <c r="L3102" s="12">
        <f>Tabla1[[#This Row],[Venta prom 12 meses en UN]]*Tabla1[[#This Row],[Costo unitario]]</f>
        <v>231.86799999999999</v>
      </c>
      <c r="M3102" s="29">
        <f>IFERROR(Tabla1[[#This Row],[Stock en unidades]]/Tabla1[[#This Row],[Venta prom 12 meses en UN]],0)</f>
        <v>9.0236686390532554</v>
      </c>
      <c r="N3102" s="12">
        <f>IFERROR(12/Tabla1[[#This Row],[Meses de stock]],0)</f>
        <v>1.3298360655737704</v>
      </c>
      <c r="O3102" s="5" t="e">
        <f>VLOOKUP(Tabla1[[#This Row],[Código del producto]],'ABC Ventas'!$A:$E,5,0)</f>
        <v>#DIV/0!</v>
      </c>
      <c r="P3102" s="5" t="e">
        <f>VLOOKUP(Tabla1[[#This Row],[Código del producto]],'ABC Stock'!$A:$E,5,0)</f>
        <v>#DIV/0!</v>
      </c>
      <c r="Q310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03" spans="1:17" x14ac:dyDescent="0.2">
      <c r="A3103" s="1">
        <v>1517</v>
      </c>
      <c r="B3103" s="1" t="s">
        <v>140</v>
      </c>
      <c r="C3103" s="1" t="s">
        <v>6</v>
      </c>
      <c r="D3103" s="1" t="s">
        <v>3</v>
      </c>
      <c r="E3103" s="11">
        <v>317</v>
      </c>
      <c r="F3103" s="3">
        <v>2.44</v>
      </c>
      <c r="G3103" s="11">
        <f>Tabla1[[#This Row],[Stock en unidades]]*Tabla1[[#This Row],[Costo unitario]]</f>
        <v>773.48</v>
      </c>
      <c r="H3103" s="1">
        <v>2019</v>
      </c>
      <c r="I3103" s="1" t="s">
        <v>307</v>
      </c>
      <c r="J3103" s="1">
        <v>63.3</v>
      </c>
      <c r="K3103" s="3">
        <v>270.291</v>
      </c>
      <c r="L3103" s="12">
        <f>Tabla1[[#This Row],[Venta prom 12 meses en UN]]*Tabla1[[#This Row],[Costo unitario]]</f>
        <v>154.452</v>
      </c>
      <c r="M3103" s="29">
        <f>IFERROR(Tabla1[[#This Row],[Stock en unidades]]/Tabla1[[#This Row],[Venta prom 12 meses en UN]],0)</f>
        <v>5.0078988941548186</v>
      </c>
      <c r="N3103" s="12">
        <f>IFERROR(12/Tabla1[[#This Row],[Meses de stock]],0)</f>
        <v>2.3962145110410091</v>
      </c>
      <c r="O3103" s="5" t="e">
        <f>VLOOKUP(Tabla1[[#This Row],[Código del producto]],'ABC Ventas'!$A:$E,5,0)</f>
        <v>#DIV/0!</v>
      </c>
      <c r="P3103" s="5" t="e">
        <f>VLOOKUP(Tabla1[[#This Row],[Código del producto]],'ABC Stock'!$A:$E,5,0)</f>
        <v>#DIV/0!</v>
      </c>
      <c r="Q310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04" spans="1:17" x14ac:dyDescent="0.2">
      <c r="A3104" s="1">
        <v>1518</v>
      </c>
      <c r="B3104" s="1" t="s">
        <v>580</v>
      </c>
      <c r="C3104" s="1" t="s">
        <v>6</v>
      </c>
      <c r="D3104" s="1" t="s">
        <v>3</v>
      </c>
      <c r="E3104" s="11">
        <v>54</v>
      </c>
      <c r="F3104" s="3">
        <v>5.93</v>
      </c>
      <c r="G3104" s="11">
        <f>Tabla1[[#This Row],[Stock en unidades]]*Tabla1[[#This Row],[Costo unitario]]</f>
        <v>320.21999999999997</v>
      </c>
      <c r="H3104" s="1">
        <v>2020</v>
      </c>
      <c r="I3104" s="1" t="s">
        <v>258</v>
      </c>
      <c r="J3104" s="1">
        <v>141</v>
      </c>
      <c r="K3104" s="3">
        <v>1513.3952999999999</v>
      </c>
      <c r="L3104" s="12">
        <f>Tabla1[[#This Row],[Venta prom 12 meses en UN]]*Tabla1[[#This Row],[Costo unitario]]</f>
        <v>836.13</v>
      </c>
      <c r="M3104" s="29">
        <f>IFERROR(Tabla1[[#This Row],[Stock en unidades]]/Tabla1[[#This Row],[Venta prom 12 meses en UN]],0)</f>
        <v>0.38297872340425532</v>
      </c>
      <c r="N3104" s="12">
        <f>IFERROR(12/Tabla1[[#This Row],[Meses de stock]],0)</f>
        <v>31.333333333333332</v>
      </c>
      <c r="O3104" s="5" t="e">
        <f>VLOOKUP(Tabla1[[#This Row],[Código del producto]],'ABC Ventas'!$A:$E,5,0)</f>
        <v>#DIV/0!</v>
      </c>
      <c r="P3104" s="5" t="e">
        <f>VLOOKUP(Tabla1[[#This Row],[Código del producto]],'ABC Stock'!$A:$E,5,0)</f>
        <v>#DIV/0!</v>
      </c>
      <c r="Q31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05" spans="1:17" x14ac:dyDescent="0.2">
      <c r="A3105" s="1">
        <v>1518</v>
      </c>
      <c r="B3105" s="1" t="s">
        <v>580</v>
      </c>
      <c r="C3105" s="1" t="s">
        <v>6</v>
      </c>
      <c r="D3105" s="1" t="s">
        <v>3</v>
      </c>
      <c r="E3105" s="11">
        <v>50</v>
      </c>
      <c r="F3105" s="3">
        <v>4.95</v>
      </c>
      <c r="G3105" s="11">
        <f>Tabla1[[#This Row],[Stock en unidades]]*Tabla1[[#This Row],[Costo unitario]]</f>
        <v>247.5</v>
      </c>
      <c r="H3105" s="1">
        <v>2020</v>
      </c>
      <c r="I3105" s="1" t="s">
        <v>258</v>
      </c>
      <c r="J3105" s="1">
        <v>131</v>
      </c>
      <c r="K3105" s="3">
        <v>1069.9425000000001</v>
      </c>
      <c r="L3105" s="12">
        <f>Tabla1[[#This Row],[Venta prom 12 meses en UN]]*Tabla1[[#This Row],[Costo unitario]]</f>
        <v>648.45000000000005</v>
      </c>
      <c r="M3105" s="29">
        <f>IFERROR(Tabla1[[#This Row],[Stock en unidades]]/Tabla1[[#This Row],[Venta prom 12 meses en UN]],0)</f>
        <v>0.38167938931297712</v>
      </c>
      <c r="N3105" s="12">
        <f>IFERROR(12/Tabla1[[#This Row],[Meses de stock]],0)</f>
        <v>31.439999999999998</v>
      </c>
      <c r="O3105" s="5" t="e">
        <f>VLOOKUP(Tabla1[[#This Row],[Código del producto]],'ABC Ventas'!$A:$E,5,0)</f>
        <v>#DIV/0!</v>
      </c>
      <c r="P3105" s="5" t="e">
        <f>VLOOKUP(Tabla1[[#This Row],[Código del producto]],'ABC Stock'!$A:$E,5,0)</f>
        <v>#DIV/0!</v>
      </c>
      <c r="Q31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06" spans="1:17" x14ac:dyDescent="0.2">
      <c r="A3106" s="1">
        <v>1518</v>
      </c>
      <c r="B3106" s="1" t="s">
        <v>580</v>
      </c>
      <c r="C3106" s="1" t="s">
        <v>6</v>
      </c>
      <c r="D3106" s="1" t="s">
        <v>3</v>
      </c>
      <c r="E3106" s="11">
        <v>174</v>
      </c>
      <c r="F3106" s="3">
        <v>4.05</v>
      </c>
      <c r="G3106" s="11">
        <f>Tabla1[[#This Row],[Stock en unidades]]*Tabla1[[#This Row],[Costo unitario]]</f>
        <v>704.69999999999993</v>
      </c>
      <c r="H3106" s="1">
        <v>2020</v>
      </c>
      <c r="I3106" s="1" t="s">
        <v>256</v>
      </c>
      <c r="J3106" s="1">
        <v>137</v>
      </c>
      <c r="K3106" s="3">
        <v>771.24150000000009</v>
      </c>
      <c r="L3106" s="12">
        <f>Tabla1[[#This Row],[Venta prom 12 meses en UN]]*Tabla1[[#This Row],[Costo unitario]]</f>
        <v>554.85</v>
      </c>
      <c r="M3106" s="29">
        <f>IFERROR(Tabla1[[#This Row],[Stock en unidades]]/Tabla1[[#This Row],[Venta prom 12 meses en UN]],0)</f>
        <v>1.2700729927007299</v>
      </c>
      <c r="N3106" s="12">
        <f>IFERROR(12/Tabla1[[#This Row],[Meses de stock]],0)</f>
        <v>9.4482758620689662</v>
      </c>
      <c r="O3106" s="5" t="e">
        <f>VLOOKUP(Tabla1[[#This Row],[Código del producto]],'ABC Ventas'!$A:$E,5,0)</f>
        <v>#DIV/0!</v>
      </c>
      <c r="P3106" s="5" t="e">
        <f>VLOOKUP(Tabla1[[#This Row],[Código del producto]],'ABC Stock'!$A:$E,5,0)</f>
        <v>#DIV/0!</v>
      </c>
      <c r="Q31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07" spans="1:17" x14ac:dyDescent="0.2">
      <c r="A3107" s="1">
        <v>1518</v>
      </c>
      <c r="B3107" s="1" t="s">
        <v>580</v>
      </c>
      <c r="C3107" s="1" t="s">
        <v>6</v>
      </c>
      <c r="D3107" s="1" t="s">
        <v>3</v>
      </c>
      <c r="E3107" s="11">
        <v>282</v>
      </c>
      <c r="F3107" s="3">
        <v>3.75</v>
      </c>
      <c r="G3107" s="11">
        <f>Tabla1[[#This Row],[Stock en unidades]]*Tabla1[[#This Row],[Costo unitario]]</f>
        <v>1057.5</v>
      </c>
      <c r="H3107" s="1">
        <v>2019</v>
      </c>
      <c r="I3107" s="1" t="s">
        <v>309</v>
      </c>
      <c r="J3107" s="1">
        <v>93.9</v>
      </c>
      <c r="K3107" s="3">
        <v>426.07125000000002</v>
      </c>
      <c r="L3107" s="12">
        <f>Tabla1[[#This Row],[Venta prom 12 meses en UN]]*Tabla1[[#This Row],[Costo unitario]]</f>
        <v>352.125</v>
      </c>
      <c r="M3107" s="29">
        <f>IFERROR(Tabla1[[#This Row],[Stock en unidades]]/Tabla1[[#This Row],[Venta prom 12 meses en UN]],0)</f>
        <v>3.0031948881789137</v>
      </c>
      <c r="N3107" s="12">
        <f>IFERROR(12/Tabla1[[#This Row],[Meses de stock]],0)</f>
        <v>3.9957446808510637</v>
      </c>
      <c r="O3107" s="5" t="e">
        <f>VLOOKUP(Tabla1[[#This Row],[Código del producto]],'ABC Ventas'!$A:$E,5,0)</f>
        <v>#DIV/0!</v>
      </c>
      <c r="P3107" s="5" t="e">
        <f>VLOOKUP(Tabla1[[#This Row],[Código del producto]],'ABC Stock'!$A:$E,5,0)</f>
        <v>#DIV/0!</v>
      </c>
      <c r="Q310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08" spans="1:17" x14ac:dyDescent="0.2">
      <c r="A3108" s="1">
        <v>1518</v>
      </c>
      <c r="B3108" s="1" t="s">
        <v>580</v>
      </c>
      <c r="C3108" s="1" t="s">
        <v>6</v>
      </c>
      <c r="D3108" s="1" t="s">
        <v>3</v>
      </c>
      <c r="E3108" s="11">
        <v>0</v>
      </c>
      <c r="F3108" s="3">
        <v>5.82</v>
      </c>
      <c r="G3108" s="11">
        <f>Tabla1[[#This Row],[Stock en unidades]]*Tabla1[[#This Row],[Costo unitario]]</f>
        <v>0</v>
      </c>
      <c r="H3108" s="1">
        <v>2019</v>
      </c>
      <c r="I3108" s="1" t="s">
        <v>258</v>
      </c>
      <c r="J3108" s="1">
        <v>54</v>
      </c>
      <c r="K3108" s="3">
        <v>402.27840000000003</v>
      </c>
      <c r="L3108" s="12">
        <f>Tabla1[[#This Row],[Venta prom 12 meses en UN]]*Tabla1[[#This Row],[Costo unitario]]</f>
        <v>314.28000000000003</v>
      </c>
      <c r="M3108" s="29">
        <f>IFERROR(Tabla1[[#This Row],[Stock en unidades]]/Tabla1[[#This Row],[Venta prom 12 meses en UN]],0)</f>
        <v>0</v>
      </c>
      <c r="N3108" s="12">
        <f>IFERROR(12/Tabla1[[#This Row],[Meses de stock]],0)</f>
        <v>0</v>
      </c>
      <c r="O3108" s="5" t="e">
        <f>VLOOKUP(Tabla1[[#This Row],[Código del producto]],'ABC Ventas'!$A:$E,5,0)</f>
        <v>#DIV/0!</v>
      </c>
      <c r="P3108" s="5" t="e">
        <f>VLOOKUP(Tabla1[[#This Row],[Código del producto]],'ABC Stock'!$A:$E,5,0)</f>
        <v>#DIV/0!</v>
      </c>
      <c r="Q31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09" spans="1:17" x14ac:dyDescent="0.2">
      <c r="A3109" s="1">
        <v>1518</v>
      </c>
      <c r="B3109" s="1" t="s">
        <v>580</v>
      </c>
      <c r="C3109" s="1" t="s">
        <v>6</v>
      </c>
      <c r="D3109" s="1" t="s">
        <v>3</v>
      </c>
      <c r="E3109" s="11">
        <v>174</v>
      </c>
      <c r="F3109" s="3">
        <v>1.4</v>
      </c>
      <c r="G3109" s="11">
        <f>Tabla1[[#This Row],[Stock en unidades]]*Tabla1[[#This Row],[Costo unitario]]</f>
        <v>243.6</v>
      </c>
      <c r="H3109" s="1">
        <v>2020</v>
      </c>
      <c r="I3109" s="1" t="s">
        <v>258</v>
      </c>
      <c r="J3109" s="1">
        <v>83</v>
      </c>
      <c r="K3109" s="3">
        <v>185.92</v>
      </c>
      <c r="L3109" s="12">
        <f>Tabla1[[#This Row],[Venta prom 12 meses en UN]]*Tabla1[[#This Row],[Costo unitario]]</f>
        <v>116.19999999999999</v>
      </c>
      <c r="M3109" s="29">
        <f>IFERROR(Tabla1[[#This Row],[Stock en unidades]]/Tabla1[[#This Row],[Venta prom 12 meses en UN]],0)</f>
        <v>2.0963855421686746</v>
      </c>
      <c r="N3109" s="12">
        <f>IFERROR(12/Tabla1[[#This Row],[Meses de stock]],0)</f>
        <v>5.7241379310344831</v>
      </c>
      <c r="O3109" s="5" t="e">
        <f>VLOOKUP(Tabla1[[#This Row],[Código del producto]],'ABC Ventas'!$A:$E,5,0)</f>
        <v>#DIV/0!</v>
      </c>
      <c r="P3109" s="5" t="e">
        <f>VLOOKUP(Tabla1[[#This Row],[Código del producto]],'ABC Stock'!$A:$E,5,0)</f>
        <v>#DIV/0!</v>
      </c>
      <c r="Q31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10" spans="1:17" x14ac:dyDescent="0.2">
      <c r="A3110" s="1">
        <v>1519</v>
      </c>
      <c r="B3110" s="1" t="s">
        <v>581</v>
      </c>
      <c r="C3110" s="1" t="s">
        <v>6</v>
      </c>
      <c r="D3110" s="1" t="s">
        <v>3</v>
      </c>
      <c r="E3110" s="11">
        <v>281</v>
      </c>
      <c r="F3110" s="3">
        <v>5.18</v>
      </c>
      <c r="G3110" s="11">
        <f>Tabla1[[#This Row],[Stock en unidades]]*Tabla1[[#This Row],[Costo unitario]]</f>
        <v>1455.58</v>
      </c>
      <c r="H3110" s="1">
        <v>2019</v>
      </c>
      <c r="I3110" s="1" t="s">
        <v>307</v>
      </c>
      <c r="J3110" s="1">
        <v>125</v>
      </c>
      <c r="K3110" s="3">
        <v>1074.8499999999999</v>
      </c>
      <c r="L3110" s="12">
        <f>Tabla1[[#This Row],[Venta prom 12 meses en UN]]*Tabla1[[#This Row],[Costo unitario]]</f>
        <v>647.5</v>
      </c>
      <c r="M3110" s="29">
        <f>IFERROR(Tabla1[[#This Row],[Stock en unidades]]/Tabla1[[#This Row],[Venta prom 12 meses en UN]],0)</f>
        <v>2.2480000000000002</v>
      </c>
      <c r="N3110" s="12">
        <f>IFERROR(12/Tabla1[[#This Row],[Meses de stock]],0)</f>
        <v>5.3380782918149459</v>
      </c>
      <c r="O3110" s="5" t="e">
        <f>VLOOKUP(Tabla1[[#This Row],[Código del producto]],'ABC Ventas'!$A:$E,5,0)</f>
        <v>#DIV/0!</v>
      </c>
      <c r="P3110" s="5" t="e">
        <f>VLOOKUP(Tabla1[[#This Row],[Código del producto]],'ABC Stock'!$A:$E,5,0)</f>
        <v>#DIV/0!</v>
      </c>
      <c r="Q311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11" spans="1:17" x14ac:dyDescent="0.2">
      <c r="A3111" s="1">
        <v>1519</v>
      </c>
      <c r="B3111" s="1" t="s">
        <v>581</v>
      </c>
      <c r="C3111" s="1" t="s">
        <v>6</v>
      </c>
      <c r="D3111" s="1" t="s">
        <v>3</v>
      </c>
      <c r="E3111" s="11">
        <v>662</v>
      </c>
      <c r="F3111" s="3">
        <v>7.73</v>
      </c>
      <c r="G3111" s="11">
        <f>Tabla1[[#This Row],[Stock en unidades]]*Tabla1[[#This Row],[Costo unitario]]</f>
        <v>5117.26</v>
      </c>
      <c r="H3111" s="1">
        <v>2019</v>
      </c>
      <c r="I3111" s="1" t="s">
        <v>256</v>
      </c>
      <c r="J3111" s="1">
        <v>60.1</v>
      </c>
      <c r="K3111" s="3">
        <v>729.37961000000007</v>
      </c>
      <c r="L3111" s="12">
        <f>Tabla1[[#This Row],[Venta prom 12 meses en UN]]*Tabla1[[#This Row],[Costo unitario]]</f>
        <v>464.57300000000004</v>
      </c>
      <c r="M3111" s="29">
        <f>IFERROR(Tabla1[[#This Row],[Stock en unidades]]/Tabla1[[#This Row],[Venta prom 12 meses en UN]],0)</f>
        <v>11.014975041597337</v>
      </c>
      <c r="N3111" s="12">
        <f>IFERROR(12/Tabla1[[#This Row],[Meses de stock]],0)</f>
        <v>1.0894259818731118</v>
      </c>
      <c r="O3111" s="5" t="e">
        <f>VLOOKUP(Tabla1[[#This Row],[Código del producto]],'ABC Ventas'!$A:$E,5,0)</f>
        <v>#DIV/0!</v>
      </c>
      <c r="P3111" s="5" t="e">
        <f>VLOOKUP(Tabla1[[#This Row],[Código del producto]],'ABC Stock'!$A:$E,5,0)</f>
        <v>#DIV/0!</v>
      </c>
      <c r="Q311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12" spans="1:17" x14ac:dyDescent="0.2">
      <c r="A3112" s="1">
        <v>1519</v>
      </c>
      <c r="B3112" s="1" t="s">
        <v>581</v>
      </c>
      <c r="C3112" s="1" t="s">
        <v>6</v>
      </c>
      <c r="D3112" s="1" t="s">
        <v>3</v>
      </c>
      <c r="E3112" s="11">
        <v>1091</v>
      </c>
      <c r="F3112" s="3">
        <v>5.22</v>
      </c>
      <c r="G3112" s="11">
        <f>Tabla1[[#This Row],[Stock en unidades]]*Tabla1[[#This Row],[Costo unitario]]</f>
        <v>5695.0199999999995</v>
      </c>
      <c r="H3112" s="1">
        <v>2020</v>
      </c>
      <c r="I3112" s="1" t="s">
        <v>257</v>
      </c>
      <c r="J3112" s="1">
        <v>99.1</v>
      </c>
      <c r="K3112" s="3">
        <v>620.76239999999996</v>
      </c>
      <c r="L3112" s="12">
        <f>Tabla1[[#This Row],[Venta prom 12 meses en UN]]*Tabla1[[#This Row],[Costo unitario]]</f>
        <v>517.30199999999991</v>
      </c>
      <c r="M3112" s="29">
        <f>IFERROR(Tabla1[[#This Row],[Stock en unidades]]/Tabla1[[#This Row],[Venta prom 12 meses en UN]],0)</f>
        <v>11.009081735620587</v>
      </c>
      <c r="N3112" s="12">
        <f>IFERROR(12/Tabla1[[#This Row],[Meses de stock]],0)</f>
        <v>1.0900091659028412</v>
      </c>
      <c r="O3112" s="5" t="e">
        <f>VLOOKUP(Tabla1[[#This Row],[Código del producto]],'ABC Ventas'!$A:$E,5,0)</f>
        <v>#DIV/0!</v>
      </c>
      <c r="P3112" s="5" t="e">
        <f>VLOOKUP(Tabla1[[#This Row],[Código del producto]],'ABC Stock'!$A:$E,5,0)</f>
        <v>#DIV/0!</v>
      </c>
      <c r="Q311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13" spans="1:17" x14ac:dyDescent="0.2">
      <c r="A3113" s="1">
        <v>1519</v>
      </c>
      <c r="B3113" s="1" t="s">
        <v>581</v>
      </c>
      <c r="C3113" s="1" t="s">
        <v>6</v>
      </c>
      <c r="D3113" s="1" t="s">
        <v>3</v>
      </c>
      <c r="E3113" s="11">
        <v>342</v>
      </c>
      <c r="F3113" s="3">
        <v>7.79</v>
      </c>
      <c r="G3113" s="11">
        <f>Tabla1[[#This Row],[Stock en unidades]]*Tabla1[[#This Row],[Costo unitario]]</f>
        <v>2664.18</v>
      </c>
      <c r="H3113" s="1">
        <v>2020</v>
      </c>
      <c r="I3113" s="1" t="s">
        <v>257</v>
      </c>
      <c r="J3113" s="1">
        <v>48.8</v>
      </c>
      <c r="K3113" s="3">
        <v>490.39607999999998</v>
      </c>
      <c r="L3113" s="12">
        <f>Tabla1[[#This Row],[Venta prom 12 meses en UN]]*Tabla1[[#This Row],[Costo unitario]]</f>
        <v>380.15199999999999</v>
      </c>
      <c r="M3113" s="29">
        <f>IFERROR(Tabla1[[#This Row],[Stock en unidades]]/Tabla1[[#This Row],[Venta prom 12 meses en UN]],0)</f>
        <v>7.0081967213114762</v>
      </c>
      <c r="N3113" s="12">
        <f>IFERROR(12/Tabla1[[#This Row],[Meses de stock]],0)</f>
        <v>1.7122807017543857</v>
      </c>
      <c r="O3113" s="5" t="e">
        <f>VLOOKUP(Tabla1[[#This Row],[Código del producto]],'ABC Ventas'!$A:$E,5,0)</f>
        <v>#DIV/0!</v>
      </c>
      <c r="P3113" s="5" t="e">
        <f>VLOOKUP(Tabla1[[#This Row],[Código del producto]],'ABC Stock'!$A:$E,5,0)</f>
        <v>#DIV/0!</v>
      </c>
      <c r="Q311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14" spans="1:17" x14ac:dyDescent="0.2">
      <c r="A3114" s="1">
        <v>1519</v>
      </c>
      <c r="B3114" s="1" t="s">
        <v>581</v>
      </c>
      <c r="C3114" s="1" t="s">
        <v>6</v>
      </c>
      <c r="D3114" s="1" t="s">
        <v>3</v>
      </c>
      <c r="E3114" s="11">
        <v>495</v>
      </c>
      <c r="F3114" s="3">
        <v>1.1499999999999999</v>
      </c>
      <c r="G3114" s="11">
        <f>Tabla1[[#This Row],[Stock en unidades]]*Tabla1[[#This Row],[Costo unitario]]</f>
        <v>569.25</v>
      </c>
      <c r="H3114" s="1">
        <v>2020</v>
      </c>
      <c r="I3114" s="1" t="s">
        <v>258</v>
      </c>
      <c r="J3114" s="1">
        <v>74</v>
      </c>
      <c r="K3114" s="3">
        <v>130.203</v>
      </c>
      <c r="L3114" s="12">
        <f>Tabla1[[#This Row],[Venta prom 12 meses en UN]]*Tabla1[[#This Row],[Costo unitario]]</f>
        <v>85.1</v>
      </c>
      <c r="M3114" s="29">
        <f>IFERROR(Tabla1[[#This Row],[Stock en unidades]]/Tabla1[[#This Row],[Venta prom 12 meses en UN]],0)</f>
        <v>6.6891891891891895</v>
      </c>
      <c r="N3114" s="12">
        <f>IFERROR(12/Tabla1[[#This Row],[Meses de stock]],0)</f>
        <v>1.7939393939393939</v>
      </c>
      <c r="O3114" s="5" t="e">
        <f>VLOOKUP(Tabla1[[#This Row],[Código del producto]],'ABC Ventas'!$A:$E,5,0)</f>
        <v>#DIV/0!</v>
      </c>
      <c r="P3114" s="5" t="e">
        <f>VLOOKUP(Tabla1[[#This Row],[Código del producto]],'ABC Stock'!$A:$E,5,0)</f>
        <v>#DIV/0!</v>
      </c>
      <c r="Q311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15" spans="1:17" x14ac:dyDescent="0.2">
      <c r="A3115" s="1">
        <v>1519</v>
      </c>
      <c r="B3115" s="1" t="s">
        <v>581</v>
      </c>
      <c r="C3115" s="1" t="s">
        <v>6</v>
      </c>
      <c r="D3115" s="1" t="s">
        <v>3</v>
      </c>
      <c r="E3115" s="11">
        <v>766</v>
      </c>
      <c r="F3115" s="3">
        <v>40</v>
      </c>
      <c r="G3115" s="11">
        <f>Tabla1[[#This Row],[Stock en unidades]]*Tabla1[[#This Row],[Costo unitario]]</f>
        <v>30640</v>
      </c>
      <c r="H3115" s="1">
        <v>2020</v>
      </c>
      <c r="I3115" s="1" t="s">
        <v>257</v>
      </c>
      <c r="J3115" s="1">
        <v>0</v>
      </c>
      <c r="K3115" s="3">
        <v>0</v>
      </c>
      <c r="L3115" s="12">
        <f>Tabla1[[#This Row],[Venta prom 12 meses en UN]]*Tabla1[[#This Row],[Costo unitario]]</f>
        <v>0</v>
      </c>
      <c r="M3115" s="29">
        <f>IFERROR(Tabla1[[#This Row],[Stock en unidades]]/Tabla1[[#This Row],[Venta prom 12 meses en UN]],0)</f>
        <v>0</v>
      </c>
      <c r="N3115" s="12">
        <f>IFERROR(12/Tabla1[[#This Row],[Meses de stock]],0)</f>
        <v>0</v>
      </c>
      <c r="O3115" s="5" t="e">
        <f>VLOOKUP(Tabla1[[#This Row],[Código del producto]],'ABC Ventas'!$A:$E,5,0)</f>
        <v>#DIV/0!</v>
      </c>
      <c r="P3115" s="5" t="e">
        <f>VLOOKUP(Tabla1[[#This Row],[Código del producto]],'ABC Stock'!$A:$E,5,0)</f>
        <v>#DIV/0!</v>
      </c>
      <c r="Q3115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116" spans="1:17" x14ac:dyDescent="0.2">
      <c r="A3116" s="1">
        <v>1520</v>
      </c>
      <c r="B3116" s="1" t="s">
        <v>582</v>
      </c>
      <c r="C3116" s="1" t="s">
        <v>6</v>
      </c>
      <c r="D3116" s="1" t="s">
        <v>3</v>
      </c>
      <c r="E3116" s="11">
        <v>533</v>
      </c>
      <c r="F3116" s="3">
        <v>3.43</v>
      </c>
      <c r="G3116" s="11">
        <f>Tabla1[[#This Row],[Stock en unidades]]*Tabla1[[#This Row],[Costo unitario]]</f>
        <v>1828.19</v>
      </c>
      <c r="H3116" s="1">
        <v>2020</v>
      </c>
      <c r="I3116" s="1" t="s">
        <v>258</v>
      </c>
      <c r="J3116" s="1">
        <v>146</v>
      </c>
      <c r="K3116" s="3">
        <v>861.34160000000008</v>
      </c>
      <c r="L3116" s="12">
        <f>Tabla1[[#This Row],[Venta prom 12 meses en UN]]*Tabla1[[#This Row],[Costo unitario]]</f>
        <v>500.78000000000003</v>
      </c>
      <c r="M3116" s="29">
        <f>IFERROR(Tabla1[[#This Row],[Stock en unidades]]/Tabla1[[#This Row],[Venta prom 12 meses en UN]],0)</f>
        <v>3.6506849315068495</v>
      </c>
      <c r="N3116" s="12">
        <f>IFERROR(12/Tabla1[[#This Row],[Meses de stock]],0)</f>
        <v>3.2870544090056284</v>
      </c>
      <c r="O3116" s="5" t="e">
        <f>VLOOKUP(Tabla1[[#This Row],[Código del producto]],'ABC Ventas'!$A:$E,5,0)</f>
        <v>#DIV/0!</v>
      </c>
      <c r="P3116" s="5" t="e">
        <f>VLOOKUP(Tabla1[[#This Row],[Código del producto]],'ABC Stock'!$A:$E,5,0)</f>
        <v>#DIV/0!</v>
      </c>
      <c r="Q311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17" spans="1:17" x14ac:dyDescent="0.2">
      <c r="A3117" s="1">
        <v>1520</v>
      </c>
      <c r="B3117" s="1" t="s">
        <v>582</v>
      </c>
      <c r="C3117" s="1" t="s">
        <v>6</v>
      </c>
      <c r="D3117" s="1" t="s">
        <v>3</v>
      </c>
      <c r="E3117" s="11">
        <v>347</v>
      </c>
      <c r="F3117" s="3">
        <v>6.17</v>
      </c>
      <c r="G3117" s="11">
        <f>Tabla1[[#This Row],[Stock en unidades]]*Tabla1[[#This Row],[Costo unitario]]</f>
        <v>2140.9899999999998</v>
      </c>
      <c r="H3117" s="1">
        <v>2020</v>
      </c>
      <c r="I3117" s="1" t="s">
        <v>258</v>
      </c>
      <c r="J3117" s="1">
        <v>104</v>
      </c>
      <c r="K3117" s="3">
        <v>782.8495999999999</v>
      </c>
      <c r="L3117" s="12">
        <f>Tabla1[[#This Row],[Venta prom 12 meses en UN]]*Tabla1[[#This Row],[Costo unitario]]</f>
        <v>641.67999999999995</v>
      </c>
      <c r="M3117" s="29">
        <f>IFERROR(Tabla1[[#This Row],[Stock en unidades]]/Tabla1[[#This Row],[Venta prom 12 meses en UN]],0)</f>
        <v>3.3365384615384617</v>
      </c>
      <c r="N3117" s="12">
        <f>IFERROR(12/Tabla1[[#This Row],[Meses de stock]],0)</f>
        <v>3.5965417867435159</v>
      </c>
      <c r="O3117" s="5" t="e">
        <f>VLOOKUP(Tabla1[[#This Row],[Código del producto]],'ABC Ventas'!$A:$E,5,0)</f>
        <v>#DIV/0!</v>
      </c>
      <c r="P3117" s="5" t="e">
        <f>VLOOKUP(Tabla1[[#This Row],[Código del producto]],'ABC Stock'!$A:$E,5,0)</f>
        <v>#DIV/0!</v>
      </c>
      <c r="Q311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18" spans="1:17" x14ac:dyDescent="0.2">
      <c r="A3118" s="1">
        <v>1520</v>
      </c>
      <c r="B3118" s="1" t="s">
        <v>582</v>
      </c>
      <c r="C3118" s="1" t="s">
        <v>6</v>
      </c>
      <c r="D3118" s="1" t="s">
        <v>3</v>
      </c>
      <c r="E3118" s="11">
        <v>854</v>
      </c>
      <c r="F3118" s="3">
        <v>5.76</v>
      </c>
      <c r="G3118" s="11">
        <f>Tabla1[[#This Row],[Stock en unidades]]*Tabla1[[#This Row],[Costo unitario]]</f>
        <v>4919.04</v>
      </c>
      <c r="H3118" s="1">
        <v>2019</v>
      </c>
      <c r="I3118" s="1" t="s">
        <v>307</v>
      </c>
      <c r="J3118" s="1">
        <v>61</v>
      </c>
      <c r="K3118" s="3">
        <v>583.25760000000002</v>
      </c>
      <c r="L3118" s="12">
        <f>Tabla1[[#This Row],[Venta prom 12 meses en UN]]*Tabla1[[#This Row],[Costo unitario]]</f>
        <v>351.36</v>
      </c>
      <c r="M3118" s="29">
        <f>IFERROR(Tabla1[[#This Row],[Stock en unidades]]/Tabla1[[#This Row],[Venta prom 12 meses en UN]],0)</f>
        <v>14</v>
      </c>
      <c r="N3118" s="12">
        <f>IFERROR(12/Tabla1[[#This Row],[Meses de stock]],0)</f>
        <v>0.8571428571428571</v>
      </c>
      <c r="O3118" s="5" t="e">
        <f>VLOOKUP(Tabla1[[#This Row],[Código del producto]],'ABC Ventas'!$A:$E,5,0)</f>
        <v>#DIV/0!</v>
      </c>
      <c r="P3118" s="5" t="e">
        <f>VLOOKUP(Tabla1[[#This Row],[Código del producto]],'ABC Stock'!$A:$E,5,0)</f>
        <v>#DIV/0!</v>
      </c>
      <c r="Q31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19" spans="1:17" x14ac:dyDescent="0.2">
      <c r="A3119" s="1">
        <v>1520</v>
      </c>
      <c r="B3119" s="1" t="s">
        <v>582</v>
      </c>
      <c r="C3119" s="1" t="s">
        <v>6</v>
      </c>
      <c r="D3119" s="1" t="s">
        <v>3</v>
      </c>
      <c r="E3119" s="11">
        <v>416</v>
      </c>
      <c r="F3119" s="3">
        <v>5.53</v>
      </c>
      <c r="G3119" s="11">
        <f>Tabla1[[#This Row],[Stock en unidades]]*Tabla1[[#This Row],[Costo unitario]]</f>
        <v>2300.48</v>
      </c>
      <c r="H3119" s="1">
        <v>2019</v>
      </c>
      <c r="I3119" s="1" t="s">
        <v>257</v>
      </c>
      <c r="J3119" s="1">
        <v>85</v>
      </c>
      <c r="K3119" s="3">
        <v>573.46100000000001</v>
      </c>
      <c r="L3119" s="12">
        <f>Tabla1[[#This Row],[Venta prom 12 meses en UN]]*Tabla1[[#This Row],[Costo unitario]]</f>
        <v>470.05</v>
      </c>
      <c r="M3119" s="29">
        <f>IFERROR(Tabla1[[#This Row],[Stock en unidades]]/Tabla1[[#This Row],[Venta prom 12 meses en UN]],0)</f>
        <v>4.8941176470588239</v>
      </c>
      <c r="N3119" s="12">
        <f>IFERROR(12/Tabla1[[#This Row],[Meses de stock]],0)</f>
        <v>2.4519230769230766</v>
      </c>
      <c r="O3119" s="5" t="e">
        <f>VLOOKUP(Tabla1[[#This Row],[Código del producto]],'ABC Ventas'!$A:$E,5,0)</f>
        <v>#DIV/0!</v>
      </c>
      <c r="P3119" s="5" t="e">
        <f>VLOOKUP(Tabla1[[#This Row],[Código del producto]],'ABC Stock'!$A:$E,5,0)</f>
        <v>#DIV/0!</v>
      </c>
      <c r="Q311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20" spans="1:17" x14ac:dyDescent="0.2">
      <c r="A3120" s="1">
        <v>1520</v>
      </c>
      <c r="B3120" s="1" t="s">
        <v>582</v>
      </c>
      <c r="C3120" s="1" t="s">
        <v>6</v>
      </c>
      <c r="D3120" s="1" t="s">
        <v>3</v>
      </c>
      <c r="E3120" s="11">
        <v>407</v>
      </c>
      <c r="F3120" s="3">
        <v>4.5599999999999996</v>
      </c>
      <c r="G3120" s="11">
        <f>Tabla1[[#This Row],[Stock en unidades]]*Tabla1[[#This Row],[Costo unitario]]</f>
        <v>1855.9199999999998</v>
      </c>
      <c r="H3120" s="1">
        <v>2019</v>
      </c>
      <c r="I3120" s="1" t="s">
        <v>311</v>
      </c>
      <c r="J3120" s="1">
        <v>50.8</v>
      </c>
      <c r="K3120" s="3">
        <v>345.15551999999997</v>
      </c>
      <c r="L3120" s="12">
        <f>Tabla1[[#This Row],[Venta prom 12 meses en UN]]*Tabla1[[#This Row],[Costo unitario]]</f>
        <v>231.64799999999997</v>
      </c>
      <c r="M3120" s="29">
        <f>IFERROR(Tabla1[[#This Row],[Stock en unidades]]/Tabla1[[#This Row],[Venta prom 12 meses en UN]],0)</f>
        <v>8.0118110236220481</v>
      </c>
      <c r="N3120" s="12">
        <f>IFERROR(12/Tabla1[[#This Row],[Meses de stock]],0)</f>
        <v>1.4977886977886976</v>
      </c>
      <c r="O3120" s="5" t="e">
        <f>VLOOKUP(Tabla1[[#This Row],[Código del producto]],'ABC Ventas'!$A:$E,5,0)</f>
        <v>#DIV/0!</v>
      </c>
      <c r="P3120" s="5" t="e">
        <f>VLOOKUP(Tabla1[[#This Row],[Código del producto]],'ABC Stock'!$A:$E,5,0)</f>
        <v>#DIV/0!</v>
      </c>
      <c r="Q31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21" spans="1:17" x14ac:dyDescent="0.2">
      <c r="A3121" s="1">
        <v>1520</v>
      </c>
      <c r="B3121" s="1" t="s">
        <v>582</v>
      </c>
      <c r="C3121" s="1" t="s">
        <v>6</v>
      </c>
      <c r="D3121" s="1" t="s">
        <v>3</v>
      </c>
      <c r="E3121" s="11">
        <v>356</v>
      </c>
      <c r="F3121" s="3">
        <v>32.200000000000003</v>
      </c>
      <c r="G3121" s="11">
        <f>Tabla1[[#This Row],[Stock en unidades]]*Tabla1[[#This Row],[Costo unitario]]</f>
        <v>11463.2</v>
      </c>
      <c r="H3121" s="1">
        <v>2019</v>
      </c>
      <c r="I3121" s="1" t="s">
        <v>310</v>
      </c>
      <c r="J3121" s="1">
        <v>0</v>
      </c>
      <c r="K3121" s="3">
        <v>0</v>
      </c>
      <c r="L3121" s="12">
        <f>Tabla1[[#This Row],[Venta prom 12 meses en UN]]*Tabla1[[#This Row],[Costo unitario]]</f>
        <v>0</v>
      </c>
      <c r="M3121" s="29">
        <f>IFERROR(Tabla1[[#This Row],[Stock en unidades]]/Tabla1[[#This Row],[Venta prom 12 meses en UN]],0)</f>
        <v>0</v>
      </c>
      <c r="N3121" s="12">
        <f>IFERROR(12/Tabla1[[#This Row],[Meses de stock]],0)</f>
        <v>0</v>
      </c>
      <c r="O3121" s="5" t="e">
        <f>VLOOKUP(Tabla1[[#This Row],[Código del producto]],'ABC Ventas'!$A:$E,5,0)</f>
        <v>#DIV/0!</v>
      </c>
      <c r="P3121" s="5" t="e">
        <f>VLOOKUP(Tabla1[[#This Row],[Código del producto]],'ABC Stock'!$A:$E,5,0)</f>
        <v>#DIV/0!</v>
      </c>
      <c r="Q312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122" spans="1:17" x14ac:dyDescent="0.2">
      <c r="A3122" s="1">
        <v>1521</v>
      </c>
      <c r="B3122" s="1" t="s">
        <v>583</v>
      </c>
      <c r="C3122" s="1" t="s">
        <v>6</v>
      </c>
      <c r="D3122" s="1" t="s">
        <v>3</v>
      </c>
      <c r="E3122" s="11">
        <v>1272</v>
      </c>
      <c r="F3122" s="3">
        <v>6.58</v>
      </c>
      <c r="G3122" s="11">
        <f>Tabla1[[#This Row],[Stock en unidades]]*Tabla1[[#This Row],[Costo unitario]]</f>
        <v>8369.76</v>
      </c>
      <c r="H3122" s="1">
        <v>2019</v>
      </c>
      <c r="I3122" s="1" t="s">
        <v>307</v>
      </c>
      <c r="J3122" s="1">
        <v>79.5</v>
      </c>
      <c r="K3122" s="3">
        <v>737.5850999999999</v>
      </c>
      <c r="L3122" s="12">
        <f>Tabla1[[#This Row],[Venta prom 12 meses en UN]]*Tabla1[[#This Row],[Costo unitario]]</f>
        <v>523.11</v>
      </c>
      <c r="M3122" s="29">
        <f>IFERROR(Tabla1[[#This Row],[Stock en unidades]]/Tabla1[[#This Row],[Venta prom 12 meses en UN]],0)</f>
        <v>16</v>
      </c>
      <c r="N3122" s="12">
        <f>IFERROR(12/Tabla1[[#This Row],[Meses de stock]],0)</f>
        <v>0.75</v>
      </c>
      <c r="O3122" s="5" t="e">
        <f>VLOOKUP(Tabla1[[#This Row],[Código del producto]],'ABC Ventas'!$A:$E,5,0)</f>
        <v>#DIV/0!</v>
      </c>
      <c r="P3122" s="5" t="e">
        <f>VLOOKUP(Tabla1[[#This Row],[Código del producto]],'ABC Stock'!$A:$E,5,0)</f>
        <v>#DIV/0!</v>
      </c>
      <c r="Q312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23" spans="1:17" x14ac:dyDescent="0.2">
      <c r="A3123" s="1">
        <v>1521</v>
      </c>
      <c r="B3123" s="1" t="s">
        <v>583</v>
      </c>
      <c r="C3123" s="1" t="s">
        <v>6</v>
      </c>
      <c r="D3123" s="1" t="s">
        <v>3</v>
      </c>
      <c r="E3123" s="11">
        <v>534</v>
      </c>
      <c r="F3123" s="3">
        <v>2.88</v>
      </c>
      <c r="G3123" s="11">
        <f>Tabla1[[#This Row],[Stock en unidades]]*Tabla1[[#This Row],[Costo unitario]]</f>
        <v>1537.9199999999998</v>
      </c>
      <c r="H3123" s="1">
        <v>2019</v>
      </c>
      <c r="I3123" s="1" t="s">
        <v>304</v>
      </c>
      <c r="J3123" s="1">
        <v>144</v>
      </c>
      <c r="K3123" s="3">
        <v>675.99360000000001</v>
      </c>
      <c r="L3123" s="12">
        <f>Tabla1[[#This Row],[Venta prom 12 meses en UN]]*Tabla1[[#This Row],[Costo unitario]]</f>
        <v>414.71999999999997</v>
      </c>
      <c r="M3123" s="29">
        <f>IFERROR(Tabla1[[#This Row],[Stock en unidades]]/Tabla1[[#This Row],[Venta prom 12 meses en UN]],0)</f>
        <v>3.7083333333333335</v>
      </c>
      <c r="N3123" s="12">
        <f>IFERROR(12/Tabla1[[#This Row],[Meses de stock]],0)</f>
        <v>3.2359550561797752</v>
      </c>
      <c r="O3123" s="5" t="e">
        <f>VLOOKUP(Tabla1[[#This Row],[Código del producto]],'ABC Ventas'!$A:$E,5,0)</f>
        <v>#DIV/0!</v>
      </c>
      <c r="P3123" s="5" t="e">
        <f>VLOOKUP(Tabla1[[#This Row],[Código del producto]],'ABC Stock'!$A:$E,5,0)</f>
        <v>#DIV/0!</v>
      </c>
      <c r="Q312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24" spans="1:17" x14ac:dyDescent="0.2">
      <c r="A3124" s="1">
        <v>1521</v>
      </c>
      <c r="B3124" s="1" t="s">
        <v>583</v>
      </c>
      <c r="C3124" s="1" t="s">
        <v>6</v>
      </c>
      <c r="D3124" s="1" t="s">
        <v>3</v>
      </c>
      <c r="E3124" s="11">
        <v>597</v>
      </c>
      <c r="F3124" s="3">
        <v>5.32</v>
      </c>
      <c r="G3124" s="11">
        <f>Tabla1[[#This Row],[Stock en unidades]]*Tabla1[[#This Row],[Costo unitario]]</f>
        <v>3176.04</v>
      </c>
      <c r="H3124" s="1">
        <v>2020</v>
      </c>
      <c r="I3124" s="1" t="s">
        <v>257</v>
      </c>
      <c r="J3124" s="1">
        <v>66.3</v>
      </c>
      <c r="K3124" s="3">
        <v>536.12832000000003</v>
      </c>
      <c r="L3124" s="12">
        <f>Tabla1[[#This Row],[Venta prom 12 meses en UN]]*Tabla1[[#This Row],[Costo unitario]]</f>
        <v>352.71600000000001</v>
      </c>
      <c r="M3124" s="29">
        <f>IFERROR(Tabla1[[#This Row],[Stock en unidades]]/Tabla1[[#This Row],[Venta prom 12 meses en UN]],0)</f>
        <v>9.004524886877828</v>
      </c>
      <c r="N3124" s="12">
        <f>IFERROR(12/Tabla1[[#This Row],[Meses de stock]],0)</f>
        <v>1.3326633165829145</v>
      </c>
      <c r="O3124" s="5" t="e">
        <f>VLOOKUP(Tabla1[[#This Row],[Código del producto]],'ABC Ventas'!$A:$E,5,0)</f>
        <v>#DIV/0!</v>
      </c>
      <c r="P3124" s="5" t="e">
        <f>VLOOKUP(Tabla1[[#This Row],[Código del producto]],'ABC Stock'!$A:$E,5,0)</f>
        <v>#DIV/0!</v>
      </c>
      <c r="Q312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25" spans="1:17" x14ac:dyDescent="0.2">
      <c r="A3125" s="1">
        <v>1521</v>
      </c>
      <c r="B3125" s="1" t="s">
        <v>583</v>
      </c>
      <c r="C3125" s="1" t="s">
        <v>6</v>
      </c>
      <c r="D3125" s="1" t="s">
        <v>3</v>
      </c>
      <c r="E3125" s="11">
        <v>1736</v>
      </c>
      <c r="F3125" s="3">
        <v>2.4300000000000002</v>
      </c>
      <c r="G3125" s="11">
        <f>Tabla1[[#This Row],[Stock en unidades]]*Tabla1[[#This Row],[Costo unitario]]</f>
        <v>4218.4800000000005</v>
      </c>
      <c r="H3125" s="1">
        <v>2020</v>
      </c>
      <c r="I3125" s="1" t="s">
        <v>258</v>
      </c>
      <c r="J3125" s="1">
        <v>96.4</v>
      </c>
      <c r="K3125" s="3">
        <v>339.66540000000009</v>
      </c>
      <c r="L3125" s="12">
        <f>Tabla1[[#This Row],[Venta prom 12 meses en UN]]*Tabla1[[#This Row],[Costo unitario]]</f>
        <v>234.25200000000004</v>
      </c>
      <c r="M3125" s="29">
        <f>IFERROR(Tabla1[[#This Row],[Stock en unidades]]/Tabla1[[#This Row],[Venta prom 12 meses en UN]],0)</f>
        <v>18.008298755186722</v>
      </c>
      <c r="N3125" s="12">
        <f>IFERROR(12/Tabla1[[#This Row],[Meses de stock]],0)</f>
        <v>0.66635944700460825</v>
      </c>
      <c r="O3125" s="5" t="e">
        <f>VLOOKUP(Tabla1[[#This Row],[Código del producto]],'ABC Ventas'!$A:$E,5,0)</f>
        <v>#DIV/0!</v>
      </c>
      <c r="P3125" s="5" t="e">
        <f>VLOOKUP(Tabla1[[#This Row],[Código del producto]],'ABC Stock'!$A:$E,5,0)</f>
        <v>#DIV/0!</v>
      </c>
      <c r="Q312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26" spans="1:17" x14ac:dyDescent="0.2">
      <c r="A3126" s="1">
        <v>1521</v>
      </c>
      <c r="B3126" s="1" t="s">
        <v>583</v>
      </c>
      <c r="C3126" s="1" t="s">
        <v>6</v>
      </c>
      <c r="D3126" s="1" t="s">
        <v>3</v>
      </c>
      <c r="E3126" s="11">
        <v>72</v>
      </c>
      <c r="F3126" s="3">
        <v>2.77</v>
      </c>
      <c r="G3126" s="11">
        <f>Tabla1[[#This Row],[Stock en unidades]]*Tabla1[[#This Row],[Costo unitario]]</f>
        <v>199.44</v>
      </c>
      <c r="H3126" s="1">
        <v>2020</v>
      </c>
      <c r="I3126" s="1" t="s">
        <v>258</v>
      </c>
      <c r="J3126" s="1">
        <v>66</v>
      </c>
      <c r="K3126" s="3">
        <v>219.38399999999999</v>
      </c>
      <c r="L3126" s="12">
        <f>Tabla1[[#This Row],[Venta prom 12 meses en UN]]*Tabla1[[#This Row],[Costo unitario]]</f>
        <v>182.82</v>
      </c>
      <c r="M3126" s="29">
        <f>IFERROR(Tabla1[[#This Row],[Stock en unidades]]/Tabla1[[#This Row],[Venta prom 12 meses en UN]],0)</f>
        <v>1.0909090909090908</v>
      </c>
      <c r="N3126" s="12">
        <f>IFERROR(12/Tabla1[[#This Row],[Meses de stock]],0)</f>
        <v>11</v>
      </c>
      <c r="O3126" s="5" t="e">
        <f>VLOOKUP(Tabla1[[#This Row],[Código del producto]],'ABC Ventas'!$A:$E,5,0)</f>
        <v>#DIV/0!</v>
      </c>
      <c r="P3126" s="5" t="e">
        <f>VLOOKUP(Tabla1[[#This Row],[Código del producto]],'ABC Stock'!$A:$E,5,0)</f>
        <v>#DIV/0!</v>
      </c>
      <c r="Q31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27" spans="1:17" x14ac:dyDescent="0.2">
      <c r="A3127" s="1">
        <v>1521</v>
      </c>
      <c r="B3127" s="1" t="s">
        <v>583</v>
      </c>
      <c r="C3127" s="1" t="s">
        <v>6</v>
      </c>
      <c r="D3127" s="1" t="s">
        <v>3</v>
      </c>
      <c r="E3127" s="11">
        <v>295</v>
      </c>
      <c r="F3127" s="3">
        <v>1.05</v>
      </c>
      <c r="G3127" s="11">
        <f>Tabla1[[#This Row],[Stock en unidades]]*Tabla1[[#This Row],[Costo unitario]]</f>
        <v>309.75</v>
      </c>
      <c r="H3127" s="1">
        <v>2019</v>
      </c>
      <c r="I3127" s="1" t="s">
        <v>310</v>
      </c>
      <c r="J3127" s="1">
        <v>126</v>
      </c>
      <c r="K3127" s="3">
        <v>173.31300000000002</v>
      </c>
      <c r="L3127" s="12">
        <f>Tabla1[[#This Row],[Venta prom 12 meses en UN]]*Tabla1[[#This Row],[Costo unitario]]</f>
        <v>132.30000000000001</v>
      </c>
      <c r="M3127" s="29">
        <f>IFERROR(Tabla1[[#This Row],[Stock en unidades]]/Tabla1[[#This Row],[Venta prom 12 meses en UN]],0)</f>
        <v>2.3412698412698414</v>
      </c>
      <c r="N3127" s="12">
        <f>IFERROR(12/Tabla1[[#This Row],[Meses de stock]],0)</f>
        <v>5.1254237288135593</v>
      </c>
      <c r="O3127" s="5" t="e">
        <f>VLOOKUP(Tabla1[[#This Row],[Código del producto]],'ABC Ventas'!$A:$E,5,0)</f>
        <v>#DIV/0!</v>
      </c>
      <c r="P3127" s="5" t="e">
        <f>VLOOKUP(Tabla1[[#This Row],[Código del producto]],'ABC Stock'!$A:$E,5,0)</f>
        <v>#DIV/0!</v>
      </c>
      <c r="Q31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28" spans="1:17" x14ac:dyDescent="0.2">
      <c r="A3128" s="1">
        <v>1522</v>
      </c>
      <c r="B3128" s="1" t="s">
        <v>584</v>
      </c>
      <c r="C3128" s="1" t="s">
        <v>6</v>
      </c>
      <c r="D3128" s="1" t="s">
        <v>3</v>
      </c>
      <c r="E3128" s="11">
        <v>49</v>
      </c>
      <c r="F3128" s="3">
        <v>6.38</v>
      </c>
      <c r="G3128" s="11">
        <f>Tabla1[[#This Row],[Stock en unidades]]*Tabla1[[#This Row],[Costo unitario]]</f>
        <v>312.62</v>
      </c>
      <c r="H3128" s="1">
        <v>2019</v>
      </c>
      <c r="I3128" s="1" t="s">
        <v>308</v>
      </c>
      <c r="J3128" s="1">
        <v>124</v>
      </c>
      <c r="K3128" s="3">
        <v>1400.2823999999998</v>
      </c>
      <c r="L3128" s="12">
        <f>Tabla1[[#This Row],[Venta prom 12 meses en UN]]*Tabla1[[#This Row],[Costo unitario]]</f>
        <v>791.12</v>
      </c>
      <c r="M3128" s="29">
        <f>IFERROR(Tabla1[[#This Row],[Stock en unidades]]/Tabla1[[#This Row],[Venta prom 12 meses en UN]],0)</f>
        <v>0.39516129032258063</v>
      </c>
      <c r="N3128" s="12">
        <f>IFERROR(12/Tabla1[[#This Row],[Meses de stock]],0)</f>
        <v>30.367346938775512</v>
      </c>
      <c r="O3128" s="5" t="e">
        <f>VLOOKUP(Tabla1[[#This Row],[Código del producto]],'ABC Ventas'!$A:$E,5,0)</f>
        <v>#DIV/0!</v>
      </c>
      <c r="P3128" s="5" t="e">
        <f>VLOOKUP(Tabla1[[#This Row],[Código del producto]],'ABC Stock'!$A:$E,5,0)</f>
        <v>#DIV/0!</v>
      </c>
      <c r="Q312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29" spans="1:17" x14ac:dyDescent="0.2">
      <c r="A3129" s="1">
        <v>1522</v>
      </c>
      <c r="B3129" s="1" t="s">
        <v>584</v>
      </c>
      <c r="C3129" s="1" t="s">
        <v>6</v>
      </c>
      <c r="D3129" s="1" t="s">
        <v>3</v>
      </c>
      <c r="E3129" s="11">
        <v>342</v>
      </c>
      <c r="F3129" s="3">
        <v>3.8</v>
      </c>
      <c r="G3129" s="11">
        <f>Tabla1[[#This Row],[Stock en unidades]]*Tabla1[[#This Row],[Costo unitario]]</f>
        <v>1299.5999999999999</v>
      </c>
      <c r="H3129" s="1">
        <v>2020</v>
      </c>
      <c r="I3129" s="1" t="s">
        <v>258</v>
      </c>
      <c r="J3129" s="1">
        <v>124</v>
      </c>
      <c r="K3129" s="3">
        <v>565.44000000000005</v>
      </c>
      <c r="L3129" s="12">
        <f>Tabla1[[#This Row],[Venta prom 12 meses en UN]]*Tabla1[[#This Row],[Costo unitario]]</f>
        <v>471.2</v>
      </c>
      <c r="M3129" s="29">
        <f>IFERROR(Tabla1[[#This Row],[Stock en unidades]]/Tabla1[[#This Row],[Venta prom 12 meses en UN]],0)</f>
        <v>2.7580645161290325</v>
      </c>
      <c r="N3129" s="12">
        <f>IFERROR(12/Tabla1[[#This Row],[Meses de stock]],0)</f>
        <v>4.3508771929824555</v>
      </c>
      <c r="O3129" s="5" t="e">
        <f>VLOOKUP(Tabla1[[#This Row],[Código del producto]],'ABC Ventas'!$A:$E,5,0)</f>
        <v>#DIV/0!</v>
      </c>
      <c r="P3129" s="5" t="e">
        <f>VLOOKUP(Tabla1[[#This Row],[Código del producto]],'ABC Stock'!$A:$E,5,0)</f>
        <v>#DIV/0!</v>
      </c>
      <c r="Q312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30" spans="1:17" x14ac:dyDescent="0.2">
      <c r="A3130" s="1">
        <v>1522</v>
      </c>
      <c r="B3130" s="1" t="s">
        <v>584</v>
      </c>
      <c r="C3130" s="1" t="s">
        <v>6</v>
      </c>
      <c r="D3130" s="1" t="s">
        <v>3</v>
      </c>
      <c r="E3130" s="11">
        <v>896</v>
      </c>
      <c r="F3130" s="3">
        <v>7.18</v>
      </c>
      <c r="G3130" s="11">
        <f>Tabla1[[#This Row],[Stock en unidades]]*Tabla1[[#This Row],[Costo unitario]]</f>
        <v>6433.28</v>
      </c>
      <c r="H3130" s="1">
        <v>2019</v>
      </c>
      <c r="I3130" s="1" t="s">
        <v>309</v>
      </c>
      <c r="J3130" s="1">
        <v>52.7</v>
      </c>
      <c r="K3130" s="3">
        <v>560.01128000000006</v>
      </c>
      <c r="L3130" s="12">
        <f>Tabla1[[#This Row],[Venta prom 12 meses en UN]]*Tabla1[[#This Row],[Costo unitario]]</f>
        <v>378.38600000000002</v>
      </c>
      <c r="M3130" s="29">
        <f>IFERROR(Tabla1[[#This Row],[Stock en unidades]]/Tabla1[[#This Row],[Venta prom 12 meses en UN]],0)</f>
        <v>17.001897533206829</v>
      </c>
      <c r="N3130" s="12">
        <f>IFERROR(12/Tabla1[[#This Row],[Meses de stock]],0)</f>
        <v>0.70580357142857153</v>
      </c>
      <c r="O3130" s="5" t="e">
        <f>VLOOKUP(Tabla1[[#This Row],[Código del producto]],'ABC Ventas'!$A:$E,5,0)</f>
        <v>#DIV/0!</v>
      </c>
      <c r="P3130" s="5" t="e">
        <f>VLOOKUP(Tabla1[[#This Row],[Código del producto]],'ABC Stock'!$A:$E,5,0)</f>
        <v>#DIV/0!</v>
      </c>
      <c r="Q313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31" spans="1:17" x14ac:dyDescent="0.2">
      <c r="A3131" s="1">
        <v>1522</v>
      </c>
      <c r="B3131" s="1" t="s">
        <v>584</v>
      </c>
      <c r="C3131" s="1" t="s">
        <v>6</v>
      </c>
      <c r="D3131" s="1" t="s">
        <v>3</v>
      </c>
      <c r="E3131" s="11">
        <v>94</v>
      </c>
      <c r="F3131" s="3">
        <v>7.08</v>
      </c>
      <c r="G3131" s="11">
        <f>Tabla1[[#This Row],[Stock en unidades]]*Tabla1[[#This Row],[Costo unitario]]</f>
        <v>665.52</v>
      </c>
      <c r="H3131" s="1">
        <v>2019</v>
      </c>
      <c r="I3131" s="1" t="s">
        <v>304</v>
      </c>
      <c r="J3131" s="1">
        <v>46.6</v>
      </c>
      <c r="K3131" s="3">
        <v>468.49775999999997</v>
      </c>
      <c r="L3131" s="12">
        <f>Tabla1[[#This Row],[Venta prom 12 meses en UN]]*Tabla1[[#This Row],[Costo unitario]]</f>
        <v>329.928</v>
      </c>
      <c r="M3131" s="29">
        <f>IFERROR(Tabla1[[#This Row],[Stock en unidades]]/Tabla1[[#This Row],[Venta prom 12 meses en UN]],0)</f>
        <v>2.0171673819742488</v>
      </c>
      <c r="N3131" s="12">
        <f>IFERROR(12/Tabla1[[#This Row],[Meses de stock]],0)</f>
        <v>5.9489361702127663</v>
      </c>
      <c r="O3131" s="5" t="e">
        <f>VLOOKUP(Tabla1[[#This Row],[Código del producto]],'ABC Ventas'!$A:$E,5,0)</f>
        <v>#DIV/0!</v>
      </c>
      <c r="P3131" s="5" t="e">
        <f>VLOOKUP(Tabla1[[#This Row],[Código del producto]],'ABC Stock'!$A:$E,5,0)</f>
        <v>#DIV/0!</v>
      </c>
      <c r="Q31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32" spans="1:17" x14ac:dyDescent="0.2">
      <c r="A3132" s="1">
        <v>1522</v>
      </c>
      <c r="B3132" s="1" t="s">
        <v>584</v>
      </c>
      <c r="C3132" s="1" t="s">
        <v>6</v>
      </c>
      <c r="D3132" s="1" t="s">
        <v>3</v>
      </c>
      <c r="E3132" s="11">
        <v>568</v>
      </c>
      <c r="F3132" s="3">
        <v>3.24</v>
      </c>
      <c r="G3132" s="11">
        <f>Tabla1[[#This Row],[Stock en unidades]]*Tabla1[[#This Row],[Costo unitario]]</f>
        <v>1840.3200000000002</v>
      </c>
      <c r="H3132" s="1">
        <v>2020</v>
      </c>
      <c r="I3132" s="1" t="s">
        <v>257</v>
      </c>
      <c r="J3132" s="1">
        <v>70.900000000000006</v>
      </c>
      <c r="K3132" s="3">
        <v>339.97968000000009</v>
      </c>
      <c r="L3132" s="12">
        <f>Tabla1[[#This Row],[Venta prom 12 meses en UN]]*Tabla1[[#This Row],[Costo unitario]]</f>
        <v>229.71600000000004</v>
      </c>
      <c r="M3132" s="29">
        <f>IFERROR(Tabla1[[#This Row],[Stock en unidades]]/Tabla1[[#This Row],[Venta prom 12 meses en UN]],0)</f>
        <v>8.0112834978843441</v>
      </c>
      <c r="N3132" s="12">
        <f>IFERROR(12/Tabla1[[#This Row],[Meses de stock]],0)</f>
        <v>1.4978873239436621</v>
      </c>
      <c r="O3132" s="5" t="e">
        <f>VLOOKUP(Tabla1[[#This Row],[Código del producto]],'ABC Ventas'!$A:$E,5,0)</f>
        <v>#DIV/0!</v>
      </c>
      <c r="P3132" s="5" t="e">
        <f>VLOOKUP(Tabla1[[#This Row],[Código del producto]],'ABC Stock'!$A:$E,5,0)</f>
        <v>#DIV/0!</v>
      </c>
      <c r="Q313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33" spans="1:17" x14ac:dyDescent="0.2">
      <c r="A3133" s="1">
        <v>1522</v>
      </c>
      <c r="B3133" s="1" t="s">
        <v>584</v>
      </c>
      <c r="C3133" s="1" t="s">
        <v>6</v>
      </c>
      <c r="D3133" s="1" t="s">
        <v>3</v>
      </c>
      <c r="E3133" s="11">
        <v>156</v>
      </c>
      <c r="F3133" s="3">
        <v>1.81</v>
      </c>
      <c r="G3133" s="11">
        <f>Tabla1[[#This Row],[Stock en unidades]]*Tabla1[[#This Row],[Costo unitario]]</f>
        <v>282.36</v>
      </c>
      <c r="H3133" s="1">
        <v>2019</v>
      </c>
      <c r="I3133" s="1" t="s">
        <v>305</v>
      </c>
      <c r="J3133" s="1">
        <v>65</v>
      </c>
      <c r="K3133" s="3">
        <v>222.35850000000002</v>
      </c>
      <c r="L3133" s="12">
        <f>Tabla1[[#This Row],[Venta prom 12 meses en UN]]*Tabla1[[#This Row],[Costo unitario]]</f>
        <v>117.65</v>
      </c>
      <c r="M3133" s="29">
        <f>IFERROR(Tabla1[[#This Row],[Stock en unidades]]/Tabla1[[#This Row],[Venta prom 12 meses en UN]],0)</f>
        <v>2.4</v>
      </c>
      <c r="N3133" s="12">
        <f>IFERROR(12/Tabla1[[#This Row],[Meses de stock]],0)</f>
        <v>5</v>
      </c>
      <c r="O3133" s="5" t="e">
        <f>VLOOKUP(Tabla1[[#This Row],[Código del producto]],'ABC Ventas'!$A:$E,5,0)</f>
        <v>#DIV/0!</v>
      </c>
      <c r="P3133" s="5" t="e">
        <f>VLOOKUP(Tabla1[[#This Row],[Código del producto]],'ABC Stock'!$A:$E,5,0)</f>
        <v>#DIV/0!</v>
      </c>
      <c r="Q31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34" spans="1:17" x14ac:dyDescent="0.2">
      <c r="A3134" s="1">
        <v>1523</v>
      </c>
      <c r="B3134" s="1" t="s">
        <v>143</v>
      </c>
      <c r="C3134" s="1" t="s">
        <v>6</v>
      </c>
      <c r="D3134" s="1" t="s">
        <v>3</v>
      </c>
      <c r="E3134" s="11">
        <v>474</v>
      </c>
      <c r="F3134" s="3">
        <v>4.0999999999999996</v>
      </c>
      <c r="G3134" s="11">
        <f>Tabla1[[#This Row],[Stock en unidades]]*Tabla1[[#This Row],[Costo unitario]]</f>
        <v>1943.3999999999999</v>
      </c>
      <c r="H3134" s="1">
        <v>2019</v>
      </c>
      <c r="I3134" s="1" t="s">
        <v>309</v>
      </c>
      <c r="J3134" s="1">
        <v>67.599999999999994</v>
      </c>
      <c r="K3134" s="3">
        <v>485.02999999999992</v>
      </c>
      <c r="L3134" s="12">
        <f>Tabla1[[#This Row],[Venta prom 12 meses en UN]]*Tabla1[[#This Row],[Costo unitario]]</f>
        <v>277.15999999999997</v>
      </c>
      <c r="M3134" s="29">
        <f>IFERROR(Tabla1[[#This Row],[Stock en unidades]]/Tabla1[[#This Row],[Venta prom 12 meses en UN]],0)</f>
        <v>7.0118343195266277</v>
      </c>
      <c r="N3134" s="12">
        <f>IFERROR(12/Tabla1[[#This Row],[Meses de stock]],0)</f>
        <v>1.7113924050632909</v>
      </c>
      <c r="O3134" s="5" t="e">
        <f>VLOOKUP(Tabla1[[#This Row],[Código del producto]],'ABC Ventas'!$A:$E,5,0)</f>
        <v>#DIV/0!</v>
      </c>
      <c r="P3134" s="5" t="e">
        <f>VLOOKUP(Tabla1[[#This Row],[Código del producto]],'ABC Stock'!$A:$E,5,0)</f>
        <v>#DIV/0!</v>
      </c>
      <c r="Q313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35" spans="1:17" x14ac:dyDescent="0.2">
      <c r="A3135" s="1">
        <v>1523</v>
      </c>
      <c r="B3135" s="1" t="s">
        <v>143</v>
      </c>
      <c r="C3135" s="1" t="s">
        <v>6</v>
      </c>
      <c r="D3135" s="1" t="s">
        <v>3</v>
      </c>
      <c r="E3135" s="11">
        <v>268</v>
      </c>
      <c r="F3135" s="3">
        <v>5.81</v>
      </c>
      <c r="G3135" s="11">
        <f>Tabla1[[#This Row],[Stock en unidades]]*Tabla1[[#This Row],[Costo unitario]]</f>
        <v>1557.08</v>
      </c>
      <c r="H3135" s="1">
        <v>2020</v>
      </c>
      <c r="I3135" s="1" t="s">
        <v>257</v>
      </c>
      <c r="J3135" s="1">
        <v>53.6</v>
      </c>
      <c r="K3135" s="3">
        <v>407.95495999999997</v>
      </c>
      <c r="L3135" s="12">
        <f>Tabla1[[#This Row],[Venta prom 12 meses en UN]]*Tabla1[[#This Row],[Costo unitario]]</f>
        <v>311.416</v>
      </c>
      <c r="M3135" s="29">
        <f>IFERROR(Tabla1[[#This Row],[Stock en unidades]]/Tabla1[[#This Row],[Venta prom 12 meses en UN]],0)</f>
        <v>5</v>
      </c>
      <c r="N3135" s="12">
        <f>IFERROR(12/Tabla1[[#This Row],[Meses de stock]],0)</f>
        <v>2.4</v>
      </c>
      <c r="O3135" s="5" t="e">
        <f>VLOOKUP(Tabla1[[#This Row],[Código del producto]],'ABC Ventas'!$A:$E,5,0)</f>
        <v>#DIV/0!</v>
      </c>
      <c r="P3135" s="5" t="e">
        <f>VLOOKUP(Tabla1[[#This Row],[Código del producto]],'ABC Stock'!$A:$E,5,0)</f>
        <v>#DIV/0!</v>
      </c>
      <c r="Q313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36" spans="1:17" x14ac:dyDescent="0.2">
      <c r="A3136" s="1">
        <v>1523</v>
      </c>
      <c r="B3136" s="1" t="s">
        <v>143</v>
      </c>
      <c r="C3136" s="1" t="s">
        <v>6</v>
      </c>
      <c r="D3136" s="1" t="s">
        <v>3</v>
      </c>
      <c r="E3136" s="11">
        <v>1034</v>
      </c>
      <c r="F3136" s="3">
        <v>2.5099999999999998</v>
      </c>
      <c r="G3136" s="11">
        <f>Tabla1[[#This Row],[Stock en unidades]]*Tabla1[[#This Row],[Costo unitario]]</f>
        <v>2595.3399999999997</v>
      </c>
      <c r="H3136" s="1">
        <v>2019</v>
      </c>
      <c r="I3136" s="1" t="s">
        <v>310</v>
      </c>
      <c r="J3136" s="1">
        <v>119</v>
      </c>
      <c r="K3136" s="3">
        <v>394.27080000000001</v>
      </c>
      <c r="L3136" s="12">
        <f>Tabla1[[#This Row],[Venta prom 12 meses en UN]]*Tabla1[[#This Row],[Costo unitario]]</f>
        <v>298.69</v>
      </c>
      <c r="M3136" s="29">
        <f>IFERROR(Tabla1[[#This Row],[Stock en unidades]]/Tabla1[[#This Row],[Venta prom 12 meses en UN]],0)</f>
        <v>8.6890756302521002</v>
      </c>
      <c r="N3136" s="12">
        <f>IFERROR(12/Tabla1[[#This Row],[Meses de stock]],0)</f>
        <v>1.3810444874274663</v>
      </c>
      <c r="O3136" s="5" t="e">
        <f>VLOOKUP(Tabla1[[#This Row],[Código del producto]],'ABC Ventas'!$A:$E,5,0)</f>
        <v>#DIV/0!</v>
      </c>
      <c r="P3136" s="5" t="e">
        <f>VLOOKUP(Tabla1[[#This Row],[Código del producto]],'ABC Stock'!$A:$E,5,0)</f>
        <v>#DIV/0!</v>
      </c>
      <c r="Q313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37" spans="1:17" x14ac:dyDescent="0.2">
      <c r="A3137" s="1">
        <v>1523</v>
      </c>
      <c r="B3137" s="1" t="s">
        <v>143</v>
      </c>
      <c r="C3137" s="1" t="s">
        <v>6</v>
      </c>
      <c r="D3137" s="1" t="s">
        <v>3</v>
      </c>
      <c r="E3137" s="11">
        <v>9</v>
      </c>
      <c r="F3137" s="3">
        <v>2.42</v>
      </c>
      <c r="G3137" s="11">
        <f>Tabla1[[#This Row],[Stock en unidades]]*Tabla1[[#This Row],[Costo unitario]]</f>
        <v>21.78</v>
      </c>
      <c r="H3137" s="1">
        <v>2020</v>
      </c>
      <c r="I3137" s="1" t="s">
        <v>256</v>
      </c>
      <c r="J3137" s="1">
        <v>86</v>
      </c>
      <c r="K3137" s="3">
        <v>368.37239999999997</v>
      </c>
      <c r="L3137" s="12">
        <f>Tabla1[[#This Row],[Venta prom 12 meses en UN]]*Tabla1[[#This Row],[Costo unitario]]</f>
        <v>208.12</v>
      </c>
      <c r="M3137" s="29">
        <f>IFERROR(Tabla1[[#This Row],[Stock en unidades]]/Tabla1[[#This Row],[Venta prom 12 meses en UN]],0)</f>
        <v>0.10465116279069768</v>
      </c>
      <c r="N3137" s="12">
        <f>IFERROR(12/Tabla1[[#This Row],[Meses de stock]],0)</f>
        <v>114.66666666666666</v>
      </c>
      <c r="O3137" s="5" t="e">
        <f>VLOOKUP(Tabla1[[#This Row],[Código del producto]],'ABC Ventas'!$A:$E,5,0)</f>
        <v>#DIV/0!</v>
      </c>
      <c r="P3137" s="5" t="e">
        <f>VLOOKUP(Tabla1[[#This Row],[Código del producto]],'ABC Stock'!$A:$E,5,0)</f>
        <v>#DIV/0!</v>
      </c>
      <c r="Q31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38" spans="1:17" x14ac:dyDescent="0.2">
      <c r="A3138" s="1">
        <v>1523</v>
      </c>
      <c r="B3138" s="1" t="s">
        <v>143</v>
      </c>
      <c r="C3138" s="1" t="s">
        <v>6</v>
      </c>
      <c r="D3138" s="1" t="s">
        <v>3</v>
      </c>
      <c r="E3138" s="11">
        <v>36</v>
      </c>
      <c r="F3138" s="3">
        <v>3.92</v>
      </c>
      <c r="G3138" s="11">
        <f>Tabla1[[#This Row],[Stock en unidades]]*Tabla1[[#This Row],[Costo unitario]]</f>
        <v>141.12</v>
      </c>
      <c r="H3138" s="1">
        <v>2019</v>
      </c>
      <c r="I3138" s="1" t="s">
        <v>306</v>
      </c>
      <c r="J3138" s="1">
        <v>50</v>
      </c>
      <c r="K3138" s="3">
        <v>366.52</v>
      </c>
      <c r="L3138" s="12">
        <f>Tabla1[[#This Row],[Venta prom 12 meses en UN]]*Tabla1[[#This Row],[Costo unitario]]</f>
        <v>196</v>
      </c>
      <c r="M3138" s="29">
        <f>IFERROR(Tabla1[[#This Row],[Stock en unidades]]/Tabla1[[#This Row],[Venta prom 12 meses en UN]],0)</f>
        <v>0.72</v>
      </c>
      <c r="N3138" s="12">
        <f>IFERROR(12/Tabla1[[#This Row],[Meses de stock]],0)</f>
        <v>16.666666666666668</v>
      </c>
      <c r="O3138" s="5" t="e">
        <f>VLOOKUP(Tabla1[[#This Row],[Código del producto]],'ABC Ventas'!$A:$E,5,0)</f>
        <v>#DIV/0!</v>
      </c>
      <c r="P3138" s="5" t="e">
        <f>VLOOKUP(Tabla1[[#This Row],[Código del producto]],'ABC Stock'!$A:$E,5,0)</f>
        <v>#DIV/0!</v>
      </c>
      <c r="Q313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39" spans="1:17" x14ac:dyDescent="0.2">
      <c r="A3139" s="1">
        <v>1523</v>
      </c>
      <c r="B3139" s="1" t="s">
        <v>143</v>
      </c>
      <c r="C3139" s="1" t="s">
        <v>6</v>
      </c>
      <c r="D3139" s="1" t="s">
        <v>3</v>
      </c>
      <c r="E3139" s="11">
        <v>251</v>
      </c>
      <c r="F3139" s="3">
        <v>6.78</v>
      </c>
      <c r="G3139" s="11">
        <f>Tabla1[[#This Row],[Stock en unidades]]*Tabla1[[#This Row],[Costo unitario]]</f>
        <v>1701.78</v>
      </c>
      <c r="H3139" s="1">
        <v>2020</v>
      </c>
      <c r="I3139" s="1" t="s">
        <v>258</v>
      </c>
      <c r="J3139" s="1">
        <v>25.1</v>
      </c>
      <c r="K3139" s="3">
        <v>275.68836000000005</v>
      </c>
      <c r="L3139" s="12">
        <f>Tabla1[[#This Row],[Venta prom 12 meses en UN]]*Tabla1[[#This Row],[Costo unitario]]</f>
        <v>170.17800000000003</v>
      </c>
      <c r="M3139" s="29">
        <f>IFERROR(Tabla1[[#This Row],[Stock en unidades]]/Tabla1[[#This Row],[Venta prom 12 meses en UN]],0)</f>
        <v>10</v>
      </c>
      <c r="N3139" s="12">
        <f>IFERROR(12/Tabla1[[#This Row],[Meses de stock]],0)</f>
        <v>1.2</v>
      </c>
      <c r="O3139" s="5" t="e">
        <f>VLOOKUP(Tabla1[[#This Row],[Código del producto]],'ABC Ventas'!$A:$E,5,0)</f>
        <v>#DIV/0!</v>
      </c>
      <c r="P3139" s="5" t="e">
        <f>VLOOKUP(Tabla1[[#This Row],[Código del producto]],'ABC Stock'!$A:$E,5,0)</f>
        <v>#DIV/0!</v>
      </c>
      <c r="Q313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40" spans="1:17" x14ac:dyDescent="0.2">
      <c r="A3140" s="1">
        <v>1524</v>
      </c>
      <c r="B3140" s="1" t="s">
        <v>68</v>
      </c>
      <c r="C3140" s="1" t="s">
        <v>6</v>
      </c>
      <c r="D3140" s="1" t="s">
        <v>3</v>
      </c>
      <c r="E3140" s="11">
        <v>948</v>
      </c>
      <c r="F3140" s="3">
        <v>5.1100000000000003</v>
      </c>
      <c r="G3140" s="11">
        <f>Tabla1[[#This Row],[Stock en unidades]]*Tabla1[[#This Row],[Costo unitario]]</f>
        <v>4844.2800000000007</v>
      </c>
      <c r="H3140" s="1">
        <v>2020</v>
      </c>
      <c r="I3140" s="1" t="s">
        <v>258</v>
      </c>
      <c r="J3140" s="1">
        <v>79</v>
      </c>
      <c r="K3140" s="3">
        <v>722.60509999999999</v>
      </c>
      <c r="L3140" s="12">
        <f>Tabla1[[#This Row],[Venta prom 12 meses en UN]]*Tabla1[[#This Row],[Costo unitario]]</f>
        <v>403.69</v>
      </c>
      <c r="M3140" s="29">
        <f>IFERROR(Tabla1[[#This Row],[Stock en unidades]]/Tabla1[[#This Row],[Venta prom 12 meses en UN]],0)</f>
        <v>12</v>
      </c>
      <c r="N3140" s="12">
        <f>IFERROR(12/Tabla1[[#This Row],[Meses de stock]],0)</f>
        <v>1</v>
      </c>
      <c r="O3140" s="5" t="e">
        <f>VLOOKUP(Tabla1[[#This Row],[Código del producto]],'ABC Ventas'!$A:$E,5,0)</f>
        <v>#DIV/0!</v>
      </c>
      <c r="P3140" s="5" t="e">
        <f>VLOOKUP(Tabla1[[#This Row],[Código del producto]],'ABC Stock'!$A:$E,5,0)</f>
        <v>#DIV/0!</v>
      </c>
      <c r="Q314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41" spans="1:17" x14ac:dyDescent="0.2">
      <c r="A3141" s="1">
        <v>1524</v>
      </c>
      <c r="B3141" s="1" t="s">
        <v>68</v>
      </c>
      <c r="C3141" s="1" t="s">
        <v>6</v>
      </c>
      <c r="D3141" s="1" t="s">
        <v>3</v>
      </c>
      <c r="E3141" s="11">
        <v>332</v>
      </c>
      <c r="F3141" s="3">
        <v>4.42</v>
      </c>
      <c r="G3141" s="11">
        <f>Tabla1[[#This Row],[Stock en unidades]]*Tabla1[[#This Row],[Costo unitario]]</f>
        <v>1467.44</v>
      </c>
      <c r="H3141" s="1">
        <v>2019</v>
      </c>
      <c r="I3141" s="1" t="s">
        <v>308</v>
      </c>
      <c r="J3141" s="1">
        <v>109</v>
      </c>
      <c r="K3141" s="3">
        <v>698.5809999999999</v>
      </c>
      <c r="L3141" s="12">
        <f>Tabla1[[#This Row],[Venta prom 12 meses en UN]]*Tabla1[[#This Row],[Costo unitario]]</f>
        <v>481.78</v>
      </c>
      <c r="M3141" s="29">
        <f>IFERROR(Tabla1[[#This Row],[Stock en unidades]]/Tabla1[[#This Row],[Venta prom 12 meses en UN]],0)</f>
        <v>3.0458715596330275</v>
      </c>
      <c r="N3141" s="12">
        <f>IFERROR(12/Tabla1[[#This Row],[Meses de stock]],0)</f>
        <v>3.9397590361445785</v>
      </c>
      <c r="O3141" s="5" t="e">
        <f>VLOOKUP(Tabla1[[#This Row],[Código del producto]],'ABC Ventas'!$A:$E,5,0)</f>
        <v>#DIV/0!</v>
      </c>
      <c r="P3141" s="5" t="e">
        <f>VLOOKUP(Tabla1[[#This Row],[Código del producto]],'ABC Stock'!$A:$E,5,0)</f>
        <v>#DIV/0!</v>
      </c>
      <c r="Q314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42" spans="1:17" x14ac:dyDescent="0.2">
      <c r="A3142" s="1">
        <v>1524</v>
      </c>
      <c r="B3142" s="1" t="s">
        <v>68</v>
      </c>
      <c r="C3142" s="1" t="s">
        <v>6</v>
      </c>
      <c r="D3142" s="1" t="s">
        <v>3</v>
      </c>
      <c r="E3142" s="11">
        <v>202</v>
      </c>
      <c r="F3142" s="3">
        <v>7.32</v>
      </c>
      <c r="G3142" s="11">
        <f>Tabla1[[#This Row],[Stock en unidades]]*Tabla1[[#This Row],[Costo unitario]]</f>
        <v>1478.64</v>
      </c>
      <c r="H3142" s="1">
        <v>2019</v>
      </c>
      <c r="I3142" s="1" t="s">
        <v>256</v>
      </c>
      <c r="J3142" s="1">
        <v>50</v>
      </c>
      <c r="K3142" s="3">
        <v>567.29999999999995</v>
      </c>
      <c r="L3142" s="12">
        <f>Tabla1[[#This Row],[Venta prom 12 meses en UN]]*Tabla1[[#This Row],[Costo unitario]]</f>
        <v>366</v>
      </c>
      <c r="M3142" s="29">
        <f>IFERROR(Tabla1[[#This Row],[Stock en unidades]]/Tabla1[[#This Row],[Venta prom 12 meses en UN]],0)</f>
        <v>4.04</v>
      </c>
      <c r="N3142" s="12">
        <f>IFERROR(12/Tabla1[[#This Row],[Meses de stock]],0)</f>
        <v>2.9702970297029703</v>
      </c>
      <c r="O3142" s="5" t="e">
        <f>VLOOKUP(Tabla1[[#This Row],[Código del producto]],'ABC Ventas'!$A:$E,5,0)</f>
        <v>#DIV/0!</v>
      </c>
      <c r="P3142" s="5" t="e">
        <f>VLOOKUP(Tabla1[[#This Row],[Código del producto]],'ABC Stock'!$A:$E,5,0)</f>
        <v>#DIV/0!</v>
      </c>
      <c r="Q314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43" spans="1:17" x14ac:dyDescent="0.2">
      <c r="A3143" s="1">
        <v>1524</v>
      </c>
      <c r="B3143" s="1" t="s">
        <v>68</v>
      </c>
      <c r="C3143" s="1" t="s">
        <v>6</v>
      </c>
      <c r="D3143" s="1" t="s">
        <v>3</v>
      </c>
      <c r="E3143" s="11">
        <v>670</v>
      </c>
      <c r="F3143" s="3">
        <v>7.09</v>
      </c>
      <c r="G3143" s="11">
        <f>Tabla1[[#This Row],[Stock en unidades]]*Tabla1[[#This Row],[Costo unitario]]</f>
        <v>4750.3</v>
      </c>
      <c r="H3143" s="1">
        <v>2020</v>
      </c>
      <c r="I3143" s="1" t="s">
        <v>256</v>
      </c>
      <c r="J3143" s="1">
        <v>39.4</v>
      </c>
      <c r="K3143" s="3">
        <v>346.38904000000002</v>
      </c>
      <c r="L3143" s="12">
        <f>Tabla1[[#This Row],[Venta prom 12 meses en UN]]*Tabla1[[#This Row],[Costo unitario]]</f>
        <v>279.346</v>
      </c>
      <c r="M3143" s="29">
        <f>IFERROR(Tabla1[[#This Row],[Stock en unidades]]/Tabla1[[#This Row],[Venta prom 12 meses en UN]],0)</f>
        <v>17.00507614213198</v>
      </c>
      <c r="N3143" s="12">
        <f>IFERROR(12/Tabla1[[#This Row],[Meses de stock]],0)</f>
        <v>0.7056716417910448</v>
      </c>
      <c r="O3143" s="5" t="e">
        <f>VLOOKUP(Tabla1[[#This Row],[Código del producto]],'ABC Ventas'!$A:$E,5,0)</f>
        <v>#DIV/0!</v>
      </c>
      <c r="P3143" s="5" t="e">
        <f>VLOOKUP(Tabla1[[#This Row],[Código del producto]],'ABC Stock'!$A:$E,5,0)</f>
        <v>#DIV/0!</v>
      </c>
      <c r="Q31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44" spans="1:17" x14ac:dyDescent="0.2">
      <c r="A3144" s="1">
        <v>1524</v>
      </c>
      <c r="B3144" s="1" t="s">
        <v>68</v>
      </c>
      <c r="C3144" s="1" t="s">
        <v>6</v>
      </c>
      <c r="D3144" s="1" t="s">
        <v>3</v>
      </c>
      <c r="E3144" s="11">
        <v>923</v>
      </c>
      <c r="F3144" s="3">
        <v>2.97</v>
      </c>
      <c r="G3144" s="11">
        <f>Tabla1[[#This Row],[Stock en unidades]]*Tabla1[[#This Row],[Costo unitario]]</f>
        <v>2741.3100000000004</v>
      </c>
      <c r="H3144" s="1">
        <v>2019</v>
      </c>
      <c r="I3144" s="1" t="s">
        <v>310</v>
      </c>
      <c r="J3144" s="1">
        <v>92.3</v>
      </c>
      <c r="K3144" s="3">
        <v>337.18113000000005</v>
      </c>
      <c r="L3144" s="12">
        <f>Tabla1[[#This Row],[Venta prom 12 meses en UN]]*Tabla1[[#This Row],[Costo unitario]]</f>
        <v>274.13100000000003</v>
      </c>
      <c r="M3144" s="29">
        <f>IFERROR(Tabla1[[#This Row],[Stock en unidades]]/Tabla1[[#This Row],[Venta prom 12 meses en UN]],0)</f>
        <v>10</v>
      </c>
      <c r="N3144" s="12">
        <f>IFERROR(12/Tabla1[[#This Row],[Meses de stock]],0)</f>
        <v>1.2</v>
      </c>
      <c r="O3144" s="5" t="e">
        <f>VLOOKUP(Tabla1[[#This Row],[Código del producto]],'ABC Ventas'!$A:$E,5,0)</f>
        <v>#DIV/0!</v>
      </c>
      <c r="P3144" s="5" t="e">
        <f>VLOOKUP(Tabla1[[#This Row],[Código del producto]],'ABC Stock'!$A:$E,5,0)</f>
        <v>#DIV/0!</v>
      </c>
      <c r="Q314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45" spans="1:17" x14ac:dyDescent="0.2">
      <c r="A3145" s="1">
        <v>1524</v>
      </c>
      <c r="B3145" s="1" t="s">
        <v>68</v>
      </c>
      <c r="C3145" s="1" t="s">
        <v>6</v>
      </c>
      <c r="D3145" s="1" t="s">
        <v>3</v>
      </c>
      <c r="E3145" s="11">
        <v>489</v>
      </c>
      <c r="F3145" s="3">
        <v>3.59</v>
      </c>
      <c r="G3145" s="11">
        <f>Tabla1[[#This Row],[Stock en unidades]]*Tabla1[[#This Row],[Costo unitario]]</f>
        <v>1755.51</v>
      </c>
      <c r="H3145" s="1">
        <v>2019</v>
      </c>
      <c r="I3145" s="1" t="s">
        <v>309</v>
      </c>
      <c r="J3145" s="1">
        <v>54.3</v>
      </c>
      <c r="K3145" s="3">
        <v>274.86116999999996</v>
      </c>
      <c r="L3145" s="12">
        <f>Tabla1[[#This Row],[Venta prom 12 meses en UN]]*Tabla1[[#This Row],[Costo unitario]]</f>
        <v>194.93699999999998</v>
      </c>
      <c r="M3145" s="29">
        <f>IFERROR(Tabla1[[#This Row],[Stock en unidades]]/Tabla1[[#This Row],[Venta prom 12 meses en UN]],0)</f>
        <v>9.0055248618784542</v>
      </c>
      <c r="N3145" s="12">
        <f>IFERROR(12/Tabla1[[#This Row],[Meses de stock]],0)</f>
        <v>1.3325153374233127</v>
      </c>
      <c r="O3145" s="5" t="e">
        <f>VLOOKUP(Tabla1[[#This Row],[Código del producto]],'ABC Ventas'!$A:$E,5,0)</f>
        <v>#DIV/0!</v>
      </c>
      <c r="P3145" s="5" t="e">
        <f>VLOOKUP(Tabla1[[#This Row],[Código del producto]],'ABC Stock'!$A:$E,5,0)</f>
        <v>#DIV/0!</v>
      </c>
      <c r="Q31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46" spans="1:17" x14ac:dyDescent="0.2">
      <c r="A3146" s="1">
        <v>1525</v>
      </c>
      <c r="B3146" s="1" t="s">
        <v>585</v>
      </c>
      <c r="C3146" s="1" t="s">
        <v>6</v>
      </c>
      <c r="D3146" s="1" t="s">
        <v>3</v>
      </c>
      <c r="E3146" s="11">
        <v>738</v>
      </c>
      <c r="F3146" s="3">
        <v>61</v>
      </c>
      <c r="G3146" s="11">
        <f>Tabla1[[#This Row],[Stock en unidades]]*Tabla1[[#This Row],[Costo unitario]]</f>
        <v>45018</v>
      </c>
      <c r="H3146" s="1">
        <v>2020</v>
      </c>
      <c r="I3146" s="1" t="s">
        <v>257</v>
      </c>
      <c r="J3146" s="1">
        <v>815</v>
      </c>
      <c r="K3146" s="3">
        <v>90978.45</v>
      </c>
      <c r="L3146" s="12">
        <f>Tabla1[[#This Row],[Venta prom 12 meses en UN]]*Tabla1[[#This Row],[Costo unitario]]</f>
        <v>49715</v>
      </c>
      <c r="M3146" s="29">
        <f>IFERROR(Tabla1[[#This Row],[Stock en unidades]]/Tabla1[[#This Row],[Venta prom 12 meses en UN]],0)</f>
        <v>0.90552147239263803</v>
      </c>
      <c r="N3146" s="12">
        <f>IFERROR(12/Tabla1[[#This Row],[Meses de stock]],0)</f>
        <v>13.252032520325203</v>
      </c>
      <c r="O3146" s="5" t="e">
        <f>VLOOKUP(Tabla1[[#This Row],[Código del producto]],'ABC Ventas'!$A:$E,5,0)</f>
        <v>#DIV/0!</v>
      </c>
      <c r="P3146" s="5" t="e">
        <f>VLOOKUP(Tabla1[[#This Row],[Código del producto]],'ABC Stock'!$A:$E,5,0)</f>
        <v>#DIV/0!</v>
      </c>
      <c r="Q31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47" spans="1:17" x14ac:dyDescent="0.2">
      <c r="A3147" s="1">
        <v>1525</v>
      </c>
      <c r="B3147" s="1" t="s">
        <v>585</v>
      </c>
      <c r="C3147" s="1" t="s">
        <v>6</v>
      </c>
      <c r="D3147" s="1" t="s">
        <v>3</v>
      </c>
      <c r="E3147" s="11">
        <v>93</v>
      </c>
      <c r="F3147" s="3">
        <v>44</v>
      </c>
      <c r="G3147" s="11">
        <f>Tabla1[[#This Row],[Stock en unidades]]*Tabla1[[#This Row],[Costo unitario]]</f>
        <v>4092</v>
      </c>
      <c r="H3147" s="1">
        <v>2019</v>
      </c>
      <c r="I3147" s="1" t="s">
        <v>308</v>
      </c>
      <c r="J3147" s="1">
        <v>844</v>
      </c>
      <c r="K3147" s="3">
        <v>69815.679999999993</v>
      </c>
      <c r="L3147" s="12">
        <f>Tabla1[[#This Row],[Venta prom 12 meses en UN]]*Tabla1[[#This Row],[Costo unitario]]</f>
        <v>37136</v>
      </c>
      <c r="M3147" s="29">
        <f>IFERROR(Tabla1[[#This Row],[Stock en unidades]]/Tabla1[[#This Row],[Venta prom 12 meses en UN]],0)</f>
        <v>0.11018957345971564</v>
      </c>
      <c r="N3147" s="12">
        <f>IFERROR(12/Tabla1[[#This Row],[Meses de stock]],0)</f>
        <v>108.90322580645162</v>
      </c>
      <c r="O3147" s="5" t="e">
        <f>VLOOKUP(Tabla1[[#This Row],[Código del producto]],'ABC Ventas'!$A:$E,5,0)</f>
        <v>#DIV/0!</v>
      </c>
      <c r="P3147" s="5" t="e">
        <f>VLOOKUP(Tabla1[[#This Row],[Código del producto]],'ABC Stock'!$A:$E,5,0)</f>
        <v>#DIV/0!</v>
      </c>
      <c r="Q31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48" spans="1:17" x14ac:dyDescent="0.2">
      <c r="A3148" s="1">
        <v>1525</v>
      </c>
      <c r="B3148" s="1" t="s">
        <v>585</v>
      </c>
      <c r="C3148" s="1" t="s">
        <v>6</v>
      </c>
      <c r="D3148" s="1" t="s">
        <v>3</v>
      </c>
      <c r="E3148" s="11">
        <v>290</v>
      </c>
      <c r="F3148" s="3">
        <v>69</v>
      </c>
      <c r="G3148" s="11">
        <f>Tabla1[[#This Row],[Stock en unidades]]*Tabla1[[#This Row],[Costo unitario]]</f>
        <v>20010</v>
      </c>
      <c r="H3148" s="1">
        <v>2019</v>
      </c>
      <c r="I3148" s="1" t="s">
        <v>310</v>
      </c>
      <c r="J3148" s="1">
        <v>666</v>
      </c>
      <c r="K3148" s="3">
        <v>65714.22</v>
      </c>
      <c r="L3148" s="12">
        <f>Tabla1[[#This Row],[Venta prom 12 meses en UN]]*Tabla1[[#This Row],[Costo unitario]]</f>
        <v>45954</v>
      </c>
      <c r="M3148" s="29">
        <f>IFERROR(Tabla1[[#This Row],[Stock en unidades]]/Tabla1[[#This Row],[Venta prom 12 meses en UN]],0)</f>
        <v>0.43543543543543545</v>
      </c>
      <c r="N3148" s="12">
        <f>IFERROR(12/Tabla1[[#This Row],[Meses de stock]],0)</f>
        <v>27.558620689655172</v>
      </c>
      <c r="O3148" s="5" t="e">
        <f>VLOOKUP(Tabla1[[#This Row],[Código del producto]],'ABC Ventas'!$A:$E,5,0)</f>
        <v>#DIV/0!</v>
      </c>
      <c r="P3148" s="5" t="e">
        <f>VLOOKUP(Tabla1[[#This Row],[Código del producto]],'ABC Stock'!$A:$E,5,0)</f>
        <v>#DIV/0!</v>
      </c>
      <c r="Q31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49" spans="1:17" x14ac:dyDescent="0.2">
      <c r="A3149" s="1">
        <v>1525</v>
      </c>
      <c r="B3149" s="1" t="s">
        <v>585</v>
      </c>
      <c r="C3149" s="1" t="s">
        <v>6</v>
      </c>
      <c r="D3149" s="1" t="s">
        <v>3</v>
      </c>
      <c r="E3149" s="11">
        <v>1106</v>
      </c>
      <c r="F3149" s="3">
        <v>76</v>
      </c>
      <c r="G3149" s="11">
        <f>Tabla1[[#This Row],[Stock en unidades]]*Tabla1[[#This Row],[Costo unitario]]</f>
        <v>84056</v>
      </c>
      <c r="H3149" s="1">
        <v>2019</v>
      </c>
      <c r="I3149" s="1" t="s">
        <v>256</v>
      </c>
      <c r="J3149" s="1">
        <v>573</v>
      </c>
      <c r="K3149" s="3">
        <v>62273.64</v>
      </c>
      <c r="L3149" s="12">
        <f>Tabla1[[#This Row],[Venta prom 12 meses en UN]]*Tabla1[[#This Row],[Costo unitario]]</f>
        <v>43548</v>
      </c>
      <c r="M3149" s="29">
        <f>IFERROR(Tabla1[[#This Row],[Stock en unidades]]/Tabla1[[#This Row],[Venta prom 12 meses en UN]],0)</f>
        <v>1.9301919720767888</v>
      </c>
      <c r="N3149" s="12">
        <f>IFERROR(12/Tabla1[[#This Row],[Meses de stock]],0)</f>
        <v>6.2169981916817356</v>
      </c>
      <c r="O3149" s="5" t="e">
        <f>VLOOKUP(Tabla1[[#This Row],[Código del producto]],'ABC Ventas'!$A:$E,5,0)</f>
        <v>#DIV/0!</v>
      </c>
      <c r="P3149" s="5" t="e">
        <f>VLOOKUP(Tabla1[[#This Row],[Código del producto]],'ABC Stock'!$A:$E,5,0)</f>
        <v>#DIV/0!</v>
      </c>
      <c r="Q31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0" spans="1:17" x14ac:dyDescent="0.2">
      <c r="A3150" s="1">
        <v>1525</v>
      </c>
      <c r="B3150" s="1" t="s">
        <v>585</v>
      </c>
      <c r="C3150" s="1" t="s">
        <v>6</v>
      </c>
      <c r="D3150" s="1" t="s">
        <v>3</v>
      </c>
      <c r="E3150" s="11">
        <v>518</v>
      </c>
      <c r="F3150" s="3">
        <v>79</v>
      </c>
      <c r="G3150" s="11">
        <f>Tabla1[[#This Row],[Stock en unidades]]*Tabla1[[#This Row],[Costo unitario]]</f>
        <v>40922</v>
      </c>
      <c r="H3150" s="1">
        <v>2020</v>
      </c>
      <c r="I3150" s="1" t="s">
        <v>257</v>
      </c>
      <c r="J3150" s="1">
        <v>482</v>
      </c>
      <c r="K3150" s="3">
        <v>57117</v>
      </c>
      <c r="L3150" s="12">
        <f>Tabla1[[#This Row],[Venta prom 12 meses en UN]]*Tabla1[[#This Row],[Costo unitario]]</f>
        <v>38078</v>
      </c>
      <c r="M3150" s="29">
        <f>IFERROR(Tabla1[[#This Row],[Stock en unidades]]/Tabla1[[#This Row],[Venta prom 12 meses en UN]],0)</f>
        <v>1.0746887966804979</v>
      </c>
      <c r="N3150" s="12">
        <f>IFERROR(12/Tabla1[[#This Row],[Meses de stock]],0)</f>
        <v>11.166023166023166</v>
      </c>
      <c r="O3150" s="5" t="e">
        <f>VLOOKUP(Tabla1[[#This Row],[Código del producto]],'ABC Ventas'!$A:$E,5,0)</f>
        <v>#DIV/0!</v>
      </c>
      <c r="P3150" s="5" t="e">
        <f>VLOOKUP(Tabla1[[#This Row],[Código del producto]],'ABC Stock'!$A:$E,5,0)</f>
        <v>#DIV/0!</v>
      </c>
      <c r="Q31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1" spans="1:17" x14ac:dyDescent="0.2">
      <c r="A3151" s="1">
        <v>1525</v>
      </c>
      <c r="B3151" s="1" t="s">
        <v>585</v>
      </c>
      <c r="C3151" s="1" t="s">
        <v>6</v>
      </c>
      <c r="D3151" s="1" t="s">
        <v>3</v>
      </c>
      <c r="E3151" s="11">
        <v>741</v>
      </c>
      <c r="F3151" s="3">
        <v>52</v>
      </c>
      <c r="G3151" s="11">
        <f>Tabla1[[#This Row],[Stock en unidades]]*Tabla1[[#This Row],[Costo unitario]]</f>
        <v>38532</v>
      </c>
      <c r="H3151" s="1">
        <v>2020</v>
      </c>
      <c r="I3151" s="1" t="s">
        <v>256</v>
      </c>
      <c r="J3151" s="1">
        <v>591</v>
      </c>
      <c r="K3151" s="3">
        <v>52244.4</v>
      </c>
      <c r="L3151" s="12">
        <f>Tabla1[[#This Row],[Venta prom 12 meses en UN]]*Tabla1[[#This Row],[Costo unitario]]</f>
        <v>30732</v>
      </c>
      <c r="M3151" s="29">
        <f>IFERROR(Tabla1[[#This Row],[Stock en unidades]]/Tabla1[[#This Row],[Venta prom 12 meses en UN]],0)</f>
        <v>1.2538071065989849</v>
      </c>
      <c r="N3151" s="12">
        <f>IFERROR(12/Tabla1[[#This Row],[Meses de stock]],0)</f>
        <v>9.5708502024291491</v>
      </c>
      <c r="O3151" s="5" t="e">
        <f>VLOOKUP(Tabla1[[#This Row],[Código del producto]],'ABC Ventas'!$A:$E,5,0)</f>
        <v>#DIV/0!</v>
      </c>
      <c r="P3151" s="5" t="e">
        <f>VLOOKUP(Tabla1[[#This Row],[Código del producto]],'ABC Stock'!$A:$E,5,0)</f>
        <v>#DIV/0!</v>
      </c>
      <c r="Q31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2" spans="1:17" x14ac:dyDescent="0.2">
      <c r="A3152" s="1">
        <v>1526</v>
      </c>
      <c r="B3152" s="1" t="s">
        <v>586</v>
      </c>
      <c r="C3152" s="1" t="s">
        <v>6</v>
      </c>
      <c r="D3152" s="1" t="s">
        <v>3</v>
      </c>
      <c r="E3152" s="11">
        <v>30</v>
      </c>
      <c r="F3152" s="3">
        <v>3.47</v>
      </c>
      <c r="G3152" s="11">
        <f>Tabla1[[#This Row],[Stock en unidades]]*Tabla1[[#This Row],[Costo unitario]]</f>
        <v>104.10000000000001</v>
      </c>
      <c r="H3152" s="1">
        <v>2019</v>
      </c>
      <c r="I3152" s="1" t="s">
        <v>310</v>
      </c>
      <c r="J3152" s="1">
        <v>107</v>
      </c>
      <c r="K3152" s="3">
        <v>608.91560000000004</v>
      </c>
      <c r="L3152" s="12">
        <f>Tabla1[[#This Row],[Venta prom 12 meses en UN]]*Tabla1[[#This Row],[Costo unitario]]</f>
        <v>371.29</v>
      </c>
      <c r="M3152" s="29">
        <f>IFERROR(Tabla1[[#This Row],[Stock en unidades]]/Tabla1[[#This Row],[Venta prom 12 meses en UN]],0)</f>
        <v>0.28037383177570091</v>
      </c>
      <c r="N3152" s="12">
        <f>IFERROR(12/Tabla1[[#This Row],[Meses de stock]],0)</f>
        <v>42.800000000000004</v>
      </c>
      <c r="O3152" s="5" t="e">
        <f>VLOOKUP(Tabla1[[#This Row],[Código del producto]],'ABC Ventas'!$A:$E,5,0)</f>
        <v>#DIV/0!</v>
      </c>
      <c r="P3152" s="5" t="e">
        <f>VLOOKUP(Tabla1[[#This Row],[Código del producto]],'ABC Stock'!$A:$E,5,0)</f>
        <v>#DIV/0!</v>
      </c>
      <c r="Q31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3" spans="1:17" x14ac:dyDescent="0.2">
      <c r="A3153" s="1">
        <v>1526</v>
      </c>
      <c r="B3153" s="1" t="s">
        <v>586</v>
      </c>
      <c r="C3153" s="1" t="s">
        <v>6</v>
      </c>
      <c r="D3153" s="1" t="s">
        <v>3</v>
      </c>
      <c r="E3153" s="11">
        <v>0</v>
      </c>
      <c r="F3153" s="3">
        <v>3.3</v>
      </c>
      <c r="G3153" s="11">
        <f>Tabla1[[#This Row],[Stock en unidades]]*Tabla1[[#This Row],[Costo unitario]]</f>
        <v>0</v>
      </c>
      <c r="H3153" s="1">
        <v>2019</v>
      </c>
      <c r="I3153" s="1" t="s">
        <v>311</v>
      </c>
      <c r="J3153" s="1">
        <v>64</v>
      </c>
      <c r="K3153" s="3">
        <v>392.83199999999999</v>
      </c>
      <c r="L3153" s="12">
        <f>Tabla1[[#This Row],[Venta prom 12 meses en UN]]*Tabla1[[#This Row],[Costo unitario]]</f>
        <v>211.2</v>
      </c>
      <c r="M3153" s="29">
        <f>IFERROR(Tabla1[[#This Row],[Stock en unidades]]/Tabla1[[#This Row],[Venta prom 12 meses en UN]],0)</f>
        <v>0</v>
      </c>
      <c r="N3153" s="12">
        <f>IFERROR(12/Tabla1[[#This Row],[Meses de stock]],0)</f>
        <v>0</v>
      </c>
      <c r="O3153" s="5" t="e">
        <f>VLOOKUP(Tabla1[[#This Row],[Código del producto]],'ABC Ventas'!$A:$E,5,0)</f>
        <v>#DIV/0!</v>
      </c>
      <c r="P3153" s="5" t="e">
        <f>VLOOKUP(Tabla1[[#This Row],[Código del producto]],'ABC Stock'!$A:$E,5,0)</f>
        <v>#DIV/0!</v>
      </c>
      <c r="Q31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4" spans="1:17" x14ac:dyDescent="0.2">
      <c r="A3154" s="1">
        <v>1526</v>
      </c>
      <c r="B3154" s="1" t="s">
        <v>586</v>
      </c>
      <c r="C3154" s="1" t="s">
        <v>6</v>
      </c>
      <c r="D3154" s="1" t="s">
        <v>3</v>
      </c>
      <c r="E3154" s="11">
        <v>178</v>
      </c>
      <c r="F3154" s="3">
        <v>1.35</v>
      </c>
      <c r="G3154" s="11">
        <f>Tabla1[[#This Row],[Stock en unidades]]*Tabla1[[#This Row],[Costo unitario]]</f>
        <v>240.3</v>
      </c>
      <c r="H3154" s="1">
        <v>2020</v>
      </c>
      <c r="I3154" s="1" t="s">
        <v>256</v>
      </c>
      <c r="J3154" s="1">
        <v>146</v>
      </c>
      <c r="K3154" s="3">
        <v>372.51900000000001</v>
      </c>
      <c r="L3154" s="12">
        <f>Tabla1[[#This Row],[Venta prom 12 meses en UN]]*Tabla1[[#This Row],[Costo unitario]]</f>
        <v>197.10000000000002</v>
      </c>
      <c r="M3154" s="29">
        <f>IFERROR(Tabla1[[#This Row],[Stock en unidades]]/Tabla1[[#This Row],[Venta prom 12 meses en UN]],0)</f>
        <v>1.2191780821917808</v>
      </c>
      <c r="N3154" s="12">
        <f>IFERROR(12/Tabla1[[#This Row],[Meses de stock]],0)</f>
        <v>9.8426966292134832</v>
      </c>
      <c r="O3154" s="5" t="e">
        <f>VLOOKUP(Tabla1[[#This Row],[Código del producto]],'ABC Ventas'!$A:$E,5,0)</f>
        <v>#DIV/0!</v>
      </c>
      <c r="P3154" s="5" t="e">
        <f>VLOOKUP(Tabla1[[#This Row],[Código del producto]],'ABC Stock'!$A:$E,5,0)</f>
        <v>#DIV/0!</v>
      </c>
      <c r="Q31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5" spans="1:17" x14ac:dyDescent="0.2">
      <c r="A3155" s="1">
        <v>1526</v>
      </c>
      <c r="B3155" s="1" t="s">
        <v>586</v>
      </c>
      <c r="C3155" s="1" t="s">
        <v>6</v>
      </c>
      <c r="D3155" s="1" t="s">
        <v>3</v>
      </c>
      <c r="E3155" s="11">
        <v>576</v>
      </c>
      <c r="F3155" s="3">
        <v>2.4500000000000002</v>
      </c>
      <c r="G3155" s="11">
        <f>Tabla1[[#This Row],[Stock en unidades]]*Tabla1[[#This Row],[Costo unitario]]</f>
        <v>1411.2</v>
      </c>
      <c r="H3155" s="1">
        <v>2020</v>
      </c>
      <c r="I3155" s="1" t="s">
        <v>256</v>
      </c>
      <c r="J3155" s="1">
        <v>71.900000000000006</v>
      </c>
      <c r="K3155" s="3">
        <v>315.31745000000006</v>
      </c>
      <c r="L3155" s="12">
        <f>Tabla1[[#This Row],[Venta prom 12 meses en UN]]*Tabla1[[#This Row],[Costo unitario]]</f>
        <v>176.15500000000003</v>
      </c>
      <c r="M3155" s="29">
        <f>IFERROR(Tabla1[[#This Row],[Stock en unidades]]/Tabla1[[#This Row],[Venta prom 12 meses en UN]],0)</f>
        <v>8.0111265646731571</v>
      </c>
      <c r="N3155" s="12">
        <f>IFERROR(12/Tabla1[[#This Row],[Meses de stock]],0)</f>
        <v>1.4979166666666668</v>
      </c>
      <c r="O3155" s="5" t="e">
        <f>VLOOKUP(Tabla1[[#This Row],[Código del producto]],'ABC Ventas'!$A:$E,5,0)</f>
        <v>#DIV/0!</v>
      </c>
      <c r="P3155" s="5" t="e">
        <f>VLOOKUP(Tabla1[[#This Row],[Código del producto]],'ABC Stock'!$A:$E,5,0)</f>
        <v>#DIV/0!</v>
      </c>
      <c r="Q315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56" spans="1:17" x14ac:dyDescent="0.2">
      <c r="A3156" s="1">
        <v>1526</v>
      </c>
      <c r="B3156" s="1" t="s">
        <v>586</v>
      </c>
      <c r="C3156" s="1" t="s">
        <v>6</v>
      </c>
      <c r="D3156" s="1" t="s">
        <v>3</v>
      </c>
      <c r="E3156" s="11">
        <v>599</v>
      </c>
      <c r="F3156" s="3">
        <v>2.2799999999999998</v>
      </c>
      <c r="G3156" s="11">
        <f>Tabla1[[#This Row],[Stock en unidades]]*Tabla1[[#This Row],[Costo unitario]]</f>
        <v>1365.7199999999998</v>
      </c>
      <c r="H3156" s="1">
        <v>2019</v>
      </c>
      <c r="I3156" s="1" t="s">
        <v>305</v>
      </c>
      <c r="J3156" s="1">
        <v>74</v>
      </c>
      <c r="K3156" s="3">
        <v>305.38319999999999</v>
      </c>
      <c r="L3156" s="12">
        <f>Tabla1[[#This Row],[Venta prom 12 meses en UN]]*Tabla1[[#This Row],[Costo unitario]]</f>
        <v>168.72</v>
      </c>
      <c r="M3156" s="29">
        <f>IFERROR(Tabla1[[#This Row],[Stock en unidades]]/Tabla1[[#This Row],[Venta prom 12 meses en UN]],0)</f>
        <v>8.0945945945945947</v>
      </c>
      <c r="N3156" s="12">
        <f>IFERROR(12/Tabla1[[#This Row],[Meses de stock]],0)</f>
        <v>1.4824707846410685</v>
      </c>
      <c r="O3156" s="5" t="e">
        <f>VLOOKUP(Tabla1[[#This Row],[Código del producto]],'ABC Ventas'!$A:$E,5,0)</f>
        <v>#DIV/0!</v>
      </c>
      <c r="P3156" s="5" t="e">
        <f>VLOOKUP(Tabla1[[#This Row],[Código del producto]],'ABC Stock'!$A:$E,5,0)</f>
        <v>#DIV/0!</v>
      </c>
      <c r="Q315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57" spans="1:17" x14ac:dyDescent="0.2">
      <c r="A3157" s="1">
        <v>1526</v>
      </c>
      <c r="B3157" s="1" t="s">
        <v>586</v>
      </c>
      <c r="C3157" s="1" t="s">
        <v>6</v>
      </c>
      <c r="D3157" s="1" t="s">
        <v>3</v>
      </c>
      <c r="E3157" s="11">
        <v>319</v>
      </c>
      <c r="F3157" s="3">
        <v>1.38</v>
      </c>
      <c r="G3157" s="11">
        <f>Tabla1[[#This Row],[Stock en unidades]]*Tabla1[[#This Row],[Costo unitario]]</f>
        <v>440.21999999999997</v>
      </c>
      <c r="H3157" s="1">
        <v>2019</v>
      </c>
      <c r="I3157" s="1" t="s">
        <v>311</v>
      </c>
      <c r="J3157" s="1">
        <v>79</v>
      </c>
      <c r="K3157" s="3">
        <v>133.00439999999998</v>
      </c>
      <c r="L3157" s="12">
        <f>Tabla1[[#This Row],[Venta prom 12 meses en UN]]*Tabla1[[#This Row],[Costo unitario]]</f>
        <v>109.02</v>
      </c>
      <c r="M3157" s="29">
        <f>IFERROR(Tabla1[[#This Row],[Stock en unidades]]/Tabla1[[#This Row],[Venta prom 12 meses en UN]],0)</f>
        <v>4.037974683544304</v>
      </c>
      <c r="N3157" s="12">
        <f>IFERROR(12/Tabla1[[#This Row],[Meses de stock]],0)</f>
        <v>2.9717868338557993</v>
      </c>
      <c r="O3157" s="5" t="e">
        <f>VLOOKUP(Tabla1[[#This Row],[Código del producto]],'ABC Ventas'!$A:$E,5,0)</f>
        <v>#DIV/0!</v>
      </c>
      <c r="P3157" s="5" t="e">
        <f>VLOOKUP(Tabla1[[#This Row],[Código del producto]],'ABC Stock'!$A:$E,5,0)</f>
        <v>#DIV/0!</v>
      </c>
      <c r="Q31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58" spans="1:17" x14ac:dyDescent="0.2">
      <c r="A3158" s="1">
        <v>1527</v>
      </c>
      <c r="B3158" s="1" t="s">
        <v>42</v>
      </c>
      <c r="C3158" s="1" t="s">
        <v>6</v>
      </c>
      <c r="D3158" s="1" t="s">
        <v>3</v>
      </c>
      <c r="E3158" s="11">
        <v>108</v>
      </c>
      <c r="F3158" s="3">
        <v>4.3899999999999997</v>
      </c>
      <c r="G3158" s="11">
        <f>Tabla1[[#This Row],[Stock en unidades]]*Tabla1[[#This Row],[Costo unitario]]</f>
        <v>474.11999999999995</v>
      </c>
      <c r="H3158" s="1">
        <v>2020</v>
      </c>
      <c r="I3158" s="1" t="s">
        <v>258</v>
      </c>
      <c r="J3158" s="1">
        <v>140</v>
      </c>
      <c r="K3158" s="3">
        <v>1137.0099999999998</v>
      </c>
      <c r="L3158" s="12">
        <f>Tabla1[[#This Row],[Venta prom 12 meses en UN]]*Tabla1[[#This Row],[Costo unitario]]</f>
        <v>614.59999999999991</v>
      </c>
      <c r="M3158" s="29">
        <f>IFERROR(Tabla1[[#This Row],[Stock en unidades]]/Tabla1[[#This Row],[Venta prom 12 meses en UN]],0)</f>
        <v>0.77142857142857146</v>
      </c>
      <c r="N3158" s="12">
        <f>IFERROR(12/Tabla1[[#This Row],[Meses de stock]],0)</f>
        <v>15.555555555555555</v>
      </c>
      <c r="O3158" s="5" t="e">
        <f>VLOOKUP(Tabla1[[#This Row],[Código del producto]],'ABC Ventas'!$A:$E,5,0)</f>
        <v>#DIV/0!</v>
      </c>
      <c r="P3158" s="5" t="e">
        <f>VLOOKUP(Tabla1[[#This Row],[Código del producto]],'ABC Stock'!$A:$E,5,0)</f>
        <v>#DIV/0!</v>
      </c>
      <c r="Q31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59" spans="1:17" x14ac:dyDescent="0.2">
      <c r="A3159" s="1">
        <v>1527</v>
      </c>
      <c r="B3159" s="1" t="s">
        <v>42</v>
      </c>
      <c r="C3159" s="1" t="s">
        <v>6</v>
      </c>
      <c r="D3159" s="1" t="s">
        <v>3</v>
      </c>
      <c r="E3159" s="11">
        <v>71</v>
      </c>
      <c r="F3159" s="3">
        <v>5.46</v>
      </c>
      <c r="G3159" s="11">
        <f>Tabla1[[#This Row],[Stock en unidades]]*Tabla1[[#This Row],[Costo unitario]]</f>
        <v>387.66</v>
      </c>
      <c r="H3159" s="1">
        <v>2020</v>
      </c>
      <c r="I3159" s="1" t="s">
        <v>257</v>
      </c>
      <c r="J3159" s="1">
        <v>76</v>
      </c>
      <c r="K3159" s="3">
        <v>680.53440000000001</v>
      </c>
      <c r="L3159" s="12">
        <f>Tabla1[[#This Row],[Venta prom 12 meses en UN]]*Tabla1[[#This Row],[Costo unitario]]</f>
        <v>414.96</v>
      </c>
      <c r="M3159" s="29">
        <f>IFERROR(Tabla1[[#This Row],[Stock en unidades]]/Tabla1[[#This Row],[Venta prom 12 meses en UN]],0)</f>
        <v>0.93421052631578949</v>
      </c>
      <c r="N3159" s="12">
        <f>IFERROR(12/Tabla1[[#This Row],[Meses de stock]],0)</f>
        <v>12.84507042253521</v>
      </c>
      <c r="O3159" s="5" t="e">
        <f>VLOOKUP(Tabla1[[#This Row],[Código del producto]],'ABC Ventas'!$A:$E,5,0)</f>
        <v>#DIV/0!</v>
      </c>
      <c r="P3159" s="5" t="e">
        <f>VLOOKUP(Tabla1[[#This Row],[Código del producto]],'ABC Stock'!$A:$E,5,0)</f>
        <v>#DIV/0!</v>
      </c>
      <c r="Q315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60" spans="1:17" x14ac:dyDescent="0.2">
      <c r="A3160" s="1">
        <v>1527</v>
      </c>
      <c r="B3160" s="1" t="s">
        <v>42</v>
      </c>
      <c r="C3160" s="1" t="s">
        <v>6</v>
      </c>
      <c r="D3160" s="1" t="s">
        <v>3</v>
      </c>
      <c r="E3160" s="11">
        <v>980</v>
      </c>
      <c r="F3160" s="3">
        <v>5.8</v>
      </c>
      <c r="G3160" s="11">
        <f>Tabla1[[#This Row],[Stock en unidades]]*Tabla1[[#This Row],[Costo unitario]]</f>
        <v>5684</v>
      </c>
      <c r="H3160" s="1">
        <v>2019</v>
      </c>
      <c r="I3160" s="1" t="s">
        <v>308</v>
      </c>
      <c r="J3160" s="1">
        <v>81.599999999999994</v>
      </c>
      <c r="K3160" s="3">
        <v>582.13439999999991</v>
      </c>
      <c r="L3160" s="12">
        <f>Tabla1[[#This Row],[Venta prom 12 meses en UN]]*Tabla1[[#This Row],[Costo unitario]]</f>
        <v>473.28</v>
      </c>
      <c r="M3160" s="29">
        <f>IFERROR(Tabla1[[#This Row],[Stock en unidades]]/Tabla1[[#This Row],[Venta prom 12 meses en UN]],0)</f>
        <v>12.009803921568627</v>
      </c>
      <c r="N3160" s="12">
        <f>IFERROR(12/Tabla1[[#This Row],[Meses de stock]],0)</f>
        <v>0.99918367346938775</v>
      </c>
      <c r="O3160" s="5" t="e">
        <f>VLOOKUP(Tabla1[[#This Row],[Código del producto]],'ABC Ventas'!$A:$E,5,0)</f>
        <v>#DIV/0!</v>
      </c>
      <c r="P3160" s="5" t="e">
        <f>VLOOKUP(Tabla1[[#This Row],[Código del producto]],'ABC Stock'!$A:$E,5,0)</f>
        <v>#DIV/0!</v>
      </c>
      <c r="Q316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61" spans="1:17" x14ac:dyDescent="0.2">
      <c r="A3161" s="1">
        <v>1527</v>
      </c>
      <c r="B3161" s="1" t="s">
        <v>42</v>
      </c>
      <c r="C3161" s="1" t="s">
        <v>6</v>
      </c>
      <c r="D3161" s="1" t="s">
        <v>3</v>
      </c>
      <c r="E3161" s="11">
        <v>15</v>
      </c>
      <c r="F3161" s="3">
        <v>5.0199999999999996</v>
      </c>
      <c r="G3161" s="11">
        <f>Tabla1[[#This Row],[Stock en unidades]]*Tabla1[[#This Row],[Costo unitario]]</f>
        <v>75.3</v>
      </c>
      <c r="H3161" s="1">
        <v>2020</v>
      </c>
      <c r="I3161" s="1" t="s">
        <v>257</v>
      </c>
      <c r="J3161" s="1">
        <v>60</v>
      </c>
      <c r="K3161" s="3">
        <v>397.584</v>
      </c>
      <c r="L3161" s="12">
        <f>Tabla1[[#This Row],[Venta prom 12 meses en UN]]*Tabla1[[#This Row],[Costo unitario]]</f>
        <v>301.2</v>
      </c>
      <c r="M3161" s="29">
        <f>IFERROR(Tabla1[[#This Row],[Stock en unidades]]/Tabla1[[#This Row],[Venta prom 12 meses en UN]],0)</f>
        <v>0.25</v>
      </c>
      <c r="N3161" s="12">
        <f>IFERROR(12/Tabla1[[#This Row],[Meses de stock]],0)</f>
        <v>48</v>
      </c>
      <c r="O3161" s="5" t="e">
        <f>VLOOKUP(Tabla1[[#This Row],[Código del producto]],'ABC Ventas'!$A:$E,5,0)</f>
        <v>#DIV/0!</v>
      </c>
      <c r="P3161" s="5" t="e">
        <f>VLOOKUP(Tabla1[[#This Row],[Código del producto]],'ABC Stock'!$A:$E,5,0)</f>
        <v>#DIV/0!</v>
      </c>
      <c r="Q31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62" spans="1:17" x14ac:dyDescent="0.2">
      <c r="A3162" s="1">
        <v>1527</v>
      </c>
      <c r="B3162" s="1" t="s">
        <v>42</v>
      </c>
      <c r="C3162" s="1" t="s">
        <v>6</v>
      </c>
      <c r="D3162" s="1" t="s">
        <v>3</v>
      </c>
      <c r="E3162" s="11">
        <v>484</v>
      </c>
      <c r="F3162" s="3">
        <v>3.21</v>
      </c>
      <c r="G3162" s="11">
        <f>Tabla1[[#This Row],[Stock en unidades]]*Tabla1[[#This Row],[Costo unitario]]</f>
        <v>1553.6399999999999</v>
      </c>
      <c r="H3162" s="1">
        <v>2020</v>
      </c>
      <c r="I3162" s="1" t="s">
        <v>257</v>
      </c>
      <c r="J3162" s="1">
        <v>59</v>
      </c>
      <c r="K3162" s="3">
        <v>267.03989999999999</v>
      </c>
      <c r="L3162" s="12">
        <f>Tabla1[[#This Row],[Venta prom 12 meses en UN]]*Tabla1[[#This Row],[Costo unitario]]</f>
        <v>189.39</v>
      </c>
      <c r="M3162" s="29">
        <f>IFERROR(Tabla1[[#This Row],[Stock en unidades]]/Tabla1[[#This Row],[Venta prom 12 meses en UN]],0)</f>
        <v>8.203389830508474</v>
      </c>
      <c r="N3162" s="12">
        <f>IFERROR(12/Tabla1[[#This Row],[Meses de stock]],0)</f>
        <v>1.4628099173553719</v>
      </c>
      <c r="O3162" s="5" t="e">
        <f>VLOOKUP(Tabla1[[#This Row],[Código del producto]],'ABC Ventas'!$A:$E,5,0)</f>
        <v>#DIV/0!</v>
      </c>
      <c r="P3162" s="5" t="e">
        <f>VLOOKUP(Tabla1[[#This Row],[Código del producto]],'ABC Stock'!$A:$E,5,0)</f>
        <v>#DIV/0!</v>
      </c>
      <c r="Q316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63" spans="1:17" x14ac:dyDescent="0.2">
      <c r="A3163" s="1">
        <v>1527</v>
      </c>
      <c r="B3163" s="1" t="s">
        <v>42</v>
      </c>
      <c r="C3163" s="1" t="s">
        <v>6</v>
      </c>
      <c r="D3163" s="1" t="s">
        <v>3</v>
      </c>
      <c r="E3163" s="11">
        <v>143</v>
      </c>
      <c r="F3163" s="3">
        <v>1.85</v>
      </c>
      <c r="G3163" s="11">
        <f>Tabla1[[#This Row],[Stock en unidades]]*Tabla1[[#This Row],[Costo unitario]]</f>
        <v>264.55</v>
      </c>
      <c r="H3163" s="1">
        <v>2019</v>
      </c>
      <c r="I3163" s="1" t="s">
        <v>258</v>
      </c>
      <c r="J3163" s="1">
        <v>52</v>
      </c>
      <c r="K3163" s="3">
        <v>151.03399999999999</v>
      </c>
      <c r="L3163" s="12">
        <f>Tabla1[[#This Row],[Venta prom 12 meses en UN]]*Tabla1[[#This Row],[Costo unitario]]</f>
        <v>96.2</v>
      </c>
      <c r="M3163" s="29">
        <f>IFERROR(Tabla1[[#This Row],[Stock en unidades]]/Tabla1[[#This Row],[Venta prom 12 meses en UN]],0)</f>
        <v>2.75</v>
      </c>
      <c r="N3163" s="12">
        <f>IFERROR(12/Tabla1[[#This Row],[Meses de stock]],0)</f>
        <v>4.3636363636363633</v>
      </c>
      <c r="O3163" s="5" t="e">
        <f>VLOOKUP(Tabla1[[#This Row],[Código del producto]],'ABC Ventas'!$A:$E,5,0)</f>
        <v>#DIV/0!</v>
      </c>
      <c r="P3163" s="5" t="e">
        <f>VLOOKUP(Tabla1[[#This Row],[Código del producto]],'ABC Stock'!$A:$E,5,0)</f>
        <v>#DIV/0!</v>
      </c>
      <c r="Q31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64" spans="1:17" x14ac:dyDescent="0.2">
      <c r="A3164" s="1">
        <v>1528</v>
      </c>
      <c r="B3164" s="1" t="s">
        <v>587</v>
      </c>
      <c r="C3164" s="1" t="s">
        <v>6</v>
      </c>
      <c r="D3164" s="1" t="s">
        <v>3</v>
      </c>
      <c r="E3164" s="11">
        <v>3</v>
      </c>
      <c r="F3164" s="3">
        <v>3.61</v>
      </c>
      <c r="G3164" s="11">
        <f>Tabla1[[#This Row],[Stock en unidades]]*Tabla1[[#This Row],[Costo unitario]]</f>
        <v>10.83</v>
      </c>
      <c r="H3164" s="1">
        <v>2019</v>
      </c>
      <c r="I3164" s="1" t="s">
        <v>312</v>
      </c>
      <c r="J3164" s="1">
        <v>110</v>
      </c>
      <c r="K3164" s="3">
        <v>555.93999999999994</v>
      </c>
      <c r="L3164" s="12">
        <f>Tabla1[[#This Row],[Venta prom 12 meses en UN]]*Tabla1[[#This Row],[Costo unitario]]</f>
        <v>397.09999999999997</v>
      </c>
      <c r="M3164" s="29">
        <f>IFERROR(Tabla1[[#This Row],[Stock en unidades]]/Tabla1[[#This Row],[Venta prom 12 meses en UN]],0)</f>
        <v>2.7272727272727271E-2</v>
      </c>
      <c r="N3164" s="12">
        <f>IFERROR(12/Tabla1[[#This Row],[Meses de stock]],0)</f>
        <v>440</v>
      </c>
      <c r="O3164" s="5" t="e">
        <f>VLOOKUP(Tabla1[[#This Row],[Código del producto]],'ABC Ventas'!$A:$E,5,0)</f>
        <v>#DIV/0!</v>
      </c>
      <c r="P3164" s="5" t="e">
        <f>VLOOKUP(Tabla1[[#This Row],[Código del producto]],'ABC Stock'!$A:$E,5,0)</f>
        <v>#DIV/0!</v>
      </c>
      <c r="Q316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65" spans="1:17" x14ac:dyDescent="0.2">
      <c r="A3165" s="1">
        <v>1528</v>
      </c>
      <c r="B3165" s="1" t="s">
        <v>587</v>
      </c>
      <c r="C3165" s="1" t="s">
        <v>6</v>
      </c>
      <c r="D3165" s="1" t="s">
        <v>3</v>
      </c>
      <c r="E3165" s="11">
        <v>1040</v>
      </c>
      <c r="F3165" s="3">
        <v>2.31</v>
      </c>
      <c r="G3165" s="11">
        <f>Tabla1[[#This Row],[Stock en unidades]]*Tabla1[[#This Row],[Costo unitario]]</f>
        <v>2402.4</v>
      </c>
      <c r="H3165" s="1">
        <v>2020</v>
      </c>
      <c r="I3165" s="1" t="s">
        <v>258</v>
      </c>
      <c r="J3165" s="1">
        <v>124</v>
      </c>
      <c r="K3165" s="3">
        <v>538.50720000000001</v>
      </c>
      <c r="L3165" s="12">
        <f>Tabla1[[#This Row],[Venta prom 12 meses en UN]]*Tabla1[[#This Row],[Costo unitario]]</f>
        <v>286.44</v>
      </c>
      <c r="M3165" s="29">
        <f>IFERROR(Tabla1[[#This Row],[Stock en unidades]]/Tabla1[[#This Row],[Venta prom 12 meses en UN]],0)</f>
        <v>8.387096774193548</v>
      </c>
      <c r="N3165" s="12">
        <f>IFERROR(12/Tabla1[[#This Row],[Meses de stock]],0)</f>
        <v>1.4307692307692308</v>
      </c>
      <c r="O3165" s="5" t="e">
        <f>VLOOKUP(Tabla1[[#This Row],[Código del producto]],'ABC Ventas'!$A:$E,5,0)</f>
        <v>#DIV/0!</v>
      </c>
      <c r="P3165" s="5" t="e">
        <f>VLOOKUP(Tabla1[[#This Row],[Código del producto]],'ABC Stock'!$A:$E,5,0)</f>
        <v>#DIV/0!</v>
      </c>
      <c r="Q31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66" spans="1:17" x14ac:dyDescent="0.2">
      <c r="A3166" s="1">
        <v>1528</v>
      </c>
      <c r="B3166" s="1" t="s">
        <v>587</v>
      </c>
      <c r="C3166" s="1" t="s">
        <v>6</v>
      </c>
      <c r="D3166" s="1" t="s">
        <v>3</v>
      </c>
      <c r="E3166" s="11">
        <v>1408</v>
      </c>
      <c r="F3166" s="3">
        <v>1.48</v>
      </c>
      <c r="G3166" s="11">
        <f>Tabla1[[#This Row],[Stock en unidades]]*Tabla1[[#This Row],[Costo unitario]]</f>
        <v>2083.84</v>
      </c>
      <c r="H3166" s="1">
        <v>2020</v>
      </c>
      <c r="I3166" s="1" t="s">
        <v>258</v>
      </c>
      <c r="J3166" s="1">
        <v>149</v>
      </c>
      <c r="K3166" s="3">
        <v>412.37240000000003</v>
      </c>
      <c r="L3166" s="12">
        <f>Tabla1[[#This Row],[Venta prom 12 meses en UN]]*Tabla1[[#This Row],[Costo unitario]]</f>
        <v>220.52</v>
      </c>
      <c r="M3166" s="29">
        <f>IFERROR(Tabla1[[#This Row],[Stock en unidades]]/Tabla1[[#This Row],[Venta prom 12 meses en UN]],0)</f>
        <v>9.4496644295302019</v>
      </c>
      <c r="N3166" s="12">
        <f>IFERROR(12/Tabla1[[#This Row],[Meses de stock]],0)</f>
        <v>1.2698863636363635</v>
      </c>
      <c r="O3166" s="5" t="e">
        <f>VLOOKUP(Tabla1[[#This Row],[Código del producto]],'ABC Ventas'!$A:$E,5,0)</f>
        <v>#DIV/0!</v>
      </c>
      <c r="P3166" s="5" t="e">
        <f>VLOOKUP(Tabla1[[#This Row],[Código del producto]],'ABC Stock'!$A:$E,5,0)</f>
        <v>#DIV/0!</v>
      </c>
      <c r="Q31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67" spans="1:17" x14ac:dyDescent="0.2">
      <c r="A3167" s="1">
        <v>1528</v>
      </c>
      <c r="B3167" s="1" t="s">
        <v>587</v>
      </c>
      <c r="C3167" s="1" t="s">
        <v>6</v>
      </c>
      <c r="D3167" s="1" t="s">
        <v>3</v>
      </c>
      <c r="E3167" s="11">
        <v>602</v>
      </c>
      <c r="F3167" s="3">
        <v>4.7699999999999996</v>
      </c>
      <c r="G3167" s="11">
        <f>Tabla1[[#This Row],[Stock en unidades]]*Tabla1[[#This Row],[Costo unitario]]</f>
        <v>2871.54</v>
      </c>
      <c r="H3167" s="1">
        <v>2019</v>
      </c>
      <c r="I3167" s="1" t="s">
        <v>307</v>
      </c>
      <c r="J3167" s="1">
        <v>35.4</v>
      </c>
      <c r="K3167" s="3">
        <v>231.33545999999998</v>
      </c>
      <c r="L3167" s="12">
        <f>Tabla1[[#This Row],[Venta prom 12 meses en UN]]*Tabla1[[#This Row],[Costo unitario]]</f>
        <v>168.85799999999998</v>
      </c>
      <c r="M3167" s="29">
        <f>IFERROR(Tabla1[[#This Row],[Stock en unidades]]/Tabla1[[#This Row],[Venta prom 12 meses en UN]],0)</f>
        <v>17.005649717514125</v>
      </c>
      <c r="N3167" s="12">
        <f>IFERROR(12/Tabla1[[#This Row],[Meses de stock]],0)</f>
        <v>0.70564784053156149</v>
      </c>
      <c r="O3167" s="5" t="e">
        <f>VLOOKUP(Tabla1[[#This Row],[Código del producto]],'ABC Ventas'!$A:$E,5,0)</f>
        <v>#DIV/0!</v>
      </c>
      <c r="P3167" s="5" t="e">
        <f>VLOOKUP(Tabla1[[#This Row],[Código del producto]],'ABC Stock'!$A:$E,5,0)</f>
        <v>#DIV/0!</v>
      </c>
      <c r="Q316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68" spans="1:17" x14ac:dyDescent="0.2">
      <c r="A3168" s="1">
        <v>1528</v>
      </c>
      <c r="B3168" s="1" t="s">
        <v>587</v>
      </c>
      <c r="C3168" s="1" t="s">
        <v>6</v>
      </c>
      <c r="D3168" s="1" t="s">
        <v>3</v>
      </c>
      <c r="E3168" s="11">
        <v>553</v>
      </c>
      <c r="F3168" s="3">
        <v>1.99</v>
      </c>
      <c r="G3168" s="11">
        <f>Tabla1[[#This Row],[Stock en unidades]]*Tabla1[[#This Row],[Costo unitario]]</f>
        <v>1100.47</v>
      </c>
      <c r="H3168" s="1">
        <v>2019</v>
      </c>
      <c r="I3168" s="1" t="s">
        <v>312</v>
      </c>
      <c r="J3168" s="1">
        <v>79</v>
      </c>
      <c r="K3168" s="3">
        <v>213.80560000000003</v>
      </c>
      <c r="L3168" s="12">
        <f>Tabla1[[#This Row],[Venta prom 12 meses en UN]]*Tabla1[[#This Row],[Costo unitario]]</f>
        <v>157.21</v>
      </c>
      <c r="M3168" s="29">
        <f>IFERROR(Tabla1[[#This Row],[Stock en unidades]]/Tabla1[[#This Row],[Venta prom 12 meses en UN]],0)</f>
        <v>7</v>
      </c>
      <c r="N3168" s="12">
        <f>IFERROR(12/Tabla1[[#This Row],[Meses de stock]],0)</f>
        <v>1.7142857142857142</v>
      </c>
      <c r="O3168" s="5" t="e">
        <f>VLOOKUP(Tabla1[[#This Row],[Código del producto]],'ABC Ventas'!$A:$E,5,0)</f>
        <v>#DIV/0!</v>
      </c>
      <c r="P3168" s="5" t="e">
        <f>VLOOKUP(Tabla1[[#This Row],[Código del producto]],'ABC Stock'!$A:$E,5,0)</f>
        <v>#DIV/0!</v>
      </c>
      <c r="Q316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69" spans="1:17" x14ac:dyDescent="0.2">
      <c r="A3169" s="1">
        <v>1528</v>
      </c>
      <c r="B3169" s="1" t="s">
        <v>587</v>
      </c>
      <c r="C3169" s="1" t="s">
        <v>6</v>
      </c>
      <c r="D3169" s="1" t="s">
        <v>3</v>
      </c>
      <c r="E3169" s="11">
        <v>530</v>
      </c>
      <c r="F3169" s="3">
        <v>1.26</v>
      </c>
      <c r="G3169" s="11">
        <f>Tabla1[[#This Row],[Stock en unidades]]*Tabla1[[#This Row],[Costo unitario]]</f>
        <v>667.8</v>
      </c>
      <c r="H3169" s="1">
        <v>2019</v>
      </c>
      <c r="I3169" s="1" t="s">
        <v>258</v>
      </c>
      <c r="J3169" s="1">
        <v>99</v>
      </c>
      <c r="K3169" s="3">
        <v>213.30540000000002</v>
      </c>
      <c r="L3169" s="12">
        <f>Tabla1[[#This Row],[Venta prom 12 meses en UN]]*Tabla1[[#This Row],[Costo unitario]]</f>
        <v>124.74</v>
      </c>
      <c r="M3169" s="29">
        <f>IFERROR(Tabla1[[#This Row],[Stock en unidades]]/Tabla1[[#This Row],[Venta prom 12 meses en UN]],0)</f>
        <v>5.3535353535353538</v>
      </c>
      <c r="N3169" s="12">
        <f>IFERROR(12/Tabla1[[#This Row],[Meses de stock]],0)</f>
        <v>2.2415094339622641</v>
      </c>
      <c r="O3169" s="5" t="e">
        <f>VLOOKUP(Tabla1[[#This Row],[Código del producto]],'ABC Ventas'!$A:$E,5,0)</f>
        <v>#DIV/0!</v>
      </c>
      <c r="P3169" s="5" t="e">
        <f>VLOOKUP(Tabla1[[#This Row],[Código del producto]],'ABC Stock'!$A:$E,5,0)</f>
        <v>#DIV/0!</v>
      </c>
      <c r="Q316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70" spans="1:17" x14ac:dyDescent="0.2">
      <c r="A3170" s="1">
        <v>1259</v>
      </c>
      <c r="B3170" s="1" t="s">
        <v>456</v>
      </c>
      <c r="C3170" s="1" t="s">
        <v>8</v>
      </c>
      <c r="D3170" s="1" t="s">
        <v>3</v>
      </c>
      <c r="E3170" s="11">
        <v>86</v>
      </c>
      <c r="F3170" s="3">
        <v>4.5999999999999996</v>
      </c>
      <c r="G3170" s="11">
        <f>Tabla1[[#This Row],[Stock en unidades]]*Tabla1[[#This Row],[Costo unitario]]</f>
        <v>395.59999999999997</v>
      </c>
      <c r="H3170" s="1">
        <v>2020</v>
      </c>
      <c r="I3170" s="1" t="s">
        <v>258</v>
      </c>
      <c r="J3170" s="1">
        <v>0</v>
      </c>
      <c r="K3170" s="3">
        <v>0</v>
      </c>
      <c r="L3170" s="12">
        <f>Tabla1[[#This Row],[Venta prom 12 meses en UN]]*Tabla1[[#This Row],[Costo unitario]]</f>
        <v>0</v>
      </c>
      <c r="M3170" s="29">
        <f>IFERROR(Tabla1[[#This Row],[Stock en unidades]]/Tabla1[[#This Row],[Venta prom 12 meses en UN]],0)</f>
        <v>0</v>
      </c>
      <c r="N3170" s="12">
        <f>IFERROR(12/Tabla1[[#This Row],[Meses de stock]],0)</f>
        <v>0</v>
      </c>
      <c r="O3170" s="5" t="e">
        <f>VLOOKUP(Tabla1[[#This Row],[Código del producto]],'ABC Ventas'!$A:$E,5,0)</f>
        <v>#DIV/0!</v>
      </c>
      <c r="P3170" s="5" t="e">
        <f>VLOOKUP(Tabla1[[#This Row],[Código del producto]],'ABC Stock'!$A:$E,5,0)</f>
        <v>#DIV/0!</v>
      </c>
      <c r="Q3170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171" spans="1:17" x14ac:dyDescent="0.2">
      <c r="A3171" s="1">
        <v>1529</v>
      </c>
      <c r="B3171" s="1" t="s">
        <v>278</v>
      </c>
      <c r="C3171" s="1" t="s">
        <v>6</v>
      </c>
      <c r="D3171" s="1" t="s">
        <v>3</v>
      </c>
      <c r="E3171" s="11">
        <v>1498</v>
      </c>
      <c r="F3171" s="3">
        <v>5.13</v>
      </c>
      <c r="G3171" s="11">
        <f>Tabla1[[#This Row],[Stock en unidades]]*Tabla1[[#This Row],[Costo unitario]]</f>
        <v>7684.74</v>
      </c>
      <c r="H3171" s="1">
        <v>2020</v>
      </c>
      <c r="I3171" s="1" t="s">
        <v>257</v>
      </c>
      <c r="J3171" s="1">
        <v>88.1</v>
      </c>
      <c r="K3171" s="3">
        <v>578.49983999999995</v>
      </c>
      <c r="L3171" s="12">
        <f>Tabla1[[#This Row],[Venta prom 12 meses en UN]]*Tabla1[[#This Row],[Costo unitario]]</f>
        <v>451.95299999999997</v>
      </c>
      <c r="M3171" s="29">
        <f>IFERROR(Tabla1[[#This Row],[Stock en unidades]]/Tabla1[[#This Row],[Venta prom 12 meses en UN]],0)</f>
        <v>17.003405221339388</v>
      </c>
      <c r="N3171" s="12">
        <f>IFERROR(12/Tabla1[[#This Row],[Meses de stock]],0)</f>
        <v>0.70574098798397855</v>
      </c>
      <c r="O3171" s="5" t="e">
        <f>VLOOKUP(Tabla1[[#This Row],[Código del producto]],'ABC Ventas'!$A:$E,5,0)</f>
        <v>#DIV/0!</v>
      </c>
      <c r="P3171" s="5" t="e">
        <f>VLOOKUP(Tabla1[[#This Row],[Código del producto]],'ABC Stock'!$A:$E,5,0)</f>
        <v>#DIV/0!</v>
      </c>
      <c r="Q317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72" spans="1:17" x14ac:dyDescent="0.2">
      <c r="A3172" s="1">
        <v>1529</v>
      </c>
      <c r="B3172" s="1" t="s">
        <v>278</v>
      </c>
      <c r="C3172" s="1" t="s">
        <v>6</v>
      </c>
      <c r="D3172" s="1" t="s">
        <v>3</v>
      </c>
      <c r="E3172" s="11">
        <v>528</v>
      </c>
      <c r="F3172" s="3">
        <v>6.58</v>
      </c>
      <c r="G3172" s="11">
        <f>Tabla1[[#This Row],[Stock en unidades]]*Tabla1[[#This Row],[Costo unitario]]</f>
        <v>3474.2400000000002</v>
      </c>
      <c r="H3172" s="1">
        <v>2020</v>
      </c>
      <c r="I3172" s="1" t="s">
        <v>257</v>
      </c>
      <c r="J3172" s="1">
        <v>35.200000000000003</v>
      </c>
      <c r="K3172" s="3">
        <v>389.11488000000003</v>
      </c>
      <c r="L3172" s="12">
        <f>Tabla1[[#This Row],[Venta prom 12 meses en UN]]*Tabla1[[#This Row],[Costo unitario]]</f>
        <v>231.61600000000001</v>
      </c>
      <c r="M3172" s="29">
        <f>IFERROR(Tabla1[[#This Row],[Stock en unidades]]/Tabla1[[#This Row],[Venta prom 12 meses en UN]],0)</f>
        <v>14.999999999999998</v>
      </c>
      <c r="N3172" s="12">
        <f>IFERROR(12/Tabla1[[#This Row],[Meses de stock]],0)</f>
        <v>0.8</v>
      </c>
      <c r="O3172" s="5" t="e">
        <f>VLOOKUP(Tabla1[[#This Row],[Código del producto]],'ABC Ventas'!$A:$E,5,0)</f>
        <v>#DIV/0!</v>
      </c>
      <c r="P3172" s="5" t="e">
        <f>VLOOKUP(Tabla1[[#This Row],[Código del producto]],'ABC Stock'!$A:$E,5,0)</f>
        <v>#DIV/0!</v>
      </c>
      <c r="Q3172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73" spans="1:17" x14ac:dyDescent="0.2">
      <c r="A3173" s="1">
        <v>1529</v>
      </c>
      <c r="B3173" s="1" t="s">
        <v>278</v>
      </c>
      <c r="C3173" s="1" t="s">
        <v>6</v>
      </c>
      <c r="D3173" s="1" t="s">
        <v>3</v>
      </c>
      <c r="E3173" s="11">
        <v>441</v>
      </c>
      <c r="F3173" s="3">
        <v>2.4500000000000002</v>
      </c>
      <c r="G3173" s="11">
        <f>Tabla1[[#This Row],[Stock en unidades]]*Tabla1[[#This Row],[Costo unitario]]</f>
        <v>1080.45</v>
      </c>
      <c r="H3173" s="1">
        <v>2020</v>
      </c>
      <c r="I3173" s="1" t="s">
        <v>257</v>
      </c>
      <c r="J3173" s="1">
        <v>115</v>
      </c>
      <c r="K3173" s="3">
        <v>371.91</v>
      </c>
      <c r="L3173" s="12">
        <f>Tabla1[[#This Row],[Venta prom 12 meses en UN]]*Tabla1[[#This Row],[Costo unitario]]</f>
        <v>281.75</v>
      </c>
      <c r="M3173" s="29">
        <f>IFERROR(Tabla1[[#This Row],[Stock en unidades]]/Tabla1[[#This Row],[Venta prom 12 meses en UN]],0)</f>
        <v>3.8347826086956522</v>
      </c>
      <c r="N3173" s="12">
        <f>IFERROR(12/Tabla1[[#This Row],[Meses de stock]],0)</f>
        <v>3.129251700680272</v>
      </c>
      <c r="O3173" s="5" t="e">
        <f>VLOOKUP(Tabla1[[#This Row],[Código del producto]],'ABC Ventas'!$A:$E,5,0)</f>
        <v>#DIV/0!</v>
      </c>
      <c r="P3173" s="5" t="e">
        <f>VLOOKUP(Tabla1[[#This Row],[Código del producto]],'ABC Stock'!$A:$E,5,0)</f>
        <v>#DIV/0!</v>
      </c>
      <c r="Q317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74" spans="1:17" x14ac:dyDescent="0.2">
      <c r="A3174" s="1">
        <v>1529</v>
      </c>
      <c r="B3174" s="1" t="s">
        <v>278</v>
      </c>
      <c r="C3174" s="1" t="s">
        <v>6</v>
      </c>
      <c r="D3174" s="1" t="s">
        <v>3</v>
      </c>
      <c r="E3174" s="11">
        <v>105</v>
      </c>
      <c r="F3174" s="3">
        <v>7.07</v>
      </c>
      <c r="G3174" s="11">
        <f>Tabla1[[#This Row],[Stock en unidades]]*Tabla1[[#This Row],[Costo unitario]]</f>
        <v>742.35</v>
      </c>
      <c r="H3174" s="1">
        <v>2019</v>
      </c>
      <c r="I3174" s="1" t="s">
        <v>304</v>
      </c>
      <c r="J3174" s="1">
        <v>34.799999999999997</v>
      </c>
      <c r="K3174" s="3">
        <v>312.46571999999998</v>
      </c>
      <c r="L3174" s="12">
        <f>Tabla1[[#This Row],[Venta prom 12 meses en UN]]*Tabla1[[#This Row],[Costo unitario]]</f>
        <v>246.036</v>
      </c>
      <c r="M3174" s="29">
        <f>IFERROR(Tabla1[[#This Row],[Stock en unidades]]/Tabla1[[#This Row],[Venta prom 12 meses en UN]],0)</f>
        <v>3.0172413793103452</v>
      </c>
      <c r="N3174" s="12">
        <f>IFERROR(12/Tabla1[[#This Row],[Meses de stock]],0)</f>
        <v>3.9771428571428569</v>
      </c>
      <c r="O3174" s="5" t="e">
        <f>VLOOKUP(Tabla1[[#This Row],[Código del producto]],'ABC Ventas'!$A:$E,5,0)</f>
        <v>#DIV/0!</v>
      </c>
      <c r="P3174" s="5" t="e">
        <f>VLOOKUP(Tabla1[[#This Row],[Código del producto]],'ABC Stock'!$A:$E,5,0)</f>
        <v>#DIV/0!</v>
      </c>
      <c r="Q317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75" spans="1:17" x14ac:dyDescent="0.2">
      <c r="A3175" s="1">
        <v>1529</v>
      </c>
      <c r="B3175" s="1" t="s">
        <v>278</v>
      </c>
      <c r="C3175" s="1" t="s">
        <v>6</v>
      </c>
      <c r="D3175" s="1" t="s">
        <v>3</v>
      </c>
      <c r="E3175" s="11">
        <v>603</v>
      </c>
      <c r="F3175" s="3">
        <v>1.54</v>
      </c>
      <c r="G3175" s="11">
        <f>Tabla1[[#This Row],[Stock en unidades]]*Tabla1[[#This Row],[Costo unitario]]</f>
        <v>928.62</v>
      </c>
      <c r="H3175" s="1">
        <v>2020</v>
      </c>
      <c r="I3175" s="1" t="s">
        <v>257</v>
      </c>
      <c r="J3175" s="1">
        <v>78</v>
      </c>
      <c r="K3175" s="3">
        <v>228.22799999999998</v>
      </c>
      <c r="L3175" s="12">
        <f>Tabla1[[#This Row],[Venta prom 12 meses en UN]]*Tabla1[[#This Row],[Costo unitario]]</f>
        <v>120.12</v>
      </c>
      <c r="M3175" s="29">
        <f>IFERROR(Tabla1[[#This Row],[Stock en unidades]]/Tabla1[[#This Row],[Venta prom 12 meses en UN]],0)</f>
        <v>7.7307692307692308</v>
      </c>
      <c r="N3175" s="12">
        <f>IFERROR(12/Tabla1[[#This Row],[Meses de stock]],0)</f>
        <v>1.5522388059701493</v>
      </c>
      <c r="O3175" s="5" t="e">
        <f>VLOOKUP(Tabla1[[#This Row],[Código del producto]],'ABC Ventas'!$A:$E,5,0)</f>
        <v>#DIV/0!</v>
      </c>
      <c r="P3175" s="5" t="e">
        <f>VLOOKUP(Tabla1[[#This Row],[Código del producto]],'ABC Stock'!$A:$E,5,0)</f>
        <v>#DIV/0!</v>
      </c>
      <c r="Q317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76" spans="1:17" x14ac:dyDescent="0.2">
      <c r="A3176" s="1">
        <v>1530</v>
      </c>
      <c r="B3176" s="1" t="s">
        <v>588</v>
      </c>
      <c r="C3176" s="1" t="s">
        <v>6</v>
      </c>
      <c r="D3176" s="1" t="s">
        <v>3</v>
      </c>
      <c r="E3176" s="11">
        <v>69</v>
      </c>
      <c r="F3176" s="3">
        <v>7.56</v>
      </c>
      <c r="G3176" s="11">
        <f>Tabla1[[#This Row],[Stock en unidades]]*Tabla1[[#This Row],[Costo unitario]]</f>
        <v>521.64</v>
      </c>
      <c r="H3176" s="1">
        <v>2020</v>
      </c>
      <c r="I3176" s="1" t="s">
        <v>257</v>
      </c>
      <c r="J3176" s="1">
        <v>150</v>
      </c>
      <c r="K3176" s="3">
        <v>2143.2600000000002</v>
      </c>
      <c r="L3176" s="12">
        <f>Tabla1[[#This Row],[Venta prom 12 meses en UN]]*Tabla1[[#This Row],[Costo unitario]]</f>
        <v>1134</v>
      </c>
      <c r="M3176" s="29">
        <f>IFERROR(Tabla1[[#This Row],[Stock en unidades]]/Tabla1[[#This Row],[Venta prom 12 meses en UN]],0)</f>
        <v>0.46</v>
      </c>
      <c r="N3176" s="12">
        <f>IFERROR(12/Tabla1[[#This Row],[Meses de stock]],0)</f>
        <v>26.086956521739129</v>
      </c>
      <c r="O3176" s="5" t="e">
        <f>VLOOKUP(Tabla1[[#This Row],[Código del producto]],'ABC Ventas'!$A:$E,5,0)</f>
        <v>#DIV/0!</v>
      </c>
      <c r="P3176" s="5" t="e">
        <f>VLOOKUP(Tabla1[[#This Row],[Código del producto]],'ABC Stock'!$A:$E,5,0)</f>
        <v>#DIV/0!</v>
      </c>
      <c r="Q317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77" spans="1:17" x14ac:dyDescent="0.2">
      <c r="A3177" s="1">
        <v>1530</v>
      </c>
      <c r="B3177" s="1" t="s">
        <v>588</v>
      </c>
      <c r="C3177" s="1" t="s">
        <v>6</v>
      </c>
      <c r="D3177" s="1" t="s">
        <v>3</v>
      </c>
      <c r="E3177" s="11">
        <v>0</v>
      </c>
      <c r="F3177" s="3">
        <v>5.88</v>
      </c>
      <c r="G3177" s="11">
        <f>Tabla1[[#This Row],[Stock en unidades]]*Tabla1[[#This Row],[Costo unitario]]</f>
        <v>0</v>
      </c>
      <c r="H3177" s="1">
        <v>2019</v>
      </c>
      <c r="I3177" s="1" t="s">
        <v>256</v>
      </c>
      <c r="J3177" s="1">
        <v>88.8</v>
      </c>
      <c r="K3177" s="3">
        <v>767.55168000000003</v>
      </c>
      <c r="L3177" s="12">
        <f>Tabla1[[#This Row],[Venta prom 12 meses en UN]]*Tabla1[[#This Row],[Costo unitario]]</f>
        <v>522.14400000000001</v>
      </c>
      <c r="M3177" s="29">
        <f>IFERROR(Tabla1[[#This Row],[Stock en unidades]]/Tabla1[[#This Row],[Venta prom 12 meses en UN]],0)</f>
        <v>0</v>
      </c>
      <c r="N3177" s="12">
        <f>IFERROR(12/Tabla1[[#This Row],[Meses de stock]],0)</f>
        <v>0</v>
      </c>
      <c r="O3177" s="5" t="e">
        <f>VLOOKUP(Tabla1[[#This Row],[Código del producto]],'ABC Ventas'!$A:$E,5,0)</f>
        <v>#DIV/0!</v>
      </c>
      <c r="P3177" s="5" t="e">
        <f>VLOOKUP(Tabla1[[#This Row],[Código del producto]],'ABC Stock'!$A:$E,5,0)</f>
        <v>#DIV/0!</v>
      </c>
      <c r="Q31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78" spans="1:17" x14ac:dyDescent="0.2">
      <c r="A3178" s="1">
        <v>1530</v>
      </c>
      <c r="B3178" s="1" t="s">
        <v>588</v>
      </c>
      <c r="C3178" s="1" t="s">
        <v>6</v>
      </c>
      <c r="D3178" s="1" t="s">
        <v>3</v>
      </c>
      <c r="E3178" s="11">
        <v>1104</v>
      </c>
      <c r="F3178" s="3">
        <v>3.87</v>
      </c>
      <c r="G3178" s="11">
        <f>Tabla1[[#This Row],[Stock en unidades]]*Tabla1[[#This Row],[Costo unitario]]</f>
        <v>4272.4800000000005</v>
      </c>
      <c r="H3178" s="1">
        <v>2020</v>
      </c>
      <c r="I3178" s="1" t="s">
        <v>258</v>
      </c>
      <c r="J3178" s="1">
        <v>84.9</v>
      </c>
      <c r="K3178" s="3">
        <v>568.41399000000001</v>
      </c>
      <c r="L3178" s="12">
        <f>Tabla1[[#This Row],[Venta prom 12 meses en UN]]*Tabla1[[#This Row],[Costo unitario]]</f>
        <v>328.56300000000005</v>
      </c>
      <c r="M3178" s="29">
        <f>IFERROR(Tabla1[[#This Row],[Stock en unidades]]/Tabla1[[#This Row],[Venta prom 12 meses en UN]],0)</f>
        <v>13.003533568904592</v>
      </c>
      <c r="N3178" s="12">
        <f>IFERROR(12/Tabla1[[#This Row],[Meses de stock]],0)</f>
        <v>0.92282608695652191</v>
      </c>
      <c r="O3178" s="5" t="e">
        <f>VLOOKUP(Tabla1[[#This Row],[Código del producto]],'ABC Ventas'!$A:$E,5,0)</f>
        <v>#DIV/0!</v>
      </c>
      <c r="P3178" s="5" t="e">
        <f>VLOOKUP(Tabla1[[#This Row],[Código del producto]],'ABC Stock'!$A:$E,5,0)</f>
        <v>#DIV/0!</v>
      </c>
      <c r="Q317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79" spans="1:17" x14ac:dyDescent="0.2">
      <c r="A3179" s="1">
        <v>1530</v>
      </c>
      <c r="B3179" s="1" t="s">
        <v>588</v>
      </c>
      <c r="C3179" s="1" t="s">
        <v>6</v>
      </c>
      <c r="D3179" s="1" t="s">
        <v>3</v>
      </c>
      <c r="E3179" s="11">
        <v>388</v>
      </c>
      <c r="F3179" s="3">
        <v>3.9</v>
      </c>
      <c r="G3179" s="11">
        <f>Tabla1[[#This Row],[Stock en unidades]]*Tabla1[[#This Row],[Costo unitario]]</f>
        <v>1513.2</v>
      </c>
      <c r="H3179" s="1">
        <v>2019</v>
      </c>
      <c r="I3179" s="1" t="s">
        <v>306</v>
      </c>
      <c r="J3179" s="1">
        <v>90</v>
      </c>
      <c r="K3179" s="3">
        <v>561.6</v>
      </c>
      <c r="L3179" s="12">
        <f>Tabla1[[#This Row],[Venta prom 12 meses en UN]]*Tabla1[[#This Row],[Costo unitario]]</f>
        <v>351</v>
      </c>
      <c r="M3179" s="29">
        <f>IFERROR(Tabla1[[#This Row],[Stock en unidades]]/Tabla1[[#This Row],[Venta prom 12 meses en UN]],0)</f>
        <v>4.3111111111111109</v>
      </c>
      <c r="N3179" s="12">
        <f>IFERROR(12/Tabla1[[#This Row],[Meses de stock]],0)</f>
        <v>2.7835051546391756</v>
      </c>
      <c r="O3179" s="5" t="e">
        <f>VLOOKUP(Tabla1[[#This Row],[Código del producto]],'ABC Ventas'!$A:$E,5,0)</f>
        <v>#DIV/0!</v>
      </c>
      <c r="P3179" s="5" t="e">
        <f>VLOOKUP(Tabla1[[#This Row],[Código del producto]],'ABC Stock'!$A:$E,5,0)</f>
        <v>#DIV/0!</v>
      </c>
      <c r="Q317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180" spans="1:17" x14ac:dyDescent="0.2">
      <c r="A3180" s="1">
        <v>1530</v>
      </c>
      <c r="B3180" s="1" t="s">
        <v>588</v>
      </c>
      <c r="C3180" s="1" t="s">
        <v>6</v>
      </c>
      <c r="D3180" s="1" t="s">
        <v>3</v>
      </c>
      <c r="E3180" s="11">
        <v>46</v>
      </c>
      <c r="F3180" s="3">
        <v>1.97</v>
      </c>
      <c r="G3180" s="11">
        <f>Tabla1[[#This Row],[Stock en unidades]]*Tabla1[[#This Row],[Costo unitario]]</f>
        <v>90.62</v>
      </c>
      <c r="H3180" s="1">
        <v>2020</v>
      </c>
      <c r="I3180" s="1" t="s">
        <v>257</v>
      </c>
      <c r="J3180" s="1">
        <v>69</v>
      </c>
      <c r="K3180" s="3">
        <v>222.92520000000002</v>
      </c>
      <c r="L3180" s="12">
        <f>Tabla1[[#This Row],[Venta prom 12 meses en UN]]*Tabla1[[#This Row],[Costo unitario]]</f>
        <v>135.93</v>
      </c>
      <c r="M3180" s="29">
        <f>IFERROR(Tabla1[[#This Row],[Stock en unidades]]/Tabla1[[#This Row],[Venta prom 12 meses en UN]],0)</f>
        <v>0.66666666666666663</v>
      </c>
      <c r="N3180" s="12">
        <f>IFERROR(12/Tabla1[[#This Row],[Meses de stock]],0)</f>
        <v>18</v>
      </c>
      <c r="O3180" s="5" t="e">
        <f>VLOOKUP(Tabla1[[#This Row],[Código del producto]],'ABC Ventas'!$A:$E,5,0)</f>
        <v>#DIV/0!</v>
      </c>
      <c r="P3180" s="5" t="e">
        <f>VLOOKUP(Tabla1[[#This Row],[Código del producto]],'ABC Stock'!$A:$E,5,0)</f>
        <v>#DIV/0!</v>
      </c>
      <c r="Q31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81" spans="1:17" x14ac:dyDescent="0.2">
      <c r="A3181" s="1">
        <v>1530</v>
      </c>
      <c r="B3181" s="1" t="s">
        <v>588</v>
      </c>
      <c r="C3181" s="1" t="s">
        <v>6</v>
      </c>
      <c r="D3181" s="1" t="s">
        <v>3</v>
      </c>
      <c r="E3181" s="11">
        <v>0</v>
      </c>
      <c r="F3181" s="3">
        <v>1.4</v>
      </c>
      <c r="G3181" s="11">
        <f>Tabla1[[#This Row],[Stock en unidades]]*Tabla1[[#This Row],[Costo unitario]]</f>
        <v>0</v>
      </c>
      <c r="H3181" s="1">
        <v>2020</v>
      </c>
      <c r="I3181" s="1" t="s">
        <v>256</v>
      </c>
      <c r="J3181" s="1">
        <v>84</v>
      </c>
      <c r="K3181" s="3">
        <v>175.22399999999999</v>
      </c>
      <c r="L3181" s="12">
        <f>Tabla1[[#This Row],[Venta prom 12 meses en UN]]*Tabla1[[#This Row],[Costo unitario]]</f>
        <v>117.6</v>
      </c>
      <c r="M3181" s="29">
        <f>IFERROR(Tabla1[[#This Row],[Stock en unidades]]/Tabla1[[#This Row],[Venta prom 12 meses en UN]],0)</f>
        <v>0</v>
      </c>
      <c r="N3181" s="12">
        <f>IFERROR(12/Tabla1[[#This Row],[Meses de stock]],0)</f>
        <v>0</v>
      </c>
      <c r="O3181" s="5" t="e">
        <f>VLOOKUP(Tabla1[[#This Row],[Código del producto]],'ABC Ventas'!$A:$E,5,0)</f>
        <v>#DIV/0!</v>
      </c>
      <c r="P3181" s="5" t="e">
        <f>VLOOKUP(Tabla1[[#This Row],[Código del producto]],'ABC Stock'!$A:$E,5,0)</f>
        <v>#DIV/0!</v>
      </c>
      <c r="Q318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82" spans="1:17" x14ac:dyDescent="0.2">
      <c r="A3182" s="1">
        <v>1531</v>
      </c>
      <c r="B3182" s="1" t="s">
        <v>589</v>
      </c>
      <c r="C3182" s="1" t="s">
        <v>6</v>
      </c>
      <c r="D3182" s="1" t="s">
        <v>3</v>
      </c>
      <c r="E3182" s="11">
        <v>364</v>
      </c>
      <c r="F3182" s="3">
        <v>4.5999999999999996</v>
      </c>
      <c r="G3182" s="11">
        <f>Tabla1[[#This Row],[Stock en unidades]]*Tabla1[[#This Row],[Costo unitario]]</f>
        <v>1674.3999999999999</v>
      </c>
      <c r="H3182" s="1">
        <v>2020</v>
      </c>
      <c r="I3182" s="1" t="s">
        <v>256</v>
      </c>
      <c r="J3182" s="1">
        <v>144</v>
      </c>
      <c r="K3182" s="3">
        <v>861.12</v>
      </c>
      <c r="L3182" s="12">
        <f>Tabla1[[#This Row],[Venta prom 12 meses en UN]]*Tabla1[[#This Row],[Costo unitario]]</f>
        <v>662.4</v>
      </c>
      <c r="M3182" s="29">
        <f>IFERROR(Tabla1[[#This Row],[Stock en unidades]]/Tabla1[[#This Row],[Venta prom 12 meses en UN]],0)</f>
        <v>2.5277777777777777</v>
      </c>
      <c r="N3182" s="12">
        <f>IFERROR(12/Tabla1[[#This Row],[Meses de stock]],0)</f>
        <v>4.7472527472527473</v>
      </c>
      <c r="O3182" s="5" t="e">
        <f>VLOOKUP(Tabla1[[#This Row],[Código del producto]],'ABC Ventas'!$A:$E,5,0)</f>
        <v>#DIV/0!</v>
      </c>
      <c r="P3182" s="5" t="e">
        <f>VLOOKUP(Tabla1[[#This Row],[Código del producto]],'ABC Stock'!$A:$E,5,0)</f>
        <v>#DIV/0!</v>
      </c>
      <c r="Q31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83" spans="1:17" x14ac:dyDescent="0.2">
      <c r="A3183" s="1">
        <v>1531</v>
      </c>
      <c r="B3183" s="1" t="s">
        <v>589</v>
      </c>
      <c r="C3183" s="1" t="s">
        <v>6</v>
      </c>
      <c r="D3183" s="1" t="s">
        <v>3</v>
      </c>
      <c r="E3183" s="11">
        <v>129</v>
      </c>
      <c r="F3183" s="3">
        <v>6.24</v>
      </c>
      <c r="G3183" s="11">
        <f>Tabla1[[#This Row],[Stock en unidades]]*Tabla1[[#This Row],[Costo unitario]]</f>
        <v>804.96</v>
      </c>
      <c r="H3183" s="1">
        <v>2019</v>
      </c>
      <c r="I3183" s="1" t="s">
        <v>257</v>
      </c>
      <c r="J3183" s="1">
        <v>64.5</v>
      </c>
      <c r="K3183" s="3">
        <v>708.36480000000006</v>
      </c>
      <c r="L3183" s="12">
        <f>Tabla1[[#This Row],[Venta prom 12 meses en UN]]*Tabla1[[#This Row],[Costo unitario]]</f>
        <v>402.48</v>
      </c>
      <c r="M3183" s="29">
        <f>IFERROR(Tabla1[[#This Row],[Stock en unidades]]/Tabla1[[#This Row],[Venta prom 12 meses en UN]],0)</f>
        <v>2</v>
      </c>
      <c r="N3183" s="12">
        <f>IFERROR(12/Tabla1[[#This Row],[Meses de stock]],0)</f>
        <v>6</v>
      </c>
      <c r="O3183" s="5" t="e">
        <f>VLOOKUP(Tabla1[[#This Row],[Código del producto]],'ABC Ventas'!$A:$E,5,0)</f>
        <v>#DIV/0!</v>
      </c>
      <c r="P3183" s="5" t="e">
        <f>VLOOKUP(Tabla1[[#This Row],[Código del producto]],'ABC Stock'!$A:$E,5,0)</f>
        <v>#DIV/0!</v>
      </c>
      <c r="Q318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84" spans="1:17" x14ac:dyDescent="0.2">
      <c r="A3184" s="1">
        <v>1531</v>
      </c>
      <c r="B3184" s="1" t="s">
        <v>589</v>
      </c>
      <c r="C3184" s="1" t="s">
        <v>6</v>
      </c>
      <c r="D3184" s="1" t="s">
        <v>3</v>
      </c>
      <c r="E3184" s="11">
        <v>0</v>
      </c>
      <c r="F3184" s="3">
        <v>7.49</v>
      </c>
      <c r="G3184" s="11">
        <f>Tabla1[[#This Row],[Stock en unidades]]*Tabla1[[#This Row],[Costo unitario]]</f>
        <v>0</v>
      </c>
      <c r="H3184" s="1">
        <v>2020</v>
      </c>
      <c r="I3184" s="1" t="s">
        <v>258</v>
      </c>
      <c r="J3184" s="1">
        <v>42.8</v>
      </c>
      <c r="K3184" s="3">
        <v>577.02959999999996</v>
      </c>
      <c r="L3184" s="12">
        <f>Tabla1[[#This Row],[Venta prom 12 meses en UN]]*Tabla1[[#This Row],[Costo unitario]]</f>
        <v>320.572</v>
      </c>
      <c r="M3184" s="29">
        <f>IFERROR(Tabla1[[#This Row],[Stock en unidades]]/Tabla1[[#This Row],[Venta prom 12 meses en UN]],0)</f>
        <v>0</v>
      </c>
      <c r="N3184" s="12">
        <f>IFERROR(12/Tabla1[[#This Row],[Meses de stock]],0)</f>
        <v>0</v>
      </c>
      <c r="O3184" s="5" t="e">
        <f>VLOOKUP(Tabla1[[#This Row],[Código del producto]],'ABC Ventas'!$A:$E,5,0)</f>
        <v>#DIV/0!</v>
      </c>
      <c r="P3184" s="5" t="e">
        <f>VLOOKUP(Tabla1[[#This Row],[Código del producto]],'ABC Stock'!$A:$E,5,0)</f>
        <v>#DIV/0!</v>
      </c>
      <c r="Q31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85" spans="1:17" x14ac:dyDescent="0.2">
      <c r="A3185" s="1">
        <v>1531</v>
      </c>
      <c r="B3185" s="1" t="s">
        <v>589</v>
      </c>
      <c r="C3185" s="1" t="s">
        <v>6</v>
      </c>
      <c r="D3185" s="1" t="s">
        <v>3</v>
      </c>
      <c r="E3185" s="11">
        <v>557</v>
      </c>
      <c r="F3185" s="3">
        <v>3.58</v>
      </c>
      <c r="G3185" s="11">
        <f>Tabla1[[#This Row],[Stock en unidades]]*Tabla1[[#This Row],[Costo unitario]]</f>
        <v>1994.06</v>
      </c>
      <c r="H3185" s="1">
        <v>2020</v>
      </c>
      <c r="I3185" s="1" t="s">
        <v>258</v>
      </c>
      <c r="J3185" s="1">
        <v>92.8</v>
      </c>
      <c r="K3185" s="3">
        <v>451.82463999999999</v>
      </c>
      <c r="L3185" s="12">
        <f>Tabla1[[#This Row],[Venta prom 12 meses en UN]]*Tabla1[[#This Row],[Costo unitario]]</f>
        <v>332.22399999999999</v>
      </c>
      <c r="M3185" s="29">
        <f>IFERROR(Tabla1[[#This Row],[Stock en unidades]]/Tabla1[[#This Row],[Venta prom 12 meses en UN]],0)</f>
        <v>6.0021551724137936</v>
      </c>
      <c r="N3185" s="12">
        <f>IFERROR(12/Tabla1[[#This Row],[Meses de stock]],0)</f>
        <v>1.9992818671454218</v>
      </c>
      <c r="O3185" s="5" t="e">
        <f>VLOOKUP(Tabla1[[#This Row],[Código del producto]],'ABC Ventas'!$A:$E,5,0)</f>
        <v>#DIV/0!</v>
      </c>
      <c r="P3185" s="5" t="e">
        <f>VLOOKUP(Tabla1[[#This Row],[Código del producto]],'ABC Stock'!$A:$E,5,0)</f>
        <v>#DIV/0!</v>
      </c>
      <c r="Q318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86" spans="1:17" x14ac:dyDescent="0.2">
      <c r="A3186" s="1">
        <v>1531</v>
      </c>
      <c r="B3186" s="1" t="s">
        <v>589</v>
      </c>
      <c r="C3186" s="1" t="s">
        <v>6</v>
      </c>
      <c r="D3186" s="1" t="s">
        <v>3</v>
      </c>
      <c r="E3186" s="11">
        <v>672</v>
      </c>
      <c r="F3186" s="3">
        <v>4.82</v>
      </c>
      <c r="G3186" s="11">
        <f>Tabla1[[#This Row],[Stock en unidades]]*Tabla1[[#This Row],[Costo unitario]]</f>
        <v>3239.04</v>
      </c>
      <c r="H3186" s="1">
        <v>2020</v>
      </c>
      <c r="I3186" s="1" t="s">
        <v>258</v>
      </c>
      <c r="J3186" s="1">
        <v>56</v>
      </c>
      <c r="K3186" s="3">
        <v>434.57120000000003</v>
      </c>
      <c r="L3186" s="12">
        <f>Tabla1[[#This Row],[Venta prom 12 meses en UN]]*Tabla1[[#This Row],[Costo unitario]]</f>
        <v>269.92</v>
      </c>
      <c r="M3186" s="29">
        <f>IFERROR(Tabla1[[#This Row],[Stock en unidades]]/Tabla1[[#This Row],[Venta prom 12 meses en UN]],0)</f>
        <v>12</v>
      </c>
      <c r="N3186" s="12">
        <f>IFERROR(12/Tabla1[[#This Row],[Meses de stock]],0)</f>
        <v>1</v>
      </c>
      <c r="O3186" s="5" t="e">
        <f>VLOOKUP(Tabla1[[#This Row],[Código del producto]],'ABC Ventas'!$A:$E,5,0)</f>
        <v>#DIV/0!</v>
      </c>
      <c r="P3186" s="5" t="e">
        <f>VLOOKUP(Tabla1[[#This Row],[Código del producto]],'ABC Stock'!$A:$E,5,0)</f>
        <v>#DIV/0!</v>
      </c>
      <c r="Q318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87" spans="1:17" x14ac:dyDescent="0.2">
      <c r="A3187" s="1">
        <v>1531</v>
      </c>
      <c r="B3187" s="1" t="s">
        <v>589</v>
      </c>
      <c r="C3187" s="1" t="s">
        <v>6</v>
      </c>
      <c r="D3187" s="1" t="s">
        <v>3</v>
      </c>
      <c r="E3187" s="11">
        <v>811</v>
      </c>
      <c r="F3187" s="3">
        <v>3.6</v>
      </c>
      <c r="G3187" s="11">
        <f>Tabla1[[#This Row],[Stock en unidades]]*Tabla1[[#This Row],[Costo unitario]]</f>
        <v>2919.6</v>
      </c>
      <c r="H3187" s="1">
        <v>2019</v>
      </c>
      <c r="I3187" s="1" t="s">
        <v>307</v>
      </c>
      <c r="J3187" s="1">
        <v>73.7</v>
      </c>
      <c r="K3187" s="3">
        <v>387.36720000000003</v>
      </c>
      <c r="L3187" s="12">
        <f>Tabla1[[#This Row],[Venta prom 12 meses en UN]]*Tabla1[[#This Row],[Costo unitario]]</f>
        <v>265.32</v>
      </c>
      <c r="M3187" s="29">
        <f>IFERROR(Tabla1[[#This Row],[Stock en unidades]]/Tabla1[[#This Row],[Venta prom 12 meses en UN]],0)</f>
        <v>11.004070556309362</v>
      </c>
      <c r="N3187" s="12">
        <f>IFERROR(12/Tabla1[[#This Row],[Meses de stock]],0)</f>
        <v>1.0905055487053021</v>
      </c>
      <c r="O3187" s="5" t="e">
        <f>VLOOKUP(Tabla1[[#This Row],[Código del producto]],'ABC Ventas'!$A:$E,5,0)</f>
        <v>#DIV/0!</v>
      </c>
      <c r="P3187" s="5" t="e">
        <f>VLOOKUP(Tabla1[[#This Row],[Código del producto]],'ABC Stock'!$A:$E,5,0)</f>
        <v>#DIV/0!</v>
      </c>
      <c r="Q318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88" spans="1:17" x14ac:dyDescent="0.2">
      <c r="A3188" s="1">
        <v>1532</v>
      </c>
      <c r="B3188" s="1" t="s">
        <v>590</v>
      </c>
      <c r="C3188" s="1" t="s">
        <v>6</v>
      </c>
      <c r="D3188" s="1" t="s">
        <v>3</v>
      </c>
      <c r="E3188" s="11">
        <v>466</v>
      </c>
      <c r="F3188" s="3">
        <v>6.39</v>
      </c>
      <c r="G3188" s="11">
        <f>Tabla1[[#This Row],[Stock en unidades]]*Tabla1[[#This Row],[Costo unitario]]</f>
        <v>2977.74</v>
      </c>
      <c r="H3188" s="1">
        <v>2019</v>
      </c>
      <c r="I3188" s="1" t="s">
        <v>305</v>
      </c>
      <c r="J3188" s="1">
        <v>58.2</v>
      </c>
      <c r="K3188" s="3">
        <v>591.3178200000001</v>
      </c>
      <c r="L3188" s="12">
        <f>Tabla1[[#This Row],[Venta prom 12 meses en UN]]*Tabla1[[#This Row],[Costo unitario]]</f>
        <v>371.89800000000002</v>
      </c>
      <c r="M3188" s="29">
        <f>IFERROR(Tabla1[[#This Row],[Stock en unidades]]/Tabla1[[#This Row],[Venta prom 12 meses en UN]],0)</f>
        <v>8.006872852233677</v>
      </c>
      <c r="N3188" s="12">
        <f>IFERROR(12/Tabla1[[#This Row],[Meses de stock]],0)</f>
        <v>1.4987124463519312</v>
      </c>
      <c r="O3188" s="5" t="e">
        <f>VLOOKUP(Tabla1[[#This Row],[Código del producto]],'ABC Ventas'!$A:$E,5,0)</f>
        <v>#DIV/0!</v>
      </c>
      <c r="P3188" s="5" t="e">
        <f>VLOOKUP(Tabla1[[#This Row],[Código del producto]],'ABC Stock'!$A:$E,5,0)</f>
        <v>#DIV/0!</v>
      </c>
      <c r="Q31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89" spans="1:17" x14ac:dyDescent="0.2">
      <c r="A3189" s="1">
        <v>1532</v>
      </c>
      <c r="B3189" s="1" t="s">
        <v>590</v>
      </c>
      <c r="C3189" s="1" t="s">
        <v>6</v>
      </c>
      <c r="D3189" s="1" t="s">
        <v>3</v>
      </c>
      <c r="E3189" s="11">
        <v>45</v>
      </c>
      <c r="F3189" s="3">
        <v>1.7</v>
      </c>
      <c r="G3189" s="11">
        <f>Tabla1[[#This Row],[Stock en unidades]]*Tabla1[[#This Row],[Costo unitario]]</f>
        <v>76.5</v>
      </c>
      <c r="H3189" s="1">
        <v>2019</v>
      </c>
      <c r="I3189" s="1" t="s">
        <v>258</v>
      </c>
      <c r="J3189" s="1">
        <v>136</v>
      </c>
      <c r="K3189" s="3">
        <v>307.49599999999998</v>
      </c>
      <c r="L3189" s="12">
        <f>Tabla1[[#This Row],[Venta prom 12 meses en UN]]*Tabla1[[#This Row],[Costo unitario]]</f>
        <v>231.2</v>
      </c>
      <c r="M3189" s="29">
        <f>IFERROR(Tabla1[[#This Row],[Stock en unidades]]/Tabla1[[#This Row],[Venta prom 12 meses en UN]],0)</f>
        <v>0.33088235294117646</v>
      </c>
      <c r="N3189" s="12">
        <f>IFERROR(12/Tabla1[[#This Row],[Meses de stock]],0)</f>
        <v>36.266666666666666</v>
      </c>
      <c r="O3189" s="5" t="e">
        <f>VLOOKUP(Tabla1[[#This Row],[Código del producto]],'ABC Ventas'!$A:$E,5,0)</f>
        <v>#DIV/0!</v>
      </c>
      <c r="P3189" s="5" t="e">
        <f>VLOOKUP(Tabla1[[#This Row],[Código del producto]],'ABC Stock'!$A:$E,5,0)</f>
        <v>#DIV/0!</v>
      </c>
      <c r="Q318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0" spans="1:17" x14ac:dyDescent="0.2">
      <c r="A3190" s="1">
        <v>1532</v>
      </c>
      <c r="B3190" s="1" t="s">
        <v>590</v>
      </c>
      <c r="C3190" s="1" t="s">
        <v>6</v>
      </c>
      <c r="D3190" s="1" t="s">
        <v>3</v>
      </c>
      <c r="E3190" s="11">
        <v>472</v>
      </c>
      <c r="F3190" s="3">
        <v>7.77</v>
      </c>
      <c r="G3190" s="11">
        <f>Tabla1[[#This Row],[Stock en unidades]]*Tabla1[[#This Row],[Costo unitario]]</f>
        <v>3667.4399999999996</v>
      </c>
      <c r="H3190" s="1">
        <v>2019</v>
      </c>
      <c r="I3190" s="1" t="s">
        <v>257</v>
      </c>
      <c r="J3190" s="1">
        <v>26.2</v>
      </c>
      <c r="K3190" s="3">
        <v>289.07507999999996</v>
      </c>
      <c r="L3190" s="12">
        <f>Tabla1[[#This Row],[Venta prom 12 meses en UN]]*Tabla1[[#This Row],[Costo unitario]]</f>
        <v>203.57399999999998</v>
      </c>
      <c r="M3190" s="29">
        <f>IFERROR(Tabla1[[#This Row],[Stock en unidades]]/Tabla1[[#This Row],[Venta prom 12 meses en UN]],0)</f>
        <v>18.015267175572518</v>
      </c>
      <c r="N3190" s="12">
        <f>IFERROR(12/Tabla1[[#This Row],[Meses de stock]],0)</f>
        <v>0.66610169491525428</v>
      </c>
      <c r="O3190" s="5" t="e">
        <f>VLOOKUP(Tabla1[[#This Row],[Código del producto]],'ABC Ventas'!$A:$E,5,0)</f>
        <v>#DIV/0!</v>
      </c>
      <c r="P3190" s="5" t="e">
        <f>VLOOKUP(Tabla1[[#This Row],[Código del producto]],'ABC Stock'!$A:$E,5,0)</f>
        <v>#DIV/0!</v>
      </c>
      <c r="Q319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191" spans="1:17" x14ac:dyDescent="0.2">
      <c r="A3191" s="1">
        <v>1532</v>
      </c>
      <c r="B3191" s="1" t="s">
        <v>590</v>
      </c>
      <c r="C3191" s="1" t="s">
        <v>6</v>
      </c>
      <c r="D3191" s="1" t="s">
        <v>3</v>
      </c>
      <c r="E3191" s="11">
        <v>151</v>
      </c>
      <c r="F3191" s="3">
        <v>1.65</v>
      </c>
      <c r="G3191" s="11">
        <f>Tabla1[[#This Row],[Stock en unidades]]*Tabla1[[#This Row],[Costo unitario]]</f>
        <v>249.14999999999998</v>
      </c>
      <c r="H3191" s="1">
        <v>2019</v>
      </c>
      <c r="I3191" s="1" t="s">
        <v>308</v>
      </c>
      <c r="J3191" s="1">
        <v>126</v>
      </c>
      <c r="K3191" s="3">
        <v>272.34899999999999</v>
      </c>
      <c r="L3191" s="12">
        <f>Tabla1[[#This Row],[Venta prom 12 meses en UN]]*Tabla1[[#This Row],[Costo unitario]]</f>
        <v>207.89999999999998</v>
      </c>
      <c r="M3191" s="29">
        <f>IFERROR(Tabla1[[#This Row],[Stock en unidades]]/Tabla1[[#This Row],[Venta prom 12 meses en UN]],0)</f>
        <v>1.1984126984126984</v>
      </c>
      <c r="N3191" s="12">
        <f>IFERROR(12/Tabla1[[#This Row],[Meses de stock]],0)</f>
        <v>10.013245033112582</v>
      </c>
      <c r="O3191" s="5" t="e">
        <f>VLOOKUP(Tabla1[[#This Row],[Código del producto]],'ABC Ventas'!$A:$E,5,0)</f>
        <v>#DIV/0!</v>
      </c>
      <c r="P3191" s="5" t="e">
        <f>VLOOKUP(Tabla1[[#This Row],[Código del producto]],'ABC Stock'!$A:$E,5,0)</f>
        <v>#DIV/0!</v>
      </c>
      <c r="Q31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2" spans="1:17" x14ac:dyDescent="0.2">
      <c r="A3192" s="1">
        <v>1532</v>
      </c>
      <c r="B3192" s="1" t="s">
        <v>590</v>
      </c>
      <c r="C3192" s="1" t="s">
        <v>6</v>
      </c>
      <c r="D3192" s="1" t="s">
        <v>3</v>
      </c>
      <c r="E3192" s="11">
        <v>421</v>
      </c>
      <c r="F3192" s="3">
        <v>2.1</v>
      </c>
      <c r="G3192" s="11">
        <f>Tabla1[[#This Row],[Stock en unidades]]*Tabla1[[#This Row],[Costo unitario]]</f>
        <v>884.1</v>
      </c>
      <c r="H3192" s="1">
        <v>2020</v>
      </c>
      <c r="I3192" s="1" t="s">
        <v>256</v>
      </c>
      <c r="J3192" s="1">
        <v>70.099999999999994</v>
      </c>
      <c r="K3192" s="3">
        <v>269.39429999999999</v>
      </c>
      <c r="L3192" s="12">
        <f>Tabla1[[#This Row],[Venta prom 12 meses en UN]]*Tabla1[[#This Row],[Costo unitario]]</f>
        <v>147.21</v>
      </c>
      <c r="M3192" s="29">
        <f>IFERROR(Tabla1[[#This Row],[Stock en unidades]]/Tabla1[[#This Row],[Venta prom 12 meses en UN]],0)</f>
        <v>6.0057061340941518</v>
      </c>
      <c r="N3192" s="12">
        <f>IFERROR(12/Tabla1[[#This Row],[Meses de stock]],0)</f>
        <v>1.9980997624703085</v>
      </c>
      <c r="O3192" s="5" t="e">
        <f>VLOOKUP(Tabla1[[#This Row],[Código del producto]],'ABC Ventas'!$A:$E,5,0)</f>
        <v>#DIV/0!</v>
      </c>
      <c r="P3192" s="5" t="e">
        <f>VLOOKUP(Tabla1[[#This Row],[Código del producto]],'ABC Stock'!$A:$E,5,0)</f>
        <v>#DIV/0!</v>
      </c>
      <c r="Q319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193" spans="1:17" x14ac:dyDescent="0.2">
      <c r="A3193" s="1">
        <v>1532</v>
      </c>
      <c r="B3193" s="1" t="s">
        <v>590</v>
      </c>
      <c r="C3193" s="1" t="s">
        <v>6</v>
      </c>
      <c r="D3193" s="1" t="s">
        <v>3</v>
      </c>
      <c r="E3193" s="11">
        <v>0</v>
      </c>
      <c r="F3193" s="3">
        <v>1.04</v>
      </c>
      <c r="G3193" s="11">
        <f>Tabla1[[#This Row],[Stock en unidades]]*Tabla1[[#This Row],[Costo unitario]]</f>
        <v>0</v>
      </c>
      <c r="H3193" s="1">
        <v>2020</v>
      </c>
      <c r="I3193" s="1" t="s">
        <v>257</v>
      </c>
      <c r="J3193" s="1">
        <v>135</v>
      </c>
      <c r="K3193" s="3">
        <v>192.34799999999998</v>
      </c>
      <c r="L3193" s="12">
        <f>Tabla1[[#This Row],[Venta prom 12 meses en UN]]*Tabla1[[#This Row],[Costo unitario]]</f>
        <v>140.4</v>
      </c>
      <c r="M3193" s="29">
        <f>IFERROR(Tabla1[[#This Row],[Stock en unidades]]/Tabla1[[#This Row],[Venta prom 12 meses en UN]],0)</f>
        <v>0</v>
      </c>
      <c r="N3193" s="12">
        <f>IFERROR(12/Tabla1[[#This Row],[Meses de stock]],0)</f>
        <v>0</v>
      </c>
      <c r="O3193" s="5" t="e">
        <f>VLOOKUP(Tabla1[[#This Row],[Código del producto]],'ABC Ventas'!$A:$E,5,0)</f>
        <v>#DIV/0!</v>
      </c>
      <c r="P3193" s="5" t="e">
        <f>VLOOKUP(Tabla1[[#This Row],[Código del producto]],'ABC Stock'!$A:$E,5,0)</f>
        <v>#DIV/0!</v>
      </c>
      <c r="Q319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4" spans="1:17" x14ac:dyDescent="0.2">
      <c r="A3194" s="1">
        <v>1533</v>
      </c>
      <c r="B3194" s="1" t="s">
        <v>144</v>
      </c>
      <c r="C3194" s="1" t="s">
        <v>6</v>
      </c>
      <c r="D3194" s="1" t="s">
        <v>3</v>
      </c>
      <c r="E3194" s="11">
        <v>337</v>
      </c>
      <c r="F3194" s="3">
        <v>71</v>
      </c>
      <c r="G3194" s="11">
        <f>Tabla1[[#This Row],[Stock en unidades]]*Tabla1[[#This Row],[Costo unitario]]</f>
        <v>23927</v>
      </c>
      <c r="H3194" s="1">
        <v>2020</v>
      </c>
      <c r="I3194" s="1" t="s">
        <v>258</v>
      </c>
      <c r="J3194" s="1">
        <v>728</v>
      </c>
      <c r="K3194" s="3">
        <v>93038.399999999994</v>
      </c>
      <c r="L3194" s="12">
        <f>Tabla1[[#This Row],[Venta prom 12 meses en UN]]*Tabla1[[#This Row],[Costo unitario]]</f>
        <v>51688</v>
      </c>
      <c r="M3194" s="29">
        <f>IFERROR(Tabla1[[#This Row],[Stock en unidades]]/Tabla1[[#This Row],[Venta prom 12 meses en UN]],0)</f>
        <v>0.46291208791208793</v>
      </c>
      <c r="N3194" s="12">
        <f>IFERROR(12/Tabla1[[#This Row],[Meses de stock]],0)</f>
        <v>25.922848664688427</v>
      </c>
      <c r="O3194" s="5" t="e">
        <f>VLOOKUP(Tabla1[[#This Row],[Código del producto]],'ABC Ventas'!$A:$E,5,0)</f>
        <v>#DIV/0!</v>
      </c>
      <c r="P3194" s="5" t="e">
        <f>VLOOKUP(Tabla1[[#This Row],[Código del producto]],'ABC Stock'!$A:$E,5,0)</f>
        <v>#DIV/0!</v>
      </c>
      <c r="Q319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5" spans="1:17" x14ac:dyDescent="0.2">
      <c r="A3195" s="1">
        <v>1533</v>
      </c>
      <c r="B3195" s="1" t="s">
        <v>144</v>
      </c>
      <c r="C3195" s="1" t="s">
        <v>6</v>
      </c>
      <c r="D3195" s="1" t="s">
        <v>3</v>
      </c>
      <c r="E3195" s="11">
        <v>65</v>
      </c>
      <c r="F3195" s="3">
        <v>66</v>
      </c>
      <c r="G3195" s="11">
        <f>Tabla1[[#This Row],[Stock en unidades]]*Tabla1[[#This Row],[Costo unitario]]</f>
        <v>4290</v>
      </c>
      <c r="H3195" s="1">
        <v>2020</v>
      </c>
      <c r="I3195" s="1" t="s">
        <v>257</v>
      </c>
      <c r="J3195" s="1">
        <v>821</v>
      </c>
      <c r="K3195" s="3">
        <v>78569.7</v>
      </c>
      <c r="L3195" s="12">
        <f>Tabla1[[#This Row],[Venta prom 12 meses en UN]]*Tabla1[[#This Row],[Costo unitario]]</f>
        <v>54186</v>
      </c>
      <c r="M3195" s="29">
        <f>IFERROR(Tabla1[[#This Row],[Stock en unidades]]/Tabla1[[#This Row],[Venta prom 12 meses en UN]],0)</f>
        <v>7.9171741778319121E-2</v>
      </c>
      <c r="N3195" s="12">
        <f>IFERROR(12/Tabla1[[#This Row],[Meses de stock]],0)</f>
        <v>151.56923076923078</v>
      </c>
      <c r="O3195" s="5" t="e">
        <f>VLOOKUP(Tabla1[[#This Row],[Código del producto]],'ABC Ventas'!$A:$E,5,0)</f>
        <v>#DIV/0!</v>
      </c>
      <c r="P3195" s="5" t="e">
        <f>VLOOKUP(Tabla1[[#This Row],[Código del producto]],'ABC Stock'!$A:$E,5,0)</f>
        <v>#DIV/0!</v>
      </c>
      <c r="Q319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6" spans="1:17" x14ac:dyDescent="0.2">
      <c r="A3196" s="1">
        <v>1533</v>
      </c>
      <c r="B3196" s="1" t="s">
        <v>144</v>
      </c>
      <c r="C3196" s="1" t="s">
        <v>6</v>
      </c>
      <c r="D3196" s="1" t="s">
        <v>3</v>
      </c>
      <c r="E3196" s="11">
        <v>163</v>
      </c>
      <c r="F3196" s="3">
        <v>55</v>
      </c>
      <c r="G3196" s="11">
        <f>Tabla1[[#This Row],[Stock en unidades]]*Tabla1[[#This Row],[Costo unitario]]</f>
        <v>8965</v>
      </c>
      <c r="H3196" s="1">
        <v>2020</v>
      </c>
      <c r="I3196" s="1" t="s">
        <v>257</v>
      </c>
      <c r="J3196" s="1">
        <v>633</v>
      </c>
      <c r="K3196" s="3">
        <v>58141.05</v>
      </c>
      <c r="L3196" s="12">
        <f>Tabla1[[#This Row],[Venta prom 12 meses en UN]]*Tabla1[[#This Row],[Costo unitario]]</f>
        <v>34815</v>
      </c>
      <c r="M3196" s="29">
        <f>IFERROR(Tabla1[[#This Row],[Stock en unidades]]/Tabla1[[#This Row],[Venta prom 12 meses en UN]],0)</f>
        <v>0.25750394944707738</v>
      </c>
      <c r="N3196" s="12">
        <f>IFERROR(12/Tabla1[[#This Row],[Meses de stock]],0)</f>
        <v>46.601226993865033</v>
      </c>
      <c r="O3196" s="5" t="e">
        <f>VLOOKUP(Tabla1[[#This Row],[Código del producto]],'ABC Ventas'!$A:$E,5,0)</f>
        <v>#DIV/0!</v>
      </c>
      <c r="P3196" s="5" t="e">
        <f>VLOOKUP(Tabla1[[#This Row],[Código del producto]],'ABC Stock'!$A:$E,5,0)</f>
        <v>#DIV/0!</v>
      </c>
      <c r="Q319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7" spans="1:17" x14ac:dyDescent="0.2">
      <c r="A3197" s="1">
        <v>1533</v>
      </c>
      <c r="B3197" s="1" t="s">
        <v>144</v>
      </c>
      <c r="C3197" s="1" t="s">
        <v>6</v>
      </c>
      <c r="D3197" s="1" t="s">
        <v>3</v>
      </c>
      <c r="E3197" s="11">
        <v>745</v>
      </c>
      <c r="F3197" s="3">
        <v>40</v>
      </c>
      <c r="G3197" s="11">
        <f>Tabla1[[#This Row],[Stock en unidades]]*Tabla1[[#This Row],[Costo unitario]]</f>
        <v>29800</v>
      </c>
      <c r="H3197" s="1">
        <v>2019</v>
      </c>
      <c r="I3197" s="1" t="s">
        <v>310</v>
      </c>
      <c r="J3197" s="1">
        <v>926</v>
      </c>
      <c r="K3197" s="3">
        <v>52226.400000000001</v>
      </c>
      <c r="L3197" s="12">
        <f>Tabla1[[#This Row],[Venta prom 12 meses en UN]]*Tabla1[[#This Row],[Costo unitario]]</f>
        <v>37040</v>
      </c>
      <c r="M3197" s="29">
        <f>IFERROR(Tabla1[[#This Row],[Stock en unidades]]/Tabla1[[#This Row],[Venta prom 12 meses en UN]],0)</f>
        <v>0.80453563714902809</v>
      </c>
      <c r="N3197" s="12">
        <f>IFERROR(12/Tabla1[[#This Row],[Meses de stock]],0)</f>
        <v>14.915436241610738</v>
      </c>
      <c r="O3197" s="5" t="e">
        <f>VLOOKUP(Tabla1[[#This Row],[Código del producto]],'ABC Ventas'!$A:$E,5,0)</f>
        <v>#DIV/0!</v>
      </c>
      <c r="P3197" s="5" t="e">
        <f>VLOOKUP(Tabla1[[#This Row],[Código del producto]],'ABC Stock'!$A:$E,5,0)</f>
        <v>#DIV/0!</v>
      </c>
      <c r="Q31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8" spans="1:17" x14ac:dyDescent="0.2">
      <c r="A3198" s="1">
        <v>1533</v>
      </c>
      <c r="B3198" s="1" t="s">
        <v>144</v>
      </c>
      <c r="C3198" s="1" t="s">
        <v>6</v>
      </c>
      <c r="D3198" s="1" t="s">
        <v>3</v>
      </c>
      <c r="E3198" s="11">
        <v>1573</v>
      </c>
      <c r="F3198" s="3">
        <v>44</v>
      </c>
      <c r="G3198" s="11">
        <f>Tabla1[[#This Row],[Stock en unidades]]*Tabla1[[#This Row],[Costo unitario]]</f>
        <v>69212</v>
      </c>
      <c r="H3198" s="1">
        <v>2019</v>
      </c>
      <c r="I3198" s="1" t="s">
        <v>305</v>
      </c>
      <c r="J3198" s="1">
        <v>525</v>
      </c>
      <c r="K3198" s="3">
        <v>35112</v>
      </c>
      <c r="L3198" s="12">
        <f>Tabla1[[#This Row],[Venta prom 12 meses en UN]]*Tabla1[[#This Row],[Costo unitario]]</f>
        <v>23100</v>
      </c>
      <c r="M3198" s="29">
        <f>IFERROR(Tabla1[[#This Row],[Stock en unidades]]/Tabla1[[#This Row],[Venta prom 12 meses en UN]],0)</f>
        <v>2.9961904761904763</v>
      </c>
      <c r="N3198" s="12">
        <f>IFERROR(12/Tabla1[[#This Row],[Meses de stock]],0)</f>
        <v>4.005085823267641</v>
      </c>
      <c r="O3198" s="5" t="e">
        <f>VLOOKUP(Tabla1[[#This Row],[Código del producto]],'ABC Ventas'!$A:$E,5,0)</f>
        <v>#DIV/0!</v>
      </c>
      <c r="P3198" s="5" t="e">
        <f>VLOOKUP(Tabla1[[#This Row],[Código del producto]],'ABC Stock'!$A:$E,5,0)</f>
        <v>#DIV/0!</v>
      </c>
      <c r="Q31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199" spans="1:17" x14ac:dyDescent="0.2">
      <c r="A3199" s="1">
        <v>1533</v>
      </c>
      <c r="B3199" s="1" t="s">
        <v>144</v>
      </c>
      <c r="C3199" s="1" t="s">
        <v>6</v>
      </c>
      <c r="D3199" s="1" t="s">
        <v>3</v>
      </c>
      <c r="E3199" s="11">
        <v>157</v>
      </c>
      <c r="F3199" s="3">
        <v>32</v>
      </c>
      <c r="G3199" s="11">
        <f>Tabla1[[#This Row],[Stock en unidades]]*Tabla1[[#This Row],[Costo unitario]]</f>
        <v>5024</v>
      </c>
      <c r="H3199" s="1">
        <v>2020</v>
      </c>
      <c r="I3199" s="1" t="s">
        <v>257</v>
      </c>
      <c r="J3199" s="1">
        <v>304</v>
      </c>
      <c r="K3199" s="3">
        <v>16732.16</v>
      </c>
      <c r="L3199" s="12">
        <f>Tabla1[[#This Row],[Venta prom 12 meses en UN]]*Tabla1[[#This Row],[Costo unitario]]</f>
        <v>9728</v>
      </c>
      <c r="M3199" s="29">
        <f>IFERROR(Tabla1[[#This Row],[Stock en unidades]]/Tabla1[[#This Row],[Venta prom 12 meses en UN]],0)</f>
        <v>0.51644736842105265</v>
      </c>
      <c r="N3199" s="12">
        <f>IFERROR(12/Tabla1[[#This Row],[Meses de stock]],0)</f>
        <v>23.235668789808916</v>
      </c>
      <c r="O3199" s="5" t="e">
        <f>VLOOKUP(Tabla1[[#This Row],[Código del producto]],'ABC Ventas'!$A:$E,5,0)</f>
        <v>#DIV/0!</v>
      </c>
      <c r="P3199" s="5" t="e">
        <f>VLOOKUP(Tabla1[[#This Row],[Código del producto]],'ABC Stock'!$A:$E,5,0)</f>
        <v>#DIV/0!</v>
      </c>
      <c r="Q319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0" spans="1:17" x14ac:dyDescent="0.2">
      <c r="A3200" s="1">
        <v>1534</v>
      </c>
      <c r="B3200" s="1" t="s">
        <v>591</v>
      </c>
      <c r="C3200" s="1" t="s">
        <v>4</v>
      </c>
      <c r="D3200" s="1" t="s">
        <v>3</v>
      </c>
      <c r="E3200" s="11">
        <v>353</v>
      </c>
      <c r="F3200" s="3">
        <v>53</v>
      </c>
      <c r="G3200" s="11">
        <f>Tabla1[[#This Row],[Stock en unidades]]*Tabla1[[#This Row],[Costo unitario]]</f>
        <v>18709</v>
      </c>
      <c r="H3200" s="1">
        <v>2019</v>
      </c>
      <c r="I3200" s="1" t="s">
        <v>256</v>
      </c>
      <c r="J3200" s="1">
        <v>880</v>
      </c>
      <c r="K3200" s="3">
        <v>75090.399999999994</v>
      </c>
      <c r="L3200" s="12">
        <f>Tabla1[[#This Row],[Venta prom 12 meses en UN]]*Tabla1[[#This Row],[Costo unitario]]</f>
        <v>46640</v>
      </c>
      <c r="M3200" s="29">
        <f>IFERROR(Tabla1[[#This Row],[Stock en unidades]]/Tabla1[[#This Row],[Venta prom 12 meses en UN]],0)</f>
        <v>0.40113636363636362</v>
      </c>
      <c r="N3200" s="12">
        <f>IFERROR(12/Tabla1[[#This Row],[Meses de stock]],0)</f>
        <v>29.915014164305951</v>
      </c>
      <c r="O3200" s="5" t="e">
        <f>VLOOKUP(Tabla1[[#This Row],[Código del producto]],'ABC Ventas'!$A:$E,5,0)</f>
        <v>#DIV/0!</v>
      </c>
      <c r="P3200" s="5" t="e">
        <f>VLOOKUP(Tabla1[[#This Row],[Código del producto]],'ABC Stock'!$A:$E,5,0)</f>
        <v>#DIV/0!</v>
      </c>
      <c r="Q320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1" spans="1:17" x14ac:dyDescent="0.2">
      <c r="A3201" s="1">
        <v>1534</v>
      </c>
      <c r="B3201" s="1" t="s">
        <v>591</v>
      </c>
      <c r="C3201" s="1" t="s">
        <v>4</v>
      </c>
      <c r="D3201" s="1" t="s">
        <v>3</v>
      </c>
      <c r="E3201" s="11">
        <v>673</v>
      </c>
      <c r="F3201" s="3">
        <v>50</v>
      </c>
      <c r="G3201" s="11">
        <f>Tabla1[[#This Row],[Stock en unidades]]*Tabla1[[#This Row],[Costo unitario]]</f>
        <v>33650</v>
      </c>
      <c r="H3201" s="1">
        <v>2019</v>
      </c>
      <c r="I3201" s="1" t="s">
        <v>306</v>
      </c>
      <c r="J3201" s="1">
        <v>703</v>
      </c>
      <c r="K3201" s="3">
        <v>59755</v>
      </c>
      <c r="L3201" s="12">
        <f>Tabla1[[#This Row],[Venta prom 12 meses en UN]]*Tabla1[[#This Row],[Costo unitario]]</f>
        <v>35150</v>
      </c>
      <c r="M3201" s="29">
        <f>IFERROR(Tabla1[[#This Row],[Stock en unidades]]/Tabla1[[#This Row],[Venta prom 12 meses en UN]],0)</f>
        <v>0.95732574679943105</v>
      </c>
      <c r="N3201" s="12">
        <f>IFERROR(12/Tabla1[[#This Row],[Meses de stock]],0)</f>
        <v>12.534918276374443</v>
      </c>
      <c r="O3201" s="5" t="e">
        <f>VLOOKUP(Tabla1[[#This Row],[Código del producto]],'ABC Ventas'!$A:$E,5,0)</f>
        <v>#DIV/0!</v>
      </c>
      <c r="P3201" s="5" t="e">
        <f>VLOOKUP(Tabla1[[#This Row],[Código del producto]],'ABC Stock'!$A:$E,5,0)</f>
        <v>#DIV/0!</v>
      </c>
      <c r="Q320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2" spans="1:17" x14ac:dyDescent="0.2">
      <c r="A3202" s="1">
        <v>1534</v>
      </c>
      <c r="B3202" s="1" t="s">
        <v>591</v>
      </c>
      <c r="C3202" s="1" t="s">
        <v>4</v>
      </c>
      <c r="D3202" s="1" t="s">
        <v>3</v>
      </c>
      <c r="E3202" s="11">
        <v>451</v>
      </c>
      <c r="F3202" s="3">
        <v>57</v>
      </c>
      <c r="G3202" s="11">
        <f>Tabla1[[#This Row],[Stock en unidades]]*Tabla1[[#This Row],[Costo unitario]]</f>
        <v>25707</v>
      </c>
      <c r="H3202" s="1">
        <v>2019</v>
      </c>
      <c r="I3202" s="1" t="s">
        <v>304</v>
      </c>
      <c r="J3202" s="1">
        <v>583</v>
      </c>
      <c r="K3202" s="3">
        <v>45858.78</v>
      </c>
      <c r="L3202" s="12">
        <f>Tabla1[[#This Row],[Venta prom 12 meses en UN]]*Tabla1[[#This Row],[Costo unitario]]</f>
        <v>33231</v>
      </c>
      <c r="M3202" s="29">
        <f>IFERROR(Tabla1[[#This Row],[Stock en unidades]]/Tabla1[[#This Row],[Venta prom 12 meses en UN]],0)</f>
        <v>0.77358490566037741</v>
      </c>
      <c r="N3202" s="12">
        <f>IFERROR(12/Tabla1[[#This Row],[Meses de stock]],0)</f>
        <v>15.512195121951219</v>
      </c>
      <c r="O3202" s="5" t="e">
        <f>VLOOKUP(Tabla1[[#This Row],[Código del producto]],'ABC Ventas'!$A:$E,5,0)</f>
        <v>#DIV/0!</v>
      </c>
      <c r="P3202" s="5" t="e">
        <f>VLOOKUP(Tabla1[[#This Row],[Código del producto]],'ABC Stock'!$A:$E,5,0)</f>
        <v>#DIV/0!</v>
      </c>
      <c r="Q32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3" spans="1:17" x14ac:dyDescent="0.2">
      <c r="A3203" s="1">
        <v>1534</v>
      </c>
      <c r="B3203" s="1" t="s">
        <v>591</v>
      </c>
      <c r="C3203" s="1" t="s">
        <v>4</v>
      </c>
      <c r="D3203" s="1" t="s">
        <v>3</v>
      </c>
      <c r="E3203" s="11">
        <v>16</v>
      </c>
      <c r="F3203" s="3">
        <v>63</v>
      </c>
      <c r="G3203" s="11">
        <f>Tabla1[[#This Row],[Stock en unidades]]*Tabla1[[#This Row],[Costo unitario]]</f>
        <v>1008</v>
      </c>
      <c r="H3203" s="1">
        <v>2020</v>
      </c>
      <c r="I3203" s="1" t="s">
        <v>256</v>
      </c>
      <c r="J3203" s="1">
        <v>387</v>
      </c>
      <c r="K3203" s="3">
        <v>43641.99</v>
      </c>
      <c r="L3203" s="12">
        <f>Tabla1[[#This Row],[Venta prom 12 meses en UN]]*Tabla1[[#This Row],[Costo unitario]]</f>
        <v>24381</v>
      </c>
      <c r="M3203" s="29">
        <f>IFERROR(Tabla1[[#This Row],[Stock en unidades]]/Tabla1[[#This Row],[Venta prom 12 meses en UN]],0)</f>
        <v>4.1343669250645997E-2</v>
      </c>
      <c r="N3203" s="12">
        <f>IFERROR(12/Tabla1[[#This Row],[Meses de stock]],0)</f>
        <v>290.25</v>
      </c>
      <c r="O3203" s="5" t="e">
        <f>VLOOKUP(Tabla1[[#This Row],[Código del producto]],'ABC Ventas'!$A:$E,5,0)</f>
        <v>#DIV/0!</v>
      </c>
      <c r="P3203" s="5" t="e">
        <f>VLOOKUP(Tabla1[[#This Row],[Código del producto]],'ABC Stock'!$A:$E,5,0)</f>
        <v>#DIV/0!</v>
      </c>
      <c r="Q32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4" spans="1:17" x14ac:dyDescent="0.2">
      <c r="A3204" s="1">
        <v>1534</v>
      </c>
      <c r="B3204" s="1" t="s">
        <v>591</v>
      </c>
      <c r="C3204" s="1" t="s">
        <v>4</v>
      </c>
      <c r="D3204" s="1" t="s">
        <v>3</v>
      </c>
      <c r="E3204" s="11">
        <v>741</v>
      </c>
      <c r="F3204" s="3">
        <v>44</v>
      </c>
      <c r="G3204" s="11">
        <f>Tabla1[[#This Row],[Stock en unidades]]*Tabla1[[#This Row],[Costo unitario]]</f>
        <v>32604</v>
      </c>
      <c r="H3204" s="1">
        <v>2020</v>
      </c>
      <c r="I3204" s="1" t="s">
        <v>258</v>
      </c>
      <c r="J3204" s="1">
        <v>608</v>
      </c>
      <c r="K3204" s="3">
        <v>42803.199999999997</v>
      </c>
      <c r="L3204" s="12">
        <f>Tabla1[[#This Row],[Venta prom 12 meses en UN]]*Tabla1[[#This Row],[Costo unitario]]</f>
        <v>26752</v>
      </c>
      <c r="M3204" s="29">
        <f>IFERROR(Tabla1[[#This Row],[Stock en unidades]]/Tabla1[[#This Row],[Venta prom 12 meses en UN]],0)</f>
        <v>1.21875</v>
      </c>
      <c r="N3204" s="12">
        <f>IFERROR(12/Tabla1[[#This Row],[Meses de stock]],0)</f>
        <v>9.8461538461538467</v>
      </c>
      <c r="O3204" s="5" t="e">
        <f>VLOOKUP(Tabla1[[#This Row],[Código del producto]],'ABC Ventas'!$A:$E,5,0)</f>
        <v>#DIV/0!</v>
      </c>
      <c r="P3204" s="5" t="e">
        <f>VLOOKUP(Tabla1[[#This Row],[Código del producto]],'ABC Stock'!$A:$E,5,0)</f>
        <v>#DIV/0!</v>
      </c>
      <c r="Q320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5" spans="1:17" x14ac:dyDescent="0.2">
      <c r="A3205" s="1">
        <v>1534</v>
      </c>
      <c r="B3205" s="1" t="s">
        <v>591</v>
      </c>
      <c r="C3205" s="1" t="s">
        <v>4</v>
      </c>
      <c r="D3205" s="1" t="s">
        <v>3</v>
      </c>
      <c r="E3205" s="11">
        <v>882</v>
      </c>
      <c r="F3205" s="3">
        <v>39</v>
      </c>
      <c r="G3205" s="11">
        <f>Tabla1[[#This Row],[Stock en unidades]]*Tabla1[[#This Row],[Costo unitario]]</f>
        <v>34398</v>
      </c>
      <c r="H3205" s="1">
        <v>2019</v>
      </c>
      <c r="I3205" s="1" t="s">
        <v>310</v>
      </c>
      <c r="J3205" s="1">
        <v>398</v>
      </c>
      <c r="K3205" s="3">
        <v>28405.26</v>
      </c>
      <c r="L3205" s="12">
        <f>Tabla1[[#This Row],[Venta prom 12 meses en UN]]*Tabla1[[#This Row],[Costo unitario]]</f>
        <v>15522</v>
      </c>
      <c r="M3205" s="29">
        <f>IFERROR(Tabla1[[#This Row],[Stock en unidades]]/Tabla1[[#This Row],[Venta prom 12 meses en UN]],0)</f>
        <v>2.2160804020100504</v>
      </c>
      <c r="N3205" s="12">
        <f>IFERROR(12/Tabla1[[#This Row],[Meses de stock]],0)</f>
        <v>5.4149659863945576</v>
      </c>
      <c r="O3205" s="5" t="e">
        <f>VLOOKUP(Tabla1[[#This Row],[Código del producto]],'ABC Ventas'!$A:$E,5,0)</f>
        <v>#DIV/0!</v>
      </c>
      <c r="P3205" s="5" t="e">
        <f>VLOOKUP(Tabla1[[#This Row],[Código del producto]],'ABC Stock'!$A:$E,5,0)</f>
        <v>#DIV/0!</v>
      </c>
      <c r="Q320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6" spans="1:17" x14ac:dyDescent="0.2">
      <c r="A3206" s="1">
        <v>1535</v>
      </c>
      <c r="B3206" s="1" t="s">
        <v>28</v>
      </c>
      <c r="C3206" s="1" t="s">
        <v>4</v>
      </c>
      <c r="D3206" s="1" t="s">
        <v>3</v>
      </c>
      <c r="E3206" s="11">
        <v>0</v>
      </c>
      <c r="F3206" s="3">
        <v>6.82</v>
      </c>
      <c r="G3206" s="11">
        <f>Tabla1[[#This Row],[Stock en unidades]]*Tabla1[[#This Row],[Costo unitario]]</f>
        <v>0</v>
      </c>
      <c r="H3206" s="1">
        <v>2020</v>
      </c>
      <c r="I3206" s="1" t="s">
        <v>257</v>
      </c>
      <c r="J3206" s="1">
        <v>104</v>
      </c>
      <c r="K3206" s="3">
        <v>1276.704</v>
      </c>
      <c r="L3206" s="12">
        <f>Tabla1[[#This Row],[Venta prom 12 meses en UN]]*Tabla1[[#This Row],[Costo unitario]]</f>
        <v>709.28</v>
      </c>
      <c r="M3206" s="29">
        <f>IFERROR(Tabla1[[#This Row],[Stock en unidades]]/Tabla1[[#This Row],[Venta prom 12 meses en UN]],0)</f>
        <v>0</v>
      </c>
      <c r="N3206" s="12">
        <f>IFERROR(12/Tabla1[[#This Row],[Meses de stock]],0)</f>
        <v>0</v>
      </c>
      <c r="O3206" s="5" t="e">
        <f>VLOOKUP(Tabla1[[#This Row],[Código del producto]],'ABC Ventas'!$A:$E,5,0)</f>
        <v>#DIV/0!</v>
      </c>
      <c r="P3206" s="5" t="e">
        <f>VLOOKUP(Tabla1[[#This Row],[Código del producto]],'ABC Stock'!$A:$E,5,0)</f>
        <v>#DIV/0!</v>
      </c>
      <c r="Q32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07" spans="1:17" x14ac:dyDescent="0.2">
      <c r="A3207" s="1">
        <v>1535</v>
      </c>
      <c r="B3207" s="1" t="s">
        <v>28</v>
      </c>
      <c r="C3207" s="1" t="s">
        <v>4</v>
      </c>
      <c r="D3207" s="1" t="s">
        <v>3</v>
      </c>
      <c r="E3207" s="11">
        <v>433</v>
      </c>
      <c r="F3207" s="3">
        <v>5.82</v>
      </c>
      <c r="G3207" s="11">
        <f>Tabla1[[#This Row],[Stock en unidades]]*Tabla1[[#This Row],[Costo unitario]]</f>
        <v>2520.06</v>
      </c>
      <c r="H3207" s="1">
        <v>2020</v>
      </c>
      <c r="I3207" s="1" t="s">
        <v>257</v>
      </c>
      <c r="J3207" s="1">
        <v>72.099999999999994</v>
      </c>
      <c r="K3207" s="3">
        <v>788.88936000000001</v>
      </c>
      <c r="L3207" s="12">
        <f>Tabla1[[#This Row],[Venta prom 12 meses en UN]]*Tabla1[[#This Row],[Costo unitario]]</f>
        <v>419.62200000000001</v>
      </c>
      <c r="M3207" s="29">
        <f>IFERROR(Tabla1[[#This Row],[Stock en unidades]]/Tabla1[[#This Row],[Venta prom 12 meses en UN]],0)</f>
        <v>6.0055478502080453</v>
      </c>
      <c r="N3207" s="12">
        <f>IFERROR(12/Tabla1[[#This Row],[Meses de stock]],0)</f>
        <v>1.9981524249422631</v>
      </c>
      <c r="O3207" s="5" t="e">
        <f>VLOOKUP(Tabla1[[#This Row],[Código del producto]],'ABC Ventas'!$A:$E,5,0)</f>
        <v>#DIV/0!</v>
      </c>
      <c r="P3207" s="5" t="e">
        <f>VLOOKUP(Tabla1[[#This Row],[Código del producto]],'ABC Stock'!$A:$E,5,0)</f>
        <v>#DIV/0!</v>
      </c>
      <c r="Q320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08" spans="1:17" x14ac:dyDescent="0.2">
      <c r="A3208" s="1">
        <v>1535</v>
      </c>
      <c r="B3208" s="1" t="s">
        <v>28</v>
      </c>
      <c r="C3208" s="1" t="s">
        <v>4</v>
      </c>
      <c r="D3208" s="1" t="s">
        <v>3</v>
      </c>
      <c r="E3208" s="11">
        <v>1086</v>
      </c>
      <c r="F3208" s="3">
        <v>4.6399999999999997</v>
      </c>
      <c r="G3208" s="11">
        <f>Tabla1[[#This Row],[Stock en unidades]]*Tabla1[[#This Row],[Costo unitario]]</f>
        <v>5039.04</v>
      </c>
      <c r="H3208" s="1">
        <v>2019</v>
      </c>
      <c r="I3208" s="1" t="s">
        <v>258</v>
      </c>
      <c r="J3208" s="1">
        <v>72.400000000000006</v>
      </c>
      <c r="K3208" s="3">
        <v>638.27839999999992</v>
      </c>
      <c r="L3208" s="12">
        <f>Tabla1[[#This Row],[Venta prom 12 meses en UN]]*Tabla1[[#This Row],[Costo unitario]]</f>
        <v>335.93599999999998</v>
      </c>
      <c r="M3208" s="29">
        <f>IFERROR(Tabla1[[#This Row],[Stock en unidades]]/Tabla1[[#This Row],[Venta prom 12 meses en UN]],0)</f>
        <v>14.999999999999998</v>
      </c>
      <c r="N3208" s="12">
        <f>IFERROR(12/Tabla1[[#This Row],[Meses de stock]],0)</f>
        <v>0.8</v>
      </c>
      <c r="O3208" s="5" t="e">
        <f>VLOOKUP(Tabla1[[#This Row],[Código del producto]],'ABC Ventas'!$A:$E,5,0)</f>
        <v>#DIV/0!</v>
      </c>
      <c r="P3208" s="5" t="e">
        <f>VLOOKUP(Tabla1[[#This Row],[Código del producto]],'ABC Stock'!$A:$E,5,0)</f>
        <v>#DIV/0!</v>
      </c>
      <c r="Q320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09" spans="1:17" x14ac:dyDescent="0.2">
      <c r="A3209" s="1">
        <v>1535</v>
      </c>
      <c r="B3209" s="1" t="s">
        <v>28</v>
      </c>
      <c r="C3209" s="1" t="s">
        <v>4</v>
      </c>
      <c r="D3209" s="1" t="s">
        <v>3</v>
      </c>
      <c r="E3209" s="11">
        <v>167</v>
      </c>
      <c r="F3209" s="3">
        <v>4.21</v>
      </c>
      <c r="G3209" s="11">
        <f>Tabla1[[#This Row],[Stock en unidades]]*Tabla1[[#This Row],[Costo unitario]]</f>
        <v>703.07</v>
      </c>
      <c r="H3209" s="1">
        <v>2019</v>
      </c>
      <c r="I3209" s="1" t="s">
        <v>257</v>
      </c>
      <c r="J3209" s="1">
        <v>84</v>
      </c>
      <c r="K3209" s="3">
        <v>601.18799999999999</v>
      </c>
      <c r="L3209" s="12">
        <f>Tabla1[[#This Row],[Venta prom 12 meses en UN]]*Tabla1[[#This Row],[Costo unitario]]</f>
        <v>353.64</v>
      </c>
      <c r="M3209" s="29">
        <f>IFERROR(Tabla1[[#This Row],[Stock en unidades]]/Tabla1[[#This Row],[Venta prom 12 meses en UN]],0)</f>
        <v>1.9880952380952381</v>
      </c>
      <c r="N3209" s="12">
        <f>IFERROR(12/Tabla1[[#This Row],[Meses de stock]],0)</f>
        <v>6.0359281437125745</v>
      </c>
      <c r="O3209" s="5" t="e">
        <f>VLOOKUP(Tabla1[[#This Row],[Código del producto]],'ABC Ventas'!$A:$E,5,0)</f>
        <v>#DIV/0!</v>
      </c>
      <c r="P3209" s="5" t="e">
        <f>VLOOKUP(Tabla1[[#This Row],[Código del producto]],'ABC Stock'!$A:$E,5,0)</f>
        <v>#DIV/0!</v>
      </c>
      <c r="Q320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10" spans="1:17" x14ac:dyDescent="0.2">
      <c r="A3210" s="1">
        <v>1535</v>
      </c>
      <c r="B3210" s="1" t="s">
        <v>28</v>
      </c>
      <c r="C3210" s="1" t="s">
        <v>4</v>
      </c>
      <c r="D3210" s="1" t="s">
        <v>3</v>
      </c>
      <c r="E3210" s="11">
        <v>663</v>
      </c>
      <c r="F3210" s="3">
        <v>6.85</v>
      </c>
      <c r="G3210" s="11">
        <f>Tabla1[[#This Row],[Stock en unidades]]*Tabla1[[#This Row],[Costo unitario]]</f>
        <v>4541.55</v>
      </c>
      <c r="H3210" s="1">
        <v>2019</v>
      </c>
      <c r="I3210" s="1" t="s">
        <v>309</v>
      </c>
      <c r="J3210" s="1">
        <v>36.799999999999997</v>
      </c>
      <c r="K3210" s="3">
        <v>335.26639999999992</v>
      </c>
      <c r="L3210" s="12">
        <f>Tabla1[[#This Row],[Venta prom 12 meses en UN]]*Tabla1[[#This Row],[Costo unitario]]</f>
        <v>252.07999999999996</v>
      </c>
      <c r="M3210" s="29">
        <f>IFERROR(Tabla1[[#This Row],[Stock en unidades]]/Tabla1[[#This Row],[Venta prom 12 meses en UN]],0)</f>
        <v>18.01630434782609</v>
      </c>
      <c r="N3210" s="12">
        <f>IFERROR(12/Tabla1[[#This Row],[Meses de stock]],0)</f>
        <v>0.66606334841628945</v>
      </c>
      <c r="O3210" s="5" t="e">
        <f>VLOOKUP(Tabla1[[#This Row],[Código del producto]],'ABC Ventas'!$A:$E,5,0)</f>
        <v>#DIV/0!</v>
      </c>
      <c r="P3210" s="5" t="e">
        <f>VLOOKUP(Tabla1[[#This Row],[Código del producto]],'ABC Stock'!$A:$E,5,0)</f>
        <v>#DIV/0!</v>
      </c>
      <c r="Q3210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11" spans="1:17" x14ac:dyDescent="0.2">
      <c r="A3211" s="1">
        <v>1535</v>
      </c>
      <c r="B3211" s="1" t="s">
        <v>28</v>
      </c>
      <c r="C3211" s="1" t="s">
        <v>4</v>
      </c>
      <c r="D3211" s="1" t="s">
        <v>3</v>
      </c>
      <c r="E3211" s="11">
        <v>531</v>
      </c>
      <c r="F3211" s="3">
        <v>6.78</v>
      </c>
      <c r="G3211" s="11">
        <f>Tabla1[[#This Row],[Stock en unidades]]*Tabla1[[#This Row],[Costo unitario]]</f>
        <v>3600.1800000000003</v>
      </c>
      <c r="H3211" s="1">
        <v>2019</v>
      </c>
      <c r="I3211" s="1" t="s">
        <v>308</v>
      </c>
      <c r="J3211" s="1">
        <v>29.5</v>
      </c>
      <c r="K3211" s="3">
        <v>308.01540000000006</v>
      </c>
      <c r="L3211" s="12">
        <f>Tabla1[[#This Row],[Venta prom 12 meses en UN]]*Tabla1[[#This Row],[Costo unitario]]</f>
        <v>200.01000000000002</v>
      </c>
      <c r="M3211" s="29">
        <f>IFERROR(Tabla1[[#This Row],[Stock en unidades]]/Tabla1[[#This Row],[Venta prom 12 meses en UN]],0)</f>
        <v>18</v>
      </c>
      <c r="N3211" s="12">
        <f>IFERROR(12/Tabla1[[#This Row],[Meses de stock]],0)</f>
        <v>0.66666666666666663</v>
      </c>
      <c r="O3211" s="5" t="e">
        <f>VLOOKUP(Tabla1[[#This Row],[Código del producto]],'ABC Ventas'!$A:$E,5,0)</f>
        <v>#DIV/0!</v>
      </c>
      <c r="P3211" s="5" t="e">
        <f>VLOOKUP(Tabla1[[#This Row],[Código del producto]],'ABC Stock'!$A:$E,5,0)</f>
        <v>#DIV/0!</v>
      </c>
      <c r="Q321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12" spans="1:17" x14ac:dyDescent="0.2">
      <c r="A3212" s="1">
        <v>1536</v>
      </c>
      <c r="B3212" s="1" t="s">
        <v>592</v>
      </c>
      <c r="C3212" s="1" t="s">
        <v>4</v>
      </c>
      <c r="D3212" s="1" t="s">
        <v>3</v>
      </c>
      <c r="E3212" s="11">
        <v>145</v>
      </c>
      <c r="F3212" s="3">
        <v>4.3899999999999997</v>
      </c>
      <c r="G3212" s="11">
        <f>Tabla1[[#This Row],[Stock en unidades]]*Tabla1[[#This Row],[Costo unitario]]</f>
        <v>636.54999999999995</v>
      </c>
      <c r="H3212" s="1">
        <v>2020</v>
      </c>
      <c r="I3212" s="1" t="s">
        <v>257</v>
      </c>
      <c r="J3212" s="1">
        <v>88</v>
      </c>
      <c r="K3212" s="3">
        <v>536.98479999999995</v>
      </c>
      <c r="L3212" s="12">
        <f>Tabla1[[#This Row],[Venta prom 12 meses en UN]]*Tabla1[[#This Row],[Costo unitario]]</f>
        <v>386.32</v>
      </c>
      <c r="M3212" s="29">
        <f>IFERROR(Tabla1[[#This Row],[Stock en unidades]]/Tabla1[[#This Row],[Venta prom 12 meses en UN]],0)</f>
        <v>1.6477272727272727</v>
      </c>
      <c r="N3212" s="12">
        <f>IFERROR(12/Tabla1[[#This Row],[Meses de stock]],0)</f>
        <v>7.2827586206896555</v>
      </c>
      <c r="O3212" s="5" t="e">
        <f>VLOOKUP(Tabla1[[#This Row],[Código del producto]],'ABC Ventas'!$A:$E,5,0)</f>
        <v>#DIV/0!</v>
      </c>
      <c r="P3212" s="5" t="e">
        <f>VLOOKUP(Tabla1[[#This Row],[Código del producto]],'ABC Stock'!$A:$E,5,0)</f>
        <v>#DIV/0!</v>
      </c>
      <c r="Q32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13" spans="1:17" x14ac:dyDescent="0.2">
      <c r="A3213" s="1">
        <v>1536</v>
      </c>
      <c r="B3213" s="1" t="s">
        <v>592</v>
      </c>
      <c r="C3213" s="1" t="s">
        <v>4</v>
      </c>
      <c r="D3213" s="1" t="s">
        <v>3</v>
      </c>
      <c r="E3213" s="11">
        <v>120</v>
      </c>
      <c r="F3213" s="3">
        <v>6.89</v>
      </c>
      <c r="G3213" s="11">
        <f>Tabla1[[#This Row],[Stock en unidades]]*Tabla1[[#This Row],[Costo unitario]]</f>
        <v>826.8</v>
      </c>
      <c r="H3213" s="1">
        <v>2020</v>
      </c>
      <c r="I3213" s="1" t="s">
        <v>258</v>
      </c>
      <c r="J3213" s="1">
        <v>59.7</v>
      </c>
      <c r="K3213" s="3">
        <v>534.73289999999997</v>
      </c>
      <c r="L3213" s="12">
        <f>Tabla1[[#This Row],[Venta prom 12 meses en UN]]*Tabla1[[#This Row],[Costo unitario]]</f>
        <v>411.33300000000003</v>
      </c>
      <c r="M3213" s="29">
        <f>IFERROR(Tabla1[[#This Row],[Stock en unidades]]/Tabla1[[#This Row],[Venta prom 12 meses en UN]],0)</f>
        <v>2.0100502512562812</v>
      </c>
      <c r="N3213" s="12">
        <f>IFERROR(12/Tabla1[[#This Row],[Meses de stock]],0)</f>
        <v>5.9700000000000006</v>
      </c>
      <c r="O3213" s="5" t="e">
        <f>VLOOKUP(Tabla1[[#This Row],[Código del producto]],'ABC Ventas'!$A:$E,5,0)</f>
        <v>#DIV/0!</v>
      </c>
      <c r="P3213" s="5" t="e">
        <f>VLOOKUP(Tabla1[[#This Row],[Código del producto]],'ABC Stock'!$A:$E,5,0)</f>
        <v>#DIV/0!</v>
      </c>
      <c r="Q32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14" spans="1:17" x14ac:dyDescent="0.2">
      <c r="A3214" s="1">
        <v>1536</v>
      </c>
      <c r="B3214" s="1" t="s">
        <v>592</v>
      </c>
      <c r="C3214" s="1" t="s">
        <v>4</v>
      </c>
      <c r="D3214" s="1" t="s">
        <v>3</v>
      </c>
      <c r="E3214" s="11">
        <v>116</v>
      </c>
      <c r="F3214" s="3">
        <v>6.08</v>
      </c>
      <c r="G3214" s="11">
        <f>Tabla1[[#This Row],[Stock en unidades]]*Tabla1[[#This Row],[Costo unitario]]</f>
        <v>705.28</v>
      </c>
      <c r="H3214" s="1">
        <v>2019</v>
      </c>
      <c r="I3214" s="1" t="s">
        <v>257</v>
      </c>
      <c r="J3214" s="1">
        <v>57.7</v>
      </c>
      <c r="K3214" s="3">
        <v>452.55264000000005</v>
      </c>
      <c r="L3214" s="12">
        <f>Tabla1[[#This Row],[Venta prom 12 meses en UN]]*Tabla1[[#This Row],[Costo unitario]]</f>
        <v>350.81600000000003</v>
      </c>
      <c r="M3214" s="29">
        <f>IFERROR(Tabla1[[#This Row],[Stock en unidades]]/Tabla1[[#This Row],[Venta prom 12 meses en UN]],0)</f>
        <v>2.0103986135181975</v>
      </c>
      <c r="N3214" s="12">
        <f>IFERROR(12/Tabla1[[#This Row],[Meses de stock]],0)</f>
        <v>5.9689655172413794</v>
      </c>
      <c r="O3214" s="5" t="e">
        <f>VLOOKUP(Tabla1[[#This Row],[Código del producto]],'ABC Ventas'!$A:$E,5,0)</f>
        <v>#DIV/0!</v>
      </c>
      <c r="P3214" s="5" t="e">
        <f>VLOOKUP(Tabla1[[#This Row],[Código del producto]],'ABC Stock'!$A:$E,5,0)</f>
        <v>#DIV/0!</v>
      </c>
      <c r="Q32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15" spans="1:17" x14ac:dyDescent="0.2">
      <c r="A3215" s="1">
        <v>1536</v>
      </c>
      <c r="B3215" s="1" t="s">
        <v>592</v>
      </c>
      <c r="C3215" s="1" t="s">
        <v>4</v>
      </c>
      <c r="D3215" s="1" t="s">
        <v>3</v>
      </c>
      <c r="E3215" s="11">
        <v>137</v>
      </c>
      <c r="F3215" s="3">
        <v>7.51</v>
      </c>
      <c r="G3215" s="11">
        <f>Tabla1[[#This Row],[Stock en unidades]]*Tabla1[[#This Row],[Costo unitario]]</f>
        <v>1028.8699999999999</v>
      </c>
      <c r="H3215" s="1">
        <v>2020</v>
      </c>
      <c r="I3215" s="1" t="s">
        <v>256</v>
      </c>
      <c r="J3215" s="1">
        <v>45.6</v>
      </c>
      <c r="K3215" s="3">
        <v>421.22088000000002</v>
      </c>
      <c r="L3215" s="12">
        <f>Tabla1[[#This Row],[Venta prom 12 meses en UN]]*Tabla1[[#This Row],[Costo unitario]]</f>
        <v>342.45600000000002</v>
      </c>
      <c r="M3215" s="29">
        <f>IFERROR(Tabla1[[#This Row],[Stock en unidades]]/Tabla1[[#This Row],[Venta prom 12 meses en UN]],0)</f>
        <v>3.0043859649122808</v>
      </c>
      <c r="N3215" s="12">
        <f>IFERROR(12/Tabla1[[#This Row],[Meses de stock]],0)</f>
        <v>3.9941605839416057</v>
      </c>
      <c r="O3215" s="5" t="e">
        <f>VLOOKUP(Tabla1[[#This Row],[Código del producto]],'ABC Ventas'!$A:$E,5,0)</f>
        <v>#DIV/0!</v>
      </c>
      <c r="P3215" s="5" t="e">
        <f>VLOOKUP(Tabla1[[#This Row],[Código del producto]],'ABC Stock'!$A:$E,5,0)</f>
        <v>#DIV/0!</v>
      </c>
      <c r="Q321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16" spans="1:17" x14ac:dyDescent="0.2">
      <c r="A3216" s="1">
        <v>1536</v>
      </c>
      <c r="B3216" s="1" t="s">
        <v>592</v>
      </c>
      <c r="C3216" s="1" t="s">
        <v>4</v>
      </c>
      <c r="D3216" s="1" t="s">
        <v>3</v>
      </c>
      <c r="E3216" s="11">
        <v>324</v>
      </c>
      <c r="F3216" s="3">
        <v>5.35</v>
      </c>
      <c r="G3216" s="11">
        <f>Tabla1[[#This Row],[Stock en unidades]]*Tabla1[[#This Row],[Costo unitario]]</f>
        <v>1733.3999999999999</v>
      </c>
      <c r="H3216" s="1">
        <v>2019</v>
      </c>
      <c r="I3216" s="1" t="s">
        <v>257</v>
      </c>
      <c r="J3216" s="1">
        <v>35.9</v>
      </c>
      <c r="K3216" s="3">
        <v>247.76384999999993</v>
      </c>
      <c r="L3216" s="12">
        <f>Tabla1[[#This Row],[Venta prom 12 meses en UN]]*Tabla1[[#This Row],[Costo unitario]]</f>
        <v>192.06499999999997</v>
      </c>
      <c r="M3216" s="29">
        <f>IFERROR(Tabla1[[#This Row],[Stock en unidades]]/Tabla1[[#This Row],[Venta prom 12 meses en UN]],0)</f>
        <v>9.0250696378830089</v>
      </c>
      <c r="N3216" s="12">
        <f>IFERROR(12/Tabla1[[#This Row],[Meses de stock]],0)</f>
        <v>1.3296296296296295</v>
      </c>
      <c r="O3216" s="5" t="e">
        <f>VLOOKUP(Tabla1[[#This Row],[Código del producto]],'ABC Ventas'!$A:$E,5,0)</f>
        <v>#DIV/0!</v>
      </c>
      <c r="P3216" s="5" t="e">
        <f>VLOOKUP(Tabla1[[#This Row],[Código del producto]],'ABC Stock'!$A:$E,5,0)</f>
        <v>#DIV/0!</v>
      </c>
      <c r="Q32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17" spans="1:17" x14ac:dyDescent="0.2">
      <c r="A3217" s="1">
        <v>1536</v>
      </c>
      <c r="B3217" s="1" t="s">
        <v>592</v>
      </c>
      <c r="C3217" s="1" t="s">
        <v>4</v>
      </c>
      <c r="D3217" s="1" t="s">
        <v>3</v>
      </c>
      <c r="E3217" s="11">
        <v>1139</v>
      </c>
      <c r="F3217" s="3">
        <v>2.2000000000000002</v>
      </c>
      <c r="G3217" s="11">
        <f>Tabla1[[#This Row],[Stock en unidades]]*Tabla1[[#This Row],[Costo unitario]]</f>
        <v>2505.8000000000002</v>
      </c>
      <c r="H3217" s="1">
        <v>2019</v>
      </c>
      <c r="I3217" s="1" t="s">
        <v>304</v>
      </c>
      <c r="J3217" s="1">
        <v>75.900000000000006</v>
      </c>
      <c r="K3217" s="3">
        <v>245.4606</v>
      </c>
      <c r="L3217" s="12">
        <f>Tabla1[[#This Row],[Venta prom 12 meses en UN]]*Tabla1[[#This Row],[Costo unitario]]</f>
        <v>166.98000000000002</v>
      </c>
      <c r="M3217" s="29">
        <f>IFERROR(Tabla1[[#This Row],[Stock en unidades]]/Tabla1[[#This Row],[Venta prom 12 meses en UN]],0)</f>
        <v>15.006587615283266</v>
      </c>
      <c r="N3217" s="12">
        <f>IFERROR(12/Tabla1[[#This Row],[Meses de stock]],0)</f>
        <v>0.79964881474978056</v>
      </c>
      <c r="O3217" s="5" t="e">
        <f>VLOOKUP(Tabla1[[#This Row],[Código del producto]],'ABC Ventas'!$A:$E,5,0)</f>
        <v>#DIV/0!</v>
      </c>
      <c r="P3217" s="5" t="e">
        <f>VLOOKUP(Tabla1[[#This Row],[Código del producto]],'ABC Stock'!$A:$E,5,0)</f>
        <v>#DIV/0!</v>
      </c>
      <c r="Q321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18" spans="1:17" x14ac:dyDescent="0.2">
      <c r="A3218" s="1">
        <v>1537</v>
      </c>
      <c r="B3218" s="1" t="s">
        <v>130</v>
      </c>
      <c r="C3218" s="1" t="s">
        <v>4</v>
      </c>
      <c r="D3218" s="1" t="s">
        <v>3</v>
      </c>
      <c r="E3218" s="11">
        <v>182</v>
      </c>
      <c r="F3218" s="3">
        <v>5.95</v>
      </c>
      <c r="G3218" s="11">
        <f>Tabla1[[#This Row],[Stock en unidades]]*Tabla1[[#This Row],[Costo unitario]]</f>
        <v>1082.9000000000001</v>
      </c>
      <c r="H3218" s="1">
        <v>2020</v>
      </c>
      <c r="I3218" s="1" t="s">
        <v>257</v>
      </c>
      <c r="J3218" s="1">
        <v>149</v>
      </c>
      <c r="K3218" s="3">
        <v>1604.6555000000001</v>
      </c>
      <c r="L3218" s="12">
        <f>Tabla1[[#This Row],[Venta prom 12 meses en UN]]*Tabla1[[#This Row],[Costo unitario]]</f>
        <v>886.55000000000007</v>
      </c>
      <c r="M3218" s="29">
        <f>IFERROR(Tabla1[[#This Row],[Stock en unidades]]/Tabla1[[#This Row],[Venta prom 12 meses en UN]],0)</f>
        <v>1.2214765100671141</v>
      </c>
      <c r="N3218" s="12">
        <f>IFERROR(12/Tabla1[[#This Row],[Meses de stock]],0)</f>
        <v>9.8241758241758248</v>
      </c>
      <c r="O3218" s="5" t="e">
        <f>VLOOKUP(Tabla1[[#This Row],[Código del producto]],'ABC Ventas'!$A:$E,5,0)</f>
        <v>#DIV/0!</v>
      </c>
      <c r="P3218" s="5" t="e">
        <f>VLOOKUP(Tabla1[[#This Row],[Código del producto]],'ABC Stock'!$A:$E,5,0)</f>
        <v>#DIV/0!</v>
      </c>
      <c r="Q321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19" spans="1:17" x14ac:dyDescent="0.2">
      <c r="A3219" s="1">
        <v>1537</v>
      </c>
      <c r="B3219" s="1" t="s">
        <v>130</v>
      </c>
      <c r="C3219" s="1" t="s">
        <v>4</v>
      </c>
      <c r="D3219" s="1" t="s">
        <v>3</v>
      </c>
      <c r="E3219" s="11">
        <v>692</v>
      </c>
      <c r="F3219" s="3">
        <v>3.87</v>
      </c>
      <c r="G3219" s="11">
        <f>Tabla1[[#This Row],[Stock en unidades]]*Tabla1[[#This Row],[Costo unitario]]</f>
        <v>2678.04</v>
      </c>
      <c r="H3219" s="1">
        <v>2019</v>
      </c>
      <c r="I3219" s="1" t="s">
        <v>309</v>
      </c>
      <c r="J3219" s="1">
        <v>86.5</v>
      </c>
      <c r="K3219" s="3">
        <v>552.34574999999995</v>
      </c>
      <c r="L3219" s="12">
        <f>Tabla1[[#This Row],[Venta prom 12 meses en UN]]*Tabla1[[#This Row],[Costo unitario]]</f>
        <v>334.755</v>
      </c>
      <c r="M3219" s="29">
        <f>IFERROR(Tabla1[[#This Row],[Stock en unidades]]/Tabla1[[#This Row],[Venta prom 12 meses en UN]],0)</f>
        <v>8</v>
      </c>
      <c r="N3219" s="12">
        <f>IFERROR(12/Tabla1[[#This Row],[Meses de stock]],0)</f>
        <v>1.5</v>
      </c>
      <c r="O3219" s="5" t="e">
        <f>VLOOKUP(Tabla1[[#This Row],[Código del producto]],'ABC Ventas'!$A:$E,5,0)</f>
        <v>#DIV/0!</v>
      </c>
      <c r="P3219" s="5" t="e">
        <f>VLOOKUP(Tabla1[[#This Row],[Código del producto]],'ABC Stock'!$A:$E,5,0)</f>
        <v>#DIV/0!</v>
      </c>
      <c r="Q321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20" spans="1:17" x14ac:dyDescent="0.2">
      <c r="A3220" s="1">
        <v>1537</v>
      </c>
      <c r="B3220" s="1" t="s">
        <v>130</v>
      </c>
      <c r="C3220" s="1" t="s">
        <v>4</v>
      </c>
      <c r="D3220" s="1" t="s">
        <v>3</v>
      </c>
      <c r="E3220" s="11">
        <v>618</v>
      </c>
      <c r="F3220" s="3">
        <v>4.13</v>
      </c>
      <c r="G3220" s="11">
        <f>Tabla1[[#This Row],[Stock en unidades]]*Tabla1[[#This Row],[Costo unitario]]</f>
        <v>2552.34</v>
      </c>
      <c r="H3220" s="1">
        <v>2020</v>
      </c>
      <c r="I3220" s="1" t="s">
        <v>256</v>
      </c>
      <c r="J3220" s="1">
        <v>77.2</v>
      </c>
      <c r="K3220" s="3">
        <v>430.42860000000002</v>
      </c>
      <c r="L3220" s="12">
        <f>Tabla1[[#This Row],[Venta prom 12 meses en UN]]*Tabla1[[#This Row],[Costo unitario]]</f>
        <v>318.83600000000001</v>
      </c>
      <c r="M3220" s="29">
        <f>IFERROR(Tabla1[[#This Row],[Stock en unidades]]/Tabla1[[#This Row],[Venta prom 12 meses en UN]],0)</f>
        <v>8.0051813471502591</v>
      </c>
      <c r="N3220" s="12">
        <f>IFERROR(12/Tabla1[[#This Row],[Meses de stock]],0)</f>
        <v>1.4990291262135922</v>
      </c>
      <c r="O3220" s="5" t="e">
        <f>VLOOKUP(Tabla1[[#This Row],[Código del producto]],'ABC Ventas'!$A:$E,5,0)</f>
        <v>#DIV/0!</v>
      </c>
      <c r="P3220" s="5" t="e">
        <f>VLOOKUP(Tabla1[[#This Row],[Código del producto]],'ABC Stock'!$A:$E,5,0)</f>
        <v>#DIV/0!</v>
      </c>
      <c r="Q32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21" spans="1:17" x14ac:dyDescent="0.2">
      <c r="A3221" s="1">
        <v>1537</v>
      </c>
      <c r="B3221" s="1" t="s">
        <v>130</v>
      </c>
      <c r="C3221" s="1" t="s">
        <v>4</v>
      </c>
      <c r="D3221" s="1" t="s">
        <v>3</v>
      </c>
      <c r="E3221" s="11">
        <v>1250</v>
      </c>
      <c r="F3221" s="3">
        <v>2.2999999999999998</v>
      </c>
      <c r="G3221" s="11">
        <f>Tabla1[[#This Row],[Stock en unidades]]*Tabla1[[#This Row],[Costo unitario]]</f>
        <v>2875</v>
      </c>
      <c r="H3221" s="1">
        <v>2020</v>
      </c>
      <c r="I3221" s="1" t="s">
        <v>258</v>
      </c>
      <c r="J3221" s="1">
        <v>96.1</v>
      </c>
      <c r="K3221" s="3">
        <v>360.27889999999991</v>
      </c>
      <c r="L3221" s="12">
        <f>Tabla1[[#This Row],[Venta prom 12 meses en UN]]*Tabla1[[#This Row],[Costo unitario]]</f>
        <v>221.02999999999997</v>
      </c>
      <c r="M3221" s="29">
        <f>IFERROR(Tabla1[[#This Row],[Stock en unidades]]/Tabla1[[#This Row],[Venta prom 12 meses en UN]],0)</f>
        <v>13.007284079084288</v>
      </c>
      <c r="N3221" s="12">
        <f>IFERROR(12/Tabla1[[#This Row],[Meses de stock]],0)</f>
        <v>0.92255999999999994</v>
      </c>
      <c r="O3221" s="5" t="e">
        <f>VLOOKUP(Tabla1[[#This Row],[Código del producto]],'ABC Ventas'!$A:$E,5,0)</f>
        <v>#DIV/0!</v>
      </c>
      <c r="P3221" s="5" t="e">
        <f>VLOOKUP(Tabla1[[#This Row],[Código del producto]],'ABC Stock'!$A:$E,5,0)</f>
        <v>#DIV/0!</v>
      </c>
      <c r="Q32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22" spans="1:17" x14ac:dyDescent="0.2">
      <c r="A3222" s="1">
        <v>1537</v>
      </c>
      <c r="B3222" s="1" t="s">
        <v>130</v>
      </c>
      <c r="C3222" s="1" t="s">
        <v>4</v>
      </c>
      <c r="D3222" s="1" t="s">
        <v>3</v>
      </c>
      <c r="E3222" s="11">
        <v>77</v>
      </c>
      <c r="F3222" s="3">
        <v>5.94</v>
      </c>
      <c r="G3222" s="11">
        <f>Tabla1[[#This Row],[Stock en unidades]]*Tabla1[[#This Row],[Costo unitario]]</f>
        <v>457.38000000000005</v>
      </c>
      <c r="H3222" s="1">
        <v>2020</v>
      </c>
      <c r="I3222" s="1" t="s">
        <v>256</v>
      </c>
      <c r="J3222" s="1">
        <v>38.5</v>
      </c>
      <c r="K3222" s="3">
        <v>304.15770000000003</v>
      </c>
      <c r="L3222" s="12">
        <f>Tabla1[[#This Row],[Venta prom 12 meses en UN]]*Tabla1[[#This Row],[Costo unitario]]</f>
        <v>228.69000000000003</v>
      </c>
      <c r="M3222" s="29">
        <f>IFERROR(Tabla1[[#This Row],[Stock en unidades]]/Tabla1[[#This Row],[Venta prom 12 meses en UN]],0)</f>
        <v>2</v>
      </c>
      <c r="N3222" s="12">
        <f>IFERROR(12/Tabla1[[#This Row],[Meses de stock]],0)</f>
        <v>6</v>
      </c>
      <c r="O3222" s="5" t="e">
        <f>VLOOKUP(Tabla1[[#This Row],[Código del producto]],'ABC Ventas'!$A:$E,5,0)</f>
        <v>#DIV/0!</v>
      </c>
      <c r="P3222" s="5" t="e">
        <f>VLOOKUP(Tabla1[[#This Row],[Código del producto]],'ABC Stock'!$A:$E,5,0)</f>
        <v>#DIV/0!</v>
      </c>
      <c r="Q322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23" spans="1:17" x14ac:dyDescent="0.2">
      <c r="A3223" s="1">
        <v>1537</v>
      </c>
      <c r="B3223" s="1" t="s">
        <v>130</v>
      </c>
      <c r="C3223" s="1" t="s">
        <v>4</v>
      </c>
      <c r="D3223" s="1" t="s">
        <v>3</v>
      </c>
      <c r="E3223" s="11">
        <v>812</v>
      </c>
      <c r="F3223" s="3">
        <v>2.97</v>
      </c>
      <c r="G3223" s="11">
        <f>Tabla1[[#This Row],[Stock en unidades]]*Tabla1[[#This Row],[Costo unitario]]</f>
        <v>2411.6400000000003</v>
      </c>
      <c r="H3223" s="1">
        <v>2019</v>
      </c>
      <c r="I3223" s="1" t="s">
        <v>305</v>
      </c>
      <c r="J3223" s="1">
        <v>58</v>
      </c>
      <c r="K3223" s="3">
        <v>234.27360000000004</v>
      </c>
      <c r="L3223" s="12">
        <f>Tabla1[[#This Row],[Venta prom 12 meses en UN]]*Tabla1[[#This Row],[Costo unitario]]</f>
        <v>172.26000000000002</v>
      </c>
      <c r="M3223" s="29">
        <f>IFERROR(Tabla1[[#This Row],[Stock en unidades]]/Tabla1[[#This Row],[Venta prom 12 meses en UN]],0)</f>
        <v>14</v>
      </c>
      <c r="N3223" s="12">
        <f>IFERROR(12/Tabla1[[#This Row],[Meses de stock]],0)</f>
        <v>0.8571428571428571</v>
      </c>
      <c r="O3223" s="5" t="e">
        <f>VLOOKUP(Tabla1[[#This Row],[Código del producto]],'ABC Ventas'!$A:$E,5,0)</f>
        <v>#DIV/0!</v>
      </c>
      <c r="P3223" s="5" t="e">
        <f>VLOOKUP(Tabla1[[#This Row],[Código del producto]],'ABC Stock'!$A:$E,5,0)</f>
        <v>#DIV/0!</v>
      </c>
      <c r="Q322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24" spans="1:17" x14ac:dyDescent="0.2">
      <c r="A3224" s="1">
        <v>1538</v>
      </c>
      <c r="B3224" s="1" t="s">
        <v>69</v>
      </c>
      <c r="C3224" s="1" t="s">
        <v>4</v>
      </c>
      <c r="D3224" s="1" t="s">
        <v>3</v>
      </c>
      <c r="E3224" s="11">
        <v>459</v>
      </c>
      <c r="F3224" s="3">
        <v>6.64</v>
      </c>
      <c r="G3224" s="11">
        <f>Tabla1[[#This Row],[Stock en unidades]]*Tabla1[[#This Row],[Costo unitario]]</f>
        <v>3047.7599999999998</v>
      </c>
      <c r="H3224" s="1">
        <v>2019</v>
      </c>
      <c r="I3224" s="1" t="s">
        <v>310</v>
      </c>
      <c r="J3224" s="1">
        <v>76.5</v>
      </c>
      <c r="K3224" s="3">
        <v>629.87040000000002</v>
      </c>
      <c r="L3224" s="12">
        <f>Tabla1[[#This Row],[Venta prom 12 meses en UN]]*Tabla1[[#This Row],[Costo unitario]]</f>
        <v>507.96</v>
      </c>
      <c r="M3224" s="29">
        <f>IFERROR(Tabla1[[#This Row],[Stock en unidades]]/Tabla1[[#This Row],[Venta prom 12 meses en UN]],0)</f>
        <v>6</v>
      </c>
      <c r="N3224" s="12">
        <f>IFERROR(12/Tabla1[[#This Row],[Meses de stock]],0)</f>
        <v>2</v>
      </c>
      <c r="O3224" s="5" t="e">
        <f>VLOOKUP(Tabla1[[#This Row],[Código del producto]],'ABC Ventas'!$A:$E,5,0)</f>
        <v>#DIV/0!</v>
      </c>
      <c r="P3224" s="5" t="e">
        <f>VLOOKUP(Tabla1[[#This Row],[Código del producto]],'ABC Stock'!$A:$E,5,0)</f>
        <v>#DIV/0!</v>
      </c>
      <c r="Q322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25" spans="1:17" x14ac:dyDescent="0.2">
      <c r="A3225" s="1">
        <v>1538</v>
      </c>
      <c r="B3225" s="1" t="s">
        <v>69</v>
      </c>
      <c r="C3225" s="1" t="s">
        <v>4</v>
      </c>
      <c r="D3225" s="1" t="s">
        <v>3</v>
      </c>
      <c r="E3225" s="11">
        <v>490</v>
      </c>
      <c r="F3225" s="3">
        <v>3.75</v>
      </c>
      <c r="G3225" s="11">
        <f>Tabla1[[#This Row],[Stock en unidades]]*Tabla1[[#This Row],[Costo unitario]]</f>
        <v>1837.5</v>
      </c>
      <c r="H3225" s="1">
        <v>2020</v>
      </c>
      <c r="I3225" s="1" t="s">
        <v>258</v>
      </c>
      <c r="J3225" s="1">
        <v>128</v>
      </c>
      <c r="K3225" s="3">
        <v>619.20000000000005</v>
      </c>
      <c r="L3225" s="12">
        <f>Tabla1[[#This Row],[Venta prom 12 meses en UN]]*Tabla1[[#This Row],[Costo unitario]]</f>
        <v>480</v>
      </c>
      <c r="M3225" s="29">
        <f>IFERROR(Tabla1[[#This Row],[Stock en unidades]]/Tabla1[[#This Row],[Venta prom 12 meses en UN]],0)</f>
        <v>3.828125</v>
      </c>
      <c r="N3225" s="12">
        <f>IFERROR(12/Tabla1[[#This Row],[Meses de stock]],0)</f>
        <v>3.1346938775510202</v>
      </c>
      <c r="O3225" s="5" t="e">
        <f>VLOOKUP(Tabla1[[#This Row],[Código del producto]],'ABC Ventas'!$A:$E,5,0)</f>
        <v>#DIV/0!</v>
      </c>
      <c r="P3225" s="5" t="e">
        <f>VLOOKUP(Tabla1[[#This Row],[Código del producto]],'ABC Stock'!$A:$E,5,0)</f>
        <v>#DIV/0!</v>
      </c>
      <c r="Q322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26" spans="1:17" x14ac:dyDescent="0.2">
      <c r="A3226" s="1">
        <v>1538</v>
      </c>
      <c r="B3226" s="1" t="s">
        <v>69</v>
      </c>
      <c r="C3226" s="1" t="s">
        <v>4</v>
      </c>
      <c r="D3226" s="1" t="s">
        <v>3</v>
      </c>
      <c r="E3226" s="11">
        <v>699</v>
      </c>
      <c r="F3226" s="3">
        <v>5.04</v>
      </c>
      <c r="G3226" s="11">
        <f>Tabla1[[#This Row],[Stock en unidades]]*Tabla1[[#This Row],[Costo unitario]]</f>
        <v>3522.96</v>
      </c>
      <c r="H3226" s="1">
        <v>2019</v>
      </c>
      <c r="I3226" s="1" t="s">
        <v>256</v>
      </c>
      <c r="J3226" s="1">
        <v>63.5</v>
      </c>
      <c r="K3226" s="3">
        <v>515.26440000000002</v>
      </c>
      <c r="L3226" s="12">
        <f>Tabla1[[#This Row],[Venta prom 12 meses en UN]]*Tabla1[[#This Row],[Costo unitario]]</f>
        <v>320.04000000000002</v>
      </c>
      <c r="M3226" s="29">
        <f>IFERROR(Tabla1[[#This Row],[Stock en unidades]]/Tabla1[[#This Row],[Venta prom 12 meses en UN]],0)</f>
        <v>11.007874015748031</v>
      </c>
      <c r="N3226" s="12">
        <f>IFERROR(12/Tabla1[[#This Row],[Meses de stock]],0)</f>
        <v>1.0901287553648069</v>
      </c>
      <c r="O3226" s="5" t="e">
        <f>VLOOKUP(Tabla1[[#This Row],[Código del producto]],'ABC Ventas'!$A:$E,5,0)</f>
        <v>#DIV/0!</v>
      </c>
      <c r="P3226" s="5" t="e">
        <f>VLOOKUP(Tabla1[[#This Row],[Código del producto]],'ABC Stock'!$A:$E,5,0)</f>
        <v>#DIV/0!</v>
      </c>
      <c r="Q322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27" spans="1:17" x14ac:dyDescent="0.2">
      <c r="A3227" s="1">
        <v>1538</v>
      </c>
      <c r="B3227" s="1" t="s">
        <v>69</v>
      </c>
      <c r="C3227" s="1" t="s">
        <v>4</v>
      </c>
      <c r="D3227" s="1" t="s">
        <v>3</v>
      </c>
      <c r="E3227" s="11">
        <v>124</v>
      </c>
      <c r="F3227" s="3">
        <v>5.07</v>
      </c>
      <c r="G3227" s="11">
        <f>Tabla1[[#This Row],[Stock en unidades]]*Tabla1[[#This Row],[Costo unitario]]</f>
        <v>628.68000000000006</v>
      </c>
      <c r="H3227" s="1">
        <v>2019</v>
      </c>
      <c r="I3227" s="1" t="s">
        <v>311</v>
      </c>
      <c r="J3227" s="1">
        <v>56</v>
      </c>
      <c r="K3227" s="3">
        <v>502.53840000000002</v>
      </c>
      <c r="L3227" s="12">
        <f>Tabla1[[#This Row],[Venta prom 12 meses en UN]]*Tabla1[[#This Row],[Costo unitario]]</f>
        <v>283.92</v>
      </c>
      <c r="M3227" s="29">
        <f>IFERROR(Tabla1[[#This Row],[Stock en unidades]]/Tabla1[[#This Row],[Venta prom 12 meses en UN]],0)</f>
        <v>2.2142857142857144</v>
      </c>
      <c r="N3227" s="12">
        <f>IFERROR(12/Tabla1[[#This Row],[Meses de stock]],0)</f>
        <v>5.419354838709677</v>
      </c>
      <c r="O3227" s="5" t="e">
        <f>VLOOKUP(Tabla1[[#This Row],[Código del producto]],'ABC Ventas'!$A:$E,5,0)</f>
        <v>#DIV/0!</v>
      </c>
      <c r="P3227" s="5" t="e">
        <f>VLOOKUP(Tabla1[[#This Row],[Código del producto]],'ABC Stock'!$A:$E,5,0)</f>
        <v>#DIV/0!</v>
      </c>
      <c r="Q322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28" spans="1:17" x14ac:dyDescent="0.2">
      <c r="A3228" s="1">
        <v>1538</v>
      </c>
      <c r="B3228" s="1" t="s">
        <v>69</v>
      </c>
      <c r="C3228" s="1" t="s">
        <v>4</v>
      </c>
      <c r="D3228" s="1" t="s">
        <v>3</v>
      </c>
      <c r="E3228" s="11">
        <v>625</v>
      </c>
      <c r="F3228" s="3">
        <v>2</v>
      </c>
      <c r="G3228" s="11">
        <f>Tabla1[[#This Row],[Stock en unidades]]*Tabla1[[#This Row],[Costo unitario]]</f>
        <v>1250</v>
      </c>
      <c r="H3228" s="1">
        <v>2020</v>
      </c>
      <c r="I3228" s="1" t="s">
        <v>257</v>
      </c>
      <c r="J3228" s="1">
        <v>99</v>
      </c>
      <c r="K3228" s="3">
        <v>265.32</v>
      </c>
      <c r="L3228" s="12">
        <f>Tabla1[[#This Row],[Venta prom 12 meses en UN]]*Tabla1[[#This Row],[Costo unitario]]</f>
        <v>198</v>
      </c>
      <c r="M3228" s="29">
        <f>IFERROR(Tabla1[[#This Row],[Stock en unidades]]/Tabla1[[#This Row],[Venta prom 12 meses en UN]],0)</f>
        <v>6.3131313131313131</v>
      </c>
      <c r="N3228" s="12">
        <f>IFERROR(12/Tabla1[[#This Row],[Meses de stock]],0)</f>
        <v>1.9008</v>
      </c>
      <c r="O3228" s="5" t="e">
        <f>VLOOKUP(Tabla1[[#This Row],[Código del producto]],'ABC Ventas'!$A:$E,5,0)</f>
        <v>#DIV/0!</v>
      </c>
      <c r="P3228" s="5" t="e">
        <f>VLOOKUP(Tabla1[[#This Row],[Código del producto]],'ABC Stock'!$A:$E,5,0)</f>
        <v>#DIV/0!</v>
      </c>
      <c r="Q322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29" spans="1:17" x14ac:dyDescent="0.2">
      <c r="A3229" s="1">
        <v>1538</v>
      </c>
      <c r="B3229" s="1" t="s">
        <v>69</v>
      </c>
      <c r="C3229" s="1" t="s">
        <v>4</v>
      </c>
      <c r="D3229" s="1" t="s">
        <v>3</v>
      </c>
      <c r="E3229" s="11">
        <v>401</v>
      </c>
      <c r="F3229" s="3">
        <v>4.3600000000000003</v>
      </c>
      <c r="G3229" s="11">
        <f>Tabla1[[#This Row],[Stock en unidades]]*Tabla1[[#This Row],[Costo unitario]]</f>
        <v>1748.3600000000001</v>
      </c>
      <c r="H3229" s="1">
        <v>2019</v>
      </c>
      <c r="I3229" s="1" t="s">
        <v>309</v>
      </c>
      <c r="J3229" s="1">
        <v>40.1</v>
      </c>
      <c r="K3229" s="3">
        <v>215.04828000000001</v>
      </c>
      <c r="L3229" s="12">
        <f>Tabla1[[#This Row],[Venta prom 12 meses en UN]]*Tabla1[[#This Row],[Costo unitario]]</f>
        <v>174.83600000000001</v>
      </c>
      <c r="M3229" s="29">
        <f>IFERROR(Tabla1[[#This Row],[Stock en unidades]]/Tabla1[[#This Row],[Venta prom 12 meses en UN]],0)</f>
        <v>10</v>
      </c>
      <c r="N3229" s="12">
        <f>IFERROR(12/Tabla1[[#This Row],[Meses de stock]],0)</f>
        <v>1.2</v>
      </c>
      <c r="O3229" s="5" t="e">
        <f>VLOOKUP(Tabla1[[#This Row],[Código del producto]],'ABC Ventas'!$A:$E,5,0)</f>
        <v>#DIV/0!</v>
      </c>
      <c r="P3229" s="5" t="e">
        <f>VLOOKUP(Tabla1[[#This Row],[Código del producto]],'ABC Stock'!$A:$E,5,0)</f>
        <v>#DIV/0!</v>
      </c>
      <c r="Q322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30" spans="1:17" x14ac:dyDescent="0.2">
      <c r="A3230" s="1">
        <v>1539</v>
      </c>
      <c r="B3230" s="1" t="s">
        <v>92</v>
      </c>
      <c r="C3230" s="1" t="s">
        <v>4</v>
      </c>
      <c r="D3230" s="1" t="s">
        <v>3</v>
      </c>
      <c r="E3230" s="11">
        <v>61</v>
      </c>
      <c r="F3230" s="3">
        <v>5.75</v>
      </c>
      <c r="G3230" s="11">
        <f>Tabla1[[#This Row],[Stock en unidades]]*Tabla1[[#This Row],[Costo unitario]]</f>
        <v>350.75</v>
      </c>
      <c r="H3230" s="1">
        <v>2019</v>
      </c>
      <c r="I3230" s="1" t="s">
        <v>310</v>
      </c>
      <c r="J3230" s="1">
        <v>111</v>
      </c>
      <c r="K3230" s="3">
        <v>785.04750000000001</v>
      </c>
      <c r="L3230" s="12">
        <f>Tabla1[[#This Row],[Venta prom 12 meses en UN]]*Tabla1[[#This Row],[Costo unitario]]</f>
        <v>638.25</v>
      </c>
      <c r="M3230" s="29">
        <f>IFERROR(Tabla1[[#This Row],[Stock en unidades]]/Tabla1[[#This Row],[Venta prom 12 meses en UN]],0)</f>
        <v>0.5495495495495496</v>
      </c>
      <c r="N3230" s="12">
        <f>IFERROR(12/Tabla1[[#This Row],[Meses de stock]],0)</f>
        <v>21.83606557377049</v>
      </c>
      <c r="O3230" s="5" t="e">
        <f>VLOOKUP(Tabla1[[#This Row],[Código del producto]],'ABC Ventas'!$A:$E,5,0)</f>
        <v>#DIV/0!</v>
      </c>
      <c r="P3230" s="5" t="e">
        <f>VLOOKUP(Tabla1[[#This Row],[Código del producto]],'ABC Stock'!$A:$E,5,0)</f>
        <v>#DIV/0!</v>
      </c>
      <c r="Q32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31" spans="1:17" x14ac:dyDescent="0.2">
      <c r="A3231" s="1">
        <v>1539</v>
      </c>
      <c r="B3231" s="1" t="s">
        <v>92</v>
      </c>
      <c r="C3231" s="1" t="s">
        <v>4</v>
      </c>
      <c r="D3231" s="1" t="s">
        <v>3</v>
      </c>
      <c r="E3231" s="11">
        <v>81</v>
      </c>
      <c r="F3231" s="3">
        <v>3.29</v>
      </c>
      <c r="G3231" s="11">
        <f>Tabla1[[#This Row],[Stock en unidades]]*Tabla1[[#This Row],[Costo unitario]]</f>
        <v>266.49</v>
      </c>
      <c r="H3231" s="1">
        <v>2019</v>
      </c>
      <c r="I3231" s="1" t="s">
        <v>310</v>
      </c>
      <c r="J3231" s="1">
        <v>116</v>
      </c>
      <c r="K3231" s="3">
        <v>660.23720000000003</v>
      </c>
      <c r="L3231" s="12">
        <f>Tabla1[[#This Row],[Venta prom 12 meses en UN]]*Tabla1[[#This Row],[Costo unitario]]</f>
        <v>381.64</v>
      </c>
      <c r="M3231" s="29">
        <f>IFERROR(Tabla1[[#This Row],[Stock en unidades]]/Tabla1[[#This Row],[Venta prom 12 meses en UN]],0)</f>
        <v>0.69827586206896552</v>
      </c>
      <c r="N3231" s="12">
        <f>IFERROR(12/Tabla1[[#This Row],[Meses de stock]],0)</f>
        <v>17.185185185185183</v>
      </c>
      <c r="O3231" s="5" t="e">
        <f>VLOOKUP(Tabla1[[#This Row],[Código del producto]],'ABC Ventas'!$A:$E,5,0)</f>
        <v>#DIV/0!</v>
      </c>
      <c r="P3231" s="5" t="e">
        <f>VLOOKUP(Tabla1[[#This Row],[Código del producto]],'ABC Stock'!$A:$E,5,0)</f>
        <v>#DIV/0!</v>
      </c>
      <c r="Q323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32" spans="1:17" x14ac:dyDescent="0.2">
      <c r="A3232" s="1">
        <v>1539</v>
      </c>
      <c r="B3232" s="1" t="s">
        <v>92</v>
      </c>
      <c r="C3232" s="1" t="s">
        <v>4</v>
      </c>
      <c r="D3232" s="1" t="s">
        <v>3</v>
      </c>
      <c r="E3232" s="11">
        <v>65</v>
      </c>
      <c r="F3232" s="3">
        <v>2.64</v>
      </c>
      <c r="G3232" s="11">
        <f>Tabla1[[#This Row],[Stock en unidades]]*Tabla1[[#This Row],[Costo unitario]]</f>
        <v>171.6</v>
      </c>
      <c r="H3232" s="1">
        <v>2020</v>
      </c>
      <c r="I3232" s="1" t="s">
        <v>256</v>
      </c>
      <c r="J3232" s="1">
        <v>138</v>
      </c>
      <c r="K3232" s="3">
        <v>582.91199999999992</v>
      </c>
      <c r="L3232" s="12">
        <f>Tabla1[[#This Row],[Venta prom 12 meses en UN]]*Tabla1[[#This Row],[Costo unitario]]</f>
        <v>364.32</v>
      </c>
      <c r="M3232" s="29">
        <f>IFERROR(Tabla1[[#This Row],[Stock en unidades]]/Tabla1[[#This Row],[Venta prom 12 meses en UN]],0)</f>
        <v>0.47101449275362317</v>
      </c>
      <c r="N3232" s="12">
        <f>IFERROR(12/Tabla1[[#This Row],[Meses de stock]],0)</f>
        <v>25.476923076923079</v>
      </c>
      <c r="O3232" s="5" t="e">
        <f>VLOOKUP(Tabla1[[#This Row],[Código del producto]],'ABC Ventas'!$A:$E,5,0)</f>
        <v>#DIV/0!</v>
      </c>
      <c r="P3232" s="5" t="e">
        <f>VLOOKUP(Tabla1[[#This Row],[Código del producto]],'ABC Stock'!$A:$E,5,0)</f>
        <v>#DIV/0!</v>
      </c>
      <c r="Q32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33" spans="1:17" x14ac:dyDescent="0.2">
      <c r="A3233" s="1">
        <v>1539</v>
      </c>
      <c r="B3233" s="1" t="s">
        <v>92</v>
      </c>
      <c r="C3233" s="1" t="s">
        <v>4</v>
      </c>
      <c r="D3233" s="1" t="s">
        <v>3</v>
      </c>
      <c r="E3233" s="11">
        <v>163</v>
      </c>
      <c r="F3233" s="3">
        <v>4.68</v>
      </c>
      <c r="G3233" s="11">
        <f>Tabla1[[#This Row],[Stock en unidades]]*Tabla1[[#This Row],[Costo unitario]]</f>
        <v>762.83999999999992</v>
      </c>
      <c r="H3233" s="1">
        <v>2019</v>
      </c>
      <c r="I3233" s="1" t="s">
        <v>306</v>
      </c>
      <c r="J3233" s="1">
        <v>78</v>
      </c>
      <c r="K3233" s="3">
        <v>562.16159999999991</v>
      </c>
      <c r="L3233" s="12">
        <f>Tabla1[[#This Row],[Venta prom 12 meses en UN]]*Tabla1[[#This Row],[Costo unitario]]</f>
        <v>365.03999999999996</v>
      </c>
      <c r="M3233" s="29">
        <f>IFERROR(Tabla1[[#This Row],[Stock en unidades]]/Tabla1[[#This Row],[Venta prom 12 meses en UN]],0)</f>
        <v>2.0897435897435899</v>
      </c>
      <c r="N3233" s="12">
        <f>IFERROR(12/Tabla1[[#This Row],[Meses de stock]],0)</f>
        <v>5.742331288343558</v>
      </c>
      <c r="O3233" s="5" t="e">
        <f>VLOOKUP(Tabla1[[#This Row],[Código del producto]],'ABC Ventas'!$A:$E,5,0)</f>
        <v>#DIV/0!</v>
      </c>
      <c r="P3233" s="5" t="e">
        <f>VLOOKUP(Tabla1[[#This Row],[Código del producto]],'ABC Stock'!$A:$E,5,0)</f>
        <v>#DIV/0!</v>
      </c>
      <c r="Q32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34" spans="1:17" x14ac:dyDescent="0.2">
      <c r="A3234" s="1">
        <v>1539</v>
      </c>
      <c r="B3234" s="1" t="s">
        <v>92</v>
      </c>
      <c r="C3234" s="1" t="s">
        <v>4</v>
      </c>
      <c r="D3234" s="1" t="s">
        <v>3</v>
      </c>
      <c r="E3234" s="11">
        <v>1138</v>
      </c>
      <c r="F3234" s="3">
        <v>4.84</v>
      </c>
      <c r="G3234" s="11">
        <f>Tabla1[[#This Row],[Stock en unidades]]*Tabla1[[#This Row],[Costo unitario]]</f>
        <v>5507.92</v>
      </c>
      <c r="H3234" s="1">
        <v>2020</v>
      </c>
      <c r="I3234" s="1" t="s">
        <v>258</v>
      </c>
      <c r="J3234" s="1">
        <v>66.900000000000006</v>
      </c>
      <c r="K3234" s="3">
        <v>531.02544</v>
      </c>
      <c r="L3234" s="12">
        <f>Tabla1[[#This Row],[Venta prom 12 meses en UN]]*Tabla1[[#This Row],[Costo unitario]]</f>
        <v>323.79599999999999</v>
      </c>
      <c r="M3234" s="29">
        <f>IFERROR(Tabla1[[#This Row],[Stock en unidades]]/Tabla1[[#This Row],[Venta prom 12 meses en UN]],0)</f>
        <v>17.010463378176382</v>
      </c>
      <c r="N3234" s="12">
        <f>IFERROR(12/Tabla1[[#This Row],[Meses de stock]],0)</f>
        <v>0.70544815465729349</v>
      </c>
      <c r="O3234" s="5" t="e">
        <f>VLOOKUP(Tabla1[[#This Row],[Código del producto]],'ABC Ventas'!$A:$E,5,0)</f>
        <v>#DIV/0!</v>
      </c>
      <c r="P3234" s="5" t="e">
        <f>VLOOKUP(Tabla1[[#This Row],[Código del producto]],'ABC Stock'!$A:$E,5,0)</f>
        <v>#DIV/0!</v>
      </c>
      <c r="Q3234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35" spans="1:17" x14ac:dyDescent="0.2">
      <c r="A3235" s="1">
        <v>1539</v>
      </c>
      <c r="B3235" s="1" t="s">
        <v>92</v>
      </c>
      <c r="C3235" s="1" t="s">
        <v>4</v>
      </c>
      <c r="D3235" s="1" t="s">
        <v>3</v>
      </c>
      <c r="E3235" s="11">
        <v>286</v>
      </c>
      <c r="F3235" s="3">
        <v>3.39</v>
      </c>
      <c r="G3235" s="11">
        <f>Tabla1[[#This Row],[Stock en unidades]]*Tabla1[[#This Row],[Costo unitario]]</f>
        <v>969.54000000000008</v>
      </c>
      <c r="H3235" s="1">
        <v>2019</v>
      </c>
      <c r="I3235" s="1" t="s">
        <v>304</v>
      </c>
      <c r="J3235" s="1">
        <v>57.1</v>
      </c>
      <c r="K3235" s="3">
        <v>249.70401000000001</v>
      </c>
      <c r="L3235" s="12">
        <f>Tabla1[[#This Row],[Venta prom 12 meses en UN]]*Tabla1[[#This Row],[Costo unitario]]</f>
        <v>193.56900000000002</v>
      </c>
      <c r="M3235" s="29">
        <f>IFERROR(Tabla1[[#This Row],[Stock en unidades]]/Tabla1[[#This Row],[Venta prom 12 meses en UN]],0)</f>
        <v>5.0087565674255687</v>
      </c>
      <c r="N3235" s="12">
        <f>IFERROR(12/Tabla1[[#This Row],[Meses de stock]],0)</f>
        <v>2.395804195804196</v>
      </c>
      <c r="O3235" s="5" t="e">
        <f>VLOOKUP(Tabla1[[#This Row],[Código del producto]],'ABC Ventas'!$A:$E,5,0)</f>
        <v>#DIV/0!</v>
      </c>
      <c r="P3235" s="5" t="e">
        <f>VLOOKUP(Tabla1[[#This Row],[Código del producto]],'ABC Stock'!$A:$E,5,0)</f>
        <v>#DIV/0!</v>
      </c>
      <c r="Q3235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36" spans="1:17" x14ac:dyDescent="0.2">
      <c r="A3236" s="1">
        <v>1540</v>
      </c>
      <c r="B3236" s="1" t="s">
        <v>593</v>
      </c>
      <c r="C3236" s="1" t="s">
        <v>4</v>
      </c>
      <c r="D3236" s="1" t="s">
        <v>3</v>
      </c>
      <c r="E3236" s="11">
        <v>1136</v>
      </c>
      <c r="F3236" s="3">
        <v>5.71</v>
      </c>
      <c r="G3236" s="11">
        <f>Tabla1[[#This Row],[Stock en unidades]]*Tabla1[[#This Row],[Costo unitario]]</f>
        <v>6486.56</v>
      </c>
      <c r="H3236" s="1">
        <v>2020</v>
      </c>
      <c r="I3236" s="1" t="s">
        <v>256</v>
      </c>
      <c r="J3236" s="1">
        <v>71</v>
      </c>
      <c r="K3236" s="3">
        <v>685.14290000000005</v>
      </c>
      <c r="L3236" s="12">
        <f>Tabla1[[#This Row],[Venta prom 12 meses en UN]]*Tabla1[[#This Row],[Costo unitario]]</f>
        <v>405.41</v>
      </c>
      <c r="M3236" s="29">
        <f>IFERROR(Tabla1[[#This Row],[Stock en unidades]]/Tabla1[[#This Row],[Venta prom 12 meses en UN]],0)</f>
        <v>16</v>
      </c>
      <c r="N3236" s="12">
        <f>IFERROR(12/Tabla1[[#This Row],[Meses de stock]],0)</f>
        <v>0.75</v>
      </c>
      <c r="O3236" s="5" t="e">
        <f>VLOOKUP(Tabla1[[#This Row],[Código del producto]],'ABC Ventas'!$A:$E,5,0)</f>
        <v>#DIV/0!</v>
      </c>
      <c r="P3236" s="5" t="e">
        <f>VLOOKUP(Tabla1[[#This Row],[Código del producto]],'ABC Stock'!$A:$E,5,0)</f>
        <v>#DIV/0!</v>
      </c>
      <c r="Q323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37" spans="1:17" x14ac:dyDescent="0.2">
      <c r="A3237" s="1">
        <v>1540</v>
      </c>
      <c r="B3237" s="1" t="s">
        <v>593</v>
      </c>
      <c r="C3237" s="1" t="s">
        <v>4</v>
      </c>
      <c r="D3237" s="1" t="s">
        <v>3</v>
      </c>
      <c r="E3237" s="11">
        <v>1185</v>
      </c>
      <c r="F3237" s="3">
        <v>5.54</v>
      </c>
      <c r="G3237" s="11">
        <f>Tabla1[[#This Row],[Stock en unidades]]*Tabla1[[#This Row],[Costo unitario]]</f>
        <v>6564.9</v>
      </c>
      <c r="H3237" s="1">
        <v>2019</v>
      </c>
      <c r="I3237" s="1" t="s">
        <v>309</v>
      </c>
      <c r="J3237" s="1">
        <v>69.7</v>
      </c>
      <c r="K3237" s="3">
        <v>644.85046</v>
      </c>
      <c r="L3237" s="12">
        <f>Tabla1[[#This Row],[Venta prom 12 meses en UN]]*Tabla1[[#This Row],[Costo unitario]]</f>
        <v>386.13800000000003</v>
      </c>
      <c r="M3237" s="29">
        <f>IFERROR(Tabla1[[#This Row],[Stock en unidades]]/Tabla1[[#This Row],[Venta prom 12 meses en UN]],0)</f>
        <v>17.001434720229554</v>
      </c>
      <c r="N3237" s="12">
        <f>IFERROR(12/Tabla1[[#This Row],[Meses de stock]],0)</f>
        <v>0.70582278481012661</v>
      </c>
      <c r="O3237" s="5" t="e">
        <f>VLOOKUP(Tabla1[[#This Row],[Código del producto]],'ABC Ventas'!$A:$E,5,0)</f>
        <v>#DIV/0!</v>
      </c>
      <c r="P3237" s="5" t="e">
        <f>VLOOKUP(Tabla1[[#This Row],[Código del producto]],'ABC Stock'!$A:$E,5,0)</f>
        <v>#DIV/0!</v>
      </c>
      <c r="Q3237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38" spans="1:17" x14ac:dyDescent="0.2">
      <c r="A3238" s="1">
        <v>1540</v>
      </c>
      <c r="B3238" s="1" t="s">
        <v>593</v>
      </c>
      <c r="C3238" s="1" t="s">
        <v>4</v>
      </c>
      <c r="D3238" s="1" t="s">
        <v>3</v>
      </c>
      <c r="E3238" s="11">
        <v>645</v>
      </c>
      <c r="F3238" s="3">
        <v>4.5</v>
      </c>
      <c r="G3238" s="11">
        <f>Tabla1[[#This Row],[Stock en unidades]]*Tabla1[[#This Row],[Costo unitario]]</f>
        <v>2902.5</v>
      </c>
      <c r="H3238" s="1">
        <v>2020</v>
      </c>
      <c r="I3238" s="1" t="s">
        <v>256</v>
      </c>
      <c r="J3238" s="1">
        <v>61</v>
      </c>
      <c r="K3238" s="3">
        <v>496.84500000000003</v>
      </c>
      <c r="L3238" s="12">
        <f>Tabla1[[#This Row],[Venta prom 12 meses en UN]]*Tabla1[[#This Row],[Costo unitario]]</f>
        <v>274.5</v>
      </c>
      <c r="M3238" s="29">
        <f>IFERROR(Tabla1[[#This Row],[Stock en unidades]]/Tabla1[[#This Row],[Venta prom 12 meses en UN]],0)</f>
        <v>10.573770491803279</v>
      </c>
      <c r="N3238" s="12">
        <f>IFERROR(12/Tabla1[[#This Row],[Meses de stock]],0)</f>
        <v>1.1348837209302325</v>
      </c>
      <c r="O3238" s="5" t="e">
        <f>VLOOKUP(Tabla1[[#This Row],[Código del producto]],'ABC Ventas'!$A:$E,5,0)</f>
        <v>#DIV/0!</v>
      </c>
      <c r="P3238" s="5" t="e">
        <f>VLOOKUP(Tabla1[[#This Row],[Código del producto]],'ABC Stock'!$A:$E,5,0)</f>
        <v>#DIV/0!</v>
      </c>
      <c r="Q323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39" spans="1:17" x14ac:dyDescent="0.2">
      <c r="A3239" s="1">
        <v>1540</v>
      </c>
      <c r="B3239" s="1" t="s">
        <v>593</v>
      </c>
      <c r="C3239" s="1" t="s">
        <v>4</v>
      </c>
      <c r="D3239" s="1" t="s">
        <v>3</v>
      </c>
      <c r="E3239" s="11">
        <v>257</v>
      </c>
      <c r="F3239" s="3">
        <v>5.43</v>
      </c>
      <c r="G3239" s="11">
        <f>Tabla1[[#This Row],[Stock en unidades]]*Tabla1[[#This Row],[Costo unitario]]</f>
        <v>1395.51</v>
      </c>
      <c r="H3239" s="1">
        <v>2020</v>
      </c>
      <c r="I3239" s="1" t="s">
        <v>258</v>
      </c>
      <c r="J3239" s="1">
        <v>64.2</v>
      </c>
      <c r="K3239" s="3">
        <v>460.15992</v>
      </c>
      <c r="L3239" s="12">
        <f>Tabla1[[#This Row],[Venta prom 12 meses en UN]]*Tabla1[[#This Row],[Costo unitario]]</f>
        <v>348.60599999999999</v>
      </c>
      <c r="M3239" s="29">
        <f>IFERROR(Tabla1[[#This Row],[Stock en unidades]]/Tabla1[[#This Row],[Venta prom 12 meses en UN]],0)</f>
        <v>4.0031152647975077</v>
      </c>
      <c r="N3239" s="12">
        <f>IFERROR(12/Tabla1[[#This Row],[Meses de stock]],0)</f>
        <v>2.9976653696498055</v>
      </c>
      <c r="O3239" s="5" t="e">
        <f>VLOOKUP(Tabla1[[#This Row],[Código del producto]],'ABC Ventas'!$A:$E,5,0)</f>
        <v>#DIV/0!</v>
      </c>
      <c r="P3239" s="5" t="e">
        <f>VLOOKUP(Tabla1[[#This Row],[Código del producto]],'ABC Stock'!$A:$E,5,0)</f>
        <v>#DIV/0!</v>
      </c>
      <c r="Q323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40" spans="1:17" x14ac:dyDescent="0.2">
      <c r="A3240" s="1">
        <v>1540</v>
      </c>
      <c r="B3240" s="1" t="s">
        <v>593</v>
      </c>
      <c r="C3240" s="1" t="s">
        <v>4</v>
      </c>
      <c r="D3240" s="1" t="s">
        <v>3</v>
      </c>
      <c r="E3240" s="11">
        <v>206</v>
      </c>
      <c r="F3240" s="3">
        <v>4.1399999999999997</v>
      </c>
      <c r="G3240" s="11">
        <f>Tabla1[[#This Row],[Stock en unidades]]*Tabla1[[#This Row],[Costo unitario]]</f>
        <v>852.83999999999992</v>
      </c>
      <c r="H3240" s="1">
        <v>2020</v>
      </c>
      <c r="I3240" s="1" t="s">
        <v>256</v>
      </c>
      <c r="J3240" s="1">
        <v>68.400000000000006</v>
      </c>
      <c r="K3240" s="3">
        <v>365.29703999999998</v>
      </c>
      <c r="L3240" s="12">
        <f>Tabla1[[#This Row],[Venta prom 12 meses en UN]]*Tabla1[[#This Row],[Costo unitario]]</f>
        <v>283.17599999999999</v>
      </c>
      <c r="M3240" s="29">
        <f>IFERROR(Tabla1[[#This Row],[Stock en unidades]]/Tabla1[[#This Row],[Venta prom 12 meses en UN]],0)</f>
        <v>3.0116959064327484</v>
      </c>
      <c r="N3240" s="12">
        <f>IFERROR(12/Tabla1[[#This Row],[Meses de stock]],0)</f>
        <v>3.9844660194174759</v>
      </c>
      <c r="O3240" s="5" t="e">
        <f>VLOOKUP(Tabla1[[#This Row],[Código del producto]],'ABC Ventas'!$A:$E,5,0)</f>
        <v>#DIV/0!</v>
      </c>
      <c r="P3240" s="5" t="e">
        <f>VLOOKUP(Tabla1[[#This Row],[Código del producto]],'ABC Stock'!$A:$E,5,0)</f>
        <v>#DIV/0!</v>
      </c>
      <c r="Q3240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41" spans="1:17" x14ac:dyDescent="0.2">
      <c r="A3241" s="1">
        <v>1540</v>
      </c>
      <c r="B3241" s="1" t="s">
        <v>593</v>
      </c>
      <c r="C3241" s="1" t="s">
        <v>4</v>
      </c>
      <c r="D3241" s="1" t="s">
        <v>3</v>
      </c>
      <c r="E3241" s="11">
        <v>80</v>
      </c>
      <c r="F3241" s="3">
        <v>4.04</v>
      </c>
      <c r="G3241" s="11">
        <f>Tabla1[[#This Row],[Stock en unidades]]*Tabla1[[#This Row],[Costo unitario]]</f>
        <v>323.2</v>
      </c>
      <c r="H3241" s="1">
        <v>2019</v>
      </c>
      <c r="I3241" s="1" t="s">
        <v>307</v>
      </c>
      <c r="J3241" s="1">
        <v>39.6</v>
      </c>
      <c r="K3241" s="3">
        <v>233.57664</v>
      </c>
      <c r="L3241" s="12">
        <f>Tabla1[[#This Row],[Venta prom 12 meses en UN]]*Tabla1[[#This Row],[Costo unitario]]</f>
        <v>159.98400000000001</v>
      </c>
      <c r="M3241" s="29">
        <f>IFERROR(Tabla1[[#This Row],[Stock en unidades]]/Tabla1[[#This Row],[Venta prom 12 meses en UN]],0)</f>
        <v>2.0202020202020203</v>
      </c>
      <c r="N3241" s="12">
        <f>IFERROR(12/Tabla1[[#This Row],[Meses de stock]],0)</f>
        <v>5.9399999999999995</v>
      </c>
      <c r="O3241" s="5" t="e">
        <f>VLOOKUP(Tabla1[[#This Row],[Código del producto]],'ABC Ventas'!$A:$E,5,0)</f>
        <v>#DIV/0!</v>
      </c>
      <c r="P3241" s="5" t="e">
        <f>VLOOKUP(Tabla1[[#This Row],[Código del producto]],'ABC Stock'!$A:$E,5,0)</f>
        <v>#DIV/0!</v>
      </c>
      <c r="Q324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2" spans="1:17" x14ac:dyDescent="0.2">
      <c r="A3242" s="1">
        <v>1541</v>
      </c>
      <c r="B3242" s="1" t="s">
        <v>54</v>
      </c>
      <c r="C3242" s="1" t="s">
        <v>4</v>
      </c>
      <c r="D3242" s="1" t="s">
        <v>3</v>
      </c>
      <c r="E3242" s="11">
        <v>54</v>
      </c>
      <c r="F3242" s="3">
        <v>62</v>
      </c>
      <c r="G3242" s="11">
        <f>Tabla1[[#This Row],[Stock en unidades]]*Tabla1[[#This Row],[Costo unitario]]</f>
        <v>3348</v>
      </c>
      <c r="H3242" s="1">
        <v>2020</v>
      </c>
      <c r="I3242" s="1" t="s">
        <v>258</v>
      </c>
      <c r="J3242" s="1">
        <v>867</v>
      </c>
      <c r="K3242" s="3">
        <v>92994.42</v>
      </c>
      <c r="L3242" s="12">
        <f>Tabla1[[#This Row],[Venta prom 12 meses en UN]]*Tabla1[[#This Row],[Costo unitario]]</f>
        <v>53754</v>
      </c>
      <c r="M3242" s="29">
        <f>IFERROR(Tabla1[[#This Row],[Stock en unidades]]/Tabla1[[#This Row],[Venta prom 12 meses en UN]],0)</f>
        <v>6.228373702422145E-2</v>
      </c>
      <c r="N3242" s="12">
        <f>IFERROR(12/Tabla1[[#This Row],[Meses de stock]],0)</f>
        <v>192.66666666666669</v>
      </c>
      <c r="O3242" s="5" t="e">
        <f>VLOOKUP(Tabla1[[#This Row],[Código del producto]],'ABC Ventas'!$A:$E,5,0)</f>
        <v>#DIV/0!</v>
      </c>
      <c r="P3242" s="5" t="e">
        <f>VLOOKUP(Tabla1[[#This Row],[Código del producto]],'ABC Stock'!$A:$E,5,0)</f>
        <v>#DIV/0!</v>
      </c>
      <c r="Q32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3" spans="1:17" x14ac:dyDescent="0.2">
      <c r="A3243" s="1">
        <v>1541</v>
      </c>
      <c r="B3243" s="1" t="s">
        <v>54</v>
      </c>
      <c r="C3243" s="1" t="s">
        <v>4</v>
      </c>
      <c r="D3243" s="1" t="s">
        <v>3</v>
      </c>
      <c r="E3243" s="11">
        <v>663</v>
      </c>
      <c r="F3243" s="3">
        <v>47</v>
      </c>
      <c r="G3243" s="11">
        <f>Tabla1[[#This Row],[Stock en unidades]]*Tabla1[[#This Row],[Costo unitario]]</f>
        <v>31161</v>
      </c>
      <c r="H3243" s="1">
        <v>2020</v>
      </c>
      <c r="I3243" s="1" t="s">
        <v>258</v>
      </c>
      <c r="J3243" s="1">
        <v>942</v>
      </c>
      <c r="K3243" s="3">
        <v>78807.72</v>
      </c>
      <c r="L3243" s="12">
        <f>Tabla1[[#This Row],[Venta prom 12 meses en UN]]*Tabla1[[#This Row],[Costo unitario]]</f>
        <v>44274</v>
      </c>
      <c r="M3243" s="29">
        <f>IFERROR(Tabla1[[#This Row],[Stock en unidades]]/Tabla1[[#This Row],[Venta prom 12 meses en UN]],0)</f>
        <v>0.70382165605095537</v>
      </c>
      <c r="N3243" s="12">
        <f>IFERROR(12/Tabla1[[#This Row],[Meses de stock]],0)</f>
        <v>17.049773755656108</v>
      </c>
      <c r="O3243" s="5" t="e">
        <f>VLOOKUP(Tabla1[[#This Row],[Código del producto]],'ABC Ventas'!$A:$E,5,0)</f>
        <v>#DIV/0!</v>
      </c>
      <c r="P3243" s="5" t="e">
        <f>VLOOKUP(Tabla1[[#This Row],[Código del producto]],'ABC Stock'!$A:$E,5,0)</f>
        <v>#DIV/0!</v>
      </c>
      <c r="Q324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4" spans="1:17" x14ac:dyDescent="0.2">
      <c r="A3244" s="1">
        <v>1541</v>
      </c>
      <c r="B3244" s="1" t="s">
        <v>54</v>
      </c>
      <c r="C3244" s="1" t="s">
        <v>4</v>
      </c>
      <c r="D3244" s="1" t="s">
        <v>3</v>
      </c>
      <c r="E3244" s="11">
        <v>790</v>
      </c>
      <c r="F3244" s="3">
        <v>40</v>
      </c>
      <c r="G3244" s="11">
        <f>Tabla1[[#This Row],[Stock en unidades]]*Tabla1[[#This Row],[Costo unitario]]</f>
        <v>31600</v>
      </c>
      <c r="H3244" s="1">
        <v>2020</v>
      </c>
      <c r="I3244" s="1" t="s">
        <v>258</v>
      </c>
      <c r="J3244" s="1">
        <v>815</v>
      </c>
      <c r="K3244" s="3">
        <v>61614</v>
      </c>
      <c r="L3244" s="12">
        <f>Tabla1[[#This Row],[Venta prom 12 meses en UN]]*Tabla1[[#This Row],[Costo unitario]]</f>
        <v>32600</v>
      </c>
      <c r="M3244" s="29">
        <f>IFERROR(Tabla1[[#This Row],[Stock en unidades]]/Tabla1[[#This Row],[Venta prom 12 meses en UN]],0)</f>
        <v>0.96932515337423308</v>
      </c>
      <c r="N3244" s="12">
        <f>IFERROR(12/Tabla1[[#This Row],[Meses de stock]],0)</f>
        <v>12.379746835443038</v>
      </c>
      <c r="O3244" s="5" t="e">
        <f>VLOOKUP(Tabla1[[#This Row],[Código del producto]],'ABC Ventas'!$A:$E,5,0)</f>
        <v>#DIV/0!</v>
      </c>
      <c r="P3244" s="5" t="e">
        <f>VLOOKUP(Tabla1[[#This Row],[Código del producto]],'ABC Stock'!$A:$E,5,0)</f>
        <v>#DIV/0!</v>
      </c>
      <c r="Q32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5" spans="1:17" x14ac:dyDescent="0.2">
      <c r="A3245" s="1">
        <v>1541</v>
      </c>
      <c r="B3245" s="1" t="s">
        <v>54</v>
      </c>
      <c r="C3245" s="1" t="s">
        <v>4</v>
      </c>
      <c r="D3245" s="1" t="s">
        <v>3</v>
      </c>
      <c r="E3245" s="11">
        <v>1449</v>
      </c>
      <c r="F3245" s="3">
        <v>44</v>
      </c>
      <c r="G3245" s="11">
        <f>Tabla1[[#This Row],[Stock en unidades]]*Tabla1[[#This Row],[Costo unitario]]</f>
        <v>63756</v>
      </c>
      <c r="H3245" s="1">
        <v>2020</v>
      </c>
      <c r="I3245" s="1" t="s">
        <v>258</v>
      </c>
      <c r="J3245" s="1">
        <v>921</v>
      </c>
      <c r="K3245" s="3">
        <v>53896.92</v>
      </c>
      <c r="L3245" s="12">
        <f>Tabla1[[#This Row],[Venta prom 12 meses en UN]]*Tabla1[[#This Row],[Costo unitario]]</f>
        <v>40524</v>
      </c>
      <c r="M3245" s="29">
        <f>IFERROR(Tabla1[[#This Row],[Stock en unidades]]/Tabla1[[#This Row],[Venta prom 12 meses en UN]],0)</f>
        <v>1.5732899022801303</v>
      </c>
      <c r="N3245" s="12">
        <f>IFERROR(12/Tabla1[[#This Row],[Meses de stock]],0)</f>
        <v>7.6273291925465836</v>
      </c>
      <c r="O3245" s="5" t="e">
        <f>VLOOKUP(Tabla1[[#This Row],[Código del producto]],'ABC Ventas'!$A:$E,5,0)</f>
        <v>#DIV/0!</v>
      </c>
      <c r="P3245" s="5" t="e">
        <f>VLOOKUP(Tabla1[[#This Row],[Código del producto]],'ABC Stock'!$A:$E,5,0)</f>
        <v>#DIV/0!</v>
      </c>
      <c r="Q324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6" spans="1:17" x14ac:dyDescent="0.2">
      <c r="A3246" s="1">
        <v>1541</v>
      </c>
      <c r="B3246" s="1" t="s">
        <v>54</v>
      </c>
      <c r="C3246" s="1" t="s">
        <v>4</v>
      </c>
      <c r="D3246" s="1" t="s">
        <v>3</v>
      </c>
      <c r="E3246" s="11">
        <v>753</v>
      </c>
      <c r="F3246" s="3">
        <v>55</v>
      </c>
      <c r="G3246" s="11">
        <f>Tabla1[[#This Row],[Stock en unidades]]*Tabla1[[#This Row],[Costo unitario]]</f>
        <v>41415</v>
      </c>
      <c r="H3246" s="1">
        <v>2019</v>
      </c>
      <c r="I3246" s="1" t="s">
        <v>312</v>
      </c>
      <c r="J3246" s="1">
        <v>770</v>
      </c>
      <c r="K3246" s="3">
        <v>50820</v>
      </c>
      <c r="L3246" s="12">
        <f>Tabla1[[#This Row],[Venta prom 12 meses en UN]]*Tabla1[[#This Row],[Costo unitario]]</f>
        <v>42350</v>
      </c>
      <c r="M3246" s="29">
        <f>IFERROR(Tabla1[[#This Row],[Stock en unidades]]/Tabla1[[#This Row],[Venta prom 12 meses en UN]],0)</f>
        <v>0.97792207792207797</v>
      </c>
      <c r="N3246" s="12">
        <f>IFERROR(12/Tabla1[[#This Row],[Meses de stock]],0)</f>
        <v>12.270916334661354</v>
      </c>
      <c r="O3246" s="5" t="e">
        <f>VLOOKUP(Tabla1[[#This Row],[Código del producto]],'ABC Ventas'!$A:$E,5,0)</f>
        <v>#DIV/0!</v>
      </c>
      <c r="P3246" s="5" t="e">
        <f>VLOOKUP(Tabla1[[#This Row],[Código del producto]],'ABC Stock'!$A:$E,5,0)</f>
        <v>#DIV/0!</v>
      </c>
      <c r="Q324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7" spans="1:17" x14ac:dyDescent="0.2">
      <c r="A3247" s="1">
        <v>1541</v>
      </c>
      <c r="B3247" s="1" t="s">
        <v>54</v>
      </c>
      <c r="C3247" s="1" t="s">
        <v>4</v>
      </c>
      <c r="D3247" s="1" t="s">
        <v>3</v>
      </c>
      <c r="E3247" s="11">
        <v>559</v>
      </c>
      <c r="F3247" s="3">
        <v>39</v>
      </c>
      <c r="G3247" s="11">
        <f>Tabla1[[#This Row],[Stock en unidades]]*Tabla1[[#This Row],[Costo unitario]]</f>
        <v>21801</v>
      </c>
      <c r="H3247" s="1">
        <v>2020</v>
      </c>
      <c r="I3247" s="1" t="s">
        <v>257</v>
      </c>
      <c r="J3247" s="1">
        <v>430</v>
      </c>
      <c r="K3247" s="3">
        <v>26328.9</v>
      </c>
      <c r="L3247" s="12">
        <f>Tabla1[[#This Row],[Venta prom 12 meses en UN]]*Tabla1[[#This Row],[Costo unitario]]</f>
        <v>16770</v>
      </c>
      <c r="M3247" s="29">
        <f>IFERROR(Tabla1[[#This Row],[Stock en unidades]]/Tabla1[[#This Row],[Venta prom 12 meses en UN]],0)</f>
        <v>1.3</v>
      </c>
      <c r="N3247" s="12">
        <f>IFERROR(12/Tabla1[[#This Row],[Meses de stock]],0)</f>
        <v>9.2307692307692299</v>
      </c>
      <c r="O3247" s="5" t="e">
        <f>VLOOKUP(Tabla1[[#This Row],[Código del producto]],'ABC Ventas'!$A:$E,5,0)</f>
        <v>#DIV/0!</v>
      </c>
      <c r="P3247" s="5" t="e">
        <f>VLOOKUP(Tabla1[[#This Row],[Código del producto]],'ABC Stock'!$A:$E,5,0)</f>
        <v>#DIV/0!</v>
      </c>
      <c r="Q32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8" spans="1:17" x14ac:dyDescent="0.2">
      <c r="A3248" s="1">
        <v>1542</v>
      </c>
      <c r="B3248" s="1" t="s">
        <v>594</v>
      </c>
      <c r="C3248" s="1" t="s">
        <v>4</v>
      </c>
      <c r="D3248" s="1" t="s">
        <v>3</v>
      </c>
      <c r="E3248" s="11">
        <v>449</v>
      </c>
      <c r="F3248" s="3">
        <v>58</v>
      </c>
      <c r="G3248" s="11">
        <f>Tabla1[[#This Row],[Stock en unidades]]*Tabla1[[#This Row],[Costo unitario]]</f>
        <v>26042</v>
      </c>
      <c r="H3248" s="1">
        <v>2020</v>
      </c>
      <c r="I3248" s="1" t="s">
        <v>257</v>
      </c>
      <c r="J3248" s="1">
        <v>629</v>
      </c>
      <c r="K3248" s="3">
        <v>64937.96</v>
      </c>
      <c r="L3248" s="12">
        <f>Tabla1[[#This Row],[Venta prom 12 meses en UN]]*Tabla1[[#This Row],[Costo unitario]]</f>
        <v>36482</v>
      </c>
      <c r="M3248" s="29">
        <f>IFERROR(Tabla1[[#This Row],[Stock en unidades]]/Tabla1[[#This Row],[Venta prom 12 meses en UN]],0)</f>
        <v>0.71383147853736084</v>
      </c>
      <c r="N3248" s="12">
        <f>IFERROR(12/Tabla1[[#This Row],[Meses de stock]],0)</f>
        <v>16.810690423162583</v>
      </c>
      <c r="O3248" s="5" t="e">
        <f>VLOOKUP(Tabla1[[#This Row],[Código del producto]],'ABC Ventas'!$A:$E,5,0)</f>
        <v>#DIV/0!</v>
      </c>
      <c r="P3248" s="5" t="e">
        <f>VLOOKUP(Tabla1[[#This Row],[Código del producto]],'ABC Stock'!$A:$E,5,0)</f>
        <v>#DIV/0!</v>
      </c>
      <c r="Q324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49" spans="1:17" x14ac:dyDescent="0.2">
      <c r="A3249" s="1">
        <v>1542</v>
      </c>
      <c r="B3249" s="1" t="s">
        <v>594</v>
      </c>
      <c r="C3249" s="1" t="s">
        <v>4</v>
      </c>
      <c r="D3249" s="1" t="s">
        <v>3</v>
      </c>
      <c r="E3249" s="11">
        <v>490</v>
      </c>
      <c r="F3249" s="3">
        <v>76</v>
      </c>
      <c r="G3249" s="11">
        <f>Tabla1[[#This Row],[Stock en unidades]]*Tabla1[[#This Row],[Costo unitario]]</f>
        <v>37240</v>
      </c>
      <c r="H3249" s="1">
        <v>2020</v>
      </c>
      <c r="I3249" s="1" t="s">
        <v>257</v>
      </c>
      <c r="J3249" s="1">
        <v>531</v>
      </c>
      <c r="K3249" s="3">
        <v>62551.8</v>
      </c>
      <c r="L3249" s="12">
        <f>Tabla1[[#This Row],[Venta prom 12 meses en UN]]*Tabla1[[#This Row],[Costo unitario]]</f>
        <v>40356</v>
      </c>
      <c r="M3249" s="29">
        <f>IFERROR(Tabla1[[#This Row],[Stock en unidades]]/Tabla1[[#This Row],[Venta prom 12 meses en UN]],0)</f>
        <v>0.92278719397363462</v>
      </c>
      <c r="N3249" s="12">
        <f>IFERROR(12/Tabla1[[#This Row],[Meses de stock]],0)</f>
        <v>13.004081632653062</v>
      </c>
      <c r="O3249" s="5" t="e">
        <f>VLOOKUP(Tabla1[[#This Row],[Código del producto]],'ABC Ventas'!$A:$E,5,0)</f>
        <v>#DIV/0!</v>
      </c>
      <c r="P3249" s="5" t="e">
        <f>VLOOKUP(Tabla1[[#This Row],[Código del producto]],'ABC Stock'!$A:$E,5,0)</f>
        <v>#DIV/0!</v>
      </c>
      <c r="Q324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50" spans="1:17" x14ac:dyDescent="0.2">
      <c r="A3250" s="1">
        <v>1542</v>
      </c>
      <c r="B3250" s="1" t="s">
        <v>594</v>
      </c>
      <c r="C3250" s="1" t="s">
        <v>4</v>
      </c>
      <c r="D3250" s="1" t="s">
        <v>3</v>
      </c>
      <c r="E3250" s="11">
        <v>35</v>
      </c>
      <c r="F3250" s="3">
        <v>52</v>
      </c>
      <c r="G3250" s="11">
        <f>Tabla1[[#This Row],[Stock en unidades]]*Tabla1[[#This Row],[Costo unitario]]</f>
        <v>1820</v>
      </c>
      <c r="H3250" s="1">
        <v>2020</v>
      </c>
      <c r="I3250" s="1" t="s">
        <v>258</v>
      </c>
      <c r="J3250" s="1">
        <v>549</v>
      </c>
      <c r="K3250" s="3">
        <v>51671.88</v>
      </c>
      <c r="L3250" s="12">
        <f>Tabla1[[#This Row],[Venta prom 12 meses en UN]]*Tabla1[[#This Row],[Costo unitario]]</f>
        <v>28548</v>
      </c>
      <c r="M3250" s="29">
        <f>IFERROR(Tabla1[[#This Row],[Stock en unidades]]/Tabla1[[#This Row],[Venta prom 12 meses en UN]],0)</f>
        <v>6.3752276867030971E-2</v>
      </c>
      <c r="N3250" s="12">
        <f>IFERROR(12/Tabla1[[#This Row],[Meses de stock]],0)</f>
        <v>188.2285714285714</v>
      </c>
      <c r="O3250" s="5" t="e">
        <f>VLOOKUP(Tabla1[[#This Row],[Código del producto]],'ABC Ventas'!$A:$E,5,0)</f>
        <v>#DIV/0!</v>
      </c>
      <c r="P3250" s="5" t="e">
        <f>VLOOKUP(Tabla1[[#This Row],[Código del producto]],'ABC Stock'!$A:$E,5,0)</f>
        <v>#DIV/0!</v>
      </c>
      <c r="Q32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51" spans="1:17" x14ac:dyDescent="0.2">
      <c r="A3251" s="1">
        <v>1542</v>
      </c>
      <c r="B3251" s="1" t="s">
        <v>594</v>
      </c>
      <c r="C3251" s="1" t="s">
        <v>4</v>
      </c>
      <c r="D3251" s="1" t="s">
        <v>3</v>
      </c>
      <c r="E3251" s="11">
        <v>348</v>
      </c>
      <c r="F3251" s="3">
        <v>55</v>
      </c>
      <c r="G3251" s="11">
        <f>Tabla1[[#This Row],[Stock en unidades]]*Tabla1[[#This Row],[Costo unitario]]</f>
        <v>19140</v>
      </c>
      <c r="H3251" s="1">
        <v>2019</v>
      </c>
      <c r="I3251" s="1" t="s">
        <v>308</v>
      </c>
      <c r="J3251" s="1">
        <v>585</v>
      </c>
      <c r="K3251" s="3">
        <v>48584.25</v>
      </c>
      <c r="L3251" s="12">
        <f>Tabla1[[#This Row],[Venta prom 12 meses en UN]]*Tabla1[[#This Row],[Costo unitario]]</f>
        <v>32175</v>
      </c>
      <c r="M3251" s="29">
        <f>IFERROR(Tabla1[[#This Row],[Stock en unidades]]/Tabla1[[#This Row],[Venta prom 12 meses en UN]],0)</f>
        <v>0.59487179487179487</v>
      </c>
      <c r="N3251" s="12">
        <f>IFERROR(12/Tabla1[[#This Row],[Meses de stock]],0)</f>
        <v>20.172413793103448</v>
      </c>
      <c r="O3251" s="5" t="e">
        <f>VLOOKUP(Tabla1[[#This Row],[Código del producto]],'ABC Ventas'!$A:$E,5,0)</f>
        <v>#DIV/0!</v>
      </c>
      <c r="P3251" s="5" t="e">
        <f>VLOOKUP(Tabla1[[#This Row],[Código del producto]],'ABC Stock'!$A:$E,5,0)</f>
        <v>#DIV/0!</v>
      </c>
      <c r="Q325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52" spans="1:17" x14ac:dyDescent="0.2">
      <c r="A3252" s="1">
        <v>1542</v>
      </c>
      <c r="B3252" s="1" t="s">
        <v>594</v>
      </c>
      <c r="C3252" s="1" t="s">
        <v>4</v>
      </c>
      <c r="D3252" s="1" t="s">
        <v>3</v>
      </c>
      <c r="E3252" s="11">
        <v>0</v>
      </c>
      <c r="F3252" s="3">
        <v>44</v>
      </c>
      <c r="G3252" s="11">
        <f>Tabla1[[#This Row],[Stock en unidades]]*Tabla1[[#This Row],[Costo unitario]]</f>
        <v>0</v>
      </c>
      <c r="H3252" s="1">
        <v>2019</v>
      </c>
      <c r="I3252" s="1" t="s">
        <v>311</v>
      </c>
      <c r="J3252" s="1">
        <v>531</v>
      </c>
      <c r="K3252" s="3">
        <v>42989.760000000002</v>
      </c>
      <c r="L3252" s="12">
        <f>Tabla1[[#This Row],[Venta prom 12 meses en UN]]*Tabla1[[#This Row],[Costo unitario]]</f>
        <v>23364</v>
      </c>
      <c r="M3252" s="29">
        <f>IFERROR(Tabla1[[#This Row],[Stock en unidades]]/Tabla1[[#This Row],[Venta prom 12 meses en UN]],0)</f>
        <v>0</v>
      </c>
      <c r="N3252" s="12">
        <f>IFERROR(12/Tabla1[[#This Row],[Meses de stock]],0)</f>
        <v>0</v>
      </c>
      <c r="O3252" s="5" t="e">
        <f>VLOOKUP(Tabla1[[#This Row],[Código del producto]],'ABC Ventas'!$A:$E,5,0)</f>
        <v>#DIV/0!</v>
      </c>
      <c r="P3252" s="5" t="e">
        <f>VLOOKUP(Tabla1[[#This Row],[Código del producto]],'ABC Stock'!$A:$E,5,0)</f>
        <v>#DIV/0!</v>
      </c>
      <c r="Q325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53" spans="1:17" x14ac:dyDescent="0.2">
      <c r="A3253" s="1">
        <v>1542</v>
      </c>
      <c r="B3253" s="1" t="s">
        <v>594</v>
      </c>
      <c r="C3253" s="1" t="s">
        <v>4</v>
      </c>
      <c r="D3253" s="1" t="s">
        <v>3</v>
      </c>
      <c r="E3253" s="11">
        <v>0</v>
      </c>
      <c r="F3253" s="3">
        <v>32</v>
      </c>
      <c r="G3253" s="11">
        <f>Tabla1[[#This Row],[Stock en unidades]]*Tabla1[[#This Row],[Costo unitario]]</f>
        <v>0</v>
      </c>
      <c r="H3253" s="1">
        <v>2019</v>
      </c>
      <c r="I3253" s="1" t="s">
        <v>312</v>
      </c>
      <c r="J3253" s="1">
        <v>320</v>
      </c>
      <c r="K3253" s="3">
        <v>14643.2</v>
      </c>
      <c r="L3253" s="12">
        <f>Tabla1[[#This Row],[Venta prom 12 meses en UN]]*Tabla1[[#This Row],[Costo unitario]]</f>
        <v>10240</v>
      </c>
      <c r="M3253" s="29">
        <f>IFERROR(Tabla1[[#This Row],[Stock en unidades]]/Tabla1[[#This Row],[Venta prom 12 meses en UN]],0)</f>
        <v>0</v>
      </c>
      <c r="N3253" s="12">
        <f>IFERROR(12/Tabla1[[#This Row],[Meses de stock]],0)</f>
        <v>0</v>
      </c>
      <c r="O3253" s="5" t="e">
        <f>VLOOKUP(Tabla1[[#This Row],[Código del producto]],'ABC Ventas'!$A:$E,5,0)</f>
        <v>#DIV/0!</v>
      </c>
      <c r="P3253" s="5" t="e">
        <f>VLOOKUP(Tabla1[[#This Row],[Código del producto]],'ABC Stock'!$A:$E,5,0)</f>
        <v>#DIV/0!</v>
      </c>
      <c r="Q325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54" spans="1:17" x14ac:dyDescent="0.2">
      <c r="A3254" s="1">
        <v>1543</v>
      </c>
      <c r="B3254" s="1" t="s">
        <v>133</v>
      </c>
      <c r="C3254" s="1" t="s">
        <v>4</v>
      </c>
      <c r="D3254" s="1" t="s">
        <v>3</v>
      </c>
      <c r="E3254" s="11">
        <v>19</v>
      </c>
      <c r="F3254" s="3">
        <v>5.04</v>
      </c>
      <c r="G3254" s="11">
        <f>Tabla1[[#This Row],[Stock en unidades]]*Tabla1[[#This Row],[Costo unitario]]</f>
        <v>95.76</v>
      </c>
      <c r="H3254" s="1">
        <v>2020</v>
      </c>
      <c r="I3254" s="1" t="s">
        <v>258</v>
      </c>
      <c r="J3254" s="1">
        <v>150</v>
      </c>
      <c r="K3254" s="3">
        <v>1315.44</v>
      </c>
      <c r="L3254" s="12">
        <f>Tabla1[[#This Row],[Venta prom 12 meses en UN]]*Tabla1[[#This Row],[Costo unitario]]</f>
        <v>756</v>
      </c>
      <c r="M3254" s="29">
        <f>IFERROR(Tabla1[[#This Row],[Stock en unidades]]/Tabla1[[#This Row],[Venta prom 12 meses en UN]],0)</f>
        <v>0.12666666666666668</v>
      </c>
      <c r="N3254" s="12">
        <f>IFERROR(12/Tabla1[[#This Row],[Meses de stock]],0)</f>
        <v>94.73684210526315</v>
      </c>
      <c r="O3254" s="5" t="e">
        <f>VLOOKUP(Tabla1[[#This Row],[Código del producto]],'ABC Ventas'!$A:$E,5,0)</f>
        <v>#DIV/0!</v>
      </c>
      <c r="P3254" s="5" t="e">
        <f>VLOOKUP(Tabla1[[#This Row],[Código del producto]],'ABC Stock'!$A:$E,5,0)</f>
        <v>#DIV/0!</v>
      </c>
      <c r="Q32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55" spans="1:17" x14ac:dyDescent="0.2">
      <c r="A3255" s="1">
        <v>1543</v>
      </c>
      <c r="B3255" s="1" t="s">
        <v>133</v>
      </c>
      <c r="C3255" s="1" t="s">
        <v>4</v>
      </c>
      <c r="D3255" s="1" t="s">
        <v>3</v>
      </c>
      <c r="E3255" s="11">
        <v>1077</v>
      </c>
      <c r="F3255" s="3">
        <v>7</v>
      </c>
      <c r="G3255" s="11">
        <f>Tabla1[[#This Row],[Stock en unidades]]*Tabla1[[#This Row],[Costo unitario]]</f>
        <v>7539</v>
      </c>
      <c r="H3255" s="1">
        <v>2020</v>
      </c>
      <c r="I3255" s="1" t="s">
        <v>258</v>
      </c>
      <c r="J3255" s="1">
        <v>89.7</v>
      </c>
      <c r="K3255" s="3">
        <v>866.50199999999995</v>
      </c>
      <c r="L3255" s="12">
        <f>Tabla1[[#This Row],[Venta prom 12 meses en UN]]*Tabla1[[#This Row],[Costo unitario]]</f>
        <v>627.9</v>
      </c>
      <c r="M3255" s="29">
        <f>IFERROR(Tabla1[[#This Row],[Stock en unidades]]/Tabla1[[#This Row],[Venta prom 12 meses en UN]],0)</f>
        <v>12.006688963210703</v>
      </c>
      <c r="N3255" s="12">
        <f>IFERROR(12/Tabla1[[#This Row],[Meses de stock]],0)</f>
        <v>0.99944289693593313</v>
      </c>
      <c r="O3255" s="5" t="e">
        <f>VLOOKUP(Tabla1[[#This Row],[Código del producto]],'ABC Ventas'!$A:$E,5,0)</f>
        <v>#DIV/0!</v>
      </c>
      <c r="P3255" s="5" t="e">
        <f>VLOOKUP(Tabla1[[#This Row],[Código del producto]],'ABC Stock'!$A:$E,5,0)</f>
        <v>#DIV/0!</v>
      </c>
      <c r="Q325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56" spans="1:17" x14ac:dyDescent="0.2">
      <c r="A3256" s="1">
        <v>1543</v>
      </c>
      <c r="B3256" s="1" t="s">
        <v>133</v>
      </c>
      <c r="C3256" s="1" t="s">
        <v>4</v>
      </c>
      <c r="D3256" s="1" t="s">
        <v>3</v>
      </c>
      <c r="E3256" s="11">
        <v>773</v>
      </c>
      <c r="F3256" s="3">
        <v>6</v>
      </c>
      <c r="G3256" s="11">
        <f>Tabla1[[#This Row],[Stock en unidades]]*Tabla1[[#This Row],[Costo unitario]]</f>
        <v>4638</v>
      </c>
      <c r="H3256" s="1">
        <v>2019</v>
      </c>
      <c r="I3256" s="1" t="s">
        <v>311</v>
      </c>
      <c r="J3256" s="1">
        <v>51.5</v>
      </c>
      <c r="K3256" s="3">
        <v>404.79</v>
      </c>
      <c r="L3256" s="12">
        <f>Tabla1[[#This Row],[Venta prom 12 meses en UN]]*Tabla1[[#This Row],[Costo unitario]]</f>
        <v>309</v>
      </c>
      <c r="M3256" s="29">
        <f>IFERROR(Tabla1[[#This Row],[Stock en unidades]]/Tabla1[[#This Row],[Venta prom 12 meses en UN]],0)</f>
        <v>15.009708737864077</v>
      </c>
      <c r="N3256" s="12">
        <f>IFERROR(12/Tabla1[[#This Row],[Meses de stock]],0)</f>
        <v>0.79948253557567917</v>
      </c>
      <c r="O3256" s="5" t="e">
        <f>VLOOKUP(Tabla1[[#This Row],[Código del producto]],'ABC Ventas'!$A:$E,5,0)</f>
        <v>#DIV/0!</v>
      </c>
      <c r="P3256" s="5" t="e">
        <f>VLOOKUP(Tabla1[[#This Row],[Código del producto]],'ABC Stock'!$A:$E,5,0)</f>
        <v>#DIV/0!</v>
      </c>
      <c r="Q325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57" spans="1:17" x14ac:dyDescent="0.2">
      <c r="A3257" s="1">
        <v>1543</v>
      </c>
      <c r="B3257" s="1" t="s">
        <v>133</v>
      </c>
      <c r="C3257" s="1" t="s">
        <v>4</v>
      </c>
      <c r="D3257" s="1" t="s">
        <v>3</v>
      </c>
      <c r="E3257" s="11">
        <v>109</v>
      </c>
      <c r="F3257" s="3">
        <v>7</v>
      </c>
      <c r="G3257" s="11">
        <f>Tabla1[[#This Row],[Stock en unidades]]*Tabla1[[#This Row],[Costo unitario]]</f>
        <v>763</v>
      </c>
      <c r="H3257" s="1">
        <v>2020</v>
      </c>
      <c r="I3257" s="1" t="s">
        <v>258</v>
      </c>
      <c r="J3257" s="1">
        <v>27.1</v>
      </c>
      <c r="K3257" s="3">
        <v>256.09500000000003</v>
      </c>
      <c r="L3257" s="12">
        <f>Tabla1[[#This Row],[Venta prom 12 meses en UN]]*Tabla1[[#This Row],[Costo unitario]]</f>
        <v>189.70000000000002</v>
      </c>
      <c r="M3257" s="29">
        <f>IFERROR(Tabla1[[#This Row],[Stock en unidades]]/Tabla1[[#This Row],[Venta prom 12 meses en UN]],0)</f>
        <v>4.0221402214022142</v>
      </c>
      <c r="N3257" s="12">
        <f>IFERROR(12/Tabla1[[#This Row],[Meses de stock]],0)</f>
        <v>2.9834862385321101</v>
      </c>
      <c r="O3257" s="5" t="e">
        <f>VLOOKUP(Tabla1[[#This Row],[Código del producto]],'ABC Ventas'!$A:$E,5,0)</f>
        <v>#DIV/0!</v>
      </c>
      <c r="P3257" s="5" t="e">
        <f>VLOOKUP(Tabla1[[#This Row],[Código del producto]],'ABC Stock'!$A:$E,5,0)</f>
        <v>#DIV/0!</v>
      </c>
      <c r="Q325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58" spans="1:17" x14ac:dyDescent="0.2">
      <c r="A3258" s="1">
        <v>1543</v>
      </c>
      <c r="B3258" s="1" t="s">
        <v>133</v>
      </c>
      <c r="C3258" s="1" t="s">
        <v>4</v>
      </c>
      <c r="D3258" s="1" t="s">
        <v>3</v>
      </c>
      <c r="E3258" s="11">
        <v>243</v>
      </c>
      <c r="F3258" s="3">
        <v>3.43</v>
      </c>
      <c r="G3258" s="11">
        <f>Tabla1[[#This Row],[Stock en unidades]]*Tabla1[[#This Row],[Costo unitario]]</f>
        <v>833.49</v>
      </c>
      <c r="H3258" s="1">
        <v>2019</v>
      </c>
      <c r="I3258" s="1" t="s">
        <v>307</v>
      </c>
      <c r="J3258" s="1">
        <v>48.5</v>
      </c>
      <c r="K3258" s="3">
        <v>241.21475000000001</v>
      </c>
      <c r="L3258" s="12">
        <f>Tabla1[[#This Row],[Venta prom 12 meses en UN]]*Tabla1[[#This Row],[Costo unitario]]</f>
        <v>166.35500000000002</v>
      </c>
      <c r="M3258" s="29">
        <f>IFERROR(Tabla1[[#This Row],[Stock en unidades]]/Tabla1[[#This Row],[Venta prom 12 meses en UN]],0)</f>
        <v>5.0103092783505154</v>
      </c>
      <c r="N3258" s="12">
        <f>IFERROR(12/Tabla1[[#This Row],[Meses de stock]],0)</f>
        <v>2.3950617283950617</v>
      </c>
      <c r="O3258" s="5" t="e">
        <f>VLOOKUP(Tabla1[[#This Row],[Código del producto]],'ABC Ventas'!$A:$E,5,0)</f>
        <v>#DIV/0!</v>
      </c>
      <c r="P3258" s="5" t="e">
        <f>VLOOKUP(Tabla1[[#This Row],[Código del producto]],'ABC Stock'!$A:$E,5,0)</f>
        <v>#DIV/0!</v>
      </c>
      <c r="Q325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59" spans="1:17" x14ac:dyDescent="0.2">
      <c r="A3259" s="1">
        <v>1543</v>
      </c>
      <c r="B3259" s="1" t="s">
        <v>133</v>
      </c>
      <c r="C3259" s="1" t="s">
        <v>4</v>
      </c>
      <c r="D3259" s="1" t="s">
        <v>3</v>
      </c>
      <c r="E3259" s="11">
        <v>764</v>
      </c>
      <c r="F3259" s="3">
        <v>1.36</v>
      </c>
      <c r="G3259" s="11">
        <f>Tabla1[[#This Row],[Stock en unidades]]*Tabla1[[#This Row],[Costo unitario]]</f>
        <v>1039.04</v>
      </c>
      <c r="H3259" s="1">
        <v>2020</v>
      </c>
      <c r="I3259" s="1" t="s">
        <v>257</v>
      </c>
      <c r="J3259" s="1">
        <v>74</v>
      </c>
      <c r="K3259" s="3">
        <v>160.01760000000002</v>
      </c>
      <c r="L3259" s="12">
        <f>Tabla1[[#This Row],[Venta prom 12 meses en UN]]*Tabla1[[#This Row],[Costo unitario]]</f>
        <v>100.64</v>
      </c>
      <c r="M3259" s="29">
        <f>IFERROR(Tabla1[[#This Row],[Stock en unidades]]/Tabla1[[#This Row],[Venta prom 12 meses en UN]],0)</f>
        <v>10.324324324324325</v>
      </c>
      <c r="N3259" s="12">
        <f>IFERROR(12/Tabla1[[#This Row],[Meses de stock]],0)</f>
        <v>1.162303664921466</v>
      </c>
      <c r="O3259" s="5" t="e">
        <f>VLOOKUP(Tabla1[[#This Row],[Código del producto]],'ABC Ventas'!$A:$E,5,0)</f>
        <v>#DIV/0!</v>
      </c>
      <c r="P3259" s="5" t="e">
        <f>VLOOKUP(Tabla1[[#This Row],[Código del producto]],'ABC Stock'!$A:$E,5,0)</f>
        <v>#DIV/0!</v>
      </c>
      <c r="Q325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60" spans="1:17" x14ac:dyDescent="0.2">
      <c r="A3260" s="1">
        <v>1544</v>
      </c>
      <c r="B3260" s="1" t="s">
        <v>2</v>
      </c>
      <c r="C3260" s="1" t="s">
        <v>4</v>
      </c>
      <c r="D3260" s="1" t="s">
        <v>3</v>
      </c>
      <c r="E3260" s="11">
        <v>76</v>
      </c>
      <c r="F3260" s="3">
        <v>5.33</v>
      </c>
      <c r="G3260" s="11">
        <f>Tabla1[[#This Row],[Stock en unidades]]*Tabla1[[#This Row],[Costo unitario]]</f>
        <v>405.08</v>
      </c>
      <c r="H3260" s="1">
        <v>2019</v>
      </c>
      <c r="I3260" s="1" t="s">
        <v>257</v>
      </c>
      <c r="J3260" s="1">
        <v>75.3</v>
      </c>
      <c r="K3260" s="3">
        <v>706.37423999999999</v>
      </c>
      <c r="L3260" s="12">
        <f>Tabla1[[#This Row],[Venta prom 12 meses en UN]]*Tabla1[[#This Row],[Costo unitario]]</f>
        <v>401.34899999999999</v>
      </c>
      <c r="M3260" s="29">
        <f>IFERROR(Tabla1[[#This Row],[Stock en unidades]]/Tabla1[[#This Row],[Venta prom 12 meses en UN]],0)</f>
        <v>1.0092961487383798</v>
      </c>
      <c r="N3260" s="12">
        <f>IFERROR(12/Tabla1[[#This Row],[Meses de stock]],0)</f>
        <v>11.889473684210527</v>
      </c>
      <c r="O3260" s="5" t="e">
        <f>VLOOKUP(Tabla1[[#This Row],[Código del producto]],'ABC Ventas'!$A:$E,5,0)</f>
        <v>#DIV/0!</v>
      </c>
      <c r="P3260" s="5" t="e">
        <f>VLOOKUP(Tabla1[[#This Row],[Código del producto]],'ABC Stock'!$A:$E,5,0)</f>
        <v>#DIV/0!</v>
      </c>
      <c r="Q32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61" spans="1:17" x14ac:dyDescent="0.2">
      <c r="A3261" s="1">
        <v>1544</v>
      </c>
      <c r="B3261" s="1" t="s">
        <v>2</v>
      </c>
      <c r="C3261" s="1" t="s">
        <v>4</v>
      </c>
      <c r="D3261" s="1" t="s">
        <v>3</v>
      </c>
      <c r="E3261" s="11">
        <v>0</v>
      </c>
      <c r="F3261" s="3">
        <v>2.1</v>
      </c>
      <c r="G3261" s="11">
        <f>Tabla1[[#This Row],[Stock en unidades]]*Tabla1[[#This Row],[Costo unitario]]</f>
        <v>0</v>
      </c>
      <c r="H3261" s="1">
        <v>2019</v>
      </c>
      <c r="I3261" s="1" t="s">
        <v>257</v>
      </c>
      <c r="J3261" s="1">
        <v>144</v>
      </c>
      <c r="K3261" s="3">
        <v>414.28800000000001</v>
      </c>
      <c r="L3261" s="12">
        <f>Tabla1[[#This Row],[Venta prom 12 meses en UN]]*Tabla1[[#This Row],[Costo unitario]]</f>
        <v>302.40000000000003</v>
      </c>
      <c r="M3261" s="29">
        <f>IFERROR(Tabla1[[#This Row],[Stock en unidades]]/Tabla1[[#This Row],[Venta prom 12 meses en UN]],0)</f>
        <v>0</v>
      </c>
      <c r="N3261" s="12">
        <f>IFERROR(12/Tabla1[[#This Row],[Meses de stock]],0)</f>
        <v>0</v>
      </c>
      <c r="O3261" s="5" t="e">
        <f>VLOOKUP(Tabla1[[#This Row],[Código del producto]],'ABC Ventas'!$A:$E,5,0)</f>
        <v>#DIV/0!</v>
      </c>
      <c r="P3261" s="5" t="e">
        <f>VLOOKUP(Tabla1[[#This Row],[Código del producto]],'ABC Stock'!$A:$E,5,0)</f>
        <v>#DIV/0!</v>
      </c>
      <c r="Q326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62" spans="1:17" x14ac:dyDescent="0.2">
      <c r="A3262" s="1">
        <v>1544</v>
      </c>
      <c r="B3262" s="1" t="s">
        <v>2</v>
      </c>
      <c r="C3262" s="1" t="s">
        <v>4</v>
      </c>
      <c r="D3262" s="1" t="s">
        <v>3</v>
      </c>
      <c r="E3262" s="11">
        <v>181</v>
      </c>
      <c r="F3262" s="3">
        <v>3.4</v>
      </c>
      <c r="G3262" s="11">
        <f>Tabla1[[#This Row],[Stock en unidades]]*Tabla1[[#This Row],[Costo unitario]]</f>
        <v>615.4</v>
      </c>
      <c r="H3262" s="1">
        <v>2020</v>
      </c>
      <c r="I3262" s="1" t="s">
        <v>258</v>
      </c>
      <c r="J3262" s="1">
        <v>61</v>
      </c>
      <c r="K3262" s="3">
        <v>365.024</v>
      </c>
      <c r="L3262" s="12">
        <f>Tabla1[[#This Row],[Venta prom 12 meses en UN]]*Tabla1[[#This Row],[Costo unitario]]</f>
        <v>207.4</v>
      </c>
      <c r="M3262" s="29">
        <f>IFERROR(Tabla1[[#This Row],[Stock en unidades]]/Tabla1[[#This Row],[Venta prom 12 meses en UN]],0)</f>
        <v>2.9672131147540983</v>
      </c>
      <c r="N3262" s="12">
        <f>IFERROR(12/Tabla1[[#This Row],[Meses de stock]],0)</f>
        <v>4.0441988950276242</v>
      </c>
      <c r="O3262" s="5" t="e">
        <f>VLOOKUP(Tabla1[[#This Row],[Código del producto]],'ABC Ventas'!$A:$E,5,0)</f>
        <v>#DIV/0!</v>
      </c>
      <c r="P3262" s="5" t="e">
        <f>VLOOKUP(Tabla1[[#This Row],[Código del producto]],'ABC Stock'!$A:$E,5,0)</f>
        <v>#DIV/0!</v>
      </c>
      <c r="Q32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63" spans="1:17" x14ac:dyDescent="0.2">
      <c r="A3263" s="1">
        <v>1544</v>
      </c>
      <c r="B3263" s="1" t="s">
        <v>2</v>
      </c>
      <c r="C3263" s="1" t="s">
        <v>4</v>
      </c>
      <c r="D3263" s="1" t="s">
        <v>3</v>
      </c>
      <c r="E3263" s="11">
        <v>297</v>
      </c>
      <c r="F3263" s="3">
        <v>4.26</v>
      </c>
      <c r="G3263" s="11">
        <f>Tabla1[[#This Row],[Stock en unidades]]*Tabla1[[#This Row],[Costo unitario]]</f>
        <v>1265.22</v>
      </c>
      <c r="H3263" s="1">
        <v>2019</v>
      </c>
      <c r="I3263" s="1" t="s">
        <v>309</v>
      </c>
      <c r="J3263" s="1">
        <v>57</v>
      </c>
      <c r="K3263" s="3">
        <v>327.80699999999996</v>
      </c>
      <c r="L3263" s="12">
        <f>Tabla1[[#This Row],[Venta prom 12 meses en UN]]*Tabla1[[#This Row],[Costo unitario]]</f>
        <v>242.82</v>
      </c>
      <c r="M3263" s="29">
        <f>IFERROR(Tabla1[[#This Row],[Stock en unidades]]/Tabla1[[#This Row],[Venta prom 12 meses en UN]],0)</f>
        <v>5.2105263157894735</v>
      </c>
      <c r="N3263" s="12">
        <f>IFERROR(12/Tabla1[[#This Row],[Meses de stock]],0)</f>
        <v>2.3030303030303032</v>
      </c>
      <c r="O3263" s="5" t="e">
        <f>VLOOKUP(Tabla1[[#This Row],[Código del producto]],'ABC Ventas'!$A:$E,5,0)</f>
        <v>#DIV/0!</v>
      </c>
      <c r="P3263" s="5" t="e">
        <f>VLOOKUP(Tabla1[[#This Row],[Código del producto]],'ABC Stock'!$A:$E,5,0)</f>
        <v>#DIV/0!</v>
      </c>
      <c r="Q326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64" spans="1:17" x14ac:dyDescent="0.2">
      <c r="A3264" s="1">
        <v>1544</v>
      </c>
      <c r="B3264" s="1" t="s">
        <v>2</v>
      </c>
      <c r="C3264" s="1" t="s">
        <v>4</v>
      </c>
      <c r="D3264" s="1" t="s">
        <v>3</v>
      </c>
      <c r="E3264" s="11">
        <v>862</v>
      </c>
      <c r="F3264" s="3">
        <v>1.66</v>
      </c>
      <c r="G3264" s="11">
        <f>Tabla1[[#This Row],[Stock en unidades]]*Tabla1[[#This Row],[Costo unitario]]</f>
        <v>1430.9199999999998</v>
      </c>
      <c r="H3264" s="1">
        <v>2020</v>
      </c>
      <c r="I3264" s="1" t="s">
        <v>256</v>
      </c>
      <c r="J3264" s="1">
        <v>124</v>
      </c>
      <c r="K3264" s="3">
        <v>294.35120000000001</v>
      </c>
      <c r="L3264" s="12">
        <f>Tabla1[[#This Row],[Venta prom 12 meses en UN]]*Tabla1[[#This Row],[Costo unitario]]</f>
        <v>205.84</v>
      </c>
      <c r="M3264" s="29">
        <f>IFERROR(Tabla1[[#This Row],[Stock en unidades]]/Tabla1[[#This Row],[Venta prom 12 meses en UN]],0)</f>
        <v>6.9516129032258061</v>
      </c>
      <c r="N3264" s="12">
        <f>IFERROR(12/Tabla1[[#This Row],[Meses de stock]],0)</f>
        <v>1.7262180974477959</v>
      </c>
      <c r="O3264" s="5" t="e">
        <f>VLOOKUP(Tabla1[[#This Row],[Código del producto]],'ABC Ventas'!$A:$E,5,0)</f>
        <v>#DIV/0!</v>
      </c>
      <c r="P3264" s="5" t="e">
        <f>VLOOKUP(Tabla1[[#This Row],[Código del producto]],'ABC Stock'!$A:$E,5,0)</f>
        <v>#DIV/0!</v>
      </c>
      <c r="Q326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65" spans="1:17" x14ac:dyDescent="0.2">
      <c r="A3265" s="1">
        <v>1544</v>
      </c>
      <c r="B3265" s="1" t="s">
        <v>2</v>
      </c>
      <c r="C3265" s="1" t="s">
        <v>4</v>
      </c>
      <c r="D3265" s="1" t="s">
        <v>3</v>
      </c>
      <c r="E3265" s="11">
        <v>251</v>
      </c>
      <c r="F3265" s="3">
        <v>3.95</v>
      </c>
      <c r="G3265" s="11">
        <f>Tabla1[[#This Row],[Stock en unidades]]*Tabla1[[#This Row],[Costo unitario]]</f>
        <v>991.45</v>
      </c>
      <c r="H3265" s="1">
        <v>2019</v>
      </c>
      <c r="I3265" s="1" t="s">
        <v>256</v>
      </c>
      <c r="J3265" s="1">
        <v>41.7</v>
      </c>
      <c r="K3265" s="3">
        <v>214.12950000000004</v>
      </c>
      <c r="L3265" s="12">
        <f>Tabla1[[#This Row],[Venta prom 12 meses en UN]]*Tabla1[[#This Row],[Costo unitario]]</f>
        <v>164.71500000000003</v>
      </c>
      <c r="M3265" s="29">
        <f>IFERROR(Tabla1[[#This Row],[Stock en unidades]]/Tabla1[[#This Row],[Venta prom 12 meses en UN]],0)</f>
        <v>6.0191846522781773</v>
      </c>
      <c r="N3265" s="12">
        <f>IFERROR(12/Tabla1[[#This Row],[Meses de stock]],0)</f>
        <v>1.9936254980079682</v>
      </c>
      <c r="O3265" s="5" t="e">
        <f>VLOOKUP(Tabla1[[#This Row],[Código del producto]],'ABC Ventas'!$A:$E,5,0)</f>
        <v>#DIV/0!</v>
      </c>
      <c r="P3265" s="5" t="e">
        <f>VLOOKUP(Tabla1[[#This Row],[Código del producto]],'ABC Stock'!$A:$E,5,0)</f>
        <v>#DIV/0!</v>
      </c>
      <c r="Q326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66" spans="1:17" x14ac:dyDescent="0.2">
      <c r="A3266" s="1">
        <v>1545</v>
      </c>
      <c r="B3266" s="1" t="s">
        <v>595</v>
      </c>
      <c r="C3266" s="1" t="s">
        <v>4</v>
      </c>
      <c r="D3266" s="1" t="s">
        <v>3</v>
      </c>
      <c r="E3266" s="11">
        <v>69</v>
      </c>
      <c r="F3266" s="3">
        <v>4.5999999999999996</v>
      </c>
      <c r="G3266" s="11">
        <f>Tabla1[[#This Row],[Stock en unidades]]*Tabla1[[#This Row],[Costo unitario]]</f>
        <v>317.39999999999998</v>
      </c>
      <c r="H3266" s="1">
        <v>2020</v>
      </c>
      <c r="I3266" s="1" t="s">
        <v>258</v>
      </c>
      <c r="J3266" s="1">
        <v>83</v>
      </c>
      <c r="K3266" s="3">
        <v>633.78800000000001</v>
      </c>
      <c r="L3266" s="12">
        <f>Tabla1[[#This Row],[Venta prom 12 meses en UN]]*Tabla1[[#This Row],[Costo unitario]]</f>
        <v>381.79999999999995</v>
      </c>
      <c r="M3266" s="29">
        <f>IFERROR(Tabla1[[#This Row],[Stock en unidades]]/Tabla1[[#This Row],[Venta prom 12 meses en UN]],0)</f>
        <v>0.83132530120481929</v>
      </c>
      <c r="N3266" s="12">
        <f>IFERROR(12/Tabla1[[#This Row],[Meses de stock]],0)</f>
        <v>14.434782608695652</v>
      </c>
      <c r="O3266" s="5" t="e">
        <f>VLOOKUP(Tabla1[[#This Row],[Código del producto]],'ABC Ventas'!$A:$E,5,0)</f>
        <v>#DIV/0!</v>
      </c>
      <c r="P3266" s="5" t="e">
        <f>VLOOKUP(Tabla1[[#This Row],[Código del producto]],'ABC Stock'!$A:$E,5,0)</f>
        <v>#DIV/0!</v>
      </c>
      <c r="Q326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67" spans="1:17" x14ac:dyDescent="0.2">
      <c r="A3267" s="1">
        <v>1545</v>
      </c>
      <c r="B3267" s="1" t="s">
        <v>595</v>
      </c>
      <c r="C3267" s="1" t="s">
        <v>4</v>
      </c>
      <c r="D3267" s="1" t="s">
        <v>3</v>
      </c>
      <c r="E3267" s="11">
        <v>240</v>
      </c>
      <c r="F3267" s="3">
        <v>7.88</v>
      </c>
      <c r="G3267" s="11">
        <f>Tabla1[[#This Row],[Stock en unidades]]*Tabla1[[#This Row],[Costo unitario]]</f>
        <v>1891.2</v>
      </c>
      <c r="H3267" s="1">
        <v>2019</v>
      </c>
      <c r="I3267" s="1" t="s">
        <v>305</v>
      </c>
      <c r="J3267" s="1">
        <v>47.9</v>
      </c>
      <c r="K3267" s="3">
        <v>615.24675999999999</v>
      </c>
      <c r="L3267" s="12">
        <f>Tabla1[[#This Row],[Venta prom 12 meses en UN]]*Tabla1[[#This Row],[Costo unitario]]</f>
        <v>377.452</v>
      </c>
      <c r="M3267" s="29">
        <f>IFERROR(Tabla1[[#This Row],[Stock en unidades]]/Tabla1[[#This Row],[Venta prom 12 meses en UN]],0)</f>
        <v>5.010438413361169</v>
      </c>
      <c r="N3267" s="12">
        <f>IFERROR(12/Tabla1[[#This Row],[Meses de stock]],0)</f>
        <v>2.395</v>
      </c>
      <c r="O3267" s="5" t="e">
        <f>VLOOKUP(Tabla1[[#This Row],[Código del producto]],'ABC Ventas'!$A:$E,5,0)</f>
        <v>#DIV/0!</v>
      </c>
      <c r="P3267" s="5" t="e">
        <f>VLOOKUP(Tabla1[[#This Row],[Código del producto]],'ABC Stock'!$A:$E,5,0)</f>
        <v>#DIV/0!</v>
      </c>
      <c r="Q326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68" spans="1:17" x14ac:dyDescent="0.2">
      <c r="A3268" s="1">
        <v>1545</v>
      </c>
      <c r="B3268" s="1" t="s">
        <v>595</v>
      </c>
      <c r="C3268" s="1" t="s">
        <v>4</v>
      </c>
      <c r="D3268" s="1" t="s">
        <v>3</v>
      </c>
      <c r="E3268" s="11">
        <v>102</v>
      </c>
      <c r="F3268" s="3">
        <v>4.03</v>
      </c>
      <c r="G3268" s="11">
        <f>Tabla1[[#This Row],[Stock en unidades]]*Tabla1[[#This Row],[Costo unitario]]</f>
        <v>411.06</v>
      </c>
      <c r="H3268" s="1">
        <v>2020</v>
      </c>
      <c r="I3268" s="1" t="s">
        <v>256</v>
      </c>
      <c r="J3268" s="1">
        <v>50.7</v>
      </c>
      <c r="K3268" s="3">
        <v>347.34570000000008</v>
      </c>
      <c r="L3268" s="12">
        <f>Tabla1[[#This Row],[Venta prom 12 meses en UN]]*Tabla1[[#This Row],[Costo unitario]]</f>
        <v>204.32100000000003</v>
      </c>
      <c r="M3268" s="29">
        <f>IFERROR(Tabla1[[#This Row],[Stock en unidades]]/Tabla1[[#This Row],[Venta prom 12 meses en UN]],0)</f>
        <v>2.0118343195266273</v>
      </c>
      <c r="N3268" s="12">
        <f>IFERROR(12/Tabla1[[#This Row],[Meses de stock]],0)</f>
        <v>5.9647058823529413</v>
      </c>
      <c r="O3268" s="5" t="e">
        <f>VLOOKUP(Tabla1[[#This Row],[Código del producto]],'ABC Ventas'!$A:$E,5,0)</f>
        <v>#DIV/0!</v>
      </c>
      <c r="P3268" s="5" t="e">
        <f>VLOOKUP(Tabla1[[#This Row],[Código del producto]],'ABC Stock'!$A:$E,5,0)</f>
        <v>#DIV/0!</v>
      </c>
      <c r="Q32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69" spans="1:17" x14ac:dyDescent="0.2">
      <c r="A3269" s="1">
        <v>1545</v>
      </c>
      <c r="B3269" s="1" t="s">
        <v>595</v>
      </c>
      <c r="C3269" s="1" t="s">
        <v>4</v>
      </c>
      <c r="D3269" s="1" t="s">
        <v>3</v>
      </c>
      <c r="E3269" s="11">
        <v>117</v>
      </c>
      <c r="F3269" s="3">
        <v>3.47</v>
      </c>
      <c r="G3269" s="11">
        <f>Tabla1[[#This Row],[Stock en unidades]]*Tabla1[[#This Row],[Costo unitario]]</f>
        <v>405.99</v>
      </c>
      <c r="H3269" s="1">
        <v>2020</v>
      </c>
      <c r="I3269" s="1" t="s">
        <v>256</v>
      </c>
      <c r="J3269" s="1">
        <v>51</v>
      </c>
      <c r="K3269" s="3">
        <v>323.85509999999999</v>
      </c>
      <c r="L3269" s="12">
        <f>Tabla1[[#This Row],[Venta prom 12 meses en UN]]*Tabla1[[#This Row],[Costo unitario]]</f>
        <v>176.97</v>
      </c>
      <c r="M3269" s="29">
        <f>IFERROR(Tabla1[[#This Row],[Stock en unidades]]/Tabla1[[#This Row],[Venta prom 12 meses en UN]],0)</f>
        <v>2.2941176470588234</v>
      </c>
      <c r="N3269" s="12">
        <f>IFERROR(12/Tabla1[[#This Row],[Meses de stock]],0)</f>
        <v>5.2307692307692308</v>
      </c>
      <c r="O3269" s="5" t="e">
        <f>VLOOKUP(Tabla1[[#This Row],[Código del producto]],'ABC Ventas'!$A:$E,5,0)</f>
        <v>#DIV/0!</v>
      </c>
      <c r="P3269" s="5" t="e">
        <f>VLOOKUP(Tabla1[[#This Row],[Código del producto]],'ABC Stock'!$A:$E,5,0)</f>
        <v>#DIV/0!</v>
      </c>
      <c r="Q326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0" spans="1:17" x14ac:dyDescent="0.2">
      <c r="A3270" s="1">
        <v>1545</v>
      </c>
      <c r="B3270" s="1" t="s">
        <v>595</v>
      </c>
      <c r="C3270" s="1" t="s">
        <v>4</v>
      </c>
      <c r="D3270" s="1" t="s">
        <v>3</v>
      </c>
      <c r="E3270" s="11">
        <v>73</v>
      </c>
      <c r="F3270" s="3">
        <v>4.6399999999999997</v>
      </c>
      <c r="G3270" s="11">
        <f>Tabla1[[#This Row],[Stock en unidades]]*Tabla1[[#This Row],[Costo unitario]]</f>
        <v>338.71999999999997</v>
      </c>
      <c r="H3270" s="1">
        <v>2020</v>
      </c>
      <c r="I3270" s="1" t="s">
        <v>256</v>
      </c>
      <c r="J3270" s="1">
        <v>36.299999999999997</v>
      </c>
      <c r="K3270" s="3">
        <v>220.64591999999996</v>
      </c>
      <c r="L3270" s="12">
        <f>Tabla1[[#This Row],[Venta prom 12 meses en UN]]*Tabla1[[#This Row],[Costo unitario]]</f>
        <v>168.43199999999999</v>
      </c>
      <c r="M3270" s="29">
        <f>IFERROR(Tabla1[[#This Row],[Stock en unidades]]/Tabla1[[#This Row],[Venta prom 12 meses en UN]],0)</f>
        <v>2.0110192837465566</v>
      </c>
      <c r="N3270" s="12">
        <f>IFERROR(12/Tabla1[[#This Row],[Meses de stock]],0)</f>
        <v>5.9671232876712326</v>
      </c>
      <c r="O3270" s="5" t="e">
        <f>VLOOKUP(Tabla1[[#This Row],[Código del producto]],'ABC Ventas'!$A:$E,5,0)</f>
        <v>#DIV/0!</v>
      </c>
      <c r="P3270" s="5" t="e">
        <f>VLOOKUP(Tabla1[[#This Row],[Código del producto]],'ABC Stock'!$A:$E,5,0)</f>
        <v>#DIV/0!</v>
      </c>
      <c r="Q327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1" spans="1:17" x14ac:dyDescent="0.2">
      <c r="A3271" s="1">
        <v>1545</v>
      </c>
      <c r="B3271" s="1" t="s">
        <v>595</v>
      </c>
      <c r="C3271" s="1" t="s">
        <v>4</v>
      </c>
      <c r="D3271" s="1" t="s">
        <v>3</v>
      </c>
      <c r="E3271" s="11">
        <v>68</v>
      </c>
      <c r="F3271" s="3">
        <v>1.1000000000000001</v>
      </c>
      <c r="G3271" s="11">
        <f>Tabla1[[#This Row],[Stock en unidades]]*Tabla1[[#This Row],[Costo unitario]]</f>
        <v>74.800000000000011</v>
      </c>
      <c r="H3271" s="1">
        <v>2020</v>
      </c>
      <c r="I3271" s="1" t="s">
        <v>257</v>
      </c>
      <c r="J3271" s="1">
        <v>64</v>
      </c>
      <c r="K3271" s="3">
        <v>128.12800000000001</v>
      </c>
      <c r="L3271" s="12">
        <f>Tabla1[[#This Row],[Venta prom 12 meses en UN]]*Tabla1[[#This Row],[Costo unitario]]</f>
        <v>70.400000000000006</v>
      </c>
      <c r="M3271" s="29">
        <f>IFERROR(Tabla1[[#This Row],[Stock en unidades]]/Tabla1[[#This Row],[Venta prom 12 meses en UN]],0)</f>
        <v>1.0625</v>
      </c>
      <c r="N3271" s="12">
        <f>IFERROR(12/Tabla1[[#This Row],[Meses de stock]],0)</f>
        <v>11.294117647058824</v>
      </c>
      <c r="O3271" s="5" t="e">
        <f>VLOOKUP(Tabla1[[#This Row],[Código del producto]],'ABC Ventas'!$A:$E,5,0)</f>
        <v>#DIV/0!</v>
      </c>
      <c r="P3271" s="5" t="e">
        <f>VLOOKUP(Tabla1[[#This Row],[Código del producto]],'ABC Stock'!$A:$E,5,0)</f>
        <v>#DIV/0!</v>
      </c>
      <c r="Q327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2" spans="1:17" x14ac:dyDescent="0.2">
      <c r="A3272" s="1">
        <v>1546</v>
      </c>
      <c r="B3272" s="1" t="s">
        <v>596</v>
      </c>
      <c r="C3272" s="1" t="s">
        <v>4</v>
      </c>
      <c r="D3272" s="1" t="s">
        <v>3</v>
      </c>
      <c r="E3272" s="11">
        <v>549</v>
      </c>
      <c r="F3272" s="3">
        <v>7.17</v>
      </c>
      <c r="G3272" s="11">
        <f>Tabla1[[#This Row],[Stock en unidades]]*Tabla1[[#This Row],[Costo unitario]]</f>
        <v>3936.33</v>
      </c>
      <c r="H3272" s="1">
        <v>2020</v>
      </c>
      <c r="I3272" s="1" t="s">
        <v>257</v>
      </c>
      <c r="J3272" s="1">
        <v>68.599999999999994</v>
      </c>
      <c r="K3272" s="3">
        <v>885.35159999999985</v>
      </c>
      <c r="L3272" s="12">
        <f>Tabla1[[#This Row],[Venta prom 12 meses en UN]]*Tabla1[[#This Row],[Costo unitario]]</f>
        <v>491.86199999999997</v>
      </c>
      <c r="M3272" s="29">
        <f>IFERROR(Tabla1[[#This Row],[Stock en unidades]]/Tabla1[[#This Row],[Venta prom 12 meses en UN]],0)</f>
        <v>8.0029154518950438</v>
      </c>
      <c r="N3272" s="12">
        <f>IFERROR(12/Tabla1[[#This Row],[Meses de stock]],0)</f>
        <v>1.4994535519125682</v>
      </c>
      <c r="O3272" s="5" t="e">
        <f>VLOOKUP(Tabla1[[#This Row],[Código del producto]],'ABC Ventas'!$A:$E,5,0)</f>
        <v>#DIV/0!</v>
      </c>
      <c r="P3272" s="5" t="e">
        <f>VLOOKUP(Tabla1[[#This Row],[Código del producto]],'ABC Stock'!$A:$E,5,0)</f>
        <v>#DIV/0!</v>
      </c>
      <c r="Q327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73" spans="1:17" x14ac:dyDescent="0.2">
      <c r="A3273" s="1">
        <v>1546</v>
      </c>
      <c r="B3273" s="1" t="s">
        <v>596</v>
      </c>
      <c r="C3273" s="1" t="s">
        <v>4</v>
      </c>
      <c r="D3273" s="1" t="s">
        <v>3</v>
      </c>
      <c r="E3273" s="11">
        <v>98</v>
      </c>
      <c r="F3273" s="3">
        <v>3.5</v>
      </c>
      <c r="G3273" s="11">
        <f>Tabla1[[#This Row],[Stock en unidades]]*Tabla1[[#This Row],[Costo unitario]]</f>
        <v>343</v>
      </c>
      <c r="H3273" s="1">
        <v>2020</v>
      </c>
      <c r="I3273" s="1" t="s">
        <v>258</v>
      </c>
      <c r="J3273" s="1">
        <v>128</v>
      </c>
      <c r="K3273" s="3">
        <v>685.44</v>
      </c>
      <c r="L3273" s="12">
        <f>Tabla1[[#This Row],[Venta prom 12 meses en UN]]*Tabla1[[#This Row],[Costo unitario]]</f>
        <v>448</v>
      </c>
      <c r="M3273" s="29">
        <f>IFERROR(Tabla1[[#This Row],[Stock en unidades]]/Tabla1[[#This Row],[Venta prom 12 meses en UN]],0)</f>
        <v>0.765625</v>
      </c>
      <c r="N3273" s="12">
        <f>IFERROR(12/Tabla1[[#This Row],[Meses de stock]],0)</f>
        <v>15.673469387755102</v>
      </c>
      <c r="O3273" s="5" t="e">
        <f>VLOOKUP(Tabla1[[#This Row],[Código del producto]],'ABC Ventas'!$A:$E,5,0)</f>
        <v>#DIV/0!</v>
      </c>
      <c r="P3273" s="5" t="e">
        <f>VLOOKUP(Tabla1[[#This Row],[Código del producto]],'ABC Stock'!$A:$E,5,0)</f>
        <v>#DIV/0!</v>
      </c>
      <c r="Q32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4" spans="1:17" x14ac:dyDescent="0.2">
      <c r="A3274" s="1">
        <v>1546</v>
      </c>
      <c r="B3274" s="1" t="s">
        <v>596</v>
      </c>
      <c r="C3274" s="1" t="s">
        <v>4</v>
      </c>
      <c r="D3274" s="1" t="s">
        <v>3</v>
      </c>
      <c r="E3274" s="11">
        <v>216</v>
      </c>
      <c r="F3274" s="3">
        <v>4.43</v>
      </c>
      <c r="G3274" s="11">
        <f>Tabla1[[#This Row],[Stock en unidades]]*Tabla1[[#This Row],[Costo unitario]]</f>
        <v>956.87999999999988</v>
      </c>
      <c r="H3274" s="1">
        <v>2020</v>
      </c>
      <c r="I3274" s="1" t="s">
        <v>256</v>
      </c>
      <c r="J3274" s="1">
        <v>111</v>
      </c>
      <c r="K3274" s="3">
        <v>673.67009999999993</v>
      </c>
      <c r="L3274" s="12">
        <f>Tabla1[[#This Row],[Venta prom 12 meses en UN]]*Tabla1[[#This Row],[Costo unitario]]</f>
        <v>491.72999999999996</v>
      </c>
      <c r="M3274" s="29">
        <f>IFERROR(Tabla1[[#This Row],[Stock en unidades]]/Tabla1[[#This Row],[Venta prom 12 meses en UN]],0)</f>
        <v>1.9459459459459461</v>
      </c>
      <c r="N3274" s="12">
        <f>IFERROR(12/Tabla1[[#This Row],[Meses de stock]],0)</f>
        <v>6.1666666666666661</v>
      </c>
      <c r="O3274" s="5" t="e">
        <f>VLOOKUP(Tabla1[[#This Row],[Código del producto]],'ABC Ventas'!$A:$E,5,0)</f>
        <v>#DIV/0!</v>
      </c>
      <c r="P3274" s="5" t="e">
        <f>VLOOKUP(Tabla1[[#This Row],[Código del producto]],'ABC Stock'!$A:$E,5,0)</f>
        <v>#DIV/0!</v>
      </c>
      <c r="Q327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5" spans="1:17" x14ac:dyDescent="0.2">
      <c r="A3275" s="1">
        <v>1546</v>
      </c>
      <c r="B3275" s="1" t="s">
        <v>596</v>
      </c>
      <c r="C3275" s="1" t="s">
        <v>4</v>
      </c>
      <c r="D3275" s="1" t="s">
        <v>3</v>
      </c>
      <c r="E3275" s="11">
        <v>309</v>
      </c>
      <c r="F3275" s="3">
        <v>3.54</v>
      </c>
      <c r="G3275" s="11">
        <f>Tabla1[[#This Row],[Stock en unidades]]*Tabla1[[#This Row],[Costo unitario]]</f>
        <v>1093.8599999999999</v>
      </c>
      <c r="H3275" s="1">
        <v>2019</v>
      </c>
      <c r="I3275" s="1" t="s">
        <v>310</v>
      </c>
      <c r="J3275" s="1">
        <v>135</v>
      </c>
      <c r="K3275" s="3">
        <v>597.375</v>
      </c>
      <c r="L3275" s="12">
        <f>Tabla1[[#This Row],[Venta prom 12 meses en UN]]*Tabla1[[#This Row],[Costo unitario]]</f>
        <v>477.9</v>
      </c>
      <c r="M3275" s="29">
        <f>IFERROR(Tabla1[[#This Row],[Stock en unidades]]/Tabla1[[#This Row],[Venta prom 12 meses en UN]],0)</f>
        <v>2.2888888888888888</v>
      </c>
      <c r="N3275" s="12">
        <f>IFERROR(12/Tabla1[[#This Row],[Meses de stock]],0)</f>
        <v>5.2427184466019421</v>
      </c>
      <c r="O3275" s="5" t="e">
        <f>VLOOKUP(Tabla1[[#This Row],[Código del producto]],'ABC Ventas'!$A:$E,5,0)</f>
        <v>#DIV/0!</v>
      </c>
      <c r="P3275" s="5" t="e">
        <f>VLOOKUP(Tabla1[[#This Row],[Código del producto]],'ABC Stock'!$A:$E,5,0)</f>
        <v>#DIV/0!</v>
      </c>
      <c r="Q327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6" spans="1:17" x14ac:dyDescent="0.2">
      <c r="A3276" s="1">
        <v>1546</v>
      </c>
      <c r="B3276" s="1" t="s">
        <v>596</v>
      </c>
      <c r="C3276" s="1" t="s">
        <v>4</v>
      </c>
      <c r="D3276" s="1" t="s">
        <v>3</v>
      </c>
      <c r="E3276" s="11">
        <v>591</v>
      </c>
      <c r="F3276" s="3">
        <v>4.63</v>
      </c>
      <c r="G3276" s="11">
        <f>Tabla1[[#This Row],[Stock en unidades]]*Tabla1[[#This Row],[Costo unitario]]</f>
        <v>2736.33</v>
      </c>
      <c r="H3276" s="1">
        <v>2019</v>
      </c>
      <c r="I3276" s="1" t="s">
        <v>308</v>
      </c>
      <c r="J3276" s="1">
        <v>49.2</v>
      </c>
      <c r="K3276" s="3">
        <v>300.69072000000006</v>
      </c>
      <c r="L3276" s="12">
        <f>Tabla1[[#This Row],[Venta prom 12 meses en UN]]*Tabla1[[#This Row],[Costo unitario]]</f>
        <v>227.79600000000002</v>
      </c>
      <c r="M3276" s="29">
        <f>IFERROR(Tabla1[[#This Row],[Stock en unidades]]/Tabla1[[#This Row],[Venta prom 12 meses en UN]],0)</f>
        <v>12.012195121951219</v>
      </c>
      <c r="N3276" s="12">
        <f>IFERROR(12/Tabla1[[#This Row],[Meses de stock]],0)</f>
        <v>0.9989847715736041</v>
      </c>
      <c r="O3276" s="5" t="e">
        <f>VLOOKUP(Tabla1[[#This Row],[Código del producto]],'ABC Ventas'!$A:$E,5,0)</f>
        <v>#DIV/0!</v>
      </c>
      <c r="P3276" s="5" t="e">
        <f>VLOOKUP(Tabla1[[#This Row],[Código del producto]],'ABC Stock'!$A:$E,5,0)</f>
        <v>#DIV/0!</v>
      </c>
      <c r="Q327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77" spans="1:17" x14ac:dyDescent="0.2">
      <c r="A3277" s="1">
        <v>1546</v>
      </c>
      <c r="B3277" s="1" t="s">
        <v>596</v>
      </c>
      <c r="C3277" s="1" t="s">
        <v>4</v>
      </c>
      <c r="D3277" s="1" t="s">
        <v>3</v>
      </c>
      <c r="E3277" s="11">
        <v>78</v>
      </c>
      <c r="F3277" s="3">
        <v>2.71</v>
      </c>
      <c r="G3277" s="11">
        <f>Tabla1[[#This Row],[Stock en unidades]]*Tabla1[[#This Row],[Costo unitario]]</f>
        <v>211.38</v>
      </c>
      <c r="H3277" s="1">
        <v>2020</v>
      </c>
      <c r="I3277" s="1" t="s">
        <v>257</v>
      </c>
      <c r="J3277" s="1">
        <v>77.5</v>
      </c>
      <c r="K3277" s="3">
        <v>256.23050000000001</v>
      </c>
      <c r="L3277" s="12">
        <f>Tabla1[[#This Row],[Venta prom 12 meses en UN]]*Tabla1[[#This Row],[Costo unitario]]</f>
        <v>210.02500000000001</v>
      </c>
      <c r="M3277" s="29">
        <f>IFERROR(Tabla1[[#This Row],[Stock en unidades]]/Tabla1[[#This Row],[Venta prom 12 meses en UN]],0)</f>
        <v>1.0064516129032257</v>
      </c>
      <c r="N3277" s="12">
        <f>IFERROR(12/Tabla1[[#This Row],[Meses de stock]],0)</f>
        <v>11.923076923076923</v>
      </c>
      <c r="O3277" s="5" t="e">
        <f>VLOOKUP(Tabla1[[#This Row],[Código del producto]],'ABC Ventas'!$A:$E,5,0)</f>
        <v>#DIV/0!</v>
      </c>
      <c r="P3277" s="5" t="e">
        <f>VLOOKUP(Tabla1[[#This Row],[Código del producto]],'ABC Stock'!$A:$E,5,0)</f>
        <v>#DIV/0!</v>
      </c>
      <c r="Q327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78" spans="1:17" x14ac:dyDescent="0.2">
      <c r="A3278" s="1">
        <v>1547</v>
      </c>
      <c r="B3278" s="1" t="s">
        <v>23</v>
      </c>
      <c r="C3278" s="1" t="s">
        <v>4</v>
      </c>
      <c r="D3278" s="1" t="s">
        <v>3</v>
      </c>
      <c r="E3278" s="11">
        <v>246</v>
      </c>
      <c r="F3278" s="3">
        <v>6.55</v>
      </c>
      <c r="G3278" s="11">
        <f>Tabla1[[#This Row],[Stock en unidades]]*Tabla1[[#This Row],[Costo unitario]]</f>
        <v>1611.3</v>
      </c>
      <c r="H3278" s="1">
        <v>2019</v>
      </c>
      <c r="I3278" s="1" t="s">
        <v>257</v>
      </c>
      <c r="J3278" s="1">
        <v>82</v>
      </c>
      <c r="K3278" s="3">
        <v>945.29600000000005</v>
      </c>
      <c r="L3278" s="12">
        <f>Tabla1[[#This Row],[Venta prom 12 meses en UN]]*Tabla1[[#This Row],[Costo unitario]]</f>
        <v>537.1</v>
      </c>
      <c r="M3278" s="29">
        <f>IFERROR(Tabla1[[#This Row],[Stock en unidades]]/Tabla1[[#This Row],[Venta prom 12 meses en UN]],0)</f>
        <v>3</v>
      </c>
      <c r="N3278" s="12">
        <f>IFERROR(12/Tabla1[[#This Row],[Meses de stock]],0)</f>
        <v>4</v>
      </c>
      <c r="O3278" s="5" t="e">
        <f>VLOOKUP(Tabla1[[#This Row],[Código del producto]],'ABC Ventas'!$A:$E,5,0)</f>
        <v>#DIV/0!</v>
      </c>
      <c r="P3278" s="5" t="e">
        <f>VLOOKUP(Tabla1[[#This Row],[Código del producto]],'ABC Stock'!$A:$E,5,0)</f>
        <v>#DIV/0!</v>
      </c>
      <c r="Q327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79" spans="1:17" x14ac:dyDescent="0.2">
      <c r="A3279" s="1">
        <v>1547</v>
      </c>
      <c r="B3279" s="1" t="s">
        <v>23</v>
      </c>
      <c r="C3279" s="1" t="s">
        <v>4</v>
      </c>
      <c r="D3279" s="1" t="s">
        <v>3</v>
      </c>
      <c r="E3279" s="11">
        <v>244</v>
      </c>
      <c r="F3279" s="3">
        <v>3.84</v>
      </c>
      <c r="G3279" s="11">
        <f>Tabla1[[#This Row],[Stock en unidades]]*Tabla1[[#This Row],[Costo unitario]]</f>
        <v>936.95999999999992</v>
      </c>
      <c r="H3279" s="1">
        <v>2020</v>
      </c>
      <c r="I3279" s="1" t="s">
        <v>257</v>
      </c>
      <c r="J3279" s="1">
        <v>111</v>
      </c>
      <c r="K3279" s="3">
        <v>771.49440000000004</v>
      </c>
      <c r="L3279" s="12">
        <f>Tabla1[[#This Row],[Venta prom 12 meses en UN]]*Tabla1[[#This Row],[Costo unitario]]</f>
        <v>426.24</v>
      </c>
      <c r="M3279" s="29">
        <f>IFERROR(Tabla1[[#This Row],[Stock en unidades]]/Tabla1[[#This Row],[Venta prom 12 meses en UN]],0)</f>
        <v>2.1981981981981984</v>
      </c>
      <c r="N3279" s="12">
        <f>IFERROR(12/Tabla1[[#This Row],[Meses de stock]],0)</f>
        <v>5.4590163934426226</v>
      </c>
      <c r="O3279" s="5" t="e">
        <f>VLOOKUP(Tabla1[[#This Row],[Código del producto]],'ABC Ventas'!$A:$E,5,0)</f>
        <v>#DIV/0!</v>
      </c>
      <c r="P3279" s="5" t="e">
        <f>VLOOKUP(Tabla1[[#This Row],[Código del producto]],'ABC Stock'!$A:$E,5,0)</f>
        <v>#DIV/0!</v>
      </c>
      <c r="Q327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80" spans="1:17" x14ac:dyDescent="0.2">
      <c r="A3280" s="1">
        <v>1547</v>
      </c>
      <c r="B3280" s="1" t="s">
        <v>23</v>
      </c>
      <c r="C3280" s="1" t="s">
        <v>4</v>
      </c>
      <c r="D3280" s="1" t="s">
        <v>3</v>
      </c>
      <c r="E3280" s="11">
        <v>73</v>
      </c>
      <c r="F3280" s="3">
        <v>3.24</v>
      </c>
      <c r="G3280" s="11">
        <f>Tabla1[[#This Row],[Stock en unidades]]*Tabla1[[#This Row],[Costo unitario]]</f>
        <v>236.52</v>
      </c>
      <c r="H3280" s="1">
        <v>2020</v>
      </c>
      <c r="I3280" s="1" t="s">
        <v>257</v>
      </c>
      <c r="J3280" s="1">
        <v>145</v>
      </c>
      <c r="K3280" s="3">
        <v>587.25</v>
      </c>
      <c r="L3280" s="12">
        <f>Tabla1[[#This Row],[Venta prom 12 meses en UN]]*Tabla1[[#This Row],[Costo unitario]]</f>
        <v>469.8</v>
      </c>
      <c r="M3280" s="29">
        <f>IFERROR(Tabla1[[#This Row],[Stock en unidades]]/Tabla1[[#This Row],[Venta prom 12 meses en UN]],0)</f>
        <v>0.50344827586206897</v>
      </c>
      <c r="N3280" s="12">
        <f>IFERROR(12/Tabla1[[#This Row],[Meses de stock]],0)</f>
        <v>23.835616438356166</v>
      </c>
      <c r="O3280" s="5" t="e">
        <f>VLOOKUP(Tabla1[[#This Row],[Código del producto]],'ABC Ventas'!$A:$E,5,0)</f>
        <v>#DIV/0!</v>
      </c>
      <c r="P3280" s="5" t="e">
        <f>VLOOKUP(Tabla1[[#This Row],[Código del producto]],'ABC Stock'!$A:$E,5,0)</f>
        <v>#DIV/0!</v>
      </c>
      <c r="Q328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81" spans="1:17" x14ac:dyDescent="0.2">
      <c r="A3281" s="1">
        <v>1547</v>
      </c>
      <c r="B3281" s="1" t="s">
        <v>23</v>
      </c>
      <c r="C3281" s="1" t="s">
        <v>4</v>
      </c>
      <c r="D3281" s="1" t="s">
        <v>3</v>
      </c>
      <c r="E3281" s="11">
        <v>339</v>
      </c>
      <c r="F3281" s="3">
        <v>6.06</v>
      </c>
      <c r="G3281" s="11">
        <f>Tabla1[[#This Row],[Stock en unidades]]*Tabla1[[#This Row],[Costo unitario]]</f>
        <v>2054.3399999999997</v>
      </c>
      <c r="H3281" s="1">
        <v>2020</v>
      </c>
      <c r="I3281" s="1" t="s">
        <v>257</v>
      </c>
      <c r="J3281" s="1">
        <v>48.4</v>
      </c>
      <c r="K3281" s="3">
        <v>416.49167999999997</v>
      </c>
      <c r="L3281" s="12">
        <f>Tabla1[[#This Row],[Venta prom 12 meses en UN]]*Tabla1[[#This Row],[Costo unitario]]</f>
        <v>293.30399999999997</v>
      </c>
      <c r="M3281" s="29">
        <f>IFERROR(Tabla1[[#This Row],[Stock en unidades]]/Tabla1[[#This Row],[Venta prom 12 meses en UN]],0)</f>
        <v>7.0041322314049586</v>
      </c>
      <c r="N3281" s="12">
        <f>IFERROR(12/Tabla1[[#This Row],[Meses de stock]],0)</f>
        <v>1.7132743362831859</v>
      </c>
      <c r="O3281" s="5" t="e">
        <f>VLOOKUP(Tabla1[[#This Row],[Código del producto]],'ABC Ventas'!$A:$E,5,0)</f>
        <v>#DIV/0!</v>
      </c>
      <c r="P3281" s="5" t="e">
        <f>VLOOKUP(Tabla1[[#This Row],[Código del producto]],'ABC Stock'!$A:$E,5,0)</f>
        <v>#DIV/0!</v>
      </c>
      <c r="Q328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82" spans="1:17" x14ac:dyDescent="0.2">
      <c r="A3282" s="1">
        <v>1547</v>
      </c>
      <c r="B3282" s="1" t="s">
        <v>23</v>
      </c>
      <c r="C3282" s="1" t="s">
        <v>4</v>
      </c>
      <c r="D3282" s="1" t="s">
        <v>3</v>
      </c>
      <c r="E3282" s="11">
        <v>413</v>
      </c>
      <c r="F3282" s="3">
        <v>1.23</v>
      </c>
      <c r="G3282" s="11">
        <f>Tabla1[[#This Row],[Stock en unidades]]*Tabla1[[#This Row],[Costo unitario]]</f>
        <v>507.99</v>
      </c>
      <c r="H3282" s="1">
        <v>2020</v>
      </c>
      <c r="I3282" s="1" t="s">
        <v>256</v>
      </c>
      <c r="J3282" s="1">
        <v>140</v>
      </c>
      <c r="K3282" s="3">
        <v>278.964</v>
      </c>
      <c r="L3282" s="12">
        <f>Tabla1[[#This Row],[Venta prom 12 meses en UN]]*Tabla1[[#This Row],[Costo unitario]]</f>
        <v>172.2</v>
      </c>
      <c r="M3282" s="29">
        <f>IFERROR(Tabla1[[#This Row],[Stock en unidades]]/Tabla1[[#This Row],[Venta prom 12 meses en UN]],0)</f>
        <v>2.95</v>
      </c>
      <c r="N3282" s="12">
        <f>IFERROR(12/Tabla1[[#This Row],[Meses de stock]],0)</f>
        <v>4.0677966101694913</v>
      </c>
      <c r="O3282" s="5" t="e">
        <f>VLOOKUP(Tabla1[[#This Row],[Código del producto]],'ABC Ventas'!$A:$E,5,0)</f>
        <v>#DIV/0!</v>
      </c>
      <c r="P3282" s="5" t="e">
        <f>VLOOKUP(Tabla1[[#This Row],[Código del producto]],'ABC Stock'!$A:$E,5,0)</f>
        <v>#DIV/0!</v>
      </c>
      <c r="Q328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83" spans="1:17" x14ac:dyDescent="0.2">
      <c r="A3283" s="1">
        <v>1547</v>
      </c>
      <c r="B3283" s="1" t="s">
        <v>23</v>
      </c>
      <c r="C3283" s="1" t="s">
        <v>4</v>
      </c>
      <c r="D3283" s="1" t="s">
        <v>3</v>
      </c>
      <c r="E3283" s="11">
        <v>780</v>
      </c>
      <c r="F3283" s="3">
        <v>43.4</v>
      </c>
      <c r="G3283" s="11">
        <f>Tabla1[[#This Row],[Stock en unidades]]*Tabla1[[#This Row],[Costo unitario]]</f>
        <v>33852</v>
      </c>
      <c r="H3283" s="1">
        <v>2019</v>
      </c>
      <c r="I3283" s="1" t="s">
        <v>309</v>
      </c>
      <c r="J3283" s="1">
        <v>0</v>
      </c>
      <c r="K3283" s="3">
        <v>0</v>
      </c>
      <c r="L3283" s="12">
        <f>Tabla1[[#This Row],[Venta prom 12 meses en UN]]*Tabla1[[#This Row],[Costo unitario]]</f>
        <v>0</v>
      </c>
      <c r="M3283" s="29">
        <f>IFERROR(Tabla1[[#This Row],[Stock en unidades]]/Tabla1[[#This Row],[Venta prom 12 meses en UN]],0)</f>
        <v>0</v>
      </c>
      <c r="N3283" s="12">
        <f>IFERROR(12/Tabla1[[#This Row],[Meses de stock]],0)</f>
        <v>0</v>
      </c>
      <c r="O3283" s="5" t="e">
        <f>VLOOKUP(Tabla1[[#This Row],[Código del producto]],'ABC Ventas'!$A:$E,5,0)</f>
        <v>#DIV/0!</v>
      </c>
      <c r="P3283" s="5" t="e">
        <f>VLOOKUP(Tabla1[[#This Row],[Código del producto]],'ABC Stock'!$A:$E,5,0)</f>
        <v>#DIV/0!</v>
      </c>
      <c r="Q3283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284" spans="1:17" x14ac:dyDescent="0.2">
      <c r="A3284" s="1">
        <v>1548</v>
      </c>
      <c r="B3284" s="1" t="s">
        <v>597</v>
      </c>
      <c r="C3284" s="1" t="s">
        <v>4</v>
      </c>
      <c r="D3284" s="1" t="s">
        <v>3</v>
      </c>
      <c r="E3284" s="11">
        <v>324</v>
      </c>
      <c r="F3284" s="3">
        <v>3.05</v>
      </c>
      <c r="G3284" s="11">
        <f>Tabla1[[#This Row],[Stock en unidades]]*Tabla1[[#This Row],[Costo unitario]]</f>
        <v>988.19999999999993</v>
      </c>
      <c r="H3284" s="1">
        <v>2019</v>
      </c>
      <c r="I3284" s="1" t="s">
        <v>309</v>
      </c>
      <c r="J3284" s="1">
        <v>142</v>
      </c>
      <c r="K3284" s="3">
        <v>684.29799999999989</v>
      </c>
      <c r="L3284" s="12">
        <f>Tabla1[[#This Row],[Venta prom 12 meses en UN]]*Tabla1[[#This Row],[Costo unitario]]</f>
        <v>433.09999999999997</v>
      </c>
      <c r="M3284" s="29">
        <f>IFERROR(Tabla1[[#This Row],[Stock en unidades]]/Tabla1[[#This Row],[Venta prom 12 meses en UN]],0)</f>
        <v>2.2816901408450705</v>
      </c>
      <c r="N3284" s="12">
        <f>IFERROR(12/Tabla1[[#This Row],[Meses de stock]],0)</f>
        <v>5.2592592592592595</v>
      </c>
      <c r="O3284" s="5" t="e">
        <f>VLOOKUP(Tabla1[[#This Row],[Código del producto]],'ABC Ventas'!$A:$E,5,0)</f>
        <v>#DIV/0!</v>
      </c>
      <c r="P3284" s="5" t="e">
        <f>VLOOKUP(Tabla1[[#This Row],[Código del producto]],'ABC Stock'!$A:$E,5,0)</f>
        <v>#DIV/0!</v>
      </c>
      <c r="Q328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85" spans="1:17" x14ac:dyDescent="0.2">
      <c r="A3285" s="1">
        <v>1548</v>
      </c>
      <c r="B3285" s="1" t="s">
        <v>597</v>
      </c>
      <c r="C3285" s="1" t="s">
        <v>4</v>
      </c>
      <c r="D3285" s="1" t="s">
        <v>3</v>
      </c>
      <c r="E3285" s="11">
        <v>423</v>
      </c>
      <c r="F3285" s="3">
        <v>5.57</v>
      </c>
      <c r="G3285" s="11">
        <f>Tabla1[[#This Row],[Stock en unidades]]*Tabla1[[#This Row],[Costo unitario]]</f>
        <v>2356.11</v>
      </c>
      <c r="H3285" s="1">
        <v>2019</v>
      </c>
      <c r="I3285" s="1" t="s">
        <v>257</v>
      </c>
      <c r="J3285" s="1">
        <v>70.400000000000006</v>
      </c>
      <c r="K3285" s="3">
        <v>490.16000000000008</v>
      </c>
      <c r="L3285" s="12">
        <f>Tabla1[[#This Row],[Venta prom 12 meses en UN]]*Tabla1[[#This Row],[Costo unitario]]</f>
        <v>392.12800000000004</v>
      </c>
      <c r="M3285" s="29">
        <f>IFERROR(Tabla1[[#This Row],[Stock en unidades]]/Tabla1[[#This Row],[Venta prom 12 meses en UN]],0)</f>
        <v>6.0085227272727266</v>
      </c>
      <c r="N3285" s="12">
        <f>IFERROR(12/Tabla1[[#This Row],[Meses de stock]],0)</f>
        <v>1.9971631205673761</v>
      </c>
      <c r="O3285" s="5" t="e">
        <f>VLOOKUP(Tabla1[[#This Row],[Código del producto]],'ABC Ventas'!$A:$E,5,0)</f>
        <v>#DIV/0!</v>
      </c>
      <c r="P3285" s="5" t="e">
        <f>VLOOKUP(Tabla1[[#This Row],[Código del producto]],'ABC Stock'!$A:$E,5,0)</f>
        <v>#DIV/0!</v>
      </c>
      <c r="Q328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86" spans="1:17" x14ac:dyDescent="0.2">
      <c r="A3286" s="1">
        <v>1548</v>
      </c>
      <c r="B3286" s="1" t="s">
        <v>597</v>
      </c>
      <c r="C3286" s="1" t="s">
        <v>4</v>
      </c>
      <c r="D3286" s="1" t="s">
        <v>3</v>
      </c>
      <c r="E3286" s="11">
        <v>83</v>
      </c>
      <c r="F3286" s="3">
        <v>7.01</v>
      </c>
      <c r="G3286" s="11">
        <f>Tabla1[[#This Row],[Stock en unidades]]*Tabla1[[#This Row],[Costo unitario]]</f>
        <v>581.82999999999993</v>
      </c>
      <c r="H3286" s="1">
        <v>2020</v>
      </c>
      <c r="I3286" s="1" t="s">
        <v>258</v>
      </c>
      <c r="J3286" s="1">
        <v>41.2</v>
      </c>
      <c r="K3286" s="3">
        <v>410.11304000000001</v>
      </c>
      <c r="L3286" s="12">
        <f>Tabla1[[#This Row],[Venta prom 12 meses en UN]]*Tabla1[[#This Row],[Costo unitario]]</f>
        <v>288.81200000000001</v>
      </c>
      <c r="M3286" s="29">
        <f>IFERROR(Tabla1[[#This Row],[Stock en unidades]]/Tabla1[[#This Row],[Venta prom 12 meses en UN]],0)</f>
        <v>2.0145631067961163</v>
      </c>
      <c r="N3286" s="12">
        <f>IFERROR(12/Tabla1[[#This Row],[Meses de stock]],0)</f>
        <v>5.9566265060240973</v>
      </c>
      <c r="O3286" s="5" t="e">
        <f>VLOOKUP(Tabla1[[#This Row],[Código del producto]],'ABC Ventas'!$A:$E,5,0)</f>
        <v>#DIV/0!</v>
      </c>
      <c r="P3286" s="5" t="e">
        <f>VLOOKUP(Tabla1[[#This Row],[Código del producto]],'ABC Stock'!$A:$E,5,0)</f>
        <v>#DIV/0!</v>
      </c>
      <c r="Q328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87" spans="1:17" x14ac:dyDescent="0.2">
      <c r="A3287" s="1">
        <v>1548</v>
      </c>
      <c r="B3287" s="1" t="s">
        <v>597</v>
      </c>
      <c r="C3287" s="1" t="s">
        <v>4</v>
      </c>
      <c r="D3287" s="1" t="s">
        <v>3</v>
      </c>
      <c r="E3287" s="11">
        <v>302</v>
      </c>
      <c r="F3287" s="3">
        <v>2.96</v>
      </c>
      <c r="G3287" s="11">
        <f>Tabla1[[#This Row],[Stock en unidades]]*Tabla1[[#This Row],[Costo unitario]]</f>
        <v>893.92</v>
      </c>
      <c r="H3287" s="1">
        <v>2020</v>
      </c>
      <c r="I3287" s="1" t="s">
        <v>256</v>
      </c>
      <c r="J3287" s="1">
        <v>75.5</v>
      </c>
      <c r="K3287" s="3">
        <v>370.97680000000003</v>
      </c>
      <c r="L3287" s="12">
        <f>Tabla1[[#This Row],[Venta prom 12 meses en UN]]*Tabla1[[#This Row],[Costo unitario]]</f>
        <v>223.48</v>
      </c>
      <c r="M3287" s="29">
        <f>IFERROR(Tabla1[[#This Row],[Stock en unidades]]/Tabla1[[#This Row],[Venta prom 12 meses en UN]],0)</f>
        <v>4</v>
      </c>
      <c r="N3287" s="12">
        <f>IFERROR(12/Tabla1[[#This Row],[Meses de stock]],0)</f>
        <v>3</v>
      </c>
      <c r="O3287" s="5" t="e">
        <f>VLOOKUP(Tabla1[[#This Row],[Código del producto]],'ABC Ventas'!$A:$E,5,0)</f>
        <v>#DIV/0!</v>
      </c>
      <c r="P3287" s="5" t="e">
        <f>VLOOKUP(Tabla1[[#This Row],[Código del producto]],'ABC Stock'!$A:$E,5,0)</f>
        <v>#DIV/0!</v>
      </c>
      <c r="Q328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88" spans="1:17" x14ac:dyDescent="0.2">
      <c r="A3288" s="1">
        <v>1548</v>
      </c>
      <c r="B3288" s="1" t="s">
        <v>597</v>
      </c>
      <c r="C3288" s="1" t="s">
        <v>4</v>
      </c>
      <c r="D3288" s="1" t="s">
        <v>3</v>
      </c>
      <c r="E3288" s="11">
        <v>696</v>
      </c>
      <c r="F3288" s="3">
        <v>3.32</v>
      </c>
      <c r="G3288" s="11">
        <f>Tabla1[[#This Row],[Stock en unidades]]*Tabla1[[#This Row],[Costo unitario]]</f>
        <v>2310.7199999999998</v>
      </c>
      <c r="H3288" s="1">
        <v>2020</v>
      </c>
      <c r="I3288" s="1" t="s">
        <v>258</v>
      </c>
      <c r="J3288" s="1">
        <v>87</v>
      </c>
      <c r="K3288" s="3">
        <v>346.60799999999995</v>
      </c>
      <c r="L3288" s="12">
        <f>Tabla1[[#This Row],[Venta prom 12 meses en UN]]*Tabla1[[#This Row],[Costo unitario]]</f>
        <v>288.83999999999997</v>
      </c>
      <c r="M3288" s="29">
        <f>IFERROR(Tabla1[[#This Row],[Stock en unidades]]/Tabla1[[#This Row],[Venta prom 12 meses en UN]],0)</f>
        <v>8</v>
      </c>
      <c r="N3288" s="12">
        <f>IFERROR(12/Tabla1[[#This Row],[Meses de stock]],0)</f>
        <v>1.5</v>
      </c>
      <c r="O3288" s="5" t="e">
        <f>VLOOKUP(Tabla1[[#This Row],[Código del producto]],'ABC Ventas'!$A:$E,5,0)</f>
        <v>#DIV/0!</v>
      </c>
      <c r="P3288" s="5" t="e">
        <f>VLOOKUP(Tabla1[[#This Row],[Código del producto]],'ABC Stock'!$A:$E,5,0)</f>
        <v>#DIV/0!</v>
      </c>
      <c r="Q3288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89" spans="1:17" x14ac:dyDescent="0.2">
      <c r="A3289" s="1">
        <v>1548</v>
      </c>
      <c r="B3289" s="1" t="s">
        <v>597</v>
      </c>
      <c r="C3289" s="1" t="s">
        <v>4</v>
      </c>
      <c r="D3289" s="1" t="s">
        <v>3</v>
      </c>
      <c r="E3289" s="11">
        <v>791</v>
      </c>
      <c r="F3289" s="3">
        <v>2.0099999999999998</v>
      </c>
      <c r="G3289" s="11">
        <f>Tabla1[[#This Row],[Stock en unidades]]*Tabla1[[#This Row],[Costo unitario]]</f>
        <v>1589.9099999999999</v>
      </c>
      <c r="H3289" s="1">
        <v>2019</v>
      </c>
      <c r="I3289" s="1" t="s">
        <v>306</v>
      </c>
      <c r="J3289" s="1">
        <v>87.8</v>
      </c>
      <c r="K3289" s="3">
        <v>261.18743999999998</v>
      </c>
      <c r="L3289" s="12">
        <f>Tabla1[[#This Row],[Venta prom 12 meses en UN]]*Tabla1[[#This Row],[Costo unitario]]</f>
        <v>176.47799999999998</v>
      </c>
      <c r="M3289" s="29">
        <f>IFERROR(Tabla1[[#This Row],[Stock en unidades]]/Tabla1[[#This Row],[Venta prom 12 meses en UN]],0)</f>
        <v>9.0091116173120724</v>
      </c>
      <c r="N3289" s="12">
        <f>IFERROR(12/Tabla1[[#This Row],[Meses de stock]],0)</f>
        <v>1.3319848293299621</v>
      </c>
      <c r="O3289" s="5" t="e">
        <f>VLOOKUP(Tabla1[[#This Row],[Código del producto]],'ABC Ventas'!$A:$E,5,0)</f>
        <v>#DIV/0!</v>
      </c>
      <c r="P3289" s="5" t="e">
        <f>VLOOKUP(Tabla1[[#This Row],[Código del producto]],'ABC Stock'!$A:$E,5,0)</f>
        <v>#DIV/0!</v>
      </c>
      <c r="Q328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90" spans="1:17" x14ac:dyDescent="0.2">
      <c r="A3290" s="1">
        <v>1549</v>
      </c>
      <c r="B3290" s="1" t="s">
        <v>40</v>
      </c>
      <c r="C3290" s="1" t="s">
        <v>4</v>
      </c>
      <c r="D3290" s="1" t="s">
        <v>3</v>
      </c>
      <c r="E3290" s="11">
        <v>54</v>
      </c>
      <c r="F3290" s="3">
        <v>6.68</v>
      </c>
      <c r="G3290" s="11">
        <f>Tabla1[[#This Row],[Stock en unidades]]*Tabla1[[#This Row],[Costo unitario]]</f>
        <v>360.71999999999997</v>
      </c>
      <c r="H3290" s="1">
        <v>2019</v>
      </c>
      <c r="I3290" s="1" t="s">
        <v>304</v>
      </c>
      <c r="J3290" s="1">
        <v>117</v>
      </c>
      <c r="K3290" s="3">
        <v>969.13439999999991</v>
      </c>
      <c r="L3290" s="12">
        <f>Tabla1[[#This Row],[Venta prom 12 meses en UN]]*Tabla1[[#This Row],[Costo unitario]]</f>
        <v>781.56</v>
      </c>
      <c r="M3290" s="29">
        <f>IFERROR(Tabla1[[#This Row],[Stock en unidades]]/Tabla1[[#This Row],[Venta prom 12 meses en UN]],0)</f>
        <v>0.46153846153846156</v>
      </c>
      <c r="N3290" s="12">
        <f>IFERROR(12/Tabla1[[#This Row],[Meses de stock]],0)</f>
        <v>26</v>
      </c>
      <c r="O3290" s="5" t="e">
        <f>VLOOKUP(Tabla1[[#This Row],[Código del producto]],'ABC Ventas'!$A:$E,5,0)</f>
        <v>#DIV/0!</v>
      </c>
      <c r="P3290" s="5" t="e">
        <f>VLOOKUP(Tabla1[[#This Row],[Código del producto]],'ABC Stock'!$A:$E,5,0)</f>
        <v>#DIV/0!</v>
      </c>
      <c r="Q329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91" spans="1:17" x14ac:dyDescent="0.2">
      <c r="A3291" s="1">
        <v>1549</v>
      </c>
      <c r="B3291" s="1" t="s">
        <v>40</v>
      </c>
      <c r="C3291" s="1" t="s">
        <v>4</v>
      </c>
      <c r="D3291" s="1" t="s">
        <v>3</v>
      </c>
      <c r="E3291" s="11">
        <v>228</v>
      </c>
      <c r="F3291" s="3">
        <v>4.79</v>
      </c>
      <c r="G3291" s="11">
        <f>Tabla1[[#This Row],[Stock en unidades]]*Tabla1[[#This Row],[Costo unitario]]</f>
        <v>1092.1200000000001</v>
      </c>
      <c r="H3291" s="1">
        <v>2019</v>
      </c>
      <c r="I3291" s="1" t="s">
        <v>306</v>
      </c>
      <c r="J3291" s="1">
        <v>89</v>
      </c>
      <c r="K3291" s="3">
        <v>605.36019999999996</v>
      </c>
      <c r="L3291" s="12">
        <f>Tabla1[[#This Row],[Venta prom 12 meses en UN]]*Tabla1[[#This Row],[Costo unitario]]</f>
        <v>426.31</v>
      </c>
      <c r="M3291" s="29">
        <f>IFERROR(Tabla1[[#This Row],[Stock en unidades]]/Tabla1[[#This Row],[Venta prom 12 meses en UN]],0)</f>
        <v>2.5617977528089888</v>
      </c>
      <c r="N3291" s="12">
        <f>IFERROR(12/Tabla1[[#This Row],[Meses de stock]],0)</f>
        <v>4.6842105263157894</v>
      </c>
      <c r="O3291" s="5" t="e">
        <f>VLOOKUP(Tabla1[[#This Row],[Código del producto]],'ABC Ventas'!$A:$E,5,0)</f>
        <v>#DIV/0!</v>
      </c>
      <c r="P3291" s="5" t="e">
        <f>VLOOKUP(Tabla1[[#This Row],[Código del producto]],'ABC Stock'!$A:$E,5,0)</f>
        <v>#DIV/0!</v>
      </c>
      <c r="Q329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92" spans="1:17" x14ac:dyDescent="0.2">
      <c r="A3292" s="1">
        <v>1549</v>
      </c>
      <c r="B3292" s="1" t="s">
        <v>40</v>
      </c>
      <c r="C3292" s="1" t="s">
        <v>4</v>
      </c>
      <c r="D3292" s="1" t="s">
        <v>3</v>
      </c>
      <c r="E3292" s="11">
        <v>101</v>
      </c>
      <c r="F3292" s="3">
        <v>1.86</v>
      </c>
      <c r="G3292" s="11">
        <f>Tabla1[[#This Row],[Stock en unidades]]*Tabla1[[#This Row],[Costo unitario]]</f>
        <v>187.86</v>
      </c>
      <c r="H3292" s="1">
        <v>2019</v>
      </c>
      <c r="I3292" s="1" t="s">
        <v>312</v>
      </c>
      <c r="J3292" s="1">
        <v>143</v>
      </c>
      <c r="K3292" s="3">
        <v>377.69160000000005</v>
      </c>
      <c r="L3292" s="12">
        <f>Tabla1[[#This Row],[Venta prom 12 meses en UN]]*Tabla1[[#This Row],[Costo unitario]]</f>
        <v>265.98</v>
      </c>
      <c r="M3292" s="29">
        <f>IFERROR(Tabla1[[#This Row],[Stock en unidades]]/Tabla1[[#This Row],[Venta prom 12 meses en UN]],0)</f>
        <v>0.70629370629370625</v>
      </c>
      <c r="N3292" s="12">
        <f>IFERROR(12/Tabla1[[#This Row],[Meses de stock]],0)</f>
        <v>16.990099009900991</v>
      </c>
      <c r="O3292" s="5" t="e">
        <f>VLOOKUP(Tabla1[[#This Row],[Código del producto]],'ABC Ventas'!$A:$E,5,0)</f>
        <v>#DIV/0!</v>
      </c>
      <c r="P3292" s="5" t="e">
        <f>VLOOKUP(Tabla1[[#This Row],[Código del producto]],'ABC Stock'!$A:$E,5,0)</f>
        <v>#DIV/0!</v>
      </c>
      <c r="Q329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93" spans="1:17" x14ac:dyDescent="0.2">
      <c r="A3293" s="1">
        <v>1549</v>
      </c>
      <c r="B3293" s="1" t="s">
        <v>40</v>
      </c>
      <c r="C3293" s="1" t="s">
        <v>4</v>
      </c>
      <c r="D3293" s="1" t="s">
        <v>3</v>
      </c>
      <c r="E3293" s="11">
        <v>941</v>
      </c>
      <c r="F3293" s="3">
        <v>1.37</v>
      </c>
      <c r="G3293" s="11">
        <f>Tabla1[[#This Row],[Stock en unidades]]*Tabla1[[#This Row],[Costo unitario]]</f>
        <v>1289.17</v>
      </c>
      <c r="H3293" s="1">
        <v>2020</v>
      </c>
      <c r="I3293" s="1" t="s">
        <v>257</v>
      </c>
      <c r="J3293" s="1">
        <v>108</v>
      </c>
      <c r="K3293" s="3">
        <v>272.24640000000005</v>
      </c>
      <c r="L3293" s="12">
        <f>Tabla1[[#This Row],[Venta prom 12 meses en UN]]*Tabla1[[#This Row],[Costo unitario]]</f>
        <v>147.96</v>
      </c>
      <c r="M3293" s="29">
        <f>IFERROR(Tabla1[[#This Row],[Stock en unidades]]/Tabla1[[#This Row],[Venta prom 12 meses en UN]],0)</f>
        <v>8.7129629629629637</v>
      </c>
      <c r="N3293" s="12">
        <f>IFERROR(12/Tabla1[[#This Row],[Meses de stock]],0)</f>
        <v>1.3772582359192347</v>
      </c>
      <c r="O3293" s="5" t="e">
        <f>VLOOKUP(Tabla1[[#This Row],[Código del producto]],'ABC Ventas'!$A:$E,5,0)</f>
        <v>#DIV/0!</v>
      </c>
      <c r="P3293" s="5" t="e">
        <f>VLOOKUP(Tabla1[[#This Row],[Código del producto]],'ABC Stock'!$A:$E,5,0)</f>
        <v>#DIV/0!</v>
      </c>
      <c r="Q3293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94" spans="1:17" x14ac:dyDescent="0.2">
      <c r="A3294" s="1">
        <v>1549</v>
      </c>
      <c r="B3294" s="1" t="s">
        <v>40</v>
      </c>
      <c r="C3294" s="1" t="s">
        <v>4</v>
      </c>
      <c r="D3294" s="1" t="s">
        <v>3</v>
      </c>
      <c r="E3294" s="11">
        <v>216</v>
      </c>
      <c r="F3294" s="3">
        <v>1.71</v>
      </c>
      <c r="G3294" s="11">
        <f>Tabla1[[#This Row],[Stock en unidades]]*Tabla1[[#This Row],[Costo unitario]]</f>
        <v>369.36</v>
      </c>
      <c r="H3294" s="1">
        <v>2020</v>
      </c>
      <c r="I3294" s="1" t="s">
        <v>258</v>
      </c>
      <c r="J3294" s="1">
        <v>64</v>
      </c>
      <c r="K3294" s="3">
        <v>204.65279999999998</v>
      </c>
      <c r="L3294" s="12">
        <f>Tabla1[[#This Row],[Venta prom 12 meses en UN]]*Tabla1[[#This Row],[Costo unitario]]</f>
        <v>109.44</v>
      </c>
      <c r="M3294" s="29">
        <f>IFERROR(Tabla1[[#This Row],[Stock en unidades]]/Tabla1[[#This Row],[Venta prom 12 meses en UN]],0)</f>
        <v>3.375</v>
      </c>
      <c r="N3294" s="12">
        <f>IFERROR(12/Tabla1[[#This Row],[Meses de stock]],0)</f>
        <v>3.5555555555555554</v>
      </c>
      <c r="O3294" s="5" t="e">
        <f>VLOOKUP(Tabla1[[#This Row],[Código del producto]],'ABC Ventas'!$A:$E,5,0)</f>
        <v>#DIV/0!</v>
      </c>
      <c r="P3294" s="5" t="e">
        <f>VLOOKUP(Tabla1[[#This Row],[Código del producto]],'ABC Stock'!$A:$E,5,0)</f>
        <v>#DIV/0!</v>
      </c>
      <c r="Q329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295" spans="1:17" x14ac:dyDescent="0.2">
      <c r="A3295" s="1">
        <v>1549</v>
      </c>
      <c r="B3295" s="1" t="s">
        <v>40</v>
      </c>
      <c r="C3295" s="1" t="s">
        <v>4</v>
      </c>
      <c r="D3295" s="1" t="s">
        <v>3</v>
      </c>
      <c r="E3295" s="11">
        <v>1379</v>
      </c>
      <c r="F3295" s="3">
        <v>1.25</v>
      </c>
      <c r="G3295" s="11">
        <f>Tabla1[[#This Row],[Stock en unidades]]*Tabla1[[#This Row],[Costo unitario]]</f>
        <v>1723.75</v>
      </c>
      <c r="H3295" s="1">
        <v>2019</v>
      </c>
      <c r="I3295" s="1" t="s">
        <v>306</v>
      </c>
      <c r="J3295" s="1">
        <v>64</v>
      </c>
      <c r="K3295" s="3">
        <v>130.4</v>
      </c>
      <c r="L3295" s="12">
        <f>Tabla1[[#This Row],[Venta prom 12 meses en UN]]*Tabla1[[#This Row],[Costo unitario]]</f>
        <v>80</v>
      </c>
      <c r="M3295" s="29">
        <f>IFERROR(Tabla1[[#This Row],[Stock en unidades]]/Tabla1[[#This Row],[Venta prom 12 meses en UN]],0)</f>
        <v>21.546875</v>
      </c>
      <c r="N3295" s="12">
        <f>IFERROR(12/Tabla1[[#This Row],[Meses de stock]],0)</f>
        <v>0.55692530819434372</v>
      </c>
      <c r="O3295" s="5" t="e">
        <f>VLOOKUP(Tabla1[[#This Row],[Código del producto]],'ABC Ventas'!$A:$E,5,0)</f>
        <v>#DIV/0!</v>
      </c>
      <c r="P3295" s="5" t="e">
        <f>VLOOKUP(Tabla1[[#This Row],[Código del producto]],'ABC Stock'!$A:$E,5,0)</f>
        <v>#DIV/0!</v>
      </c>
      <c r="Q329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296" spans="1:17" x14ac:dyDescent="0.2">
      <c r="A3296" s="1">
        <v>1550</v>
      </c>
      <c r="B3296" s="1" t="s">
        <v>598</v>
      </c>
      <c r="C3296" s="1" t="s">
        <v>4</v>
      </c>
      <c r="D3296" s="1" t="s">
        <v>3</v>
      </c>
      <c r="E3296" s="11">
        <v>733</v>
      </c>
      <c r="F3296" s="3">
        <v>7.78</v>
      </c>
      <c r="G3296" s="11">
        <f>Tabla1[[#This Row],[Stock en unidades]]*Tabla1[[#This Row],[Costo unitario]]</f>
        <v>5702.74</v>
      </c>
      <c r="H3296" s="1">
        <v>2019</v>
      </c>
      <c r="I3296" s="1" t="s">
        <v>309</v>
      </c>
      <c r="J3296" s="1">
        <v>66.599999999999994</v>
      </c>
      <c r="K3296" s="3">
        <v>906.75900000000013</v>
      </c>
      <c r="L3296" s="12">
        <f>Tabla1[[#This Row],[Venta prom 12 meses en UN]]*Tabla1[[#This Row],[Costo unitario]]</f>
        <v>518.14800000000002</v>
      </c>
      <c r="M3296" s="29">
        <f>IFERROR(Tabla1[[#This Row],[Stock en unidades]]/Tabla1[[#This Row],[Venta prom 12 meses en UN]],0)</f>
        <v>11.006006006006007</v>
      </c>
      <c r="N3296" s="12">
        <f>IFERROR(12/Tabla1[[#This Row],[Meses de stock]],0)</f>
        <v>1.09031377899045</v>
      </c>
      <c r="O3296" s="5" t="e">
        <f>VLOOKUP(Tabla1[[#This Row],[Código del producto]],'ABC Ventas'!$A:$E,5,0)</f>
        <v>#DIV/0!</v>
      </c>
      <c r="P3296" s="5" t="e">
        <f>VLOOKUP(Tabla1[[#This Row],[Código del producto]],'ABC Stock'!$A:$E,5,0)</f>
        <v>#DIV/0!</v>
      </c>
      <c r="Q329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297" spans="1:17" x14ac:dyDescent="0.2">
      <c r="A3297" s="1">
        <v>1550</v>
      </c>
      <c r="B3297" s="1" t="s">
        <v>598</v>
      </c>
      <c r="C3297" s="1" t="s">
        <v>4</v>
      </c>
      <c r="D3297" s="1" t="s">
        <v>3</v>
      </c>
      <c r="E3297" s="11">
        <v>52</v>
      </c>
      <c r="F3297" s="3">
        <v>5</v>
      </c>
      <c r="G3297" s="11">
        <f>Tabla1[[#This Row],[Stock en unidades]]*Tabla1[[#This Row],[Costo unitario]]</f>
        <v>260</v>
      </c>
      <c r="H3297" s="1">
        <v>2019</v>
      </c>
      <c r="I3297" s="1" t="s">
        <v>256</v>
      </c>
      <c r="J3297" s="1">
        <v>62</v>
      </c>
      <c r="K3297" s="3">
        <v>585.9</v>
      </c>
      <c r="L3297" s="12">
        <f>Tabla1[[#This Row],[Venta prom 12 meses en UN]]*Tabla1[[#This Row],[Costo unitario]]</f>
        <v>310</v>
      </c>
      <c r="M3297" s="29">
        <f>IFERROR(Tabla1[[#This Row],[Stock en unidades]]/Tabla1[[#This Row],[Venta prom 12 meses en UN]],0)</f>
        <v>0.83870967741935487</v>
      </c>
      <c r="N3297" s="12">
        <f>IFERROR(12/Tabla1[[#This Row],[Meses de stock]],0)</f>
        <v>14.307692307692307</v>
      </c>
      <c r="O3297" s="5" t="e">
        <f>VLOOKUP(Tabla1[[#This Row],[Código del producto]],'ABC Ventas'!$A:$E,5,0)</f>
        <v>#DIV/0!</v>
      </c>
      <c r="P3297" s="5" t="e">
        <f>VLOOKUP(Tabla1[[#This Row],[Código del producto]],'ABC Stock'!$A:$E,5,0)</f>
        <v>#DIV/0!</v>
      </c>
      <c r="Q329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98" spans="1:17" x14ac:dyDescent="0.2">
      <c r="A3298" s="1">
        <v>1550</v>
      </c>
      <c r="B3298" s="1" t="s">
        <v>598</v>
      </c>
      <c r="C3298" s="1" t="s">
        <v>4</v>
      </c>
      <c r="D3298" s="1" t="s">
        <v>3</v>
      </c>
      <c r="E3298" s="11">
        <v>138</v>
      </c>
      <c r="F3298" s="3">
        <v>4.3600000000000003</v>
      </c>
      <c r="G3298" s="11">
        <f>Tabla1[[#This Row],[Stock en unidades]]*Tabla1[[#This Row],[Costo unitario]]</f>
        <v>601.68000000000006</v>
      </c>
      <c r="H3298" s="1">
        <v>2019</v>
      </c>
      <c r="I3298" s="1" t="s">
        <v>305</v>
      </c>
      <c r="J3298" s="1">
        <v>68.7</v>
      </c>
      <c r="K3298" s="3">
        <v>467.26992000000007</v>
      </c>
      <c r="L3298" s="12">
        <f>Tabla1[[#This Row],[Venta prom 12 meses en UN]]*Tabla1[[#This Row],[Costo unitario]]</f>
        <v>299.53200000000004</v>
      </c>
      <c r="M3298" s="29">
        <f>IFERROR(Tabla1[[#This Row],[Stock en unidades]]/Tabla1[[#This Row],[Venta prom 12 meses en UN]],0)</f>
        <v>2.0087336244541483</v>
      </c>
      <c r="N3298" s="12">
        <f>IFERROR(12/Tabla1[[#This Row],[Meses de stock]],0)</f>
        <v>5.9739130434782615</v>
      </c>
      <c r="O3298" s="5" t="e">
        <f>VLOOKUP(Tabla1[[#This Row],[Código del producto]],'ABC Ventas'!$A:$E,5,0)</f>
        <v>#DIV/0!</v>
      </c>
      <c r="P3298" s="5" t="e">
        <f>VLOOKUP(Tabla1[[#This Row],[Código del producto]],'ABC Stock'!$A:$E,5,0)</f>
        <v>#DIV/0!</v>
      </c>
      <c r="Q329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299" spans="1:17" x14ac:dyDescent="0.2">
      <c r="A3299" s="1">
        <v>1550</v>
      </c>
      <c r="B3299" s="1" t="s">
        <v>598</v>
      </c>
      <c r="C3299" s="1" t="s">
        <v>4</v>
      </c>
      <c r="D3299" s="1" t="s">
        <v>3</v>
      </c>
      <c r="E3299" s="11">
        <v>867</v>
      </c>
      <c r="F3299" s="3">
        <v>1.97</v>
      </c>
      <c r="G3299" s="11">
        <f>Tabla1[[#This Row],[Stock en unidades]]*Tabla1[[#This Row],[Costo unitario]]</f>
        <v>1707.99</v>
      </c>
      <c r="H3299" s="1">
        <v>2020</v>
      </c>
      <c r="I3299" s="1" t="s">
        <v>258</v>
      </c>
      <c r="J3299" s="1">
        <v>143</v>
      </c>
      <c r="K3299" s="3">
        <v>343.68619999999993</v>
      </c>
      <c r="L3299" s="12">
        <f>Tabla1[[#This Row],[Venta prom 12 meses en UN]]*Tabla1[[#This Row],[Costo unitario]]</f>
        <v>281.70999999999998</v>
      </c>
      <c r="M3299" s="29">
        <f>IFERROR(Tabla1[[#This Row],[Stock en unidades]]/Tabla1[[#This Row],[Venta prom 12 meses en UN]],0)</f>
        <v>6.0629370629370634</v>
      </c>
      <c r="N3299" s="12">
        <f>IFERROR(12/Tabla1[[#This Row],[Meses de stock]],0)</f>
        <v>1.9792387543252594</v>
      </c>
      <c r="O3299" s="5" t="e">
        <f>VLOOKUP(Tabla1[[#This Row],[Código del producto]],'ABC Ventas'!$A:$E,5,0)</f>
        <v>#DIV/0!</v>
      </c>
      <c r="P3299" s="5" t="e">
        <f>VLOOKUP(Tabla1[[#This Row],[Código del producto]],'ABC Stock'!$A:$E,5,0)</f>
        <v>#DIV/0!</v>
      </c>
      <c r="Q329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00" spans="1:17" x14ac:dyDescent="0.2">
      <c r="A3300" s="1">
        <v>1550</v>
      </c>
      <c r="B3300" s="1" t="s">
        <v>598</v>
      </c>
      <c r="C3300" s="1" t="s">
        <v>4</v>
      </c>
      <c r="D3300" s="1" t="s">
        <v>3</v>
      </c>
      <c r="E3300" s="11">
        <v>521</v>
      </c>
      <c r="F3300" s="3">
        <v>2.95</v>
      </c>
      <c r="G3300" s="11">
        <f>Tabla1[[#This Row],[Stock en unidades]]*Tabla1[[#This Row],[Costo unitario]]</f>
        <v>1536.95</v>
      </c>
      <c r="H3300" s="1">
        <v>2019</v>
      </c>
      <c r="I3300" s="1" t="s">
        <v>305</v>
      </c>
      <c r="J3300" s="1">
        <v>74.400000000000006</v>
      </c>
      <c r="K3300" s="3">
        <v>280.93440000000004</v>
      </c>
      <c r="L3300" s="12">
        <f>Tabla1[[#This Row],[Venta prom 12 meses en UN]]*Tabla1[[#This Row],[Costo unitario]]</f>
        <v>219.48000000000002</v>
      </c>
      <c r="M3300" s="29">
        <f>IFERROR(Tabla1[[#This Row],[Stock en unidades]]/Tabla1[[#This Row],[Venta prom 12 meses en UN]],0)</f>
        <v>7.0026881720430101</v>
      </c>
      <c r="N3300" s="12">
        <f>IFERROR(12/Tabla1[[#This Row],[Meses de stock]],0)</f>
        <v>1.7136276391554703</v>
      </c>
      <c r="O3300" s="5" t="e">
        <f>VLOOKUP(Tabla1[[#This Row],[Código del producto]],'ABC Ventas'!$A:$E,5,0)</f>
        <v>#DIV/0!</v>
      </c>
      <c r="P3300" s="5" t="e">
        <f>VLOOKUP(Tabla1[[#This Row],[Código del producto]],'ABC Stock'!$A:$E,5,0)</f>
        <v>#DIV/0!</v>
      </c>
      <c r="Q330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01" spans="1:17" x14ac:dyDescent="0.2">
      <c r="A3301" s="1">
        <v>1550</v>
      </c>
      <c r="B3301" s="1" t="s">
        <v>598</v>
      </c>
      <c r="C3301" s="1" t="s">
        <v>4</v>
      </c>
      <c r="D3301" s="1" t="s">
        <v>3</v>
      </c>
      <c r="E3301" s="11">
        <v>537</v>
      </c>
      <c r="F3301" s="3">
        <v>1.53</v>
      </c>
      <c r="G3301" s="11">
        <f>Tabla1[[#This Row],[Stock en unidades]]*Tabla1[[#This Row],[Costo unitario]]</f>
        <v>821.61</v>
      </c>
      <c r="H3301" s="1">
        <v>2019</v>
      </c>
      <c r="I3301" s="1" t="s">
        <v>309</v>
      </c>
      <c r="J3301" s="1">
        <v>67</v>
      </c>
      <c r="K3301" s="3">
        <v>192.71880000000002</v>
      </c>
      <c r="L3301" s="12">
        <f>Tabla1[[#This Row],[Venta prom 12 meses en UN]]*Tabla1[[#This Row],[Costo unitario]]</f>
        <v>102.51</v>
      </c>
      <c r="M3301" s="29">
        <f>IFERROR(Tabla1[[#This Row],[Stock en unidades]]/Tabla1[[#This Row],[Venta prom 12 meses en UN]],0)</f>
        <v>8.0149253731343286</v>
      </c>
      <c r="N3301" s="12">
        <f>IFERROR(12/Tabla1[[#This Row],[Meses de stock]],0)</f>
        <v>1.4972067039106145</v>
      </c>
      <c r="O3301" s="5" t="e">
        <f>VLOOKUP(Tabla1[[#This Row],[Código del producto]],'ABC Ventas'!$A:$E,5,0)</f>
        <v>#DIV/0!</v>
      </c>
      <c r="P3301" s="5" t="e">
        <f>VLOOKUP(Tabla1[[#This Row],[Código del producto]],'ABC Stock'!$A:$E,5,0)</f>
        <v>#DIV/0!</v>
      </c>
      <c r="Q330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02" spans="1:17" x14ac:dyDescent="0.2">
      <c r="A3302" s="1">
        <v>1551</v>
      </c>
      <c r="B3302" s="1" t="s">
        <v>599</v>
      </c>
      <c r="C3302" s="1" t="s">
        <v>4</v>
      </c>
      <c r="D3302" s="1" t="s">
        <v>3</v>
      </c>
      <c r="E3302" s="11">
        <v>123</v>
      </c>
      <c r="F3302" s="3">
        <v>8</v>
      </c>
      <c r="G3302" s="11">
        <f>Tabla1[[#This Row],[Stock en unidades]]*Tabla1[[#This Row],[Costo unitario]]</f>
        <v>984</v>
      </c>
      <c r="H3302" s="1">
        <v>2020</v>
      </c>
      <c r="I3302" s="1" t="s">
        <v>257</v>
      </c>
      <c r="J3302" s="1">
        <v>92</v>
      </c>
      <c r="K3302" s="3">
        <v>1383.68</v>
      </c>
      <c r="L3302" s="12">
        <f>Tabla1[[#This Row],[Venta prom 12 meses en UN]]*Tabla1[[#This Row],[Costo unitario]]</f>
        <v>736</v>
      </c>
      <c r="M3302" s="29">
        <f>IFERROR(Tabla1[[#This Row],[Stock en unidades]]/Tabla1[[#This Row],[Venta prom 12 meses en UN]],0)</f>
        <v>1.3369565217391304</v>
      </c>
      <c r="N3302" s="12">
        <f>IFERROR(12/Tabla1[[#This Row],[Meses de stock]],0)</f>
        <v>8.9756097560975618</v>
      </c>
      <c r="O3302" s="5" t="e">
        <f>VLOOKUP(Tabla1[[#This Row],[Código del producto]],'ABC Ventas'!$A:$E,5,0)</f>
        <v>#DIV/0!</v>
      </c>
      <c r="P3302" s="5" t="e">
        <f>VLOOKUP(Tabla1[[#This Row],[Código del producto]],'ABC Stock'!$A:$E,5,0)</f>
        <v>#DIV/0!</v>
      </c>
      <c r="Q330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03" spans="1:17" x14ac:dyDescent="0.2">
      <c r="A3303" s="1">
        <v>1551</v>
      </c>
      <c r="B3303" s="1" t="s">
        <v>599</v>
      </c>
      <c r="C3303" s="1" t="s">
        <v>4</v>
      </c>
      <c r="D3303" s="1" t="s">
        <v>3</v>
      </c>
      <c r="E3303" s="11">
        <v>67</v>
      </c>
      <c r="F3303" s="3">
        <v>6.78</v>
      </c>
      <c r="G3303" s="11">
        <f>Tabla1[[#This Row],[Stock en unidades]]*Tabla1[[#This Row],[Costo unitario]]</f>
        <v>454.26</v>
      </c>
      <c r="H3303" s="1">
        <v>2019</v>
      </c>
      <c r="I3303" s="1" t="s">
        <v>310</v>
      </c>
      <c r="J3303" s="1">
        <v>128</v>
      </c>
      <c r="K3303" s="3">
        <v>1275.7248000000002</v>
      </c>
      <c r="L3303" s="12">
        <f>Tabla1[[#This Row],[Venta prom 12 meses en UN]]*Tabla1[[#This Row],[Costo unitario]]</f>
        <v>867.84</v>
      </c>
      <c r="M3303" s="29">
        <f>IFERROR(Tabla1[[#This Row],[Stock en unidades]]/Tabla1[[#This Row],[Venta prom 12 meses en UN]],0)</f>
        <v>0.5234375</v>
      </c>
      <c r="N3303" s="12">
        <f>IFERROR(12/Tabla1[[#This Row],[Meses de stock]],0)</f>
        <v>22.925373134328357</v>
      </c>
      <c r="O3303" s="5" t="e">
        <f>VLOOKUP(Tabla1[[#This Row],[Código del producto]],'ABC Ventas'!$A:$E,5,0)</f>
        <v>#DIV/0!</v>
      </c>
      <c r="P3303" s="5" t="e">
        <f>VLOOKUP(Tabla1[[#This Row],[Código del producto]],'ABC Stock'!$A:$E,5,0)</f>
        <v>#DIV/0!</v>
      </c>
      <c r="Q330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04" spans="1:17" x14ac:dyDescent="0.2">
      <c r="A3304" s="1">
        <v>1551</v>
      </c>
      <c r="B3304" s="1" t="s">
        <v>599</v>
      </c>
      <c r="C3304" s="1" t="s">
        <v>4</v>
      </c>
      <c r="D3304" s="1" t="s">
        <v>3</v>
      </c>
      <c r="E3304" s="11">
        <v>571</v>
      </c>
      <c r="F3304" s="3">
        <v>6.57</v>
      </c>
      <c r="G3304" s="11">
        <f>Tabla1[[#This Row],[Stock en unidades]]*Tabla1[[#This Row],[Costo unitario]]</f>
        <v>3751.4700000000003</v>
      </c>
      <c r="H3304" s="1">
        <v>2020</v>
      </c>
      <c r="I3304" s="1" t="s">
        <v>257</v>
      </c>
      <c r="J3304" s="1">
        <v>51.9</v>
      </c>
      <c r="K3304" s="3">
        <v>548.98262999999997</v>
      </c>
      <c r="L3304" s="12">
        <f>Tabla1[[#This Row],[Venta prom 12 meses en UN]]*Tabla1[[#This Row],[Costo unitario]]</f>
        <v>340.983</v>
      </c>
      <c r="M3304" s="29">
        <f>IFERROR(Tabla1[[#This Row],[Stock en unidades]]/Tabla1[[#This Row],[Venta prom 12 meses en UN]],0)</f>
        <v>11.001926782273603</v>
      </c>
      <c r="N3304" s="12">
        <f>IFERROR(12/Tabla1[[#This Row],[Meses de stock]],0)</f>
        <v>1.0907180385288966</v>
      </c>
      <c r="O3304" s="5" t="e">
        <f>VLOOKUP(Tabla1[[#This Row],[Código del producto]],'ABC Ventas'!$A:$E,5,0)</f>
        <v>#DIV/0!</v>
      </c>
      <c r="P3304" s="5" t="e">
        <f>VLOOKUP(Tabla1[[#This Row],[Código del producto]],'ABC Stock'!$A:$E,5,0)</f>
        <v>#DIV/0!</v>
      </c>
      <c r="Q3304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05" spans="1:17" x14ac:dyDescent="0.2">
      <c r="A3305" s="1">
        <v>1551</v>
      </c>
      <c r="B3305" s="1" t="s">
        <v>599</v>
      </c>
      <c r="C3305" s="1" t="s">
        <v>4</v>
      </c>
      <c r="D3305" s="1" t="s">
        <v>3</v>
      </c>
      <c r="E3305" s="11">
        <v>630</v>
      </c>
      <c r="F3305" s="3">
        <v>5.65</v>
      </c>
      <c r="G3305" s="11">
        <f>Tabla1[[#This Row],[Stock en unidades]]*Tabla1[[#This Row],[Costo unitario]]</f>
        <v>3559.5</v>
      </c>
      <c r="H3305" s="1">
        <v>2019</v>
      </c>
      <c r="I3305" s="1" t="s">
        <v>257</v>
      </c>
      <c r="J3305" s="1">
        <v>52.5</v>
      </c>
      <c r="K3305" s="3">
        <v>522.05999999999995</v>
      </c>
      <c r="L3305" s="12">
        <f>Tabla1[[#This Row],[Venta prom 12 meses en UN]]*Tabla1[[#This Row],[Costo unitario]]</f>
        <v>296.625</v>
      </c>
      <c r="M3305" s="29">
        <f>IFERROR(Tabla1[[#This Row],[Stock en unidades]]/Tabla1[[#This Row],[Venta prom 12 meses en UN]],0)</f>
        <v>12</v>
      </c>
      <c r="N3305" s="12">
        <f>IFERROR(12/Tabla1[[#This Row],[Meses de stock]],0)</f>
        <v>1</v>
      </c>
      <c r="O3305" s="5" t="e">
        <f>VLOOKUP(Tabla1[[#This Row],[Código del producto]],'ABC Ventas'!$A:$E,5,0)</f>
        <v>#DIV/0!</v>
      </c>
      <c r="P3305" s="5" t="e">
        <f>VLOOKUP(Tabla1[[#This Row],[Código del producto]],'ABC Stock'!$A:$E,5,0)</f>
        <v>#DIV/0!</v>
      </c>
      <c r="Q330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06" spans="1:17" x14ac:dyDescent="0.2">
      <c r="A3306" s="1">
        <v>1551</v>
      </c>
      <c r="B3306" s="1" t="s">
        <v>599</v>
      </c>
      <c r="C3306" s="1" t="s">
        <v>4</v>
      </c>
      <c r="D3306" s="1" t="s">
        <v>3</v>
      </c>
      <c r="E3306" s="11">
        <v>228</v>
      </c>
      <c r="F3306" s="3">
        <v>2.82</v>
      </c>
      <c r="G3306" s="11">
        <f>Tabla1[[#This Row],[Stock en unidades]]*Tabla1[[#This Row],[Costo unitario]]</f>
        <v>642.95999999999992</v>
      </c>
      <c r="H3306" s="1">
        <v>2019</v>
      </c>
      <c r="I3306" s="1" t="s">
        <v>305</v>
      </c>
      <c r="J3306" s="1">
        <v>123</v>
      </c>
      <c r="K3306" s="3">
        <v>492.54119999999995</v>
      </c>
      <c r="L3306" s="12">
        <f>Tabla1[[#This Row],[Venta prom 12 meses en UN]]*Tabla1[[#This Row],[Costo unitario]]</f>
        <v>346.85999999999996</v>
      </c>
      <c r="M3306" s="29">
        <f>IFERROR(Tabla1[[#This Row],[Stock en unidades]]/Tabla1[[#This Row],[Venta prom 12 meses en UN]],0)</f>
        <v>1.8536585365853659</v>
      </c>
      <c r="N3306" s="12">
        <f>IFERROR(12/Tabla1[[#This Row],[Meses de stock]],0)</f>
        <v>6.473684210526315</v>
      </c>
      <c r="O3306" s="5" t="e">
        <f>VLOOKUP(Tabla1[[#This Row],[Código del producto]],'ABC Ventas'!$A:$E,5,0)</f>
        <v>#DIV/0!</v>
      </c>
      <c r="P3306" s="5" t="e">
        <f>VLOOKUP(Tabla1[[#This Row],[Código del producto]],'ABC Stock'!$A:$E,5,0)</f>
        <v>#DIV/0!</v>
      </c>
      <c r="Q330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07" spans="1:17" x14ac:dyDescent="0.2">
      <c r="A3307" s="1">
        <v>1551</v>
      </c>
      <c r="B3307" s="1" t="s">
        <v>599</v>
      </c>
      <c r="C3307" s="1" t="s">
        <v>4</v>
      </c>
      <c r="D3307" s="1" t="s">
        <v>3</v>
      </c>
      <c r="E3307" s="11">
        <v>74</v>
      </c>
      <c r="F3307" s="3">
        <v>3.49</v>
      </c>
      <c r="G3307" s="11">
        <f>Tabla1[[#This Row],[Stock en unidades]]*Tabla1[[#This Row],[Costo unitario]]</f>
        <v>258.26</v>
      </c>
      <c r="H3307" s="1">
        <v>2020</v>
      </c>
      <c r="I3307" s="1" t="s">
        <v>258</v>
      </c>
      <c r="J3307" s="1">
        <v>79</v>
      </c>
      <c r="K3307" s="3">
        <v>465.94990000000007</v>
      </c>
      <c r="L3307" s="12">
        <f>Tabla1[[#This Row],[Venta prom 12 meses en UN]]*Tabla1[[#This Row],[Costo unitario]]</f>
        <v>275.71000000000004</v>
      </c>
      <c r="M3307" s="29">
        <f>IFERROR(Tabla1[[#This Row],[Stock en unidades]]/Tabla1[[#This Row],[Venta prom 12 meses en UN]],0)</f>
        <v>0.93670886075949367</v>
      </c>
      <c r="N3307" s="12">
        <f>IFERROR(12/Tabla1[[#This Row],[Meses de stock]],0)</f>
        <v>12.810810810810811</v>
      </c>
      <c r="O3307" s="5" t="e">
        <f>VLOOKUP(Tabla1[[#This Row],[Código del producto]],'ABC Ventas'!$A:$E,5,0)</f>
        <v>#DIV/0!</v>
      </c>
      <c r="P3307" s="5" t="e">
        <f>VLOOKUP(Tabla1[[#This Row],[Código del producto]],'ABC Stock'!$A:$E,5,0)</f>
        <v>#DIV/0!</v>
      </c>
      <c r="Q330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08" spans="1:17" x14ac:dyDescent="0.2">
      <c r="A3308" s="1">
        <v>1552</v>
      </c>
      <c r="B3308" s="1" t="s">
        <v>86</v>
      </c>
      <c r="C3308" s="1" t="s">
        <v>4</v>
      </c>
      <c r="D3308" s="1" t="s">
        <v>3</v>
      </c>
      <c r="E3308" s="11">
        <v>231</v>
      </c>
      <c r="F3308" s="3">
        <v>4.51</v>
      </c>
      <c r="G3308" s="11">
        <f>Tabla1[[#This Row],[Stock en unidades]]*Tabla1[[#This Row],[Costo unitario]]</f>
        <v>1041.81</v>
      </c>
      <c r="H3308" s="1">
        <v>2019</v>
      </c>
      <c r="I3308" s="1" t="s">
        <v>258</v>
      </c>
      <c r="J3308" s="1">
        <v>141</v>
      </c>
      <c r="K3308" s="3">
        <v>883.91489999999988</v>
      </c>
      <c r="L3308" s="12">
        <f>Tabla1[[#This Row],[Venta prom 12 meses en UN]]*Tabla1[[#This Row],[Costo unitario]]</f>
        <v>635.91</v>
      </c>
      <c r="M3308" s="29">
        <f>IFERROR(Tabla1[[#This Row],[Stock en unidades]]/Tabla1[[#This Row],[Venta prom 12 meses en UN]],0)</f>
        <v>1.6382978723404256</v>
      </c>
      <c r="N3308" s="12">
        <f>IFERROR(12/Tabla1[[#This Row],[Meses de stock]],0)</f>
        <v>7.3246753246753249</v>
      </c>
      <c r="O3308" s="5" t="e">
        <f>VLOOKUP(Tabla1[[#This Row],[Código del producto]],'ABC Ventas'!$A:$E,5,0)</f>
        <v>#DIV/0!</v>
      </c>
      <c r="P3308" s="5" t="e">
        <f>VLOOKUP(Tabla1[[#This Row],[Código del producto]],'ABC Stock'!$A:$E,5,0)</f>
        <v>#DIV/0!</v>
      </c>
      <c r="Q330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09" spans="1:17" x14ac:dyDescent="0.2">
      <c r="A3309" s="1">
        <v>1552</v>
      </c>
      <c r="B3309" s="1" t="s">
        <v>86</v>
      </c>
      <c r="C3309" s="1" t="s">
        <v>4</v>
      </c>
      <c r="D3309" s="1" t="s">
        <v>3</v>
      </c>
      <c r="E3309" s="11">
        <v>1512</v>
      </c>
      <c r="F3309" s="3">
        <v>4.25</v>
      </c>
      <c r="G3309" s="11">
        <f>Tabla1[[#This Row],[Stock en unidades]]*Tabla1[[#This Row],[Costo unitario]]</f>
        <v>6426</v>
      </c>
      <c r="H3309" s="1">
        <v>2019</v>
      </c>
      <c r="I3309" s="1" t="s">
        <v>307</v>
      </c>
      <c r="J3309" s="1">
        <v>94.5</v>
      </c>
      <c r="K3309" s="3">
        <v>759.07124999999996</v>
      </c>
      <c r="L3309" s="12">
        <f>Tabla1[[#This Row],[Venta prom 12 meses en UN]]*Tabla1[[#This Row],[Costo unitario]]</f>
        <v>401.625</v>
      </c>
      <c r="M3309" s="29">
        <f>IFERROR(Tabla1[[#This Row],[Stock en unidades]]/Tabla1[[#This Row],[Venta prom 12 meses en UN]],0)</f>
        <v>16</v>
      </c>
      <c r="N3309" s="12">
        <f>IFERROR(12/Tabla1[[#This Row],[Meses de stock]],0)</f>
        <v>0.75</v>
      </c>
      <c r="O3309" s="5" t="e">
        <f>VLOOKUP(Tabla1[[#This Row],[Código del producto]],'ABC Ventas'!$A:$E,5,0)</f>
        <v>#DIV/0!</v>
      </c>
      <c r="P3309" s="5" t="e">
        <f>VLOOKUP(Tabla1[[#This Row],[Código del producto]],'ABC Stock'!$A:$E,5,0)</f>
        <v>#DIV/0!</v>
      </c>
      <c r="Q330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10" spans="1:17" x14ac:dyDescent="0.2">
      <c r="A3310" s="1">
        <v>1552</v>
      </c>
      <c r="B3310" s="1" t="s">
        <v>86</v>
      </c>
      <c r="C3310" s="1" t="s">
        <v>4</v>
      </c>
      <c r="D3310" s="1" t="s">
        <v>3</v>
      </c>
      <c r="E3310" s="11">
        <v>544</v>
      </c>
      <c r="F3310" s="3">
        <v>4.82</v>
      </c>
      <c r="G3310" s="11">
        <f>Tabla1[[#This Row],[Stock en unidades]]*Tabla1[[#This Row],[Costo unitario]]</f>
        <v>2622.08</v>
      </c>
      <c r="H3310" s="1">
        <v>2019</v>
      </c>
      <c r="I3310" s="1" t="s">
        <v>307</v>
      </c>
      <c r="J3310" s="1">
        <v>60.4</v>
      </c>
      <c r="K3310" s="3">
        <v>518.20784000000003</v>
      </c>
      <c r="L3310" s="12">
        <f>Tabla1[[#This Row],[Venta prom 12 meses en UN]]*Tabla1[[#This Row],[Costo unitario]]</f>
        <v>291.12799999999999</v>
      </c>
      <c r="M3310" s="29">
        <f>IFERROR(Tabla1[[#This Row],[Stock en unidades]]/Tabla1[[#This Row],[Venta prom 12 meses en UN]],0)</f>
        <v>9.0066225165562912</v>
      </c>
      <c r="N3310" s="12">
        <f>IFERROR(12/Tabla1[[#This Row],[Meses de stock]],0)</f>
        <v>1.3323529411764705</v>
      </c>
      <c r="O3310" s="5" t="e">
        <f>VLOOKUP(Tabla1[[#This Row],[Código del producto]],'ABC Ventas'!$A:$E,5,0)</f>
        <v>#DIV/0!</v>
      </c>
      <c r="P3310" s="5" t="e">
        <f>VLOOKUP(Tabla1[[#This Row],[Código del producto]],'ABC Stock'!$A:$E,5,0)</f>
        <v>#DIV/0!</v>
      </c>
      <c r="Q331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11" spans="1:17" x14ac:dyDescent="0.2">
      <c r="A3311" s="1">
        <v>1552</v>
      </c>
      <c r="B3311" s="1" t="s">
        <v>86</v>
      </c>
      <c r="C3311" s="1" t="s">
        <v>4</v>
      </c>
      <c r="D3311" s="1" t="s">
        <v>3</v>
      </c>
      <c r="E3311" s="11">
        <v>243</v>
      </c>
      <c r="F3311" s="3">
        <v>1.35</v>
      </c>
      <c r="G3311" s="11">
        <f>Tabla1[[#This Row],[Stock en unidades]]*Tabla1[[#This Row],[Costo unitario]]</f>
        <v>328.05</v>
      </c>
      <c r="H3311" s="1">
        <v>2020</v>
      </c>
      <c r="I3311" s="1" t="s">
        <v>257</v>
      </c>
      <c r="J3311" s="1">
        <v>133</v>
      </c>
      <c r="K3311" s="3">
        <v>341.14499999999998</v>
      </c>
      <c r="L3311" s="12">
        <f>Tabla1[[#This Row],[Venta prom 12 meses en UN]]*Tabla1[[#This Row],[Costo unitario]]</f>
        <v>179.55</v>
      </c>
      <c r="M3311" s="29">
        <f>IFERROR(Tabla1[[#This Row],[Stock en unidades]]/Tabla1[[#This Row],[Venta prom 12 meses en UN]],0)</f>
        <v>1.8270676691729324</v>
      </c>
      <c r="N3311" s="12">
        <f>IFERROR(12/Tabla1[[#This Row],[Meses de stock]],0)</f>
        <v>6.5679012345679011</v>
      </c>
      <c r="O3311" s="5" t="e">
        <f>VLOOKUP(Tabla1[[#This Row],[Código del producto]],'ABC Ventas'!$A:$E,5,0)</f>
        <v>#DIV/0!</v>
      </c>
      <c r="P3311" s="5" t="e">
        <f>VLOOKUP(Tabla1[[#This Row],[Código del producto]],'ABC Stock'!$A:$E,5,0)</f>
        <v>#DIV/0!</v>
      </c>
      <c r="Q3311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12" spans="1:17" x14ac:dyDescent="0.2">
      <c r="A3312" s="1">
        <v>1552</v>
      </c>
      <c r="B3312" s="1" t="s">
        <v>86</v>
      </c>
      <c r="C3312" s="1" t="s">
        <v>4</v>
      </c>
      <c r="D3312" s="1" t="s">
        <v>3</v>
      </c>
      <c r="E3312" s="11">
        <v>48</v>
      </c>
      <c r="F3312" s="3">
        <v>5.3</v>
      </c>
      <c r="G3312" s="11">
        <f>Tabla1[[#This Row],[Stock en unidades]]*Tabla1[[#This Row],[Costo unitario]]</f>
        <v>254.39999999999998</v>
      </c>
      <c r="H3312" s="1">
        <v>2020</v>
      </c>
      <c r="I3312" s="1" t="s">
        <v>257</v>
      </c>
      <c r="J3312" s="1">
        <v>51</v>
      </c>
      <c r="K3312" s="3">
        <v>337.875</v>
      </c>
      <c r="L3312" s="12">
        <f>Tabla1[[#This Row],[Venta prom 12 meses en UN]]*Tabla1[[#This Row],[Costo unitario]]</f>
        <v>270.3</v>
      </c>
      <c r="M3312" s="29">
        <f>IFERROR(Tabla1[[#This Row],[Stock en unidades]]/Tabla1[[#This Row],[Venta prom 12 meses en UN]],0)</f>
        <v>0.94117647058823528</v>
      </c>
      <c r="N3312" s="12">
        <f>IFERROR(12/Tabla1[[#This Row],[Meses de stock]],0)</f>
        <v>12.75</v>
      </c>
      <c r="O3312" s="5" t="e">
        <f>VLOOKUP(Tabla1[[#This Row],[Código del producto]],'ABC Ventas'!$A:$E,5,0)</f>
        <v>#DIV/0!</v>
      </c>
      <c r="P3312" s="5" t="e">
        <f>VLOOKUP(Tabla1[[#This Row],[Código del producto]],'ABC Stock'!$A:$E,5,0)</f>
        <v>#DIV/0!</v>
      </c>
      <c r="Q331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13" spans="1:17" x14ac:dyDescent="0.2">
      <c r="A3313" s="1">
        <v>1552</v>
      </c>
      <c r="B3313" s="1" t="s">
        <v>86</v>
      </c>
      <c r="C3313" s="1" t="s">
        <v>4</v>
      </c>
      <c r="D3313" s="1" t="s">
        <v>3</v>
      </c>
      <c r="E3313" s="11">
        <v>23</v>
      </c>
      <c r="F3313" s="3">
        <v>1.3</v>
      </c>
      <c r="G3313" s="11">
        <f>Tabla1[[#This Row],[Stock en unidades]]*Tabla1[[#This Row],[Costo unitario]]</f>
        <v>29.900000000000002</v>
      </c>
      <c r="H3313" s="1">
        <v>2019</v>
      </c>
      <c r="I3313" s="1" t="s">
        <v>306</v>
      </c>
      <c r="J3313" s="1">
        <v>108</v>
      </c>
      <c r="K3313" s="3">
        <v>175.5</v>
      </c>
      <c r="L3313" s="12">
        <f>Tabla1[[#This Row],[Venta prom 12 meses en UN]]*Tabla1[[#This Row],[Costo unitario]]</f>
        <v>140.4</v>
      </c>
      <c r="M3313" s="29">
        <f>IFERROR(Tabla1[[#This Row],[Stock en unidades]]/Tabla1[[#This Row],[Venta prom 12 meses en UN]],0)</f>
        <v>0.21296296296296297</v>
      </c>
      <c r="N3313" s="12">
        <f>IFERROR(12/Tabla1[[#This Row],[Meses de stock]],0)</f>
        <v>56.347826086956523</v>
      </c>
      <c r="O3313" s="5" t="e">
        <f>VLOOKUP(Tabla1[[#This Row],[Código del producto]],'ABC Ventas'!$A:$E,5,0)</f>
        <v>#DIV/0!</v>
      </c>
      <c r="P3313" s="5" t="e">
        <f>VLOOKUP(Tabla1[[#This Row],[Código del producto]],'ABC Stock'!$A:$E,5,0)</f>
        <v>#DIV/0!</v>
      </c>
      <c r="Q331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14" spans="1:17" x14ac:dyDescent="0.2">
      <c r="A3314" s="1">
        <v>1553</v>
      </c>
      <c r="B3314" s="1" t="s">
        <v>44</v>
      </c>
      <c r="C3314" s="1" t="s">
        <v>4</v>
      </c>
      <c r="D3314" s="1" t="s">
        <v>3</v>
      </c>
      <c r="E3314" s="11">
        <v>0</v>
      </c>
      <c r="F3314" s="3">
        <v>6.53</v>
      </c>
      <c r="G3314" s="11">
        <f>Tabla1[[#This Row],[Stock en unidades]]*Tabla1[[#This Row],[Costo unitario]]</f>
        <v>0</v>
      </c>
      <c r="H3314" s="1">
        <v>2020</v>
      </c>
      <c r="I3314" s="1" t="s">
        <v>258</v>
      </c>
      <c r="J3314" s="1">
        <v>84</v>
      </c>
      <c r="K3314" s="3">
        <v>1009.2768</v>
      </c>
      <c r="L3314" s="12">
        <f>Tabla1[[#This Row],[Venta prom 12 meses en UN]]*Tabla1[[#This Row],[Costo unitario]]</f>
        <v>548.52</v>
      </c>
      <c r="M3314" s="29">
        <f>IFERROR(Tabla1[[#This Row],[Stock en unidades]]/Tabla1[[#This Row],[Venta prom 12 meses en UN]],0)</f>
        <v>0</v>
      </c>
      <c r="N3314" s="12">
        <f>IFERROR(12/Tabla1[[#This Row],[Meses de stock]],0)</f>
        <v>0</v>
      </c>
      <c r="O3314" s="5" t="e">
        <f>VLOOKUP(Tabla1[[#This Row],[Código del producto]],'ABC Ventas'!$A:$E,5,0)</f>
        <v>#DIV/0!</v>
      </c>
      <c r="P3314" s="5" t="e">
        <f>VLOOKUP(Tabla1[[#This Row],[Código del producto]],'ABC Stock'!$A:$E,5,0)</f>
        <v>#DIV/0!</v>
      </c>
      <c r="Q331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15" spans="1:17" x14ac:dyDescent="0.2">
      <c r="A3315" s="1">
        <v>1553</v>
      </c>
      <c r="B3315" s="1" t="s">
        <v>44</v>
      </c>
      <c r="C3315" s="1" t="s">
        <v>4</v>
      </c>
      <c r="D3315" s="1" t="s">
        <v>3</v>
      </c>
      <c r="E3315" s="11">
        <v>616</v>
      </c>
      <c r="F3315" s="3">
        <v>3.16</v>
      </c>
      <c r="G3315" s="11">
        <f>Tabla1[[#This Row],[Stock en unidades]]*Tabla1[[#This Row],[Costo unitario]]</f>
        <v>1946.5600000000002</v>
      </c>
      <c r="H3315" s="1">
        <v>2020</v>
      </c>
      <c r="I3315" s="1" t="s">
        <v>258</v>
      </c>
      <c r="J3315" s="1">
        <v>87.9</v>
      </c>
      <c r="K3315" s="3">
        <v>480.53172000000001</v>
      </c>
      <c r="L3315" s="12">
        <f>Tabla1[[#This Row],[Venta prom 12 meses en UN]]*Tabla1[[#This Row],[Costo unitario]]</f>
        <v>277.76400000000001</v>
      </c>
      <c r="M3315" s="29">
        <f>IFERROR(Tabla1[[#This Row],[Stock en unidades]]/Tabla1[[#This Row],[Venta prom 12 meses en UN]],0)</f>
        <v>7.0079635949943109</v>
      </c>
      <c r="N3315" s="12">
        <f>IFERROR(12/Tabla1[[#This Row],[Meses de stock]],0)</f>
        <v>1.7123376623376625</v>
      </c>
      <c r="O3315" s="5" t="e">
        <f>VLOOKUP(Tabla1[[#This Row],[Código del producto]],'ABC Ventas'!$A:$E,5,0)</f>
        <v>#DIV/0!</v>
      </c>
      <c r="P3315" s="5" t="e">
        <f>VLOOKUP(Tabla1[[#This Row],[Código del producto]],'ABC Stock'!$A:$E,5,0)</f>
        <v>#DIV/0!</v>
      </c>
      <c r="Q331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16" spans="1:17" x14ac:dyDescent="0.2">
      <c r="A3316" s="1">
        <v>1553</v>
      </c>
      <c r="B3316" s="1" t="s">
        <v>44</v>
      </c>
      <c r="C3316" s="1" t="s">
        <v>4</v>
      </c>
      <c r="D3316" s="1" t="s">
        <v>3</v>
      </c>
      <c r="E3316" s="11">
        <v>300</v>
      </c>
      <c r="F3316" s="3">
        <v>7.22</v>
      </c>
      <c r="G3316" s="11">
        <f>Tabla1[[#This Row],[Stock en unidades]]*Tabla1[[#This Row],[Costo unitario]]</f>
        <v>2166</v>
      </c>
      <c r="H3316" s="1">
        <v>2020</v>
      </c>
      <c r="I3316" s="1" t="s">
        <v>256</v>
      </c>
      <c r="J3316" s="1">
        <v>33.299999999999997</v>
      </c>
      <c r="K3316" s="3">
        <v>379.8730799999999</v>
      </c>
      <c r="L3316" s="12">
        <f>Tabla1[[#This Row],[Venta prom 12 meses en UN]]*Tabla1[[#This Row],[Costo unitario]]</f>
        <v>240.42599999999996</v>
      </c>
      <c r="M3316" s="29">
        <f>IFERROR(Tabla1[[#This Row],[Stock en unidades]]/Tabla1[[#This Row],[Venta prom 12 meses en UN]],0)</f>
        <v>9.0090090090090094</v>
      </c>
      <c r="N3316" s="12">
        <f>IFERROR(12/Tabla1[[#This Row],[Meses de stock]],0)</f>
        <v>1.3319999999999999</v>
      </c>
      <c r="O3316" s="5" t="e">
        <f>VLOOKUP(Tabla1[[#This Row],[Código del producto]],'ABC Ventas'!$A:$E,5,0)</f>
        <v>#DIV/0!</v>
      </c>
      <c r="P3316" s="5" t="e">
        <f>VLOOKUP(Tabla1[[#This Row],[Código del producto]],'ABC Stock'!$A:$E,5,0)</f>
        <v>#DIV/0!</v>
      </c>
      <c r="Q331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17" spans="1:17" x14ac:dyDescent="0.2">
      <c r="A3317" s="1">
        <v>1553</v>
      </c>
      <c r="B3317" s="1" t="s">
        <v>44</v>
      </c>
      <c r="C3317" s="1" t="s">
        <v>4</v>
      </c>
      <c r="D3317" s="1" t="s">
        <v>3</v>
      </c>
      <c r="E3317" s="11">
        <v>116</v>
      </c>
      <c r="F3317" s="3">
        <v>3.16</v>
      </c>
      <c r="G3317" s="11">
        <f>Tabla1[[#This Row],[Stock en unidades]]*Tabla1[[#This Row],[Costo unitario]]</f>
        <v>366.56</v>
      </c>
      <c r="H3317" s="1">
        <v>2019</v>
      </c>
      <c r="I3317" s="1" t="s">
        <v>258</v>
      </c>
      <c r="J3317" s="1">
        <v>94</v>
      </c>
      <c r="K3317" s="3">
        <v>371.3</v>
      </c>
      <c r="L3317" s="12">
        <f>Tabla1[[#This Row],[Venta prom 12 meses en UN]]*Tabla1[[#This Row],[Costo unitario]]</f>
        <v>297.04000000000002</v>
      </c>
      <c r="M3317" s="29">
        <f>IFERROR(Tabla1[[#This Row],[Stock en unidades]]/Tabla1[[#This Row],[Venta prom 12 meses en UN]],0)</f>
        <v>1.2340425531914894</v>
      </c>
      <c r="N3317" s="12">
        <f>IFERROR(12/Tabla1[[#This Row],[Meses de stock]],0)</f>
        <v>9.7241379310344822</v>
      </c>
      <c r="O3317" s="5" t="e">
        <f>VLOOKUP(Tabla1[[#This Row],[Código del producto]],'ABC Ventas'!$A:$E,5,0)</f>
        <v>#DIV/0!</v>
      </c>
      <c r="P3317" s="5" t="e">
        <f>VLOOKUP(Tabla1[[#This Row],[Código del producto]],'ABC Stock'!$A:$E,5,0)</f>
        <v>#DIV/0!</v>
      </c>
      <c r="Q331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18" spans="1:17" x14ac:dyDescent="0.2">
      <c r="A3318" s="1">
        <v>1553</v>
      </c>
      <c r="B3318" s="1" t="s">
        <v>44</v>
      </c>
      <c r="C3318" s="1" t="s">
        <v>4</v>
      </c>
      <c r="D3318" s="1" t="s">
        <v>3</v>
      </c>
      <c r="E3318" s="11">
        <v>1059</v>
      </c>
      <c r="F3318" s="3">
        <v>2.81</v>
      </c>
      <c r="G3318" s="11">
        <f>Tabla1[[#This Row],[Stock en unidades]]*Tabla1[[#This Row],[Costo unitario]]</f>
        <v>2975.79</v>
      </c>
      <c r="H3318" s="1">
        <v>2020</v>
      </c>
      <c r="I3318" s="1" t="s">
        <v>256</v>
      </c>
      <c r="J3318" s="1">
        <v>75.599999999999994</v>
      </c>
      <c r="K3318" s="3">
        <v>367.51427999999999</v>
      </c>
      <c r="L3318" s="12">
        <f>Tabla1[[#This Row],[Venta prom 12 meses en UN]]*Tabla1[[#This Row],[Costo unitario]]</f>
        <v>212.43599999999998</v>
      </c>
      <c r="M3318" s="29">
        <f>IFERROR(Tabla1[[#This Row],[Stock en unidades]]/Tabla1[[#This Row],[Venta prom 12 meses en UN]],0)</f>
        <v>14.00793650793651</v>
      </c>
      <c r="N3318" s="12">
        <f>IFERROR(12/Tabla1[[#This Row],[Meses de stock]],0)</f>
        <v>0.85665722379603393</v>
      </c>
      <c r="O3318" s="5" t="e">
        <f>VLOOKUP(Tabla1[[#This Row],[Código del producto]],'ABC Ventas'!$A:$E,5,0)</f>
        <v>#DIV/0!</v>
      </c>
      <c r="P3318" s="5" t="e">
        <f>VLOOKUP(Tabla1[[#This Row],[Código del producto]],'ABC Stock'!$A:$E,5,0)</f>
        <v>#DIV/0!</v>
      </c>
      <c r="Q331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19" spans="1:17" x14ac:dyDescent="0.2">
      <c r="A3319" s="1">
        <v>1553</v>
      </c>
      <c r="B3319" s="1" t="s">
        <v>44</v>
      </c>
      <c r="C3319" s="1" t="s">
        <v>4</v>
      </c>
      <c r="D3319" s="1" t="s">
        <v>3</v>
      </c>
      <c r="E3319" s="11">
        <v>345</v>
      </c>
      <c r="F3319" s="3">
        <v>7.69</v>
      </c>
      <c r="G3319" s="11">
        <f>Tabla1[[#This Row],[Stock en unidades]]*Tabla1[[#This Row],[Costo unitario]]</f>
        <v>2653.05</v>
      </c>
      <c r="H3319" s="1">
        <v>2020</v>
      </c>
      <c r="I3319" s="1" t="s">
        <v>256</v>
      </c>
      <c r="J3319" s="1">
        <v>26.5</v>
      </c>
      <c r="K3319" s="3">
        <v>350.51019999999994</v>
      </c>
      <c r="L3319" s="12">
        <f>Tabla1[[#This Row],[Venta prom 12 meses en UN]]*Tabla1[[#This Row],[Costo unitario]]</f>
        <v>203.785</v>
      </c>
      <c r="M3319" s="29">
        <f>IFERROR(Tabla1[[#This Row],[Stock en unidades]]/Tabla1[[#This Row],[Venta prom 12 meses en UN]],0)</f>
        <v>13.018867924528301</v>
      </c>
      <c r="N3319" s="12">
        <f>IFERROR(12/Tabla1[[#This Row],[Meses de stock]],0)</f>
        <v>0.92173913043478262</v>
      </c>
      <c r="O3319" s="5" t="e">
        <f>VLOOKUP(Tabla1[[#This Row],[Código del producto]],'ABC Ventas'!$A:$E,5,0)</f>
        <v>#DIV/0!</v>
      </c>
      <c r="P3319" s="5" t="e">
        <f>VLOOKUP(Tabla1[[#This Row],[Código del producto]],'ABC Stock'!$A:$E,5,0)</f>
        <v>#DIV/0!</v>
      </c>
      <c r="Q331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20" spans="1:17" x14ac:dyDescent="0.2">
      <c r="A3320" s="1">
        <v>1554</v>
      </c>
      <c r="B3320" s="1" t="s">
        <v>139</v>
      </c>
      <c r="C3320" s="1" t="s">
        <v>4</v>
      </c>
      <c r="D3320" s="1" t="s">
        <v>3</v>
      </c>
      <c r="E3320" s="11">
        <v>865</v>
      </c>
      <c r="F3320" s="3">
        <v>6.81</v>
      </c>
      <c r="G3320" s="11">
        <f>Tabla1[[#This Row],[Stock en unidades]]*Tabla1[[#This Row],[Costo unitario]]</f>
        <v>5890.65</v>
      </c>
      <c r="H3320" s="1">
        <v>2020</v>
      </c>
      <c r="I3320" s="1" t="s">
        <v>258</v>
      </c>
      <c r="J3320" s="1">
        <v>96.1</v>
      </c>
      <c r="K3320" s="3">
        <v>1007.8391399999999</v>
      </c>
      <c r="L3320" s="12">
        <f>Tabla1[[#This Row],[Venta prom 12 meses en UN]]*Tabla1[[#This Row],[Costo unitario]]</f>
        <v>654.44099999999992</v>
      </c>
      <c r="M3320" s="29">
        <f>IFERROR(Tabla1[[#This Row],[Stock en unidades]]/Tabla1[[#This Row],[Venta prom 12 meses en UN]],0)</f>
        <v>9.0010405827263273</v>
      </c>
      <c r="N3320" s="12">
        <f>IFERROR(12/Tabla1[[#This Row],[Meses de stock]],0)</f>
        <v>1.333179190751445</v>
      </c>
      <c r="O3320" s="5" t="e">
        <f>VLOOKUP(Tabla1[[#This Row],[Código del producto]],'ABC Ventas'!$A:$E,5,0)</f>
        <v>#N/A</v>
      </c>
      <c r="P3320" s="5" t="e">
        <f>VLOOKUP(Tabla1[[#This Row],[Código del producto]],'ABC Stock'!$A:$E,5,0)</f>
        <v>#N/A</v>
      </c>
      <c r="Q332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21" spans="1:17" x14ac:dyDescent="0.2">
      <c r="A3321" s="1">
        <v>1554</v>
      </c>
      <c r="B3321" s="1" t="s">
        <v>139</v>
      </c>
      <c r="C3321" s="1" t="s">
        <v>4</v>
      </c>
      <c r="D3321" s="1" t="s">
        <v>3</v>
      </c>
      <c r="E3321" s="11">
        <v>1080</v>
      </c>
      <c r="F3321" s="3">
        <v>6.48</v>
      </c>
      <c r="G3321" s="11">
        <f>Tabla1[[#This Row],[Stock en unidades]]*Tabla1[[#This Row],[Costo unitario]]</f>
        <v>6998.4000000000005</v>
      </c>
      <c r="H3321" s="1">
        <v>2020</v>
      </c>
      <c r="I3321" s="1" t="s">
        <v>256</v>
      </c>
      <c r="J3321" s="1">
        <v>63.5</v>
      </c>
      <c r="K3321" s="3">
        <v>604.87560000000008</v>
      </c>
      <c r="L3321" s="12">
        <f>Tabla1[[#This Row],[Venta prom 12 meses en UN]]*Tabla1[[#This Row],[Costo unitario]]</f>
        <v>411.48</v>
      </c>
      <c r="M3321" s="29">
        <f>IFERROR(Tabla1[[#This Row],[Stock en unidades]]/Tabla1[[#This Row],[Venta prom 12 meses en UN]],0)</f>
        <v>17.007874015748033</v>
      </c>
      <c r="N3321" s="12">
        <f>IFERROR(12/Tabla1[[#This Row],[Meses de stock]],0)</f>
        <v>0.70555555555555549</v>
      </c>
      <c r="O3321" s="5" t="e">
        <f>VLOOKUP(Tabla1[[#This Row],[Código del producto]],'ABC Ventas'!$A:$E,5,0)</f>
        <v>#N/A</v>
      </c>
      <c r="P3321" s="5" t="e">
        <f>VLOOKUP(Tabla1[[#This Row],[Código del producto]],'ABC Stock'!$A:$E,5,0)</f>
        <v>#N/A</v>
      </c>
      <c r="Q3321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22" spans="1:17" x14ac:dyDescent="0.2">
      <c r="A3322" s="1">
        <v>1554</v>
      </c>
      <c r="B3322" s="1" t="s">
        <v>139</v>
      </c>
      <c r="C3322" s="1" t="s">
        <v>4</v>
      </c>
      <c r="D3322" s="1" t="s">
        <v>3</v>
      </c>
      <c r="E3322" s="11">
        <v>414</v>
      </c>
      <c r="F3322" s="3">
        <v>5.71</v>
      </c>
      <c r="G3322" s="11">
        <f>Tabla1[[#This Row],[Stock en unidades]]*Tabla1[[#This Row],[Costo unitario]]</f>
        <v>2363.94</v>
      </c>
      <c r="H3322" s="1">
        <v>2020</v>
      </c>
      <c r="I3322" s="1" t="s">
        <v>257</v>
      </c>
      <c r="J3322" s="1">
        <v>51</v>
      </c>
      <c r="K3322" s="3">
        <v>509.61750000000001</v>
      </c>
      <c r="L3322" s="12">
        <f>Tabla1[[#This Row],[Venta prom 12 meses en UN]]*Tabla1[[#This Row],[Costo unitario]]</f>
        <v>291.20999999999998</v>
      </c>
      <c r="M3322" s="29">
        <f>IFERROR(Tabla1[[#This Row],[Stock en unidades]]/Tabla1[[#This Row],[Venta prom 12 meses en UN]],0)</f>
        <v>8.117647058823529</v>
      </c>
      <c r="N3322" s="12">
        <f>IFERROR(12/Tabla1[[#This Row],[Meses de stock]],0)</f>
        <v>1.4782608695652175</v>
      </c>
      <c r="O3322" s="5" t="e">
        <f>VLOOKUP(Tabla1[[#This Row],[Código del producto]],'ABC Ventas'!$A:$E,5,0)</f>
        <v>#N/A</v>
      </c>
      <c r="P3322" s="5" t="e">
        <f>VLOOKUP(Tabla1[[#This Row],[Código del producto]],'ABC Stock'!$A:$E,5,0)</f>
        <v>#N/A</v>
      </c>
      <c r="Q3322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23" spans="1:17" x14ac:dyDescent="0.2">
      <c r="A3323" s="1">
        <v>1554</v>
      </c>
      <c r="B3323" s="1" t="s">
        <v>139</v>
      </c>
      <c r="C3323" s="1" t="s">
        <v>4</v>
      </c>
      <c r="D3323" s="1" t="s">
        <v>3</v>
      </c>
      <c r="E3323" s="11">
        <v>0</v>
      </c>
      <c r="F3323" s="3">
        <v>2.12</v>
      </c>
      <c r="G3323" s="11">
        <f>Tabla1[[#This Row],[Stock en unidades]]*Tabla1[[#This Row],[Costo unitario]]</f>
        <v>0</v>
      </c>
      <c r="H3323" s="1">
        <v>2020</v>
      </c>
      <c r="I3323" s="1" t="s">
        <v>258</v>
      </c>
      <c r="J3323" s="1">
        <v>87.9</v>
      </c>
      <c r="K3323" s="3">
        <v>350.33423999999997</v>
      </c>
      <c r="L3323" s="12">
        <f>Tabla1[[#This Row],[Venta prom 12 meses en UN]]*Tabla1[[#This Row],[Costo unitario]]</f>
        <v>186.34800000000001</v>
      </c>
      <c r="M3323" s="29">
        <f>IFERROR(Tabla1[[#This Row],[Stock en unidades]]/Tabla1[[#This Row],[Venta prom 12 meses en UN]],0)</f>
        <v>0</v>
      </c>
      <c r="N3323" s="12">
        <f>IFERROR(12/Tabla1[[#This Row],[Meses de stock]],0)</f>
        <v>0</v>
      </c>
      <c r="O3323" s="5" t="e">
        <f>VLOOKUP(Tabla1[[#This Row],[Código del producto]],'ABC Ventas'!$A:$E,5,0)</f>
        <v>#N/A</v>
      </c>
      <c r="P3323" s="5" t="e">
        <f>VLOOKUP(Tabla1[[#This Row],[Código del producto]],'ABC Stock'!$A:$E,5,0)</f>
        <v>#N/A</v>
      </c>
      <c r="Q332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24" spans="1:17" x14ac:dyDescent="0.2">
      <c r="A3324" s="1">
        <v>1554</v>
      </c>
      <c r="B3324" s="1" t="s">
        <v>139</v>
      </c>
      <c r="C3324" s="1" t="s">
        <v>4</v>
      </c>
      <c r="D3324" s="1" t="s">
        <v>3</v>
      </c>
      <c r="E3324" s="11">
        <v>70</v>
      </c>
      <c r="F3324" s="3">
        <v>3.39</v>
      </c>
      <c r="G3324" s="11">
        <f>Tabla1[[#This Row],[Stock en unidades]]*Tabla1[[#This Row],[Costo unitario]]</f>
        <v>237.3</v>
      </c>
      <c r="H3324" s="1">
        <v>2020</v>
      </c>
      <c r="I3324" s="1" t="s">
        <v>258</v>
      </c>
      <c r="J3324" s="1">
        <v>57</v>
      </c>
      <c r="K3324" s="3">
        <v>295.64190000000002</v>
      </c>
      <c r="L3324" s="12">
        <f>Tabla1[[#This Row],[Venta prom 12 meses en UN]]*Tabla1[[#This Row],[Costo unitario]]</f>
        <v>193.23000000000002</v>
      </c>
      <c r="M3324" s="29">
        <f>IFERROR(Tabla1[[#This Row],[Stock en unidades]]/Tabla1[[#This Row],[Venta prom 12 meses en UN]],0)</f>
        <v>1.2280701754385965</v>
      </c>
      <c r="N3324" s="12">
        <f>IFERROR(12/Tabla1[[#This Row],[Meses de stock]],0)</f>
        <v>9.7714285714285705</v>
      </c>
      <c r="O3324" s="5" t="e">
        <f>VLOOKUP(Tabla1[[#This Row],[Código del producto]],'ABC Ventas'!$A:$E,5,0)</f>
        <v>#N/A</v>
      </c>
      <c r="P3324" s="5" t="e">
        <f>VLOOKUP(Tabla1[[#This Row],[Código del producto]],'ABC Stock'!$A:$E,5,0)</f>
        <v>#N/A</v>
      </c>
      <c r="Q332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25" spans="1:17" x14ac:dyDescent="0.2">
      <c r="A3325" s="1">
        <v>1554</v>
      </c>
      <c r="B3325" s="1" t="s">
        <v>139</v>
      </c>
      <c r="C3325" s="1" t="s">
        <v>4</v>
      </c>
      <c r="D3325" s="1" t="s">
        <v>3</v>
      </c>
      <c r="E3325" s="11">
        <v>378</v>
      </c>
      <c r="F3325" s="3">
        <v>1.53</v>
      </c>
      <c r="G3325" s="11">
        <f>Tabla1[[#This Row],[Stock en unidades]]*Tabla1[[#This Row],[Costo unitario]]</f>
        <v>578.34</v>
      </c>
      <c r="H3325" s="1">
        <v>2020</v>
      </c>
      <c r="I3325" s="1" t="s">
        <v>256</v>
      </c>
      <c r="J3325" s="1">
        <v>59</v>
      </c>
      <c r="K3325" s="3">
        <v>135.405</v>
      </c>
      <c r="L3325" s="12">
        <f>Tabla1[[#This Row],[Venta prom 12 meses en UN]]*Tabla1[[#This Row],[Costo unitario]]</f>
        <v>90.27</v>
      </c>
      <c r="M3325" s="29">
        <f>IFERROR(Tabla1[[#This Row],[Stock en unidades]]/Tabla1[[#This Row],[Venta prom 12 meses en UN]],0)</f>
        <v>6.406779661016949</v>
      </c>
      <c r="N3325" s="12">
        <f>IFERROR(12/Tabla1[[#This Row],[Meses de stock]],0)</f>
        <v>1.873015873015873</v>
      </c>
      <c r="O3325" s="5" t="e">
        <f>VLOOKUP(Tabla1[[#This Row],[Código del producto]],'ABC Ventas'!$A:$E,5,0)</f>
        <v>#N/A</v>
      </c>
      <c r="P3325" s="5" t="e">
        <f>VLOOKUP(Tabla1[[#This Row],[Código del producto]],'ABC Stock'!$A:$E,5,0)</f>
        <v>#N/A</v>
      </c>
      <c r="Q332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26" spans="1:17" x14ac:dyDescent="0.2">
      <c r="A3326" s="1">
        <v>1555</v>
      </c>
      <c r="B3326" s="1" t="s">
        <v>281</v>
      </c>
      <c r="C3326" s="1" t="s">
        <v>4</v>
      </c>
      <c r="D3326" s="1" t="s">
        <v>3</v>
      </c>
      <c r="E3326" s="11">
        <v>96</v>
      </c>
      <c r="F3326" s="3">
        <v>4.8099999999999996</v>
      </c>
      <c r="G3326" s="11">
        <f>Tabla1[[#This Row],[Stock en unidades]]*Tabla1[[#This Row],[Costo unitario]]</f>
        <v>461.76</v>
      </c>
      <c r="H3326" s="1">
        <v>2019</v>
      </c>
      <c r="I3326" s="1" t="s">
        <v>307</v>
      </c>
      <c r="J3326" s="1">
        <v>149</v>
      </c>
      <c r="K3326" s="3">
        <v>1110.8695</v>
      </c>
      <c r="L3326" s="12">
        <f>Tabla1[[#This Row],[Venta prom 12 meses en UN]]*Tabla1[[#This Row],[Costo unitario]]</f>
        <v>716.68999999999994</v>
      </c>
      <c r="M3326" s="29">
        <f>IFERROR(Tabla1[[#This Row],[Stock en unidades]]/Tabla1[[#This Row],[Venta prom 12 meses en UN]],0)</f>
        <v>0.64429530201342278</v>
      </c>
      <c r="N3326" s="12">
        <f>IFERROR(12/Tabla1[[#This Row],[Meses de stock]],0)</f>
        <v>18.625</v>
      </c>
      <c r="O3326" s="5" t="e">
        <f>VLOOKUP(Tabla1[[#This Row],[Código del producto]],'ABC Ventas'!$A:$E,5,0)</f>
        <v>#DIV/0!</v>
      </c>
      <c r="P3326" s="5" t="e">
        <f>VLOOKUP(Tabla1[[#This Row],[Código del producto]],'ABC Stock'!$A:$E,5,0)</f>
        <v>#DIV/0!</v>
      </c>
      <c r="Q332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27" spans="1:17" x14ac:dyDescent="0.2">
      <c r="A3327" s="1">
        <v>1555</v>
      </c>
      <c r="B3327" s="1" t="s">
        <v>281</v>
      </c>
      <c r="C3327" s="1" t="s">
        <v>4</v>
      </c>
      <c r="D3327" s="1" t="s">
        <v>3</v>
      </c>
      <c r="E3327" s="11">
        <v>334</v>
      </c>
      <c r="F3327" s="3">
        <v>5.79</v>
      </c>
      <c r="G3327" s="11">
        <f>Tabla1[[#This Row],[Stock en unidades]]*Tabla1[[#This Row],[Costo unitario]]</f>
        <v>1933.86</v>
      </c>
      <c r="H3327" s="1">
        <v>2019</v>
      </c>
      <c r="I3327" s="1" t="s">
        <v>305</v>
      </c>
      <c r="J3327" s="1">
        <v>66.8</v>
      </c>
      <c r="K3327" s="3">
        <v>591.76116000000002</v>
      </c>
      <c r="L3327" s="12">
        <f>Tabla1[[#This Row],[Venta prom 12 meses en UN]]*Tabla1[[#This Row],[Costo unitario]]</f>
        <v>386.77199999999999</v>
      </c>
      <c r="M3327" s="29">
        <f>IFERROR(Tabla1[[#This Row],[Stock en unidades]]/Tabla1[[#This Row],[Venta prom 12 meses en UN]],0)</f>
        <v>5</v>
      </c>
      <c r="N3327" s="12">
        <f>IFERROR(12/Tabla1[[#This Row],[Meses de stock]],0)</f>
        <v>2.4</v>
      </c>
      <c r="O3327" s="5" t="e">
        <f>VLOOKUP(Tabla1[[#This Row],[Código del producto]],'ABC Ventas'!$A:$E,5,0)</f>
        <v>#DIV/0!</v>
      </c>
      <c r="P3327" s="5" t="e">
        <f>VLOOKUP(Tabla1[[#This Row],[Código del producto]],'ABC Stock'!$A:$E,5,0)</f>
        <v>#DIV/0!</v>
      </c>
      <c r="Q3327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28" spans="1:17" x14ac:dyDescent="0.2">
      <c r="A3328" s="1">
        <v>1555</v>
      </c>
      <c r="B3328" s="1" t="s">
        <v>281</v>
      </c>
      <c r="C3328" s="1" t="s">
        <v>4</v>
      </c>
      <c r="D3328" s="1" t="s">
        <v>3</v>
      </c>
      <c r="E3328" s="11">
        <v>1597</v>
      </c>
      <c r="F3328" s="3">
        <v>4.24</v>
      </c>
      <c r="G3328" s="11">
        <f>Tabla1[[#This Row],[Stock en unidades]]*Tabla1[[#This Row],[Costo unitario]]</f>
        <v>6771.2800000000007</v>
      </c>
      <c r="H3328" s="1">
        <v>2020</v>
      </c>
      <c r="I3328" s="1" t="s">
        <v>257</v>
      </c>
      <c r="J3328" s="1">
        <v>93.9</v>
      </c>
      <c r="K3328" s="3">
        <v>481.74456000000004</v>
      </c>
      <c r="L3328" s="12">
        <f>Tabla1[[#This Row],[Venta prom 12 meses en UN]]*Tabla1[[#This Row],[Costo unitario]]</f>
        <v>398.13600000000002</v>
      </c>
      <c r="M3328" s="29">
        <f>IFERROR(Tabla1[[#This Row],[Stock en unidades]]/Tabla1[[#This Row],[Venta prom 12 meses en UN]],0)</f>
        <v>17.007454739084132</v>
      </c>
      <c r="N3328" s="12">
        <f>IFERROR(12/Tabla1[[#This Row],[Meses de stock]],0)</f>
        <v>0.70557294927989977</v>
      </c>
      <c r="O3328" s="5" t="e">
        <f>VLOOKUP(Tabla1[[#This Row],[Código del producto]],'ABC Ventas'!$A:$E,5,0)</f>
        <v>#DIV/0!</v>
      </c>
      <c r="P3328" s="5" t="e">
        <f>VLOOKUP(Tabla1[[#This Row],[Código del producto]],'ABC Stock'!$A:$E,5,0)</f>
        <v>#DIV/0!</v>
      </c>
      <c r="Q332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29" spans="1:17" x14ac:dyDescent="0.2">
      <c r="A3329" s="1">
        <v>1555</v>
      </c>
      <c r="B3329" s="1" t="s">
        <v>281</v>
      </c>
      <c r="C3329" s="1" t="s">
        <v>4</v>
      </c>
      <c r="D3329" s="1" t="s">
        <v>3</v>
      </c>
      <c r="E3329" s="11">
        <v>122</v>
      </c>
      <c r="F3329" s="3">
        <v>5.65</v>
      </c>
      <c r="G3329" s="11">
        <f>Tabla1[[#This Row],[Stock en unidades]]*Tabla1[[#This Row],[Costo unitario]]</f>
        <v>689.30000000000007</v>
      </c>
      <c r="H3329" s="1">
        <v>2019</v>
      </c>
      <c r="I3329" s="1" t="s">
        <v>257</v>
      </c>
      <c r="J3329" s="1">
        <v>40.5</v>
      </c>
      <c r="K3329" s="3">
        <v>377.56124999999997</v>
      </c>
      <c r="L3329" s="12">
        <f>Tabla1[[#This Row],[Venta prom 12 meses en UN]]*Tabla1[[#This Row],[Costo unitario]]</f>
        <v>228.82500000000002</v>
      </c>
      <c r="M3329" s="29">
        <f>IFERROR(Tabla1[[#This Row],[Stock en unidades]]/Tabla1[[#This Row],[Venta prom 12 meses en UN]],0)</f>
        <v>3.0123456790123457</v>
      </c>
      <c r="N3329" s="12">
        <f>IFERROR(12/Tabla1[[#This Row],[Meses de stock]],0)</f>
        <v>3.9836065573770489</v>
      </c>
      <c r="O3329" s="5" t="e">
        <f>VLOOKUP(Tabla1[[#This Row],[Código del producto]],'ABC Ventas'!$A:$E,5,0)</f>
        <v>#DIV/0!</v>
      </c>
      <c r="P3329" s="5" t="e">
        <f>VLOOKUP(Tabla1[[#This Row],[Código del producto]],'ABC Stock'!$A:$E,5,0)</f>
        <v>#DIV/0!</v>
      </c>
      <c r="Q3329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30" spans="1:17" x14ac:dyDescent="0.2">
      <c r="A3330" s="1">
        <v>1555</v>
      </c>
      <c r="B3330" s="1" t="s">
        <v>281</v>
      </c>
      <c r="C3330" s="1" t="s">
        <v>4</v>
      </c>
      <c r="D3330" s="1" t="s">
        <v>3</v>
      </c>
      <c r="E3330" s="11">
        <v>283</v>
      </c>
      <c r="F3330" s="3">
        <v>1.19</v>
      </c>
      <c r="G3330" s="11">
        <f>Tabla1[[#This Row],[Stock en unidades]]*Tabla1[[#This Row],[Costo unitario]]</f>
        <v>336.77</v>
      </c>
      <c r="H3330" s="1">
        <v>2019</v>
      </c>
      <c r="I3330" s="1" t="s">
        <v>305</v>
      </c>
      <c r="J3330" s="1">
        <v>138</v>
      </c>
      <c r="K3330" s="3">
        <v>229.90799999999999</v>
      </c>
      <c r="L3330" s="12">
        <f>Tabla1[[#This Row],[Venta prom 12 meses en UN]]*Tabla1[[#This Row],[Costo unitario]]</f>
        <v>164.22</v>
      </c>
      <c r="M3330" s="29">
        <f>IFERROR(Tabla1[[#This Row],[Stock en unidades]]/Tabla1[[#This Row],[Venta prom 12 meses en UN]],0)</f>
        <v>2.0507246376811592</v>
      </c>
      <c r="N3330" s="12">
        <f>IFERROR(12/Tabla1[[#This Row],[Meses de stock]],0)</f>
        <v>5.8515901060070679</v>
      </c>
      <c r="O3330" s="5" t="e">
        <f>VLOOKUP(Tabla1[[#This Row],[Código del producto]],'ABC Ventas'!$A:$E,5,0)</f>
        <v>#DIV/0!</v>
      </c>
      <c r="P3330" s="5" t="e">
        <f>VLOOKUP(Tabla1[[#This Row],[Código del producto]],'ABC Stock'!$A:$E,5,0)</f>
        <v>#DIV/0!</v>
      </c>
      <c r="Q333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31" spans="1:17" x14ac:dyDescent="0.2">
      <c r="A3331" s="1">
        <v>1555</v>
      </c>
      <c r="B3331" s="1" t="s">
        <v>281</v>
      </c>
      <c r="C3331" s="1" t="s">
        <v>4</v>
      </c>
      <c r="D3331" s="1" t="s">
        <v>3</v>
      </c>
      <c r="E3331" s="11">
        <v>447</v>
      </c>
      <c r="F3331" s="3">
        <v>15.7</v>
      </c>
      <c r="G3331" s="11">
        <f>Tabla1[[#This Row],[Stock en unidades]]*Tabla1[[#This Row],[Costo unitario]]</f>
        <v>7017.9</v>
      </c>
      <c r="H3331" s="1">
        <v>2019</v>
      </c>
      <c r="I3331" s="1" t="s">
        <v>304</v>
      </c>
      <c r="J3331" s="1">
        <v>0</v>
      </c>
      <c r="K3331" s="3">
        <v>0</v>
      </c>
      <c r="L3331" s="12">
        <f>Tabla1[[#This Row],[Venta prom 12 meses en UN]]*Tabla1[[#This Row],[Costo unitario]]</f>
        <v>0</v>
      </c>
      <c r="M3331" s="29">
        <f>IFERROR(Tabla1[[#This Row],[Stock en unidades]]/Tabla1[[#This Row],[Venta prom 12 meses en UN]],0)</f>
        <v>0</v>
      </c>
      <c r="N3331" s="12">
        <f>IFERROR(12/Tabla1[[#This Row],[Meses de stock]],0)</f>
        <v>0</v>
      </c>
      <c r="O3331" s="5" t="e">
        <f>VLOOKUP(Tabla1[[#This Row],[Código del producto]],'ABC Ventas'!$A:$E,5,0)</f>
        <v>#DIV/0!</v>
      </c>
      <c r="P3331" s="5" t="e">
        <f>VLOOKUP(Tabla1[[#This Row],[Código del producto]],'ABC Stock'!$A:$E,5,0)</f>
        <v>#DIV/0!</v>
      </c>
      <c r="Q3331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332" spans="1:17" x14ac:dyDescent="0.2">
      <c r="A3332" s="1">
        <v>1556</v>
      </c>
      <c r="B3332" s="1" t="s">
        <v>132</v>
      </c>
      <c r="C3332" s="1" t="s">
        <v>4</v>
      </c>
      <c r="D3332" s="1" t="s">
        <v>3</v>
      </c>
      <c r="E3332" s="11">
        <v>266</v>
      </c>
      <c r="F3332" s="3">
        <v>7.36</v>
      </c>
      <c r="G3332" s="11">
        <f>Tabla1[[#This Row],[Stock en unidades]]*Tabla1[[#This Row],[Costo unitario]]</f>
        <v>1957.76</v>
      </c>
      <c r="H3332" s="1">
        <v>2020</v>
      </c>
      <c r="I3332" s="1" t="s">
        <v>256</v>
      </c>
      <c r="J3332" s="1">
        <v>141</v>
      </c>
      <c r="K3332" s="3">
        <v>1328.3327999999999</v>
      </c>
      <c r="L3332" s="12">
        <f>Tabla1[[#This Row],[Venta prom 12 meses en UN]]*Tabla1[[#This Row],[Costo unitario]]</f>
        <v>1037.76</v>
      </c>
      <c r="M3332" s="29">
        <f>IFERROR(Tabla1[[#This Row],[Stock en unidades]]/Tabla1[[#This Row],[Venta prom 12 meses en UN]],0)</f>
        <v>1.8865248226950355</v>
      </c>
      <c r="N3332" s="12">
        <f>IFERROR(12/Tabla1[[#This Row],[Meses de stock]],0)</f>
        <v>6.3609022556390977</v>
      </c>
      <c r="O3332" s="5" t="e">
        <f>VLOOKUP(Tabla1[[#This Row],[Código del producto]],'ABC Ventas'!$A:$E,5,0)</f>
        <v>#DIV/0!</v>
      </c>
      <c r="P3332" s="5" t="e">
        <f>VLOOKUP(Tabla1[[#This Row],[Código del producto]],'ABC Stock'!$A:$E,5,0)</f>
        <v>#DIV/0!</v>
      </c>
      <c r="Q333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33" spans="1:17" x14ac:dyDescent="0.2">
      <c r="A3333" s="1">
        <v>1556</v>
      </c>
      <c r="B3333" s="1" t="s">
        <v>132</v>
      </c>
      <c r="C3333" s="1" t="s">
        <v>4</v>
      </c>
      <c r="D3333" s="1" t="s">
        <v>3</v>
      </c>
      <c r="E3333" s="11">
        <v>0</v>
      </c>
      <c r="F3333" s="3">
        <v>5.59</v>
      </c>
      <c r="G3333" s="11">
        <f>Tabla1[[#This Row],[Stock en unidades]]*Tabla1[[#This Row],[Costo unitario]]</f>
        <v>0</v>
      </c>
      <c r="H3333" s="1">
        <v>2020</v>
      </c>
      <c r="I3333" s="1" t="s">
        <v>258</v>
      </c>
      <c r="J3333" s="1">
        <v>75</v>
      </c>
      <c r="K3333" s="3">
        <v>712.72500000000002</v>
      </c>
      <c r="L3333" s="12">
        <f>Tabla1[[#This Row],[Venta prom 12 meses en UN]]*Tabla1[[#This Row],[Costo unitario]]</f>
        <v>419.25</v>
      </c>
      <c r="M3333" s="29">
        <f>IFERROR(Tabla1[[#This Row],[Stock en unidades]]/Tabla1[[#This Row],[Venta prom 12 meses en UN]],0)</f>
        <v>0</v>
      </c>
      <c r="N3333" s="12">
        <f>IFERROR(12/Tabla1[[#This Row],[Meses de stock]],0)</f>
        <v>0</v>
      </c>
      <c r="O3333" s="5" t="e">
        <f>VLOOKUP(Tabla1[[#This Row],[Código del producto]],'ABC Ventas'!$A:$E,5,0)</f>
        <v>#DIV/0!</v>
      </c>
      <c r="P3333" s="5" t="e">
        <f>VLOOKUP(Tabla1[[#This Row],[Código del producto]],'ABC Stock'!$A:$E,5,0)</f>
        <v>#DIV/0!</v>
      </c>
      <c r="Q333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34" spans="1:17" x14ac:dyDescent="0.2">
      <c r="A3334" s="1">
        <v>1556</v>
      </c>
      <c r="B3334" s="1" t="s">
        <v>132</v>
      </c>
      <c r="C3334" s="1" t="s">
        <v>4</v>
      </c>
      <c r="D3334" s="1" t="s">
        <v>3</v>
      </c>
      <c r="E3334" s="11">
        <v>460</v>
      </c>
      <c r="F3334" s="3">
        <v>3.02</v>
      </c>
      <c r="G3334" s="11">
        <f>Tabla1[[#This Row],[Stock en unidades]]*Tabla1[[#This Row],[Costo unitario]]</f>
        <v>1389.2</v>
      </c>
      <c r="H3334" s="1">
        <v>2020</v>
      </c>
      <c r="I3334" s="1" t="s">
        <v>258</v>
      </c>
      <c r="J3334" s="1">
        <v>107</v>
      </c>
      <c r="K3334" s="3">
        <v>568.72640000000001</v>
      </c>
      <c r="L3334" s="12">
        <f>Tabla1[[#This Row],[Venta prom 12 meses en UN]]*Tabla1[[#This Row],[Costo unitario]]</f>
        <v>323.14</v>
      </c>
      <c r="M3334" s="29">
        <f>IFERROR(Tabla1[[#This Row],[Stock en unidades]]/Tabla1[[#This Row],[Venta prom 12 meses en UN]],0)</f>
        <v>4.2990654205607477</v>
      </c>
      <c r="N3334" s="12">
        <f>IFERROR(12/Tabla1[[#This Row],[Meses de stock]],0)</f>
        <v>2.7913043478260868</v>
      </c>
      <c r="O3334" s="5" t="e">
        <f>VLOOKUP(Tabla1[[#This Row],[Código del producto]],'ABC Ventas'!$A:$E,5,0)</f>
        <v>#DIV/0!</v>
      </c>
      <c r="P3334" s="5" t="e">
        <f>VLOOKUP(Tabla1[[#This Row],[Código del producto]],'ABC Stock'!$A:$E,5,0)</f>
        <v>#DIV/0!</v>
      </c>
      <c r="Q333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35" spans="1:17" x14ac:dyDescent="0.2">
      <c r="A3335" s="1">
        <v>1556</v>
      </c>
      <c r="B3335" s="1" t="s">
        <v>132</v>
      </c>
      <c r="C3335" s="1" t="s">
        <v>4</v>
      </c>
      <c r="D3335" s="1" t="s">
        <v>3</v>
      </c>
      <c r="E3335" s="11">
        <v>810</v>
      </c>
      <c r="F3335" s="3">
        <v>4.4400000000000004</v>
      </c>
      <c r="G3335" s="11">
        <f>Tabla1[[#This Row],[Stock en unidades]]*Tabla1[[#This Row],[Costo unitario]]</f>
        <v>3596.4</v>
      </c>
      <c r="H3335" s="1">
        <v>2019</v>
      </c>
      <c r="I3335" s="1" t="s">
        <v>256</v>
      </c>
      <c r="J3335" s="1">
        <v>50.6</v>
      </c>
      <c r="K3335" s="3">
        <v>352.72248000000002</v>
      </c>
      <c r="L3335" s="12">
        <f>Tabla1[[#This Row],[Venta prom 12 meses en UN]]*Tabla1[[#This Row],[Costo unitario]]</f>
        <v>224.66400000000002</v>
      </c>
      <c r="M3335" s="29">
        <f>IFERROR(Tabla1[[#This Row],[Stock en unidades]]/Tabla1[[#This Row],[Venta prom 12 meses en UN]],0)</f>
        <v>16.007905138339922</v>
      </c>
      <c r="N3335" s="12">
        <f>IFERROR(12/Tabla1[[#This Row],[Meses de stock]],0)</f>
        <v>0.74962962962962953</v>
      </c>
      <c r="O3335" s="5" t="e">
        <f>VLOOKUP(Tabla1[[#This Row],[Código del producto]],'ABC Ventas'!$A:$E,5,0)</f>
        <v>#DIV/0!</v>
      </c>
      <c r="P3335" s="5" t="e">
        <f>VLOOKUP(Tabla1[[#This Row],[Código del producto]],'ABC Stock'!$A:$E,5,0)</f>
        <v>#DIV/0!</v>
      </c>
      <c r="Q3335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36" spans="1:17" x14ac:dyDescent="0.2">
      <c r="A3336" s="1">
        <v>1556</v>
      </c>
      <c r="B3336" s="1" t="s">
        <v>132</v>
      </c>
      <c r="C3336" s="1" t="s">
        <v>4</v>
      </c>
      <c r="D3336" s="1" t="s">
        <v>3</v>
      </c>
      <c r="E3336" s="11">
        <v>737</v>
      </c>
      <c r="F3336" s="3">
        <v>1.1000000000000001</v>
      </c>
      <c r="G3336" s="11">
        <f>Tabla1[[#This Row],[Stock en unidades]]*Tabla1[[#This Row],[Costo unitario]]</f>
        <v>810.7</v>
      </c>
      <c r="H3336" s="1">
        <v>2019</v>
      </c>
      <c r="I3336" s="1" t="s">
        <v>309</v>
      </c>
      <c r="J3336" s="1">
        <v>135</v>
      </c>
      <c r="K3336" s="3">
        <v>277.69499999999999</v>
      </c>
      <c r="L3336" s="12">
        <f>Tabla1[[#This Row],[Venta prom 12 meses en UN]]*Tabla1[[#This Row],[Costo unitario]]</f>
        <v>148.5</v>
      </c>
      <c r="M3336" s="29">
        <f>IFERROR(Tabla1[[#This Row],[Stock en unidades]]/Tabla1[[#This Row],[Venta prom 12 meses en UN]],0)</f>
        <v>5.4592592592592597</v>
      </c>
      <c r="N3336" s="12">
        <f>IFERROR(12/Tabla1[[#This Row],[Meses de stock]],0)</f>
        <v>2.1981004070556307</v>
      </c>
      <c r="O3336" s="5" t="e">
        <f>VLOOKUP(Tabla1[[#This Row],[Código del producto]],'ABC Ventas'!$A:$E,5,0)</f>
        <v>#DIV/0!</v>
      </c>
      <c r="P3336" s="5" t="e">
        <f>VLOOKUP(Tabla1[[#This Row],[Código del producto]],'ABC Stock'!$A:$E,5,0)</f>
        <v>#DIV/0!</v>
      </c>
      <c r="Q3336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37" spans="1:17" x14ac:dyDescent="0.2">
      <c r="A3337" s="1">
        <v>1556</v>
      </c>
      <c r="B3337" s="1" t="s">
        <v>132</v>
      </c>
      <c r="C3337" s="1" t="s">
        <v>4</v>
      </c>
      <c r="D3337" s="1" t="s">
        <v>3</v>
      </c>
      <c r="E3337" s="11">
        <v>138</v>
      </c>
      <c r="F3337" s="3">
        <v>1.87</v>
      </c>
      <c r="G3337" s="11">
        <f>Tabla1[[#This Row],[Stock en unidades]]*Tabla1[[#This Row],[Costo unitario]]</f>
        <v>258.06</v>
      </c>
      <c r="H3337" s="1">
        <v>2020</v>
      </c>
      <c r="I3337" s="1" t="s">
        <v>257</v>
      </c>
      <c r="J3337" s="1">
        <v>84</v>
      </c>
      <c r="K3337" s="3">
        <v>223.05360000000002</v>
      </c>
      <c r="L3337" s="12">
        <f>Tabla1[[#This Row],[Venta prom 12 meses en UN]]*Tabla1[[#This Row],[Costo unitario]]</f>
        <v>157.08000000000001</v>
      </c>
      <c r="M3337" s="29">
        <f>IFERROR(Tabla1[[#This Row],[Stock en unidades]]/Tabla1[[#This Row],[Venta prom 12 meses en UN]],0)</f>
        <v>1.6428571428571428</v>
      </c>
      <c r="N3337" s="12">
        <f>IFERROR(12/Tabla1[[#This Row],[Meses de stock]],0)</f>
        <v>7.304347826086957</v>
      </c>
      <c r="O3337" s="5" t="e">
        <f>VLOOKUP(Tabla1[[#This Row],[Código del producto]],'ABC Ventas'!$A:$E,5,0)</f>
        <v>#DIV/0!</v>
      </c>
      <c r="P3337" s="5" t="e">
        <f>VLOOKUP(Tabla1[[#This Row],[Código del producto]],'ABC Stock'!$A:$E,5,0)</f>
        <v>#DIV/0!</v>
      </c>
      <c r="Q333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38" spans="1:17" x14ac:dyDescent="0.2">
      <c r="A3338" s="1">
        <v>1557</v>
      </c>
      <c r="B3338" s="1" t="s">
        <v>600</v>
      </c>
      <c r="C3338" s="1" t="s">
        <v>4</v>
      </c>
      <c r="D3338" s="1" t="s">
        <v>3</v>
      </c>
      <c r="E3338" s="11">
        <v>376</v>
      </c>
      <c r="F3338" s="3">
        <v>7.9</v>
      </c>
      <c r="G3338" s="11">
        <f>Tabla1[[#This Row],[Stock en unidades]]*Tabla1[[#This Row],[Costo unitario]]</f>
        <v>2970.4</v>
      </c>
      <c r="H3338" s="1">
        <v>2020</v>
      </c>
      <c r="I3338" s="1" t="s">
        <v>256</v>
      </c>
      <c r="J3338" s="1">
        <v>94</v>
      </c>
      <c r="K3338" s="3">
        <v>1128.752</v>
      </c>
      <c r="L3338" s="12">
        <f>Tabla1[[#This Row],[Venta prom 12 meses en UN]]*Tabla1[[#This Row],[Costo unitario]]</f>
        <v>742.6</v>
      </c>
      <c r="M3338" s="29">
        <f>IFERROR(Tabla1[[#This Row],[Stock en unidades]]/Tabla1[[#This Row],[Venta prom 12 meses en UN]],0)</f>
        <v>4</v>
      </c>
      <c r="N3338" s="12">
        <f>IFERROR(12/Tabla1[[#This Row],[Meses de stock]],0)</f>
        <v>3</v>
      </c>
      <c r="O3338" s="5" t="e">
        <f>VLOOKUP(Tabla1[[#This Row],[Código del producto]],'ABC Ventas'!$A:$E,5,0)</f>
        <v>#DIV/0!</v>
      </c>
      <c r="P3338" s="5" t="e">
        <f>VLOOKUP(Tabla1[[#This Row],[Código del producto]],'ABC Stock'!$A:$E,5,0)</f>
        <v>#DIV/0!</v>
      </c>
      <c r="Q3338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39" spans="1:17" x14ac:dyDescent="0.2">
      <c r="A3339" s="1">
        <v>1557</v>
      </c>
      <c r="B3339" s="1" t="s">
        <v>600</v>
      </c>
      <c r="C3339" s="1" t="s">
        <v>4</v>
      </c>
      <c r="D3339" s="1" t="s">
        <v>3</v>
      </c>
      <c r="E3339" s="11">
        <v>12</v>
      </c>
      <c r="F3339" s="3">
        <v>4.78</v>
      </c>
      <c r="G3339" s="11">
        <f>Tabla1[[#This Row],[Stock en unidades]]*Tabla1[[#This Row],[Costo unitario]]</f>
        <v>57.36</v>
      </c>
      <c r="H3339" s="1">
        <v>2019</v>
      </c>
      <c r="I3339" s="1" t="s">
        <v>309</v>
      </c>
      <c r="J3339" s="1">
        <v>74</v>
      </c>
      <c r="K3339" s="3">
        <v>590.7124</v>
      </c>
      <c r="L3339" s="12">
        <f>Tabla1[[#This Row],[Venta prom 12 meses en UN]]*Tabla1[[#This Row],[Costo unitario]]</f>
        <v>353.72</v>
      </c>
      <c r="M3339" s="29">
        <f>IFERROR(Tabla1[[#This Row],[Stock en unidades]]/Tabla1[[#This Row],[Venta prom 12 meses en UN]],0)</f>
        <v>0.16216216216216217</v>
      </c>
      <c r="N3339" s="12">
        <f>IFERROR(12/Tabla1[[#This Row],[Meses de stock]],0)</f>
        <v>74</v>
      </c>
      <c r="O3339" s="5" t="e">
        <f>VLOOKUP(Tabla1[[#This Row],[Código del producto]],'ABC Ventas'!$A:$E,5,0)</f>
        <v>#DIV/0!</v>
      </c>
      <c r="P3339" s="5" t="e">
        <f>VLOOKUP(Tabla1[[#This Row],[Código del producto]],'ABC Stock'!$A:$E,5,0)</f>
        <v>#DIV/0!</v>
      </c>
      <c r="Q3339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40" spans="1:17" x14ac:dyDescent="0.2">
      <c r="A3340" s="1">
        <v>1557</v>
      </c>
      <c r="B3340" s="1" t="s">
        <v>600</v>
      </c>
      <c r="C3340" s="1" t="s">
        <v>4</v>
      </c>
      <c r="D3340" s="1" t="s">
        <v>3</v>
      </c>
      <c r="E3340" s="11">
        <v>992</v>
      </c>
      <c r="F3340" s="3">
        <v>2.61</v>
      </c>
      <c r="G3340" s="11">
        <f>Tabla1[[#This Row],[Stock en unidades]]*Tabla1[[#This Row],[Costo unitario]]</f>
        <v>2589.12</v>
      </c>
      <c r="H3340" s="1">
        <v>2019</v>
      </c>
      <c r="I3340" s="1" t="s">
        <v>307</v>
      </c>
      <c r="J3340" s="1">
        <v>99.2</v>
      </c>
      <c r="K3340" s="3">
        <v>445.32863999999995</v>
      </c>
      <c r="L3340" s="12">
        <f>Tabla1[[#This Row],[Venta prom 12 meses en UN]]*Tabla1[[#This Row],[Costo unitario]]</f>
        <v>258.91199999999998</v>
      </c>
      <c r="M3340" s="29">
        <f>IFERROR(Tabla1[[#This Row],[Stock en unidades]]/Tabla1[[#This Row],[Venta prom 12 meses en UN]],0)</f>
        <v>10</v>
      </c>
      <c r="N3340" s="12">
        <f>IFERROR(12/Tabla1[[#This Row],[Meses de stock]],0)</f>
        <v>1.2</v>
      </c>
      <c r="O3340" s="5" t="e">
        <f>VLOOKUP(Tabla1[[#This Row],[Código del producto]],'ABC Ventas'!$A:$E,5,0)</f>
        <v>#DIV/0!</v>
      </c>
      <c r="P3340" s="5" t="e">
        <f>VLOOKUP(Tabla1[[#This Row],[Código del producto]],'ABC Stock'!$A:$E,5,0)</f>
        <v>#DIV/0!</v>
      </c>
      <c r="Q334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41" spans="1:17" x14ac:dyDescent="0.2">
      <c r="A3341" s="1">
        <v>1557</v>
      </c>
      <c r="B3341" s="1" t="s">
        <v>600</v>
      </c>
      <c r="C3341" s="1" t="s">
        <v>4</v>
      </c>
      <c r="D3341" s="1" t="s">
        <v>3</v>
      </c>
      <c r="E3341" s="11">
        <v>803</v>
      </c>
      <c r="F3341" s="3">
        <v>2.61</v>
      </c>
      <c r="G3341" s="11">
        <f>Tabla1[[#This Row],[Stock en unidades]]*Tabla1[[#This Row],[Costo unitario]]</f>
        <v>2095.83</v>
      </c>
      <c r="H3341" s="1">
        <v>2020</v>
      </c>
      <c r="I3341" s="1" t="s">
        <v>258</v>
      </c>
      <c r="J3341" s="1">
        <v>73</v>
      </c>
      <c r="K3341" s="3">
        <v>356.29110000000003</v>
      </c>
      <c r="L3341" s="12">
        <f>Tabla1[[#This Row],[Venta prom 12 meses en UN]]*Tabla1[[#This Row],[Costo unitario]]</f>
        <v>190.53</v>
      </c>
      <c r="M3341" s="29">
        <f>IFERROR(Tabla1[[#This Row],[Stock en unidades]]/Tabla1[[#This Row],[Venta prom 12 meses en UN]],0)</f>
        <v>11</v>
      </c>
      <c r="N3341" s="12">
        <f>IFERROR(12/Tabla1[[#This Row],[Meses de stock]],0)</f>
        <v>1.0909090909090908</v>
      </c>
      <c r="O3341" s="5" t="e">
        <f>VLOOKUP(Tabla1[[#This Row],[Código del producto]],'ABC Ventas'!$A:$E,5,0)</f>
        <v>#DIV/0!</v>
      </c>
      <c r="P3341" s="5" t="e">
        <f>VLOOKUP(Tabla1[[#This Row],[Código del producto]],'ABC Stock'!$A:$E,5,0)</f>
        <v>#DIV/0!</v>
      </c>
      <c r="Q334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42" spans="1:17" x14ac:dyDescent="0.2">
      <c r="A3342" s="1">
        <v>1557</v>
      </c>
      <c r="B3342" s="1" t="s">
        <v>600</v>
      </c>
      <c r="C3342" s="1" t="s">
        <v>4</v>
      </c>
      <c r="D3342" s="1" t="s">
        <v>3</v>
      </c>
      <c r="E3342" s="11">
        <v>197</v>
      </c>
      <c r="F3342" s="3">
        <v>1.31</v>
      </c>
      <c r="G3342" s="11">
        <f>Tabla1[[#This Row],[Stock en unidades]]*Tabla1[[#This Row],[Costo unitario]]</f>
        <v>258.07</v>
      </c>
      <c r="H3342" s="1">
        <v>2020</v>
      </c>
      <c r="I3342" s="1" t="s">
        <v>257</v>
      </c>
      <c r="J3342" s="1">
        <v>94</v>
      </c>
      <c r="K3342" s="3">
        <v>151.4622</v>
      </c>
      <c r="L3342" s="12">
        <f>Tabla1[[#This Row],[Venta prom 12 meses en UN]]*Tabla1[[#This Row],[Costo unitario]]</f>
        <v>123.14</v>
      </c>
      <c r="M3342" s="29">
        <f>IFERROR(Tabla1[[#This Row],[Stock en unidades]]/Tabla1[[#This Row],[Venta prom 12 meses en UN]],0)</f>
        <v>2.0957446808510638</v>
      </c>
      <c r="N3342" s="12">
        <f>IFERROR(12/Tabla1[[#This Row],[Meses de stock]],0)</f>
        <v>5.7258883248730967</v>
      </c>
      <c r="O3342" s="5" t="e">
        <f>VLOOKUP(Tabla1[[#This Row],[Código del producto]],'ABC Ventas'!$A:$E,5,0)</f>
        <v>#DIV/0!</v>
      </c>
      <c r="P3342" s="5" t="e">
        <f>VLOOKUP(Tabla1[[#This Row],[Código del producto]],'ABC Stock'!$A:$E,5,0)</f>
        <v>#DIV/0!</v>
      </c>
      <c r="Q334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43" spans="1:17" x14ac:dyDescent="0.2">
      <c r="A3343" s="1">
        <v>1557</v>
      </c>
      <c r="B3343" s="1" t="s">
        <v>600</v>
      </c>
      <c r="C3343" s="1" t="s">
        <v>4</v>
      </c>
      <c r="D3343" s="1" t="s">
        <v>3</v>
      </c>
      <c r="E3343" s="11">
        <v>1062</v>
      </c>
      <c r="F3343" s="3">
        <v>1.23</v>
      </c>
      <c r="G3343" s="11">
        <f>Tabla1[[#This Row],[Stock en unidades]]*Tabla1[[#This Row],[Costo unitario]]</f>
        <v>1306.26</v>
      </c>
      <c r="H3343" s="1">
        <v>2019</v>
      </c>
      <c r="I3343" s="1" t="s">
        <v>306</v>
      </c>
      <c r="J3343" s="1">
        <v>79</v>
      </c>
      <c r="K3343" s="3">
        <v>132.15120000000002</v>
      </c>
      <c r="L3343" s="12">
        <f>Tabla1[[#This Row],[Venta prom 12 meses en UN]]*Tabla1[[#This Row],[Costo unitario]]</f>
        <v>97.17</v>
      </c>
      <c r="M3343" s="29">
        <f>IFERROR(Tabla1[[#This Row],[Stock en unidades]]/Tabla1[[#This Row],[Venta prom 12 meses en UN]],0)</f>
        <v>13.443037974683545</v>
      </c>
      <c r="N3343" s="12">
        <f>IFERROR(12/Tabla1[[#This Row],[Meses de stock]],0)</f>
        <v>0.89265536723163841</v>
      </c>
      <c r="O3343" s="5" t="e">
        <f>VLOOKUP(Tabla1[[#This Row],[Código del producto]],'ABC Ventas'!$A:$E,5,0)</f>
        <v>#DIV/0!</v>
      </c>
      <c r="P3343" s="5" t="e">
        <f>VLOOKUP(Tabla1[[#This Row],[Código del producto]],'ABC Stock'!$A:$E,5,0)</f>
        <v>#DIV/0!</v>
      </c>
      <c r="Q3343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44" spans="1:17" x14ac:dyDescent="0.2">
      <c r="A3344" s="1">
        <v>1558</v>
      </c>
      <c r="B3344" s="1" t="s">
        <v>601</v>
      </c>
      <c r="C3344" s="1" t="s">
        <v>4</v>
      </c>
      <c r="D3344" s="1" t="s">
        <v>3</v>
      </c>
      <c r="E3344" s="11">
        <v>8</v>
      </c>
      <c r="F3344" s="3">
        <v>7.36</v>
      </c>
      <c r="G3344" s="11">
        <f>Tabla1[[#This Row],[Stock en unidades]]*Tabla1[[#This Row],[Costo unitario]]</f>
        <v>58.88</v>
      </c>
      <c r="H3344" s="1">
        <v>2020</v>
      </c>
      <c r="I3344" s="1" t="s">
        <v>256</v>
      </c>
      <c r="J3344" s="1">
        <v>66</v>
      </c>
      <c r="K3344" s="3">
        <v>757.78560000000016</v>
      </c>
      <c r="L3344" s="12">
        <f>Tabla1[[#This Row],[Venta prom 12 meses en UN]]*Tabla1[[#This Row],[Costo unitario]]</f>
        <v>485.76000000000005</v>
      </c>
      <c r="M3344" s="29">
        <f>IFERROR(Tabla1[[#This Row],[Stock en unidades]]/Tabla1[[#This Row],[Venta prom 12 meses en UN]],0)</f>
        <v>0.12121212121212122</v>
      </c>
      <c r="N3344" s="12">
        <f>IFERROR(12/Tabla1[[#This Row],[Meses de stock]],0)</f>
        <v>99</v>
      </c>
      <c r="O3344" s="5" t="e">
        <f>VLOOKUP(Tabla1[[#This Row],[Código del producto]],'ABC Ventas'!$A:$E,5,0)</f>
        <v>#DIV/0!</v>
      </c>
      <c r="P3344" s="5" t="e">
        <f>VLOOKUP(Tabla1[[#This Row],[Código del producto]],'ABC Stock'!$A:$E,5,0)</f>
        <v>#DIV/0!</v>
      </c>
      <c r="Q334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45" spans="1:17" x14ac:dyDescent="0.2">
      <c r="A3345" s="1">
        <v>1558</v>
      </c>
      <c r="B3345" s="1" t="s">
        <v>601</v>
      </c>
      <c r="C3345" s="1" t="s">
        <v>4</v>
      </c>
      <c r="D3345" s="1" t="s">
        <v>3</v>
      </c>
      <c r="E3345" s="11">
        <v>710</v>
      </c>
      <c r="F3345" s="3">
        <v>5.16</v>
      </c>
      <c r="G3345" s="11">
        <f>Tabla1[[#This Row],[Stock en unidades]]*Tabla1[[#This Row],[Costo unitario]]</f>
        <v>3663.6</v>
      </c>
      <c r="H3345" s="1">
        <v>2020</v>
      </c>
      <c r="I3345" s="1" t="s">
        <v>256</v>
      </c>
      <c r="J3345" s="1">
        <v>78.8</v>
      </c>
      <c r="K3345" s="3">
        <v>731.89440000000002</v>
      </c>
      <c r="L3345" s="12">
        <f>Tabla1[[#This Row],[Venta prom 12 meses en UN]]*Tabla1[[#This Row],[Costo unitario]]</f>
        <v>406.608</v>
      </c>
      <c r="M3345" s="29">
        <f>IFERROR(Tabla1[[#This Row],[Stock en unidades]]/Tabla1[[#This Row],[Venta prom 12 meses en UN]],0)</f>
        <v>9.0101522842639596</v>
      </c>
      <c r="N3345" s="12">
        <f>IFERROR(12/Tabla1[[#This Row],[Meses de stock]],0)</f>
        <v>1.3318309859154929</v>
      </c>
      <c r="O3345" s="5" t="e">
        <f>VLOOKUP(Tabla1[[#This Row],[Código del producto]],'ABC Ventas'!$A:$E,5,0)</f>
        <v>#DIV/0!</v>
      </c>
      <c r="P3345" s="5" t="e">
        <f>VLOOKUP(Tabla1[[#This Row],[Código del producto]],'ABC Stock'!$A:$E,5,0)</f>
        <v>#DIV/0!</v>
      </c>
      <c r="Q3345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46" spans="1:17" x14ac:dyDescent="0.2">
      <c r="A3346" s="1">
        <v>1558</v>
      </c>
      <c r="B3346" s="1" t="s">
        <v>601</v>
      </c>
      <c r="C3346" s="1" t="s">
        <v>4</v>
      </c>
      <c r="D3346" s="1" t="s">
        <v>3</v>
      </c>
      <c r="E3346" s="11">
        <v>830</v>
      </c>
      <c r="F3346" s="3">
        <v>7.96</v>
      </c>
      <c r="G3346" s="11">
        <f>Tabla1[[#This Row],[Stock en unidades]]*Tabla1[[#This Row],[Costo unitario]]</f>
        <v>6606.8</v>
      </c>
      <c r="H3346" s="1">
        <v>2019</v>
      </c>
      <c r="I3346" s="1" t="s">
        <v>306</v>
      </c>
      <c r="J3346" s="1">
        <v>55.3</v>
      </c>
      <c r="K3346" s="3">
        <v>691.09516000000008</v>
      </c>
      <c r="L3346" s="12">
        <f>Tabla1[[#This Row],[Venta prom 12 meses en UN]]*Tabla1[[#This Row],[Costo unitario]]</f>
        <v>440.18799999999999</v>
      </c>
      <c r="M3346" s="29">
        <f>IFERROR(Tabla1[[#This Row],[Stock en unidades]]/Tabla1[[#This Row],[Venta prom 12 meses en UN]],0)</f>
        <v>15.009041591320074</v>
      </c>
      <c r="N3346" s="12">
        <f>IFERROR(12/Tabla1[[#This Row],[Meses de stock]],0)</f>
        <v>0.79951807228915661</v>
      </c>
      <c r="O3346" s="5" t="e">
        <f>VLOOKUP(Tabla1[[#This Row],[Código del producto]],'ABC Ventas'!$A:$E,5,0)</f>
        <v>#DIV/0!</v>
      </c>
      <c r="P3346" s="5" t="e">
        <f>VLOOKUP(Tabla1[[#This Row],[Código del producto]],'ABC Stock'!$A:$E,5,0)</f>
        <v>#DIV/0!</v>
      </c>
      <c r="Q3346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47" spans="1:17" x14ac:dyDescent="0.2">
      <c r="A3347" s="1">
        <v>1558</v>
      </c>
      <c r="B3347" s="1" t="s">
        <v>601</v>
      </c>
      <c r="C3347" s="1" t="s">
        <v>4</v>
      </c>
      <c r="D3347" s="1" t="s">
        <v>3</v>
      </c>
      <c r="E3347" s="11">
        <v>163</v>
      </c>
      <c r="F3347" s="3">
        <v>3.15</v>
      </c>
      <c r="G3347" s="11">
        <f>Tabla1[[#This Row],[Stock en unidades]]*Tabla1[[#This Row],[Costo unitario]]</f>
        <v>513.44999999999993</v>
      </c>
      <c r="H3347" s="1">
        <v>2020</v>
      </c>
      <c r="I3347" s="1" t="s">
        <v>258</v>
      </c>
      <c r="J3347" s="1">
        <v>135</v>
      </c>
      <c r="K3347" s="3">
        <v>586.84500000000003</v>
      </c>
      <c r="L3347" s="12">
        <f>Tabla1[[#This Row],[Venta prom 12 meses en UN]]*Tabla1[[#This Row],[Costo unitario]]</f>
        <v>425.25</v>
      </c>
      <c r="M3347" s="29">
        <f>IFERROR(Tabla1[[#This Row],[Stock en unidades]]/Tabla1[[#This Row],[Venta prom 12 meses en UN]],0)</f>
        <v>1.2074074074074075</v>
      </c>
      <c r="N3347" s="12">
        <f>IFERROR(12/Tabla1[[#This Row],[Meses de stock]],0)</f>
        <v>9.9386503067484657</v>
      </c>
      <c r="O3347" s="5" t="e">
        <f>VLOOKUP(Tabla1[[#This Row],[Código del producto]],'ABC Ventas'!$A:$E,5,0)</f>
        <v>#DIV/0!</v>
      </c>
      <c r="P3347" s="5" t="e">
        <f>VLOOKUP(Tabla1[[#This Row],[Código del producto]],'ABC Stock'!$A:$E,5,0)</f>
        <v>#DIV/0!</v>
      </c>
      <c r="Q334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48" spans="1:17" x14ac:dyDescent="0.2">
      <c r="A3348" s="1">
        <v>1558</v>
      </c>
      <c r="B3348" s="1" t="s">
        <v>601</v>
      </c>
      <c r="C3348" s="1" t="s">
        <v>4</v>
      </c>
      <c r="D3348" s="1" t="s">
        <v>3</v>
      </c>
      <c r="E3348" s="11">
        <v>959</v>
      </c>
      <c r="F3348" s="3">
        <v>4.4800000000000004</v>
      </c>
      <c r="G3348" s="11">
        <f>Tabla1[[#This Row],[Stock en unidades]]*Tabla1[[#This Row],[Costo unitario]]</f>
        <v>4296.3200000000006</v>
      </c>
      <c r="H3348" s="1">
        <v>2020</v>
      </c>
      <c r="I3348" s="1" t="s">
        <v>257</v>
      </c>
      <c r="J3348" s="1">
        <v>63.9</v>
      </c>
      <c r="K3348" s="3">
        <v>449.44704000000007</v>
      </c>
      <c r="L3348" s="12">
        <f>Tabla1[[#This Row],[Venta prom 12 meses en UN]]*Tabla1[[#This Row],[Costo unitario]]</f>
        <v>286.27200000000005</v>
      </c>
      <c r="M3348" s="29">
        <f>IFERROR(Tabla1[[#This Row],[Stock en unidades]]/Tabla1[[#This Row],[Venta prom 12 meses en UN]],0)</f>
        <v>15.007824726134585</v>
      </c>
      <c r="N3348" s="12">
        <f>IFERROR(12/Tabla1[[#This Row],[Meses de stock]],0)</f>
        <v>0.79958289885297185</v>
      </c>
      <c r="O3348" s="5" t="e">
        <f>VLOOKUP(Tabla1[[#This Row],[Código del producto]],'ABC Ventas'!$A:$E,5,0)</f>
        <v>#DIV/0!</v>
      </c>
      <c r="P3348" s="5" t="e">
        <f>VLOOKUP(Tabla1[[#This Row],[Código del producto]],'ABC Stock'!$A:$E,5,0)</f>
        <v>#DIV/0!</v>
      </c>
      <c r="Q3348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49" spans="1:17" x14ac:dyDescent="0.2">
      <c r="A3349" s="1">
        <v>1558</v>
      </c>
      <c r="B3349" s="1" t="s">
        <v>601</v>
      </c>
      <c r="C3349" s="1" t="s">
        <v>4</v>
      </c>
      <c r="D3349" s="1" t="s">
        <v>3</v>
      </c>
      <c r="E3349" s="11">
        <v>215</v>
      </c>
      <c r="F3349" s="3">
        <v>7.46</v>
      </c>
      <c r="G3349" s="11">
        <f>Tabla1[[#This Row],[Stock en unidades]]*Tabla1[[#This Row],[Costo unitario]]</f>
        <v>1603.9</v>
      </c>
      <c r="H3349" s="1">
        <v>2020</v>
      </c>
      <c r="I3349" s="1" t="s">
        <v>257</v>
      </c>
      <c r="J3349" s="1">
        <v>30.6</v>
      </c>
      <c r="K3349" s="3">
        <v>417.74508000000003</v>
      </c>
      <c r="L3349" s="12">
        <f>Tabla1[[#This Row],[Venta prom 12 meses en UN]]*Tabla1[[#This Row],[Costo unitario]]</f>
        <v>228.27600000000001</v>
      </c>
      <c r="M3349" s="29">
        <f>IFERROR(Tabla1[[#This Row],[Stock en unidades]]/Tabla1[[#This Row],[Venta prom 12 meses en UN]],0)</f>
        <v>7.0261437908496731</v>
      </c>
      <c r="N3349" s="12">
        <f>IFERROR(12/Tabla1[[#This Row],[Meses de stock]],0)</f>
        <v>1.7079069767441861</v>
      </c>
      <c r="O3349" s="5" t="e">
        <f>VLOOKUP(Tabla1[[#This Row],[Código del producto]],'ABC Ventas'!$A:$E,5,0)</f>
        <v>#DIV/0!</v>
      </c>
      <c r="P3349" s="5" t="e">
        <f>VLOOKUP(Tabla1[[#This Row],[Código del producto]],'ABC Stock'!$A:$E,5,0)</f>
        <v>#DIV/0!</v>
      </c>
      <c r="Q3349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50" spans="1:17" x14ac:dyDescent="0.2">
      <c r="A3350" s="1">
        <v>1559</v>
      </c>
      <c r="B3350" s="1" t="s">
        <v>285</v>
      </c>
      <c r="C3350" s="1" t="s">
        <v>4</v>
      </c>
      <c r="D3350" s="1" t="s">
        <v>3</v>
      </c>
      <c r="E3350" s="11">
        <v>274</v>
      </c>
      <c r="F3350" s="3">
        <v>6.35</v>
      </c>
      <c r="G3350" s="11">
        <f>Tabla1[[#This Row],[Stock en unidades]]*Tabla1[[#This Row],[Costo unitario]]</f>
        <v>1739.8999999999999</v>
      </c>
      <c r="H3350" s="1">
        <v>2019</v>
      </c>
      <c r="I3350" s="1" t="s">
        <v>306</v>
      </c>
      <c r="J3350" s="1">
        <v>115</v>
      </c>
      <c r="K3350" s="3">
        <v>1095.375</v>
      </c>
      <c r="L3350" s="12">
        <f>Tabla1[[#This Row],[Venta prom 12 meses en UN]]*Tabla1[[#This Row],[Costo unitario]]</f>
        <v>730.25</v>
      </c>
      <c r="M3350" s="29">
        <f>IFERROR(Tabla1[[#This Row],[Stock en unidades]]/Tabla1[[#This Row],[Venta prom 12 meses en UN]],0)</f>
        <v>2.3826086956521739</v>
      </c>
      <c r="N3350" s="12">
        <f>IFERROR(12/Tabla1[[#This Row],[Meses de stock]],0)</f>
        <v>5.0364963503649633</v>
      </c>
      <c r="O3350" s="5" t="e">
        <f>VLOOKUP(Tabla1[[#This Row],[Código del producto]],'ABC Ventas'!$A:$E,5,0)</f>
        <v>#DIV/0!</v>
      </c>
      <c r="P3350" s="5" t="e">
        <f>VLOOKUP(Tabla1[[#This Row],[Código del producto]],'ABC Stock'!$A:$E,5,0)</f>
        <v>#DIV/0!</v>
      </c>
      <c r="Q335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51" spans="1:17" x14ac:dyDescent="0.2">
      <c r="A3351" s="1">
        <v>1559</v>
      </c>
      <c r="B3351" s="1" t="s">
        <v>285</v>
      </c>
      <c r="C3351" s="1" t="s">
        <v>4</v>
      </c>
      <c r="D3351" s="1" t="s">
        <v>3</v>
      </c>
      <c r="E3351" s="11">
        <v>753</v>
      </c>
      <c r="F3351" s="3">
        <v>7.51</v>
      </c>
      <c r="G3351" s="11">
        <f>Tabla1[[#This Row],[Stock en unidades]]*Tabla1[[#This Row],[Costo unitario]]</f>
        <v>5655.03</v>
      </c>
      <c r="H3351" s="1">
        <v>2019</v>
      </c>
      <c r="I3351" s="1" t="s">
        <v>306</v>
      </c>
      <c r="J3351" s="1">
        <v>68.400000000000006</v>
      </c>
      <c r="K3351" s="3">
        <v>724.29444000000012</v>
      </c>
      <c r="L3351" s="12">
        <f>Tabla1[[#This Row],[Venta prom 12 meses en UN]]*Tabla1[[#This Row],[Costo unitario]]</f>
        <v>513.68400000000008</v>
      </c>
      <c r="M3351" s="29">
        <f>IFERROR(Tabla1[[#This Row],[Stock en unidades]]/Tabla1[[#This Row],[Venta prom 12 meses en UN]],0)</f>
        <v>11.00877192982456</v>
      </c>
      <c r="N3351" s="12">
        <f>IFERROR(12/Tabla1[[#This Row],[Meses de stock]],0)</f>
        <v>1.0900398406374503</v>
      </c>
      <c r="O3351" s="5" t="e">
        <f>VLOOKUP(Tabla1[[#This Row],[Código del producto]],'ABC Ventas'!$A:$E,5,0)</f>
        <v>#DIV/0!</v>
      </c>
      <c r="P3351" s="5" t="e">
        <f>VLOOKUP(Tabla1[[#This Row],[Código del producto]],'ABC Stock'!$A:$E,5,0)</f>
        <v>#DIV/0!</v>
      </c>
      <c r="Q335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52" spans="1:17" x14ac:dyDescent="0.2">
      <c r="A3352" s="1">
        <v>1559</v>
      </c>
      <c r="B3352" s="1" t="s">
        <v>285</v>
      </c>
      <c r="C3352" s="1" t="s">
        <v>4</v>
      </c>
      <c r="D3352" s="1" t="s">
        <v>3</v>
      </c>
      <c r="E3352" s="11">
        <v>224</v>
      </c>
      <c r="F3352" s="3">
        <v>4.3899999999999997</v>
      </c>
      <c r="G3352" s="11">
        <f>Tabla1[[#This Row],[Stock en unidades]]*Tabla1[[#This Row],[Costo unitario]]</f>
        <v>983.3599999999999</v>
      </c>
      <c r="H3352" s="1">
        <v>2020</v>
      </c>
      <c r="I3352" s="1" t="s">
        <v>258</v>
      </c>
      <c r="J3352" s="1">
        <v>74.5</v>
      </c>
      <c r="K3352" s="3">
        <v>493.85304999999994</v>
      </c>
      <c r="L3352" s="12">
        <f>Tabla1[[#This Row],[Venta prom 12 meses en UN]]*Tabla1[[#This Row],[Costo unitario]]</f>
        <v>327.05499999999995</v>
      </c>
      <c r="M3352" s="29">
        <f>IFERROR(Tabla1[[#This Row],[Stock en unidades]]/Tabla1[[#This Row],[Venta prom 12 meses en UN]],0)</f>
        <v>3.0067114093959733</v>
      </c>
      <c r="N3352" s="12">
        <f>IFERROR(12/Tabla1[[#This Row],[Meses de stock]],0)</f>
        <v>3.9910714285714284</v>
      </c>
      <c r="O3352" s="5" t="e">
        <f>VLOOKUP(Tabla1[[#This Row],[Código del producto]],'ABC Ventas'!$A:$E,5,0)</f>
        <v>#DIV/0!</v>
      </c>
      <c r="P3352" s="5" t="e">
        <f>VLOOKUP(Tabla1[[#This Row],[Código del producto]],'ABC Stock'!$A:$E,5,0)</f>
        <v>#DIV/0!</v>
      </c>
      <c r="Q3352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53" spans="1:17" x14ac:dyDescent="0.2">
      <c r="A3353" s="1">
        <v>1559</v>
      </c>
      <c r="B3353" s="1" t="s">
        <v>285</v>
      </c>
      <c r="C3353" s="1" t="s">
        <v>4</v>
      </c>
      <c r="D3353" s="1" t="s">
        <v>3</v>
      </c>
      <c r="E3353" s="11">
        <v>384</v>
      </c>
      <c r="F3353" s="3">
        <v>2.89</v>
      </c>
      <c r="G3353" s="11">
        <f>Tabla1[[#This Row],[Stock en unidades]]*Tabla1[[#This Row],[Costo unitario]]</f>
        <v>1109.76</v>
      </c>
      <c r="H3353" s="1">
        <v>2019</v>
      </c>
      <c r="I3353" s="1" t="s">
        <v>256</v>
      </c>
      <c r="J3353" s="1">
        <v>96</v>
      </c>
      <c r="K3353" s="3">
        <v>374.54400000000004</v>
      </c>
      <c r="L3353" s="12">
        <f>Tabla1[[#This Row],[Venta prom 12 meses en UN]]*Tabla1[[#This Row],[Costo unitario]]</f>
        <v>277.44</v>
      </c>
      <c r="M3353" s="29">
        <f>IFERROR(Tabla1[[#This Row],[Stock en unidades]]/Tabla1[[#This Row],[Venta prom 12 meses en UN]],0)</f>
        <v>4</v>
      </c>
      <c r="N3353" s="12">
        <f>IFERROR(12/Tabla1[[#This Row],[Meses de stock]],0)</f>
        <v>3</v>
      </c>
      <c r="O3353" s="5" t="e">
        <f>VLOOKUP(Tabla1[[#This Row],[Código del producto]],'ABC Ventas'!$A:$E,5,0)</f>
        <v>#DIV/0!</v>
      </c>
      <c r="P3353" s="5" t="e">
        <f>VLOOKUP(Tabla1[[#This Row],[Código del producto]],'ABC Stock'!$A:$E,5,0)</f>
        <v>#DIV/0!</v>
      </c>
      <c r="Q3353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54" spans="1:17" x14ac:dyDescent="0.2">
      <c r="A3354" s="1">
        <v>1559</v>
      </c>
      <c r="B3354" s="1" t="s">
        <v>285</v>
      </c>
      <c r="C3354" s="1" t="s">
        <v>4</v>
      </c>
      <c r="D3354" s="1" t="s">
        <v>3</v>
      </c>
      <c r="E3354" s="11">
        <v>16</v>
      </c>
      <c r="F3354" s="3">
        <v>4.38</v>
      </c>
      <c r="G3354" s="11">
        <f>Tabla1[[#This Row],[Stock en unidades]]*Tabla1[[#This Row],[Costo unitario]]</f>
        <v>70.08</v>
      </c>
      <c r="H3354" s="1">
        <v>2019</v>
      </c>
      <c r="I3354" s="1" t="s">
        <v>310</v>
      </c>
      <c r="J3354" s="1">
        <v>50</v>
      </c>
      <c r="K3354" s="3">
        <v>374.49</v>
      </c>
      <c r="L3354" s="12">
        <f>Tabla1[[#This Row],[Venta prom 12 meses en UN]]*Tabla1[[#This Row],[Costo unitario]]</f>
        <v>219</v>
      </c>
      <c r="M3354" s="29">
        <f>IFERROR(Tabla1[[#This Row],[Stock en unidades]]/Tabla1[[#This Row],[Venta prom 12 meses en UN]],0)</f>
        <v>0.32</v>
      </c>
      <c r="N3354" s="12">
        <f>IFERROR(12/Tabla1[[#This Row],[Meses de stock]],0)</f>
        <v>37.5</v>
      </c>
      <c r="O3354" s="5" t="e">
        <f>VLOOKUP(Tabla1[[#This Row],[Código del producto]],'ABC Ventas'!$A:$E,5,0)</f>
        <v>#DIV/0!</v>
      </c>
      <c r="P3354" s="5" t="e">
        <f>VLOOKUP(Tabla1[[#This Row],[Código del producto]],'ABC Stock'!$A:$E,5,0)</f>
        <v>#DIV/0!</v>
      </c>
      <c r="Q3354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55" spans="1:17" x14ac:dyDescent="0.2">
      <c r="A3355" s="1">
        <v>1559</v>
      </c>
      <c r="B3355" s="1" t="s">
        <v>285</v>
      </c>
      <c r="C3355" s="1" t="s">
        <v>4</v>
      </c>
      <c r="D3355" s="1" t="s">
        <v>3</v>
      </c>
      <c r="E3355" s="11">
        <v>98</v>
      </c>
      <c r="F3355" s="3">
        <v>2.06</v>
      </c>
      <c r="G3355" s="11">
        <f>Tabla1[[#This Row],[Stock en unidades]]*Tabla1[[#This Row],[Costo unitario]]</f>
        <v>201.88</v>
      </c>
      <c r="H3355" s="1">
        <v>2020</v>
      </c>
      <c r="I3355" s="1" t="s">
        <v>256</v>
      </c>
      <c r="J3355" s="1">
        <v>84</v>
      </c>
      <c r="K3355" s="3">
        <v>233.60399999999998</v>
      </c>
      <c r="L3355" s="12">
        <f>Tabla1[[#This Row],[Venta prom 12 meses en UN]]*Tabla1[[#This Row],[Costo unitario]]</f>
        <v>173.04</v>
      </c>
      <c r="M3355" s="29">
        <f>IFERROR(Tabla1[[#This Row],[Stock en unidades]]/Tabla1[[#This Row],[Venta prom 12 meses en UN]],0)</f>
        <v>1.1666666666666667</v>
      </c>
      <c r="N3355" s="12">
        <f>IFERROR(12/Tabla1[[#This Row],[Meses de stock]],0)</f>
        <v>10.285714285714285</v>
      </c>
      <c r="O3355" s="5" t="e">
        <f>VLOOKUP(Tabla1[[#This Row],[Código del producto]],'ABC Ventas'!$A:$E,5,0)</f>
        <v>#DIV/0!</v>
      </c>
      <c r="P3355" s="5" t="e">
        <f>VLOOKUP(Tabla1[[#This Row],[Código del producto]],'ABC Stock'!$A:$E,5,0)</f>
        <v>#DIV/0!</v>
      </c>
      <c r="Q335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56" spans="1:17" x14ac:dyDescent="0.2">
      <c r="A3356" s="1">
        <v>1560</v>
      </c>
      <c r="B3356" s="1" t="s">
        <v>84</v>
      </c>
      <c r="C3356" s="1" t="s">
        <v>4</v>
      </c>
      <c r="D3356" s="1" t="s">
        <v>3</v>
      </c>
      <c r="E3356" s="11">
        <v>214</v>
      </c>
      <c r="F3356" s="3">
        <v>6.44</v>
      </c>
      <c r="G3356" s="11">
        <f>Tabla1[[#This Row],[Stock en unidades]]*Tabla1[[#This Row],[Costo unitario]]</f>
        <v>1378.16</v>
      </c>
      <c r="H3356" s="1">
        <v>2019</v>
      </c>
      <c r="I3356" s="1" t="s">
        <v>308</v>
      </c>
      <c r="J3356" s="1">
        <v>145</v>
      </c>
      <c r="K3356" s="3">
        <v>1260.6300000000001</v>
      </c>
      <c r="L3356" s="12">
        <f>Tabla1[[#This Row],[Venta prom 12 meses en UN]]*Tabla1[[#This Row],[Costo unitario]]</f>
        <v>933.80000000000007</v>
      </c>
      <c r="M3356" s="29">
        <f>IFERROR(Tabla1[[#This Row],[Stock en unidades]]/Tabla1[[#This Row],[Venta prom 12 meses en UN]],0)</f>
        <v>1.4758620689655173</v>
      </c>
      <c r="N3356" s="12">
        <f>IFERROR(12/Tabla1[[#This Row],[Meses de stock]],0)</f>
        <v>8.130841121495326</v>
      </c>
      <c r="O3356" s="5" t="e">
        <f>VLOOKUP(Tabla1[[#This Row],[Código del producto]],'ABC Ventas'!$A:$E,5,0)</f>
        <v>#DIV/0!</v>
      </c>
      <c r="P3356" s="5" t="e">
        <f>VLOOKUP(Tabla1[[#This Row],[Código del producto]],'ABC Stock'!$A:$E,5,0)</f>
        <v>#DIV/0!</v>
      </c>
      <c r="Q3356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57" spans="1:17" x14ac:dyDescent="0.2">
      <c r="A3357" s="1">
        <v>1560</v>
      </c>
      <c r="B3357" s="1" t="s">
        <v>84</v>
      </c>
      <c r="C3357" s="1" t="s">
        <v>4</v>
      </c>
      <c r="D3357" s="1" t="s">
        <v>3</v>
      </c>
      <c r="E3357" s="11">
        <v>310</v>
      </c>
      <c r="F3357" s="3">
        <v>6.1</v>
      </c>
      <c r="G3357" s="11">
        <f>Tabla1[[#This Row],[Stock en unidades]]*Tabla1[[#This Row],[Costo unitario]]</f>
        <v>1891</v>
      </c>
      <c r="H3357" s="1">
        <v>2019</v>
      </c>
      <c r="I3357" s="1" t="s">
        <v>310</v>
      </c>
      <c r="J3357" s="1">
        <v>119</v>
      </c>
      <c r="K3357" s="3">
        <v>1117.886</v>
      </c>
      <c r="L3357" s="12">
        <f>Tabla1[[#This Row],[Venta prom 12 meses en UN]]*Tabla1[[#This Row],[Costo unitario]]</f>
        <v>725.9</v>
      </c>
      <c r="M3357" s="29">
        <f>IFERROR(Tabla1[[#This Row],[Stock en unidades]]/Tabla1[[#This Row],[Venta prom 12 meses en UN]],0)</f>
        <v>2.6050420168067228</v>
      </c>
      <c r="N3357" s="12">
        <f>IFERROR(12/Tabla1[[#This Row],[Meses de stock]],0)</f>
        <v>4.6064516129032258</v>
      </c>
      <c r="O3357" s="5" t="e">
        <f>VLOOKUP(Tabla1[[#This Row],[Código del producto]],'ABC Ventas'!$A:$E,5,0)</f>
        <v>#DIV/0!</v>
      </c>
      <c r="P3357" s="5" t="e">
        <f>VLOOKUP(Tabla1[[#This Row],[Código del producto]],'ABC Stock'!$A:$E,5,0)</f>
        <v>#DIV/0!</v>
      </c>
      <c r="Q3357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58" spans="1:17" x14ac:dyDescent="0.2">
      <c r="A3358" s="1">
        <v>1560</v>
      </c>
      <c r="B3358" s="1" t="s">
        <v>84</v>
      </c>
      <c r="C3358" s="1" t="s">
        <v>4</v>
      </c>
      <c r="D3358" s="1" t="s">
        <v>3</v>
      </c>
      <c r="E3358" s="11">
        <v>210</v>
      </c>
      <c r="F3358" s="3">
        <v>2.74</v>
      </c>
      <c r="G3358" s="11">
        <f>Tabla1[[#This Row],[Stock en unidades]]*Tabla1[[#This Row],[Costo unitario]]</f>
        <v>575.40000000000009</v>
      </c>
      <c r="H3358" s="1">
        <v>2019</v>
      </c>
      <c r="I3358" s="1" t="s">
        <v>308</v>
      </c>
      <c r="J3358" s="1">
        <v>117</v>
      </c>
      <c r="K3358" s="3">
        <v>468.04680000000008</v>
      </c>
      <c r="L3358" s="12">
        <f>Tabla1[[#This Row],[Venta prom 12 meses en UN]]*Tabla1[[#This Row],[Costo unitario]]</f>
        <v>320.58000000000004</v>
      </c>
      <c r="M3358" s="29">
        <f>IFERROR(Tabla1[[#This Row],[Stock en unidades]]/Tabla1[[#This Row],[Venta prom 12 meses en UN]],0)</f>
        <v>1.7948717948717949</v>
      </c>
      <c r="N3358" s="12">
        <f>IFERROR(12/Tabla1[[#This Row],[Meses de stock]],0)</f>
        <v>6.6857142857142851</v>
      </c>
      <c r="O3358" s="5" t="e">
        <f>VLOOKUP(Tabla1[[#This Row],[Código del producto]],'ABC Ventas'!$A:$E,5,0)</f>
        <v>#DIV/0!</v>
      </c>
      <c r="P3358" s="5" t="e">
        <f>VLOOKUP(Tabla1[[#This Row],[Código del producto]],'ABC Stock'!$A:$E,5,0)</f>
        <v>#DIV/0!</v>
      </c>
      <c r="Q335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59" spans="1:17" x14ac:dyDescent="0.2">
      <c r="A3359" s="1">
        <v>1560</v>
      </c>
      <c r="B3359" s="1" t="s">
        <v>84</v>
      </c>
      <c r="C3359" s="1" t="s">
        <v>4</v>
      </c>
      <c r="D3359" s="1" t="s">
        <v>3</v>
      </c>
      <c r="E3359" s="11">
        <v>1444</v>
      </c>
      <c r="F3359" s="3">
        <v>2.76</v>
      </c>
      <c r="G3359" s="11">
        <f>Tabla1[[#This Row],[Stock en unidades]]*Tabla1[[#This Row],[Costo unitario]]</f>
        <v>3985.4399999999996</v>
      </c>
      <c r="H3359" s="1">
        <v>2019</v>
      </c>
      <c r="I3359" s="1" t="s">
        <v>311</v>
      </c>
      <c r="J3359" s="1">
        <v>84.9</v>
      </c>
      <c r="K3359" s="3">
        <v>421.78320000000002</v>
      </c>
      <c r="L3359" s="12">
        <f>Tabla1[[#This Row],[Venta prom 12 meses en UN]]*Tabla1[[#This Row],[Costo unitario]]</f>
        <v>234.32399999999998</v>
      </c>
      <c r="M3359" s="29">
        <f>IFERROR(Tabla1[[#This Row],[Stock en unidades]]/Tabla1[[#This Row],[Venta prom 12 meses en UN]],0)</f>
        <v>17.008244994110719</v>
      </c>
      <c r="N3359" s="12">
        <f>IFERROR(12/Tabla1[[#This Row],[Meses de stock]],0)</f>
        <v>0.70554016620498616</v>
      </c>
      <c r="O3359" s="5" t="e">
        <f>VLOOKUP(Tabla1[[#This Row],[Código del producto]],'ABC Ventas'!$A:$E,5,0)</f>
        <v>#DIV/0!</v>
      </c>
      <c r="P3359" s="5" t="e">
        <f>VLOOKUP(Tabla1[[#This Row],[Código del producto]],'ABC Stock'!$A:$E,5,0)</f>
        <v>#DIV/0!</v>
      </c>
      <c r="Q3359" s="1" t="str">
        <f>IF(AND(Tabla1[[#This Row],[Venta prom 12 meses en UN]]=0,Tabla1[[#This Row],[Stock en unidades]]&gt;0),Tabla!$H$5,VLOOKUP(Tabla1[[#This Row],[Meses de stock]],Tabla!$F$6:$H$9,3,1))</f>
        <v>5. Más de 12 meses</v>
      </c>
    </row>
    <row r="3360" spans="1:17" x14ac:dyDescent="0.2">
      <c r="A3360" s="1">
        <v>1560</v>
      </c>
      <c r="B3360" s="1" t="s">
        <v>84</v>
      </c>
      <c r="C3360" s="1" t="s">
        <v>4</v>
      </c>
      <c r="D3360" s="1" t="s">
        <v>3</v>
      </c>
      <c r="E3360" s="11">
        <v>138</v>
      </c>
      <c r="F3360" s="3">
        <v>2.5099999999999998</v>
      </c>
      <c r="G3360" s="11">
        <f>Tabla1[[#This Row],[Stock en unidades]]*Tabla1[[#This Row],[Costo unitario]]</f>
        <v>346.38</v>
      </c>
      <c r="H3360" s="1">
        <v>2020</v>
      </c>
      <c r="I3360" s="1" t="s">
        <v>256</v>
      </c>
      <c r="J3360" s="1">
        <v>99</v>
      </c>
      <c r="K3360" s="3">
        <v>397.58399999999995</v>
      </c>
      <c r="L3360" s="12">
        <f>Tabla1[[#This Row],[Venta prom 12 meses en UN]]*Tabla1[[#This Row],[Costo unitario]]</f>
        <v>248.48999999999998</v>
      </c>
      <c r="M3360" s="29">
        <f>IFERROR(Tabla1[[#This Row],[Stock en unidades]]/Tabla1[[#This Row],[Venta prom 12 meses en UN]],0)</f>
        <v>1.393939393939394</v>
      </c>
      <c r="N3360" s="12">
        <f>IFERROR(12/Tabla1[[#This Row],[Meses de stock]],0)</f>
        <v>8.6086956521739122</v>
      </c>
      <c r="O3360" s="5" t="e">
        <f>VLOOKUP(Tabla1[[#This Row],[Código del producto]],'ABC Ventas'!$A:$E,5,0)</f>
        <v>#DIV/0!</v>
      </c>
      <c r="P3360" s="5" t="e">
        <f>VLOOKUP(Tabla1[[#This Row],[Código del producto]],'ABC Stock'!$A:$E,5,0)</f>
        <v>#DIV/0!</v>
      </c>
      <c r="Q3360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61" spans="1:17" x14ac:dyDescent="0.2">
      <c r="A3361" s="1">
        <v>1560</v>
      </c>
      <c r="B3361" s="1" t="s">
        <v>84</v>
      </c>
      <c r="C3361" s="1" t="s">
        <v>4</v>
      </c>
      <c r="D3361" s="1" t="s">
        <v>3</v>
      </c>
      <c r="E3361" s="11">
        <v>953</v>
      </c>
      <c r="F3361" s="3">
        <v>2.2799999999999998</v>
      </c>
      <c r="G3361" s="11">
        <f>Tabla1[[#This Row],[Stock en unidades]]*Tabla1[[#This Row],[Costo unitario]]</f>
        <v>2172.8399999999997</v>
      </c>
      <c r="H3361" s="1">
        <v>2020</v>
      </c>
      <c r="I3361" s="1" t="s">
        <v>257</v>
      </c>
      <c r="J3361" s="1">
        <v>95.3</v>
      </c>
      <c r="K3361" s="3">
        <v>315.06179999999995</v>
      </c>
      <c r="L3361" s="12">
        <f>Tabla1[[#This Row],[Venta prom 12 meses en UN]]*Tabla1[[#This Row],[Costo unitario]]</f>
        <v>217.28399999999996</v>
      </c>
      <c r="M3361" s="29">
        <f>IFERROR(Tabla1[[#This Row],[Stock en unidades]]/Tabla1[[#This Row],[Venta prom 12 meses en UN]],0)</f>
        <v>10</v>
      </c>
      <c r="N3361" s="12">
        <f>IFERROR(12/Tabla1[[#This Row],[Meses de stock]],0)</f>
        <v>1.2</v>
      </c>
      <c r="O3361" s="5" t="e">
        <f>VLOOKUP(Tabla1[[#This Row],[Código del producto]],'ABC Ventas'!$A:$E,5,0)</f>
        <v>#DIV/0!</v>
      </c>
      <c r="P3361" s="5" t="e">
        <f>VLOOKUP(Tabla1[[#This Row],[Código del producto]],'ABC Stock'!$A:$E,5,0)</f>
        <v>#DIV/0!</v>
      </c>
      <c r="Q3361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62" spans="1:17" x14ac:dyDescent="0.2">
      <c r="A3362" s="1">
        <v>1561</v>
      </c>
      <c r="B3362" s="1" t="s">
        <v>81</v>
      </c>
      <c r="C3362" s="1" t="s">
        <v>4</v>
      </c>
      <c r="D3362" s="1" t="s">
        <v>3</v>
      </c>
      <c r="E3362" s="11">
        <v>236</v>
      </c>
      <c r="F3362" s="3">
        <v>4.8499999999999996</v>
      </c>
      <c r="G3362" s="11">
        <f>Tabla1[[#This Row],[Stock en unidades]]*Tabla1[[#This Row],[Costo unitario]]</f>
        <v>1144.5999999999999</v>
      </c>
      <c r="H3362" s="1">
        <v>2020</v>
      </c>
      <c r="I3362" s="1" t="s">
        <v>257</v>
      </c>
      <c r="J3362" s="1">
        <v>109</v>
      </c>
      <c r="K3362" s="3">
        <v>967.42949999999996</v>
      </c>
      <c r="L3362" s="12">
        <f>Tabla1[[#This Row],[Venta prom 12 meses en UN]]*Tabla1[[#This Row],[Costo unitario]]</f>
        <v>528.65</v>
      </c>
      <c r="M3362" s="29">
        <f>IFERROR(Tabla1[[#This Row],[Stock en unidades]]/Tabla1[[#This Row],[Venta prom 12 meses en UN]],0)</f>
        <v>2.165137614678899</v>
      </c>
      <c r="N3362" s="12">
        <f>IFERROR(12/Tabla1[[#This Row],[Meses de stock]],0)</f>
        <v>5.5423728813559325</v>
      </c>
      <c r="O3362" s="5" t="e">
        <f>VLOOKUP(Tabla1[[#This Row],[Código del producto]],'ABC Ventas'!$A:$E,5,0)</f>
        <v>#DIV/0!</v>
      </c>
      <c r="P3362" s="5" t="e">
        <f>VLOOKUP(Tabla1[[#This Row],[Código del producto]],'ABC Stock'!$A:$E,5,0)</f>
        <v>#DIV/0!</v>
      </c>
      <c r="Q336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63" spans="1:17" x14ac:dyDescent="0.2">
      <c r="A3363" s="1">
        <v>1561</v>
      </c>
      <c r="B3363" s="1" t="s">
        <v>81</v>
      </c>
      <c r="C3363" s="1" t="s">
        <v>4</v>
      </c>
      <c r="D3363" s="1" t="s">
        <v>3</v>
      </c>
      <c r="E3363" s="11">
        <v>74</v>
      </c>
      <c r="F3363" s="3">
        <v>2.2400000000000002</v>
      </c>
      <c r="G3363" s="11">
        <f>Tabla1[[#This Row],[Stock en unidades]]*Tabla1[[#This Row],[Costo unitario]]</f>
        <v>165.76000000000002</v>
      </c>
      <c r="H3363" s="1">
        <v>2020</v>
      </c>
      <c r="I3363" s="1" t="s">
        <v>258</v>
      </c>
      <c r="J3363" s="1">
        <v>137</v>
      </c>
      <c r="K3363" s="3">
        <v>435.76960000000008</v>
      </c>
      <c r="L3363" s="12">
        <f>Tabla1[[#This Row],[Venta prom 12 meses en UN]]*Tabla1[[#This Row],[Costo unitario]]</f>
        <v>306.88000000000005</v>
      </c>
      <c r="M3363" s="29">
        <f>IFERROR(Tabla1[[#This Row],[Stock en unidades]]/Tabla1[[#This Row],[Venta prom 12 meses en UN]],0)</f>
        <v>0.54014598540145986</v>
      </c>
      <c r="N3363" s="12">
        <f>IFERROR(12/Tabla1[[#This Row],[Meses de stock]],0)</f>
        <v>22.216216216216218</v>
      </c>
      <c r="O3363" s="5" t="e">
        <f>VLOOKUP(Tabla1[[#This Row],[Código del producto]],'ABC Ventas'!$A:$E,5,0)</f>
        <v>#DIV/0!</v>
      </c>
      <c r="P3363" s="5" t="e">
        <f>VLOOKUP(Tabla1[[#This Row],[Código del producto]],'ABC Stock'!$A:$E,5,0)</f>
        <v>#DIV/0!</v>
      </c>
      <c r="Q336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64" spans="1:17" x14ac:dyDescent="0.2">
      <c r="A3364" s="1">
        <v>1561</v>
      </c>
      <c r="B3364" s="1" t="s">
        <v>81</v>
      </c>
      <c r="C3364" s="1" t="s">
        <v>4</v>
      </c>
      <c r="D3364" s="1" t="s">
        <v>3</v>
      </c>
      <c r="E3364" s="11">
        <v>235</v>
      </c>
      <c r="F3364" s="3">
        <v>4.9800000000000004</v>
      </c>
      <c r="G3364" s="11">
        <f>Tabla1[[#This Row],[Stock en unidades]]*Tabla1[[#This Row],[Costo unitario]]</f>
        <v>1170.3000000000002</v>
      </c>
      <c r="H3364" s="1">
        <v>2019</v>
      </c>
      <c r="I3364" s="1" t="s">
        <v>311</v>
      </c>
      <c r="J3364" s="1">
        <v>58.7</v>
      </c>
      <c r="K3364" s="3">
        <v>435.56574000000001</v>
      </c>
      <c r="L3364" s="12">
        <f>Tabla1[[#This Row],[Venta prom 12 meses en UN]]*Tabla1[[#This Row],[Costo unitario]]</f>
        <v>292.32600000000002</v>
      </c>
      <c r="M3364" s="29">
        <f>IFERROR(Tabla1[[#This Row],[Stock en unidades]]/Tabla1[[#This Row],[Venta prom 12 meses en UN]],0)</f>
        <v>4.0034071550255534</v>
      </c>
      <c r="N3364" s="12">
        <f>IFERROR(12/Tabla1[[#This Row],[Meses de stock]],0)</f>
        <v>2.9974468085106385</v>
      </c>
      <c r="O3364" s="5" t="e">
        <f>VLOOKUP(Tabla1[[#This Row],[Código del producto]],'ABC Ventas'!$A:$E,5,0)</f>
        <v>#DIV/0!</v>
      </c>
      <c r="P3364" s="5" t="e">
        <f>VLOOKUP(Tabla1[[#This Row],[Código del producto]],'ABC Stock'!$A:$E,5,0)</f>
        <v>#DIV/0!</v>
      </c>
      <c r="Q3364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65" spans="1:17" x14ac:dyDescent="0.2">
      <c r="A3365" s="1">
        <v>1561</v>
      </c>
      <c r="B3365" s="1" t="s">
        <v>81</v>
      </c>
      <c r="C3365" s="1" t="s">
        <v>4</v>
      </c>
      <c r="D3365" s="1" t="s">
        <v>3</v>
      </c>
      <c r="E3365" s="11">
        <v>216</v>
      </c>
      <c r="F3365" s="3">
        <v>2.97</v>
      </c>
      <c r="G3365" s="11">
        <f>Tabla1[[#This Row],[Stock en unidades]]*Tabla1[[#This Row],[Costo unitario]]</f>
        <v>641.5200000000001</v>
      </c>
      <c r="H3365" s="1">
        <v>2019</v>
      </c>
      <c r="I3365" s="1" t="s">
        <v>258</v>
      </c>
      <c r="J3365" s="1">
        <v>93</v>
      </c>
      <c r="K3365" s="3">
        <v>383.93190000000004</v>
      </c>
      <c r="L3365" s="12">
        <f>Tabla1[[#This Row],[Venta prom 12 meses en UN]]*Tabla1[[#This Row],[Costo unitario]]</f>
        <v>276.21000000000004</v>
      </c>
      <c r="M3365" s="29">
        <f>IFERROR(Tabla1[[#This Row],[Stock en unidades]]/Tabla1[[#This Row],[Venta prom 12 meses en UN]],0)</f>
        <v>2.3225806451612905</v>
      </c>
      <c r="N3365" s="12">
        <f>IFERROR(12/Tabla1[[#This Row],[Meses de stock]],0)</f>
        <v>5.1666666666666661</v>
      </c>
      <c r="O3365" s="5" t="e">
        <f>VLOOKUP(Tabla1[[#This Row],[Código del producto]],'ABC Ventas'!$A:$E,5,0)</f>
        <v>#DIV/0!</v>
      </c>
      <c r="P3365" s="5" t="e">
        <f>VLOOKUP(Tabla1[[#This Row],[Código del producto]],'ABC Stock'!$A:$E,5,0)</f>
        <v>#DIV/0!</v>
      </c>
      <c r="Q3365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66" spans="1:17" x14ac:dyDescent="0.2">
      <c r="A3366" s="1">
        <v>1561</v>
      </c>
      <c r="B3366" s="1" t="s">
        <v>81</v>
      </c>
      <c r="C3366" s="1" t="s">
        <v>4</v>
      </c>
      <c r="D3366" s="1" t="s">
        <v>3</v>
      </c>
      <c r="E3366" s="11">
        <v>311</v>
      </c>
      <c r="F3366" s="3">
        <v>4.9400000000000004</v>
      </c>
      <c r="G3366" s="11">
        <f>Tabla1[[#This Row],[Stock en unidades]]*Tabla1[[#This Row],[Costo unitario]]</f>
        <v>1536.3400000000001</v>
      </c>
      <c r="H3366" s="1">
        <v>2020</v>
      </c>
      <c r="I3366" s="1" t="s">
        <v>256</v>
      </c>
      <c r="J3366" s="1">
        <v>44.4</v>
      </c>
      <c r="K3366" s="3">
        <v>381.64463999999998</v>
      </c>
      <c r="L3366" s="12">
        <f>Tabla1[[#This Row],[Venta prom 12 meses en UN]]*Tabla1[[#This Row],[Costo unitario]]</f>
        <v>219.33600000000001</v>
      </c>
      <c r="M3366" s="29">
        <f>IFERROR(Tabla1[[#This Row],[Stock en unidades]]/Tabla1[[#This Row],[Venta prom 12 meses en UN]],0)</f>
        <v>7.0045045045045047</v>
      </c>
      <c r="N3366" s="12">
        <f>IFERROR(12/Tabla1[[#This Row],[Meses de stock]],0)</f>
        <v>1.7131832797427653</v>
      </c>
      <c r="O3366" s="5" t="e">
        <f>VLOOKUP(Tabla1[[#This Row],[Código del producto]],'ABC Ventas'!$A:$E,5,0)</f>
        <v>#DIV/0!</v>
      </c>
      <c r="P3366" s="5" t="e">
        <f>VLOOKUP(Tabla1[[#This Row],[Código del producto]],'ABC Stock'!$A:$E,5,0)</f>
        <v>#DIV/0!</v>
      </c>
      <c r="Q3366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67" spans="1:17" x14ac:dyDescent="0.2">
      <c r="A3367" s="1">
        <v>1561</v>
      </c>
      <c r="B3367" s="1" t="s">
        <v>81</v>
      </c>
      <c r="C3367" s="1" t="s">
        <v>4</v>
      </c>
      <c r="D3367" s="1" t="s">
        <v>3</v>
      </c>
      <c r="E3367" s="11">
        <v>791</v>
      </c>
      <c r="F3367" s="3">
        <v>1.45</v>
      </c>
      <c r="G3367" s="11">
        <f>Tabla1[[#This Row],[Stock en unidades]]*Tabla1[[#This Row],[Costo unitario]]</f>
        <v>1146.95</v>
      </c>
      <c r="H3367" s="1">
        <v>2019</v>
      </c>
      <c r="I3367" s="1" t="s">
        <v>311</v>
      </c>
      <c r="J3367" s="1">
        <v>81</v>
      </c>
      <c r="K3367" s="3">
        <v>196.14150000000001</v>
      </c>
      <c r="L3367" s="12">
        <f>Tabla1[[#This Row],[Venta prom 12 meses en UN]]*Tabla1[[#This Row],[Costo unitario]]</f>
        <v>117.45</v>
      </c>
      <c r="M3367" s="29">
        <f>IFERROR(Tabla1[[#This Row],[Stock en unidades]]/Tabla1[[#This Row],[Venta prom 12 meses en UN]],0)</f>
        <v>9.7654320987654319</v>
      </c>
      <c r="N3367" s="12">
        <f>IFERROR(12/Tabla1[[#This Row],[Meses de stock]],0)</f>
        <v>1.2288242730720607</v>
      </c>
      <c r="O3367" s="5" t="e">
        <f>VLOOKUP(Tabla1[[#This Row],[Código del producto]],'ABC Ventas'!$A:$E,5,0)</f>
        <v>#DIV/0!</v>
      </c>
      <c r="P3367" s="5" t="e">
        <f>VLOOKUP(Tabla1[[#This Row],[Código del producto]],'ABC Stock'!$A:$E,5,0)</f>
        <v>#DIV/0!</v>
      </c>
      <c r="Q3367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68" spans="1:17" x14ac:dyDescent="0.2">
      <c r="A3368" s="1">
        <v>1562</v>
      </c>
      <c r="B3368" s="1" t="s">
        <v>27</v>
      </c>
      <c r="C3368" s="1" t="s">
        <v>4</v>
      </c>
      <c r="D3368" s="1" t="s">
        <v>3</v>
      </c>
      <c r="E3368" s="11">
        <v>82</v>
      </c>
      <c r="F3368" s="3">
        <v>7.77</v>
      </c>
      <c r="G3368" s="11">
        <f>Tabla1[[#This Row],[Stock en unidades]]*Tabla1[[#This Row],[Costo unitario]]</f>
        <v>637.14</v>
      </c>
      <c r="H3368" s="1">
        <v>2020</v>
      </c>
      <c r="I3368" s="1" t="s">
        <v>258</v>
      </c>
      <c r="J3368" s="1">
        <v>81.8</v>
      </c>
      <c r="K3368" s="3">
        <v>1074.1403399999999</v>
      </c>
      <c r="L3368" s="12">
        <f>Tabla1[[#This Row],[Venta prom 12 meses en UN]]*Tabla1[[#This Row],[Costo unitario]]</f>
        <v>635.5859999999999</v>
      </c>
      <c r="M3368" s="29">
        <f>IFERROR(Tabla1[[#This Row],[Stock en unidades]]/Tabla1[[#This Row],[Venta prom 12 meses en UN]],0)</f>
        <v>1.0024449877750612</v>
      </c>
      <c r="N3368" s="12">
        <f>IFERROR(12/Tabla1[[#This Row],[Meses de stock]],0)</f>
        <v>11.970731707317073</v>
      </c>
      <c r="O3368" s="5" t="e">
        <f>VLOOKUP(Tabla1[[#This Row],[Código del producto]],'ABC Ventas'!$A:$E,5,0)</f>
        <v>#DIV/0!</v>
      </c>
      <c r="P3368" s="5" t="e">
        <f>VLOOKUP(Tabla1[[#This Row],[Código del producto]],'ABC Stock'!$A:$E,5,0)</f>
        <v>#DIV/0!</v>
      </c>
      <c r="Q3368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69" spans="1:17" x14ac:dyDescent="0.2">
      <c r="A3369" s="1">
        <v>1562</v>
      </c>
      <c r="B3369" s="1" t="s">
        <v>27</v>
      </c>
      <c r="C3369" s="1" t="s">
        <v>4</v>
      </c>
      <c r="D3369" s="1" t="s">
        <v>3</v>
      </c>
      <c r="E3369" s="11">
        <v>341</v>
      </c>
      <c r="F3369" s="3">
        <v>7.03</v>
      </c>
      <c r="G3369" s="11">
        <f>Tabla1[[#This Row],[Stock en unidades]]*Tabla1[[#This Row],[Costo unitario]]</f>
        <v>2397.23</v>
      </c>
      <c r="H3369" s="1">
        <v>2019</v>
      </c>
      <c r="I3369" s="1" t="s">
        <v>308</v>
      </c>
      <c r="J3369" s="1">
        <v>0</v>
      </c>
      <c r="K3369" s="3">
        <v>0</v>
      </c>
      <c r="L3369" s="12">
        <f>Tabla1[[#This Row],[Venta prom 12 meses en UN]]*Tabla1[[#This Row],[Costo unitario]]</f>
        <v>0</v>
      </c>
      <c r="M3369" s="29">
        <f>IFERROR(Tabla1[[#This Row],[Stock en unidades]]/Tabla1[[#This Row],[Venta prom 12 meses en UN]],0)</f>
        <v>0</v>
      </c>
      <c r="N3369" s="12">
        <f>IFERROR(12/Tabla1[[#This Row],[Meses de stock]],0)</f>
        <v>0</v>
      </c>
      <c r="O3369" s="5" t="e">
        <f>VLOOKUP(Tabla1[[#This Row],[Código del producto]],'ABC Ventas'!$A:$E,5,0)</f>
        <v>#DIV/0!</v>
      </c>
      <c r="P3369" s="5" t="e">
        <f>VLOOKUP(Tabla1[[#This Row],[Código del producto]],'ABC Stock'!$A:$E,5,0)</f>
        <v>#DIV/0!</v>
      </c>
      <c r="Q3369" s="1" t="str">
        <f>IF(AND(Tabla1[[#This Row],[Venta prom 12 meses en UN]]=0,Tabla1[[#This Row],[Stock en unidades]]&gt;0),Tabla!$H$5,VLOOKUP(Tabla1[[#This Row],[Meses de stock]],Tabla!$F$6:$H$9,3,1))</f>
        <v>1. Sin movimiento</v>
      </c>
    </row>
    <row r="3370" spans="1:17" x14ac:dyDescent="0.2">
      <c r="A3370" s="1">
        <v>1562</v>
      </c>
      <c r="B3370" s="1" t="s">
        <v>27</v>
      </c>
      <c r="C3370" s="1" t="s">
        <v>4</v>
      </c>
      <c r="D3370" s="1" t="s">
        <v>3</v>
      </c>
      <c r="E3370" s="11">
        <v>497</v>
      </c>
      <c r="F3370" s="3">
        <v>7.04</v>
      </c>
      <c r="G3370" s="11">
        <f>Tabla1[[#This Row],[Stock en unidades]]*Tabla1[[#This Row],[Costo unitario]]</f>
        <v>3498.88</v>
      </c>
      <c r="H3370" s="1">
        <v>2019</v>
      </c>
      <c r="I3370" s="1" t="s">
        <v>305</v>
      </c>
      <c r="J3370" s="1">
        <v>45.1</v>
      </c>
      <c r="K3370" s="3">
        <v>444.50560000000007</v>
      </c>
      <c r="L3370" s="12">
        <f>Tabla1[[#This Row],[Venta prom 12 meses en UN]]*Tabla1[[#This Row],[Costo unitario]]</f>
        <v>317.50400000000002</v>
      </c>
      <c r="M3370" s="29">
        <f>IFERROR(Tabla1[[#This Row],[Stock en unidades]]/Tabla1[[#This Row],[Venta prom 12 meses en UN]],0)</f>
        <v>11.019955654101995</v>
      </c>
      <c r="N3370" s="12">
        <f>IFERROR(12/Tabla1[[#This Row],[Meses de stock]],0)</f>
        <v>1.088933601609658</v>
      </c>
      <c r="O3370" s="5" t="e">
        <f>VLOOKUP(Tabla1[[#This Row],[Código del producto]],'ABC Ventas'!$A:$E,5,0)</f>
        <v>#DIV/0!</v>
      </c>
      <c r="P3370" s="5" t="e">
        <f>VLOOKUP(Tabla1[[#This Row],[Código del producto]],'ABC Stock'!$A:$E,5,0)</f>
        <v>#DIV/0!</v>
      </c>
      <c r="Q3370" s="1" t="str">
        <f>IF(AND(Tabla1[[#This Row],[Venta prom 12 meses en UN]]=0,Tabla1[[#This Row],[Stock en unidades]]&gt;0),Tabla!$H$5,VLOOKUP(Tabla1[[#This Row],[Meses de stock]],Tabla!$F$6:$H$9,3,1))</f>
        <v>4. Entre 6 y 12 meses</v>
      </c>
    </row>
    <row r="3371" spans="1:17" x14ac:dyDescent="0.2">
      <c r="A3371" s="1">
        <v>1562</v>
      </c>
      <c r="B3371" s="1" t="s">
        <v>27</v>
      </c>
      <c r="C3371" s="1" t="s">
        <v>4</v>
      </c>
      <c r="D3371" s="1" t="s">
        <v>3</v>
      </c>
      <c r="E3371" s="11">
        <v>159</v>
      </c>
      <c r="F3371" s="3">
        <v>5.15</v>
      </c>
      <c r="G3371" s="11">
        <f>Tabla1[[#This Row],[Stock en unidades]]*Tabla1[[#This Row],[Costo unitario]]</f>
        <v>818.85</v>
      </c>
      <c r="H3371" s="1">
        <v>2019</v>
      </c>
      <c r="I3371" s="1" t="s">
        <v>307</v>
      </c>
      <c r="J3371" s="1">
        <v>53</v>
      </c>
      <c r="K3371" s="3">
        <v>382.13000000000005</v>
      </c>
      <c r="L3371" s="12">
        <f>Tabla1[[#This Row],[Venta prom 12 meses en UN]]*Tabla1[[#This Row],[Costo unitario]]</f>
        <v>272.95000000000005</v>
      </c>
      <c r="M3371" s="29">
        <f>IFERROR(Tabla1[[#This Row],[Stock en unidades]]/Tabla1[[#This Row],[Venta prom 12 meses en UN]],0)</f>
        <v>3</v>
      </c>
      <c r="N3371" s="12">
        <f>IFERROR(12/Tabla1[[#This Row],[Meses de stock]],0)</f>
        <v>4</v>
      </c>
      <c r="O3371" s="5" t="e">
        <f>VLOOKUP(Tabla1[[#This Row],[Código del producto]],'ABC Ventas'!$A:$E,5,0)</f>
        <v>#DIV/0!</v>
      </c>
      <c r="P3371" s="5" t="e">
        <f>VLOOKUP(Tabla1[[#This Row],[Código del producto]],'ABC Stock'!$A:$E,5,0)</f>
        <v>#DIV/0!</v>
      </c>
      <c r="Q3371" s="1" t="str">
        <f>IF(AND(Tabla1[[#This Row],[Venta prom 12 meses en UN]]=0,Tabla1[[#This Row],[Stock en unidades]]&gt;0),Tabla!$H$5,VLOOKUP(Tabla1[[#This Row],[Meses de stock]],Tabla!$F$6:$H$9,3,1))</f>
        <v>3. Entre 3 y 6 meses</v>
      </c>
    </row>
    <row r="3372" spans="1:17" x14ac:dyDescent="0.2">
      <c r="A3372" s="1">
        <v>1562</v>
      </c>
      <c r="B3372" s="1" t="s">
        <v>27</v>
      </c>
      <c r="C3372" s="1" t="s">
        <v>4</v>
      </c>
      <c r="D3372" s="1" t="s">
        <v>3</v>
      </c>
      <c r="E3372" s="11">
        <v>35</v>
      </c>
      <c r="F3372" s="3">
        <v>2.36</v>
      </c>
      <c r="G3372" s="11">
        <f>Tabla1[[#This Row],[Stock en unidades]]*Tabla1[[#This Row],[Costo unitario]]</f>
        <v>82.6</v>
      </c>
      <c r="H3372" s="1">
        <v>2019</v>
      </c>
      <c r="I3372" s="1" t="s">
        <v>311</v>
      </c>
      <c r="J3372" s="1">
        <v>84</v>
      </c>
      <c r="K3372" s="3">
        <v>327.096</v>
      </c>
      <c r="L3372" s="12">
        <f>Tabla1[[#This Row],[Venta prom 12 meses en UN]]*Tabla1[[#This Row],[Costo unitario]]</f>
        <v>198.23999999999998</v>
      </c>
      <c r="M3372" s="29">
        <f>IFERROR(Tabla1[[#This Row],[Stock en unidades]]/Tabla1[[#This Row],[Venta prom 12 meses en UN]],0)</f>
        <v>0.41666666666666669</v>
      </c>
      <c r="N3372" s="12">
        <f>IFERROR(12/Tabla1[[#This Row],[Meses de stock]],0)</f>
        <v>28.799999999999997</v>
      </c>
      <c r="O3372" s="5" t="e">
        <f>VLOOKUP(Tabla1[[#This Row],[Código del producto]],'ABC Ventas'!$A:$E,5,0)</f>
        <v>#DIV/0!</v>
      </c>
      <c r="P3372" s="5" t="e">
        <f>VLOOKUP(Tabla1[[#This Row],[Código del producto]],'ABC Stock'!$A:$E,5,0)</f>
        <v>#DIV/0!</v>
      </c>
      <c r="Q3372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73" spans="1:17" x14ac:dyDescent="0.2">
      <c r="A3373" s="1">
        <v>1562</v>
      </c>
      <c r="B3373" s="1" t="s">
        <v>27</v>
      </c>
      <c r="C3373" s="1" t="s">
        <v>4</v>
      </c>
      <c r="D3373" s="1" t="s">
        <v>3</v>
      </c>
      <c r="E3373" s="11">
        <v>72</v>
      </c>
      <c r="F3373" s="3">
        <v>2.79</v>
      </c>
      <c r="G3373" s="11">
        <f>Tabla1[[#This Row],[Stock en unidades]]*Tabla1[[#This Row],[Costo unitario]]</f>
        <v>200.88</v>
      </c>
      <c r="H3373" s="1">
        <v>2020</v>
      </c>
      <c r="I3373" s="1" t="s">
        <v>256</v>
      </c>
      <c r="J3373" s="1">
        <v>51</v>
      </c>
      <c r="K3373" s="3">
        <v>207.74340000000001</v>
      </c>
      <c r="L3373" s="12">
        <f>Tabla1[[#This Row],[Venta prom 12 meses en UN]]*Tabla1[[#This Row],[Costo unitario]]</f>
        <v>142.29</v>
      </c>
      <c r="M3373" s="29">
        <f>IFERROR(Tabla1[[#This Row],[Stock en unidades]]/Tabla1[[#This Row],[Venta prom 12 meses en UN]],0)</f>
        <v>1.411764705882353</v>
      </c>
      <c r="N3373" s="12">
        <f>IFERROR(12/Tabla1[[#This Row],[Meses de stock]],0)</f>
        <v>8.5</v>
      </c>
      <c r="O3373" s="5" t="e">
        <f>VLOOKUP(Tabla1[[#This Row],[Código del producto]],'ABC Ventas'!$A:$E,5,0)</f>
        <v>#DIV/0!</v>
      </c>
      <c r="P3373" s="5" t="e">
        <f>VLOOKUP(Tabla1[[#This Row],[Código del producto]],'ABC Stock'!$A:$E,5,0)</f>
        <v>#DIV/0!</v>
      </c>
      <c r="Q3373" s="1" t="str">
        <f>IF(AND(Tabla1[[#This Row],[Venta prom 12 meses en UN]]=0,Tabla1[[#This Row],[Stock en unidades]]&gt;0),Tabla!$H$5,VLOOKUP(Tabla1[[#This Row],[Meses de stock]],Tabla!$F$6:$H$9,3,1))</f>
        <v>2. Menor a 3 meses</v>
      </c>
    </row>
    <row r="3374" spans="1:17" ht="15" x14ac:dyDescent="0.25">
      <c r="A3374"/>
      <c r="B3374"/>
      <c r="C3374"/>
      <c r="D3374"/>
    </row>
    <row r="3375" spans="1:17" ht="15" x14ac:dyDescent="0.25">
      <c r="A3375"/>
      <c r="B3375"/>
      <c r="C3375"/>
      <c r="D3375"/>
    </row>
    <row r="3376" spans="1:17" ht="15" x14ac:dyDescent="0.25">
      <c r="A3376"/>
      <c r="B3376"/>
      <c r="C3376"/>
      <c r="D3376"/>
    </row>
    <row r="3377" spans="1:4" ht="15" x14ac:dyDescent="0.25">
      <c r="A3377"/>
      <c r="B3377"/>
      <c r="C3377"/>
      <c r="D3377"/>
    </row>
    <row r="3378" spans="1:4" ht="15" x14ac:dyDescent="0.25">
      <c r="A3378"/>
      <c r="B3378"/>
      <c r="C3378"/>
      <c r="D3378"/>
    </row>
    <row r="3379" spans="1:4" ht="15" x14ac:dyDescent="0.25">
      <c r="A3379"/>
      <c r="B3379"/>
      <c r="C3379"/>
      <c r="D3379"/>
    </row>
    <row r="3380" spans="1:4" ht="15" x14ac:dyDescent="0.25">
      <c r="A3380"/>
      <c r="B3380"/>
      <c r="C3380"/>
      <c r="D3380"/>
    </row>
    <row r="3381" spans="1:4" ht="15" x14ac:dyDescent="0.25">
      <c r="A3381"/>
      <c r="B3381"/>
      <c r="C3381"/>
      <c r="D3381"/>
    </row>
    <row r="3382" spans="1:4" ht="15" x14ac:dyDescent="0.25">
      <c r="A3382"/>
      <c r="B3382"/>
      <c r="C3382"/>
      <c r="D3382"/>
    </row>
    <row r="3383" spans="1:4" ht="15" x14ac:dyDescent="0.25">
      <c r="A3383"/>
      <c r="B3383"/>
      <c r="C3383"/>
      <c r="D3383"/>
    </row>
    <row r="3384" spans="1:4" ht="15" x14ac:dyDescent="0.25">
      <c r="A3384"/>
      <c r="B3384"/>
      <c r="C3384"/>
      <c r="D3384"/>
    </row>
    <row r="3385" spans="1:4" ht="15" x14ac:dyDescent="0.25">
      <c r="A3385"/>
      <c r="B3385"/>
      <c r="C3385"/>
      <c r="D3385"/>
    </row>
    <row r="3386" spans="1:4" ht="15" x14ac:dyDescent="0.25">
      <c r="A3386"/>
      <c r="B3386"/>
      <c r="C3386"/>
      <c r="D3386"/>
    </row>
    <row r="3387" spans="1:4" ht="15" x14ac:dyDescent="0.25">
      <c r="A3387"/>
      <c r="B3387"/>
      <c r="C3387"/>
      <c r="D3387"/>
    </row>
    <row r="3388" spans="1:4" ht="15" x14ac:dyDescent="0.25">
      <c r="A3388"/>
      <c r="B3388"/>
      <c r="C3388"/>
      <c r="D3388"/>
    </row>
    <row r="3389" spans="1:4" ht="15" x14ac:dyDescent="0.25">
      <c r="A3389"/>
      <c r="B3389"/>
      <c r="C3389"/>
      <c r="D3389"/>
    </row>
    <row r="3390" spans="1:4" ht="15" x14ac:dyDescent="0.25">
      <c r="A3390"/>
      <c r="B3390"/>
      <c r="C3390"/>
      <c r="D3390"/>
    </row>
    <row r="3391" spans="1:4" ht="15" x14ac:dyDescent="0.25">
      <c r="A3391"/>
      <c r="B3391"/>
      <c r="C3391"/>
      <c r="D3391"/>
    </row>
    <row r="3392" spans="1:4" ht="15" x14ac:dyDescent="0.25">
      <c r="A3392"/>
      <c r="B3392"/>
      <c r="C3392"/>
      <c r="D3392"/>
    </row>
    <row r="3393" spans="1:4" ht="15" x14ac:dyDescent="0.25">
      <c r="A3393"/>
      <c r="B3393"/>
      <c r="C3393"/>
      <c r="D3393"/>
    </row>
    <row r="3394" spans="1:4" ht="15" x14ac:dyDescent="0.25">
      <c r="A3394"/>
      <c r="B3394"/>
      <c r="C3394"/>
      <c r="D3394"/>
    </row>
    <row r="3395" spans="1:4" ht="15" x14ac:dyDescent="0.25">
      <c r="A3395"/>
      <c r="B3395"/>
      <c r="C3395"/>
      <c r="D3395"/>
    </row>
    <row r="3396" spans="1:4" ht="15" x14ac:dyDescent="0.25">
      <c r="A3396"/>
      <c r="B3396"/>
      <c r="C3396"/>
      <c r="D3396"/>
    </row>
    <row r="3397" spans="1:4" ht="15" x14ac:dyDescent="0.25">
      <c r="A3397"/>
      <c r="B3397"/>
      <c r="C3397"/>
      <c r="D3397"/>
    </row>
    <row r="3398" spans="1:4" ht="15" x14ac:dyDescent="0.25">
      <c r="A3398"/>
      <c r="B3398"/>
      <c r="C3398"/>
      <c r="D3398"/>
    </row>
    <row r="3399" spans="1:4" ht="15" x14ac:dyDescent="0.25">
      <c r="A3399"/>
      <c r="B3399"/>
      <c r="C3399"/>
      <c r="D3399"/>
    </row>
    <row r="3400" spans="1:4" ht="15" x14ac:dyDescent="0.25">
      <c r="A3400"/>
      <c r="B3400"/>
      <c r="C3400"/>
      <c r="D3400"/>
    </row>
    <row r="3401" spans="1:4" ht="15" x14ac:dyDescent="0.25">
      <c r="A3401"/>
      <c r="B3401"/>
      <c r="C3401"/>
      <c r="D3401"/>
    </row>
    <row r="3402" spans="1:4" ht="15" x14ac:dyDescent="0.25">
      <c r="A3402"/>
      <c r="B3402"/>
      <c r="C3402"/>
      <c r="D3402"/>
    </row>
    <row r="3403" spans="1:4" ht="15" x14ac:dyDescent="0.25">
      <c r="A3403"/>
      <c r="B3403"/>
      <c r="C3403"/>
      <c r="D3403"/>
    </row>
    <row r="3404" spans="1:4" ht="15" x14ac:dyDescent="0.25">
      <c r="A3404"/>
      <c r="B3404"/>
      <c r="C3404"/>
      <c r="D3404"/>
    </row>
    <row r="3405" spans="1:4" ht="15" x14ac:dyDescent="0.25">
      <c r="A3405"/>
      <c r="B3405"/>
      <c r="C3405"/>
      <c r="D3405"/>
    </row>
    <row r="3406" spans="1:4" ht="15" x14ac:dyDescent="0.25">
      <c r="A3406"/>
      <c r="B3406"/>
      <c r="C3406"/>
      <c r="D3406"/>
    </row>
    <row r="3407" spans="1:4" ht="15" x14ac:dyDescent="0.25">
      <c r="A3407"/>
      <c r="B3407"/>
      <c r="C3407"/>
      <c r="D3407"/>
    </row>
    <row r="3408" spans="1:4" ht="15" x14ac:dyDescent="0.25">
      <c r="A3408"/>
      <c r="B3408"/>
      <c r="C3408"/>
      <c r="D3408"/>
    </row>
    <row r="3409" spans="1:4" ht="15" x14ac:dyDescent="0.25">
      <c r="A3409"/>
      <c r="B3409"/>
      <c r="C3409"/>
      <c r="D3409"/>
    </row>
    <row r="3410" spans="1:4" ht="15" x14ac:dyDescent="0.25">
      <c r="A3410"/>
      <c r="B3410"/>
      <c r="C3410"/>
      <c r="D3410"/>
    </row>
    <row r="3411" spans="1:4" ht="15" x14ac:dyDescent="0.25">
      <c r="A3411"/>
      <c r="B3411"/>
      <c r="C3411"/>
      <c r="D3411"/>
    </row>
    <row r="3412" spans="1:4" ht="15" x14ac:dyDescent="0.25">
      <c r="A3412"/>
      <c r="B3412"/>
      <c r="C3412"/>
      <c r="D3412"/>
    </row>
    <row r="3413" spans="1:4" ht="15" x14ac:dyDescent="0.25">
      <c r="A3413"/>
      <c r="B3413"/>
      <c r="C3413"/>
      <c r="D3413"/>
    </row>
    <row r="3414" spans="1:4" ht="15" x14ac:dyDescent="0.25">
      <c r="A3414"/>
      <c r="B3414"/>
      <c r="C3414"/>
      <c r="D3414"/>
    </row>
    <row r="3415" spans="1:4" ht="15" x14ac:dyDescent="0.25">
      <c r="A3415"/>
      <c r="B3415"/>
      <c r="C3415"/>
      <c r="D3415"/>
    </row>
    <row r="3416" spans="1:4" ht="15" x14ac:dyDescent="0.25">
      <c r="A3416"/>
      <c r="B3416"/>
      <c r="C3416"/>
      <c r="D3416"/>
    </row>
    <row r="3417" spans="1:4" ht="15" x14ac:dyDescent="0.25">
      <c r="A3417"/>
      <c r="B3417"/>
      <c r="C3417"/>
      <c r="D3417"/>
    </row>
    <row r="3418" spans="1:4" ht="15" x14ac:dyDescent="0.25">
      <c r="A3418"/>
      <c r="B3418"/>
      <c r="C3418"/>
      <c r="D3418"/>
    </row>
    <row r="3419" spans="1:4" ht="15" x14ac:dyDescent="0.25">
      <c r="A3419"/>
      <c r="B3419"/>
      <c r="C3419"/>
      <c r="D3419"/>
    </row>
    <row r="3420" spans="1:4" ht="15" x14ac:dyDescent="0.25">
      <c r="A3420"/>
      <c r="B3420"/>
      <c r="C3420"/>
      <c r="D3420"/>
    </row>
    <row r="3421" spans="1:4" ht="15" x14ac:dyDescent="0.25">
      <c r="A3421"/>
      <c r="B3421"/>
      <c r="C3421"/>
      <c r="D3421"/>
    </row>
    <row r="3422" spans="1:4" ht="15" x14ac:dyDescent="0.25">
      <c r="A3422"/>
      <c r="B3422"/>
      <c r="C3422"/>
      <c r="D3422"/>
    </row>
    <row r="3423" spans="1:4" ht="15" x14ac:dyDescent="0.25">
      <c r="A3423"/>
      <c r="B3423"/>
      <c r="C3423"/>
      <c r="D3423"/>
    </row>
    <row r="3424" spans="1:4" ht="15" x14ac:dyDescent="0.25">
      <c r="A3424"/>
      <c r="B3424"/>
      <c r="C3424"/>
      <c r="D3424"/>
    </row>
    <row r="3425" spans="1:4" ht="15" x14ac:dyDescent="0.25">
      <c r="A3425"/>
      <c r="B3425"/>
      <c r="C3425"/>
      <c r="D3425"/>
    </row>
    <row r="3426" spans="1:4" ht="15" x14ac:dyDescent="0.25">
      <c r="A3426"/>
      <c r="B3426"/>
      <c r="C3426"/>
      <c r="D3426"/>
    </row>
    <row r="3427" spans="1:4" ht="15" x14ac:dyDescent="0.25">
      <c r="A3427"/>
      <c r="B3427"/>
      <c r="C3427"/>
      <c r="D3427"/>
    </row>
    <row r="3428" spans="1:4" ht="15" x14ac:dyDescent="0.25">
      <c r="A3428"/>
      <c r="B3428"/>
      <c r="C3428"/>
      <c r="D3428"/>
    </row>
    <row r="3429" spans="1:4" ht="15" x14ac:dyDescent="0.25">
      <c r="A3429"/>
      <c r="B3429"/>
      <c r="C3429"/>
      <c r="D3429"/>
    </row>
    <row r="3430" spans="1:4" ht="15" x14ac:dyDescent="0.25">
      <c r="A3430"/>
      <c r="B3430"/>
      <c r="C3430"/>
      <c r="D3430"/>
    </row>
    <row r="3431" spans="1:4" ht="15" x14ac:dyDescent="0.25">
      <c r="A3431"/>
      <c r="B3431"/>
      <c r="C3431"/>
      <c r="D3431"/>
    </row>
    <row r="3432" spans="1:4" ht="15" x14ac:dyDescent="0.25">
      <c r="A3432"/>
      <c r="B3432"/>
      <c r="C3432"/>
      <c r="D3432"/>
    </row>
    <row r="3433" spans="1:4" ht="15" x14ac:dyDescent="0.25">
      <c r="A3433"/>
      <c r="B3433"/>
      <c r="C3433"/>
      <c r="D3433"/>
    </row>
    <row r="3434" spans="1:4" ht="15" x14ac:dyDescent="0.25">
      <c r="A3434"/>
      <c r="B3434"/>
      <c r="C3434"/>
      <c r="D3434"/>
    </row>
    <row r="3435" spans="1:4" ht="15" x14ac:dyDescent="0.25">
      <c r="A3435"/>
      <c r="B3435"/>
      <c r="C3435"/>
      <c r="D3435"/>
    </row>
    <row r="3436" spans="1:4" ht="15" x14ac:dyDescent="0.25">
      <c r="A3436"/>
      <c r="B3436"/>
      <c r="C3436"/>
      <c r="D3436"/>
    </row>
    <row r="3437" spans="1:4" ht="15" x14ac:dyDescent="0.25">
      <c r="A3437"/>
      <c r="B3437"/>
      <c r="C3437"/>
      <c r="D3437"/>
    </row>
    <row r="3438" spans="1:4" ht="15" x14ac:dyDescent="0.25">
      <c r="A3438"/>
      <c r="B3438"/>
      <c r="C3438"/>
      <c r="D3438"/>
    </row>
    <row r="3439" spans="1:4" ht="15" x14ac:dyDescent="0.25">
      <c r="A3439"/>
      <c r="B3439"/>
      <c r="C3439"/>
      <c r="D3439"/>
    </row>
    <row r="3440" spans="1:4" ht="15" x14ac:dyDescent="0.25">
      <c r="A3440"/>
      <c r="B3440"/>
      <c r="C3440"/>
      <c r="D3440"/>
    </row>
    <row r="3441" spans="1:4" ht="15" x14ac:dyDescent="0.25">
      <c r="A3441"/>
      <c r="B3441"/>
      <c r="C3441"/>
      <c r="D3441"/>
    </row>
    <row r="3442" spans="1:4" ht="15" x14ac:dyDescent="0.25">
      <c r="A3442"/>
      <c r="B3442"/>
      <c r="C3442"/>
      <c r="D3442"/>
    </row>
    <row r="3443" spans="1:4" ht="15" x14ac:dyDescent="0.25">
      <c r="A3443"/>
      <c r="B3443"/>
      <c r="C3443"/>
      <c r="D3443"/>
    </row>
    <row r="3444" spans="1:4" ht="15" x14ac:dyDescent="0.25">
      <c r="A3444"/>
      <c r="B3444"/>
      <c r="C3444"/>
      <c r="D3444"/>
    </row>
    <row r="3445" spans="1:4" ht="15" x14ac:dyDescent="0.25">
      <c r="A3445"/>
      <c r="B3445"/>
      <c r="C3445"/>
      <c r="D3445"/>
    </row>
    <row r="3446" spans="1:4" ht="15" x14ac:dyDescent="0.25">
      <c r="A3446"/>
      <c r="B3446"/>
      <c r="C3446"/>
      <c r="D3446"/>
    </row>
    <row r="3447" spans="1:4" ht="15" x14ac:dyDescent="0.25">
      <c r="A3447"/>
      <c r="B3447"/>
      <c r="C3447"/>
      <c r="D3447"/>
    </row>
    <row r="3448" spans="1:4" ht="15" x14ac:dyDescent="0.25">
      <c r="A3448"/>
      <c r="B3448"/>
      <c r="C3448"/>
      <c r="D3448"/>
    </row>
    <row r="3449" spans="1:4" ht="15" x14ac:dyDescent="0.25">
      <c r="A3449"/>
      <c r="B3449"/>
      <c r="C3449"/>
      <c r="D3449"/>
    </row>
    <row r="3450" spans="1:4" ht="15" x14ac:dyDescent="0.25">
      <c r="A3450"/>
      <c r="B3450"/>
      <c r="C3450"/>
      <c r="D3450"/>
    </row>
    <row r="3451" spans="1:4" ht="15" x14ac:dyDescent="0.25">
      <c r="A3451"/>
      <c r="B3451"/>
      <c r="C3451"/>
      <c r="D3451"/>
    </row>
    <row r="3452" spans="1:4" ht="15" x14ac:dyDescent="0.25">
      <c r="A3452"/>
      <c r="B3452"/>
      <c r="C3452"/>
      <c r="D3452"/>
    </row>
    <row r="3453" spans="1:4" ht="15" x14ac:dyDescent="0.25">
      <c r="A3453"/>
      <c r="B3453"/>
      <c r="C3453"/>
      <c r="D3453"/>
    </row>
    <row r="3454" spans="1:4" ht="15" x14ac:dyDescent="0.25">
      <c r="A3454"/>
      <c r="B3454"/>
      <c r="C3454"/>
      <c r="D3454"/>
    </row>
    <row r="3455" spans="1:4" ht="15" x14ac:dyDescent="0.25">
      <c r="A3455"/>
      <c r="B3455"/>
      <c r="C3455"/>
      <c r="D3455"/>
    </row>
    <row r="3456" spans="1:4" ht="15" x14ac:dyDescent="0.25">
      <c r="A3456"/>
      <c r="B3456"/>
      <c r="C3456"/>
      <c r="D3456"/>
    </row>
    <row r="3457" spans="1:4" ht="15" x14ac:dyDescent="0.25">
      <c r="A3457"/>
      <c r="B3457"/>
      <c r="C3457"/>
      <c r="D3457"/>
    </row>
    <row r="3458" spans="1:4" ht="15" x14ac:dyDescent="0.25">
      <c r="A3458"/>
      <c r="B3458"/>
      <c r="C3458"/>
      <c r="D3458"/>
    </row>
    <row r="3459" spans="1:4" ht="15" x14ac:dyDescent="0.25">
      <c r="A3459"/>
      <c r="B3459"/>
      <c r="C3459"/>
      <c r="D3459"/>
    </row>
    <row r="3460" spans="1:4" ht="15" x14ac:dyDescent="0.25">
      <c r="A3460"/>
      <c r="B3460"/>
      <c r="C3460"/>
      <c r="D3460"/>
    </row>
    <row r="3461" spans="1:4" ht="15" x14ac:dyDescent="0.25">
      <c r="A3461"/>
      <c r="B3461"/>
      <c r="C3461"/>
      <c r="D3461"/>
    </row>
    <row r="3462" spans="1:4" ht="15" x14ac:dyDescent="0.25">
      <c r="A3462"/>
      <c r="B3462"/>
      <c r="C3462"/>
      <c r="D3462"/>
    </row>
    <row r="3463" spans="1:4" ht="15" x14ac:dyDescent="0.25">
      <c r="A3463"/>
      <c r="B3463"/>
      <c r="C3463"/>
      <c r="D3463"/>
    </row>
    <row r="3464" spans="1:4" ht="15" x14ac:dyDescent="0.25">
      <c r="A3464"/>
      <c r="B3464"/>
      <c r="C3464"/>
      <c r="D3464"/>
    </row>
    <row r="3465" spans="1:4" ht="15" x14ac:dyDescent="0.25">
      <c r="A3465"/>
      <c r="B3465"/>
      <c r="C3465"/>
      <c r="D3465"/>
    </row>
    <row r="3466" spans="1:4" ht="15" x14ac:dyDescent="0.25">
      <c r="A3466"/>
      <c r="B3466"/>
      <c r="C3466"/>
      <c r="D3466"/>
    </row>
    <row r="3467" spans="1:4" ht="15" x14ac:dyDescent="0.25">
      <c r="A3467"/>
      <c r="B3467"/>
      <c r="C3467"/>
      <c r="D3467"/>
    </row>
    <row r="3468" spans="1:4" ht="15" x14ac:dyDescent="0.25">
      <c r="A3468"/>
      <c r="B3468"/>
      <c r="C3468"/>
      <c r="D3468"/>
    </row>
    <row r="3469" spans="1:4" ht="15" x14ac:dyDescent="0.25">
      <c r="A3469"/>
      <c r="B3469"/>
      <c r="C3469"/>
      <c r="D3469"/>
    </row>
    <row r="3470" spans="1:4" ht="15" x14ac:dyDescent="0.25">
      <c r="A3470"/>
      <c r="B3470"/>
      <c r="C3470"/>
      <c r="D3470"/>
    </row>
    <row r="3471" spans="1:4" ht="15" x14ac:dyDescent="0.25">
      <c r="A3471"/>
      <c r="B3471"/>
      <c r="C3471"/>
      <c r="D3471"/>
    </row>
    <row r="3472" spans="1:4" ht="15" x14ac:dyDescent="0.25">
      <c r="A3472"/>
      <c r="B3472"/>
      <c r="C3472"/>
      <c r="D3472"/>
    </row>
    <row r="3473" spans="1:4" ht="15" x14ac:dyDescent="0.25">
      <c r="A3473"/>
      <c r="B3473"/>
      <c r="C3473"/>
      <c r="D3473"/>
    </row>
    <row r="3474" spans="1:4" ht="15" x14ac:dyDescent="0.25">
      <c r="A3474"/>
      <c r="B3474"/>
      <c r="C3474"/>
      <c r="D3474"/>
    </row>
    <row r="3475" spans="1:4" ht="15" x14ac:dyDescent="0.25">
      <c r="A3475"/>
      <c r="B3475"/>
      <c r="C3475"/>
      <c r="D3475"/>
    </row>
    <row r="3476" spans="1:4" ht="15" x14ac:dyDescent="0.25">
      <c r="A3476"/>
      <c r="B3476"/>
      <c r="C3476"/>
      <c r="D3476"/>
    </row>
    <row r="3477" spans="1:4" ht="15" x14ac:dyDescent="0.25">
      <c r="A3477"/>
      <c r="B3477"/>
      <c r="C3477"/>
      <c r="D3477"/>
    </row>
    <row r="3478" spans="1:4" ht="15" x14ac:dyDescent="0.25">
      <c r="A3478"/>
      <c r="B3478"/>
      <c r="C3478"/>
      <c r="D3478"/>
    </row>
    <row r="3479" spans="1:4" ht="15" x14ac:dyDescent="0.25">
      <c r="A3479"/>
      <c r="B3479"/>
      <c r="C3479"/>
      <c r="D3479"/>
    </row>
    <row r="3480" spans="1:4" ht="15" x14ac:dyDescent="0.25">
      <c r="A3480"/>
      <c r="B3480"/>
      <c r="C3480"/>
      <c r="D3480"/>
    </row>
    <row r="3481" spans="1:4" ht="15" x14ac:dyDescent="0.25">
      <c r="A3481"/>
      <c r="B3481"/>
      <c r="C3481"/>
      <c r="D3481"/>
    </row>
    <row r="3482" spans="1:4" ht="15" x14ac:dyDescent="0.25">
      <c r="A3482"/>
      <c r="B3482"/>
      <c r="C3482"/>
      <c r="D3482"/>
    </row>
    <row r="3483" spans="1:4" ht="15" x14ac:dyDescent="0.25">
      <c r="A3483"/>
      <c r="B3483"/>
      <c r="C3483"/>
      <c r="D3483"/>
    </row>
    <row r="3484" spans="1:4" ht="15" x14ac:dyDescent="0.25">
      <c r="A3484"/>
      <c r="B3484"/>
      <c r="C3484"/>
      <c r="D3484"/>
    </row>
    <row r="3485" spans="1:4" ht="15" x14ac:dyDescent="0.25">
      <c r="A3485"/>
      <c r="B3485"/>
      <c r="C3485"/>
      <c r="D3485"/>
    </row>
    <row r="3486" spans="1:4" ht="15" x14ac:dyDescent="0.25">
      <c r="A3486"/>
      <c r="B3486"/>
      <c r="C3486"/>
      <c r="D3486"/>
    </row>
    <row r="3487" spans="1:4" ht="15" x14ac:dyDescent="0.25">
      <c r="A3487"/>
      <c r="B3487"/>
      <c r="C3487"/>
      <c r="D3487"/>
    </row>
    <row r="3488" spans="1:4" ht="15" x14ac:dyDescent="0.25">
      <c r="A3488"/>
      <c r="B3488"/>
      <c r="C3488"/>
      <c r="D3488"/>
    </row>
    <row r="3489" spans="1:4" ht="15" x14ac:dyDescent="0.25">
      <c r="A3489"/>
      <c r="B3489"/>
      <c r="C3489"/>
      <c r="D3489"/>
    </row>
    <row r="3490" spans="1:4" ht="15" x14ac:dyDescent="0.25">
      <c r="A3490"/>
      <c r="B3490"/>
      <c r="C3490"/>
      <c r="D3490"/>
    </row>
    <row r="3491" spans="1:4" ht="15" x14ac:dyDescent="0.25">
      <c r="A3491"/>
      <c r="B3491"/>
      <c r="C3491"/>
      <c r="D3491"/>
    </row>
    <row r="3492" spans="1:4" ht="15" x14ac:dyDescent="0.25">
      <c r="A3492"/>
      <c r="B3492"/>
      <c r="C3492"/>
      <c r="D3492"/>
    </row>
    <row r="3493" spans="1:4" ht="15" x14ac:dyDescent="0.25">
      <c r="A3493"/>
      <c r="B3493"/>
      <c r="C3493"/>
      <c r="D3493"/>
    </row>
    <row r="3494" spans="1:4" ht="15" x14ac:dyDescent="0.25">
      <c r="A3494"/>
      <c r="B3494"/>
      <c r="C3494"/>
      <c r="D3494"/>
    </row>
    <row r="3495" spans="1:4" ht="15" x14ac:dyDescent="0.25">
      <c r="A3495"/>
      <c r="B3495"/>
      <c r="C3495"/>
      <c r="D3495"/>
    </row>
    <row r="3496" spans="1:4" ht="15" x14ac:dyDescent="0.25">
      <c r="A3496"/>
      <c r="B3496"/>
      <c r="C3496"/>
      <c r="D3496"/>
    </row>
    <row r="3497" spans="1:4" ht="15" x14ac:dyDescent="0.25">
      <c r="A3497"/>
      <c r="B3497"/>
      <c r="C3497"/>
      <c r="D3497"/>
    </row>
    <row r="3498" spans="1:4" ht="15" x14ac:dyDescent="0.25">
      <c r="A3498"/>
      <c r="B3498"/>
      <c r="C3498"/>
      <c r="D3498"/>
    </row>
    <row r="3499" spans="1:4" ht="15" x14ac:dyDescent="0.25">
      <c r="A3499"/>
      <c r="B3499"/>
      <c r="C3499"/>
      <c r="D3499"/>
    </row>
    <row r="3500" spans="1:4" ht="15" x14ac:dyDescent="0.25">
      <c r="A3500"/>
      <c r="B3500"/>
      <c r="C3500"/>
      <c r="D3500"/>
    </row>
    <row r="3501" spans="1:4" ht="15" x14ac:dyDescent="0.25">
      <c r="A3501"/>
      <c r="B3501"/>
      <c r="C3501"/>
      <c r="D3501"/>
    </row>
    <row r="3502" spans="1:4" ht="15" x14ac:dyDescent="0.25">
      <c r="A3502"/>
      <c r="B3502"/>
      <c r="C3502"/>
      <c r="D3502"/>
    </row>
    <row r="3503" spans="1:4" ht="15" x14ac:dyDescent="0.25">
      <c r="A3503"/>
      <c r="B3503"/>
      <c r="C3503"/>
      <c r="D3503"/>
    </row>
    <row r="3504" spans="1:4" ht="15" x14ac:dyDescent="0.25">
      <c r="A3504"/>
      <c r="B3504"/>
      <c r="C3504"/>
      <c r="D3504"/>
    </row>
    <row r="3505" spans="1:4" ht="15" x14ac:dyDescent="0.25">
      <c r="A3505"/>
      <c r="B3505"/>
      <c r="C3505"/>
      <c r="D3505"/>
    </row>
    <row r="3506" spans="1:4" ht="15" x14ac:dyDescent="0.25">
      <c r="A3506"/>
      <c r="B3506"/>
      <c r="C3506"/>
      <c r="D3506"/>
    </row>
    <row r="3507" spans="1:4" ht="15" x14ac:dyDescent="0.25">
      <c r="A3507"/>
      <c r="B3507"/>
      <c r="C3507"/>
      <c r="D3507"/>
    </row>
    <row r="3508" spans="1:4" ht="15" x14ac:dyDescent="0.25">
      <c r="A3508"/>
      <c r="B3508"/>
      <c r="C3508"/>
      <c r="D3508"/>
    </row>
    <row r="3509" spans="1:4" ht="15" x14ac:dyDescent="0.25">
      <c r="A3509"/>
      <c r="B3509"/>
      <c r="C3509"/>
      <c r="D3509"/>
    </row>
    <row r="3510" spans="1:4" ht="15" x14ac:dyDescent="0.25">
      <c r="A3510"/>
      <c r="B3510"/>
      <c r="C3510"/>
      <c r="D3510"/>
    </row>
    <row r="3511" spans="1:4" ht="15" x14ac:dyDescent="0.25">
      <c r="A3511"/>
      <c r="B3511"/>
      <c r="C3511"/>
      <c r="D3511"/>
    </row>
    <row r="3512" spans="1:4" ht="15" x14ac:dyDescent="0.25">
      <c r="A3512"/>
      <c r="B3512"/>
      <c r="C3512"/>
      <c r="D3512"/>
    </row>
    <row r="3513" spans="1:4" ht="15" x14ac:dyDescent="0.25">
      <c r="A3513"/>
      <c r="B3513"/>
      <c r="C3513"/>
      <c r="D3513"/>
    </row>
    <row r="3514" spans="1:4" ht="15" x14ac:dyDescent="0.25">
      <c r="A3514"/>
      <c r="B3514"/>
      <c r="C3514"/>
      <c r="D3514"/>
    </row>
    <row r="3515" spans="1:4" ht="15" x14ac:dyDescent="0.25">
      <c r="A3515"/>
      <c r="B3515"/>
      <c r="C3515"/>
      <c r="D3515"/>
    </row>
    <row r="3516" spans="1:4" ht="15" x14ac:dyDescent="0.25">
      <c r="A3516"/>
      <c r="B3516"/>
      <c r="C3516"/>
      <c r="D3516"/>
    </row>
    <row r="3517" spans="1:4" ht="15" x14ac:dyDescent="0.25">
      <c r="A3517"/>
      <c r="B3517"/>
      <c r="C3517"/>
      <c r="D3517"/>
    </row>
    <row r="3518" spans="1:4" ht="15" x14ac:dyDescent="0.25">
      <c r="A3518"/>
      <c r="B3518"/>
      <c r="C3518"/>
      <c r="D3518"/>
    </row>
    <row r="3519" spans="1:4" ht="15" x14ac:dyDescent="0.25">
      <c r="A3519"/>
      <c r="B3519"/>
      <c r="C3519"/>
      <c r="D3519"/>
    </row>
    <row r="3520" spans="1:4" ht="15" x14ac:dyDescent="0.25">
      <c r="A3520"/>
      <c r="B3520"/>
      <c r="C3520"/>
      <c r="D3520"/>
    </row>
    <row r="3521" spans="1:4" ht="15" x14ac:dyDescent="0.25">
      <c r="A3521"/>
      <c r="B3521"/>
      <c r="C3521"/>
      <c r="D3521"/>
    </row>
    <row r="3522" spans="1:4" ht="15" x14ac:dyDescent="0.25">
      <c r="A3522"/>
      <c r="B3522"/>
      <c r="C3522"/>
      <c r="D3522"/>
    </row>
    <row r="3523" spans="1:4" ht="15" x14ac:dyDescent="0.25">
      <c r="A3523"/>
      <c r="B3523"/>
      <c r="C3523"/>
      <c r="D3523"/>
    </row>
    <row r="3524" spans="1:4" ht="15" x14ac:dyDescent="0.25">
      <c r="A3524"/>
      <c r="B3524"/>
      <c r="C3524"/>
      <c r="D3524"/>
    </row>
    <row r="3525" spans="1:4" ht="15" x14ac:dyDescent="0.25">
      <c r="A3525"/>
      <c r="B3525"/>
      <c r="C3525"/>
      <c r="D3525"/>
    </row>
    <row r="3526" spans="1:4" ht="15" x14ac:dyDescent="0.25">
      <c r="A3526"/>
      <c r="B3526"/>
      <c r="C3526"/>
      <c r="D3526"/>
    </row>
    <row r="3527" spans="1:4" ht="15" x14ac:dyDescent="0.25">
      <c r="A3527"/>
      <c r="B3527"/>
      <c r="C3527"/>
      <c r="D3527"/>
    </row>
    <row r="3528" spans="1:4" ht="15" x14ac:dyDescent="0.25">
      <c r="A3528"/>
      <c r="B3528"/>
      <c r="C3528"/>
      <c r="D3528"/>
    </row>
    <row r="3529" spans="1:4" ht="15" x14ac:dyDescent="0.25">
      <c r="A3529"/>
      <c r="B3529"/>
      <c r="C3529"/>
      <c r="D3529"/>
    </row>
    <row r="3530" spans="1:4" ht="15" x14ac:dyDescent="0.25">
      <c r="A3530"/>
      <c r="B3530"/>
      <c r="C3530"/>
      <c r="D3530"/>
    </row>
    <row r="3531" spans="1:4" ht="15" x14ac:dyDescent="0.25">
      <c r="A3531"/>
      <c r="B3531"/>
      <c r="C3531"/>
      <c r="D3531"/>
    </row>
    <row r="3532" spans="1:4" ht="15" x14ac:dyDescent="0.25">
      <c r="A3532"/>
      <c r="B3532"/>
      <c r="C3532"/>
      <c r="D3532"/>
    </row>
    <row r="3533" spans="1:4" ht="15" x14ac:dyDescent="0.25">
      <c r="A3533"/>
      <c r="B3533"/>
      <c r="C3533"/>
      <c r="D3533"/>
    </row>
    <row r="3534" spans="1:4" ht="15" x14ac:dyDescent="0.25">
      <c r="A3534"/>
      <c r="B3534"/>
      <c r="C3534"/>
      <c r="D3534"/>
    </row>
    <row r="3535" spans="1:4" ht="15" x14ac:dyDescent="0.25">
      <c r="A3535"/>
      <c r="B3535"/>
      <c r="C3535"/>
      <c r="D3535"/>
    </row>
    <row r="3536" spans="1:4" ht="15" x14ac:dyDescent="0.25">
      <c r="A3536"/>
      <c r="B3536"/>
      <c r="C3536"/>
      <c r="D3536"/>
    </row>
    <row r="3537" spans="1:4" ht="15" x14ac:dyDescent="0.25">
      <c r="A3537"/>
      <c r="B3537"/>
      <c r="C3537"/>
      <c r="D3537"/>
    </row>
    <row r="3538" spans="1:4" ht="15" x14ac:dyDescent="0.25">
      <c r="A3538"/>
      <c r="B3538"/>
      <c r="C3538"/>
      <c r="D3538"/>
    </row>
    <row r="3539" spans="1:4" ht="15" x14ac:dyDescent="0.25">
      <c r="A3539"/>
      <c r="B3539"/>
      <c r="C3539"/>
      <c r="D3539"/>
    </row>
    <row r="3540" spans="1:4" ht="15" x14ac:dyDescent="0.25">
      <c r="A3540"/>
      <c r="B3540"/>
      <c r="C3540"/>
      <c r="D3540"/>
    </row>
    <row r="3541" spans="1:4" ht="15" x14ac:dyDescent="0.25">
      <c r="A3541"/>
      <c r="B3541"/>
      <c r="C3541"/>
      <c r="D3541"/>
    </row>
    <row r="3542" spans="1:4" ht="15" x14ac:dyDescent="0.25">
      <c r="A3542"/>
      <c r="B3542"/>
      <c r="C3542"/>
      <c r="D3542"/>
    </row>
    <row r="3543" spans="1:4" ht="15" x14ac:dyDescent="0.25">
      <c r="A3543"/>
      <c r="B3543"/>
      <c r="C3543"/>
      <c r="D3543"/>
    </row>
    <row r="3544" spans="1:4" ht="15" x14ac:dyDescent="0.25">
      <c r="A3544"/>
      <c r="B3544"/>
      <c r="C3544"/>
      <c r="D3544"/>
    </row>
    <row r="3545" spans="1:4" ht="15" x14ac:dyDescent="0.25">
      <c r="A3545"/>
      <c r="B3545"/>
      <c r="C3545"/>
      <c r="D3545"/>
    </row>
    <row r="3546" spans="1:4" ht="15" x14ac:dyDescent="0.25">
      <c r="A3546"/>
      <c r="B3546"/>
      <c r="C3546"/>
      <c r="D3546"/>
    </row>
    <row r="3547" spans="1:4" ht="15" x14ac:dyDescent="0.25">
      <c r="A3547"/>
      <c r="B3547"/>
      <c r="C3547"/>
      <c r="D3547"/>
    </row>
    <row r="3548" spans="1:4" ht="15" x14ac:dyDescent="0.25">
      <c r="A3548"/>
      <c r="B3548"/>
      <c r="C3548"/>
      <c r="D3548"/>
    </row>
    <row r="3549" spans="1:4" ht="15" x14ac:dyDescent="0.25">
      <c r="A3549"/>
      <c r="B3549"/>
      <c r="C3549"/>
      <c r="D3549"/>
    </row>
    <row r="3550" spans="1:4" ht="15" x14ac:dyDescent="0.25">
      <c r="A3550"/>
      <c r="B3550"/>
      <c r="C3550"/>
      <c r="D3550"/>
    </row>
    <row r="3551" spans="1:4" ht="15" x14ac:dyDescent="0.25">
      <c r="A3551"/>
      <c r="B3551"/>
      <c r="C3551"/>
      <c r="D3551"/>
    </row>
    <row r="3552" spans="1:4" ht="15" x14ac:dyDescent="0.25">
      <c r="A3552"/>
      <c r="B3552"/>
      <c r="C3552"/>
      <c r="D3552"/>
    </row>
    <row r="3553" spans="1:4" ht="15" x14ac:dyDescent="0.25">
      <c r="A3553"/>
      <c r="B3553"/>
      <c r="C3553"/>
      <c r="D3553"/>
    </row>
    <row r="3554" spans="1:4" ht="15" x14ac:dyDescent="0.25">
      <c r="A3554"/>
      <c r="B3554"/>
      <c r="C3554"/>
      <c r="D3554"/>
    </row>
    <row r="3555" spans="1:4" ht="15" x14ac:dyDescent="0.25">
      <c r="A3555"/>
      <c r="B3555"/>
      <c r="C3555"/>
      <c r="D3555"/>
    </row>
    <row r="3556" spans="1:4" ht="15" x14ac:dyDescent="0.25">
      <c r="A3556"/>
      <c r="B3556"/>
      <c r="C3556"/>
      <c r="D3556"/>
    </row>
    <row r="3557" spans="1:4" ht="15" x14ac:dyDescent="0.25">
      <c r="A3557"/>
      <c r="B3557"/>
      <c r="C3557"/>
      <c r="D3557"/>
    </row>
    <row r="3558" spans="1:4" ht="15" x14ac:dyDescent="0.25">
      <c r="A3558"/>
      <c r="B3558"/>
      <c r="C3558"/>
      <c r="D3558"/>
    </row>
    <row r="3559" spans="1:4" ht="15" x14ac:dyDescent="0.25">
      <c r="A3559"/>
      <c r="B3559"/>
      <c r="C3559"/>
      <c r="D3559"/>
    </row>
    <row r="3560" spans="1:4" ht="15" x14ac:dyDescent="0.25">
      <c r="A3560"/>
      <c r="B3560"/>
      <c r="C3560"/>
      <c r="D3560"/>
    </row>
    <row r="3561" spans="1:4" ht="15" x14ac:dyDescent="0.25">
      <c r="A3561"/>
      <c r="B3561"/>
      <c r="C3561"/>
      <c r="D3561"/>
    </row>
    <row r="3562" spans="1:4" ht="15" x14ac:dyDescent="0.25">
      <c r="A3562"/>
      <c r="B3562"/>
      <c r="C3562"/>
      <c r="D3562"/>
    </row>
    <row r="3563" spans="1:4" ht="15" x14ac:dyDescent="0.25">
      <c r="A3563"/>
      <c r="B3563"/>
      <c r="C3563"/>
      <c r="D3563"/>
    </row>
    <row r="3564" spans="1:4" ht="15" x14ac:dyDescent="0.25">
      <c r="A3564"/>
      <c r="B3564"/>
      <c r="C3564"/>
      <c r="D3564"/>
    </row>
    <row r="3565" spans="1:4" ht="15" x14ac:dyDescent="0.25">
      <c r="A3565"/>
      <c r="B3565"/>
      <c r="C3565"/>
      <c r="D3565"/>
    </row>
    <row r="3566" spans="1:4" ht="15" x14ac:dyDescent="0.25">
      <c r="A3566"/>
      <c r="B3566"/>
      <c r="C3566"/>
      <c r="D3566"/>
    </row>
    <row r="3567" spans="1:4" ht="15" x14ac:dyDescent="0.25">
      <c r="A3567"/>
      <c r="B3567"/>
      <c r="C3567"/>
      <c r="D3567"/>
    </row>
    <row r="3568" spans="1:4" ht="15" x14ac:dyDescent="0.25">
      <c r="A3568"/>
      <c r="B3568"/>
      <c r="C3568"/>
      <c r="D3568"/>
    </row>
    <row r="3569" spans="1:4" ht="15" x14ac:dyDescent="0.25">
      <c r="A3569"/>
      <c r="B3569"/>
      <c r="C3569"/>
      <c r="D3569"/>
    </row>
    <row r="3570" spans="1:4" ht="15" x14ac:dyDescent="0.25">
      <c r="A3570"/>
      <c r="B3570"/>
      <c r="C3570"/>
      <c r="D3570"/>
    </row>
    <row r="3571" spans="1:4" ht="15" x14ac:dyDescent="0.25">
      <c r="A3571"/>
      <c r="B3571"/>
      <c r="C3571"/>
      <c r="D3571"/>
    </row>
    <row r="3572" spans="1:4" ht="15" x14ac:dyDescent="0.25">
      <c r="A3572"/>
      <c r="B3572"/>
      <c r="C3572"/>
      <c r="D3572"/>
    </row>
    <row r="3573" spans="1:4" ht="15" x14ac:dyDescent="0.25">
      <c r="A3573"/>
      <c r="B3573"/>
      <c r="C3573"/>
      <c r="D3573"/>
    </row>
    <row r="3574" spans="1:4" ht="15" x14ac:dyDescent="0.25">
      <c r="A3574"/>
      <c r="B3574"/>
      <c r="C3574"/>
      <c r="D3574"/>
    </row>
    <row r="3575" spans="1:4" ht="15" x14ac:dyDescent="0.25">
      <c r="A3575"/>
      <c r="B3575"/>
      <c r="C3575"/>
      <c r="D3575"/>
    </row>
    <row r="3576" spans="1:4" ht="15" x14ac:dyDescent="0.25">
      <c r="A3576"/>
      <c r="B3576"/>
      <c r="C3576"/>
      <c r="D3576"/>
    </row>
    <row r="3577" spans="1:4" ht="15" x14ac:dyDescent="0.25">
      <c r="A3577"/>
      <c r="B3577"/>
      <c r="C3577"/>
      <c r="D3577"/>
    </row>
    <row r="3578" spans="1:4" ht="15" x14ac:dyDescent="0.25">
      <c r="A3578"/>
      <c r="B3578"/>
      <c r="C3578"/>
      <c r="D3578"/>
    </row>
    <row r="3579" spans="1:4" ht="15" x14ac:dyDescent="0.25">
      <c r="A3579"/>
      <c r="B3579"/>
      <c r="C3579"/>
      <c r="D3579"/>
    </row>
    <row r="3580" spans="1:4" ht="15" x14ac:dyDescent="0.25">
      <c r="A3580"/>
      <c r="B3580"/>
      <c r="C3580"/>
      <c r="D3580"/>
    </row>
    <row r="3581" spans="1:4" ht="15" x14ac:dyDescent="0.25">
      <c r="A3581"/>
      <c r="B3581"/>
      <c r="C3581"/>
      <c r="D3581"/>
    </row>
    <row r="3582" spans="1:4" ht="15" x14ac:dyDescent="0.25">
      <c r="A3582"/>
      <c r="B3582"/>
      <c r="C3582"/>
      <c r="D3582"/>
    </row>
    <row r="3583" spans="1:4" ht="15" x14ac:dyDescent="0.25">
      <c r="A3583"/>
      <c r="B3583"/>
      <c r="C3583"/>
      <c r="D3583"/>
    </row>
    <row r="3584" spans="1:4" ht="15" x14ac:dyDescent="0.25">
      <c r="A3584"/>
      <c r="B3584"/>
      <c r="C3584"/>
      <c r="D3584"/>
    </row>
    <row r="3585" spans="1:4" ht="15" x14ac:dyDescent="0.25">
      <c r="A3585"/>
      <c r="B3585"/>
      <c r="C3585"/>
      <c r="D3585"/>
    </row>
    <row r="3586" spans="1:4" ht="15" x14ac:dyDescent="0.25">
      <c r="A3586"/>
      <c r="B3586"/>
      <c r="C3586"/>
      <c r="D3586"/>
    </row>
    <row r="3587" spans="1:4" ht="15" x14ac:dyDescent="0.25">
      <c r="A3587"/>
      <c r="B3587"/>
      <c r="C3587"/>
      <c r="D3587"/>
    </row>
    <row r="3588" spans="1:4" ht="15" x14ac:dyDescent="0.25">
      <c r="A3588"/>
      <c r="B3588"/>
      <c r="C3588"/>
      <c r="D3588"/>
    </row>
    <row r="3589" spans="1:4" ht="15" x14ac:dyDescent="0.25">
      <c r="A3589"/>
      <c r="B3589"/>
      <c r="C3589"/>
      <c r="D3589"/>
    </row>
    <row r="3590" spans="1:4" ht="15" x14ac:dyDescent="0.25">
      <c r="A3590"/>
      <c r="B3590"/>
      <c r="C3590"/>
      <c r="D3590"/>
    </row>
    <row r="3591" spans="1:4" ht="15" x14ac:dyDescent="0.25">
      <c r="A3591"/>
      <c r="B3591"/>
      <c r="C3591"/>
      <c r="D3591"/>
    </row>
    <row r="3592" spans="1:4" ht="15" x14ac:dyDescent="0.25">
      <c r="A3592"/>
      <c r="B3592"/>
      <c r="C3592"/>
      <c r="D3592"/>
    </row>
    <row r="3593" spans="1:4" ht="15" x14ac:dyDescent="0.25">
      <c r="A3593"/>
      <c r="B3593"/>
      <c r="C3593"/>
      <c r="D3593"/>
    </row>
    <row r="3594" spans="1:4" ht="15" x14ac:dyDescent="0.25">
      <c r="A3594"/>
      <c r="B3594"/>
      <c r="C3594"/>
      <c r="D3594"/>
    </row>
    <row r="3595" spans="1:4" ht="15" x14ac:dyDescent="0.25">
      <c r="A3595"/>
      <c r="B3595"/>
      <c r="C3595"/>
      <c r="D3595"/>
    </row>
    <row r="3596" spans="1:4" ht="15" x14ac:dyDescent="0.25">
      <c r="A3596"/>
      <c r="B3596"/>
      <c r="C3596"/>
      <c r="D3596"/>
    </row>
    <row r="3597" spans="1:4" ht="15" x14ac:dyDescent="0.25">
      <c r="A3597"/>
      <c r="B3597"/>
      <c r="C3597"/>
      <c r="D3597"/>
    </row>
    <row r="3598" spans="1:4" ht="15" x14ac:dyDescent="0.25">
      <c r="A3598"/>
      <c r="B3598"/>
      <c r="C3598"/>
      <c r="D3598"/>
    </row>
    <row r="3599" spans="1:4" ht="15" x14ac:dyDescent="0.25">
      <c r="A3599"/>
      <c r="B3599"/>
      <c r="C3599"/>
      <c r="D3599"/>
    </row>
    <row r="3600" spans="1:4" ht="15" x14ac:dyDescent="0.25">
      <c r="A3600"/>
      <c r="B3600"/>
      <c r="C3600"/>
      <c r="D3600"/>
    </row>
    <row r="3601" spans="1:4" ht="15" x14ac:dyDescent="0.25">
      <c r="A3601"/>
      <c r="B3601"/>
      <c r="C3601"/>
      <c r="D3601"/>
    </row>
    <row r="3602" spans="1:4" ht="15" x14ac:dyDescent="0.25">
      <c r="A3602"/>
      <c r="B3602"/>
      <c r="C3602"/>
      <c r="D3602"/>
    </row>
    <row r="3603" spans="1:4" ht="15" x14ac:dyDescent="0.25">
      <c r="A3603"/>
      <c r="B3603"/>
      <c r="C3603"/>
      <c r="D3603"/>
    </row>
    <row r="3604" spans="1:4" ht="15" x14ac:dyDescent="0.25">
      <c r="A3604"/>
      <c r="B3604"/>
      <c r="C3604"/>
      <c r="D3604"/>
    </row>
    <row r="3605" spans="1:4" ht="15" x14ac:dyDescent="0.25">
      <c r="A3605"/>
      <c r="B3605"/>
      <c r="C3605"/>
      <c r="D3605"/>
    </row>
    <row r="3606" spans="1:4" ht="15" x14ac:dyDescent="0.25">
      <c r="A3606"/>
      <c r="B3606"/>
      <c r="C3606"/>
      <c r="D3606"/>
    </row>
    <row r="3607" spans="1:4" ht="15" x14ac:dyDescent="0.25">
      <c r="A3607"/>
      <c r="B3607"/>
      <c r="C3607"/>
      <c r="D3607"/>
    </row>
    <row r="3608" spans="1:4" ht="15" x14ac:dyDescent="0.25">
      <c r="A3608"/>
      <c r="B3608"/>
      <c r="C3608"/>
      <c r="D3608"/>
    </row>
    <row r="3609" spans="1:4" ht="15" x14ac:dyDescent="0.25">
      <c r="A3609"/>
      <c r="B3609"/>
      <c r="C3609"/>
      <c r="D3609"/>
    </row>
    <row r="3610" spans="1:4" ht="15" x14ac:dyDescent="0.25">
      <c r="A3610"/>
      <c r="B3610"/>
      <c r="C3610"/>
      <c r="D3610"/>
    </row>
    <row r="3611" spans="1:4" ht="15" x14ac:dyDescent="0.25">
      <c r="A3611"/>
      <c r="B3611"/>
      <c r="C3611"/>
      <c r="D3611"/>
    </row>
    <row r="3612" spans="1:4" ht="15" x14ac:dyDescent="0.25">
      <c r="A3612"/>
      <c r="B3612"/>
      <c r="C3612"/>
      <c r="D3612"/>
    </row>
    <row r="3613" spans="1:4" ht="15" x14ac:dyDescent="0.25">
      <c r="A3613"/>
      <c r="B3613"/>
      <c r="C3613"/>
      <c r="D3613"/>
    </row>
    <row r="3614" spans="1:4" ht="15" x14ac:dyDescent="0.25">
      <c r="A3614"/>
      <c r="B3614"/>
      <c r="C3614"/>
      <c r="D3614"/>
    </row>
    <row r="3615" spans="1:4" ht="15" x14ac:dyDescent="0.25">
      <c r="A3615"/>
      <c r="B3615"/>
      <c r="C3615"/>
      <c r="D3615"/>
    </row>
    <row r="3616" spans="1:4" ht="15" x14ac:dyDescent="0.25">
      <c r="A3616"/>
      <c r="B3616"/>
      <c r="C3616"/>
      <c r="D3616"/>
    </row>
    <row r="3617" spans="1:4" ht="15" x14ac:dyDescent="0.25">
      <c r="A3617"/>
      <c r="B3617"/>
      <c r="C3617"/>
      <c r="D3617"/>
    </row>
    <row r="3618" spans="1:4" ht="15" x14ac:dyDescent="0.25">
      <c r="A3618"/>
      <c r="B3618"/>
      <c r="C3618"/>
      <c r="D3618"/>
    </row>
    <row r="3619" spans="1:4" ht="15" x14ac:dyDescent="0.25">
      <c r="A3619"/>
      <c r="B3619"/>
      <c r="C3619"/>
      <c r="D3619"/>
    </row>
    <row r="3620" spans="1:4" ht="15" x14ac:dyDescent="0.25">
      <c r="A3620"/>
      <c r="B3620"/>
      <c r="C3620"/>
      <c r="D3620"/>
    </row>
    <row r="3621" spans="1:4" ht="15" x14ac:dyDescent="0.25">
      <c r="A3621"/>
      <c r="B3621"/>
      <c r="C3621"/>
      <c r="D3621"/>
    </row>
    <row r="3622" spans="1:4" ht="15" x14ac:dyDescent="0.25">
      <c r="A3622"/>
      <c r="B3622"/>
      <c r="C3622"/>
      <c r="D3622"/>
    </row>
    <row r="3623" spans="1:4" ht="15" x14ac:dyDescent="0.25">
      <c r="A3623"/>
      <c r="B3623"/>
      <c r="C3623"/>
      <c r="D3623"/>
    </row>
    <row r="3624" spans="1:4" ht="15" x14ac:dyDescent="0.25">
      <c r="A3624"/>
      <c r="B3624"/>
      <c r="C3624"/>
      <c r="D3624"/>
    </row>
    <row r="3625" spans="1:4" ht="15" x14ac:dyDescent="0.25">
      <c r="A3625"/>
      <c r="B3625"/>
      <c r="C3625"/>
      <c r="D3625"/>
    </row>
    <row r="3626" spans="1:4" ht="15" x14ac:dyDescent="0.25">
      <c r="A3626"/>
      <c r="B3626"/>
      <c r="C3626"/>
      <c r="D3626"/>
    </row>
    <row r="3627" spans="1:4" ht="15" x14ac:dyDescent="0.25">
      <c r="A3627"/>
      <c r="B3627"/>
      <c r="C3627"/>
      <c r="D3627"/>
    </row>
    <row r="3628" spans="1:4" ht="15" x14ac:dyDescent="0.25">
      <c r="A3628"/>
      <c r="B3628"/>
      <c r="C3628"/>
      <c r="D3628"/>
    </row>
    <row r="3629" spans="1:4" ht="15" x14ac:dyDescent="0.25">
      <c r="A3629"/>
      <c r="B3629"/>
      <c r="C3629"/>
      <c r="D3629"/>
    </row>
    <row r="3630" spans="1:4" ht="15" x14ac:dyDescent="0.25">
      <c r="A3630"/>
      <c r="B3630"/>
      <c r="C3630"/>
      <c r="D3630"/>
    </row>
    <row r="3631" spans="1:4" ht="15" x14ac:dyDescent="0.25">
      <c r="A3631"/>
      <c r="B3631"/>
      <c r="C3631"/>
      <c r="D3631"/>
    </row>
    <row r="3632" spans="1:4" ht="15" x14ac:dyDescent="0.25">
      <c r="A3632"/>
      <c r="B3632"/>
      <c r="C3632"/>
      <c r="D3632"/>
    </row>
    <row r="3633" spans="1:4" ht="15" x14ac:dyDescent="0.25">
      <c r="A3633"/>
      <c r="B3633"/>
      <c r="C3633"/>
      <c r="D3633"/>
    </row>
    <row r="3634" spans="1:4" ht="15" x14ac:dyDescent="0.25">
      <c r="A3634"/>
      <c r="B3634"/>
      <c r="C3634"/>
      <c r="D3634"/>
    </row>
    <row r="3635" spans="1:4" ht="15" x14ac:dyDescent="0.25">
      <c r="A3635"/>
      <c r="B3635"/>
      <c r="C3635"/>
      <c r="D3635"/>
    </row>
    <row r="3636" spans="1:4" ht="15" x14ac:dyDescent="0.25">
      <c r="A3636"/>
      <c r="B3636"/>
      <c r="C3636"/>
      <c r="D3636"/>
    </row>
    <row r="3637" spans="1:4" ht="15" x14ac:dyDescent="0.25">
      <c r="A3637"/>
      <c r="B3637"/>
      <c r="C3637"/>
      <c r="D3637"/>
    </row>
    <row r="3638" spans="1:4" ht="15" x14ac:dyDescent="0.25">
      <c r="A3638"/>
      <c r="B3638"/>
      <c r="C3638"/>
      <c r="D3638"/>
    </row>
    <row r="3639" spans="1:4" ht="15" x14ac:dyDescent="0.25">
      <c r="A3639"/>
      <c r="B3639"/>
      <c r="C3639"/>
      <c r="D3639"/>
    </row>
    <row r="3640" spans="1:4" ht="15" x14ac:dyDescent="0.25">
      <c r="A3640"/>
      <c r="B3640"/>
      <c r="C3640"/>
      <c r="D3640"/>
    </row>
    <row r="3641" spans="1:4" ht="15" x14ac:dyDescent="0.25">
      <c r="A3641"/>
      <c r="B3641"/>
      <c r="C3641"/>
      <c r="D3641"/>
    </row>
    <row r="3642" spans="1:4" ht="15" x14ac:dyDescent="0.25">
      <c r="A3642"/>
      <c r="B3642"/>
      <c r="C3642"/>
      <c r="D3642"/>
    </row>
    <row r="3643" spans="1:4" ht="15" x14ac:dyDescent="0.25">
      <c r="A3643"/>
      <c r="B3643"/>
      <c r="C3643"/>
      <c r="D3643"/>
    </row>
    <row r="3644" spans="1:4" ht="15" x14ac:dyDescent="0.25">
      <c r="A3644"/>
      <c r="B3644"/>
      <c r="C3644"/>
      <c r="D3644"/>
    </row>
    <row r="3645" spans="1:4" ht="15" x14ac:dyDescent="0.25">
      <c r="A3645"/>
      <c r="B3645"/>
      <c r="C3645"/>
      <c r="D3645"/>
    </row>
    <row r="3646" spans="1:4" ht="15" x14ac:dyDescent="0.25">
      <c r="A3646"/>
      <c r="B3646"/>
      <c r="C3646"/>
      <c r="D3646"/>
    </row>
    <row r="3647" spans="1:4" ht="15" x14ac:dyDescent="0.25">
      <c r="A3647"/>
      <c r="B3647"/>
      <c r="C3647"/>
      <c r="D3647"/>
    </row>
    <row r="3648" spans="1:4" ht="15" x14ac:dyDescent="0.25">
      <c r="A3648"/>
      <c r="B3648"/>
      <c r="C3648"/>
      <c r="D3648"/>
    </row>
    <row r="3649" spans="1:4" ht="15" x14ac:dyDescent="0.25">
      <c r="A3649"/>
      <c r="B3649"/>
      <c r="C3649"/>
      <c r="D3649"/>
    </row>
    <row r="3650" spans="1:4" ht="15" x14ac:dyDescent="0.25">
      <c r="A3650"/>
      <c r="B3650"/>
      <c r="C3650"/>
      <c r="D3650"/>
    </row>
    <row r="3651" spans="1:4" ht="15" x14ac:dyDescent="0.25">
      <c r="A3651"/>
      <c r="B3651"/>
      <c r="C3651"/>
      <c r="D3651"/>
    </row>
    <row r="3652" spans="1:4" ht="15" x14ac:dyDescent="0.25">
      <c r="A3652"/>
      <c r="B3652"/>
      <c r="C3652"/>
      <c r="D3652"/>
    </row>
    <row r="3653" spans="1:4" ht="15" x14ac:dyDescent="0.25">
      <c r="A3653"/>
      <c r="B3653"/>
      <c r="C3653"/>
      <c r="D3653"/>
    </row>
    <row r="3654" spans="1:4" ht="15" x14ac:dyDescent="0.25">
      <c r="A3654"/>
      <c r="B3654"/>
      <c r="C3654"/>
      <c r="D3654"/>
    </row>
    <row r="3655" spans="1:4" ht="15" x14ac:dyDescent="0.25">
      <c r="A3655"/>
      <c r="B3655"/>
      <c r="C3655"/>
      <c r="D3655"/>
    </row>
    <row r="3656" spans="1:4" ht="15" x14ac:dyDescent="0.25">
      <c r="A3656"/>
      <c r="B3656"/>
      <c r="C3656"/>
      <c r="D3656"/>
    </row>
    <row r="3657" spans="1:4" ht="15" x14ac:dyDescent="0.25">
      <c r="A3657"/>
      <c r="B3657"/>
      <c r="C3657"/>
      <c r="D3657"/>
    </row>
    <row r="3658" spans="1:4" ht="15" x14ac:dyDescent="0.25">
      <c r="A3658"/>
      <c r="B3658"/>
      <c r="C3658"/>
      <c r="D3658"/>
    </row>
    <row r="3659" spans="1:4" ht="15" x14ac:dyDescent="0.25">
      <c r="A3659"/>
      <c r="B3659"/>
      <c r="C3659"/>
      <c r="D3659"/>
    </row>
    <row r="3660" spans="1:4" ht="15" x14ac:dyDescent="0.25">
      <c r="A3660"/>
      <c r="B3660"/>
      <c r="C3660"/>
      <c r="D3660"/>
    </row>
    <row r="3661" spans="1:4" ht="15" x14ac:dyDescent="0.25">
      <c r="A3661"/>
      <c r="B3661"/>
      <c r="C3661"/>
      <c r="D3661"/>
    </row>
    <row r="3662" spans="1:4" ht="15" x14ac:dyDescent="0.25">
      <c r="A3662"/>
      <c r="B3662"/>
      <c r="C3662"/>
      <c r="D3662"/>
    </row>
    <row r="3663" spans="1:4" ht="15" x14ac:dyDescent="0.25">
      <c r="A3663"/>
      <c r="B3663"/>
      <c r="C3663"/>
      <c r="D3663"/>
    </row>
    <row r="3664" spans="1:4" ht="15" x14ac:dyDescent="0.25">
      <c r="A3664"/>
      <c r="B3664"/>
      <c r="C3664"/>
      <c r="D3664"/>
    </row>
    <row r="3665" spans="1:4" ht="15" x14ac:dyDescent="0.25">
      <c r="A3665"/>
      <c r="B3665"/>
      <c r="C3665"/>
      <c r="D3665"/>
    </row>
    <row r="3666" spans="1:4" ht="15" x14ac:dyDescent="0.25">
      <c r="A3666"/>
      <c r="B3666"/>
      <c r="C3666"/>
      <c r="D3666"/>
    </row>
    <row r="3667" spans="1:4" ht="15" x14ac:dyDescent="0.25">
      <c r="A3667"/>
      <c r="B3667"/>
      <c r="C3667"/>
      <c r="D3667"/>
    </row>
    <row r="3668" spans="1:4" ht="15" x14ac:dyDescent="0.25">
      <c r="A3668"/>
      <c r="B3668"/>
      <c r="C3668"/>
      <c r="D3668"/>
    </row>
    <row r="3669" spans="1:4" ht="15" x14ac:dyDescent="0.25">
      <c r="A3669"/>
      <c r="B3669"/>
      <c r="C3669"/>
      <c r="D3669"/>
    </row>
    <row r="3670" spans="1:4" ht="15" x14ac:dyDescent="0.25">
      <c r="A3670"/>
      <c r="B3670"/>
      <c r="C3670"/>
      <c r="D3670"/>
    </row>
    <row r="3671" spans="1:4" ht="15" x14ac:dyDescent="0.25">
      <c r="A3671"/>
      <c r="B3671"/>
      <c r="C3671"/>
      <c r="D3671"/>
    </row>
    <row r="3672" spans="1:4" ht="15" x14ac:dyDescent="0.25">
      <c r="A3672"/>
      <c r="B3672"/>
      <c r="C3672"/>
      <c r="D3672"/>
    </row>
    <row r="3673" spans="1:4" ht="15" x14ac:dyDescent="0.25">
      <c r="A3673"/>
      <c r="B3673"/>
      <c r="C3673"/>
      <c r="D3673"/>
    </row>
    <row r="3674" spans="1:4" ht="15" x14ac:dyDescent="0.25">
      <c r="A3674"/>
      <c r="B3674"/>
      <c r="C3674"/>
      <c r="D3674"/>
    </row>
    <row r="3675" spans="1:4" ht="15" x14ac:dyDescent="0.25">
      <c r="A3675"/>
      <c r="B3675"/>
      <c r="C3675"/>
      <c r="D3675"/>
    </row>
    <row r="3676" spans="1:4" ht="15" x14ac:dyDescent="0.25">
      <c r="A3676"/>
      <c r="B3676"/>
      <c r="C3676"/>
      <c r="D3676"/>
    </row>
    <row r="3677" spans="1:4" ht="15" x14ac:dyDescent="0.25">
      <c r="A3677"/>
      <c r="B3677"/>
      <c r="C3677"/>
      <c r="D3677"/>
    </row>
    <row r="3678" spans="1:4" ht="15" x14ac:dyDescent="0.25">
      <c r="A3678"/>
      <c r="B3678"/>
      <c r="C3678"/>
      <c r="D3678"/>
    </row>
    <row r="3679" spans="1:4" ht="15" x14ac:dyDescent="0.25">
      <c r="A3679"/>
      <c r="B3679"/>
      <c r="C3679"/>
      <c r="D3679"/>
    </row>
    <row r="3680" spans="1:4" ht="15" x14ac:dyDescent="0.25">
      <c r="A3680"/>
      <c r="B3680"/>
      <c r="C3680"/>
      <c r="D3680"/>
    </row>
    <row r="3681" spans="1:4" ht="15" x14ac:dyDescent="0.25">
      <c r="A3681"/>
      <c r="B3681"/>
      <c r="C3681"/>
      <c r="D3681"/>
    </row>
    <row r="3682" spans="1:4" ht="15" x14ac:dyDescent="0.25">
      <c r="A3682"/>
      <c r="B3682"/>
      <c r="C3682"/>
      <c r="D3682"/>
    </row>
    <row r="3683" spans="1:4" ht="15" x14ac:dyDescent="0.25">
      <c r="A3683"/>
      <c r="B3683"/>
      <c r="C3683"/>
      <c r="D3683"/>
    </row>
    <row r="3684" spans="1:4" ht="15" x14ac:dyDescent="0.25">
      <c r="A3684"/>
      <c r="B3684"/>
      <c r="C3684"/>
      <c r="D3684"/>
    </row>
    <row r="3685" spans="1:4" ht="15" x14ac:dyDescent="0.25">
      <c r="A3685"/>
      <c r="B3685"/>
      <c r="C3685"/>
      <c r="D3685"/>
    </row>
    <row r="3686" spans="1:4" ht="15" x14ac:dyDescent="0.25">
      <c r="A3686"/>
      <c r="B3686"/>
      <c r="C3686"/>
      <c r="D3686"/>
    </row>
    <row r="3687" spans="1:4" ht="15" x14ac:dyDescent="0.25">
      <c r="A3687"/>
      <c r="B3687"/>
      <c r="C3687"/>
      <c r="D3687"/>
    </row>
    <row r="3688" spans="1:4" ht="15" x14ac:dyDescent="0.25">
      <c r="A3688"/>
      <c r="B3688"/>
      <c r="C3688"/>
      <c r="D3688"/>
    </row>
    <row r="3689" spans="1:4" ht="15" x14ac:dyDescent="0.25">
      <c r="A3689"/>
      <c r="B3689"/>
      <c r="C3689"/>
      <c r="D3689"/>
    </row>
    <row r="3690" spans="1:4" ht="15" x14ac:dyDescent="0.25">
      <c r="A3690"/>
      <c r="B3690"/>
      <c r="C3690"/>
      <c r="D3690"/>
    </row>
    <row r="3691" spans="1:4" ht="15" x14ac:dyDescent="0.25">
      <c r="A3691"/>
      <c r="B3691"/>
      <c r="C3691"/>
      <c r="D3691"/>
    </row>
    <row r="3692" spans="1:4" ht="15" x14ac:dyDescent="0.25">
      <c r="A3692"/>
      <c r="B3692"/>
      <c r="C3692"/>
      <c r="D3692"/>
    </row>
    <row r="3693" spans="1:4" ht="15" x14ac:dyDescent="0.25">
      <c r="A3693"/>
      <c r="B3693"/>
      <c r="C3693"/>
      <c r="D3693"/>
    </row>
    <row r="3694" spans="1:4" ht="15" x14ac:dyDescent="0.25">
      <c r="A3694"/>
      <c r="B3694"/>
      <c r="C3694"/>
      <c r="D3694"/>
    </row>
    <row r="3695" spans="1:4" ht="15" x14ac:dyDescent="0.25">
      <c r="A3695"/>
      <c r="B3695"/>
      <c r="C3695"/>
      <c r="D3695"/>
    </row>
    <row r="3696" spans="1:4" ht="15" x14ac:dyDescent="0.25">
      <c r="A3696"/>
      <c r="B3696"/>
      <c r="C3696"/>
      <c r="D3696"/>
    </row>
    <row r="3697" spans="1:4" ht="15" x14ac:dyDescent="0.25">
      <c r="A3697"/>
      <c r="B3697"/>
      <c r="C3697"/>
      <c r="D3697"/>
    </row>
    <row r="3698" spans="1:4" ht="15" x14ac:dyDescent="0.25">
      <c r="A3698"/>
      <c r="B3698"/>
      <c r="C3698"/>
      <c r="D3698"/>
    </row>
    <row r="3699" spans="1:4" ht="15" x14ac:dyDescent="0.25">
      <c r="A3699"/>
      <c r="B3699"/>
      <c r="C3699"/>
      <c r="D3699"/>
    </row>
    <row r="3700" spans="1:4" ht="15" x14ac:dyDescent="0.25">
      <c r="A3700"/>
      <c r="B3700"/>
      <c r="C3700"/>
      <c r="D3700"/>
    </row>
    <row r="3701" spans="1:4" ht="15" x14ac:dyDescent="0.25">
      <c r="A3701"/>
      <c r="B3701"/>
      <c r="C3701"/>
      <c r="D3701"/>
    </row>
    <row r="3702" spans="1:4" ht="15" x14ac:dyDescent="0.25">
      <c r="A3702"/>
      <c r="B3702"/>
      <c r="C3702"/>
      <c r="D3702"/>
    </row>
    <row r="3703" spans="1:4" ht="15" x14ac:dyDescent="0.25">
      <c r="A3703"/>
      <c r="B3703"/>
      <c r="C3703"/>
      <c r="D3703"/>
    </row>
    <row r="3704" spans="1:4" ht="15" x14ac:dyDescent="0.25">
      <c r="A3704"/>
      <c r="B3704"/>
      <c r="C3704"/>
      <c r="D3704"/>
    </row>
    <row r="3705" spans="1:4" ht="15" x14ac:dyDescent="0.25">
      <c r="A3705"/>
      <c r="B3705"/>
      <c r="C3705"/>
      <c r="D3705"/>
    </row>
    <row r="3706" spans="1:4" ht="15" x14ac:dyDescent="0.25">
      <c r="A3706"/>
      <c r="B3706"/>
      <c r="C3706"/>
      <c r="D3706"/>
    </row>
    <row r="3707" spans="1:4" ht="15" x14ac:dyDescent="0.25">
      <c r="A3707"/>
      <c r="B3707"/>
      <c r="C3707"/>
      <c r="D3707"/>
    </row>
    <row r="3708" spans="1:4" ht="15" x14ac:dyDescent="0.25">
      <c r="A3708"/>
      <c r="B3708"/>
      <c r="C3708"/>
      <c r="D3708"/>
    </row>
    <row r="3709" spans="1:4" ht="15" x14ac:dyDescent="0.25">
      <c r="A3709"/>
      <c r="B3709"/>
      <c r="C3709"/>
      <c r="D3709"/>
    </row>
    <row r="3710" spans="1:4" ht="15" x14ac:dyDescent="0.25">
      <c r="A3710"/>
      <c r="B3710"/>
      <c r="C3710"/>
      <c r="D3710"/>
    </row>
    <row r="3711" spans="1:4" ht="15" x14ac:dyDescent="0.25">
      <c r="A3711"/>
      <c r="B3711"/>
      <c r="C3711"/>
      <c r="D3711"/>
    </row>
    <row r="3712" spans="1:4" ht="15" x14ac:dyDescent="0.25">
      <c r="A3712"/>
      <c r="B3712"/>
      <c r="C3712"/>
      <c r="D3712"/>
    </row>
    <row r="3713" spans="1:4" ht="15" x14ac:dyDescent="0.25">
      <c r="A3713"/>
      <c r="B3713"/>
      <c r="C3713"/>
      <c r="D3713"/>
    </row>
    <row r="3714" spans="1:4" ht="15" x14ac:dyDescent="0.25">
      <c r="A3714"/>
      <c r="B3714"/>
      <c r="C3714"/>
      <c r="D3714"/>
    </row>
    <row r="3715" spans="1:4" ht="15" x14ac:dyDescent="0.25">
      <c r="A3715"/>
      <c r="B3715"/>
      <c r="C3715"/>
      <c r="D3715"/>
    </row>
    <row r="3716" spans="1:4" ht="15" x14ac:dyDescent="0.25">
      <c r="A3716"/>
      <c r="B3716"/>
      <c r="C3716"/>
      <c r="D3716"/>
    </row>
    <row r="3717" spans="1:4" ht="15" x14ac:dyDescent="0.25">
      <c r="A3717"/>
      <c r="B3717"/>
      <c r="C3717"/>
      <c r="D3717"/>
    </row>
    <row r="3718" spans="1:4" ht="15" x14ac:dyDescent="0.25">
      <c r="A3718"/>
      <c r="B3718"/>
      <c r="C3718"/>
      <c r="D3718"/>
    </row>
    <row r="3719" spans="1:4" ht="15" x14ac:dyDescent="0.25">
      <c r="A3719"/>
      <c r="B3719"/>
      <c r="C3719"/>
      <c r="D3719"/>
    </row>
    <row r="3720" spans="1:4" ht="15" x14ac:dyDescent="0.25">
      <c r="A3720"/>
      <c r="B3720"/>
      <c r="C3720"/>
      <c r="D3720"/>
    </row>
    <row r="3721" spans="1:4" ht="15" x14ac:dyDescent="0.25">
      <c r="A3721"/>
      <c r="B3721"/>
      <c r="C3721"/>
      <c r="D3721"/>
    </row>
    <row r="3722" spans="1:4" ht="15" x14ac:dyDescent="0.25">
      <c r="A3722"/>
      <c r="B3722"/>
      <c r="C3722"/>
      <c r="D3722"/>
    </row>
    <row r="3723" spans="1:4" ht="15" x14ac:dyDescent="0.25">
      <c r="A3723"/>
      <c r="B3723"/>
      <c r="C3723"/>
      <c r="D3723"/>
    </row>
    <row r="3724" spans="1:4" ht="15" x14ac:dyDescent="0.25">
      <c r="A3724"/>
      <c r="B3724"/>
      <c r="C3724"/>
      <c r="D3724"/>
    </row>
    <row r="3725" spans="1:4" ht="15" x14ac:dyDescent="0.25">
      <c r="A3725"/>
      <c r="B3725"/>
      <c r="C3725"/>
      <c r="D3725"/>
    </row>
    <row r="3726" spans="1:4" ht="15" x14ac:dyDescent="0.25">
      <c r="A3726"/>
      <c r="B3726"/>
      <c r="C3726"/>
      <c r="D3726"/>
    </row>
    <row r="3727" spans="1:4" ht="15" x14ac:dyDescent="0.25">
      <c r="A3727"/>
      <c r="B3727"/>
      <c r="C3727"/>
      <c r="D3727"/>
    </row>
    <row r="3728" spans="1:4" ht="15" x14ac:dyDescent="0.25">
      <c r="A3728"/>
      <c r="B3728"/>
      <c r="C3728"/>
      <c r="D3728"/>
    </row>
    <row r="3729" spans="1:4" ht="15" x14ac:dyDescent="0.25">
      <c r="A3729"/>
      <c r="B3729"/>
      <c r="C3729"/>
      <c r="D3729"/>
    </row>
    <row r="3730" spans="1:4" ht="15" x14ac:dyDescent="0.25">
      <c r="A3730"/>
      <c r="B3730"/>
      <c r="C3730"/>
      <c r="D3730"/>
    </row>
    <row r="3731" spans="1:4" ht="15" x14ac:dyDescent="0.25">
      <c r="A3731"/>
      <c r="B3731"/>
      <c r="C3731"/>
      <c r="D3731"/>
    </row>
    <row r="3732" spans="1:4" ht="15" x14ac:dyDescent="0.25">
      <c r="A3732"/>
      <c r="B3732"/>
      <c r="C3732"/>
      <c r="D3732"/>
    </row>
    <row r="3733" spans="1:4" ht="15" x14ac:dyDescent="0.25">
      <c r="A3733"/>
      <c r="B3733"/>
      <c r="C3733"/>
      <c r="D3733"/>
    </row>
    <row r="3734" spans="1:4" ht="15" x14ac:dyDescent="0.25">
      <c r="A3734"/>
      <c r="B3734"/>
      <c r="C3734"/>
      <c r="D3734"/>
    </row>
    <row r="3735" spans="1:4" ht="15" x14ac:dyDescent="0.25">
      <c r="A3735"/>
      <c r="B3735"/>
      <c r="C3735"/>
      <c r="D3735"/>
    </row>
    <row r="3736" spans="1:4" ht="15" x14ac:dyDescent="0.25">
      <c r="A3736"/>
      <c r="B3736"/>
      <c r="C3736"/>
      <c r="D3736"/>
    </row>
    <row r="3737" spans="1:4" ht="15" x14ac:dyDescent="0.25">
      <c r="A3737"/>
      <c r="B3737"/>
      <c r="C3737"/>
      <c r="D3737"/>
    </row>
    <row r="3738" spans="1:4" ht="15" x14ac:dyDescent="0.25">
      <c r="A3738"/>
      <c r="B3738"/>
      <c r="C3738"/>
      <c r="D3738"/>
    </row>
    <row r="3739" spans="1:4" ht="15" x14ac:dyDescent="0.25">
      <c r="A3739"/>
      <c r="B3739"/>
      <c r="C3739"/>
      <c r="D3739"/>
    </row>
    <row r="3740" spans="1:4" ht="15" x14ac:dyDescent="0.25">
      <c r="A3740"/>
      <c r="B3740"/>
      <c r="C3740"/>
      <c r="D3740"/>
    </row>
    <row r="3741" spans="1:4" ht="15" x14ac:dyDescent="0.25">
      <c r="A3741"/>
      <c r="B3741"/>
      <c r="C3741"/>
      <c r="D3741"/>
    </row>
    <row r="3742" spans="1:4" ht="15" x14ac:dyDescent="0.25">
      <c r="A3742"/>
      <c r="B3742"/>
      <c r="C3742"/>
      <c r="D3742"/>
    </row>
    <row r="3743" spans="1:4" ht="15" x14ac:dyDescent="0.25">
      <c r="A3743"/>
      <c r="B3743"/>
      <c r="C3743"/>
      <c r="D3743"/>
    </row>
    <row r="3744" spans="1:4" ht="15" x14ac:dyDescent="0.25">
      <c r="A3744"/>
      <c r="B3744"/>
      <c r="C3744"/>
      <c r="D3744"/>
    </row>
    <row r="3745" spans="1:4" ht="15" x14ac:dyDescent="0.25">
      <c r="A3745"/>
      <c r="B3745"/>
      <c r="C3745"/>
      <c r="D3745"/>
    </row>
    <row r="3746" spans="1:4" ht="15" x14ac:dyDescent="0.25">
      <c r="A3746"/>
      <c r="B3746"/>
      <c r="C3746"/>
      <c r="D3746"/>
    </row>
    <row r="3747" spans="1:4" ht="15" x14ac:dyDescent="0.25">
      <c r="A3747"/>
      <c r="B3747"/>
      <c r="C3747"/>
      <c r="D3747"/>
    </row>
    <row r="3748" spans="1:4" ht="15" x14ac:dyDescent="0.25">
      <c r="A3748"/>
      <c r="B3748"/>
      <c r="C3748"/>
      <c r="D3748"/>
    </row>
    <row r="3749" spans="1:4" ht="15" x14ac:dyDescent="0.25">
      <c r="A3749"/>
      <c r="B3749"/>
      <c r="C3749"/>
      <c r="D3749"/>
    </row>
    <row r="3750" spans="1:4" ht="15" x14ac:dyDescent="0.25">
      <c r="A3750"/>
      <c r="B3750"/>
      <c r="C3750"/>
      <c r="D3750"/>
    </row>
    <row r="3751" spans="1:4" ht="15" x14ac:dyDescent="0.25">
      <c r="A3751"/>
      <c r="B3751"/>
      <c r="C3751"/>
      <c r="D3751"/>
    </row>
    <row r="3752" spans="1:4" ht="15" x14ac:dyDescent="0.25">
      <c r="A3752"/>
      <c r="B3752"/>
      <c r="C3752"/>
      <c r="D3752"/>
    </row>
    <row r="3753" spans="1:4" ht="15" x14ac:dyDescent="0.25">
      <c r="A3753"/>
      <c r="B3753"/>
      <c r="C3753"/>
      <c r="D3753"/>
    </row>
    <row r="3754" spans="1:4" ht="15" x14ac:dyDescent="0.25">
      <c r="A3754"/>
      <c r="B3754"/>
      <c r="C3754"/>
      <c r="D3754"/>
    </row>
    <row r="3755" spans="1:4" ht="15" x14ac:dyDescent="0.25">
      <c r="A3755"/>
      <c r="B3755"/>
      <c r="C3755"/>
      <c r="D3755"/>
    </row>
    <row r="3756" spans="1:4" ht="15" x14ac:dyDescent="0.25">
      <c r="A3756"/>
      <c r="B3756"/>
      <c r="C3756"/>
      <c r="D3756"/>
    </row>
    <row r="3757" spans="1:4" ht="15" x14ac:dyDescent="0.25">
      <c r="A3757"/>
      <c r="B3757"/>
      <c r="C3757"/>
      <c r="D3757"/>
    </row>
    <row r="3758" spans="1:4" ht="15" x14ac:dyDescent="0.25">
      <c r="A3758"/>
      <c r="B3758"/>
      <c r="C3758"/>
      <c r="D3758"/>
    </row>
    <row r="3759" spans="1:4" ht="15" x14ac:dyDescent="0.25">
      <c r="A3759"/>
      <c r="B3759"/>
      <c r="C3759"/>
      <c r="D3759"/>
    </row>
    <row r="3760" spans="1:4" ht="15" x14ac:dyDescent="0.25">
      <c r="A3760"/>
      <c r="B3760"/>
      <c r="C3760"/>
      <c r="D3760"/>
    </row>
    <row r="3761" spans="1:4" ht="15" x14ac:dyDescent="0.25">
      <c r="A3761"/>
      <c r="B3761"/>
      <c r="C3761"/>
      <c r="D3761"/>
    </row>
    <row r="3762" spans="1:4" ht="15" x14ac:dyDescent="0.25">
      <c r="A3762"/>
      <c r="B3762"/>
      <c r="C3762"/>
      <c r="D3762"/>
    </row>
    <row r="3763" spans="1:4" ht="15" x14ac:dyDescent="0.25">
      <c r="A3763"/>
      <c r="B3763"/>
      <c r="C3763"/>
      <c r="D3763"/>
    </row>
    <row r="3764" spans="1:4" ht="15" x14ac:dyDescent="0.25">
      <c r="A3764"/>
      <c r="B3764"/>
      <c r="C3764"/>
      <c r="D3764"/>
    </row>
    <row r="3765" spans="1:4" ht="15" x14ac:dyDescent="0.25">
      <c r="A3765"/>
      <c r="B3765"/>
      <c r="C3765"/>
      <c r="D3765"/>
    </row>
    <row r="3766" spans="1:4" ht="15" x14ac:dyDescent="0.25">
      <c r="A3766"/>
      <c r="B3766"/>
      <c r="C3766"/>
      <c r="D3766"/>
    </row>
    <row r="3767" spans="1:4" ht="15" x14ac:dyDescent="0.25">
      <c r="A3767"/>
      <c r="B3767"/>
      <c r="C3767"/>
      <c r="D3767"/>
    </row>
    <row r="3768" spans="1:4" ht="15" x14ac:dyDescent="0.25">
      <c r="A3768"/>
      <c r="B3768"/>
      <c r="C3768"/>
      <c r="D3768"/>
    </row>
    <row r="3769" spans="1:4" ht="15" x14ac:dyDescent="0.25">
      <c r="A3769"/>
      <c r="B3769"/>
      <c r="C3769"/>
      <c r="D3769"/>
    </row>
    <row r="3770" spans="1:4" ht="15" x14ac:dyDescent="0.25">
      <c r="A3770"/>
      <c r="B3770"/>
      <c r="C3770"/>
      <c r="D3770"/>
    </row>
    <row r="3771" spans="1:4" ht="15" x14ac:dyDescent="0.25">
      <c r="A3771"/>
      <c r="B3771"/>
      <c r="C3771"/>
      <c r="D3771"/>
    </row>
    <row r="3772" spans="1:4" ht="15" x14ac:dyDescent="0.25">
      <c r="A3772"/>
      <c r="B3772"/>
      <c r="C3772"/>
      <c r="D3772"/>
    </row>
    <row r="3773" spans="1:4" ht="15" x14ac:dyDescent="0.25">
      <c r="A3773"/>
      <c r="B3773"/>
      <c r="C3773"/>
      <c r="D3773"/>
    </row>
    <row r="3774" spans="1:4" ht="15" x14ac:dyDescent="0.25">
      <c r="A3774"/>
      <c r="B3774"/>
      <c r="C3774"/>
      <c r="D3774"/>
    </row>
    <row r="3775" spans="1:4" ht="15" x14ac:dyDescent="0.25">
      <c r="A3775"/>
      <c r="B3775"/>
      <c r="C3775"/>
      <c r="D3775"/>
    </row>
    <row r="3776" spans="1:4" ht="15" x14ac:dyDescent="0.25">
      <c r="A3776"/>
      <c r="B3776"/>
      <c r="C3776"/>
      <c r="D3776"/>
    </row>
    <row r="3777" spans="1:4" ht="15" x14ac:dyDescent="0.25">
      <c r="A3777"/>
      <c r="B3777"/>
      <c r="C3777"/>
      <c r="D3777"/>
    </row>
    <row r="3778" spans="1:4" ht="15" x14ac:dyDescent="0.25">
      <c r="A3778"/>
      <c r="B3778"/>
      <c r="C3778"/>
      <c r="D3778"/>
    </row>
    <row r="3779" spans="1:4" ht="15" x14ac:dyDescent="0.25">
      <c r="A3779"/>
      <c r="B3779"/>
      <c r="C3779"/>
      <c r="D3779"/>
    </row>
    <row r="3780" spans="1:4" ht="15" x14ac:dyDescent="0.25">
      <c r="A3780"/>
      <c r="B3780"/>
      <c r="C3780"/>
      <c r="D3780"/>
    </row>
    <row r="3781" spans="1:4" ht="15" x14ac:dyDescent="0.25">
      <c r="A3781"/>
      <c r="B3781"/>
      <c r="C3781"/>
      <c r="D3781"/>
    </row>
    <row r="3782" spans="1:4" ht="15" x14ac:dyDescent="0.25">
      <c r="A3782"/>
      <c r="B3782"/>
      <c r="C3782"/>
      <c r="D3782"/>
    </row>
    <row r="3783" spans="1:4" ht="15" x14ac:dyDescent="0.25">
      <c r="A3783"/>
      <c r="B3783"/>
      <c r="C3783"/>
      <c r="D3783"/>
    </row>
    <row r="3784" spans="1:4" ht="15" x14ac:dyDescent="0.25">
      <c r="A3784"/>
      <c r="B3784"/>
      <c r="C3784"/>
      <c r="D3784"/>
    </row>
    <row r="3785" spans="1:4" ht="15" x14ac:dyDescent="0.25">
      <c r="A3785"/>
      <c r="B3785"/>
      <c r="C3785"/>
      <c r="D3785"/>
    </row>
    <row r="3786" spans="1:4" ht="15" x14ac:dyDescent="0.25">
      <c r="A3786"/>
      <c r="B3786"/>
      <c r="C3786"/>
      <c r="D3786"/>
    </row>
    <row r="3787" spans="1:4" ht="15" x14ac:dyDescent="0.25">
      <c r="A3787"/>
      <c r="B3787"/>
      <c r="C3787"/>
      <c r="D3787"/>
    </row>
    <row r="3788" spans="1:4" ht="15" x14ac:dyDescent="0.25">
      <c r="A3788"/>
      <c r="B3788"/>
      <c r="C3788"/>
      <c r="D3788"/>
    </row>
    <row r="3789" spans="1:4" ht="15" x14ac:dyDescent="0.25">
      <c r="A3789"/>
      <c r="B3789"/>
      <c r="C3789"/>
      <c r="D3789"/>
    </row>
    <row r="3790" spans="1:4" ht="15" x14ac:dyDescent="0.25">
      <c r="A3790"/>
      <c r="B3790"/>
      <c r="C3790"/>
      <c r="D3790"/>
    </row>
    <row r="3791" spans="1:4" ht="15" x14ac:dyDescent="0.25">
      <c r="A3791"/>
      <c r="B3791"/>
      <c r="C3791"/>
      <c r="D3791"/>
    </row>
    <row r="3792" spans="1:4" ht="15" x14ac:dyDescent="0.25">
      <c r="A3792"/>
      <c r="B3792"/>
      <c r="C3792"/>
      <c r="D3792"/>
    </row>
    <row r="3793" spans="1:4" ht="15" x14ac:dyDescent="0.25">
      <c r="A3793"/>
      <c r="B3793"/>
      <c r="C3793"/>
      <c r="D3793"/>
    </row>
    <row r="3794" spans="1:4" ht="15" x14ac:dyDescent="0.25">
      <c r="A3794"/>
      <c r="B3794"/>
      <c r="C3794"/>
      <c r="D3794"/>
    </row>
    <row r="3795" spans="1:4" ht="15" x14ac:dyDescent="0.25">
      <c r="A3795"/>
      <c r="B3795"/>
      <c r="C3795"/>
      <c r="D3795"/>
    </row>
    <row r="3796" spans="1:4" ht="15" x14ac:dyDescent="0.25">
      <c r="A3796"/>
      <c r="B3796"/>
      <c r="C3796"/>
      <c r="D3796"/>
    </row>
    <row r="3797" spans="1:4" ht="15" x14ac:dyDescent="0.25">
      <c r="A3797"/>
      <c r="B3797"/>
      <c r="C3797"/>
      <c r="D3797"/>
    </row>
    <row r="3798" spans="1:4" ht="15" x14ac:dyDescent="0.25">
      <c r="A3798"/>
      <c r="B3798"/>
      <c r="C3798"/>
      <c r="D3798"/>
    </row>
    <row r="3799" spans="1:4" ht="15" x14ac:dyDescent="0.25">
      <c r="A3799"/>
      <c r="B3799"/>
      <c r="C3799"/>
      <c r="D3799"/>
    </row>
    <row r="3800" spans="1:4" ht="15" x14ac:dyDescent="0.25">
      <c r="A3800"/>
      <c r="B3800"/>
      <c r="C3800"/>
      <c r="D3800"/>
    </row>
    <row r="3801" spans="1:4" ht="15" x14ac:dyDescent="0.25">
      <c r="A3801"/>
      <c r="B3801"/>
      <c r="C3801"/>
      <c r="D3801"/>
    </row>
    <row r="3802" spans="1:4" ht="15" x14ac:dyDescent="0.25">
      <c r="A3802"/>
      <c r="B3802"/>
      <c r="C3802"/>
      <c r="D3802"/>
    </row>
    <row r="3803" spans="1:4" ht="15" x14ac:dyDescent="0.25">
      <c r="A3803"/>
      <c r="B3803"/>
      <c r="C3803"/>
      <c r="D3803"/>
    </row>
    <row r="3804" spans="1:4" ht="15" x14ac:dyDescent="0.25">
      <c r="A3804"/>
      <c r="B3804"/>
      <c r="C3804"/>
      <c r="D3804"/>
    </row>
    <row r="3805" spans="1:4" ht="15" x14ac:dyDescent="0.25">
      <c r="A3805"/>
      <c r="B3805"/>
      <c r="C3805"/>
      <c r="D3805"/>
    </row>
    <row r="3806" spans="1:4" ht="15" x14ac:dyDescent="0.25">
      <c r="A3806"/>
      <c r="B3806"/>
      <c r="C3806"/>
      <c r="D3806"/>
    </row>
    <row r="3807" spans="1:4" ht="15" x14ac:dyDescent="0.25">
      <c r="A3807"/>
      <c r="B3807"/>
      <c r="C3807"/>
      <c r="D3807"/>
    </row>
    <row r="3808" spans="1:4" ht="15" x14ac:dyDescent="0.25">
      <c r="A3808"/>
      <c r="B3808"/>
      <c r="C3808"/>
      <c r="D3808"/>
    </row>
    <row r="3809" spans="1:4" ht="15" x14ac:dyDescent="0.25">
      <c r="A3809"/>
      <c r="B3809"/>
      <c r="C3809"/>
      <c r="D3809"/>
    </row>
    <row r="3810" spans="1:4" ht="15" x14ac:dyDescent="0.25">
      <c r="A3810"/>
      <c r="B3810"/>
      <c r="C3810"/>
      <c r="D3810"/>
    </row>
    <row r="3811" spans="1:4" ht="15" x14ac:dyDescent="0.25">
      <c r="A3811"/>
      <c r="B3811"/>
      <c r="C3811"/>
      <c r="D3811"/>
    </row>
    <row r="3812" spans="1:4" ht="15" x14ac:dyDescent="0.25">
      <c r="A3812"/>
      <c r="B3812"/>
      <c r="C3812"/>
      <c r="D3812"/>
    </row>
    <row r="3813" spans="1:4" ht="15" x14ac:dyDescent="0.25">
      <c r="A3813"/>
      <c r="B3813"/>
      <c r="C3813"/>
      <c r="D3813"/>
    </row>
    <row r="3814" spans="1:4" ht="15" x14ac:dyDescent="0.25">
      <c r="A3814"/>
      <c r="B3814"/>
      <c r="C3814"/>
      <c r="D3814"/>
    </row>
    <row r="3815" spans="1:4" ht="15" x14ac:dyDescent="0.25">
      <c r="A3815"/>
      <c r="B3815"/>
      <c r="C3815"/>
      <c r="D3815"/>
    </row>
    <row r="3816" spans="1:4" ht="15" x14ac:dyDescent="0.25">
      <c r="A3816"/>
      <c r="B3816"/>
      <c r="C3816"/>
      <c r="D3816"/>
    </row>
    <row r="3817" spans="1:4" ht="15" x14ac:dyDescent="0.25">
      <c r="A3817"/>
      <c r="B3817"/>
      <c r="C3817"/>
      <c r="D3817"/>
    </row>
    <row r="3818" spans="1:4" ht="15" x14ac:dyDescent="0.25">
      <c r="A3818"/>
      <c r="B3818"/>
      <c r="C3818"/>
      <c r="D3818"/>
    </row>
    <row r="3819" spans="1:4" ht="15" x14ac:dyDescent="0.25">
      <c r="A3819"/>
      <c r="B3819"/>
      <c r="C3819"/>
      <c r="D3819"/>
    </row>
    <row r="3820" spans="1:4" ht="15" x14ac:dyDescent="0.25">
      <c r="A3820"/>
      <c r="B3820"/>
      <c r="C3820"/>
      <c r="D3820"/>
    </row>
    <row r="3821" spans="1:4" ht="15" x14ac:dyDescent="0.25">
      <c r="A3821"/>
      <c r="B3821"/>
      <c r="C3821"/>
      <c r="D3821"/>
    </row>
    <row r="3822" spans="1:4" ht="15" x14ac:dyDescent="0.25">
      <c r="A3822"/>
      <c r="B3822"/>
      <c r="C3822"/>
      <c r="D3822"/>
    </row>
    <row r="3823" spans="1:4" ht="15" x14ac:dyDescent="0.25">
      <c r="A3823"/>
      <c r="B3823"/>
      <c r="C3823"/>
      <c r="D3823"/>
    </row>
    <row r="3824" spans="1:4" ht="15" x14ac:dyDescent="0.25">
      <c r="A3824"/>
      <c r="B3824"/>
      <c r="C3824"/>
      <c r="D3824"/>
    </row>
    <row r="3825" spans="1:4" ht="15" x14ac:dyDescent="0.25">
      <c r="A3825"/>
      <c r="B3825"/>
      <c r="C3825"/>
      <c r="D3825"/>
    </row>
    <row r="3826" spans="1:4" ht="15" x14ac:dyDescent="0.25">
      <c r="A3826"/>
      <c r="B3826"/>
      <c r="C3826"/>
      <c r="D3826"/>
    </row>
    <row r="3827" spans="1:4" ht="15" x14ac:dyDescent="0.25">
      <c r="A3827"/>
      <c r="B3827"/>
      <c r="C3827"/>
      <c r="D3827"/>
    </row>
    <row r="3828" spans="1:4" ht="15" x14ac:dyDescent="0.25">
      <c r="A3828"/>
      <c r="B3828"/>
      <c r="C3828"/>
      <c r="D3828"/>
    </row>
    <row r="3829" spans="1:4" ht="15" x14ac:dyDescent="0.25">
      <c r="A3829"/>
      <c r="B3829"/>
      <c r="C3829"/>
      <c r="D3829"/>
    </row>
    <row r="3830" spans="1:4" ht="15" x14ac:dyDescent="0.25">
      <c r="A3830"/>
      <c r="B3830"/>
      <c r="C3830"/>
      <c r="D3830"/>
    </row>
    <row r="3831" spans="1:4" ht="15" x14ac:dyDescent="0.25">
      <c r="A3831"/>
      <c r="B3831"/>
      <c r="C3831"/>
      <c r="D3831"/>
    </row>
    <row r="3832" spans="1:4" ht="15" x14ac:dyDescent="0.25">
      <c r="A3832"/>
      <c r="B3832"/>
      <c r="C3832"/>
      <c r="D3832"/>
    </row>
    <row r="3833" spans="1:4" ht="15" x14ac:dyDescent="0.25">
      <c r="A3833"/>
      <c r="B3833"/>
      <c r="C3833"/>
      <c r="D3833"/>
    </row>
    <row r="3834" spans="1:4" ht="15" x14ac:dyDescent="0.25">
      <c r="A3834"/>
      <c r="B3834"/>
      <c r="C3834"/>
      <c r="D3834"/>
    </row>
    <row r="3835" spans="1:4" ht="15" x14ac:dyDescent="0.25">
      <c r="A3835"/>
      <c r="B3835"/>
      <c r="C3835"/>
      <c r="D3835"/>
    </row>
    <row r="3836" spans="1:4" ht="15" x14ac:dyDescent="0.25">
      <c r="A3836"/>
      <c r="B3836"/>
      <c r="C3836"/>
      <c r="D3836"/>
    </row>
    <row r="3837" spans="1:4" ht="15" x14ac:dyDescent="0.25">
      <c r="A3837"/>
      <c r="B3837"/>
      <c r="C3837"/>
      <c r="D3837"/>
    </row>
    <row r="3838" spans="1:4" ht="15" x14ac:dyDescent="0.25">
      <c r="A3838"/>
      <c r="B3838"/>
      <c r="C3838"/>
      <c r="D3838"/>
    </row>
    <row r="3839" spans="1:4" ht="15" x14ac:dyDescent="0.25">
      <c r="A3839"/>
      <c r="B3839"/>
      <c r="C3839"/>
      <c r="D3839"/>
    </row>
    <row r="3840" spans="1:4" ht="15" x14ac:dyDescent="0.25">
      <c r="A3840"/>
      <c r="B3840"/>
      <c r="C3840"/>
      <c r="D3840"/>
    </row>
    <row r="3841" spans="1:4" ht="15" x14ac:dyDescent="0.25">
      <c r="A3841"/>
      <c r="B3841"/>
      <c r="C3841"/>
      <c r="D3841"/>
    </row>
    <row r="3842" spans="1:4" ht="15" x14ac:dyDescent="0.25">
      <c r="A3842"/>
      <c r="B3842"/>
      <c r="C3842"/>
      <c r="D3842"/>
    </row>
    <row r="3843" spans="1:4" ht="15" x14ac:dyDescent="0.25">
      <c r="A3843"/>
      <c r="B3843"/>
      <c r="C3843"/>
      <c r="D3843"/>
    </row>
    <row r="3844" spans="1:4" ht="15" x14ac:dyDescent="0.25">
      <c r="A3844"/>
      <c r="B3844"/>
      <c r="C3844"/>
      <c r="D3844"/>
    </row>
    <row r="3845" spans="1:4" ht="15" x14ac:dyDescent="0.25">
      <c r="A3845"/>
      <c r="B3845"/>
      <c r="C3845"/>
      <c r="D3845"/>
    </row>
    <row r="3846" spans="1:4" ht="15" x14ac:dyDescent="0.25">
      <c r="A3846"/>
      <c r="B3846"/>
      <c r="C3846"/>
      <c r="D3846"/>
    </row>
    <row r="3847" spans="1:4" ht="15" x14ac:dyDescent="0.25">
      <c r="A3847"/>
      <c r="B3847"/>
      <c r="C3847"/>
      <c r="D3847"/>
    </row>
    <row r="3848" spans="1:4" ht="15" x14ac:dyDescent="0.25">
      <c r="A3848"/>
      <c r="B3848"/>
      <c r="C3848"/>
      <c r="D3848"/>
    </row>
    <row r="3849" spans="1:4" ht="15" x14ac:dyDescent="0.25">
      <c r="A3849"/>
      <c r="B3849"/>
      <c r="C3849"/>
      <c r="D3849"/>
    </row>
    <row r="3850" spans="1:4" ht="15" x14ac:dyDescent="0.25">
      <c r="A3850"/>
      <c r="B3850"/>
      <c r="C3850"/>
      <c r="D3850"/>
    </row>
    <row r="3851" spans="1:4" ht="15" x14ac:dyDescent="0.25">
      <c r="A3851"/>
      <c r="B3851"/>
      <c r="C3851"/>
      <c r="D3851"/>
    </row>
    <row r="3852" spans="1:4" ht="15" x14ac:dyDescent="0.25">
      <c r="A3852"/>
      <c r="B3852"/>
      <c r="C3852"/>
      <c r="D3852"/>
    </row>
    <row r="3853" spans="1:4" ht="15" x14ac:dyDescent="0.25">
      <c r="A3853"/>
      <c r="B3853"/>
      <c r="C3853"/>
      <c r="D3853"/>
    </row>
    <row r="3854" spans="1:4" ht="15" x14ac:dyDescent="0.25">
      <c r="A3854"/>
      <c r="B3854"/>
      <c r="C3854"/>
      <c r="D3854"/>
    </row>
    <row r="3855" spans="1:4" ht="15" x14ac:dyDescent="0.25">
      <c r="A3855"/>
      <c r="B3855"/>
      <c r="C3855"/>
      <c r="D3855"/>
    </row>
    <row r="3856" spans="1:4" ht="15" x14ac:dyDescent="0.25">
      <c r="A3856"/>
      <c r="B3856"/>
      <c r="C3856"/>
      <c r="D3856"/>
    </row>
    <row r="3857" spans="1:4" ht="15" x14ac:dyDescent="0.25">
      <c r="A3857"/>
      <c r="B3857"/>
      <c r="C3857"/>
      <c r="D3857"/>
    </row>
    <row r="3858" spans="1:4" ht="15" x14ac:dyDescent="0.25">
      <c r="A3858"/>
      <c r="B3858"/>
      <c r="C3858"/>
      <c r="D3858"/>
    </row>
    <row r="3859" spans="1:4" ht="15" x14ac:dyDescent="0.25">
      <c r="A3859"/>
      <c r="B3859"/>
      <c r="C3859"/>
      <c r="D3859"/>
    </row>
    <row r="3860" spans="1:4" ht="15" x14ac:dyDescent="0.25">
      <c r="A3860"/>
      <c r="B3860"/>
      <c r="C3860"/>
      <c r="D3860"/>
    </row>
    <row r="3861" spans="1:4" ht="15" x14ac:dyDescent="0.25">
      <c r="A3861"/>
      <c r="B3861"/>
      <c r="C3861"/>
      <c r="D3861"/>
    </row>
    <row r="3862" spans="1:4" ht="15" x14ac:dyDescent="0.25">
      <c r="A3862"/>
      <c r="B3862"/>
      <c r="C3862"/>
      <c r="D3862"/>
    </row>
    <row r="3863" spans="1:4" ht="15" x14ac:dyDescent="0.25">
      <c r="A3863"/>
      <c r="B3863"/>
      <c r="C3863"/>
      <c r="D3863"/>
    </row>
    <row r="3864" spans="1:4" ht="15" x14ac:dyDescent="0.25">
      <c r="A3864"/>
      <c r="B3864"/>
      <c r="C3864"/>
      <c r="D3864"/>
    </row>
    <row r="3865" spans="1:4" ht="15" x14ac:dyDescent="0.25">
      <c r="A3865"/>
      <c r="B3865"/>
      <c r="C3865"/>
      <c r="D3865"/>
    </row>
    <row r="3866" spans="1:4" ht="15" x14ac:dyDescent="0.25">
      <c r="A3866"/>
      <c r="B3866"/>
      <c r="C3866"/>
      <c r="D3866"/>
    </row>
    <row r="3867" spans="1:4" ht="15" x14ac:dyDescent="0.25">
      <c r="A3867"/>
      <c r="B3867"/>
      <c r="C3867"/>
      <c r="D3867"/>
    </row>
    <row r="3868" spans="1:4" ht="15" x14ac:dyDescent="0.25">
      <c r="A3868"/>
      <c r="B3868"/>
      <c r="C3868"/>
      <c r="D3868"/>
    </row>
    <row r="3869" spans="1:4" ht="15" x14ac:dyDescent="0.25">
      <c r="A3869"/>
      <c r="B3869"/>
      <c r="C3869"/>
      <c r="D3869"/>
    </row>
    <row r="3870" spans="1:4" ht="15" x14ac:dyDescent="0.25">
      <c r="A3870"/>
      <c r="B3870"/>
      <c r="C3870"/>
      <c r="D3870"/>
    </row>
    <row r="3871" spans="1:4" ht="15" x14ac:dyDescent="0.25">
      <c r="A3871"/>
      <c r="B3871"/>
      <c r="C3871"/>
      <c r="D3871"/>
    </row>
    <row r="3872" spans="1:4" ht="15" x14ac:dyDescent="0.25">
      <c r="A3872"/>
      <c r="B3872"/>
      <c r="C3872"/>
      <c r="D3872"/>
    </row>
    <row r="3873" spans="1:4" ht="15" x14ac:dyDescent="0.25">
      <c r="A3873"/>
      <c r="B3873"/>
      <c r="C3873"/>
      <c r="D3873"/>
    </row>
    <row r="3874" spans="1:4" ht="15" x14ac:dyDescent="0.25">
      <c r="A3874"/>
      <c r="B3874"/>
      <c r="C3874"/>
      <c r="D3874"/>
    </row>
    <row r="3875" spans="1:4" ht="15" x14ac:dyDescent="0.25">
      <c r="A3875"/>
      <c r="B3875"/>
      <c r="C3875"/>
      <c r="D3875"/>
    </row>
    <row r="3876" spans="1:4" ht="15" x14ac:dyDescent="0.25">
      <c r="A3876"/>
      <c r="B3876"/>
      <c r="C3876"/>
      <c r="D3876"/>
    </row>
    <row r="3877" spans="1:4" ht="15" x14ac:dyDescent="0.25">
      <c r="A3877"/>
      <c r="B3877"/>
      <c r="C3877"/>
      <c r="D3877"/>
    </row>
    <row r="3878" spans="1:4" ht="15" x14ac:dyDescent="0.25">
      <c r="A3878"/>
      <c r="B3878"/>
      <c r="C3878"/>
      <c r="D3878"/>
    </row>
    <row r="3879" spans="1:4" ht="15" x14ac:dyDescent="0.25">
      <c r="A3879"/>
      <c r="B3879"/>
      <c r="C3879"/>
      <c r="D3879"/>
    </row>
    <row r="3880" spans="1:4" ht="15" x14ac:dyDescent="0.25">
      <c r="A3880"/>
      <c r="B3880"/>
      <c r="C3880"/>
      <c r="D3880"/>
    </row>
    <row r="3881" spans="1:4" ht="15" x14ac:dyDescent="0.25">
      <c r="A3881"/>
      <c r="B3881"/>
      <c r="C3881"/>
      <c r="D3881"/>
    </row>
    <row r="3882" spans="1:4" ht="15" x14ac:dyDescent="0.25">
      <c r="A3882"/>
      <c r="B3882"/>
      <c r="C3882"/>
      <c r="D3882"/>
    </row>
    <row r="3883" spans="1:4" ht="15" x14ac:dyDescent="0.25">
      <c r="A3883"/>
      <c r="B3883"/>
      <c r="C3883"/>
      <c r="D3883"/>
    </row>
    <row r="3884" spans="1:4" ht="15" x14ac:dyDescent="0.25">
      <c r="A3884"/>
      <c r="B3884"/>
      <c r="C3884"/>
      <c r="D3884"/>
    </row>
    <row r="3885" spans="1:4" ht="15" x14ac:dyDescent="0.25">
      <c r="A3885"/>
      <c r="B3885"/>
      <c r="C3885"/>
      <c r="D3885"/>
    </row>
    <row r="3886" spans="1:4" ht="15" x14ac:dyDescent="0.25">
      <c r="A3886"/>
      <c r="B3886"/>
      <c r="C3886"/>
      <c r="D3886"/>
    </row>
    <row r="3887" spans="1:4" ht="15" x14ac:dyDescent="0.25">
      <c r="A3887"/>
      <c r="B3887"/>
      <c r="C3887"/>
      <c r="D3887"/>
    </row>
    <row r="3888" spans="1:4" ht="15" x14ac:dyDescent="0.25">
      <c r="A3888"/>
      <c r="B3888"/>
      <c r="C3888"/>
      <c r="D3888"/>
    </row>
    <row r="3889" spans="1:4" ht="15" x14ac:dyDescent="0.25">
      <c r="A3889"/>
      <c r="B3889"/>
      <c r="C3889"/>
      <c r="D3889"/>
    </row>
    <row r="3890" spans="1:4" ht="15" x14ac:dyDescent="0.25">
      <c r="A3890"/>
      <c r="B3890"/>
      <c r="C3890"/>
      <c r="D3890"/>
    </row>
    <row r="3891" spans="1:4" ht="15" x14ac:dyDescent="0.25">
      <c r="A3891"/>
      <c r="B3891"/>
      <c r="C3891"/>
      <c r="D3891"/>
    </row>
    <row r="3892" spans="1:4" ht="15" x14ac:dyDescent="0.25">
      <c r="A3892"/>
      <c r="B3892"/>
      <c r="C3892"/>
      <c r="D3892"/>
    </row>
    <row r="3893" spans="1:4" ht="15" x14ac:dyDescent="0.25">
      <c r="A3893"/>
      <c r="B3893"/>
      <c r="C3893"/>
      <c r="D3893"/>
    </row>
    <row r="3894" spans="1:4" ht="15" x14ac:dyDescent="0.25">
      <c r="A3894"/>
      <c r="B3894"/>
      <c r="C3894"/>
      <c r="D3894"/>
    </row>
    <row r="3895" spans="1:4" ht="15" x14ac:dyDescent="0.25">
      <c r="A3895"/>
      <c r="B3895"/>
      <c r="C3895"/>
      <c r="D3895"/>
    </row>
    <row r="3896" spans="1:4" ht="15" x14ac:dyDescent="0.25">
      <c r="A3896"/>
      <c r="B3896"/>
      <c r="C3896"/>
      <c r="D3896"/>
    </row>
    <row r="3897" spans="1:4" ht="15" x14ac:dyDescent="0.25">
      <c r="A3897"/>
      <c r="B3897"/>
      <c r="C3897"/>
      <c r="D3897"/>
    </row>
    <row r="3898" spans="1:4" ht="15" x14ac:dyDescent="0.25">
      <c r="A3898"/>
      <c r="B3898"/>
      <c r="C3898"/>
      <c r="D3898"/>
    </row>
    <row r="3899" spans="1:4" ht="15" x14ac:dyDescent="0.25">
      <c r="A3899"/>
      <c r="B3899"/>
      <c r="C3899"/>
      <c r="D3899"/>
    </row>
    <row r="3900" spans="1:4" ht="15" x14ac:dyDescent="0.25">
      <c r="A3900"/>
      <c r="B3900"/>
      <c r="C3900"/>
      <c r="D3900"/>
    </row>
    <row r="3901" spans="1:4" ht="15" x14ac:dyDescent="0.25">
      <c r="A3901"/>
      <c r="B3901"/>
      <c r="C3901"/>
      <c r="D3901"/>
    </row>
    <row r="3902" spans="1:4" ht="15" x14ac:dyDescent="0.25">
      <c r="A3902"/>
      <c r="B3902"/>
      <c r="C3902"/>
      <c r="D3902"/>
    </row>
    <row r="3903" spans="1:4" ht="15" x14ac:dyDescent="0.25">
      <c r="A3903"/>
      <c r="B3903"/>
      <c r="C3903"/>
      <c r="D3903"/>
    </row>
    <row r="3904" spans="1:4" ht="15" x14ac:dyDescent="0.25">
      <c r="A3904"/>
      <c r="B3904"/>
      <c r="C3904"/>
      <c r="D3904"/>
    </row>
    <row r="3905" spans="1:4" ht="15" x14ac:dyDescent="0.25">
      <c r="A3905"/>
      <c r="B3905"/>
      <c r="C3905"/>
      <c r="D3905"/>
    </row>
    <row r="3906" spans="1:4" ht="15" x14ac:dyDescent="0.25">
      <c r="A3906"/>
      <c r="B3906"/>
      <c r="C3906"/>
      <c r="D3906"/>
    </row>
    <row r="3907" spans="1:4" ht="15" x14ac:dyDescent="0.25">
      <c r="A3907"/>
      <c r="B3907"/>
      <c r="C3907"/>
      <c r="D3907"/>
    </row>
    <row r="3908" spans="1:4" ht="15" x14ac:dyDescent="0.25">
      <c r="A3908"/>
      <c r="B3908"/>
      <c r="C3908"/>
      <c r="D3908"/>
    </row>
    <row r="3909" spans="1:4" ht="15" x14ac:dyDescent="0.25">
      <c r="A3909"/>
      <c r="B3909"/>
      <c r="C3909"/>
      <c r="D3909"/>
    </row>
    <row r="3910" spans="1:4" ht="15" x14ac:dyDescent="0.25">
      <c r="A3910"/>
      <c r="B3910"/>
      <c r="C3910"/>
      <c r="D3910"/>
    </row>
    <row r="3911" spans="1:4" ht="15" x14ac:dyDescent="0.25">
      <c r="A3911"/>
      <c r="B3911"/>
      <c r="C3911"/>
      <c r="D3911"/>
    </row>
    <row r="3912" spans="1:4" ht="15" x14ac:dyDescent="0.25">
      <c r="A3912"/>
      <c r="B3912"/>
      <c r="C3912"/>
      <c r="D3912"/>
    </row>
    <row r="3913" spans="1:4" ht="15" x14ac:dyDescent="0.25">
      <c r="A3913"/>
      <c r="B3913"/>
      <c r="C3913"/>
      <c r="D3913"/>
    </row>
    <row r="3914" spans="1:4" ht="15" x14ac:dyDescent="0.25">
      <c r="A3914"/>
      <c r="B3914"/>
      <c r="C3914"/>
      <c r="D3914"/>
    </row>
    <row r="3915" spans="1:4" ht="15" x14ac:dyDescent="0.25">
      <c r="A3915"/>
      <c r="B3915"/>
      <c r="C3915"/>
      <c r="D3915"/>
    </row>
    <row r="3916" spans="1:4" ht="15" x14ac:dyDescent="0.25">
      <c r="A3916"/>
      <c r="B3916"/>
      <c r="C3916"/>
      <c r="D3916"/>
    </row>
    <row r="3917" spans="1:4" ht="15" x14ac:dyDescent="0.25">
      <c r="A3917"/>
      <c r="B3917"/>
      <c r="C3917"/>
      <c r="D3917"/>
    </row>
    <row r="3918" spans="1:4" ht="15" x14ac:dyDescent="0.25">
      <c r="A3918"/>
      <c r="B3918"/>
      <c r="C3918"/>
      <c r="D3918"/>
    </row>
    <row r="3919" spans="1:4" ht="15" x14ac:dyDescent="0.25">
      <c r="A3919"/>
      <c r="B3919"/>
      <c r="C3919"/>
      <c r="D3919"/>
    </row>
    <row r="3920" spans="1:4" ht="15" x14ac:dyDescent="0.25">
      <c r="A3920"/>
      <c r="B3920"/>
      <c r="C3920"/>
      <c r="D3920"/>
    </row>
    <row r="3921" spans="1:4" ht="15" x14ac:dyDescent="0.25">
      <c r="A3921"/>
      <c r="B3921"/>
      <c r="C3921"/>
      <c r="D3921"/>
    </row>
    <row r="3922" spans="1:4" ht="15" x14ac:dyDescent="0.25">
      <c r="A3922"/>
      <c r="B3922"/>
      <c r="C3922"/>
      <c r="D3922"/>
    </row>
    <row r="3923" spans="1:4" ht="15" x14ac:dyDescent="0.25">
      <c r="A3923"/>
      <c r="B3923"/>
      <c r="C3923"/>
      <c r="D3923"/>
    </row>
    <row r="3924" spans="1:4" ht="15" x14ac:dyDescent="0.25">
      <c r="A3924"/>
      <c r="B3924"/>
      <c r="C3924"/>
      <c r="D3924"/>
    </row>
    <row r="3925" spans="1:4" ht="15" x14ac:dyDescent="0.25">
      <c r="A3925"/>
      <c r="B3925"/>
      <c r="C3925"/>
      <c r="D3925"/>
    </row>
    <row r="3926" spans="1:4" ht="15" x14ac:dyDescent="0.25">
      <c r="A3926"/>
      <c r="B3926"/>
      <c r="C3926"/>
      <c r="D3926"/>
    </row>
    <row r="3927" spans="1:4" ht="15" x14ac:dyDescent="0.25">
      <c r="A3927"/>
      <c r="B3927"/>
      <c r="C3927"/>
      <c r="D3927"/>
    </row>
    <row r="3928" spans="1:4" ht="15" x14ac:dyDescent="0.25">
      <c r="A3928"/>
      <c r="B3928"/>
      <c r="C3928"/>
      <c r="D3928"/>
    </row>
    <row r="3929" spans="1:4" ht="15" x14ac:dyDescent="0.25">
      <c r="A3929"/>
      <c r="B3929"/>
      <c r="C3929"/>
      <c r="D3929"/>
    </row>
    <row r="3930" spans="1:4" ht="15" x14ac:dyDescent="0.25">
      <c r="A3930"/>
      <c r="B3930"/>
      <c r="C3930"/>
      <c r="D3930"/>
    </row>
    <row r="3931" spans="1:4" ht="15" x14ac:dyDescent="0.25">
      <c r="A3931"/>
      <c r="B3931"/>
      <c r="C3931"/>
      <c r="D3931"/>
    </row>
    <row r="3932" spans="1:4" ht="15" x14ac:dyDescent="0.25">
      <c r="A3932"/>
      <c r="B3932"/>
      <c r="C3932"/>
      <c r="D3932"/>
    </row>
    <row r="3933" spans="1:4" ht="15" x14ac:dyDescent="0.25">
      <c r="A3933"/>
      <c r="B3933"/>
      <c r="C3933"/>
      <c r="D3933"/>
    </row>
    <row r="3934" spans="1:4" ht="15" x14ac:dyDescent="0.25">
      <c r="A3934"/>
      <c r="B3934"/>
      <c r="C3934"/>
      <c r="D3934"/>
    </row>
    <row r="3935" spans="1:4" ht="15" x14ac:dyDescent="0.25">
      <c r="A3935"/>
      <c r="B3935"/>
      <c r="C3935"/>
      <c r="D3935"/>
    </row>
    <row r="3936" spans="1:4" ht="15" x14ac:dyDescent="0.25">
      <c r="A3936"/>
      <c r="B3936"/>
      <c r="C3936"/>
      <c r="D3936"/>
    </row>
    <row r="3937" spans="1:4" ht="15" x14ac:dyDescent="0.25">
      <c r="A3937"/>
      <c r="B3937"/>
      <c r="C3937"/>
      <c r="D3937"/>
    </row>
    <row r="3938" spans="1:4" ht="15" x14ac:dyDescent="0.25">
      <c r="A3938"/>
      <c r="B3938"/>
      <c r="C3938"/>
      <c r="D3938"/>
    </row>
    <row r="3939" spans="1:4" ht="15" x14ac:dyDescent="0.25">
      <c r="A3939"/>
      <c r="B3939"/>
      <c r="C3939"/>
      <c r="D3939"/>
    </row>
    <row r="3940" spans="1:4" ht="15" x14ac:dyDescent="0.25">
      <c r="A3940"/>
      <c r="B3940"/>
      <c r="C3940"/>
      <c r="D3940"/>
    </row>
    <row r="3941" spans="1:4" ht="15" x14ac:dyDescent="0.25">
      <c r="A3941"/>
      <c r="B3941"/>
      <c r="C3941"/>
      <c r="D3941"/>
    </row>
    <row r="3942" spans="1:4" ht="15" x14ac:dyDescent="0.25">
      <c r="A3942"/>
      <c r="B3942"/>
      <c r="C3942"/>
      <c r="D3942"/>
    </row>
    <row r="3943" spans="1:4" ht="15" x14ac:dyDescent="0.25">
      <c r="A3943"/>
      <c r="B3943"/>
      <c r="C3943"/>
      <c r="D3943"/>
    </row>
    <row r="3944" spans="1:4" ht="15" x14ac:dyDescent="0.25">
      <c r="A3944"/>
      <c r="B3944"/>
      <c r="C3944"/>
      <c r="D3944"/>
    </row>
    <row r="3945" spans="1:4" ht="15" x14ac:dyDescent="0.25">
      <c r="A3945"/>
      <c r="B3945"/>
      <c r="C3945"/>
      <c r="D3945"/>
    </row>
    <row r="3946" spans="1:4" ht="15" x14ac:dyDescent="0.25">
      <c r="A3946"/>
      <c r="B3946"/>
      <c r="C3946"/>
      <c r="D3946"/>
    </row>
    <row r="3947" spans="1:4" ht="15" x14ac:dyDescent="0.25">
      <c r="A3947"/>
      <c r="B3947"/>
      <c r="C3947"/>
      <c r="D3947"/>
    </row>
    <row r="3948" spans="1:4" ht="15" x14ac:dyDescent="0.25">
      <c r="A3948"/>
      <c r="B3948"/>
      <c r="C3948"/>
      <c r="D3948"/>
    </row>
    <row r="3949" spans="1:4" ht="15" x14ac:dyDescent="0.25">
      <c r="A3949"/>
      <c r="B3949"/>
      <c r="C3949"/>
      <c r="D3949"/>
    </row>
    <row r="3950" spans="1:4" ht="15" x14ac:dyDescent="0.25">
      <c r="A3950"/>
      <c r="B3950"/>
      <c r="C3950"/>
      <c r="D3950"/>
    </row>
    <row r="3951" spans="1:4" ht="15" x14ac:dyDescent="0.25">
      <c r="A3951"/>
      <c r="B3951"/>
      <c r="C3951"/>
      <c r="D3951"/>
    </row>
    <row r="3952" spans="1:4" ht="15" x14ac:dyDescent="0.25">
      <c r="A3952"/>
      <c r="B3952"/>
      <c r="C3952"/>
      <c r="D3952"/>
    </row>
    <row r="3953" spans="1:4" ht="15" x14ac:dyDescent="0.25">
      <c r="A3953"/>
      <c r="B3953"/>
      <c r="C3953"/>
      <c r="D3953"/>
    </row>
    <row r="3954" spans="1:4" ht="15" x14ac:dyDescent="0.25">
      <c r="A3954"/>
      <c r="B3954"/>
      <c r="C3954"/>
      <c r="D3954"/>
    </row>
    <row r="3955" spans="1:4" ht="15" x14ac:dyDescent="0.25">
      <c r="A3955"/>
      <c r="B3955"/>
      <c r="C3955"/>
      <c r="D3955"/>
    </row>
    <row r="3956" spans="1:4" ht="15" x14ac:dyDescent="0.25">
      <c r="A3956"/>
      <c r="B3956"/>
      <c r="C3956"/>
      <c r="D3956"/>
    </row>
    <row r="3957" spans="1:4" ht="15" x14ac:dyDescent="0.25">
      <c r="A3957"/>
      <c r="B3957"/>
      <c r="C3957"/>
      <c r="D3957"/>
    </row>
    <row r="3958" spans="1:4" ht="15" x14ac:dyDescent="0.25">
      <c r="A3958"/>
      <c r="B3958"/>
      <c r="C3958"/>
      <c r="D3958"/>
    </row>
    <row r="3959" spans="1:4" ht="15" x14ac:dyDescent="0.25">
      <c r="A3959"/>
      <c r="B3959"/>
      <c r="C3959"/>
      <c r="D3959"/>
    </row>
    <row r="3960" spans="1:4" ht="15" x14ac:dyDescent="0.25">
      <c r="A3960"/>
      <c r="B3960"/>
      <c r="C3960"/>
      <c r="D3960"/>
    </row>
    <row r="3961" spans="1:4" ht="15" x14ac:dyDescent="0.25">
      <c r="A3961"/>
      <c r="B3961"/>
      <c r="C3961"/>
      <c r="D3961"/>
    </row>
    <row r="3962" spans="1:4" ht="15" x14ac:dyDescent="0.25">
      <c r="A3962"/>
      <c r="B3962"/>
      <c r="C3962"/>
      <c r="D3962"/>
    </row>
    <row r="3963" spans="1:4" ht="15" x14ac:dyDescent="0.25">
      <c r="A3963"/>
      <c r="B3963"/>
      <c r="C3963"/>
      <c r="D3963"/>
    </row>
    <row r="3964" spans="1:4" ht="15" x14ac:dyDescent="0.25">
      <c r="A3964"/>
      <c r="B3964"/>
      <c r="C3964"/>
      <c r="D3964"/>
    </row>
    <row r="3965" spans="1:4" ht="15" x14ac:dyDescent="0.25">
      <c r="A3965"/>
      <c r="B3965"/>
      <c r="C3965"/>
      <c r="D3965"/>
    </row>
    <row r="3966" spans="1:4" ht="15" x14ac:dyDescent="0.25">
      <c r="A3966"/>
      <c r="B3966"/>
      <c r="C3966"/>
      <c r="D3966"/>
    </row>
    <row r="3967" spans="1:4" ht="15" x14ac:dyDescent="0.25">
      <c r="A3967"/>
      <c r="B3967"/>
      <c r="C3967"/>
      <c r="D3967"/>
    </row>
    <row r="3968" spans="1:4" ht="15" x14ac:dyDescent="0.25">
      <c r="A3968"/>
      <c r="B3968"/>
      <c r="C3968"/>
      <c r="D3968"/>
    </row>
    <row r="3969" spans="1:4" ht="15" x14ac:dyDescent="0.25">
      <c r="A3969"/>
      <c r="B3969"/>
      <c r="C3969"/>
      <c r="D3969"/>
    </row>
    <row r="3970" spans="1:4" ht="15" x14ac:dyDescent="0.25">
      <c r="A3970"/>
      <c r="B3970"/>
      <c r="C3970"/>
      <c r="D3970"/>
    </row>
    <row r="3971" spans="1:4" ht="15" x14ac:dyDescent="0.25">
      <c r="A3971"/>
      <c r="B3971"/>
      <c r="C3971"/>
      <c r="D3971"/>
    </row>
    <row r="3972" spans="1:4" ht="15" x14ac:dyDescent="0.25">
      <c r="A3972"/>
      <c r="B3972"/>
      <c r="C3972"/>
      <c r="D3972"/>
    </row>
    <row r="3973" spans="1:4" ht="15" x14ac:dyDescent="0.25">
      <c r="A3973"/>
      <c r="B3973"/>
      <c r="C3973"/>
      <c r="D3973"/>
    </row>
    <row r="3974" spans="1:4" ht="15" x14ac:dyDescent="0.25">
      <c r="A3974"/>
      <c r="B3974"/>
      <c r="C3974"/>
      <c r="D3974"/>
    </row>
    <row r="3975" spans="1:4" ht="15" x14ac:dyDescent="0.25">
      <c r="A3975"/>
      <c r="B3975"/>
      <c r="C3975"/>
      <c r="D3975"/>
    </row>
    <row r="3976" spans="1:4" ht="15" x14ac:dyDescent="0.25">
      <c r="A3976"/>
      <c r="B3976"/>
      <c r="C3976"/>
      <c r="D3976"/>
    </row>
    <row r="3977" spans="1:4" ht="15" x14ac:dyDescent="0.25">
      <c r="A3977"/>
      <c r="B3977"/>
      <c r="C3977"/>
      <c r="D3977"/>
    </row>
    <row r="3978" spans="1:4" ht="15" x14ac:dyDescent="0.25">
      <c r="A3978"/>
      <c r="B3978"/>
      <c r="C3978"/>
      <c r="D3978"/>
    </row>
    <row r="3979" spans="1:4" ht="15" x14ac:dyDescent="0.25">
      <c r="A3979"/>
      <c r="B3979"/>
      <c r="C3979"/>
      <c r="D3979"/>
    </row>
    <row r="3980" spans="1:4" ht="15" x14ac:dyDescent="0.25">
      <c r="A3980"/>
      <c r="B3980"/>
      <c r="C3980"/>
      <c r="D3980"/>
    </row>
    <row r="3981" spans="1:4" ht="15" x14ac:dyDescent="0.25">
      <c r="A3981"/>
      <c r="B3981"/>
      <c r="C3981"/>
      <c r="D3981"/>
    </row>
    <row r="3982" spans="1:4" ht="15" x14ac:dyDescent="0.25">
      <c r="A3982"/>
      <c r="B3982"/>
      <c r="C3982"/>
      <c r="D3982"/>
    </row>
    <row r="3983" spans="1:4" ht="15" x14ac:dyDescent="0.25">
      <c r="A3983"/>
      <c r="B3983"/>
      <c r="C3983"/>
      <c r="D3983"/>
    </row>
    <row r="3984" spans="1:4" ht="15" x14ac:dyDescent="0.25">
      <c r="A3984"/>
      <c r="B3984"/>
      <c r="C3984"/>
      <c r="D3984"/>
    </row>
    <row r="3985" spans="1:4" ht="15" x14ac:dyDescent="0.25">
      <c r="A3985"/>
      <c r="B3985"/>
      <c r="C3985"/>
      <c r="D3985"/>
    </row>
    <row r="3986" spans="1:4" ht="15" x14ac:dyDescent="0.25">
      <c r="A3986"/>
      <c r="B3986"/>
      <c r="C3986"/>
      <c r="D3986"/>
    </row>
    <row r="3987" spans="1:4" ht="15" x14ac:dyDescent="0.25">
      <c r="A3987"/>
      <c r="B3987"/>
      <c r="C3987"/>
      <c r="D3987"/>
    </row>
    <row r="3988" spans="1:4" ht="15" x14ac:dyDescent="0.25">
      <c r="A3988"/>
      <c r="B3988"/>
      <c r="C3988"/>
      <c r="D3988"/>
    </row>
    <row r="3989" spans="1:4" ht="15" x14ac:dyDescent="0.25">
      <c r="A3989"/>
      <c r="B3989"/>
      <c r="C3989"/>
      <c r="D3989"/>
    </row>
    <row r="3990" spans="1:4" ht="15" x14ac:dyDescent="0.25">
      <c r="A3990"/>
      <c r="B3990"/>
      <c r="C3990"/>
      <c r="D3990"/>
    </row>
    <row r="3991" spans="1:4" ht="15" x14ac:dyDescent="0.25">
      <c r="A3991"/>
      <c r="B3991"/>
      <c r="C3991"/>
      <c r="D3991"/>
    </row>
    <row r="3992" spans="1:4" ht="15" x14ac:dyDescent="0.25">
      <c r="A3992"/>
      <c r="B3992"/>
      <c r="C3992"/>
      <c r="D3992"/>
    </row>
    <row r="3993" spans="1:4" ht="15" x14ac:dyDescent="0.25">
      <c r="A3993"/>
      <c r="B3993"/>
      <c r="C3993"/>
      <c r="D3993"/>
    </row>
    <row r="3994" spans="1:4" ht="15" x14ac:dyDescent="0.25">
      <c r="A3994"/>
      <c r="B3994"/>
      <c r="C3994"/>
      <c r="D3994"/>
    </row>
    <row r="3995" spans="1:4" ht="15" x14ac:dyDescent="0.25">
      <c r="A3995"/>
      <c r="B3995"/>
      <c r="C3995"/>
      <c r="D3995"/>
    </row>
    <row r="3996" spans="1:4" ht="15" x14ac:dyDescent="0.25">
      <c r="A3996"/>
      <c r="B3996"/>
      <c r="C3996"/>
      <c r="D3996"/>
    </row>
    <row r="3997" spans="1:4" ht="15" x14ac:dyDescent="0.25">
      <c r="A3997"/>
      <c r="B3997"/>
      <c r="C3997"/>
      <c r="D3997"/>
    </row>
    <row r="3998" spans="1:4" ht="15" x14ac:dyDescent="0.25">
      <c r="A3998"/>
      <c r="B3998"/>
      <c r="C3998"/>
      <c r="D3998"/>
    </row>
    <row r="3999" spans="1:4" ht="15" x14ac:dyDescent="0.25">
      <c r="A3999"/>
      <c r="B3999"/>
      <c r="C3999"/>
      <c r="D3999"/>
    </row>
    <row r="4000" spans="1:4" ht="15" x14ac:dyDescent="0.25">
      <c r="A4000"/>
      <c r="B4000"/>
      <c r="C4000"/>
      <c r="D4000"/>
    </row>
    <row r="4001" spans="1:4" ht="15" x14ac:dyDescent="0.25">
      <c r="A4001"/>
      <c r="B4001"/>
      <c r="C4001"/>
      <c r="D4001"/>
    </row>
    <row r="4002" spans="1:4" ht="15" x14ac:dyDescent="0.25">
      <c r="A4002"/>
      <c r="B4002"/>
      <c r="C4002"/>
      <c r="D4002"/>
    </row>
    <row r="4003" spans="1:4" ht="15" x14ac:dyDescent="0.25">
      <c r="A4003"/>
      <c r="B4003"/>
      <c r="C4003"/>
      <c r="D4003"/>
    </row>
    <row r="4004" spans="1:4" ht="15" x14ac:dyDescent="0.25">
      <c r="A4004"/>
      <c r="B4004"/>
      <c r="C4004"/>
      <c r="D4004"/>
    </row>
    <row r="4005" spans="1:4" ht="15" x14ac:dyDescent="0.25">
      <c r="A4005"/>
      <c r="B4005"/>
      <c r="C4005"/>
      <c r="D4005"/>
    </row>
    <row r="4006" spans="1:4" ht="15" x14ac:dyDescent="0.25">
      <c r="A4006"/>
      <c r="B4006"/>
      <c r="C4006"/>
      <c r="D4006"/>
    </row>
    <row r="4007" spans="1:4" ht="15" x14ac:dyDescent="0.25">
      <c r="A4007"/>
      <c r="B4007"/>
      <c r="C4007"/>
      <c r="D4007"/>
    </row>
    <row r="4008" spans="1:4" ht="15" x14ac:dyDescent="0.25">
      <c r="A4008"/>
      <c r="B4008"/>
      <c r="C4008"/>
      <c r="D4008"/>
    </row>
    <row r="4009" spans="1:4" ht="15" x14ac:dyDescent="0.25">
      <c r="A4009"/>
      <c r="B4009"/>
      <c r="C4009"/>
      <c r="D4009"/>
    </row>
    <row r="4010" spans="1:4" ht="15" x14ac:dyDescent="0.25">
      <c r="A4010"/>
      <c r="B4010"/>
      <c r="C4010"/>
      <c r="D4010"/>
    </row>
    <row r="4011" spans="1:4" ht="15" x14ac:dyDescent="0.25">
      <c r="A4011"/>
      <c r="B4011"/>
      <c r="C4011"/>
      <c r="D4011"/>
    </row>
    <row r="4012" spans="1:4" ht="15" x14ac:dyDescent="0.25">
      <c r="A4012"/>
      <c r="B4012"/>
      <c r="C4012"/>
      <c r="D4012"/>
    </row>
    <row r="4013" spans="1:4" ht="15" x14ac:dyDescent="0.25">
      <c r="A4013"/>
      <c r="B4013"/>
      <c r="C4013"/>
      <c r="D4013"/>
    </row>
    <row r="4014" spans="1:4" ht="15" x14ac:dyDescent="0.25">
      <c r="A4014"/>
      <c r="B4014"/>
      <c r="C4014"/>
      <c r="D4014"/>
    </row>
    <row r="4015" spans="1:4" ht="15" x14ac:dyDescent="0.25">
      <c r="A4015"/>
      <c r="B4015"/>
      <c r="C4015"/>
      <c r="D4015"/>
    </row>
    <row r="4016" spans="1:4" ht="15" x14ac:dyDescent="0.25">
      <c r="A4016"/>
      <c r="B4016"/>
      <c r="C4016"/>
      <c r="D4016"/>
    </row>
    <row r="4017" spans="1:4" ht="15" x14ac:dyDescent="0.25">
      <c r="A4017"/>
      <c r="B4017"/>
      <c r="C4017"/>
      <c r="D4017"/>
    </row>
    <row r="4018" spans="1:4" ht="15" x14ac:dyDescent="0.25">
      <c r="A4018"/>
      <c r="B4018"/>
      <c r="C4018"/>
      <c r="D4018"/>
    </row>
    <row r="4019" spans="1:4" ht="15" x14ac:dyDescent="0.25">
      <c r="A4019"/>
      <c r="B4019"/>
      <c r="C4019"/>
      <c r="D4019"/>
    </row>
    <row r="4020" spans="1:4" ht="15" x14ac:dyDescent="0.25">
      <c r="A4020"/>
      <c r="B4020"/>
      <c r="C4020"/>
      <c r="D4020"/>
    </row>
    <row r="4021" spans="1:4" ht="15" x14ac:dyDescent="0.25">
      <c r="A4021"/>
      <c r="B4021"/>
      <c r="C4021"/>
      <c r="D4021"/>
    </row>
    <row r="4022" spans="1:4" ht="15" x14ac:dyDescent="0.25">
      <c r="A4022"/>
      <c r="B4022"/>
      <c r="C4022"/>
      <c r="D4022"/>
    </row>
    <row r="4023" spans="1:4" ht="15" x14ac:dyDescent="0.25">
      <c r="A4023"/>
      <c r="B4023"/>
      <c r="C4023"/>
      <c r="D4023"/>
    </row>
    <row r="4024" spans="1:4" ht="15" x14ac:dyDescent="0.25">
      <c r="A4024"/>
      <c r="B4024"/>
      <c r="C4024"/>
      <c r="D4024"/>
    </row>
    <row r="4025" spans="1:4" ht="15" x14ac:dyDescent="0.25">
      <c r="A4025"/>
      <c r="B4025"/>
      <c r="C4025"/>
      <c r="D4025"/>
    </row>
    <row r="4026" spans="1:4" ht="15" x14ac:dyDescent="0.25">
      <c r="A4026"/>
      <c r="B4026"/>
      <c r="C4026"/>
      <c r="D4026"/>
    </row>
    <row r="4027" spans="1:4" ht="15" x14ac:dyDescent="0.25">
      <c r="A4027"/>
      <c r="B4027"/>
      <c r="C4027"/>
      <c r="D4027"/>
    </row>
    <row r="4028" spans="1:4" ht="15" x14ac:dyDescent="0.25">
      <c r="A4028"/>
      <c r="B4028"/>
      <c r="C4028"/>
      <c r="D4028"/>
    </row>
    <row r="4029" spans="1:4" ht="15" x14ac:dyDescent="0.25">
      <c r="A4029"/>
      <c r="B4029"/>
      <c r="C4029"/>
      <c r="D4029"/>
    </row>
    <row r="4030" spans="1:4" ht="15" x14ac:dyDescent="0.25">
      <c r="A4030"/>
      <c r="B4030"/>
      <c r="C4030"/>
      <c r="D4030"/>
    </row>
    <row r="4031" spans="1:4" ht="15" x14ac:dyDescent="0.25">
      <c r="A4031"/>
      <c r="B4031"/>
      <c r="C4031"/>
      <c r="D4031"/>
    </row>
    <row r="4032" spans="1:4" ht="15" x14ac:dyDescent="0.25">
      <c r="A4032"/>
      <c r="B4032"/>
      <c r="C4032"/>
      <c r="D4032"/>
    </row>
    <row r="4033" spans="1:4" ht="15" x14ac:dyDescent="0.25">
      <c r="A4033"/>
      <c r="B4033"/>
      <c r="C4033"/>
      <c r="D4033"/>
    </row>
    <row r="4034" spans="1:4" ht="15" x14ac:dyDescent="0.25">
      <c r="A4034"/>
      <c r="B4034"/>
      <c r="C4034"/>
      <c r="D4034"/>
    </row>
    <row r="4035" spans="1:4" ht="15" x14ac:dyDescent="0.25">
      <c r="A4035"/>
      <c r="B4035"/>
      <c r="C4035"/>
      <c r="D4035"/>
    </row>
    <row r="4036" spans="1:4" ht="15" x14ac:dyDescent="0.25">
      <c r="A4036"/>
      <c r="B4036"/>
      <c r="C4036"/>
      <c r="D4036"/>
    </row>
    <row r="4037" spans="1:4" ht="15" x14ac:dyDescent="0.25">
      <c r="A4037"/>
      <c r="B4037"/>
      <c r="C4037"/>
      <c r="D4037"/>
    </row>
    <row r="4038" spans="1:4" ht="15" x14ac:dyDescent="0.25">
      <c r="A4038"/>
      <c r="B4038"/>
      <c r="C4038"/>
      <c r="D4038"/>
    </row>
    <row r="4039" spans="1:4" ht="15" x14ac:dyDescent="0.25">
      <c r="A4039"/>
      <c r="B4039"/>
      <c r="C4039"/>
      <c r="D4039"/>
    </row>
    <row r="4040" spans="1:4" ht="15" x14ac:dyDescent="0.25">
      <c r="A4040"/>
      <c r="B4040"/>
      <c r="C4040"/>
      <c r="D4040"/>
    </row>
    <row r="4041" spans="1:4" ht="15" x14ac:dyDescent="0.25">
      <c r="A4041"/>
      <c r="B4041"/>
      <c r="C4041"/>
      <c r="D4041"/>
    </row>
    <row r="4042" spans="1:4" ht="15" x14ac:dyDescent="0.25">
      <c r="A4042"/>
      <c r="B4042"/>
      <c r="C4042"/>
      <c r="D4042"/>
    </row>
    <row r="4043" spans="1:4" ht="15" x14ac:dyDescent="0.25">
      <c r="A4043"/>
      <c r="B4043"/>
      <c r="C4043"/>
      <c r="D4043"/>
    </row>
    <row r="4044" spans="1:4" ht="15" x14ac:dyDescent="0.25">
      <c r="A4044"/>
      <c r="B4044"/>
      <c r="C4044"/>
      <c r="D4044"/>
    </row>
    <row r="4045" spans="1:4" ht="15" x14ac:dyDescent="0.25">
      <c r="A4045"/>
      <c r="B4045"/>
      <c r="C4045"/>
      <c r="D4045"/>
    </row>
    <row r="4046" spans="1:4" ht="15" x14ac:dyDescent="0.25">
      <c r="A4046"/>
      <c r="B4046"/>
      <c r="C4046"/>
      <c r="D4046"/>
    </row>
    <row r="4047" spans="1:4" ht="15" x14ac:dyDescent="0.25">
      <c r="A4047"/>
      <c r="B4047"/>
      <c r="C4047"/>
      <c r="D4047"/>
    </row>
    <row r="4048" spans="1:4" ht="15" x14ac:dyDescent="0.25">
      <c r="A4048"/>
      <c r="B4048"/>
      <c r="C4048"/>
      <c r="D4048"/>
    </row>
    <row r="4049" spans="1:4" ht="15" x14ac:dyDescent="0.25">
      <c r="A4049"/>
      <c r="B4049"/>
      <c r="C4049"/>
      <c r="D4049"/>
    </row>
    <row r="4050" spans="1:4" ht="15" x14ac:dyDescent="0.25">
      <c r="A4050"/>
      <c r="B4050"/>
      <c r="C4050"/>
      <c r="D4050"/>
    </row>
    <row r="4051" spans="1:4" ht="15" x14ac:dyDescent="0.25">
      <c r="A4051"/>
      <c r="B4051"/>
      <c r="C4051"/>
      <c r="D4051"/>
    </row>
    <row r="4052" spans="1:4" ht="15" x14ac:dyDescent="0.25">
      <c r="A4052"/>
      <c r="B4052"/>
      <c r="C4052"/>
      <c r="D4052"/>
    </row>
    <row r="4053" spans="1:4" ht="15" x14ac:dyDescent="0.25">
      <c r="A4053"/>
      <c r="B4053"/>
      <c r="C4053"/>
      <c r="D4053"/>
    </row>
    <row r="4054" spans="1:4" ht="15" x14ac:dyDescent="0.25">
      <c r="A4054"/>
      <c r="B4054"/>
      <c r="C4054"/>
      <c r="D4054"/>
    </row>
    <row r="4055" spans="1:4" ht="15" x14ac:dyDescent="0.25">
      <c r="A4055"/>
      <c r="B4055"/>
      <c r="C4055"/>
      <c r="D4055"/>
    </row>
    <row r="4056" spans="1:4" ht="15" x14ac:dyDescent="0.25">
      <c r="A4056"/>
      <c r="B4056"/>
      <c r="C4056"/>
      <c r="D4056"/>
    </row>
    <row r="4057" spans="1:4" ht="15" x14ac:dyDescent="0.25">
      <c r="A4057"/>
      <c r="B4057"/>
      <c r="C4057"/>
      <c r="D4057"/>
    </row>
    <row r="4058" spans="1:4" ht="15" x14ac:dyDescent="0.25">
      <c r="A4058"/>
      <c r="B4058"/>
      <c r="C4058"/>
      <c r="D4058"/>
    </row>
    <row r="4059" spans="1:4" ht="15" x14ac:dyDescent="0.25">
      <c r="A4059"/>
      <c r="B4059"/>
      <c r="C4059"/>
      <c r="D4059"/>
    </row>
    <row r="4060" spans="1:4" ht="15" x14ac:dyDescent="0.25">
      <c r="A4060"/>
      <c r="B4060"/>
      <c r="C4060"/>
      <c r="D4060"/>
    </row>
    <row r="4061" spans="1:4" ht="15" x14ac:dyDescent="0.25">
      <c r="A4061"/>
      <c r="B4061"/>
      <c r="C4061"/>
      <c r="D4061"/>
    </row>
    <row r="4062" spans="1:4" ht="15" x14ac:dyDescent="0.25">
      <c r="A4062"/>
      <c r="B4062"/>
      <c r="C4062"/>
      <c r="D4062"/>
    </row>
    <row r="4063" spans="1:4" ht="15" x14ac:dyDescent="0.25">
      <c r="A4063"/>
      <c r="B4063"/>
      <c r="C4063"/>
      <c r="D4063"/>
    </row>
    <row r="4064" spans="1:4" ht="15" x14ac:dyDescent="0.25">
      <c r="A4064"/>
      <c r="B4064"/>
      <c r="C4064"/>
      <c r="D4064"/>
    </row>
    <row r="4065" spans="1:4" ht="15" x14ac:dyDescent="0.25">
      <c r="A4065"/>
      <c r="B4065"/>
      <c r="C4065"/>
      <c r="D4065"/>
    </row>
    <row r="4066" spans="1:4" ht="15" x14ac:dyDescent="0.25">
      <c r="A4066"/>
      <c r="B4066"/>
      <c r="C4066"/>
      <c r="D4066"/>
    </row>
    <row r="4067" spans="1:4" ht="15" x14ac:dyDescent="0.25">
      <c r="A4067"/>
      <c r="B4067"/>
      <c r="C4067"/>
      <c r="D4067"/>
    </row>
    <row r="4068" spans="1:4" ht="15" x14ac:dyDescent="0.25">
      <c r="A4068"/>
      <c r="B4068"/>
      <c r="C4068"/>
      <c r="D4068"/>
    </row>
    <row r="4069" spans="1:4" ht="15" x14ac:dyDescent="0.25">
      <c r="A4069"/>
      <c r="B4069"/>
      <c r="C4069"/>
      <c r="D4069"/>
    </row>
    <row r="4070" spans="1:4" ht="15" x14ac:dyDescent="0.25">
      <c r="A4070"/>
      <c r="B4070"/>
      <c r="C4070"/>
      <c r="D4070"/>
    </row>
    <row r="4071" spans="1:4" ht="15" x14ac:dyDescent="0.25">
      <c r="A4071"/>
      <c r="B4071"/>
      <c r="C4071"/>
      <c r="D4071"/>
    </row>
    <row r="4072" spans="1:4" ht="15" x14ac:dyDescent="0.25">
      <c r="A4072"/>
      <c r="B4072"/>
      <c r="C4072"/>
      <c r="D4072"/>
    </row>
    <row r="4073" spans="1:4" ht="15" x14ac:dyDescent="0.25">
      <c r="A4073"/>
      <c r="B4073"/>
      <c r="C4073"/>
      <c r="D4073"/>
    </row>
    <row r="4074" spans="1:4" ht="15" x14ac:dyDescent="0.25">
      <c r="A4074"/>
      <c r="B4074"/>
      <c r="C4074"/>
      <c r="D4074"/>
    </row>
    <row r="4075" spans="1:4" ht="15" x14ac:dyDescent="0.25">
      <c r="A4075"/>
      <c r="B4075"/>
      <c r="C4075"/>
      <c r="D4075"/>
    </row>
    <row r="4076" spans="1:4" ht="15" x14ac:dyDescent="0.25">
      <c r="A4076"/>
      <c r="B4076"/>
      <c r="C4076"/>
      <c r="D4076"/>
    </row>
    <row r="4077" spans="1:4" ht="15" x14ac:dyDescent="0.25">
      <c r="A4077"/>
      <c r="B4077"/>
      <c r="C4077"/>
      <c r="D4077"/>
    </row>
    <row r="4078" spans="1:4" ht="15" x14ac:dyDescent="0.25">
      <c r="A4078"/>
      <c r="B4078"/>
      <c r="C4078"/>
      <c r="D4078"/>
    </row>
    <row r="4079" spans="1:4" ht="15" x14ac:dyDescent="0.25">
      <c r="A4079"/>
      <c r="B4079"/>
      <c r="C4079"/>
      <c r="D4079"/>
    </row>
    <row r="4080" spans="1:4" ht="15" x14ac:dyDescent="0.25">
      <c r="A4080"/>
      <c r="B4080"/>
      <c r="C4080"/>
      <c r="D4080"/>
    </row>
    <row r="4081" spans="1:4" ht="15" x14ac:dyDescent="0.25">
      <c r="A4081"/>
      <c r="B4081"/>
      <c r="C4081"/>
      <c r="D4081"/>
    </row>
    <row r="4082" spans="1:4" ht="15" x14ac:dyDescent="0.25">
      <c r="A4082"/>
      <c r="B4082"/>
      <c r="C4082"/>
      <c r="D4082"/>
    </row>
    <row r="4083" spans="1:4" ht="15" x14ac:dyDescent="0.25">
      <c r="A4083"/>
      <c r="B4083"/>
      <c r="C4083"/>
      <c r="D4083"/>
    </row>
    <row r="4084" spans="1:4" ht="15" x14ac:dyDescent="0.25">
      <c r="A4084"/>
      <c r="B4084"/>
      <c r="C4084"/>
      <c r="D4084"/>
    </row>
    <row r="4085" spans="1:4" ht="15" x14ac:dyDescent="0.25">
      <c r="A4085"/>
      <c r="B4085"/>
      <c r="C4085"/>
      <c r="D4085"/>
    </row>
    <row r="4086" spans="1:4" ht="15" x14ac:dyDescent="0.25">
      <c r="A4086"/>
      <c r="B4086"/>
      <c r="C4086"/>
      <c r="D4086"/>
    </row>
    <row r="4087" spans="1:4" ht="15" x14ac:dyDescent="0.25">
      <c r="A4087"/>
      <c r="B4087"/>
      <c r="C4087"/>
      <c r="D4087"/>
    </row>
    <row r="4088" spans="1:4" ht="15" x14ac:dyDescent="0.25">
      <c r="A4088"/>
      <c r="B4088"/>
      <c r="C4088"/>
      <c r="D4088"/>
    </row>
    <row r="4089" spans="1:4" ht="15" x14ac:dyDescent="0.25">
      <c r="A4089"/>
      <c r="B4089"/>
      <c r="C4089"/>
      <c r="D4089"/>
    </row>
    <row r="4090" spans="1:4" ht="15" x14ac:dyDescent="0.25">
      <c r="A4090"/>
      <c r="B4090"/>
      <c r="C4090"/>
      <c r="D4090"/>
    </row>
    <row r="4091" spans="1:4" ht="15" x14ac:dyDescent="0.25">
      <c r="A4091"/>
      <c r="B4091"/>
      <c r="C4091"/>
      <c r="D4091"/>
    </row>
    <row r="4092" spans="1:4" ht="15" x14ac:dyDescent="0.25">
      <c r="A4092"/>
      <c r="B4092"/>
      <c r="C4092"/>
      <c r="D4092"/>
    </row>
    <row r="4093" spans="1:4" ht="15" x14ac:dyDescent="0.25">
      <c r="A4093"/>
      <c r="B4093"/>
      <c r="C4093"/>
      <c r="D4093"/>
    </row>
    <row r="4094" spans="1:4" ht="15" x14ac:dyDescent="0.25">
      <c r="A4094"/>
      <c r="B4094"/>
      <c r="C4094"/>
      <c r="D4094"/>
    </row>
    <row r="4095" spans="1:4" ht="15" x14ac:dyDescent="0.25">
      <c r="A4095"/>
      <c r="B4095"/>
      <c r="C4095"/>
      <c r="D4095"/>
    </row>
    <row r="4096" spans="1:4" ht="15" x14ac:dyDescent="0.25">
      <c r="A4096"/>
      <c r="B4096"/>
      <c r="C4096"/>
      <c r="D4096"/>
    </row>
    <row r="4097" spans="1:4" ht="15" x14ac:dyDescent="0.25">
      <c r="A4097"/>
      <c r="B4097"/>
      <c r="C4097"/>
      <c r="D4097"/>
    </row>
    <row r="4098" spans="1:4" ht="15" x14ac:dyDescent="0.25">
      <c r="A4098"/>
      <c r="B4098"/>
      <c r="C4098"/>
      <c r="D4098"/>
    </row>
    <row r="4099" spans="1:4" ht="15" x14ac:dyDescent="0.25">
      <c r="A4099"/>
      <c r="B4099"/>
      <c r="C4099"/>
      <c r="D4099"/>
    </row>
    <row r="4100" spans="1:4" ht="15" x14ac:dyDescent="0.25">
      <c r="A4100"/>
      <c r="B4100"/>
      <c r="C4100"/>
      <c r="D4100"/>
    </row>
    <row r="4101" spans="1:4" ht="15" x14ac:dyDescent="0.25">
      <c r="A4101"/>
      <c r="B4101"/>
      <c r="C4101"/>
      <c r="D4101"/>
    </row>
    <row r="4102" spans="1:4" ht="15" x14ac:dyDescent="0.25">
      <c r="A4102"/>
      <c r="B4102"/>
      <c r="C4102"/>
      <c r="D4102"/>
    </row>
    <row r="4103" spans="1:4" ht="15" x14ac:dyDescent="0.25">
      <c r="A4103"/>
      <c r="B4103"/>
      <c r="C4103"/>
      <c r="D4103"/>
    </row>
    <row r="4104" spans="1:4" ht="15" x14ac:dyDescent="0.25">
      <c r="A4104"/>
      <c r="B4104"/>
      <c r="C4104"/>
      <c r="D4104"/>
    </row>
    <row r="4105" spans="1:4" ht="15" x14ac:dyDescent="0.25">
      <c r="A4105"/>
      <c r="B4105"/>
      <c r="C4105"/>
      <c r="D4105"/>
    </row>
    <row r="4106" spans="1:4" ht="15" x14ac:dyDescent="0.25">
      <c r="A4106"/>
      <c r="B4106"/>
      <c r="C4106"/>
      <c r="D4106"/>
    </row>
    <row r="4107" spans="1:4" ht="15" x14ac:dyDescent="0.25">
      <c r="A4107"/>
      <c r="B4107"/>
      <c r="C4107"/>
      <c r="D4107"/>
    </row>
    <row r="4108" spans="1:4" ht="15" x14ac:dyDescent="0.25">
      <c r="A4108"/>
      <c r="B4108"/>
      <c r="C4108"/>
      <c r="D4108"/>
    </row>
    <row r="4109" spans="1:4" ht="15" x14ac:dyDescent="0.25">
      <c r="A4109"/>
      <c r="B4109"/>
      <c r="C4109"/>
      <c r="D4109"/>
    </row>
    <row r="4110" spans="1:4" ht="15" x14ac:dyDescent="0.25">
      <c r="A4110"/>
      <c r="B4110"/>
      <c r="C4110"/>
      <c r="D4110"/>
    </row>
    <row r="4111" spans="1:4" ht="15" x14ac:dyDescent="0.25">
      <c r="A4111"/>
      <c r="B4111"/>
      <c r="C4111"/>
      <c r="D4111"/>
    </row>
    <row r="4112" spans="1:4" ht="15" x14ac:dyDescent="0.25">
      <c r="A4112"/>
      <c r="B4112"/>
      <c r="C4112"/>
      <c r="D4112"/>
    </row>
    <row r="4113" spans="1:4" ht="15" x14ac:dyDescent="0.25">
      <c r="A4113"/>
      <c r="B4113"/>
      <c r="C4113"/>
      <c r="D4113"/>
    </row>
    <row r="4114" spans="1:4" ht="15" x14ac:dyDescent="0.25">
      <c r="A4114"/>
      <c r="B4114"/>
      <c r="C4114"/>
      <c r="D4114"/>
    </row>
    <row r="4115" spans="1:4" ht="15" x14ac:dyDescent="0.25">
      <c r="A4115"/>
      <c r="B4115"/>
      <c r="C4115"/>
      <c r="D4115"/>
    </row>
    <row r="4116" spans="1:4" ht="15" x14ac:dyDescent="0.25">
      <c r="A4116"/>
      <c r="B4116"/>
      <c r="C4116"/>
      <c r="D4116"/>
    </row>
    <row r="4117" spans="1:4" ht="15" x14ac:dyDescent="0.25">
      <c r="A4117"/>
      <c r="B4117"/>
      <c r="C4117"/>
      <c r="D4117"/>
    </row>
    <row r="4118" spans="1:4" ht="15" x14ac:dyDescent="0.25">
      <c r="A4118"/>
      <c r="B4118"/>
      <c r="C4118"/>
      <c r="D4118"/>
    </row>
    <row r="4119" spans="1:4" ht="15" x14ac:dyDescent="0.25">
      <c r="A4119"/>
      <c r="B4119"/>
      <c r="C4119"/>
      <c r="D4119"/>
    </row>
    <row r="4120" spans="1:4" ht="15" x14ac:dyDescent="0.25">
      <c r="A4120"/>
      <c r="B4120"/>
      <c r="C4120"/>
      <c r="D4120"/>
    </row>
    <row r="4121" spans="1:4" ht="15" x14ac:dyDescent="0.25">
      <c r="A4121"/>
      <c r="B4121"/>
      <c r="C4121"/>
      <c r="D4121"/>
    </row>
    <row r="4122" spans="1:4" ht="15" x14ac:dyDescent="0.25">
      <c r="A4122"/>
      <c r="B4122"/>
      <c r="C4122"/>
      <c r="D4122"/>
    </row>
    <row r="4123" spans="1:4" ht="15" x14ac:dyDescent="0.25">
      <c r="A4123"/>
      <c r="B4123"/>
      <c r="C4123"/>
      <c r="D4123"/>
    </row>
    <row r="4124" spans="1:4" ht="15" x14ac:dyDescent="0.25">
      <c r="A4124"/>
      <c r="B4124"/>
      <c r="C4124"/>
      <c r="D4124"/>
    </row>
    <row r="4125" spans="1:4" ht="15" x14ac:dyDescent="0.25">
      <c r="A4125"/>
      <c r="B4125"/>
      <c r="C4125"/>
      <c r="D4125"/>
    </row>
    <row r="4126" spans="1:4" ht="15" x14ac:dyDescent="0.25">
      <c r="A4126"/>
      <c r="B4126"/>
      <c r="C4126"/>
      <c r="D4126"/>
    </row>
    <row r="4127" spans="1:4" ht="15" x14ac:dyDescent="0.25">
      <c r="A4127"/>
      <c r="B4127"/>
      <c r="C4127"/>
      <c r="D4127"/>
    </row>
    <row r="4128" spans="1:4" ht="15" x14ac:dyDescent="0.25">
      <c r="A4128"/>
      <c r="B4128"/>
      <c r="C4128"/>
      <c r="D4128"/>
    </row>
    <row r="4129" spans="1:4" ht="15" x14ac:dyDescent="0.25">
      <c r="A4129"/>
      <c r="B4129"/>
      <c r="C4129"/>
      <c r="D4129"/>
    </row>
    <row r="4130" spans="1:4" ht="15" x14ac:dyDescent="0.25">
      <c r="A4130"/>
      <c r="B4130"/>
      <c r="C4130"/>
      <c r="D4130"/>
    </row>
    <row r="4131" spans="1:4" ht="15" x14ac:dyDescent="0.25">
      <c r="A4131"/>
      <c r="B4131"/>
      <c r="C4131"/>
      <c r="D4131"/>
    </row>
    <row r="4132" spans="1:4" ht="15" x14ac:dyDescent="0.25">
      <c r="A4132"/>
      <c r="B4132"/>
      <c r="C4132"/>
      <c r="D4132"/>
    </row>
    <row r="4133" spans="1:4" ht="15" x14ac:dyDescent="0.25">
      <c r="A4133"/>
      <c r="B4133"/>
      <c r="C4133"/>
      <c r="D4133"/>
    </row>
    <row r="4134" spans="1:4" ht="15" x14ac:dyDescent="0.25">
      <c r="A4134"/>
      <c r="B4134"/>
      <c r="C4134"/>
      <c r="D4134"/>
    </row>
    <row r="4135" spans="1:4" ht="15" x14ac:dyDescent="0.25">
      <c r="A4135"/>
      <c r="B4135"/>
      <c r="C4135"/>
      <c r="D4135"/>
    </row>
    <row r="4136" spans="1:4" ht="15" x14ac:dyDescent="0.25">
      <c r="A4136"/>
      <c r="B4136"/>
      <c r="C4136"/>
      <c r="D4136"/>
    </row>
    <row r="4137" spans="1:4" ht="15" x14ac:dyDescent="0.25">
      <c r="A4137"/>
      <c r="B4137"/>
      <c r="C4137"/>
      <c r="D4137"/>
    </row>
    <row r="4138" spans="1:4" ht="15" x14ac:dyDescent="0.25">
      <c r="A4138"/>
      <c r="B4138"/>
      <c r="C4138"/>
      <c r="D4138"/>
    </row>
    <row r="4139" spans="1:4" ht="15" x14ac:dyDescent="0.25">
      <c r="A4139"/>
      <c r="B4139"/>
      <c r="C4139"/>
      <c r="D4139"/>
    </row>
    <row r="4140" spans="1:4" ht="15" x14ac:dyDescent="0.25">
      <c r="A4140"/>
      <c r="B4140"/>
      <c r="C4140"/>
      <c r="D4140"/>
    </row>
    <row r="4141" spans="1:4" ht="15" x14ac:dyDescent="0.25">
      <c r="A4141"/>
      <c r="B4141"/>
      <c r="C4141"/>
      <c r="D4141"/>
    </row>
    <row r="4142" spans="1:4" ht="15" x14ac:dyDescent="0.25">
      <c r="A4142"/>
      <c r="B4142"/>
      <c r="C4142"/>
      <c r="D4142"/>
    </row>
    <row r="4143" spans="1:4" ht="15" x14ac:dyDescent="0.25">
      <c r="A4143"/>
      <c r="B4143"/>
      <c r="C4143"/>
      <c r="D4143"/>
    </row>
    <row r="4144" spans="1:4" ht="15" x14ac:dyDescent="0.25">
      <c r="A4144"/>
      <c r="B4144"/>
      <c r="C4144"/>
      <c r="D4144"/>
    </row>
    <row r="4145" spans="1:4" ht="15" x14ac:dyDescent="0.25">
      <c r="A4145"/>
      <c r="B4145"/>
      <c r="C4145"/>
      <c r="D4145"/>
    </row>
    <row r="4146" spans="1:4" ht="15" x14ac:dyDescent="0.25">
      <c r="A4146"/>
      <c r="B4146"/>
      <c r="C4146"/>
      <c r="D4146"/>
    </row>
    <row r="4147" spans="1:4" ht="15" x14ac:dyDescent="0.25">
      <c r="A4147"/>
      <c r="B4147"/>
      <c r="C4147"/>
      <c r="D4147"/>
    </row>
    <row r="4148" spans="1:4" ht="15" x14ac:dyDescent="0.25">
      <c r="A4148"/>
      <c r="B4148"/>
      <c r="C4148"/>
      <c r="D4148"/>
    </row>
    <row r="4149" spans="1:4" ht="15" x14ac:dyDescent="0.25">
      <c r="A4149"/>
      <c r="B4149"/>
      <c r="C4149"/>
      <c r="D4149"/>
    </row>
    <row r="4150" spans="1:4" ht="15" x14ac:dyDescent="0.25">
      <c r="A4150"/>
      <c r="B4150"/>
      <c r="C4150"/>
      <c r="D4150"/>
    </row>
    <row r="4151" spans="1:4" ht="15" x14ac:dyDescent="0.25">
      <c r="A4151"/>
      <c r="B4151"/>
      <c r="C4151"/>
      <c r="D4151"/>
    </row>
    <row r="4152" spans="1:4" ht="15" x14ac:dyDescent="0.25">
      <c r="A4152"/>
      <c r="B4152"/>
      <c r="C4152"/>
      <c r="D4152"/>
    </row>
    <row r="4153" spans="1:4" ht="15" x14ac:dyDescent="0.25">
      <c r="A4153"/>
      <c r="B4153"/>
      <c r="C4153"/>
      <c r="D4153"/>
    </row>
    <row r="4154" spans="1:4" ht="15" x14ac:dyDescent="0.25">
      <c r="A4154"/>
      <c r="B4154"/>
      <c r="C4154"/>
      <c r="D4154"/>
    </row>
    <row r="4155" spans="1:4" ht="15" x14ac:dyDescent="0.25">
      <c r="A4155"/>
      <c r="B4155"/>
      <c r="C4155"/>
      <c r="D4155"/>
    </row>
    <row r="4156" spans="1:4" ht="15" x14ac:dyDescent="0.25">
      <c r="A4156"/>
      <c r="B4156"/>
      <c r="C4156"/>
      <c r="D4156"/>
    </row>
    <row r="4157" spans="1:4" ht="15" x14ac:dyDescent="0.25">
      <c r="A4157"/>
      <c r="B4157"/>
      <c r="C4157"/>
      <c r="D4157"/>
    </row>
    <row r="4158" spans="1:4" ht="15" x14ac:dyDescent="0.25">
      <c r="A4158"/>
      <c r="B4158"/>
      <c r="C4158"/>
      <c r="D4158"/>
    </row>
    <row r="4159" spans="1:4" ht="15" x14ac:dyDescent="0.25">
      <c r="A4159"/>
      <c r="B4159"/>
      <c r="C4159"/>
      <c r="D4159"/>
    </row>
    <row r="4160" spans="1:4" ht="15" x14ac:dyDescent="0.25">
      <c r="A4160"/>
      <c r="B4160"/>
      <c r="C4160"/>
      <c r="D4160"/>
    </row>
    <row r="4161" spans="1:4" ht="15" x14ac:dyDescent="0.25">
      <c r="A4161"/>
      <c r="B4161"/>
      <c r="C4161"/>
      <c r="D4161"/>
    </row>
    <row r="4162" spans="1:4" ht="15" x14ac:dyDescent="0.25">
      <c r="A4162"/>
      <c r="B4162"/>
      <c r="C4162"/>
      <c r="D4162"/>
    </row>
    <row r="4163" spans="1:4" ht="15" x14ac:dyDescent="0.25">
      <c r="A4163"/>
      <c r="B4163"/>
      <c r="C4163"/>
      <c r="D4163"/>
    </row>
    <row r="4164" spans="1:4" ht="15" x14ac:dyDescent="0.25">
      <c r="A4164"/>
      <c r="B4164"/>
      <c r="C4164"/>
      <c r="D4164"/>
    </row>
    <row r="4165" spans="1:4" ht="15" x14ac:dyDescent="0.25">
      <c r="A4165"/>
      <c r="B4165"/>
      <c r="C4165"/>
      <c r="D4165"/>
    </row>
    <row r="4166" spans="1:4" ht="15" x14ac:dyDescent="0.25">
      <c r="A4166"/>
      <c r="B4166"/>
      <c r="C4166"/>
      <c r="D4166"/>
    </row>
    <row r="4167" spans="1:4" ht="15" x14ac:dyDescent="0.25">
      <c r="A4167"/>
      <c r="B4167"/>
      <c r="C4167"/>
      <c r="D4167"/>
    </row>
    <row r="4168" spans="1:4" ht="15" x14ac:dyDescent="0.25">
      <c r="A4168"/>
      <c r="B4168"/>
      <c r="C4168"/>
      <c r="D4168"/>
    </row>
    <row r="4169" spans="1:4" ht="15" x14ac:dyDescent="0.25">
      <c r="A4169"/>
      <c r="B4169"/>
      <c r="C4169"/>
      <c r="D4169"/>
    </row>
    <row r="4170" spans="1:4" ht="15" x14ac:dyDescent="0.25">
      <c r="A4170"/>
      <c r="B4170"/>
      <c r="C4170"/>
      <c r="D4170"/>
    </row>
    <row r="4171" spans="1:4" ht="15" x14ac:dyDescent="0.25">
      <c r="A4171"/>
      <c r="B4171"/>
      <c r="C4171"/>
      <c r="D4171"/>
    </row>
    <row r="4172" spans="1:4" ht="15" x14ac:dyDescent="0.25">
      <c r="A4172"/>
      <c r="B4172"/>
      <c r="C4172"/>
      <c r="D4172"/>
    </row>
    <row r="4173" spans="1:4" ht="15" x14ac:dyDescent="0.25">
      <c r="A4173"/>
      <c r="B4173"/>
      <c r="C4173"/>
      <c r="D4173"/>
    </row>
    <row r="4174" spans="1:4" ht="15" x14ac:dyDescent="0.25">
      <c r="A4174"/>
      <c r="B4174"/>
      <c r="C4174"/>
      <c r="D4174"/>
    </row>
    <row r="4175" spans="1:4" ht="15" x14ac:dyDescent="0.25">
      <c r="A4175"/>
      <c r="B4175"/>
      <c r="C4175"/>
      <c r="D4175"/>
    </row>
    <row r="4176" spans="1:4" ht="15" x14ac:dyDescent="0.25">
      <c r="A4176"/>
      <c r="B4176"/>
      <c r="C4176"/>
      <c r="D4176"/>
    </row>
    <row r="4177" spans="1:4" ht="15" x14ac:dyDescent="0.25">
      <c r="A4177"/>
      <c r="B4177"/>
      <c r="C4177"/>
      <c r="D4177"/>
    </row>
    <row r="4178" spans="1:4" ht="15" x14ac:dyDescent="0.25">
      <c r="A4178"/>
      <c r="B4178"/>
      <c r="C4178"/>
      <c r="D4178"/>
    </row>
    <row r="4179" spans="1:4" ht="15" x14ac:dyDescent="0.25">
      <c r="A4179"/>
      <c r="B4179"/>
      <c r="C4179"/>
      <c r="D4179"/>
    </row>
    <row r="4180" spans="1:4" ht="15" x14ac:dyDescent="0.25">
      <c r="A4180"/>
      <c r="B4180"/>
      <c r="C4180"/>
      <c r="D4180"/>
    </row>
    <row r="4181" spans="1:4" ht="15" x14ac:dyDescent="0.25">
      <c r="A4181"/>
      <c r="B4181"/>
      <c r="C4181"/>
      <c r="D4181"/>
    </row>
    <row r="4182" spans="1:4" ht="15" x14ac:dyDescent="0.25">
      <c r="A4182"/>
      <c r="B4182"/>
      <c r="C4182"/>
      <c r="D4182"/>
    </row>
    <row r="4183" spans="1:4" ht="15" x14ac:dyDescent="0.25">
      <c r="A4183"/>
      <c r="B4183"/>
      <c r="C4183"/>
      <c r="D4183"/>
    </row>
    <row r="4184" spans="1:4" ht="15" x14ac:dyDescent="0.25">
      <c r="A4184"/>
      <c r="B4184"/>
      <c r="C4184"/>
      <c r="D4184"/>
    </row>
    <row r="4185" spans="1:4" ht="15" x14ac:dyDescent="0.25">
      <c r="A4185"/>
      <c r="B4185"/>
      <c r="C4185"/>
      <c r="D4185"/>
    </row>
    <row r="4186" spans="1:4" ht="15" x14ac:dyDescent="0.25">
      <c r="A4186"/>
      <c r="B4186"/>
      <c r="C4186"/>
      <c r="D4186"/>
    </row>
    <row r="4187" spans="1:4" ht="15" x14ac:dyDescent="0.25">
      <c r="A4187"/>
      <c r="B4187"/>
      <c r="C4187"/>
      <c r="D4187"/>
    </row>
    <row r="4188" spans="1:4" ht="15" x14ac:dyDescent="0.25">
      <c r="A4188"/>
      <c r="B4188"/>
      <c r="C4188"/>
      <c r="D4188"/>
    </row>
    <row r="4189" spans="1:4" ht="15" x14ac:dyDescent="0.25">
      <c r="A4189"/>
      <c r="B4189"/>
      <c r="C4189"/>
      <c r="D4189"/>
    </row>
    <row r="4190" spans="1:4" ht="15" x14ac:dyDescent="0.25">
      <c r="A4190"/>
      <c r="B4190"/>
      <c r="C4190"/>
      <c r="D4190"/>
    </row>
    <row r="4191" spans="1:4" ht="15" x14ac:dyDescent="0.25">
      <c r="A4191"/>
      <c r="B4191"/>
      <c r="C4191"/>
      <c r="D4191"/>
    </row>
    <row r="4192" spans="1:4" ht="15" x14ac:dyDescent="0.25">
      <c r="A4192"/>
      <c r="B4192"/>
      <c r="C4192"/>
      <c r="D4192"/>
    </row>
    <row r="4193" spans="1:4" ht="15" x14ac:dyDescent="0.25">
      <c r="A4193"/>
      <c r="B4193"/>
      <c r="C4193"/>
      <c r="D4193"/>
    </row>
    <row r="4194" spans="1:4" ht="15" x14ac:dyDescent="0.25">
      <c r="A4194"/>
      <c r="B4194"/>
      <c r="C4194"/>
      <c r="D4194"/>
    </row>
    <row r="4195" spans="1:4" ht="15" x14ac:dyDescent="0.25">
      <c r="A4195"/>
      <c r="B4195"/>
      <c r="C4195"/>
      <c r="D4195"/>
    </row>
    <row r="4196" spans="1:4" ht="15" x14ac:dyDescent="0.25">
      <c r="A4196"/>
      <c r="B4196"/>
      <c r="C4196"/>
      <c r="D4196"/>
    </row>
    <row r="4197" spans="1:4" ht="15" x14ac:dyDescent="0.25">
      <c r="A4197"/>
      <c r="B4197"/>
      <c r="C4197"/>
      <c r="D4197"/>
    </row>
    <row r="4198" spans="1:4" ht="15" x14ac:dyDescent="0.25">
      <c r="A4198"/>
      <c r="B4198"/>
      <c r="C4198"/>
      <c r="D4198"/>
    </row>
    <row r="4199" spans="1:4" ht="15" x14ac:dyDescent="0.25">
      <c r="A4199"/>
      <c r="B4199"/>
      <c r="C4199"/>
      <c r="D4199"/>
    </row>
    <row r="4200" spans="1:4" ht="15" x14ac:dyDescent="0.25">
      <c r="A4200"/>
      <c r="B4200"/>
      <c r="C4200"/>
      <c r="D4200"/>
    </row>
    <row r="4201" spans="1:4" ht="15" x14ac:dyDescent="0.25">
      <c r="A4201"/>
      <c r="B4201"/>
      <c r="C4201"/>
      <c r="D4201"/>
    </row>
    <row r="4202" spans="1:4" ht="15" x14ac:dyDescent="0.25">
      <c r="A4202"/>
      <c r="B4202"/>
      <c r="C4202"/>
      <c r="D4202"/>
    </row>
    <row r="4203" spans="1:4" ht="15" x14ac:dyDescent="0.25">
      <c r="A4203"/>
      <c r="B4203"/>
      <c r="C4203"/>
      <c r="D4203"/>
    </row>
    <row r="4204" spans="1:4" ht="15" x14ac:dyDescent="0.25">
      <c r="A4204"/>
      <c r="B4204"/>
      <c r="C4204"/>
      <c r="D4204"/>
    </row>
    <row r="4205" spans="1:4" ht="15" x14ac:dyDescent="0.25">
      <c r="A4205"/>
      <c r="B4205"/>
      <c r="C4205"/>
      <c r="D4205"/>
    </row>
    <row r="4206" spans="1:4" ht="15" x14ac:dyDescent="0.25">
      <c r="A4206"/>
      <c r="B4206"/>
      <c r="C4206"/>
      <c r="D4206"/>
    </row>
    <row r="4207" spans="1:4" ht="15" x14ac:dyDescent="0.25">
      <c r="A4207"/>
      <c r="B4207"/>
      <c r="C4207"/>
      <c r="D4207"/>
    </row>
    <row r="4208" spans="1:4" ht="15" x14ac:dyDescent="0.25">
      <c r="A4208"/>
      <c r="B4208"/>
      <c r="C4208"/>
      <c r="D4208"/>
    </row>
    <row r="4209" spans="1:4" ht="15" x14ac:dyDescent="0.25">
      <c r="A4209"/>
      <c r="B4209"/>
      <c r="C4209"/>
      <c r="D4209"/>
    </row>
    <row r="4210" spans="1:4" ht="15" x14ac:dyDescent="0.25">
      <c r="A4210"/>
      <c r="B4210"/>
      <c r="C4210"/>
      <c r="D4210"/>
    </row>
    <row r="4211" spans="1:4" ht="15" x14ac:dyDescent="0.25">
      <c r="A4211"/>
      <c r="B4211"/>
      <c r="C4211"/>
      <c r="D4211"/>
    </row>
    <row r="4212" spans="1:4" ht="15" x14ac:dyDescent="0.25">
      <c r="A4212"/>
      <c r="B4212"/>
      <c r="C4212"/>
      <c r="D4212"/>
    </row>
    <row r="4213" spans="1:4" ht="15" x14ac:dyDescent="0.25">
      <c r="A4213"/>
      <c r="B4213"/>
      <c r="C4213"/>
      <c r="D4213"/>
    </row>
    <row r="4214" spans="1:4" ht="15" x14ac:dyDescent="0.25">
      <c r="A4214"/>
      <c r="B4214"/>
      <c r="C4214"/>
      <c r="D4214"/>
    </row>
    <row r="4215" spans="1:4" ht="15" x14ac:dyDescent="0.25">
      <c r="A4215"/>
      <c r="B4215"/>
      <c r="C4215"/>
      <c r="D4215"/>
    </row>
    <row r="4216" spans="1:4" ht="15" x14ac:dyDescent="0.25">
      <c r="A4216"/>
      <c r="B4216"/>
      <c r="C4216"/>
      <c r="D4216"/>
    </row>
    <row r="4217" spans="1:4" ht="15" x14ac:dyDescent="0.25">
      <c r="A4217"/>
      <c r="B4217"/>
      <c r="C4217"/>
      <c r="D4217"/>
    </row>
    <row r="4218" spans="1:4" ht="15" x14ac:dyDescent="0.25">
      <c r="A4218"/>
      <c r="B4218"/>
      <c r="C4218"/>
      <c r="D4218"/>
    </row>
    <row r="4219" spans="1:4" ht="15" x14ac:dyDescent="0.25">
      <c r="A4219"/>
      <c r="B4219"/>
      <c r="C4219"/>
      <c r="D4219"/>
    </row>
    <row r="4220" spans="1:4" ht="15" x14ac:dyDescent="0.25">
      <c r="A4220"/>
      <c r="B4220"/>
      <c r="C4220"/>
      <c r="D4220"/>
    </row>
    <row r="4221" spans="1:4" ht="15" x14ac:dyDescent="0.25">
      <c r="A4221"/>
      <c r="B4221"/>
      <c r="C4221"/>
      <c r="D4221"/>
    </row>
    <row r="4222" spans="1:4" ht="15" x14ac:dyDescent="0.25">
      <c r="A4222"/>
      <c r="B4222"/>
      <c r="C4222"/>
      <c r="D4222"/>
    </row>
    <row r="4223" spans="1:4" ht="15" x14ac:dyDescent="0.25">
      <c r="A4223"/>
      <c r="B4223"/>
      <c r="C4223"/>
      <c r="D4223"/>
    </row>
    <row r="4224" spans="1:4" ht="15" x14ac:dyDescent="0.25">
      <c r="A4224"/>
      <c r="B4224"/>
      <c r="C4224"/>
      <c r="D4224"/>
    </row>
    <row r="4225" spans="1:4" ht="15" x14ac:dyDescent="0.25">
      <c r="A4225"/>
      <c r="B4225"/>
      <c r="C4225"/>
      <c r="D4225"/>
    </row>
    <row r="4226" spans="1:4" ht="15" x14ac:dyDescent="0.25">
      <c r="A4226"/>
      <c r="B4226"/>
      <c r="C4226"/>
      <c r="D4226"/>
    </row>
    <row r="4227" spans="1:4" ht="15" x14ac:dyDescent="0.25">
      <c r="A4227"/>
      <c r="B4227"/>
      <c r="C4227"/>
      <c r="D4227"/>
    </row>
    <row r="4228" spans="1:4" ht="15" x14ac:dyDescent="0.25">
      <c r="A4228"/>
      <c r="B4228"/>
      <c r="C4228"/>
      <c r="D4228"/>
    </row>
    <row r="4229" spans="1:4" ht="15" x14ac:dyDescent="0.25">
      <c r="A4229"/>
      <c r="B4229"/>
      <c r="C4229"/>
      <c r="D4229"/>
    </row>
    <row r="4230" spans="1:4" ht="15" x14ac:dyDescent="0.25">
      <c r="A4230"/>
      <c r="B4230"/>
      <c r="C4230"/>
      <c r="D4230"/>
    </row>
    <row r="4231" spans="1:4" ht="15" x14ac:dyDescent="0.25">
      <c r="A4231"/>
      <c r="B4231"/>
      <c r="C4231"/>
      <c r="D4231"/>
    </row>
    <row r="4232" spans="1:4" ht="15" x14ac:dyDescent="0.25">
      <c r="A4232"/>
      <c r="B4232"/>
      <c r="C4232"/>
      <c r="D4232"/>
    </row>
    <row r="4233" spans="1:4" ht="15" x14ac:dyDescent="0.25">
      <c r="A4233"/>
      <c r="B4233"/>
      <c r="C4233"/>
      <c r="D4233"/>
    </row>
    <row r="4234" spans="1:4" ht="15" x14ac:dyDescent="0.25">
      <c r="A4234"/>
      <c r="B4234"/>
      <c r="C4234"/>
      <c r="D4234"/>
    </row>
    <row r="4235" spans="1:4" ht="15" x14ac:dyDescent="0.25">
      <c r="A4235"/>
      <c r="B4235"/>
      <c r="C4235"/>
      <c r="D4235"/>
    </row>
    <row r="4236" spans="1:4" ht="15" x14ac:dyDescent="0.25">
      <c r="A4236"/>
      <c r="B4236"/>
      <c r="C4236"/>
      <c r="D4236"/>
    </row>
    <row r="4237" spans="1:4" ht="15" x14ac:dyDescent="0.25">
      <c r="A4237"/>
      <c r="B4237"/>
      <c r="C4237"/>
      <c r="D4237"/>
    </row>
    <row r="4238" spans="1:4" ht="15" x14ac:dyDescent="0.25">
      <c r="A4238"/>
      <c r="B4238"/>
      <c r="C4238"/>
      <c r="D4238"/>
    </row>
    <row r="4239" spans="1:4" ht="15" x14ac:dyDescent="0.25">
      <c r="A4239"/>
      <c r="B4239"/>
      <c r="C4239"/>
      <c r="D4239"/>
    </row>
    <row r="4240" spans="1:4" ht="15" x14ac:dyDescent="0.25">
      <c r="A4240"/>
      <c r="B4240"/>
      <c r="C4240"/>
      <c r="D4240"/>
    </row>
    <row r="4241" spans="1:4" ht="15" x14ac:dyDescent="0.25">
      <c r="A4241"/>
      <c r="B4241"/>
      <c r="C4241"/>
      <c r="D4241"/>
    </row>
    <row r="4242" spans="1:4" ht="15" x14ac:dyDescent="0.25">
      <c r="A4242"/>
      <c r="B4242"/>
      <c r="C4242"/>
      <c r="D4242"/>
    </row>
    <row r="4243" spans="1:4" ht="15" x14ac:dyDescent="0.25">
      <c r="A4243"/>
      <c r="B4243"/>
      <c r="C4243"/>
      <c r="D4243"/>
    </row>
    <row r="4244" spans="1:4" ht="15" x14ac:dyDescent="0.25">
      <c r="A4244"/>
      <c r="B4244"/>
      <c r="C4244"/>
      <c r="D4244"/>
    </row>
    <row r="4245" spans="1:4" ht="15" x14ac:dyDescent="0.25">
      <c r="A4245"/>
      <c r="B4245"/>
      <c r="C4245"/>
      <c r="D4245"/>
    </row>
    <row r="4246" spans="1:4" ht="15" x14ac:dyDescent="0.25">
      <c r="A4246"/>
      <c r="B4246"/>
      <c r="C4246"/>
      <c r="D4246"/>
    </row>
    <row r="4247" spans="1:4" ht="15" x14ac:dyDescent="0.25">
      <c r="A4247"/>
      <c r="B4247"/>
      <c r="C4247"/>
      <c r="D4247"/>
    </row>
    <row r="4248" spans="1:4" ht="15" x14ac:dyDescent="0.25">
      <c r="A4248"/>
      <c r="B4248"/>
      <c r="C4248"/>
      <c r="D4248"/>
    </row>
    <row r="4249" spans="1:4" ht="15" x14ac:dyDescent="0.25">
      <c r="A4249"/>
      <c r="B4249"/>
      <c r="C4249"/>
      <c r="D4249"/>
    </row>
    <row r="4250" spans="1:4" ht="15" x14ac:dyDescent="0.25">
      <c r="A4250"/>
      <c r="B4250"/>
      <c r="C4250"/>
      <c r="D4250"/>
    </row>
    <row r="4251" spans="1:4" ht="15" x14ac:dyDescent="0.25">
      <c r="A4251"/>
      <c r="B4251"/>
      <c r="C4251"/>
      <c r="D4251"/>
    </row>
    <row r="4252" spans="1:4" ht="15" x14ac:dyDescent="0.25">
      <c r="A4252"/>
      <c r="B4252"/>
      <c r="C4252"/>
      <c r="D4252"/>
    </row>
    <row r="4253" spans="1:4" ht="15" x14ac:dyDescent="0.25">
      <c r="A4253"/>
      <c r="B4253"/>
      <c r="C4253"/>
      <c r="D4253"/>
    </row>
    <row r="4254" spans="1:4" ht="15" x14ac:dyDescent="0.25">
      <c r="A4254"/>
      <c r="B4254"/>
      <c r="C4254"/>
      <c r="D4254"/>
    </row>
    <row r="4255" spans="1:4" ht="15" x14ac:dyDescent="0.25">
      <c r="A4255"/>
      <c r="B4255"/>
      <c r="C4255"/>
      <c r="D4255"/>
    </row>
    <row r="4256" spans="1:4" ht="15" x14ac:dyDescent="0.25">
      <c r="A4256"/>
      <c r="B4256"/>
      <c r="C4256"/>
      <c r="D4256"/>
    </row>
    <row r="4257" spans="1:4" ht="15" x14ac:dyDescent="0.25">
      <c r="A4257"/>
      <c r="B4257"/>
      <c r="C4257"/>
      <c r="D4257"/>
    </row>
    <row r="4258" spans="1:4" ht="15" x14ac:dyDescent="0.25">
      <c r="A4258"/>
      <c r="B4258"/>
      <c r="C4258"/>
      <c r="D4258"/>
    </row>
    <row r="4259" spans="1:4" ht="15" x14ac:dyDescent="0.25">
      <c r="A4259"/>
      <c r="B4259"/>
      <c r="C4259"/>
      <c r="D4259"/>
    </row>
    <row r="4260" spans="1:4" ht="15" x14ac:dyDescent="0.25">
      <c r="A4260"/>
      <c r="B4260"/>
      <c r="C4260"/>
      <c r="D4260"/>
    </row>
    <row r="4261" spans="1:4" ht="15" x14ac:dyDescent="0.25">
      <c r="A4261"/>
      <c r="B4261"/>
      <c r="C4261"/>
      <c r="D4261"/>
    </row>
    <row r="4262" spans="1:4" ht="15" x14ac:dyDescent="0.25">
      <c r="A4262"/>
      <c r="B4262"/>
      <c r="C4262"/>
      <c r="D4262"/>
    </row>
    <row r="4263" spans="1:4" ht="15" x14ac:dyDescent="0.25">
      <c r="A4263"/>
      <c r="B4263"/>
      <c r="C4263"/>
      <c r="D4263"/>
    </row>
    <row r="4264" spans="1:4" ht="15" x14ac:dyDescent="0.25">
      <c r="A4264"/>
      <c r="B4264"/>
      <c r="C4264"/>
      <c r="D4264"/>
    </row>
    <row r="4265" spans="1:4" ht="15" x14ac:dyDescent="0.25">
      <c r="A4265"/>
      <c r="B4265"/>
      <c r="C4265"/>
      <c r="D4265"/>
    </row>
    <row r="4266" spans="1:4" ht="15" x14ac:dyDescent="0.25">
      <c r="A4266"/>
      <c r="B4266"/>
      <c r="C4266"/>
      <c r="D4266"/>
    </row>
    <row r="4267" spans="1:4" ht="15" x14ac:dyDescent="0.25">
      <c r="A4267"/>
      <c r="B4267"/>
      <c r="C4267"/>
      <c r="D4267"/>
    </row>
    <row r="4268" spans="1:4" ht="15" x14ac:dyDescent="0.25">
      <c r="A4268"/>
      <c r="B4268"/>
      <c r="C4268"/>
      <c r="D4268"/>
    </row>
    <row r="4269" spans="1:4" ht="15" x14ac:dyDescent="0.25">
      <c r="A4269"/>
      <c r="B4269"/>
      <c r="C4269"/>
      <c r="D4269"/>
    </row>
    <row r="4270" spans="1:4" ht="15" x14ac:dyDescent="0.25">
      <c r="A4270"/>
      <c r="B4270"/>
      <c r="C4270"/>
      <c r="D4270"/>
    </row>
    <row r="4271" spans="1:4" ht="15" x14ac:dyDescent="0.25">
      <c r="A4271"/>
      <c r="B4271"/>
      <c r="C4271"/>
      <c r="D4271"/>
    </row>
    <row r="4272" spans="1:4" ht="15" x14ac:dyDescent="0.25">
      <c r="A4272"/>
      <c r="B4272"/>
      <c r="C4272"/>
      <c r="D4272"/>
    </row>
    <row r="4273" spans="1:4" ht="15" x14ac:dyDescent="0.25">
      <c r="A4273"/>
      <c r="B4273"/>
      <c r="C4273"/>
      <c r="D4273"/>
    </row>
    <row r="4274" spans="1:4" ht="15" x14ac:dyDescent="0.25">
      <c r="A4274"/>
      <c r="B4274"/>
      <c r="C4274"/>
      <c r="D4274"/>
    </row>
    <row r="4275" spans="1:4" ht="15" x14ac:dyDescent="0.25">
      <c r="A4275"/>
      <c r="B4275"/>
      <c r="C4275"/>
      <c r="D4275"/>
    </row>
    <row r="4276" spans="1:4" ht="15" x14ac:dyDescent="0.25">
      <c r="A4276"/>
      <c r="B4276"/>
      <c r="C4276"/>
      <c r="D4276"/>
    </row>
    <row r="4277" spans="1:4" ht="15" x14ac:dyDescent="0.25">
      <c r="A4277"/>
      <c r="B4277"/>
      <c r="C4277"/>
      <c r="D4277"/>
    </row>
    <row r="4278" spans="1:4" ht="15" x14ac:dyDescent="0.25">
      <c r="A4278"/>
      <c r="B4278"/>
      <c r="C4278"/>
      <c r="D4278"/>
    </row>
    <row r="4279" spans="1:4" ht="15" x14ac:dyDescent="0.25">
      <c r="A4279"/>
      <c r="B4279"/>
      <c r="C4279"/>
      <c r="D4279"/>
    </row>
    <row r="4280" spans="1:4" ht="15" x14ac:dyDescent="0.25">
      <c r="A4280"/>
      <c r="B4280"/>
      <c r="C4280"/>
      <c r="D4280"/>
    </row>
    <row r="4281" spans="1:4" ht="15" x14ac:dyDescent="0.25">
      <c r="A4281"/>
      <c r="B4281"/>
      <c r="C4281"/>
      <c r="D4281"/>
    </row>
    <row r="4282" spans="1:4" ht="15" x14ac:dyDescent="0.25">
      <c r="A4282"/>
      <c r="B4282"/>
      <c r="C4282"/>
      <c r="D4282"/>
    </row>
    <row r="4283" spans="1:4" ht="15" x14ac:dyDescent="0.25">
      <c r="A4283"/>
      <c r="B4283"/>
      <c r="C4283"/>
      <c r="D4283"/>
    </row>
    <row r="4284" spans="1:4" ht="15" x14ac:dyDescent="0.25">
      <c r="A4284"/>
      <c r="B4284"/>
      <c r="C4284"/>
      <c r="D4284"/>
    </row>
    <row r="4285" spans="1:4" ht="15" x14ac:dyDescent="0.25">
      <c r="A4285"/>
      <c r="B4285"/>
      <c r="C4285"/>
      <c r="D4285"/>
    </row>
    <row r="4286" spans="1:4" ht="15" x14ac:dyDescent="0.25">
      <c r="A4286"/>
      <c r="B4286"/>
      <c r="C4286"/>
      <c r="D4286"/>
    </row>
    <row r="4287" spans="1:4" ht="15" x14ac:dyDescent="0.25">
      <c r="A4287"/>
      <c r="B4287"/>
      <c r="C4287"/>
      <c r="D4287"/>
    </row>
    <row r="4288" spans="1:4" ht="15" x14ac:dyDescent="0.25">
      <c r="A4288"/>
      <c r="B4288"/>
      <c r="C4288"/>
      <c r="D4288"/>
    </row>
    <row r="4289" spans="1:4" ht="15" x14ac:dyDescent="0.25">
      <c r="A4289"/>
      <c r="B4289"/>
      <c r="C4289"/>
      <c r="D4289"/>
    </row>
    <row r="4290" spans="1:4" ht="15" x14ac:dyDescent="0.25">
      <c r="A4290"/>
      <c r="B4290"/>
      <c r="C4290"/>
      <c r="D4290"/>
    </row>
    <row r="4291" spans="1:4" ht="15" x14ac:dyDescent="0.25">
      <c r="A4291"/>
      <c r="B4291"/>
      <c r="C4291"/>
      <c r="D4291"/>
    </row>
    <row r="4292" spans="1:4" ht="15" x14ac:dyDescent="0.25">
      <c r="A4292"/>
      <c r="B4292"/>
      <c r="C4292"/>
      <c r="D4292"/>
    </row>
    <row r="4293" spans="1:4" ht="15" x14ac:dyDescent="0.25">
      <c r="A4293"/>
      <c r="B4293"/>
      <c r="C4293"/>
      <c r="D4293"/>
    </row>
    <row r="4294" spans="1:4" ht="15" x14ac:dyDescent="0.25">
      <c r="A4294"/>
      <c r="B4294"/>
      <c r="C4294"/>
      <c r="D4294"/>
    </row>
    <row r="4295" spans="1:4" ht="15" x14ac:dyDescent="0.25">
      <c r="A4295"/>
      <c r="B4295"/>
      <c r="C4295"/>
      <c r="D4295"/>
    </row>
    <row r="4296" spans="1:4" ht="15" x14ac:dyDescent="0.25">
      <c r="A4296"/>
      <c r="B4296"/>
      <c r="C4296"/>
      <c r="D4296"/>
    </row>
    <row r="4297" spans="1:4" ht="15" x14ac:dyDescent="0.25">
      <c r="A4297"/>
      <c r="B4297"/>
      <c r="C4297"/>
      <c r="D4297"/>
    </row>
    <row r="4298" spans="1:4" ht="15" x14ac:dyDescent="0.25">
      <c r="A4298"/>
      <c r="B4298"/>
      <c r="C4298"/>
      <c r="D4298"/>
    </row>
    <row r="4299" spans="1:4" ht="15" x14ac:dyDescent="0.25">
      <c r="A4299"/>
      <c r="B4299"/>
      <c r="C4299"/>
      <c r="D4299"/>
    </row>
    <row r="4300" spans="1:4" ht="15" x14ac:dyDescent="0.25">
      <c r="A4300"/>
      <c r="B4300"/>
      <c r="C4300"/>
      <c r="D4300"/>
    </row>
    <row r="4301" spans="1:4" ht="15" x14ac:dyDescent="0.25">
      <c r="A4301"/>
      <c r="B4301"/>
      <c r="C4301"/>
      <c r="D4301"/>
    </row>
    <row r="4302" spans="1:4" ht="15" x14ac:dyDescent="0.25">
      <c r="A4302"/>
      <c r="B4302"/>
      <c r="C4302"/>
      <c r="D4302"/>
    </row>
    <row r="4303" spans="1:4" ht="15" x14ac:dyDescent="0.25">
      <c r="A4303"/>
      <c r="B4303"/>
      <c r="C4303"/>
      <c r="D4303"/>
    </row>
    <row r="4304" spans="1:4" ht="15" x14ac:dyDescent="0.25">
      <c r="A4304"/>
      <c r="B4304"/>
      <c r="C4304"/>
      <c r="D4304"/>
    </row>
    <row r="4305" spans="1:4" ht="15" x14ac:dyDescent="0.25">
      <c r="A4305"/>
      <c r="B4305"/>
      <c r="C4305"/>
      <c r="D4305"/>
    </row>
    <row r="4306" spans="1:4" ht="15" x14ac:dyDescent="0.25">
      <c r="A4306"/>
      <c r="B4306"/>
      <c r="C4306"/>
      <c r="D4306"/>
    </row>
    <row r="4307" spans="1:4" ht="15" x14ac:dyDescent="0.25">
      <c r="A4307"/>
      <c r="B4307"/>
      <c r="C4307"/>
      <c r="D4307"/>
    </row>
    <row r="4308" spans="1:4" ht="15" x14ac:dyDescent="0.25">
      <c r="A4308"/>
      <c r="B4308"/>
      <c r="C4308"/>
      <c r="D4308"/>
    </row>
    <row r="4309" spans="1:4" ht="15" x14ac:dyDescent="0.25">
      <c r="A4309"/>
      <c r="B4309"/>
      <c r="C4309"/>
      <c r="D4309"/>
    </row>
    <row r="4310" spans="1:4" ht="15" x14ac:dyDescent="0.25">
      <c r="A4310"/>
      <c r="B4310"/>
      <c r="C4310"/>
      <c r="D4310"/>
    </row>
    <row r="4311" spans="1:4" ht="15" x14ac:dyDescent="0.25">
      <c r="A4311"/>
      <c r="B4311"/>
      <c r="C4311"/>
      <c r="D4311"/>
    </row>
    <row r="4312" spans="1:4" ht="15" x14ac:dyDescent="0.25">
      <c r="A4312"/>
      <c r="B4312"/>
      <c r="C4312"/>
      <c r="D4312"/>
    </row>
    <row r="4313" spans="1:4" ht="15" x14ac:dyDescent="0.25">
      <c r="A4313"/>
      <c r="B4313"/>
      <c r="C4313"/>
      <c r="D4313"/>
    </row>
    <row r="4314" spans="1:4" ht="15" x14ac:dyDescent="0.25">
      <c r="A4314"/>
      <c r="B4314"/>
      <c r="C4314"/>
      <c r="D4314"/>
    </row>
    <row r="4315" spans="1:4" ht="15" x14ac:dyDescent="0.25">
      <c r="A4315"/>
      <c r="B4315"/>
      <c r="C4315"/>
      <c r="D4315"/>
    </row>
    <row r="4316" spans="1:4" ht="15" x14ac:dyDescent="0.25">
      <c r="A4316"/>
      <c r="B4316"/>
      <c r="C4316"/>
      <c r="D4316"/>
    </row>
    <row r="4317" spans="1:4" ht="15" x14ac:dyDescent="0.25">
      <c r="A4317"/>
      <c r="B4317"/>
      <c r="C4317"/>
      <c r="D4317"/>
    </row>
    <row r="4318" spans="1:4" ht="15" x14ac:dyDescent="0.25">
      <c r="A4318"/>
      <c r="B4318"/>
      <c r="C4318"/>
      <c r="D4318"/>
    </row>
    <row r="4319" spans="1:4" ht="15" x14ac:dyDescent="0.25">
      <c r="A4319"/>
      <c r="B4319"/>
      <c r="C4319"/>
      <c r="D4319"/>
    </row>
    <row r="4320" spans="1:4" ht="15" x14ac:dyDescent="0.25">
      <c r="A4320"/>
      <c r="B4320"/>
      <c r="C4320"/>
      <c r="D4320"/>
    </row>
    <row r="4321" spans="1:4" ht="15" x14ac:dyDescent="0.25">
      <c r="A4321"/>
      <c r="B4321"/>
      <c r="C4321"/>
      <c r="D4321"/>
    </row>
    <row r="4322" spans="1:4" ht="15" x14ac:dyDescent="0.25">
      <c r="A4322"/>
      <c r="B4322"/>
      <c r="C4322"/>
      <c r="D4322"/>
    </row>
    <row r="4323" spans="1:4" ht="15" x14ac:dyDescent="0.25">
      <c r="A4323"/>
      <c r="B4323"/>
      <c r="C4323"/>
      <c r="D4323"/>
    </row>
    <row r="4324" spans="1:4" ht="15" x14ac:dyDescent="0.25">
      <c r="A4324"/>
      <c r="B4324"/>
      <c r="C4324"/>
      <c r="D4324"/>
    </row>
    <row r="4325" spans="1:4" ht="15" x14ac:dyDescent="0.25">
      <c r="A4325"/>
      <c r="B4325"/>
      <c r="C4325"/>
      <c r="D4325"/>
    </row>
    <row r="4326" spans="1:4" ht="15" x14ac:dyDescent="0.25">
      <c r="A4326"/>
      <c r="B4326"/>
      <c r="C4326"/>
      <c r="D4326"/>
    </row>
    <row r="4327" spans="1:4" ht="15" x14ac:dyDescent="0.25">
      <c r="A4327"/>
      <c r="B4327"/>
      <c r="C4327"/>
      <c r="D4327"/>
    </row>
    <row r="4328" spans="1:4" ht="15" x14ac:dyDescent="0.25">
      <c r="A4328"/>
      <c r="B4328"/>
      <c r="C4328"/>
      <c r="D4328"/>
    </row>
    <row r="4329" spans="1:4" ht="15" x14ac:dyDescent="0.25">
      <c r="A4329"/>
      <c r="B4329"/>
      <c r="C4329"/>
      <c r="D4329"/>
    </row>
    <row r="4330" spans="1:4" ht="15" x14ac:dyDescent="0.25">
      <c r="A4330"/>
      <c r="B4330"/>
      <c r="C4330"/>
      <c r="D4330"/>
    </row>
    <row r="4331" spans="1:4" ht="15" x14ac:dyDescent="0.25">
      <c r="A4331"/>
      <c r="B4331"/>
      <c r="C4331"/>
      <c r="D4331"/>
    </row>
    <row r="4332" spans="1:4" ht="15" x14ac:dyDescent="0.25">
      <c r="A4332"/>
      <c r="B4332"/>
      <c r="C4332"/>
      <c r="D4332"/>
    </row>
    <row r="4333" spans="1:4" ht="15" x14ac:dyDescent="0.25">
      <c r="A4333"/>
      <c r="B4333"/>
      <c r="C4333"/>
      <c r="D4333"/>
    </row>
    <row r="4334" spans="1:4" ht="15" x14ac:dyDescent="0.25">
      <c r="A4334"/>
      <c r="B4334"/>
      <c r="C4334"/>
      <c r="D4334"/>
    </row>
    <row r="4335" spans="1:4" ht="15" x14ac:dyDescent="0.25">
      <c r="A4335"/>
      <c r="B4335"/>
      <c r="C4335"/>
      <c r="D4335"/>
    </row>
    <row r="4336" spans="1:4" ht="15" x14ac:dyDescent="0.25">
      <c r="A4336"/>
      <c r="B4336"/>
      <c r="C4336"/>
      <c r="D4336"/>
    </row>
    <row r="4337" spans="1:4" ht="15" x14ac:dyDescent="0.25">
      <c r="A4337"/>
      <c r="B4337"/>
      <c r="C4337"/>
      <c r="D4337"/>
    </row>
    <row r="4338" spans="1:4" ht="15" x14ac:dyDescent="0.25">
      <c r="A4338"/>
      <c r="B4338"/>
      <c r="C4338"/>
      <c r="D4338"/>
    </row>
    <row r="4339" spans="1:4" ht="15" x14ac:dyDescent="0.25">
      <c r="A4339"/>
      <c r="B4339"/>
      <c r="C4339"/>
      <c r="D4339"/>
    </row>
    <row r="4340" spans="1:4" ht="15" x14ac:dyDescent="0.25">
      <c r="A4340"/>
      <c r="B4340"/>
      <c r="C4340"/>
      <c r="D4340"/>
    </row>
    <row r="4341" spans="1:4" ht="15" x14ac:dyDescent="0.25">
      <c r="A4341"/>
      <c r="B4341"/>
      <c r="C4341"/>
      <c r="D4341"/>
    </row>
    <row r="4342" spans="1:4" ht="15" x14ac:dyDescent="0.25">
      <c r="A4342"/>
      <c r="B4342"/>
      <c r="C4342"/>
      <c r="D4342"/>
    </row>
    <row r="4343" spans="1:4" ht="15" x14ac:dyDescent="0.25">
      <c r="A4343"/>
      <c r="B4343"/>
      <c r="C4343"/>
      <c r="D4343"/>
    </row>
    <row r="4344" spans="1:4" ht="15" x14ac:dyDescent="0.25">
      <c r="A4344"/>
      <c r="B4344"/>
      <c r="C4344"/>
      <c r="D4344"/>
    </row>
    <row r="4345" spans="1:4" ht="15" x14ac:dyDescent="0.25">
      <c r="A4345"/>
      <c r="B4345"/>
      <c r="C4345"/>
      <c r="D4345"/>
    </row>
    <row r="4346" spans="1:4" ht="15" x14ac:dyDescent="0.25">
      <c r="A4346"/>
      <c r="B4346"/>
      <c r="C4346"/>
      <c r="D4346"/>
    </row>
    <row r="4347" spans="1:4" ht="15" x14ac:dyDescent="0.25">
      <c r="A4347"/>
      <c r="B4347"/>
      <c r="C4347"/>
      <c r="D4347"/>
    </row>
    <row r="4348" spans="1:4" ht="15" x14ac:dyDescent="0.25">
      <c r="A4348"/>
      <c r="B4348"/>
      <c r="C4348"/>
      <c r="D4348"/>
    </row>
    <row r="4349" spans="1:4" ht="15" x14ac:dyDescent="0.25">
      <c r="A4349"/>
      <c r="B4349"/>
      <c r="C4349"/>
      <c r="D4349"/>
    </row>
    <row r="4350" spans="1:4" ht="15" x14ac:dyDescent="0.25">
      <c r="A4350"/>
      <c r="B4350"/>
      <c r="C4350"/>
      <c r="D4350"/>
    </row>
    <row r="4351" spans="1:4" ht="15" x14ac:dyDescent="0.25">
      <c r="A4351"/>
      <c r="B4351"/>
      <c r="C4351"/>
      <c r="D4351"/>
    </row>
    <row r="4352" spans="1:4" ht="15" x14ac:dyDescent="0.25">
      <c r="A4352"/>
      <c r="B4352"/>
      <c r="C4352"/>
      <c r="D4352"/>
    </row>
    <row r="4353" spans="1:4" ht="15" x14ac:dyDescent="0.25">
      <c r="A4353"/>
      <c r="B4353"/>
      <c r="C4353"/>
      <c r="D4353"/>
    </row>
    <row r="4354" spans="1:4" ht="15" x14ac:dyDescent="0.25">
      <c r="A4354"/>
      <c r="B4354"/>
      <c r="C4354"/>
      <c r="D4354"/>
    </row>
    <row r="4355" spans="1:4" ht="15" x14ac:dyDescent="0.25">
      <c r="A4355"/>
      <c r="B4355"/>
      <c r="C4355"/>
      <c r="D4355"/>
    </row>
    <row r="4356" spans="1:4" ht="15" x14ac:dyDescent="0.25">
      <c r="A4356"/>
      <c r="B4356"/>
      <c r="C4356"/>
      <c r="D4356"/>
    </row>
    <row r="4357" spans="1:4" ht="15" x14ac:dyDescent="0.25">
      <c r="A4357"/>
      <c r="B4357"/>
      <c r="C4357"/>
      <c r="D4357"/>
    </row>
    <row r="4358" spans="1:4" ht="15" x14ac:dyDescent="0.25">
      <c r="A4358"/>
      <c r="B4358"/>
      <c r="C4358"/>
      <c r="D4358"/>
    </row>
    <row r="4359" spans="1:4" ht="15" x14ac:dyDescent="0.25">
      <c r="A4359"/>
      <c r="B4359"/>
      <c r="C4359"/>
      <c r="D4359"/>
    </row>
    <row r="4360" spans="1:4" ht="15" x14ac:dyDescent="0.25">
      <c r="A4360"/>
      <c r="B4360"/>
      <c r="C4360"/>
      <c r="D4360"/>
    </row>
    <row r="4361" spans="1:4" ht="15" x14ac:dyDescent="0.25">
      <c r="A4361"/>
      <c r="B4361"/>
      <c r="C4361"/>
      <c r="D4361"/>
    </row>
    <row r="4362" spans="1:4" ht="15" x14ac:dyDescent="0.25">
      <c r="A4362"/>
      <c r="B4362"/>
      <c r="C4362"/>
      <c r="D4362"/>
    </row>
    <row r="4363" spans="1:4" ht="15" x14ac:dyDescent="0.25">
      <c r="A4363"/>
      <c r="B4363"/>
      <c r="C4363"/>
      <c r="D4363"/>
    </row>
    <row r="4364" spans="1:4" ht="15" x14ac:dyDescent="0.25">
      <c r="A4364"/>
      <c r="B4364"/>
      <c r="C4364"/>
      <c r="D4364"/>
    </row>
    <row r="4365" spans="1:4" ht="15" x14ac:dyDescent="0.25">
      <c r="A4365"/>
      <c r="B4365"/>
      <c r="C4365"/>
      <c r="D4365"/>
    </row>
    <row r="4366" spans="1:4" ht="15" x14ac:dyDescent="0.25">
      <c r="A4366"/>
      <c r="B4366"/>
      <c r="C4366"/>
      <c r="D4366"/>
    </row>
    <row r="4367" spans="1:4" ht="15" x14ac:dyDescent="0.25">
      <c r="A4367"/>
      <c r="B4367"/>
      <c r="C4367"/>
      <c r="D4367"/>
    </row>
    <row r="4368" spans="1:4" ht="15" x14ac:dyDescent="0.25">
      <c r="A4368"/>
      <c r="B4368"/>
      <c r="C4368"/>
      <c r="D4368"/>
    </row>
    <row r="4369" spans="1:4" ht="15" x14ac:dyDescent="0.25">
      <c r="A4369"/>
      <c r="B4369"/>
      <c r="C4369"/>
      <c r="D4369"/>
    </row>
    <row r="4370" spans="1:4" ht="15" x14ac:dyDescent="0.25">
      <c r="A4370"/>
      <c r="B4370"/>
      <c r="C4370"/>
      <c r="D4370"/>
    </row>
    <row r="4371" spans="1:4" ht="15" x14ac:dyDescent="0.25">
      <c r="A4371"/>
      <c r="B4371"/>
      <c r="C4371"/>
      <c r="D4371"/>
    </row>
    <row r="4372" spans="1:4" ht="15" x14ac:dyDescent="0.25">
      <c r="A4372"/>
      <c r="B4372"/>
      <c r="C4372"/>
      <c r="D4372"/>
    </row>
    <row r="4373" spans="1:4" ht="15" x14ac:dyDescent="0.25">
      <c r="A4373"/>
      <c r="B4373"/>
      <c r="C4373"/>
      <c r="D4373"/>
    </row>
    <row r="4374" spans="1:4" ht="15" x14ac:dyDescent="0.25">
      <c r="A4374"/>
      <c r="B4374"/>
      <c r="C4374"/>
      <c r="D4374"/>
    </row>
    <row r="4375" spans="1:4" ht="15" x14ac:dyDescent="0.25">
      <c r="A4375"/>
      <c r="B4375"/>
      <c r="C4375"/>
      <c r="D4375"/>
    </row>
    <row r="4376" spans="1:4" ht="15" x14ac:dyDescent="0.25">
      <c r="A4376"/>
      <c r="B4376"/>
      <c r="C4376"/>
      <c r="D4376"/>
    </row>
    <row r="4377" spans="1:4" ht="15" x14ac:dyDescent="0.25">
      <c r="A4377"/>
      <c r="B4377"/>
      <c r="C4377"/>
      <c r="D4377"/>
    </row>
    <row r="4378" spans="1:4" ht="15" x14ac:dyDescent="0.25">
      <c r="A4378"/>
      <c r="B4378"/>
      <c r="C4378"/>
      <c r="D4378"/>
    </row>
    <row r="4379" spans="1:4" ht="15" x14ac:dyDescent="0.25">
      <c r="A4379"/>
      <c r="B4379"/>
      <c r="C4379"/>
      <c r="D4379"/>
    </row>
    <row r="4380" spans="1:4" ht="15" x14ac:dyDescent="0.25">
      <c r="A4380"/>
      <c r="B4380"/>
      <c r="C4380"/>
      <c r="D4380"/>
    </row>
    <row r="4381" spans="1:4" ht="15" x14ac:dyDescent="0.25">
      <c r="A4381"/>
      <c r="B4381"/>
      <c r="C4381"/>
      <c r="D4381"/>
    </row>
    <row r="4382" spans="1:4" ht="15" x14ac:dyDescent="0.25">
      <c r="A4382"/>
      <c r="B4382"/>
      <c r="C4382"/>
      <c r="D4382"/>
    </row>
    <row r="4383" spans="1:4" ht="15" x14ac:dyDescent="0.25">
      <c r="A4383"/>
      <c r="B4383"/>
      <c r="C4383"/>
      <c r="D4383"/>
    </row>
    <row r="4384" spans="1:4" ht="15" x14ac:dyDescent="0.25">
      <c r="A4384"/>
      <c r="B4384"/>
      <c r="C4384"/>
      <c r="D4384"/>
    </row>
    <row r="4385" spans="1:4" ht="15" x14ac:dyDescent="0.25">
      <c r="A4385"/>
      <c r="B4385"/>
      <c r="C4385"/>
      <c r="D4385"/>
    </row>
    <row r="4386" spans="1:4" ht="15" x14ac:dyDescent="0.25">
      <c r="A4386"/>
      <c r="B4386"/>
      <c r="C4386"/>
      <c r="D4386"/>
    </row>
    <row r="4387" spans="1:4" ht="15" x14ac:dyDescent="0.25">
      <c r="A4387"/>
      <c r="B4387"/>
      <c r="C4387"/>
      <c r="D4387"/>
    </row>
    <row r="4388" spans="1:4" ht="15" x14ac:dyDescent="0.25">
      <c r="A4388"/>
      <c r="B4388"/>
      <c r="C4388"/>
      <c r="D4388"/>
    </row>
    <row r="4389" spans="1:4" ht="15" x14ac:dyDescent="0.25">
      <c r="A4389"/>
      <c r="B4389"/>
      <c r="C4389"/>
      <c r="D4389"/>
    </row>
    <row r="4390" spans="1:4" ht="15" x14ac:dyDescent="0.25">
      <c r="A4390"/>
      <c r="B4390"/>
      <c r="C4390"/>
      <c r="D4390"/>
    </row>
    <row r="4391" spans="1:4" ht="15" x14ac:dyDescent="0.25">
      <c r="A4391"/>
      <c r="B4391"/>
      <c r="C4391"/>
      <c r="D4391"/>
    </row>
    <row r="4392" spans="1:4" ht="15" x14ac:dyDescent="0.25">
      <c r="A4392"/>
      <c r="B4392"/>
      <c r="C4392"/>
      <c r="D4392"/>
    </row>
    <row r="4393" spans="1:4" ht="15" x14ac:dyDescent="0.25">
      <c r="A4393"/>
      <c r="B4393"/>
      <c r="C4393"/>
      <c r="D4393"/>
    </row>
    <row r="4394" spans="1:4" ht="15" x14ac:dyDescent="0.25">
      <c r="A4394"/>
      <c r="B4394"/>
      <c r="C4394"/>
      <c r="D4394"/>
    </row>
    <row r="4395" spans="1:4" ht="15" x14ac:dyDescent="0.25">
      <c r="A4395"/>
      <c r="B4395"/>
      <c r="C4395"/>
      <c r="D4395"/>
    </row>
    <row r="4396" spans="1:4" ht="15" x14ac:dyDescent="0.25">
      <c r="A4396"/>
      <c r="B4396"/>
      <c r="C4396"/>
      <c r="D4396"/>
    </row>
    <row r="4397" spans="1:4" ht="15" x14ac:dyDescent="0.25">
      <c r="A4397"/>
      <c r="B4397"/>
      <c r="C4397"/>
      <c r="D4397"/>
    </row>
    <row r="4398" spans="1:4" ht="15" x14ac:dyDescent="0.25">
      <c r="A4398"/>
      <c r="B4398"/>
      <c r="C4398"/>
      <c r="D4398"/>
    </row>
    <row r="4399" spans="1:4" ht="15" x14ac:dyDescent="0.25">
      <c r="A4399"/>
      <c r="B4399"/>
      <c r="C4399"/>
      <c r="D4399"/>
    </row>
    <row r="4400" spans="1:4" ht="15" x14ac:dyDescent="0.25">
      <c r="A4400"/>
      <c r="B4400"/>
      <c r="C4400"/>
      <c r="D4400"/>
    </row>
    <row r="4401" spans="1:4" ht="15" x14ac:dyDescent="0.25">
      <c r="A4401"/>
      <c r="B4401"/>
      <c r="C4401"/>
      <c r="D4401"/>
    </row>
    <row r="4402" spans="1:4" ht="15" x14ac:dyDescent="0.25">
      <c r="A4402"/>
      <c r="B4402"/>
      <c r="C4402"/>
      <c r="D4402"/>
    </row>
    <row r="4403" spans="1:4" ht="15" x14ac:dyDescent="0.25">
      <c r="A4403"/>
      <c r="B4403"/>
      <c r="C4403"/>
      <c r="D4403"/>
    </row>
    <row r="4404" spans="1:4" ht="15" x14ac:dyDescent="0.25">
      <c r="A4404"/>
      <c r="B4404"/>
      <c r="C4404"/>
      <c r="D4404"/>
    </row>
    <row r="4405" spans="1:4" ht="15" x14ac:dyDescent="0.25">
      <c r="A4405"/>
      <c r="B4405"/>
      <c r="C4405"/>
      <c r="D4405"/>
    </row>
    <row r="4406" spans="1:4" ht="15" x14ac:dyDescent="0.25">
      <c r="A4406"/>
      <c r="B4406"/>
      <c r="C4406"/>
      <c r="D4406"/>
    </row>
    <row r="4407" spans="1:4" ht="15" x14ac:dyDescent="0.25">
      <c r="A4407"/>
      <c r="B4407"/>
      <c r="C4407"/>
      <c r="D4407"/>
    </row>
    <row r="4408" spans="1:4" ht="15" x14ac:dyDescent="0.25">
      <c r="A4408"/>
      <c r="B4408"/>
      <c r="C4408"/>
      <c r="D4408"/>
    </row>
    <row r="4409" spans="1:4" ht="15" x14ac:dyDescent="0.25">
      <c r="A4409"/>
      <c r="B4409"/>
      <c r="C4409"/>
      <c r="D4409"/>
    </row>
    <row r="4410" spans="1:4" ht="15" x14ac:dyDescent="0.25">
      <c r="A4410"/>
      <c r="B4410"/>
      <c r="C4410"/>
      <c r="D4410"/>
    </row>
    <row r="4411" spans="1:4" ht="15" x14ac:dyDescent="0.25">
      <c r="A4411"/>
      <c r="B4411"/>
      <c r="C4411"/>
      <c r="D4411"/>
    </row>
    <row r="4412" spans="1:4" ht="15" x14ac:dyDescent="0.25">
      <c r="A4412"/>
      <c r="B4412"/>
      <c r="C4412"/>
      <c r="D4412"/>
    </row>
    <row r="4413" spans="1:4" ht="15" x14ac:dyDescent="0.25">
      <c r="A4413"/>
      <c r="B4413"/>
      <c r="C4413"/>
      <c r="D4413"/>
    </row>
    <row r="4414" spans="1:4" ht="15" x14ac:dyDescent="0.25">
      <c r="A4414"/>
      <c r="B4414"/>
      <c r="C4414"/>
      <c r="D4414"/>
    </row>
    <row r="4415" spans="1:4" ht="15" x14ac:dyDescent="0.25">
      <c r="A4415"/>
      <c r="B4415"/>
      <c r="C4415"/>
      <c r="D4415"/>
    </row>
    <row r="4416" spans="1:4" ht="15" x14ac:dyDescent="0.25">
      <c r="A4416"/>
      <c r="B4416"/>
      <c r="C4416"/>
      <c r="D4416"/>
    </row>
    <row r="4417" spans="1:4" ht="15" x14ac:dyDescent="0.25">
      <c r="A4417"/>
      <c r="B4417"/>
      <c r="C4417"/>
      <c r="D4417"/>
    </row>
    <row r="4418" spans="1:4" ht="15" x14ac:dyDescent="0.25">
      <c r="A4418"/>
      <c r="B4418"/>
      <c r="C4418"/>
      <c r="D4418"/>
    </row>
    <row r="4419" spans="1:4" ht="15" x14ac:dyDescent="0.25">
      <c r="A4419"/>
      <c r="B4419"/>
      <c r="C4419"/>
      <c r="D4419"/>
    </row>
    <row r="4420" spans="1:4" ht="15" x14ac:dyDescent="0.25">
      <c r="A4420"/>
      <c r="B4420"/>
      <c r="C4420"/>
      <c r="D4420"/>
    </row>
    <row r="4421" spans="1:4" ht="15" x14ac:dyDescent="0.25">
      <c r="A4421"/>
      <c r="B4421"/>
      <c r="C4421"/>
      <c r="D4421"/>
    </row>
    <row r="4422" spans="1:4" ht="15" x14ac:dyDescent="0.25">
      <c r="A4422"/>
      <c r="B4422"/>
      <c r="C4422"/>
      <c r="D4422"/>
    </row>
    <row r="4423" spans="1:4" ht="15" x14ac:dyDescent="0.25">
      <c r="A4423"/>
      <c r="B4423"/>
      <c r="C4423"/>
      <c r="D4423"/>
    </row>
    <row r="4424" spans="1:4" ht="15" x14ac:dyDescent="0.25">
      <c r="A4424"/>
      <c r="B4424"/>
      <c r="C4424"/>
      <c r="D4424"/>
    </row>
    <row r="4425" spans="1:4" ht="15" x14ac:dyDescent="0.25">
      <c r="A4425"/>
      <c r="B4425"/>
      <c r="C4425"/>
      <c r="D4425"/>
    </row>
    <row r="4426" spans="1:4" ht="15" x14ac:dyDescent="0.25">
      <c r="A4426"/>
      <c r="B4426"/>
      <c r="C4426"/>
      <c r="D4426"/>
    </row>
    <row r="4427" spans="1:4" ht="15" x14ac:dyDescent="0.25">
      <c r="A4427"/>
      <c r="B4427"/>
      <c r="C4427"/>
      <c r="D4427"/>
    </row>
    <row r="4428" spans="1:4" ht="15" x14ac:dyDescent="0.25">
      <c r="A4428"/>
      <c r="B4428"/>
      <c r="C4428"/>
      <c r="D4428"/>
    </row>
    <row r="4429" spans="1:4" ht="15" x14ac:dyDescent="0.25">
      <c r="A4429"/>
      <c r="B4429"/>
      <c r="C4429"/>
      <c r="D4429"/>
    </row>
    <row r="4430" spans="1:4" ht="15" x14ac:dyDescent="0.25">
      <c r="A4430"/>
      <c r="B4430"/>
      <c r="C4430"/>
      <c r="D4430"/>
    </row>
    <row r="4431" spans="1:4" ht="15" x14ac:dyDescent="0.25">
      <c r="A4431"/>
      <c r="B4431"/>
      <c r="C4431"/>
      <c r="D4431"/>
    </row>
    <row r="4432" spans="1:4" ht="15" x14ac:dyDescent="0.25">
      <c r="A4432"/>
      <c r="B4432"/>
      <c r="C4432"/>
      <c r="D4432"/>
    </row>
    <row r="4433" spans="1:4" ht="15" x14ac:dyDescent="0.25">
      <c r="A4433"/>
      <c r="B4433"/>
      <c r="C4433"/>
      <c r="D4433"/>
    </row>
    <row r="4434" spans="1:4" ht="15" x14ac:dyDescent="0.25">
      <c r="A4434"/>
      <c r="B4434"/>
      <c r="C4434"/>
      <c r="D4434"/>
    </row>
    <row r="4435" spans="1:4" ht="15" x14ac:dyDescent="0.25">
      <c r="A4435"/>
      <c r="B4435"/>
      <c r="C4435"/>
      <c r="D4435"/>
    </row>
    <row r="4436" spans="1:4" ht="15" x14ac:dyDescent="0.25">
      <c r="A4436"/>
      <c r="B4436"/>
      <c r="C4436"/>
      <c r="D4436"/>
    </row>
    <row r="4437" spans="1:4" ht="15" x14ac:dyDescent="0.25">
      <c r="A4437"/>
      <c r="B4437"/>
      <c r="C4437"/>
      <c r="D4437"/>
    </row>
    <row r="4438" spans="1:4" ht="15" x14ac:dyDescent="0.25">
      <c r="A4438"/>
      <c r="B4438"/>
      <c r="C4438"/>
      <c r="D4438"/>
    </row>
    <row r="4439" spans="1:4" ht="15" x14ac:dyDescent="0.25">
      <c r="A4439"/>
      <c r="B4439"/>
      <c r="C4439"/>
      <c r="D4439"/>
    </row>
    <row r="4440" spans="1:4" ht="15" x14ac:dyDescent="0.25">
      <c r="A4440"/>
      <c r="B4440"/>
      <c r="C4440"/>
      <c r="D4440"/>
    </row>
    <row r="4441" spans="1:4" ht="15" x14ac:dyDescent="0.25">
      <c r="A4441"/>
      <c r="B4441"/>
      <c r="C4441"/>
      <c r="D4441"/>
    </row>
    <row r="4442" spans="1:4" ht="15" x14ac:dyDescent="0.25">
      <c r="A4442"/>
      <c r="B4442"/>
      <c r="C4442"/>
      <c r="D4442"/>
    </row>
    <row r="4443" spans="1:4" ht="15" x14ac:dyDescent="0.25">
      <c r="A4443"/>
      <c r="B4443"/>
      <c r="C4443"/>
      <c r="D4443"/>
    </row>
    <row r="4444" spans="1:4" ht="15" x14ac:dyDescent="0.25">
      <c r="A4444"/>
      <c r="B4444"/>
      <c r="C4444"/>
      <c r="D4444"/>
    </row>
    <row r="4445" spans="1:4" ht="15" x14ac:dyDescent="0.25">
      <c r="A4445"/>
      <c r="B4445"/>
      <c r="C4445"/>
      <c r="D4445"/>
    </row>
    <row r="4446" spans="1:4" ht="15" x14ac:dyDescent="0.25">
      <c r="A4446"/>
      <c r="B4446"/>
      <c r="C4446"/>
      <c r="D4446"/>
    </row>
    <row r="4447" spans="1:4" ht="15" x14ac:dyDescent="0.25">
      <c r="A4447"/>
      <c r="B4447"/>
      <c r="C4447"/>
      <c r="D4447"/>
    </row>
    <row r="4448" spans="1:4" ht="15" x14ac:dyDescent="0.25">
      <c r="A4448"/>
      <c r="B4448"/>
      <c r="C4448"/>
      <c r="D4448"/>
    </row>
    <row r="4449" spans="1:4" ht="15" x14ac:dyDescent="0.25">
      <c r="A4449"/>
      <c r="B4449"/>
      <c r="C4449"/>
      <c r="D4449"/>
    </row>
    <row r="4450" spans="1:4" ht="15" x14ac:dyDescent="0.25">
      <c r="A4450"/>
      <c r="B4450"/>
      <c r="C4450"/>
      <c r="D4450"/>
    </row>
    <row r="4451" spans="1:4" ht="15" x14ac:dyDescent="0.25">
      <c r="A4451"/>
      <c r="B4451"/>
      <c r="C4451"/>
      <c r="D4451"/>
    </row>
    <row r="4452" spans="1:4" ht="15" x14ac:dyDescent="0.25">
      <c r="A4452"/>
      <c r="B4452"/>
      <c r="C4452"/>
      <c r="D4452"/>
    </row>
    <row r="4453" spans="1:4" ht="15" x14ac:dyDescent="0.25">
      <c r="A4453"/>
      <c r="B4453"/>
      <c r="C4453"/>
      <c r="D4453"/>
    </row>
    <row r="4454" spans="1:4" ht="15" x14ac:dyDescent="0.25">
      <c r="A4454"/>
      <c r="B4454"/>
      <c r="C4454"/>
      <c r="D4454"/>
    </row>
    <row r="4455" spans="1:4" ht="15" x14ac:dyDescent="0.25">
      <c r="A4455"/>
      <c r="B4455"/>
      <c r="C4455"/>
      <c r="D4455"/>
    </row>
    <row r="4456" spans="1:4" ht="15" x14ac:dyDescent="0.25">
      <c r="A4456"/>
      <c r="B4456"/>
      <c r="C4456"/>
      <c r="D4456"/>
    </row>
    <row r="4457" spans="1:4" ht="15" x14ac:dyDescent="0.25">
      <c r="A4457"/>
      <c r="B4457"/>
      <c r="C4457"/>
      <c r="D4457"/>
    </row>
    <row r="4458" spans="1:4" ht="15" x14ac:dyDescent="0.25">
      <c r="A4458"/>
      <c r="B4458"/>
      <c r="C4458"/>
      <c r="D4458"/>
    </row>
    <row r="4459" spans="1:4" ht="15" x14ac:dyDescent="0.25">
      <c r="A4459"/>
      <c r="B4459"/>
      <c r="C4459"/>
      <c r="D4459"/>
    </row>
    <row r="4460" spans="1:4" ht="15" x14ac:dyDescent="0.25">
      <c r="A4460"/>
      <c r="B4460"/>
      <c r="C4460"/>
      <c r="D4460"/>
    </row>
    <row r="4461" spans="1:4" ht="15" x14ac:dyDescent="0.25">
      <c r="A4461"/>
      <c r="B4461"/>
      <c r="C4461"/>
      <c r="D4461"/>
    </row>
    <row r="4462" spans="1:4" ht="15" x14ac:dyDescent="0.25">
      <c r="A4462"/>
      <c r="B4462"/>
      <c r="C4462"/>
      <c r="D4462"/>
    </row>
    <row r="4463" spans="1:4" ht="15" x14ac:dyDescent="0.25">
      <c r="A4463"/>
      <c r="B4463"/>
      <c r="C4463"/>
      <c r="D4463"/>
    </row>
    <row r="4464" spans="1:4" ht="15" x14ac:dyDescent="0.25">
      <c r="A4464"/>
      <c r="B4464"/>
      <c r="C4464"/>
      <c r="D4464"/>
    </row>
    <row r="4465" spans="1:4" ht="15" x14ac:dyDescent="0.25">
      <c r="A4465"/>
      <c r="B4465"/>
      <c r="C4465"/>
      <c r="D4465"/>
    </row>
    <row r="4466" spans="1:4" ht="15" x14ac:dyDescent="0.25">
      <c r="A4466"/>
      <c r="B4466"/>
      <c r="C4466"/>
      <c r="D4466"/>
    </row>
    <row r="4467" spans="1:4" ht="15" x14ac:dyDescent="0.25">
      <c r="A4467"/>
      <c r="B4467"/>
      <c r="C4467"/>
      <c r="D4467"/>
    </row>
    <row r="4468" spans="1:4" ht="15" x14ac:dyDescent="0.25">
      <c r="A4468"/>
      <c r="B4468"/>
      <c r="C4468"/>
      <c r="D4468"/>
    </row>
    <row r="4469" spans="1:4" ht="15" x14ac:dyDescent="0.25">
      <c r="A4469"/>
      <c r="B4469"/>
      <c r="C4469"/>
      <c r="D4469"/>
    </row>
    <row r="4470" spans="1:4" ht="15" x14ac:dyDescent="0.25">
      <c r="A4470"/>
      <c r="B4470"/>
      <c r="C4470"/>
      <c r="D4470"/>
    </row>
    <row r="4471" spans="1:4" ht="15" x14ac:dyDescent="0.25">
      <c r="A4471"/>
      <c r="B4471"/>
      <c r="C4471"/>
      <c r="D4471"/>
    </row>
    <row r="4472" spans="1:4" ht="15" x14ac:dyDescent="0.25">
      <c r="A4472"/>
      <c r="B4472"/>
      <c r="C4472"/>
      <c r="D4472"/>
    </row>
    <row r="4473" spans="1:4" ht="15" x14ac:dyDescent="0.25">
      <c r="A4473"/>
      <c r="B4473"/>
      <c r="C4473"/>
      <c r="D4473"/>
    </row>
    <row r="4474" spans="1:4" ht="15" x14ac:dyDescent="0.25">
      <c r="A4474"/>
      <c r="B4474"/>
      <c r="C4474"/>
      <c r="D4474"/>
    </row>
    <row r="4475" spans="1:4" ht="15" x14ac:dyDescent="0.25">
      <c r="A4475"/>
      <c r="B4475"/>
      <c r="C4475"/>
      <c r="D4475"/>
    </row>
    <row r="4476" spans="1:4" ht="15" x14ac:dyDescent="0.25">
      <c r="A4476"/>
      <c r="B4476"/>
      <c r="C4476"/>
      <c r="D4476"/>
    </row>
    <row r="4477" spans="1:4" ht="15" x14ac:dyDescent="0.25">
      <c r="A4477"/>
      <c r="B4477"/>
      <c r="C4477"/>
      <c r="D4477"/>
    </row>
    <row r="4478" spans="1:4" ht="15" x14ac:dyDescent="0.25">
      <c r="A4478"/>
      <c r="B4478"/>
      <c r="C4478"/>
      <c r="D4478"/>
    </row>
    <row r="4479" spans="1:4" ht="15" x14ac:dyDescent="0.25">
      <c r="A4479"/>
      <c r="B4479"/>
      <c r="C4479"/>
      <c r="D4479"/>
    </row>
    <row r="4480" spans="1:4" ht="15" x14ac:dyDescent="0.25">
      <c r="A4480"/>
      <c r="B4480"/>
      <c r="C4480"/>
      <c r="D4480"/>
    </row>
    <row r="4481" spans="1:4" ht="15" x14ac:dyDescent="0.25">
      <c r="A4481"/>
      <c r="B4481"/>
      <c r="C4481"/>
      <c r="D4481"/>
    </row>
    <row r="4482" spans="1:4" ht="15" x14ac:dyDescent="0.25">
      <c r="A4482"/>
      <c r="B4482"/>
      <c r="C4482"/>
      <c r="D4482"/>
    </row>
    <row r="4483" spans="1:4" ht="15" x14ac:dyDescent="0.25">
      <c r="A4483"/>
      <c r="B4483"/>
      <c r="C4483"/>
      <c r="D4483"/>
    </row>
    <row r="4484" spans="1:4" ht="15" x14ac:dyDescent="0.25">
      <c r="A4484"/>
      <c r="B4484"/>
      <c r="C4484"/>
      <c r="D4484"/>
    </row>
    <row r="4485" spans="1:4" ht="15" x14ac:dyDescent="0.25">
      <c r="A4485"/>
      <c r="B4485"/>
      <c r="C4485"/>
      <c r="D4485"/>
    </row>
    <row r="4486" spans="1:4" ht="15" x14ac:dyDescent="0.25">
      <c r="A4486"/>
      <c r="B4486"/>
      <c r="C4486"/>
      <c r="D4486"/>
    </row>
    <row r="4487" spans="1:4" ht="15" x14ac:dyDescent="0.25">
      <c r="A4487"/>
      <c r="B4487"/>
      <c r="C4487"/>
      <c r="D4487"/>
    </row>
    <row r="4488" spans="1:4" ht="15" x14ac:dyDescent="0.25">
      <c r="A4488"/>
      <c r="B4488"/>
      <c r="C4488"/>
      <c r="D4488"/>
    </row>
    <row r="4489" spans="1:4" ht="15" x14ac:dyDescent="0.25">
      <c r="A4489"/>
      <c r="B4489"/>
      <c r="C4489"/>
      <c r="D4489"/>
    </row>
    <row r="4490" spans="1:4" ht="15" x14ac:dyDescent="0.25">
      <c r="A4490"/>
      <c r="B4490"/>
      <c r="C4490"/>
      <c r="D4490"/>
    </row>
    <row r="4491" spans="1:4" ht="15" x14ac:dyDescent="0.25">
      <c r="A4491"/>
      <c r="B4491"/>
      <c r="C4491"/>
      <c r="D4491"/>
    </row>
    <row r="4492" spans="1:4" ht="15" x14ac:dyDescent="0.25">
      <c r="A4492"/>
      <c r="B4492"/>
      <c r="C4492"/>
      <c r="D4492"/>
    </row>
    <row r="4493" spans="1:4" ht="15" x14ac:dyDescent="0.25">
      <c r="A4493"/>
      <c r="B4493"/>
      <c r="C4493"/>
      <c r="D4493"/>
    </row>
    <row r="4494" spans="1:4" ht="15" x14ac:dyDescent="0.25">
      <c r="A4494"/>
      <c r="B4494"/>
      <c r="C4494"/>
      <c r="D4494"/>
    </row>
    <row r="4495" spans="1:4" ht="15" x14ac:dyDescent="0.25">
      <c r="A4495"/>
      <c r="B4495"/>
      <c r="C4495"/>
      <c r="D4495"/>
    </row>
    <row r="4496" spans="1:4" ht="15" x14ac:dyDescent="0.25">
      <c r="A4496"/>
      <c r="B4496"/>
      <c r="C4496"/>
      <c r="D4496"/>
    </row>
    <row r="4497" spans="1:4" ht="15" x14ac:dyDescent="0.25">
      <c r="A4497"/>
      <c r="B4497"/>
      <c r="C4497"/>
      <c r="D4497"/>
    </row>
    <row r="4498" spans="1:4" ht="15" x14ac:dyDescent="0.25">
      <c r="A4498"/>
      <c r="B4498"/>
      <c r="C4498"/>
      <c r="D4498"/>
    </row>
    <row r="4499" spans="1:4" ht="15" x14ac:dyDescent="0.25">
      <c r="A4499"/>
      <c r="B4499"/>
      <c r="C4499"/>
      <c r="D4499"/>
    </row>
    <row r="4500" spans="1:4" ht="15" x14ac:dyDescent="0.25">
      <c r="A4500"/>
      <c r="B4500"/>
      <c r="C4500"/>
      <c r="D4500"/>
    </row>
    <row r="4501" spans="1:4" ht="15" x14ac:dyDescent="0.25">
      <c r="A4501"/>
      <c r="B4501"/>
      <c r="C4501"/>
      <c r="D4501"/>
    </row>
    <row r="4502" spans="1:4" ht="15" x14ac:dyDescent="0.25">
      <c r="A4502"/>
      <c r="B4502"/>
      <c r="C4502"/>
      <c r="D4502"/>
    </row>
    <row r="4503" spans="1:4" ht="15" x14ac:dyDescent="0.25">
      <c r="A4503"/>
      <c r="B4503"/>
      <c r="C4503"/>
      <c r="D4503"/>
    </row>
    <row r="4504" spans="1:4" ht="15" x14ac:dyDescent="0.25">
      <c r="A4504"/>
      <c r="B4504"/>
      <c r="C4504"/>
      <c r="D4504"/>
    </row>
    <row r="4505" spans="1:4" ht="15" x14ac:dyDescent="0.25">
      <c r="A4505"/>
      <c r="B4505"/>
      <c r="C4505"/>
      <c r="D4505"/>
    </row>
    <row r="4506" spans="1:4" ht="15" x14ac:dyDescent="0.25">
      <c r="A4506"/>
      <c r="B4506"/>
      <c r="C4506"/>
      <c r="D4506"/>
    </row>
    <row r="4507" spans="1:4" ht="15" x14ac:dyDescent="0.25">
      <c r="A4507"/>
      <c r="B4507"/>
      <c r="C4507"/>
      <c r="D4507"/>
    </row>
    <row r="4508" spans="1:4" ht="15" x14ac:dyDescent="0.25">
      <c r="A4508"/>
      <c r="B4508"/>
      <c r="C4508"/>
      <c r="D4508"/>
    </row>
    <row r="4509" spans="1:4" ht="15" x14ac:dyDescent="0.25">
      <c r="A4509"/>
      <c r="B4509"/>
      <c r="C4509"/>
      <c r="D4509"/>
    </row>
    <row r="4510" spans="1:4" ht="15" x14ac:dyDescent="0.25">
      <c r="A4510"/>
      <c r="B4510"/>
      <c r="C4510"/>
      <c r="D4510"/>
    </row>
    <row r="4511" spans="1:4" ht="15" x14ac:dyDescent="0.25">
      <c r="A4511"/>
      <c r="B4511"/>
      <c r="C4511"/>
      <c r="D4511"/>
    </row>
    <row r="4512" spans="1:4" ht="15" x14ac:dyDescent="0.25">
      <c r="A4512"/>
      <c r="B4512"/>
      <c r="C4512"/>
      <c r="D4512"/>
    </row>
    <row r="4513" spans="1:4" ht="15" x14ac:dyDescent="0.25">
      <c r="A4513"/>
      <c r="B4513"/>
      <c r="C4513"/>
      <c r="D4513"/>
    </row>
    <row r="4514" spans="1:4" ht="15" x14ac:dyDescent="0.25">
      <c r="A4514"/>
      <c r="B4514"/>
      <c r="C4514"/>
      <c r="D4514"/>
    </row>
    <row r="4515" spans="1:4" ht="15" x14ac:dyDescent="0.25">
      <c r="A4515"/>
      <c r="B4515"/>
      <c r="C4515"/>
      <c r="D4515"/>
    </row>
    <row r="4516" spans="1:4" ht="15" x14ac:dyDescent="0.25">
      <c r="A4516"/>
      <c r="B4516"/>
      <c r="C4516"/>
      <c r="D4516"/>
    </row>
    <row r="4517" spans="1:4" ht="15" x14ac:dyDescent="0.25">
      <c r="A4517"/>
      <c r="B4517"/>
      <c r="C4517"/>
      <c r="D4517"/>
    </row>
    <row r="4518" spans="1:4" ht="15" x14ac:dyDescent="0.25">
      <c r="A4518"/>
      <c r="B4518"/>
      <c r="C4518"/>
      <c r="D4518"/>
    </row>
    <row r="4519" spans="1:4" ht="15" x14ac:dyDescent="0.25">
      <c r="A4519"/>
      <c r="B4519"/>
      <c r="C4519"/>
      <c r="D4519"/>
    </row>
    <row r="4520" spans="1:4" ht="15" x14ac:dyDescent="0.25">
      <c r="A4520"/>
      <c r="B4520"/>
      <c r="C4520"/>
      <c r="D4520"/>
    </row>
    <row r="4521" spans="1:4" ht="15" x14ac:dyDescent="0.25">
      <c r="A4521"/>
      <c r="B4521"/>
      <c r="C4521"/>
      <c r="D4521"/>
    </row>
    <row r="4522" spans="1:4" ht="15" x14ac:dyDescent="0.25">
      <c r="A4522"/>
      <c r="B4522"/>
      <c r="C4522"/>
      <c r="D4522"/>
    </row>
    <row r="4523" spans="1:4" ht="15" x14ac:dyDescent="0.25">
      <c r="A4523"/>
      <c r="B4523"/>
      <c r="C4523"/>
      <c r="D4523"/>
    </row>
    <row r="4524" spans="1:4" ht="15" x14ac:dyDescent="0.25">
      <c r="A4524"/>
      <c r="B4524"/>
      <c r="C4524"/>
      <c r="D4524"/>
    </row>
    <row r="4525" spans="1:4" ht="15" x14ac:dyDescent="0.25">
      <c r="A4525"/>
      <c r="B4525"/>
      <c r="C4525"/>
      <c r="D4525"/>
    </row>
    <row r="4526" spans="1:4" ht="15" x14ac:dyDescent="0.25">
      <c r="A4526"/>
      <c r="B4526"/>
      <c r="C4526"/>
      <c r="D4526"/>
    </row>
    <row r="4527" spans="1:4" ht="15" x14ac:dyDescent="0.25">
      <c r="A4527"/>
      <c r="B4527"/>
      <c r="C4527"/>
      <c r="D4527"/>
    </row>
    <row r="4528" spans="1:4" ht="15" x14ac:dyDescent="0.25">
      <c r="A4528"/>
      <c r="B4528"/>
      <c r="C4528"/>
      <c r="D4528"/>
    </row>
    <row r="4529" spans="1:4" ht="15" x14ac:dyDescent="0.25">
      <c r="A4529"/>
      <c r="B4529"/>
      <c r="C4529"/>
      <c r="D4529"/>
    </row>
    <row r="4530" spans="1:4" ht="15" x14ac:dyDescent="0.25">
      <c r="A4530"/>
      <c r="B4530"/>
      <c r="C4530"/>
      <c r="D4530"/>
    </row>
    <row r="4531" spans="1:4" ht="15" x14ac:dyDescent="0.25">
      <c r="A4531"/>
      <c r="B4531"/>
      <c r="C4531"/>
      <c r="D4531"/>
    </row>
    <row r="4532" spans="1:4" ht="15" x14ac:dyDescent="0.25">
      <c r="A4532"/>
      <c r="B4532"/>
      <c r="C4532"/>
      <c r="D4532"/>
    </row>
    <row r="4533" spans="1:4" ht="15" x14ac:dyDescent="0.25">
      <c r="A4533"/>
      <c r="B4533"/>
      <c r="C4533"/>
      <c r="D4533"/>
    </row>
    <row r="4534" spans="1:4" ht="15" x14ac:dyDescent="0.25">
      <c r="A4534"/>
      <c r="B4534"/>
      <c r="C4534"/>
      <c r="D4534"/>
    </row>
    <row r="4535" spans="1:4" ht="15" x14ac:dyDescent="0.25">
      <c r="A4535"/>
      <c r="B4535"/>
      <c r="C4535"/>
      <c r="D4535"/>
    </row>
    <row r="4536" spans="1:4" ht="15" x14ac:dyDescent="0.25">
      <c r="A4536"/>
      <c r="B4536"/>
      <c r="C4536"/>
      <c r="D4536"/>
    </row>
    <row r="4537" spans="1:4" ht="15" x14ac:dyDescent="0.25">
      <c r="A4537"/>
      <c r="B4537"/>
      <c r="C4537"/>
      <c r="D4537"/>
    </row>
    <row r="4538" spans="1:4" ht="15" x14ac:dyDescent="0.25">
      <c r="A4538"/>
      <c r="B4538"/>
      <c r="C4538"/>
      <c r="D4538"/>
    </row>
    <row r="4539" spans="1:4" ht="15" x14ac:dyDescent="0.25">
      <c r="A4539"/>
      <c r="B4539"/>
      <c r="C4539"/>
      <c r="D4539"/>
    </row>
    <row r="4540" spans="1:4" ht="15" x14ac:dyDescent="0.25">
      <c r="A4540"/>
      <c r="B4540"/>
      <c r="C4540"/>
      <c r="D4540"/>
    </row>
    <row r="4541" spans="1:4" ht="15" x14ac:dyDescent="0.25">
      <c r="A4541"/>
      <c r="B4541"/>
      <c r="C4541"/>
      <c r="D4541"/>
    </row>
    <row r="4542" spans="1:4" ht="15" x14ac:dyDescent="0.25">
      <c r="A4542"/>
      <c r="B4542"/>
      <c r="C4542"/>
      <c r="D4542"/>
    </row>
    <row r="4543" spans="1:4" ht="15" x14ac:dyDescent="0.25">
      <c r="A4543"/>
      <c r="B4543"/>
      <c r="C4543"/>
      <c r="D4543"/>
    </row>
    <row r="4544" spans="1:4" ht="15" x14ac:dyDescent="0.25">
      <c r="A4544"/>
      <c r="B4544"/>
      <c r="C4544"/>
      <c r="D4544"/>
    </row>
    <row r="4545" spans="1:4" ht="15" x14ac:dyDescent="0.25">
      <c r="A4545"/>
      <c r="B4545"/>
      <c r="C4545"/>
      <c r="D4545"/>
    </row>
    <row r="4546" spans="1:4" ht="15" x14ac:dyDescent="0.25">
      <c r="A4546"/>
      <c r="B4546"/>
      <c r="C4546"/>
      <c r="D4546"/>
    </row>
    <row r="4547" spans="1:4" ht="15" x14ac:dyDescent="0.25">
      <c r="A4547"/>
      <c r="B4547"/>
      <c r="C4547"/>
      <c r="D4547"/>
    </row>
    <row r="4548" spans="1:4" ht="15" x14ac:dyDescent="0.25">
      <c r="A4548"/>
      <c r="B4548"/>
      <c r="C4548"/>
      <c r="D4548"/>
    </row>
    <row r="4549" spans="1:4" ht="15" x14ac:dyDescent="0.25">
      <c r="A4549"/>
      <c r="B4549"/>
      <c r="C4549"/>
      <c r="D4549"/>
    </row>
    <row r="4550" spans="1:4" ht="15" x14ac:dyDescent="0.25">
      <c r="A4550"/>
      <c r="B4550"/>
      <c r="C4550"/>
      <c r="D4550"/>
    </row>
    <row r="4551" spans="1:4" ht="15" x14ac:dyDescent="0.25">
      <c r="A4551"/>
      <c r="B4551"/>
      <c r="C4551"/>
      <c r="D4551"/>
    </row>
    <row r="4552" spans="1:4" ht="15" x14ac:dyDescent="0.25">
      <c r="A4552"/>
      <c r="B4552"/>
      <c r="C4552"/>
      <c r="D4552"/>
    </row>
    <row r="4553" spans="1:4" ht="15" x14ac:dyDescent="0.25">
      <c r="A4553"/>
      <c r="B4553"/>
      <c r="C4553"/>
      <c r="D4553"/>
    </row>
    <row r="4554" spans="1:4" ht="15" x14ac:dyDescent="0.25">
      <c r="A4554"/>
      <c r="B4554"/>
      <c r="C4554"/>
      <c r="D4554"/>
    </row>
    <row r="4555" spans="1:4" ht="15" x14ac:dyDescent="0.25">
      <c r="A4555"/>
      <c r="B4555"/>
      <c r="C4555"/>
      <c r="D4555"/>
    </row>
    <row r="4556" spans="1:4" ht="15" x14ac:dyDescent="0.25">
      <c r="A4556"/>
      <c r="B4556"/>
      <c r="C4556"/>
      <c r="D4556"/>
    </row>
    <row r="4557" spans="1:4" ht="15" x14ac:dyDescent="0.25">
      <c r="A4557"/>
      <c r="B4557"/>
      <c r="C4557"/>
      <c r="D4557"/>
    </row>
    <row r="4558" spans="1:4" ht="15" x14ac:dyDescent="0.25">
      <c r="A4558"/>
      <c r="B4558"/>
      <c r="C4558"/>
      <c r="D4558"/>
    </row>
    <row r="4559" spans="1:4" ht="15" x14ac:dyDescent="0.25">
      <c r="A4559"/>
      <c r="B4559"/>
      <c r="C4559"/>
      <c r="D4559"/>
    </row>
    <row r="4560" spans="1:4" ht="15" x14ac:dyDescent="0.25">
      <c r="A4560"/>
      <c r="B4560"/>
      <c r="C4560"/>
      <c r="D4560"/>
    </row>
    <row r="4561" spans="1:4" ht="15" x14ac:dyDescent="0.25">
      <c r="A4561"/>
      <c r="B4561"/>
      <c r="C4561"/>
      <c r="D4561"/>
    </row>
    <row r="4562" spans="1:4" ht="15" x14ac:dyDescent="0.25">
      <c r="A4562"/>
      <c r="B4562"/>
      <c r="C4562"/>
      <c r="D4562"/>
    </row>
    <row r="4563" spans="1:4" ht="15" x14ac:dyDescent="0.25">
      <c r="A4563"/>
      <c r="B4563"/>
      <c r="C4563"/>
      <c r="D4563"/>
    </row>
    <row r="4564" spans="1:4" ht="15" x14ac:dyDescent="0.25">
      <c r="A4564"/>
      <c r="B4564"/>
      <c r="C4564"/>
      <c r="D4564"/>
    </row>
    <row r="4565" spans="1:4" ht="15" x14ac:dyDescent="0.25">
      <c r="A4565"/>
      <c r="B4565"/>
      <c r="C4565"/>
      <c r="D4565"/>
    </row>
    <row r="4566" spans="1:4" ht="15" x14ac:dyDescent="0.25">
      <c r="A4566"/>
      <c r="B4566"/>
      <c r="C4566"/>
      <c r="D4566"/>
    </row>
    <row r="4567" spans="1:4" ht="15" x14ac:dyDescent="0.25">
      <c r="A4567"/>
      <c r="B4567"/>
      <c r="C4567"/>
      <c r="D4567"/>
    </row>
    <row r="4568" spans="1:4" ht="15" x14ac:dyDescent="0.25">
      <c r="A4568"/>
      <c r="B4568"/>
      <c r="C4568"/>
      <c r="D4568"/>
    </row>
    <row r="4569" spans="1:4" ht="15" x14ac:dyDescent="0.25">
      <c r="A4569"/>
      <c r="B4569"/>
      <c r="C4569"/>
      <c r="D4569"/>
    </row>
    <row r="4570" spans="1:4" ht="15" x14ac:dyDescent="0.25">
      <c r="A4570"/>
      <c r="B4570"/>
      <c r="C4570"/>
      <c r="D4570"/>
    </row>
    <row r="4571" spans="1:4" ht="15" x14ac:dyDescent="0.25">
      <c r="A4571"/>
      <c r="B4571"/>
      <c r="C4571"/>
      <c r="D4571"/>
    </row>
    <row r="4572" spans="1:4" ht="15" x14ac:dyDescent="0.25">
      <c r="A4572"/>
      <c r="B4572"/>
      <c r="C4572"/>
      <c r="D4572"/>
    </row>
    <row r="4573" spans="1:4" ht="15" x14ac:dyDescent="0.25">
      <c r="A4573"/>
      <c r="B4573"/>
      <c r="C4573"/>
      <c r="D4573"/>
    </row>
    <row r="4574" spans="1:4" ht="15" x14ac:dyDescent="0.25">
      <c r="A4574"/>
      <c r="B4574"/>
      <c r="C4574"/>
      <c r="D4574"/>
    </row>
    <row r="4575" spans="1:4" ht="15" x14ac:dyDescent="0.25">
      <c r="A4575"/>
      <c r="B4575"/>
      <c r="C4575"/>
      <c r="D4575"/>
    </row>
    <row r="4576" spans="1:4" ht="15" x14ac:dyDescent="0.25">
      <c r="A4576"/>
      <c r="B4576"/>
      <c r="C4576"/>
      <c r="D4576"/>
    </row>
    <row r="4577" spans="1:4" ht="15" x14ac:dyDescent="0.25">
      <c r="A4577"/>
      <c r="B4577"/>
      <c r="C4577"/>
      <c r="D4577"/>
    </row>
    <row r="4578" spans="1:4" ht="15" x14ac:dyDescent="0.25">
      <c r="A4578"/>
      <c r="B4578"/>
      <c r="C4578"/>
      <c r="D4578"/>
    </row>
    <row r="4579" spans="1:4" ht="15" x14ac:dyDescent="0.25">
      <c r="A4579"/>
      <c r="B4579"/>
      <c r="C4579"/>
      <c r="D4579"/>
    </row>
    <row r="4580" spans="1:4" ht="15" x14ac:dyDescent="0.25">
      <c r="A4580"/>
      <c r="B4580"/>
      <c r="C4580"/>
      <c r="D4580"/>
    </row>
    <row r="4581" spans="1:4" ht="15" x14ac:dyDescent="0.25">
      <c r="A4581"/>
      <c r="B4581"/>
      <c r="C4581"/>
      <c r="D4581"/>
    </row>
    <row r="4582" spans="1:4" ht="15" x14ac:dyDescent="0.25">
      <c r="A4582"/>
      <c r="B4582"/>
      <c r="C4582"/>
      <c r="D4582"/>
    </row>
    <row r="4583" spans="1:4" ht="15" x14ac:dyDescent="0.25">
      <c r="A4583"/>
      <c r="B4583"/>
      <c r="C4583"/>
      <c r="D4583"/>
    </row>
    <row r="4584" spans="1:4" ht="15" x14ac:dyDescent="0.25">
      <c r="A4584"/>
      <c r="B4584"/>
      <c r="C4584"/>
      <c r="D4584"/>
    </row>
    <row r="4585" spans="1:4" ht="15" x14ac:dyDescent="0.25">
      <c r="A4585"/>
      <c r="B4585"/>
      <c r="C4585"/>
      <c r="D4585"/>
    </row>
    <row r="4586" spans="1:4" ht="15" x14ac:dyDescent="0.25">
      <c r="A4586"/>
      <c r="B4586"/>
      <c r="C4586"/>
      <c r="D4586"/>
    </row>
    <row r="4587" spans="1:4" ht="15" x14ac:dyDescent="0.25">
      <c r="A4587"/>
      <c r="B4587"/>
      <c r="C4587"/>
      <c r="D4587"/>
    </row>
    <row r="4588" spans="1:4" ht="15" x14ac:dyDescent="0.25">
      <c r="A4588"/>
      <c r="B4588"/>
      <c r="C4588"/>
      <c r="D4588"/>
    </row>
    <row r="4589" spans="1:4" ht="15" x14ac:dyDescent="0.25">
      <c r="A4589"/>
      <c r="B4589"/>
      <c r="C4589"/>
      <c r="D4589"/>
    </row>
    <row r="4590" spans="1:4" ht="15" x14ac:dyDescent="0.25">
      <c r="A4590"/>
      <c r="B4590"/>
      <c r="C4590"/>
      <c r="D4590"/>
    </row>
    <row r="4591" spans="1:4" ht="15" x14ac:dyDescent="0.25">
      <c r="A4591"/>
      <c r="B4591"/>
      <c r="C4591"/>
      <c r="D4591"/>
    </row>
    <row r="4592" spans="1:4" ht="15" x14ac:dyDescent="0.25">
      <c r="A4592"/>
      <c r="B4592"/>
      <c r="C4592"/>
      <c r="D4592"/>
    </row>
    <row r="4593" spans="1:4" ht="15" x14ac:dyDescent="0.25">
      <c r="A4593"/>
      <c r="B4593"/>
      <c r="C4593"/>
      <c r="D4593"/>
    </row>
    <row r="4594" spans="1:4" ht="15" x14ac:dyDescent="0.25">
      <c r="A4594"/>
      <c r="B4594"/>
      <c r="C4594"/>
      <c r="D4594"/>
    </row>
    <row r="4595" spans="1:4" ht="15" x14ac:dyDescent="0.25">
      <c r="A4595"/>
      <c r="B4595"/>
      <c r="C4595"/>
      <c r="D4595"/>
    </row>
    <row r="4596" spans="1:4" ht="15" x14ac:dyDescent="0.25">
      <c r="A4596"/>
      <c r="B4596"/>
      <c r="C4596"/>
      <c r="D4596"/>
    </row>
    <row r="4597" spans="1:4" ht="15" x14ac:dyDescent="0.25">
      <c r="A4597"/>
      <c r="B4597"/>
      <c r="C4597"/>
      <c r="D4597"/>
    </row>
    <row r="4598" spans="1:4" ht="15" x14ac:dyDescent="0.25">
      <c r="A4598"/>
      <c r="B4598"/>
      <c r="C4598"/>
      <c r="D4598"/>
    </row>
    <row r="4599" spans="1:4" ht="15" x14ac:dyDescent="0.25">
      <c r="A4599"/>
      <c r="B4599"/>
      <c r="C4599"/>
      <c r="D4599"/>
    </row>
    <row r="4600" spans="1:4" ht="15" x14ac:dyDescent="0.25">
      <c r="A4600"/>
      <c r="B4600"/>
      <c r="C4600"/>
      <c r="D4600"/>
    </row>
    <row r="4601" spans="1:4" ht="15" x14ac:dyDescent="0.25">
      <c r="A4601"/>
      <c r="B4601"/>
      <c r="C4601"/>
      <c r="D4601"/>
    </row>
    <row r="4602" spans="1:4" ht="15" x14ac:dyDescent="0.25">
      <c r="A4602"/>
      <c r="B4602"/>
      <c r="C4602"/>
      <c r="D4602"/>
    </row>
    <row r="4603" spans="1:4" ht="15" x14ac:dyDescent="0.25">
      <c r="A4603"/>
      <c r="B4603"/>
      <c r="C4603"/>
      <c r="D4603"/>
    </row>
    <row r="4604" spans="1:4" ht="15" x14ac:dyDescent="0.25">
      <c r="A4604"/>
      <c r="B4604"/>
      <c r="C4604"/>
      <c r="D4604"/>
    </row>
    <row r="4605" spans="1:4" ht="15" x14ac:dyDescent="0.25">
      <c r="A4605"/>
      <c r="B4605"/>
      <c r="C4605"/>
      <c r="D4605"/>
    </row>
    <row r="4606" spans="1:4" ht="15" x14ac:dyDescent="0.25">
      <c r="A4606"/>
      <c r="B4606"/>
      <c r="C4606"/>
      <c r="D4606"/>
    </row>
    <row r="4607" spans="1:4" ht="15" x14ac:dyDescent="0.25">
      <c r="A4607"/>
      <c r="B4607"/>
      <c r="C4607"/>
      <c r="D4607"/>
    </row>
    <row r="4608" spans="1:4" ht="15" x14ac:dyDescent="0.25">
      <c r="A4608"/>
      <c r="B4608"/>
      <c r="C4608"/>
      <c r="D4608"/>
    </row>
    <row r="4609" spans="1:4" ht="15" x14ac:dyDescent="0.25">
      <c r="A4609"/>
      <c r="B4609"/>
      <c r="C4609"/>
      <c r="D4609"/>
    </row>
    <row r="4610" spans="1:4" ht="15" x14ac:dyDescent="0.25">
      <c r="A4610"/>
      <c r="B4610"/>
      <c r="C4610"/>
      <c r="D4610"/>
    </row>
    <row r="4611" spans="1:4" ht="15" x14ac:dyDescent="0.25">
      <c r="A4611"/>
      <c r="B4611"/>
      <c r="C4611"/>
      <c r="D4611"/>
    </row>
    <row r="4612" spans="1:4" ht="15" x14ac:dyDescent="0.25">
      <c r="A4612"/>
      <c r="B4612"/>
      <c r="C4612"/>
      <c r="D4612"/>
    </row>
    <row r="4613" spans="1:4" ht="15" x14ac:dyDescent="0.25">
      <c r="A4613"/>
      <c r="B4613"/>
      <c r="C4613"/>
      <c r="D4613"/>
    </row>
    <row r="4614" spans="1:4" ht="15" x14ac:dyDescent="0.25">
      <c r="A4614"/>
      <c r="B4614"/>
      <c r="C4614"/>
      <c r="D4614"/>
    </row>
    <row r="4615" spans="1:4" ht="15" x14ac:dyDescent="0.25">
      <c r="A4615"/>
      <c r="B4615"/>
      <c r="C4615"/>
      <c r="D4615"/>
    </row>
    <row r="4616" spans="1:4" ht="15" x14ac:dyDescent="0.25">
      <c r="A4616"/>
      <c r="B4616"/>
      <c r="C4616"/>
      <c r="D4616"/>
    </row>
    <row r="4617" spans="1:4" ht="15" x14ac:dyDescent="0.25">
      <c r="A4617"/>
      <c r="B4617"/>
      <c r="C4617"/>
      <c r="D4617"/>
    </row>
    <row r="4618" spans="1:4" ht="15" x14ac:dyDescent="0.25">
      <c r="A4618"/>
      <c r="B4618"/>
      <c r="C4618"/>
      <c r="D4618"/>
    </row>
    <row r="4619" spans="1:4" ht="15" x14ac:dyDescent="0.25">
      <c r="A4619"/>
      <c r="B4619"/>
      <c r="C4619"/>
      <c r="D4619"/>
    </row>
    <row r="4620" spans="1:4" ht="15" x14ac:dyDescent="0.25">
      <c r="A4620"/>
      <c r="B4620"/>
      <c r="C4620"/>
      <c r="D4620"/>
    </row>
    <row r="4621" spans="1:4" ht="15" x14ac:dyDescent="0.25">
      <c r="A4621"/>
      <c r="B4621"/>
      <c r="C4621"/>
      <c r="D4621"/>
    </row>
    <row r="4622" spans="1:4" ht="15" x14ac:dyDescent="0.25">
      <c r="A4622"/>
      <c r="B4622"/>
      <c r="C4622"/>
      <c r="D4622"/>
    </row>
    <row r="4623" spans="1:4" ht="15" x14ac:dyDescent="0.25">
      <c r="A4623"/>
      <c r="B4623"/>
      <c r="C4623"/>
      <c r="D4623"/>
    </row>
    <row r="4624" spans="1:4" ht="15" x14ac:dyDescent="0.25">
      <c r="A4624"/>
      <c r="B4624"/>
      <c r="C4624"/>
      <c r="D4624"/>
    </row>
    <row r="4625" spans="1:4" ht="15" x14ac:dyDescent="0.25">
      <c r="A4625"/>
      <c r="B4625"/>
      <c r="C4625"/>
      <c r="D4625"/>
    </row>
    <row r="4626" spans="1:4" ht="15" x14ac:dyDescent="0.25">
      <c r="A4626"/>
      <c r="B4626"/>
      <c r="C4626"/>
      <c r="D4626"/>
    </row>
    <row r="4627" spans="1:4" ht="15" x14ac:dyDescent="0.25">
      <c r="A4627"/>
      <c r="B4627"/>
      <c r="C4627"/>
      <c r="D4627"/>
    </row>
    <row r="4628" spans="1:4" ht="15" x14ac:dyDescent="0.25">
      <c r="A4628"/>
      <c r="B4628"/>
      <c r="C4628"/>
      <c r="D4628"/>
    </row>
    <row r="4629" spans="1:4" ht="15" x14ac:dyDescent="0.25">
      <c r="A4629"/>
      <c r="B4629"/>
      <c r="C4629"/>
      <c r="D4629"/>
    </row>
    <row r="4630" spans="1:4" ht="15" x14ac:dyDescent="0.25">
      <c r="A4630"/>
      <c r="B4630"/>
      <c r="C4630"/>
      <c r="D4630"/>
    </row>
    <row r="4631" spans="1:4" ht="15" x14ac:dyDescent="0.25">
      <c r="A4631"/>
      <c r="B4631"/>
      <c r="C4631"/>
      <c r="D4631"/>
    </row>
    <row r="4632" spans="1:4" ht="15" x14ac:dyDescent="0.25">
      <c r="A4632"/>
      <c r="B4632"/>
      <c r="C4632"/>
      <c r="D4632"/>
    </row>
    <row r="4633" spans="1:4" ht="15" x14ac:dyDescent="0.25">
      <c r="A4633"/>
      <c r="B4633"/>
      <c r="C4633"/>
      <c r="D4633"/>
    </row>
    <row r="4634" spans="1:4" ht="15" x14ac:dyDescent="0.25">
      <c r="A4634"/>
      <c r="B4634"/>
      <c r="C4634"/>
      <c r="D4634"/>
    </row>
    <row r="4635" spans="1:4" ht="15" x14ac:dyDescent="0.25">
      <c r="A4635"/>
      <c r="B4635"/>
      <c r="C4635"/>
      <c r="D4635"/>
    </row>
    <row r="4636" spans="1:4" ht="15" x14ac:dyDescent="0.25">
      <c r="A4636"/>
      <c r="B4636"/>
      <c r="C4636"/>
      <c r="D4636"/>
    </row>
    <row r="4637" spans="1:4" ht="15" x14ac:dyDescent="0.25">
      <c r="A4637"/>
      <c r="B4637"/>
      <c r="C4637"/>
      <c r="D4637"/>
    </row>
    <row r="4638" spans="1:4" ht="15" x14ac:dyDescent="0.25">
      <c r="A4638"/>
      <c r="B4638"/>
      <c r="C4638"/>
      <c r="D4638"/>
    </row>
    <row r="4639" spans="1:4" ht="15" x14ac:dyDescent="0.25">
      <c r="A4639"/>
      <c r="B4639"/>
      <c r="C4639"/>
      <c r="D4639"/>
    </row>
    <row r="4640" spans="1:4" ht="15" x14ac:dyDescent="0.25">
      <c r="A4640"/>
      <c r="B4640"/>
      <c r="C4640"/>
      <c r="D4640"/>
    </row>
    <row r="4641" spans="1:4" ht="15" x14ac:dyDescent="0.25">
      <c r="A4641"/>
      <c r="B4641"/>
      <c r="C4641"/>
      <c r="D4641"/>
    </row>
    <row r="4642" spans="1:4" ht="15" x14ac:dyDescent="0.25">
      <c r="A4642"/>
      <c r="B4642"/>
      <c r="C4642"/>
      <c r="D4642"/>
    </row>
    <row r="4643" spans="1:4" ht="15" x14ac:dyDescent="0.25">
      <c r="A4643"/>
      <c r="B4643"/>
      <c r="C4643"/>
      <c r="D4643"/>
    </row>
    <row r="4644" spans="1:4" ht="15" x14ac:dyDescent="0.25">
      <c r="A4644"/>
      <c r="B4644"/>
      <c r="C4644"/>
      <c r="D4644"/>
    </row>
    <row r="4645" spans="1:4" ht="15" x14ac:dyDescent="0.25">
      <c r="A4645"/>
      <c r="B4645"/>
      <c r="C4645"/>
      <c r="D4645"/>
    </row>
    <row r="4646" spans="1:4" ht="15" x14ac:dyDescent="0.25">
      <c r="A4646"/>
      <c r="B4646"/>
      <c r="C4646"/>
      <c r="D4646"/>
    </row>
    <row r="4647" spans="1:4" ht="15" x14ac:dyDescent="0.25">
      <c r="A4647"/>
      <c r="B4647"/>
      <c r="C4647"/>
      <c r="D4647"/>
    </row>
    <row r="4648" spans="1:4" ht="15" x14ac:dyDescent="0.25">
      <c r="A4648"/>
      <c r="B4648"/>
      <c r="C4648"/>
      <c r="D4648"/>
    </row>
    <row r="4649" spans="1:4" ht="15" x14ac:dyDescent="0.25">
      <c r="A4649"/>
      <c r="B4649"/>
      <c r="C4649"/>
      <c r="D4649"/>
    </row>
    <row r="4650" spans="1:4" ht="15" x14ac:dyDescent="0.25">
      <c r="A4650"/>
      <c r="B4650"/>
      <c r="C4650"/>
      <c r="D4650"/>
    </row>
    <row r="4651" spans="1:4" ht="15" x14ac:dyDescent="0.25">
      <c r="A4651"/>
      <c r="B4651"/>
      <c r="C4651"/>
      <c r="D4651"/>
    </row>
    <row r="4652" spans="1:4" ht="15" x14ac:dyDescent="0.25">
      <c r="A4652"/>
      <c r="B4652"/>
      <c r="C4652"/>
      <c r="D4652"/>
    </row>
    <row r="4653" spans="1:4" ht="15" x14ac:dyDescent="0.25">
      <c r="A4653"/>
      <c r="B4653"/>
      <c r="C4653"/>
      <c r="D4653"/>
    </row>
    <row r="4654" spans="1:4" ht="15" x14ac:dyDescent="0.25">
      <c r="A4654"/>
      <c r="B4654"/>
      <c r="C4654"/>
      <c r="D4654"/>
    </row>
    <row r="4655" spans="1:4" ht="15" x14ac:dyDescent="0.25">
      <c r="A4655"/>
      <c r="B4655"/>
      <c r="C4655"/>
      <c r="D4655"/>
    </row>
    <row r="4656" spans="1:4" ht="15" x14ac:dyDescent="0.25">
      <c r="A4656"/>
      <c r="B4656"/>
      <c r="C4656"/>
      <c r="D4656"/>
    </row>
    <row r="4657" spans="1:4" ht="15" x14ac:dyDescent="0.25">
      <c r="A4657"/>
      <c r="B4657"/>
      <c r="C4657"/>
      <c r="D4657"/>
    </row>
    <row r="4658" spans="1:4" ht="15" x14ac:dyDescent="0.25">
      <c r="A4658"/>
      <c r="B4658"/>
      <c r="C4658"/>
      <c r="D4658"/>
    </row>
    <row r="4659" spans="1:4" ht="15" x14ac:dyDescent="0.25">
      <c r="A4659"/>
      <c r="B4659"/>
      <c r="C4659"/>
      <c r="D4659"/>
    </row>
    <row r="4660" spans="1:4" ht="15" x14ac:dyDescent="0.25">
      <c r="A4660"/>
      <c r="B4660"/>
      <c r="C4660"/>
      <c r="D4660"/>
    </row>
    <row r="4661" spans="1:4" ht="15" x14ac:dyDescent="0.25">
      <c r="A4661"/>
      <c r="B4661"/>
      <c r="C4661"/>
      <c r="D4661"/>
    </row>
    <row r="4662" spans="1:4" ht="15" x14ac:dyDescent="0.25">
      <c r="A4662"/>
      <c r="B4662"/>
      <c r="C4662"/>
      <c r="D4662"/>
    </row>
    <row r="4663" spans="1:4" ht="15" x14ac:dyDescent="0.25">
      <c r="A4663"/>
      <c r="B4663"/>
      <c r="C4663"/>
      <c r="D4663"/>
    </row>
    <row r="4664" spans="1:4" ht="15" x14ac:dyDescent="0.25">
      <c r="A4664"/>
      <c r="B4664"/>
      <c r="C4664"/>
      <c r="D4664"/>
    </row>
    <row r="4665" spans="1:4" ht="15" x14ac:dyDescent="0.25">
      <c r="A4665"/>
      <c r="B4665"/>
      <c r="C4665"/>
      <c r="D4665"/>
    </row>
    <row r="4666" spans="1:4" ht="15" x14ac:dyDescent="0.25">
      <c r="A4666"/>
      <c r="B4666"/>
      <c r="C4666"/>
      <c r="D4666"/>
    </row>
    <row r="4667" spans="1:4" ht="15" x14ac:dyDescent="0.25">
      <c r="A4667"/>
      <c r="B4667"/>
      <c r="C4667"/>
      <c r="D4667"/>
    </row>
    <row r="4668" spans="1:4" ht="15" x14ac:dyDescent="0.25">
      <c r="A4668"/>
      <c r="B4668"/>
      <c r="C4668"/>
      <c r="D4668"/>
    </row>
    <row r="4669" spans="1:4" ht="15" x14ac:dyDescent="0.25">
      <c r="A4669"/>
      <c r="B4669"/>
      <c r="C4669"/>
      <c r="D4669"/>
    </row>
    <row r="4670" spans="1:4" ht="15" x14ac:dyDescent="0.25">
      <c r="A4670"/>
      <c r="B4670"/>
      <c r="C4670"/>
      <c r="D4670"/>
    </row>
    <row r="4671" spans="1:4" ht="15" x14ac:dyDescent="0.25">
      <c r="A4671"/>
      <c r="B4671"/>
      <c r="C4671"/>
      <c r="D4671"/>
    </row>
    <row r="4672" spans="1:4" ht="15" x14ac:dyDescent="0.25">
      <c r="A4672"/>
      <c r="B4672"/>
      <c r="C4672"/>
      <c r="D4672"/>
    </row>
    <row r="4673" spans="1:4" ht="15" x14ac:dyDescent="0.25">
      <c r="A4673"/>
      <c r="B4673"/>
      <c r="C4673"/>
      <c r="D4673"/>
    </row>
    <row r="4674" spans="1:4" ht="15" x14ac:dyDescent="0.25">
      <c r="A4674"/>
      <c r="B4674"/>
      <c r="C4674"/>
      <c r="D4674"/>
    </row>
    <row r="4675" spans="1:4" ht="15" x14ac:dyDescent="0.25">
      <c r="A4675"/>
      <c r="B4675"/>
      <c r="C4675"/>
      <c r="D4675"/>
    </row>
    <row r="4676" spans="1:4" ht="15" x14ac:dyDescent="0.25">
      <c r="A4676"/>
      <c r="B4676"/>
      <c r="C4676"/>
      <c r="D4676"/>
    </row>
    <row r="4677" spans="1:4" ht="15" x14ac:dyDescent="0.25">
      <c r="A4677"/>
      <c r="B4677"/>
      <c r="C4677"/>
      <c r="D4677"/>
    </row>
    <row r="4678" spans="1:4" ht="15" x14ac:dyDescent="0.25">
      <c r="A4678"/>
      <c r="B4678"/>
      <c r="C4678"/>
      <c r="D4678"/>
    </row>
    <row r="4679" spans="1:4" ht="15" x14ac:dyDescent="0.25">
      <c r="A4679"/>
      <c r="B4679"/>
      <c r="C4679"/>
      <c r="D4679"/>
    </row>
    <row r="4680" spans="1:4" ht="15" x14ac:dyDescent="0.25">
      <c r="A4680"/>
      <c r="B4680"/>
      <c r="C4680"/>
      <c r="D4680"/>
    </row>
    <row r="4681" spans="1:4" ht="15" x14ac:dyDescent="0.25">
      <c r="A4681"/>
      <c r="B4681"/>
      <c r="C4681"/>
      <c r="D4681"/>
    </row>
    <row r="4682" spans="1:4" ht="15" x14ac:dyDescent="0.25">
      <c r="A4682"/>
      <c r="B4682"/>
      <c r="C4682"/>
      <c r="D4682"/>
    </row>
    <row r="4683" spans="1:4" ht="15" x14ac:dyDescent="0.25">
      <c r="A4683"/>
      <c r="B4683"/>
      <c r="C4683"/>
      <c r="D4683"/>
    </row>
    <row r="4684" spans="1:4" ht="15" x14ac:dyDescent="0.25">
      <c r="A4684"/>
      <c r="B4684"/>
      <c r="C4684"/>
      <c r="D4684"/>
    </row>
    <row r="4685" spans="1:4" ht="15" x14ac:dyDescent="0.25">
      <c r="A4685"/>
      <c r="B4685"/>
      <c r="C4685"/>
      <c r="D4685"/>
    </row>
    <row r="4686" spans="1:4" ht="15" x14ac:dyDescent="0.25">
      <c r="A4686"/>
      <c r="B4686"/>
      <c r="C4686"/>
      <c r="D4686"/>
    </row>
    <row r="4687" spans="1:4" ht="15" x14ac:dyDescent="0.25">
      <c r="A4687"/>
      <c r="B4687"/>
      <c r="C4687"/>
      <c r="D4687"/>
    </row>
    <row r="4688" spans="1:4" ht="15" x14ac:dyDescent="0.25">
      <c r="A4688"/>
      <c r="B4688"/>
      <c r="C4688"/>
      <c r="D4688"/>
    </row>
    <row r="4689" spans="1:4" ht="15" x14ac:dyDescent="0.25">
      <c r="A4689"/>
      <c r="B4689"/>
      <c r="C4689"/>
      <c r="D4689"/>
    </row>
    <row r="4690" spans="1:4" ht="15" x14ac:dyDescent="0.25">
      <c r="A4690"/>
      <c r="B4690"/>
      <c r="C4690"/>
      <c r="D4690"/>
    </row>
    <row r="4691" spans="1:4" ht="15" x14ac:dyDescent="0.25">
      <c r="A4691"/>
      <c r="B4691"/>
      <c r="C4691"/>
      <c r="D4691"/>
    </row>
    <row r="4692" spans="1:4" ht="15" x14ac:dyDescent="0.25">
      <c r="A4692"/>
      <c r="B4692"/>
      <c r="C4692"/>
      <c r="D4692"/>
    </row>
    <row r="4693" spans="1:4" ht="15" x14ac:dyDescent="0.25">
      <c r="A4693"/>
      <c r="B4693"/>
      <c r="C4693"/>
      <c r="D4693"/>
    </row>
    <row r="4694" spans="1:4" ht="15" x14ac:dyDescent="0.25">
      <c r="A4694"/>
      <c r="B4694"/>
      <c r="C4694"/>
      <c r="D4694"/>
    </row>
    <row r="4695" spans="1:4" ht="15" x14ac:dyDescent="0.25">
      <c r="A4695"/>
      <c r="B4695"/>
      <c r="C4695"/>
      <c r="D4695"/>
    </row>
    <row r="4696" spans="1:4" ht="15" x14ac:dyDescent="0.25">
      <c r="A4696"/>
      <c r="B4696"/>
      <c r="C4696"/>
      <c r="D4696"/>
    </row>
    <row r="4697" spans="1:4" ht="15" x14ac:dyDescent="0.25">
      <c r="A4697"/>
      <c r="B4697"/>
      <c r="C4697"/>
      <c r="D4697"/>
    </row>
    <row r="4698" spans="1:4" ht="15" x14ac:dyDescent="0.25">
      <c r="A4698"/>
      <c r="B4698"/>
      <c r="C4698"/>
      <c r="D4698"/>
    </row>
    <row r="4699" spans="1:4" ht="15" x14ac:dyDescent="0.25">
      <c r="A4699"/>
      <c r="B4699"/>
      <c r="C4699"/>
      <c r="D4699"/>
    </row>
    <row r="4700" spans="1:4" ht="15" x14ac:dyDescent="0.25">
      <c r="A4700"/>
      <c r="B4700"/>
      <c r="C4700"/>
      <c r="D4700"/>
    </row>
    <row r="4701" spans="1:4" ht="15" x14ac:dyDescent="0.25">
      <c r="A4701"/>
      <c r="B4701"/>
      <c r="C4701"/>
      <c r="D4701"/>
    </row>
    <row r="4702" spans="1:4" ht="15" x14ac:dyDescent="0.25">
      <c r="A4702"/>
      <c r="B4702"/>
      <c r="C4702"/>
      <c r="D4702"/>
    </row>
    <row r="4703" spans="1:4" ht="15" x14ac:dyDescent="0.25">
      <c r="A4703"/>
      <c r="B4703"/>
      <c r="C4703"/>
      <c r="D4703"/>
    </row>
    <row r="4704" spans="1:4" ht="15" x14ac:dyDescent="0.25">
      <c r="A4704"/>
      <c r="B4704"/>
      <c r="C4704"/>
      <c r="D4704"/>
    </row>
    <row r="4705" spans="1:4" ht="15" x14ac:dyDescent="0.25">
      <c r="A4705"/>
      <c r="B4705"/>
      <c r="C4705"/>
      <c r="D4705"/>
    </row>
    <row r="4706" spans="1:4" ht="15" x14ac:dyDescent="0.25">
      <c r="A4706"/>
      <c r="B4706"/>
      <c r="C4706"/>
      <c r="D4706"/>
    </row>
    <row r="4707" spans="1:4" ht="15" x14ac:dyDescent="0.25">
      <c r="A4707"/>
      <c r="B4707"/>
      <c r="C4707"/>
      <c r="D4707"/>
    </row>
    <row r="4708" spans="1:4" ht="15" x14ac:dyDescent="0.25">
      <c r="A4708"/>
      <c r="B4708"/>
      <c r="C4708"/>
      <c r="D4708"/>
    </row>
    <row r="4709" spans="1:4" ht="15" x14ac:dyDescent="0.25">
      <c r="A4709"/>
      <c r="B4709"/>
      <c r="C4709"/>
      <c r="D4709"/>
    </row>
    <row r="4710" spans="1:4" ht="15" x14ac:dyDescent="0.25">
      <c r="A4710"/>
      <c r="B4710"/>
      <c r="C4710"/>
      <c r="D4710"/>
    </row>
    <row r="4711" spans="1:4" ht="15" x14ac:dyDescent="0.25">
      <c r="A4711"/>
      <c r="B4711"/>
      <c r="C4711"/>
      <c r="D4711"/>
    </row>
    <row r="4712" spans="1:4" ht="15" x14ac:dyDescent="0.25">
      <c r="A4712"/>
      <c r="B4712"/>
      <c r="C4712"/>
      <c r="D4712"/>
    </row>
    <row r="4713" spans="1:4" ht="15" x14ac:dyDescent="0.25">
      <c r="A4713"/>
      <c r="B4713"/>
      <c r="C4713"/>
      <c r="D4713"/>
    </row>
    <row r="4714" spans="1:4" ht="15" x14ac:dyDescent="0.25">
      <c r="A4714"/>
      <c r="B4714"/>
      <c r="C4714"/>
      <c r="D4714"/>
    </row>
    <row r="4715" spans="1:4" ht="15" x14ac:dyDescent="0.25">
      <c r="A4715"/>
      <c r="B4715"/>
      <c r="C4715"/>
      <c r="D4715"/>
    </row>
    <row r="4716" spans="1:4" ht="15" x14ac:dyDescent="0.25">
      <c r="A4716"/>
      <c r="B4716"/>
      <c r="C4716"/>
      <c r="D4716"/>
    </row>
    <row r="4717" spans="1:4" ht="15" x14ac:dyDescent="0.25">
      <c r="A4717"/>
      <c r="B4717"/>
      <c r="C4717"/>
      <c r="D4717"/>
    </row>
    <row r="4718" spans="1:4" ht="15" x14ac:dyDescent="0.25">
      <c r="A4718"/>
      <c r="B4718"/>
      <c r="C4718"/>
      <c r="D4718"/>
    </row>
    <row r="4719" spans="1:4" ht="15" x14ac:dyDescent="0.25">
      <c r="A4719"/>
      <c r="B4719"/>
      <c r="C4719"/>
      <c r="D4719"/>
    </row>
    <row r="4720" spans="1:4" ht="15" x14ac:dyDescent="0.25">
      <c r="A4720"/>
      <c r="B4720"/>
      <c r="C4720"/>
      <c r="D4720"/>
    </row>
    <row r="4721" spans="1:4" ht="15" x14ac:dyDescent="0.25">
      <c r="A4721"/>
      <c r="B4721"/>
      <c r="C4721"/>
      <c r="D4721"/>
    </row>
    <row r="4722" spans="1:4" ht="15" x14ac:dyDescent="0.25">
      <c r="A4722"/>
      <c r="B4722"/>
      <c r="C4722"/>
      <c r="D4722"/>
    </row>
    <row r="4723" spans="1:4" ht="15" x14ac:dyDescent="0.25">
      <c r="A4723"/>
      <c r="B4723"/>
      <c r="C4723"/>
      <c r="D4723"/>
    </row>
    <row r="4724" spans="1:4" ht="15" x14ac:dyDescent="0.25">
      <c r="A4724"/>
      <c r="B4724"/>
      <c r="C4724"/>
      <c r="D4724"/>
    </row>
    <row r="4725" spans="1:4" ht="15" x14ac:dyDescent="0.25">
      <c r="A4725"/>
      <c r="B4725"/>
      <c r="C4725"/>
      <c r="D4725"/>
    </row>
    <row r="4726" spans="1:4" ht="15" x14ac:dyDescent="0.25">
      <c r="A4726"/>
      <c r="B4726"/>
      <c r="C4726"/>
      <c r="D4726"/>
    </row>
    <row r="4727" spans="1:4" ht="15" x14ac:dyDescent="0.25">
      <c r="A4727"/>
      <c r="B4727"/>
      <c r="C4727"/>
      <c r="D4727"/>
    </row>
    <row r="4728" spans="1:4" ht="15" x14ac:dyDescent="0.25">
      <c r="A4728"/>
      <c r="B4728"/>
      <c r="C4728"/>
      <c r="D4728"/>
    </row>
    <row r="4729" spans="1:4" ht="15" x14ac:dyDescent="0.25">
      <c r="A4729"/>
      <c r="B4729"/>
      <c r="C4729"/>
      <c r="D4729"/>
    </row>
    <row r="4730" spans="1:4" ht="15" x14ac:dyDescent="0.25">
      <c r="A4730"/>
      <c r="B4730"/>
      <c r="C4730"/>
      <c r="D4730"/>
    </row>
    <row r="4731" spans="1:4" ht="15" x14ac:dyDescent="0.25">
      <c r="A4731"/>
      <c r="B4731"/>
      <c r="C4731"/>
      <c r="D4731"/>
    </row>
    <row r="4732" spans="1:4" ht="15" x14ac:dyDescent="0.25">
      <c r="A4732"/>
      <c r="B4732"/>
      <c r="C4732"/>
      <c r="D4732"/>
    </row>
    <row r="4733" spans="1:4" ht="15" x14ac:dyDescent="0.25">
      <c r="A4733"/>
      <c r="B4733"/>
      <c r="C4733"/>
      <c r="D4733"/>
    </row>
    <row r="4734" spans="1:4" ht="15" x14ac:dyDescent="0.25">
      <c r="A4734"/>
      <c r="B4734"/>
      <c r="C4734"/>
      <c r="D4734"/>
    </row>
    <row r="4735" spans="1:4" ht="15" x14ac:dyDescent="0.25">
      <c r="A4735"/>
      <c r="B4735"/>
      <c r="C4735"/>
      <c r="D4735"/>
    </row>
    <row r="4736" spans="1:4" ht="15" x14ac:dyDescent="0.25">
      <c r="A4736"/>
      <c r="B4736"/>
      <c r="C4736"/>
      <c r="D4736"/>
    </row>
    <row r="4737" spans="1:4" ht="15" x14ac:dyDescent="0.25">
      <c r="A4737"/>
      <c r="B4737"/>
      <c r="C4737"/>
      <c r="D4737"/>
    </row>
    <row r="4738" spans="1:4" ht="15" x14ac:dyDescent="0.25">
      <c r="A4738"/>
      <c r="B4738"/>
      <c r="C4738"/>
      <c r="D4738"/>
    </row>
    <row r="4739" spans="1:4" ht="15" x14ac:dyDescent="0.25">
      <c r="A4739"/>
      <c r="B4739"/>
      <c r="C4739"/>
      <c r="D4739"/>
    </row>
    <row r="4740" spans="1:4" ht="15" x14ac:dyDescent="0.25">
      <c r="A4740"/>
      <c r="B4740"/>
      <c r="C4740"/>
      <c r="D4740"/>
    </row>
    <row r="4741" spans="1:4" ht="15" x14ac:dyDescent="0.25">
      <c r="A4741"/>
      <c r="B4741"/>
      <c r="C4741"/>
      <c r="D4741"/>
    </row>
    <row r="4742" spans="1:4" ht="15" x14ac:dyDescent="0.25">
      <c r="A4742"/>
      <c r="B4742"/>
      <c r="C4742"/>
      <c r="D4742"/>
    </row>
    <row r="4743" spans="1:4" ht="15" x14ac:dyDescent="0.25">
      <c r="A4743"/>
      <c r="B4743"/>
      <c r="C4743"/>
      <c r="D4743"/>
    </row>
    <row r="4744" spans="1:4" ht="15" x14ac:dyDescent="0.25">
      <c r="A4744"/>
      <c r="B4744"/>
      <c r="C4744"/>
      <c r="D4744"/>
    </row>
    <row r="4745" spans="1:4" ht="15" x14ac:dyDescent="0.25">
      <c r="A4745"/>
      <c r="B4745"/>
      <c r="C4745"/>
      <c r="D4745"/>
    </row>
    <row r="4746" spans="1:4" ht="15" x14ac:dyDescent="0.25">
      <c r="A4746"/>
      <c r="B4746"/>
      <c r="C4746"/>
      <c r="D4746"/>
    </row>
    <row r="4747" spans="1:4" ht="15" x14ac:dyDescent="0.25">
      <c r="A4747"/>
      <c r="B4747"/>
      <c r="C4747"/>
      <c r="D4747"/>
    </row>
    <row r="4748" spans="1:4" ht="15" x14ac:dyDescent="0.25">
      <c r="A4748"/>
      <c r="B4748"/>
      <c r="C4748"/>
      <c r="D4748"/>
    </row>
    <row r="4749" spans="1:4" ht="15" x14ac:dyDescent="0.25">
      <c r="A4749"/>
      <c r="B4749"/>
      <c r="C4749"/>
      <c r="D4749"/>
    </row>
    <row r="4750" spans="1:4" ht="15" x14ac:dyDescent="0.25">
      <c r="A4750"/>
      <c r="B4750"/>
      <c r="C4750"/>
      <c r="D4750"/>
    </row>
    <row r="4751" spans="1:4" ht="15" x14ac:dyDescent="0.25">
      <c r="A4751"/>
      <c r="B4751"/>
      <c r="C4751"/>
      <c r="D4751"/>
    </row>
    <row r="4752" spans="1:4" ht="15" x14ac:dyDescent="0.25">
      <c r="A4752"/>
      <c r="B4752"/>
      <c r="C4752"/>
      <c r="D4752"/>
    </row>
    <row r="4753" spans="1:4" ht="15" x14ac:dyDescent="0.25">
      <c r="A4753"/>
      <c r="B4753"/>
      <c r="C4753"/>
      <c r="D4753"/>
    </row>
    <row r="4754" spans="1:4" ht="15" x14ac:dyDescent="0.25">
      <c r="A4754"/>
      <c r="B4754"/>
      <c r="C4754"/>
      <c r="D4754"/>
    </row>
    <row r="4755" spans="1:4" ht="15" x14ac:dyDescent="0.25">
      <c r="A4755"/>
      <c r="B4755"/>
      <c r="C4755"/>
      <c r="D4755"/>
    </row>
    <row r="4756" spans="1:4" ht="15" x14ac:dyDescent="0.25">
      <c r="A4756"/>
      <c r="B4756"/>
      <c r="C4756"/>
      <c r="D4756"/>
    </row>
    <row r="4757" spans="1:4" ht="15" x14ac:dyDescent="0.25">
      <c r="A4757"/>
      <c r="B4757"/>
      <c r="C4757"/>
      <c r="D4757"/>
    </row>
    <row r="4758" spans="1:4" ht="15" x14ac:dyDescent="0.25">
      <c r="A4758"/>
      <c r="B4758"/>
      <c r="C4758"/>
      <c r="D4758"/>
    </row>
    <row r="4759" spans="1:4" ht="15" x14ac:dyDescent="0.25">
      <c r="A4759"/>
      <c r="B4759"/>
      <c r="C4759"/>
      <c r="D4759"/>
    </row>
    <row r="4760" spans="1:4" ht="15" x14ac:dyDescent="0.25">
      <c r="A4760"/>
      <c r="B4760"/>
      <c r="C4760"/>
      <c r="D4760"/>
    </row>
    <row r="4761" spans="1:4" ht="15" x14ac:dyDescent="0.25">
      <c r="A4761"/>
      <c r="B4761"/>
      <c r="C4761"/>
      <c r="D4761"/>
    </row>
    <row r="4762" spans="1:4" ht="15" x14ac:dyDescent="0.25">
      <c r="A4762"/>
      <c r="B4762"/>
      <c r="C4762"/>
      <c r="D4762"/>
    </row>
    <row r="4763" spans="1:4" ht="15" x14ac:dyDescent="0.25">
      <c r="A4763"/>
      <c r="B4763"/>
      <c r="C4763"/>
      <c r="D4763"/>
    </row>
    <row r="4764" spans="1:4" ht="15" x14ac:dyDescent="0.25">
      <c r="A4764"/>
      <c r="B4764"/>
      <c r="C4764"/>
      <c r="D4764"/>
    </row>
    <row r="4765" spans="1:4" ht="15" x14ac:dyDescent="0.25">
      <c r="A4765"/>
      <c r="B4765"/>
      <c r="C4765"/>
      <c r="D4765"/>
    </row>
    <row r="4766" spans="1:4" ht="15" x14ac:dyDescent="0.25">
      <c r="A4766"/>
      <c r="B4766"/>
      <c r="C4766"/>
      <c r="D4766"/>
    </row>
    <row r="4767" spans="1:4" ht="15" x14ac:dyDescent="0.25">
      <c r="A4767"/>
      <c r="B4767"/>
      <c r="C4767"/>
      <c r="D4767"/>
    </row>
    <row r="4768" spans="1:4" ht="15" x14ac:dyDescent="0.25">
      <c r="A4768"/>
      <c r="B4768"/>
      <c r="C4768"/>
      <c r="D4768"/>
    </row>
    <row r="4769" spans="1:4" ht="15" x14ac:dyDescent="0.25">
      <c r="A4769"/>
      <c r="B4769"/>
      <c r="C4769"/>
      <c r="D4769"/>
    </row>
    <row r="4770" spans="1:4" ht="15" x14ac:dyDescent="0.25">
      <c r="A4770"/>
      <c r="B4770"/>
      <c r="C4770"/>
      <c r="D4770"/>
    </row>
    <row r="4771" spans="1:4" ht="15" x14ac:dyDescent="0.25">
      <c r="A4771"/>
      <c r="B4771"/>
      <c r="C4771"/>
      <c r="D4771"/>
    </row>
    <row r="4772" spans="1:4" ht="15" x14ac:dyDescent="0.25">
      <c r="A4772"/>
      <c r="B4772"/>
      <c r="C4772"/>
      <c r="D4772"/>
    </row>
    <row r="4773" spans="1:4" ht="15" x14ac:dyDescent="0.25">
      <c r="A4773"/>
      <c r="B4773"/>
      <c r="C4773"/>
      <c r="D4773"/>
    </row>
    <row r="4774" spans="1:4" ht="15" x14ac:dyDescent="0.25">
      <c r="A4774"/>
      <c r="B4774"/>
      <c r="C4774"/>
      <c r="D4774"/>
    </row>
    <row r="4775" spans="1:4" ht="15" x14ac:dyDescent="0.25">
      <c r="A4775"/>
      <c r="B4775"/>
      <c r="C4775"/>
      <c r="D4775"/>
    </row>
    <row r="4776" spans="1:4" ht="15" x14ac:dyDescent="0.25">
      <c r="A4776"/>
      <c r="B4776"/>
      <c r="C4776"/>
      <c r="D4776"/>
    </row>
    <row r="4777" spans="1:4" ht="15" x14ac:dyDescent="0.25">
      <c r="A4777"/>
      <c r="B4777"/>
      <c r="C4777"/>
      <c r="D4777"/>
    </row>
    <row r="4778" spans="1:4" ht="15" x14ac:dyDescent="0.25">
      <c r="A4778"/>
      <c r="B4778"/>
      <c r="C4778"/>
      <c r="D4778"/>
    </row>
    <row r="4779" spans="1:4" ht="15" x14ac:dyDescent="0.25">
      <c r="A4779"/>
      <c r="B4779"/>
      <c r="C4779"/>
      <c r="D4779"/>
    </row>
    <row r="4780" spans="1:4" ht="15" x14ac:dyDescent="0.25">
      <c r="A4780"/>
      <c r="B4780"/>
      <c r="C4780"/>
      <c r="D4780"/>
    </row>
    <row r="4781" spans="1:4" ht="15" x14ac:dyDescent="0.25">
      <c r="A4781"/>
      <c r="B4781"/>
      <c r="C4781"/>
      <c r="D4781"/>
    </row>
    <row r="4782" spans="1:4" ht="15" x14ac:dyDescent="0.25">
      <c r="A4782"/>
      <c r="B4782"/>
      <c r="C4782"/>
      <c r="D4782"/>
    </row>
    <row r="4783" spans="1:4" ht="15" x14ac:dyDescent="0.25">
      <c r="A4783"/>
      <c r="B4783"/>
      <c r="C4783"/>
      <c r="D4783"/>
    </row>
    <row r="4784" spans="1:4" ht="15" x14ac:dyDescent="0.25">
      <c r="A4784"/>
      <c r="B4784"/>
      <c r="C4784"/>
      <c r="D4784"/>
    </row>
    <row r="4785" spans="1:4" ht="15" x14ac:dyDescent="0.25">
      <c r="A4785"/>
      <c r="B4785"/>
      <c r="C4785"/>
      <c r="D4785"/>
    </row>
    <row r="4786" spans="1:4" ht="15" x14ac:dyDescent="0.25">
      <c r="A4786"/>
      <c r="B4786"/>
      <c r="C4786"/>
      <c r="D4786"/>
    </row>
    <row r="4787" spans="1:4" ht="15" x14ac:dyDescent="0.25">
      <c r="A4787"/>
      <c r="B4787"/>
      <c r="C4787"/>
      <c r="D4787"/>
    </row>
    <row r="4788" spans="1:4" ht="15" x14ac:dyDescent="0.25">
      <c r="A4788"/>
      <c r="B4788"/>
      <c r="C4788"/>
      <c r="D4788"/>
    </row>
    <row r="4789" spans="1:4" ht="15" x14ac:dyDescent="0.25">
      <c r="A4789"/>
      <c r="B4789"/>
      <c r="C4789"/>
      <c r="D4789"/>
    </row>
    <row r="4790" spans="1:4" ht="15" x14ac:dyDescent="0.25">
      <c r="A4790"/>
      <c r="B4790"/>
      <c r="C4790"/>
      <c r="D4790"/>
    </row>
    <row r="4791" spans="1:4" ht="15" x14ac:dyDescent="0.25">
      <c r="A4791"/>
      <c r="B4791"/>
      <c r="C4791"/>
      <c r="D4791"/>
    </row>
    <row r="4792" spans="1:4" ht="15" x14ac:dyDescent="0.25">
      <c r="A4792"/>
      <c r="B4792"/>
      <c r="C4792"/>
      <c r="D4792"/>
    </row>
    <row r="4793" spans="1:4" ht="15" x14ac:dyDescent="0.25">
      <c r="A4793"/>
      <c r="B4793"/>
      <c r="C4793"/>
      <c r="D4793"/>
    </row>
    <row r="4794" spans="1:4" ht="15" x14ac:dyDescent="0.25">
      <c r="A4794"/>
      <c r="B4794"/>
      <c r="C4794"/>
      <c r="D4794"/>
    </row>
    <row r="4795" spans="1:4" ht="15" x14ac:dyDescent="0.25">
      <c r="A4795"/>
      <c r="B4795"/>
      <c r="C4795"/>
      <c r="D4795"/>
    </row>
    <row r="4796" spans="1:4" ht="15" x14ac:dyDescent="0.25">
      <c r="A4796"/>
      <c r="B4796"/>
      <c r="C4796"/>
      <c r="D4796"/>
    </row>
    <row r="4797" spans="1:4" ht="15" x14ac:dyDescent="0.25">
      <c r="A4797"/>
      <c r="B4797"/>
      <c r="C4797"/>
      <c r="D4797"/>
    </row>
    <row r="4798" spans="1:4" ht="15" x14ac:dyDescent="0.25">
      <c r="A4798"/>
      <c r="B4798"/>
      <c r="C4798"/>
      <c r="D4798"/>
    </row>
    <row r="4799" spans="1:4" ht="15" x14ac:dyDescent="0.25">
      <c r="A4799"/>
      <c r="B4799"/>
      <c r="C4799"/>
      <c r="D4799"/>
    </row>
    <row r="4800" spans="1:4" ht="15" x14ac:dyDescent="0.25">
      <c r="A4800"/>
      <c r="B4800"/>
      <c r="C4800"/>
      <c r="D4800"/>
    </row>
    <row r="4801" spans="1:4" ht="15" x14ac:dyDescent="0.25">
      <c r="A4801"/>
      <c r="B4801"/>
      <c r="C4801"/>
      <c r="D4801"/>
    </row>
    <row r="4802" spans="1:4" ht="15" x14ac:dyDescent="0.25">
      <c r="A4802"/>
      <c r="B4802"/>
      <c r="C4802"/>
      <c r="D4802"/>
    </row>
    <row r="4803" spans="1:4" ht="15" x14ac:dyDescent="0.25">
      <c r="A4803"/>
      <c r="B4803"/>
      <c r="C4803"/>
      <c r="D4803"/>
    </row>
    <row r="4804" spans="1:4" ht="15" x14ac:dyDescent="0.25">
      <c r="A4804"/>
      <c r="B4804"/>
      <c r="C4804"/>
      <c r="D4804"/>
    </row>
    <row r="4805" spans="1:4" ht="15" x14ac:dyDescent="0.25">
      <c r="A4805"/>
      <c r="B4805"/>
      <c r="C4805"/>
      <c r="D4805"/>
    </row>
    <row r="4806" spans="1:4" ht="15" x14ac:dyDescent="0.25">
      <c r="A4806"/>
      <c r="B4806"/>
      <c r="C4806"/>
      <c r="D4806"/>
    </row>
    <row r="4807" spans="1:4" ht="15" x14ac:dyDescent="0.25">
      <c r="A4807"/>
      <c r="B4807"/>
      <c r="C4807"/>
      <c r="D4807"/>
    </row>
    <row r="4808" spans="1:4" ht="15" x14ac:dyDescent="0.25">
      <c r="A4808"/>
      <c r="B4808"/>
      <c r="C4808"/>
      <c r="D4808"/>
    </row>
    <row r="4809" spans="1:4" ht="15" x14ac:dyDescent="0.25">
      <c r="A4809"/>
      <c r="B4809"/>
      <c r="C4809"/>
      <c r="D4809"/>
    </row>
    <row r="4810" spans="1:4" ht="15" x14ac:dyDescent="0.25">
      <c r="A4810"/>
      <c r="B4810"/>
      <c r="C4810"/>
      <c r="D4810"/>
    </row>
    <row r="4811" spans="1:4" ht="15" x14ac:dyDescent="0.25">
      <c r="A4811"/>
      <c r="B4811"/>
      <c r="C4811"/>
      <c r="D4811"/>
    </row>
    <row r="4812" spans="1:4" ht="15" x14ac:dyDescent="0.25">
      <c r="A4812"/>
      <c r="B4812"/>
      <c r="C4812"/>
      <c r="D4812"/>
    </row>
    <row r="4813" spans="1:4" ht="15" x14ac:dyDescent="0.25">
      <c r="A4813"/>
      <c r="B4813"/>
      <c r="C4813"/>
      <c r="D4813"/>
    </row>
    <row r="4814" spans="1:4" ht="15" x14ac:dyDescent="0.25">
      <c r="A4814"/>
      <c r="B4814"/>
      <c r="C4814"/>
      <c r="D4814"/>
    </row>
    <row r="4815" spans="1:4" ht="15" x14ac:dyDescent="0.25">
      <c r="A4815"/>
      <c r="B4815"/>
      <c r="C4815"/>
      <c r="D4815"/>
    </row>
    <row r="4816" spans="1:4" ht="15" x14ac:dyDescent="0.25">
      <c r="A4816"/>
      <c r="B4816"/>
      <c r="C4816"/>
      <c r="D4816"/>
    </row>
    <row r="4817" spans="1:4" ht="15" x14ac:dyDescent="0.25">
      <c r="A4817"/>
      <c r="B4817"/>
      <c r="C4817"/>
      <c r="D4817"/>
    </row>
    <row r="4818" spans="1:4" ht="15" x14ac:dyDescent="0.25">
      <c r="A4818"/>
      <c r="B4818"/>
      <c r="C4818"/>
      <c r="D4818"/>
    </row>
    <row r="4819" spans="1:4" ht="15" x14ac:dyDescent="0.25">
      <c r="A4819"/>
      <c r="B4819"/>
      <c r="C4819"/>
      <c r="D4819"/>
    </row>
    <row r="4820" spans="1:4" ht="15" x14ac:dyDescent="0.25">
      <c r="A4820"/>
      <c r="B4820"/>
      <c r="C4820"/>
      <c r="D4820"/>
    </row>
    <row r="4821" spans="1:4" ht="15" x14ac:dyDescent="0.25">
      <c r="A4821"/>
      <c r="B4821"/>
      <c r="C4821"/>
      <c r="D4821"/>
    </row>
    <row r="4822" spans="1:4" ht="15" x14ac:dyDescent="0.25">
      <c r="A4822"/>
      <c r="B4822"/>
      <c r="C4822"/>
      <c r="D4822"/>
    </row>
    <row r="4823" spans="1:4" ht="15" x14ac:dyDescent="0.25">
      <c r="A4823"/>
      <c r="B4823"/>
      <c r="C4823"/>
      <c r="D4823"/>
    </row>
    <row r="4824" spans="1:4" ht="15" x14ac:dyDescent="0.25">
      <c r="A4824"/>
      <c r="B4824"/>
      <c r="C4824"/>
      <c r="D4824"/>
    </row>
    <row r="4825" spans="1:4" ht="15" x14ac:dyDescent="0.25">
      <c r="A4825"/>
      <c r="B4825"/>
      <c r="C4825"/>
      <c r="D4825"/>
    </row>
    <row r="4826" spans="1:4" ht="15" x14ac:dyDescent="0.25">
      <c r="A4826"/>
      <c r="B4826"/>
      <c r="C4826"/>
      <c r="D4826"/>
    </row>
    <row r="4827" spans="1:4" ht="15" x14ac:dyDescent="0.25">
      <c r="A4827"/>
      <c r="B4827"/>
      <c r="C4827"/>
      <c r="D4827"/>
    </row>
    <row r="4828" spans="1:4" ht="15" x14ac:dyDescent="0.25">
      <c r="A4828"/>
      <c r="B4828"/>
      <c r="C4828"/>
      <c r="D4828"/>
    </row>
    <row r="4829" spans="1:4" ht="15" x14ac:dyDescent="0.25">
      <c r="A4829"/>
      <c r="B4829"/>
      <c r="C4829"/>
      <c r="D4829"/>
    </row>
    <row r="4830" spans="1:4" ht="15" x14ac:dyDescent="0.25">
      <c r="A4830"/>
      <c r="B4830"/>
      <c r="C4830"/>
      <c r="D4830"/>
    </row>
    <row r="4831" spans="1:4" ht="15" x14ac:dyDescent="0.25">
      <c r="A4831"/>
      <c r="B4831"/>
      <c r="C4831"/>
      <c r="D4831"/>
    </row>
    <row r="4832" spans="1:4" ht="15" x14ac:dyDescent="0.25">
      <c r="A4832"/>
      <c r="B4832"/>
      <c r="C4832"/>
      <c r="D4832"/>
    </row>
    <row r="4833" spans="1:4" ht="15" x14ac:dyDescent="0.25">
      <c r="A4833"/>
      <c r="B4833"/>
      <c r="C4833"/>
      <c r="D4833"/>
    </row>
    <row r="4834" spans="1:4" ht="15" x14ac:dyDescent="0.25">
      <c r="A4834"/>
      <c r="B4834"/>
      <c r="C4834"/>
      <c r="D4834"/>
    </row>
    <row r="4835" spans="1:4" ht="15" x14ac:dyDescent="0.25">
      <c r="A4835"/>
      <c r="B4835"/>
      <c r="C4835"/>
      <c r="D4835"/>
    </row>
    <row r="4836" spans="1:4" ht="15" x14ac:dyDescent="0.25">
      <c r="A4836"/>
      <c r="B4836"/>
      <c r="C4836"/>
      <c r="D4836"/>
    </row>
    <row r="4837" spans="1:4" ht="15" x14ac:dyDescent="0.25">
      <c r="A4837"/>
      <c r="B4837"/>
      <c r="C4837"/>
      <c r="D4837"/>
    </row>
    <row r="4838" spans="1:4" ht="15" x14ac:dyDescent="0.25">
      <c r="A4838"/>
      <c r="B4838"/>
      <c r="C4838"/>
      <c r="D4838"/>
    </row>
    <row r="4839" spans="1:4" ht="15" x14ac:dyDescent="0.25">
      <c r="A4839"/>
      <c r="B4839"/>
      <c r="C4839"/>
      <c r="D4839"/>
    </row>
    <row r="4840" spans="1:4" ht="15" x14ac:dyDescent="0.25">
      <c r="A4840"/>
      <c r="B4840"/>
      <c r="C4840"/>
      <c r="D4840"/>
    </row>
    <row r="4841" spans="1:4" ht="15" x14ac:dyDescent="0.25">
      <c r="A4841"/>
      <c r="B4841"/>
      <c r="C4841"/>
      <c r="D4841"/>
    </row>
    <row r="4842" spans="1:4" ht="15" x14ac:dyDescent="0.25">
      <c r="A4842"/>
      <c r="B4842"/>
      <c r="C4842"/>
      <c r="D4842"/>
    </row>
    <row r="4843" spans="1:4" ht="15" x14ac:dyDescent="0.25">
      <c r="A4843"/>
      <c r="B4843"/>
      <c r="C4843"/>
      <c r="D4843"/>
    </row>
    <row r="4844" spans="1:4" ht="15" x14ac:dyDescent="0.25">
      <c r="A4844"/>
      <c r="B4844"/>
      <c r="C4844"/>
      <c r="D4844"/>
    </row>
    <row r="4845" spans="1:4" ht="15" x14ac:dyDescent="0.25">
      <c r="A4845"/>
      <c r="B4845"/>
      <c r="C4845"/>
      <c r="D4845"/>
    </row>
    <row r="4846" spans="1:4" ht="15" x14ac:dyDescent="0.25">
      <c r="A4846"/>
      <c r="B4846"/>
      <c r="C4846"/>
      <c r="D4846"/>
    </row>
    <row r="4847" spans="1:4" ht="15" x14ac:dyDescent="0.25">
      <c r="A4847"/>
      <c r="B4847"/>
      <c r="C4847"/>
      <c r="D4847"/>
    </row>
    <row r="4848" spans="1:4" ht="15" x14ac:dyDescent="0.25">
      <c r="A4848"/>
      <c r="B4848"/>
      <c r="C4848"/>
      <c r="D4848"/>
    </row>
    <row r="4849" spans="1:4" ht="15" x14ac:dyDescent="0.25">
      <c r="A4849"/>
      <c r="B4849"/>
      <c r="C4849"/>
      <c r="D4849"/>
    </row>
    <row r="4850" spans="1:4" ht="15" x14ac:dyDescent="0.25">
      <c r="A4850"/>
      <c r="B4850"/>
      <c r="C4850"/>
      <c r="D4850"/>
    </row>
    <row r="4851" spans="1:4" ht="15" x14ac:dyDescent="0.25">
      <c r="A4851"/>
      <c r="B4851"/>
      <c r="C4851"/>
      <c r="D4851"/>
    </row>
    <row r="4852" spans="1:4" ht="15" x14ac:dyDescent="0.25">
      <c r="A4852"/>
      <c r="B4852"/>
      <c r="C4852"/>
      <c r="D4852"/>
    </row>
    <row r="4853" spans="1:4" ht="15" x14ac:dyDescent="0.25">
      <c r="A4853"/>
      <c r="B4853"/>
      <c r="C4853"/>
      <c r="D4853"/>
    </row>
    <row r="4854" spans="1:4" ht="15" x14ac:dyDescent="0.25">
      <c r="A4854"/>
      <c r="B4854"/>
      <c r="C4854"/>
      <c r="D4854"/>
    </row>
    <row r="4855" spans="1:4" ht="15" x14ac:dyDescent="0.25">
      <c r="A4855"/>
      <c r="B4855"/>
      <c r="C4855"/>
      <c r="D4855"/>
    </row>
    <row r="4856" spans="1:4" ht="15" x14ac:dyDescent="0.25">
      <c r="A4856"/>
      <c r="B4856"/>
      <c r="C4856"/>
      <c r="D4856"/>
    </row>
    <row r="4857" spans="1:4" ht="15" x14ac:dyDescent="0.25">
      <c r="A4857"/>
      <c r="B4857"/>
      <c r="C4857"/>
      <c r="D4857"/>
    </row>
    <row r="4858" spans="1:4" ht="15" x14ac:dyDescent="0.25">
      <c r="A4858"/>
      <c r="B4858"/>
      <c r="C4858"/>
      <c r="D4858"/>
    </row>
    <row r="4859" spans="1:4" ht="15" x14ac:dyDescent="0.25">
      <c r="A4859"/>
      <c r="B4859"/>
      <c r="C4859"/>
      <c r="D4859"/>
    </row>
    <row r="4860" spans="1:4" ht="15" x14ac:dyDescent="0.25">
      <c r="A4860"/>
      <c r="B4860"/>
      <c r="C4860"/>
      <c r="D4860"/>
    </row>
    <row r="4861" spans="1:4" ht="15" x14ac:dyDescent="0.25">
      <c r="A4861"/>
      <c r="B4861"/>
      <c r="C4861"/>
      <c r="D4861"/>
    </row>
    <row r="4862" spans="1:4" ht="15" x14ac:dyDescent="0.25">
      <c r="A4862"/>
      <c r="B4862"/>
      <c r="C4862"/>
      <c r="D4862"/>
    </row>
    <row r="4863" spans="1:4" ht="15" x14ac:dyDescent="0.25">
      <c r="A4863"/>
      <c r="B4863"/>
      <c r="C4863"/>
      <c r="D4863"/>
    </row>
    <row r="4864" spans="1:4" ht="15" x14ac:dyDescent="0.25">
      <c r="A4864"/>
      <c r="B4864"/>
      <c r="C4864"/>
      <c r="D4864"/>
    </row>
    <row r="4865" spans="1:4" ht="15" x14ac:dyDescent="0.25">
      <c r="A4865"/>
      <c r="B4865"/>
      <c r="C4865"/>
      <c r="D4865"/>
    </row>
    <row r="4866" spans="1:4" ht="15" x14ac:dyDescent="0.25">
      <c r="A4866"/>
      <c r="B4866"/>
      <c r="C4866"/>
      <c r="D4866"/>
    </row>
    <row r="4867" spans="1:4" ht="15" x14ac:dyDescent="0.25">
      <c r="A4867"/>
      <c r="B4867"/>
      <c r="C4867"/>
      <c r="D4867"/>
    </row>
    <row r="4868" spans="1:4" ht="15" x14ac:dyDescent="0.25">
      <c r="A4868"/>
      <c r="B4868"/>
      <c r="C4868"/>
      <c r="D4868"/>
    </row>
    <row r="4869" spans="1:4" ht="15" x14ac:dyDescent="0.25">
      <c r="A4869"/>
      <c r="B4869"/>
      <c r="C4869"/>
      <c r="D4869"/>
    </row>
    <row r="4870" spans="1:4" ht="15" x14ac:dyDescent="0.25">
      <c r="A4870"/>
      <c r="B4870"/>
      <c r="C4870"/>
      <c r="D4870"/>
    </row>
    <row r="4871" spans="1:4" ht="15" x14ac:dyDescent="0.25">
      <c r="A4871"/>
      <c r="B4871"/>
      <c r="C4871"/>
      <c r="D4871"/>
    </row>
    <row r="4872" spans="1:4" ht="15" x14ac:dyDescent="0.25">
      <c r="A4872"/>
      <c r="B4872"/>
      <c r="C4872"/>
      <c r="D4872"/>
    </row>
    <row r="4873" spans="1:4" ht="15" x14ac:dyDescent="0.25">
      <c r="A4873"/>
      <c r="B4873"/>
      <c r="C4873"/>
      <c r="D4873"/>
    </row>
    <row r="4874" spans="1:4" ht="15" x14ac:dyDescent="0.25">
      <c r="A4874"/>
      <c r="B4874"/>
      <c r="C4874"/>
      <c r="D4874"/>
    </row>
    <row r="4875" spans="1:4" ht="15" x14ac:dyDescent="0.25">
      <c r="A4875"/>
      <c r="B4875"/>
      <c r="C4875"/>
      <c r="D4875"/>
    </row>
    <row r="4876" spans="1:4" ht="15" x14ac:dyDescent="0.25">
      <c r="A4876"/>
      <c r="B4876"/>
      <c r="C4876"/>
      <c r="D4876"/>
    </row>
    <row r="4877" spans="1:4" ht="15" x14ac:dyDescent="0.25">
      <c r="A4877"/>
      <c r="B4877"/>
      <c r="C4877"/>
      <c r="D4877"/>
    </row>
    <row r="4878" spans="1:4" ht="15" x14ac:dyDescent="0.25">
      <c r="A4878"/>
      <c r="B4878"/>
      <c r="C4878"/>
      <c r="D4878"/>
    </row>
    <row r="4879" spans="1:4" ht="15" x14ac:dyDescent="0.25">
      <c r="A4879"/>
      <c r="B4879"/>
      <c r="C4879"/>
      <c r="D4879"/>
    </row>
    <row r="4880" spans="1:4" ht="15" x14ac:dyDescent="0.25">
      <c r="A4880"/>
      <c r="B4880"/>
      <c r="C4880"/>
      <c r="D4880"/>
    </row>
    <row r="4881" spans="1:4" ht="15" x14ac:dyDescent="0.25">
      <c r="A4881"/>
      <c r="B4881"/>
      <c r="C4881"/>
      <c r="D4881"/>
    </row>
    <row r="4882" spans="1:4" ht="15" x14ac:dyDescent="0.25">
      <c r="A4882"/>
      <c r="B4882"/>
      <c r="C4882"/>
      <c r="D4882"/>
    </row>
    <row r="4883" spans="1:4" ht="15" x14ac:dyDescent="0.25">
      <c r="A4883"/>
      <c r="B4883"/>
      <c r="C4883"/>
      <c r="D4883"/>
    </row>
    <row r="4884" spans="1:4" ht="15" x14ac:dyDescent="0.25">
      <c r="A4884"/>
      <c r="B4884"/>
      <c r="C4884"/>
      <c r="D4884"/>
    </row>
    <row r="4885" spans="1:4" ht="15" x14ac:dyDescent="0.25">
      <c r="A4885"/>
      <c r="B4885"/>
      <c r="C4885"/>
      <c r="D4885"/>
    </row>
    <row r="4886" spans="1:4" ht="15" x14ac:dyDescent="0.25">
      <c r="A4886"/>
      <c r="B4886"/>
      <c r="C4886"/>
      <c r="D4886"/>
    </row>
    <row r="4887" spans="1:4" ht="15" x14ac:dyDescent="0.25">
      <c r="A4887"/>
      <c r="B4887"/>
      <c r="C4887"/>
      <c r="D4887"/>
    </row>
    <row r="4888" spans="1:4" ht="15" x14ac:dyDescent="0.25">
      <c r="A4888"/>
      <c r="B4888"/>
      <c r="C4888"/>
      <c r="D4888"/>
    </row>
    <row r="4889" spans="1:4" ht="15" x14ac:dyDescent="0.25">
      <c r="A4889"/>
      <c r="B4889"/>
      <c r="C4889"/>
      <c r="D4889"/>
    </row>
    <row r="4890" spans="1:4" ht="15" x14ac:dyDescent="0.25">
      <c r="A4890"/>
      <c r="B4890"/>
      <c r="C4890"/>
      <c r="D4890"/>
    </row>
    <row r="4891" spans="1:4" ht="15" x14ac:dyDescent="0.25">
      <c r="A4891"/>
      <c r="B4891"/>
      <c r="C4891"/>
      <c r="D4891"/>
    </row>
    <row r="4892" spans="1:4" ht="15" x14ac:dyDescent="0.25">
      <c r="A4892"/>
      <c r="B4892"/>
      <c r="C4892"/>
      <c r="D4892"/>
    </row>
    <row r="4893" spans="1:4" ht="15" x14ac:dyDescent="0.25">
      <c r="A4893"/>
      <c r="B4893"/>
      <c r="C4893"/>
      <c r="D4893"/>
    </row>
    <row r="4894" spans="1:4" ht="15" x14ac:dyDescent="0.25">
      <c r="A4894"/>
      <c r="B4894"/>
      <c r="C4894"/>
      <c r="D4894"/>
    </row>
    <row r="4895" spans="1:4" ht="15" x14ac:dyDescent="0.25">
      <c r="A4895"/>
      <c r="B4895"/>
      <c r="C4895"/>
      <c r="D4895"/>
    </row>
    <row r="4896" spans="1:4" ht="15" x14ac:dyDescent="0.25">
      <c r="A4896"/>
      <c r="B4896"/>
      <c r="C4896"/>
      <c r="D4896"/>
    </row>
    <row r="4897" spans="1:4" ht="15" x14ac:dyDescent="0.25">
      <c r="A4897"/>
      <c r="B4897"/>
      <c r="C4897"/>
      <c r="D4897"/>
    </row>
    <row r="4898" spans="1:4" ht="15" x14ac:dyDescent="0.25">
      <c r="A4898"/>
      <c r="B4898"/>
      <c r="C4898"/>
      <c r="D4898"/>
    </row>
    <row r="4899" spans="1:4" ht="15" x14ac:dyDescent="0.25">
      <c r="A4899"/>
      <c r="B4899"/>
      <c r="C4899"/>
      <c r="D4899"/>
    </row>
    <row r="4900" spans="1:4" ht="15" x14ac:dyDescent="0.25">
      <c r="A4900"/>
      <c r="B4900"/>
      <c r="C4900"/>
      <c r="D4900"/>
    </row>
    <row r="4901" spans="1:4" ht="15" x14ac:dyDescent="0.25">
      <c r="A4901"/>
      <c r="B4901"/>
      <c r="C4901"/>
      <c r="D4901"/>
    </row>
    <row r="4902" spans="1:4" ht="15" x14ac:dyDescent="0.25">
      <c r="A4902"/>
      <c r="B4902"/>
      <c r="C4902"/>
      <c r="D4902"/>
    </row>
    <row r="4903" spans="1:4" ht="15" x14ac:dyDescent="0.25">
      <c r="A4903"/>
      <c r="B4903"/>
      <c r="C4903"/>
      <c r="D4903"/>
    </row>
    <row r="4904" spans="1:4" ht="15" x14ac:dyDescent="0.25">
      <c r="A4904"/>
      <c r="B4904"/>
      <c r="C4904"/>
      <c r="D4904"/>
    </row>
    <row r="4905" spans="1:4" ht="15" x14ac:dyDescent="0.25">
      <c r="A4905"/>
      <c r="B4905"/>
      <c r="C4905"/>
      <c r="D4905"/>
    </row>
    <row r="4906" spans="1:4" ht="15" x14ac:dyDescent="0.25">
      <c r="A4906"/>
      <c r="B4906"/>
      <c r="C4906"/>
      <c r="D4906"/>
    </row>
    <row r="4907" spans="1:4" ht="15" x14ac:dyDescent="0.25">
      <c r="A4907"/>
      <c r="B4907"/>
      <c r="C4907"/>
      <c r="D4907"/>
    </row>
    <row r="4908" spans="1:4" ht="15" x14ac:dyDescent="0.25">
      <c r="A4908"/>
      <c r="B4908"/>
      <c r="C4908"/>
      <c r="D4908"/>
    </row>
    <row r="4909" spans="1:4" ht="15" x14ac:dyDescent="0.25">
      <c r="A4909"/>
      <c r="B4909"/>
      <c r="C4909"/>
      <c r="D4909"/>
    </row>
    <row r="4910" spans="1:4" ht="15" x14ac:dyDescent="0.25">
      <c r="A4910"/>
      <c r="B4910"/>
      <c r="C4910"/>
      <c r="D4910"/>
    </row>
    <row r="4911" spans="1:4" ht="15" x14ac:dyDescent="0.25">
      <c r="A4911"/>
      <c r="B4911"/>
      <c r="C4911"/>
      <c r="D4911"/>
    </row>
    <row r="4912" spans="1:4" ht="15" x14ac:dyDescent="0.25">
      <c r="A4912"/>
      <c r="B4912"/>
      <c r="C4912"/>
      <c r="D4912"/>
    </row>
    <row r="4913" spans="1:4" ht="15" x14ac:dyDescent="0.25">
      <c r="A4913"/>
      <c r="B4913"/>
      <c r="C4913"/>
      <c r="D4913"/>
    </row>
    <row r="4914" spans="1:4" ht="15" x14ac:dyDescent="0.25">
      <c r="A4914"/>
      <c r="B4914"/>
      <c r="C4914"/>
      <c r="D4914"/>
    </row>
    <row r="4915" spans="1:4" ht="15" x14ac:dyDescent="0.25">
      <c r="A4915"/>
      <c r="B4915"/>
      <c r="C4915"/>
      <c r="D4915"/>
    </row>
    <row r="4916" spans="1:4" ht="15" x14ac:dyDescent="0.25">
      <c r="A4916"/>
      <c r="B4916"/>
      <c r="C4916"/>
      <c r="D4916"/>
    </row>
    <row r="4917" spans="1:4" ht="15" x14ac:dyDescent="0.25">
      <c r="A4917"/>
      <c r="B4917"/>
      <c r="C4917"/>
      <c r="D4917"/>
    </row>
    <row r="4918" spans="1:4" ht="15" x14ac:dyDescent="0.25">
      <c r="A4918"/>
      <c r="B4918"/>
      <c r="C4918"/>
      <c r="D4918"/>
    </row>
    <row r="4919" spans="1:4" ht="15" x14ac:dyDescent="0.25">
      <c r="A4919"/>
      <c r="B4919"/>
      <c r="C4919"/>
      <c r="D4919"/>
    </row>
    <row r="4920" spans="1:4" ht="15" x14ac:dyDescent="0.25">
      <c r="A4920"/>
      <c r="B4920"/>
      <c r="C4920"/>
      <c r="D4920"/>
    </row>
    <row r="4921" spans="1:4" ht="15" x14ac:dyDescent="0.25">
      <c r="A4921"/>
      <c r="B4921"/>
      <c r="C4921"/>
      <c r="D4921"/>
    </row>
    <row r="4922" spans="1:4" ht="15" x14ac:dyDescent="0.25">
      <c r="A4922"/>
      <c r="B4922"/>
      <c r="C4922"/>
      <c r="D4922"/>
    </row>
    <row r="4923" spans="1:4" ht="15" x14ac:dyDescent="0.25">
      <c r="A4923"/>
      <c r="B4923"/>
      <c r="C4923"/>
      <c r="D4923"/>
    </row>
    <row r="4924" spans="1:4" ht="15" x14ac:dyDescent="0.25">
      <c r="A4924"/>
      <c r="B4924"/>
      <c r="C4924"/>
      <c r="D4924"/>
    </row>
    <row r="4925" spans="1:4" ht="15" x14ac:dyDescent="0.25">
      <c r="A4925"/>
      <c r="B4925"/>
      <c r="C4925"/>
      <c r="D4925"/>
    </row>
    <row r="4926" spans="1:4" ht="15" x14ac:dyDescent="0.25">
      <c r="A4926"/>
      <c r="B4926"/>
      <c r="C4926"/>
      <c r="D4926"/>
    </row>
    <row r="4927" spans="1:4" ht="15" x14ac:dyDescent="0.25">
      <c r="A4927"/>
      <c r="B4927"/>
      <c r="C4927"/>
      <c r="D4927"/>
    </row>
    <row r="4928" spans="1:4" ht="15" x14ac:dyDescent="0.25">
      <c r="A4928"/>
      <c r="B4928"/>
      <c r="C4928"/>
      <c r="D4928"/>
    </row>
    <row r="4929" spans="1:4" ht="15" x14ac:dyDescent="0.25">
      <c r="A4929"/>
      <c r="B4929"/>
      <c r="C4929"/>
      <c r="D4929"/>
    </row>
    <row r="4930" spans="1:4" ht="15" x14ac:dyDescent="0.25">
      <c r="A4930"/>
      <c r="B4930"/>
      <c r="C4930"/>
      <c r="D4930"/>
    </row>
    <row r="4931" spans="1:4" ht="15" x14ac:dyDescent="0.25">
      <c r="A4931"/>
      <c r="B4931"/>
      <c r="C4931"/>
      <c r="D4931"/>
    </row>
    <row r="4932" spans="1:4" ht="15" x14ac:dyDescent="0.25">
      <c r="A4932"/>
      <c r="B4932"/>
      <c r="C4932"/>
      <c r="D4932"/>
    </row>
    <row r="4933" spans="1:4" ht="15" x14ac:dyDescent="0.25">
      <c r="A4933"/>
      <c r="B4933"/>
      <c r="C4933"/>
      <c r="D4933"/>
    </row>
    <row r="4934" spans="1:4" ht="15" x14ac:dyDescent="0.25">
      <c r="A4934"/>
      <c r="B4934"/>
      <c r="C4934"/>
      <c r="D4934"/>
    </row>
    <row r="4935" spans="1:4" ht="15" x14ac:dyDescent="0.25">
      <c r="A4935"/>
      <c r="B4935"/>
      <c r="C4935"/>
      <c r="D4935"/>
    </row>
    <row r="4936" spans="1:4" ht="15" x14ac:dyDescent="0.25">
      <c r="A4936"/>
      <c r="B4936"/>
      <c r="C4936"/>
      <c r="D4936"/>
    </row>
    <row r="4937" spans="1:4" ht="15" x14ac:dyDescent="0.25">
      <c r="A4937"/>
      <c r="B4937"/>
      <c r="C4937"/>
      <c r="D4937"/>
    </row>
    <row r="4938" spans="1:4" ht="15" x14ac:dyDescent="0.25">
      <c r="A4938"/>
      <c r="B4938"/>
      <c r="C4938"/>
      <c r="D4938"/>
    </row>
    <row r="4939" spans="1:4" ht="15" x14ac:dyDescent="0.25">
      <c r="A4939"/>
      <c r="B4939"/>
      <c r="C4939"/>
      <c r="D4939"/>
    </row>
    <row r="4940" spans="1:4" ht="15" x14ac:dyDescent="0.25">
      <c r="A4940"/>
      <c r="B4940"/>
      <c r="C4940"/>
      <c r="D4940"/>
    </row>
    <row r="4941" spans="1:4" ht="15" x14ac:dyDescent="0.25">
      <c r="A4941"/>
      <c r="B4941"/>
      <c r="C4941"/>
      <c r="D4941"/>
    </row>
    <row r="4942" spans="1:4" ht="15" x14ac:dyDescent="0.25">
      <c r="A4942"/>
      <c r="B4942"/>
      <c r="C4942"/>
      <c r="D4942"/>
    </row>
    <row r="4943" spans="1:4" ht="15" x14ac:dyDescent="0.25">
      <c r="A4943"/>
      <c r="B4943"/>
      <c r="C4943"/>
      <c r="D4943"/>
    </row>
    <row r="4944" spans="1:4" ht="15" x14ac:dyDescent="0.25">
      <c r="A4944"/>
      <c r="B4944"/>
      <c r="C4944"/>
      <c r="D4944"/>
    </row>
    <row r="4945" spans="1:4" ht="15" x14ac:dyDescent="0.25">
      <c r="A4945"/>
      <c r="B4945"/>
      <c r="C4945"/>
      <c r="D4945"/>
    </row>
    <row r="4946" spans="1:4" ht="15" x14ac:dyDescent="0.25">
      <c r="A4946"/>
      <c r="B4946"/>
      <c r="C4946"/>
      <c r="D4946"/>
    </row>
    <row r="4947" spans="1:4" ht="15" x14ac:dyDescent="0.25">
      <c r="A4947"/>
      <c r="B4947"/>
      <c r="C4947"/>
      <c r="D4947"/>
    </row>
    <row r="4948" spans="1:4" ht="15" x14ac:dyDescent="0.25">
      <c r="A4948"/>
      <c r="B4948"/>
      <c r="C4948"/>
      <c r="D4948"/>
    </row>
    <row r="4949" spans="1:4" ht="15" x14ac:dyDescent="0.25">
      <c r="A4949"/>
      <c r="B4949"/>
      <c r="C4949"/>
      <c r="D4949"/>
    </row>
    <row r="4950" spans="1:4" ht="15" x14ac:dyDescent="0.25">
      <c r="A4950"/>
      <c r="B4950"/>
      <c r="C4950"/>
      <c r="D4950"/>
    </row>
    <row r="4951" spans="1:4" ht="15" x14ac:dyDescent="0.25">
      <c r="A4951"/>
      <c r="B4951"/>
      <c r="C4951"/>
      <c r="D4951"/>
    </row>
    <row r="4952" spans="1:4" ht="15" x14ac:dyDescent="0.25">
      <c r="A4952"/>
      <c r="B4952"/>
      <c r="C4952"/>
      <c r="D4952"/>
    </row>
    <row r="4953" spans="1:4" ht="15" x14ac:dyDescent="0.25">
      <c r="A4953"/>
      <c r="B4953"/>
      <c r="C4953"/>
      <c r="D4953"/>
    </row>
    <row r="4954" spans="1:4" ht="15" x14ac:dyDescent="0.25">
      <c r="A4954"/>
      <c r="B4954"/>
      <c r="C4954"/>
      <c r="D4954"/>
    </row>
    <row r="4955" spans="1:4" ht="15" x14ac:dyDescent="0.25">
      <c r="A4955"/>
      <c r="B4955"/>
      <c r="C4955"/>
      <c r="D4955"/>
    </row>
    <row r="4956" spans="1:4" ht="15" x14ac:dyDescent="0.25">
      <c r="A4956"/>
      <c r="B4956"/>
      <c r="C4956"/>
      <c r="D4956"/>
    </row>
    <row r="4957" spans="1:4" ht="15" x14ac:dyDescent="0.25">
      <c r="A4957"/>
      <c r="B4957"/>
      <c r="C4957"/>
      <c r="D4957"/>
    </row>
    <row r="4958" spans="1:4" ht="15" x14ac:dyDescent="0.25">
      <c r="A4958"/>
      <c r="B4958"/>
      <c r="C4958"/>
      <c r="D4958"/>
    </row>
    <row r="4959" spans="1:4" ht="15" x14ac:dyDescent="0.25">
      <c r="A4959"/>
      <c r="B4959"/>
      <c r="C4959"/>
      <c r="D4959"/>
    </row>
    <row r="4960" spans="1:4" ht="15" x14ac:dyDescent="0.25">
      <c r="A4960"/>
      <c r="B4960"/>
      <c r="C4960"/>
      <c r="D4960"/>
    </row>
    <row r="4961" spans="1:4" ht="15" x14ac:dyDescent="0.25">
      <c r="A4961"/>
      <c r="B4961"/>
      <c r="C4961"/>
      <c r="D4961"/>
    </row>
    <row r="4962" spans="1:4" ht="15" x14ac:dyDescent="0.25">
      <c r="A4962"/>
      <c r="B4962"/>
      <c r="C4962"/>
      <c r="D4962"/>
    </row>
    <row r="4963" spans="1:4" ht="15" x14ac:dyDescent="0.25">
      <c r="A4963"/>
      <c r="B4963"/>
      <c r="C4963"/>
      <c r="D4963"/>
    </row>
    <row r="4964" spans="1:4" ht="15" x14ac:dyDescent="0.25">
      <c r="A4964"/>
      <c r="B4964"/>
      <c r="C4964"/>
      <c r="D4964"/>
    </row>
    <row r="4965" spans="1:4" ht="15" x14ac:dyDescent="0.25">
      <c r="A4965"/>
      <c r="B4965"/>
      <c r="C4965"/>
      <c r="D4965"/>
    </row>
    <row r="4966" spans="1:4" ht="15" x14ac:dyDescent="0.25">
      <c r="A4966"/>
      <c r="B4966"/>
      <c r="C4966"/>
      <c r="D4966"/>
    </row>
    <row r="4967" spans="1:4" ht="15" x14ac:dyDescent="0.25">
      <c r="A4967"/>
      <c r="B4967"/>
      <c r="C4967"/>
      <c r="D4967"/>
    </row>
    <row r="4968" spans="1:4" ht="15" x14ac:dyDescent="0.25">
      <c r="A4968"/>
      <c r="B4968"/>
      <c r="C4968"/>
      <c r="D4968"/>
    </row>
    <row r="4969" spans="1:4" ht="15" x14ac:dyDescent="0.25">
      <c r="A4969"/>
      <c r="B4969"/>
      <c r="C4969"/>
      <c r="D4969"/>
    </row>
    <row r="4970" spans="1:4" ht="15" x14ac:dyDescent="0.25">
      <c r="A4970"/>
      <c r="B4970"/>
      <c r="C4970"/>
      <c r="D4970"/>
    </row>
    <row r="4971" spans="1:4" ht="15" x14ac:dyDescent="0.25">
      <c r="A4971"/>
      <c r="B4971"/>
      <c r="C4971"/>
      <c r="D4971"/>
    </row>
    <row r="4972" spans="1:4" ht="15" x14ac:dyDescent="0.25">
      <c r="A4972"/>
      <c r="B4972"/>
      <c r="C4972"/>
      <c r="D4972"/>
    </row>
    <row r="4973" spans="1:4" ht="15" x14ac:dyDescent="0.25">
      <c r="A4973"/>
      <c r="B4973"/>
      <c r="C4973"/>
      <c r="D4973"/>
    </row>
    <row r="4974" spans="1:4" ht="15" x14ac:dyDescent="0.25">
      <c r="A4974"/>
      <c r="B4974"/>
      <c r="C4974"/>
      <c r="D4974"/>
    </row>
    <row r="4975" spans="1:4" ht="15" x14ac:dyDescent="0.25">
      <c r="A4975"/>
      <c r="B4975"/>
      <c r="C4975"/>
      <c r="D4975"/>
    </row>
    <row r="4976" spans="1:4" ht="15" x14ac:dyDescent="0.25">
      <c r="A4976"/>
      <c r="B4976"/>
      <c r="C4976"/>
      <c r="D4976"/>
    </row>
    <row r="4977" spans="1:4" ht="15" x14ac:dyDescent="0.25">
      <c r="A4977"/>
      <c r="B4977"/>
      <c r="C4977"/>
      <c r="D4977"/>
    </row>
    <row r="4978" spans="1:4" ht="15" x14ac:dyDescent="0.25">
      <c r="A4978"/>
      <c r="B4978"/>
      <c r="C4978"/>
      <c r="D4978"/>
    </row>
    <row r="4979" spans="1:4" ht="15" x14ac:dyDescent="0.25">
      <c r="A4979"/>
      <c r="B4979"/>
      <c r="C4979"/>
      <c r="D4979"/>
    </row>
    <row r="4980" spans="1:4" ht="15" x14ac:dyDescent="0.25">
      <c r="A4980"/>
      <c r="B4980"/>
      <c r="C4980"/>
      <c r="D4980"/>
    </row>
    <row r="4981" spans="1:4" ht="15" x14ac:dyDescent="0.25">
      <c r="A4981"/>
      <c r="B4981"/>
      <c r="C4981"/>
      <c r="D4981"/>
    </row>
    <row r="4982" spans="1:4" ht="15" x14ac:dyDescent="0.25">
      <c r="A4982"/>
      <c r="B4982"/>
      <c r="C4982"/>
      <c r="D4982"/>
    </row>
    <row r="4983" spans="1:4" ht="15" x14ac:dyDescent="0.25">
      <c r="A4983"/>
      <c r="B4983"/>
      <c r="C4983"/>
      <c r="D4983"/>
    </row>
    <row r="4984" spans="1:4" ht="15" x14ac:dyDescent="0.25">
      <c r="A4984"/>
      <c r="B4984"/>
      <c r="C4984"/>
      <c r="D4984"/>
    </row>
    <row r="4985" spans="1:4" ht="15" x14ac:dyDescent="0.25">
      <c r="A4985"/>
      <c r="B4985"/>
      <c r="C4985"/>
      <c r="D4985"/>
    </row>
    <row r="4986" spans="1:4" ht="15" x14ac:dyDescent="0.25">
      <c r="A4986"/>
      <c r="B4986"/>
      <c r="C4986"/>
      <c r="D4986"/>
    </row>
    <row r="4987" spans="1:4" ht="15" x14ac:dyDescent="0.25">
      <c r="A4987"/>
      <c r="B4987"/>
      <c r="C4987"/>
      <c r="D4987"/>
    </row>
    <row r="4988" spans="1:4" ht="15" x14ac:dyDescent="0.25">
      <c r="A4988"/>
      <c r="B4988"/>
      <c r="C4988"/>
      <c r="D4988"/>
    </row>
    <row r="4989" spans="1:4" ht="15" x14ac:dyDescent="0.25">
      <c r="A4989"/>
      <c r="B4989"/>
      <c r="C4989"/>
      <c r="D4989"/>
    </row>
    <row r="4990" spans="1:4" ht="15" x14ac:dyDescent="0.25">
      <c r="A4990"/>
      <c r="B4990"/>
      <c r="C4990"/>
      <c r="D4990"/>
    </row>
    <row r="4991" spans="1:4" ht="15" x14ac:dyDescent="0.25">
      <c r="A4991"/>
      <c r="B4991"/>
      <c r="C4991"/>
      <c r="D4991"/>
    </row>
    <row r="4992" spans="1:4" ht="15" x14ac:dyDescent="0.25">
      <c r="A4992"/>
      <c r="B4992"/>
      <c r="C4992"/>
      <c r="D4992"/>
    </row>
    <row r="4993" spans="1:4" ht="15" x14ac:dyDescent="0.25">
      <c r="A4993"/>
      <c r="B4993"/>
      <c r="C4993"/>
      <c r="D4993"/>
    </row>
    <row r="4994" spans="1:4" ht="15" x14ac:dyDescent="0.25">
      <c r="A4994"/>
      <c r="B4994"/>
      <c r="C4994"/>
      <c r="D4994"/>
    </row>
    <row r="4995" spans="1:4" ht="15" x14ac:dyDescent="0.25">
      <c r="A4995"/>
      <c r="B4995"/>
      <c r="C4995"/>
      <c r="D4995"/>
    </row>
    <row r="4996" spans="1:4" ht="15" x14ac:dyDescent="0.25">
      <c r="A4996"/>
      <c r="B4996"/>
      <c r="C4996"/>
      <c r="D4996"/>
    </row>
    <row r="4997" spans="1:4" ht="15" x14ac:dyDescent="0.25">
      <c r="A4997"/>
      <c r="B4997"/>
      <c r="C4997"/>
      <c r="D4997"/>
    </row>
    <row r="4998" spans="1:4" ht="15" x14ac:dyDescent="0.25">
      <c r="A4998"/>
      <c r="B4998"/>
      <c r="C4998"/>
      <c r="D4998"/>
    </row>
    <row r="4999" spans="1:4" ht="15" x14ac:dyDescent="0.25">
      <c r="A4999"/>
      <c r="B4999"/>
      <c r="C4999"/>
      <c r="D4999"/>
    </row>
    <row r="5000" spans="1:4" ht="15" x14ac:dyDescent="0.25">
      <c r="A5000"/>
      <c r="B5000"/>
      <c r="C5000"/>
      <c r="D5000"/>
    </row>
    <row r="5001" spans="1:4" ht="15" x14ac:dyDescent="0.25">
      <c r="A5001"/>
      <c r="B5001"/>
      <c r="C5001"/>
      <c r="D5001"/>
    </row>
    <row r="5002" spans="1:4" ht="15" x14ac:dyDescent="0.25">
      <c r="A5002"/>
      <c r="B5002"/>
      <c r="C5002"/>
      <c r="D5002"/>
    </row>
    <row r="5003" spans="1:4" ht="15" x14ac:dyDescent="0.25">
      <c r="A5003"/>
      <c r="B5003"/>
      <c r="C5003"/>
      <c r="D5003"/>
    </row>
    <row r="5004" spans="1:4" ht="15" x14ac:dyDescent="0.25">
      <c r="A5004"/>
      <c r="B5004"/>
      <c r="C5004"/>
      <c r="D5004"/>
    </row>
    <row r="5005" spans="1:4" ht="15" x14ac:dyDescent="0.25">
      <c r="A5005"/>
      <c r="B5005"/>
      <c r="C5005"/>
      <c r="D5005"/>
    </row>
    <row r="5006" spans="1:4" ht="15" x14ac:dyDescent="0.25">
      <c r="A5006"/>
      <c r="B5006"/>
      <c r="C5006"/>
      <c r="D5006"/>
    </row>
    <row r="5007" spans="1:4" ht="15" x14ac:dyDescent="0.25">
      <c r="A5007"/>
      <c r="B5007"/>
      <c r="C5007"/>
      <c r="D5007"/>
    </row>
    <row r="5008" spans="1:4" ht="15" x14ac:dyDescent="0.25">
      <c r="A5008"/>
      <c r="B5008"/>
      <c r="C5008"/>
      <c r="D5008"/>
    </row>
    <row r="5009" spans="1:4" ht="15" x14ac:dyDescent="0.25">
      <c r="A5009"/>
      <c r="B5009"/>
      <c r="C5009"/>
      <c r="D5009"/>
    </row>
    <row r="5010" spans="1:4" ht="15" x14ac:dyDescent="0.25">
      <c r="A5010"/>
      <c r="B5010"/>
      <c r="C5010"/>
      <c r="D5010"/>
    </row>
    <row r="5011" spans="1:4" ht="15" x14ac:dyDescent="0.25">
      <c r="A5011"/>
      <c r="B5011"/>
      <c r="C5011"/>
      <c r="D5011"/>
    </row>
    <row r="5012" spans="1:4" ht="15" x14ac:dyDescent="0.25">
      <c r="A5012"/>
      <c r="B5012"/>
      <c r="C5012"/>
      <c r="D5012"/>
    </row>
    <row r="5013" spans="1:4" ht="15" x14ac:dyDescent="0.25">
      <c r="A5013"/>
      <c r="B5013"/>
      <c r="C5013"/>
      <c r="D5013"/>
    </row>
    <row r="5014" spans="1:4" ht="15" x14ac:dyDescent="0.25">
      <c r="A5014"/>
      <c r="B5014"/>
      <c r="C5014"/>
      <c r="D5014"/>
    </row>
    <row r="5015" spans="1:4" ht="15" x14ac:dyDescent="0.25">
      <c r="A5015"/>
      <c r="B5015"/>
      <c r="C5015"/>
      <c r="D5015"/>
    </row>
    <row r="5016" spans="1:4" ht="15" x14ac:dyDescent="0.25">
      <c r="A5016"/>
      <c r="B5016"/>
      <c r="C5016"/>
      <c r="D5016"/>
    </row>
    <row r="5017" spans="1:4" ht="15" x14ac:dyDescent="0.25">
      <c r="A5017"/>
      <c r="B5017"/>
      <c r="C5017"/>
      <c r="D5017"/>
    </row>
    <row r="5018" spans="1:4" ht="15" x14ac:dyDescent="0.25">
      <c r="A5018"/>
      <c r="B5018"/>
      <c r="C5018"/>
      <c r="D5018"/>
    </row>
    <row r="5019" spans="1:4" ht="15" x14ac:dyDescent="0.25">
      <c r="A5019"/>
      <c r="B5019"/>
      <c r="C5019"/>
      <c r="D5019"/>
    </row>
    <row r="5020" spans="1:4" ht="15" x14ac:dyDescent="0.25">
      <c r="A5020"/>
      <c r="B5020"/>
      <c r="C5020"/>
      <c r="D5020"/>
    </row>
    <row r="5021" spans="1:4" ht="15" x14ac:dyDescent="0.25">
      <c r="A5021"/>
      <c r="B5021"/>
      <c r="C5021"/>
      <c r="D5021"/>
    </row>
    <row r="5022" spans="1:4" ht="15" x14ac:dyDescent="0.25">
      <c r="A5022"/>
      <c r="B5022"/>
      <c r="C5022"/>
      <c r="D5022"/>
    </row>
    <row r="5023" spans="1:4" ht="15" x14ac:dyDescent="0.25">
      <c r="A5023"/>
      <c r="B5023"/>
      <c r="C5023"/>
      <c r="D5023"/>
    </row>
    <row r="5024" spans="1:4" ht="15" x14ac:dyDescent="0.25">
      <c r="A5024"/>
      <c r="B5024"/>
      <c r="C5024"/>
      <c r="D5024"/>
    </row>
    <row r="5025" spans="1:4" ht="15" x14ac:dyDescent="0.25">
      <c r="A5025"/>
      <c r="B5025"/>
      <c r="C5025"/>
      <c r="D5025"/>
    </row>
    <row r="5026" spans="1:4" ht="15" x14ac:dyDescent="0.25">
      <c r="A5026"/>
      <c r="B5026"/>
      <c r="C5026"/>
      <c r="D5026"/>
    </row>
    <row r="5027" spans="1:4" ht="15" x14ac:dyDescent="0.25">
      <c r="A5027"/>
      <c r="B5027"/>
      <c r="C5027"/>
      <c r="D5027"/>
    </row>
    <row r="5028" spans="1:4" ht="15" x14ac:dyDescent="0.25">
      <c r="A5028"/>
      <c r="B5028"/>
      <c r="C5028"/>
      <c r="D5028"/>
    </row>
    <row r="5029" spans="1:4" ht="15" x14ac:dyDescent="0.25">
      <c r="A5029"/>
      <c r="B5029"/>
      <c r="C5029"/>
      <c r="D5029"/>
    </row>
    <row r="5030" spans="1:4" ht="15" x14ac:dyDescent="0.25">
      <c r="A5030"/>
      <c r="B5030"/>
      <c r="C5030"/>
      <c r="D5030"/>
    </row>
    <row r="5031" spans="1:4" ht="15" x14ac:dyDescent="0.25">
      <c r="A5031"/>
      <c r="B5031"/>
      <c r="C5031"/>
      <c r="D5031"/>
    </row>
    <row r="5032" spans="1:4" ht="15" x14ac:dyDescent="0.25">
      <c r="A5032"/>
      <c r="B5032"/>
      <c r="C5032"/>
      <c r="D5032"/>
    </row>
    <row r="5033" spans="1:4" ht="15" x14ac:dyDescent="0.25">
      <c r="A5033"/>
      <c r="B5033"/>
      <c r="C5033"/>
      <c r="D5033"/>
    </row>
    <row r="5034" spans="1:4" ht="15" x14ac:dyDescent="0.25">
      <c r="A5034"/>
      <c r="B5034"/>
      <c r="C5034"/>
      <c r="D5034"/>
    </row>
    <row r="5035" spans="1:4" ht="15" x14ac:dyDescent="0.25">
      <c r="A5035"/>
      <c r="B5035"/>
      <c r="C5035"/>
      <c r="D5035"/>
    </row>
    <row r="5036" spans="1:4" ht="15" x14ac:dyDescent="0.25">
      <c r="A5036"/>
      <c r="B5036"/>
      <c r="C5036"/>
      <c r="D5036"/>
    </row>
    <row r="5037" spans="1:4" ht="15" x14ac:dyDescent="0.25">
      <c r="A5037"/>
      <c r="B5037"/>
      <c r="C5037"/>
      <c r="D5037"/>
    </row>
    <row r="5038" spans="1:4" ht="15" x14ac:dyDescent="0.25">
      <c r="A5038"/>
      <c r="B5038"/>
      <c r="C5038"/>
      <c r="D5038"/>
    </row>
    <row r="5039" spans="1:4" ht="15" x14ac:dyDescent="0.25">
      <c r="A5039"/>
      <c r="B5039"/>
      <c r="C5039"/>
      <c r="D5039"/>
    </row>
    <row r="5040" spans="1:4" ht="15" x14ac:dyDescent="0.25">
      <c r="A5040"/>
      <c r="B5040"/>
      <c r="C5040"/>
      <c r="D5040"/>
    </row>
    <row r="5041" spans="1:4" ht="15" x14ac:dyDescent="0.25">
      <c r="A5041"/>
      <c r="B5041"/>
      <c r="C5041"/>
      <c r="D5041"/>
    </row>
    <row r="5042" spans="1:4" ht="15" x14ac:dyDescent="0.25">
      <c r="A5042"/>
      <c r="B5042"/>
      <c r="C5042"/>
      <c r="D5042"/>
    </row>
    <row r="5043" spans="1:4" ht="15" x14ac:dyDescent="0.25">
      <c r="A5043"/>
      <c r="B5043"/>
      <c r="C5043"/>
      <c r="D5043"/>
    </row>
    <row r="5044" spans="1:4" ht="15" x14ac:dyDescent="0.25">
      <c r="A5044"/>
      <c r="B5044"/>
      <c r="C5044"/>
      <c r="D5044"/>
    </row>
    <row r="5045" spans="1:4" ht="15" x14ac:dyDescent="0.25">
      <c r="A5045"/>
      <c r="B5045"/>
      <c r="C5045"/>
      <c r="D5045"/>
    </row>
    <row r="5046" spans="1:4" ht="15" x14ac:dyDescent="0.25">
      <c r="A5046"/>
      <c r="B5046"/>
      <c r="C5046"/>
      <c r="D5046"/>
    </row>
    <row r="5047" spans="1:4" ht="15" x14ac:dyDescent="0.25">
      <c r="A5047"/>
      <c r="B5047"/>
      <c r="C5047"/>
      <c r="D5047"/>
    </row>
    <row r="5048" spans="1:4" ht="15" x14ac:dyDescent="0.25">
      <c r="A5048"/>
      <c r="B5048"/>
      <c r="C5048"/>
      <c r="D5048"/>
    </row>
    <row r="5049" spans="1:4" ht="15" x14ac:dyDescent="0.25">
      <c r="A5049"/>
      <c r="B5049"/>
      <c r="C5049"/>
      <c r="D5049"/>
    </row>
    <row r="5050" spans="1:4" ht="15" x14ac:dyDescent="0.25">
      <c r="A5050"/>
      <c r="B5050"/>
      <c r="C5050"/>
      <c r="D5050"/>
    </row>
    <row r="5051" spans="1:4" ht="15" x14ac:dyDescent="0.25">
      <c r="A5051"/>
      <c r="B5051"/>
      <c r="C5051"/>
      <c r="D5051"/>
    </row>
    <row r="5052" spans="1:4" ht="15" x14ac:dyDescent="0.25">
      <c r="A5052"/>
      <c r="B5052"/>
      <c r="C5052"/>
      <c r="D5052"/>
    </row>
    <row r="5053" spans="1:4" ht="15" x14ac:dyDescent="0.25">
      <c r="A5053"/>
      <c r="B5053"/>
      <c r="C5053"/>
      <c r="D5053"/>
    </row>
    <row r="5054" spans="1:4" ht="15" x14ac:dyDescent="0.25">
      <c r="A5054"/>
      <c r="B5054"/>
      <c r="C5054"/>
      <c r="D5054"/>
    </row>
    <row r="5055" spans="1:4" ht="15" x14ac:dyDescent="0.25">
      <c r="A5055"/>
      <c r="B5055"/>
      <c r="C5055"/>
      <c r="D5055"/>
    </row>
    <row r="5056" spans="1:4" ht="15" x14ac:dyDescent="0.25">
      <c r="A5056"/>
      <c r="B5056"/>
      <c r="C5056"/>
      <c r="D5056"/>
    </row>
    <row r="5057" spans="1:4" ht="15" x14ac:dyDescent="0.25">
      <c r="A5057"/>
      <c r="B5057"/>
      <c r="C5057"/>
      <c r="D5057"/>
    </row>
    <row r="5058" spans="1:4" ht="15" x14ac:dyDescent="0.25">
      <c r="A5058"/>
      <c r="B5058"/>
      <c r="C5058"/>
      <c r="D5058"/>
    </row>
    <row r="5059" spans="1:4" ht="15" x14ac:dyDescent="0.25">
      <c r="A5059"/>
      <c r="B5059"/>
      <c r="C5059"/>
      <c r="D5059"/>
    </row>
    <row r="5060" spans="1:4" ht="15" x14ac:dyDescent="0.25">
      <c r="A5060"/>
      <c r="B5060"/>
      <c r="C5060"/>
      <c r="D5060"/>
    </row>
    <row r="5061" spans="1:4" ht="15" x14ac:dyDescent="0.25">
      <c r="A5061"/>
      <c r="B5061"/>
      <c r="C5061"/>
      <c r="D5061"/>
    </row>
    <row r="5062" spans="1:4" ht="15" x14ac:dyDescent="0.25">
      <c r="A5062"/>
      <c r="B5062"/>
      <c r="C5062"/>
      <c r="D5062"/>
    </row>
    <row r="5063" spans="1:4" ht="15" x14ac:dyDescent="0.25">
      <c r="A5063"/>
      <c r="B5063"/>
      <c r="C5063"/>
      <c r="D5063"/>
    </row>
    <row r="5064" spans="1:4" ht="15" x14ac:dyDescent="0.25">
      <c r="A5064"/>
      <c r="B5064"/>
      <c r="C5064"/>
      <c r="D5064"/>
    </row>
    <row r="5065" spans="1:4" ht="15" x14ac:dyDescent="0.25">
      <c r="A5065"/>
      <c r="B5065"/>
      <c r="C5065"/>
      <c r="D5065"/>
    </row>
    <row r="5066" spans="1:4" ht="15" x14ac:dyDescent="0.25">
      <c r="A5066"/>
      <c r="B5066"/>
      <c r="C5066"/>
      <c r="D5066"/>
    </row>
    <row r="5067" spans="1:4" ht="15" x14ac:dyDescent="0.25">
      <c r="A5067"/>
      <c r="B5067"/>
      <c r="C5067"/>
      <c r="D5067"/>
    </row>
    <row r="5068" spans="1:4" ht="15" x14ac:dyDescent="0.25">
      <c r="A5068"/>
      <c r="B5068"/>
      <c r="C5068"/>
      <c r="D5068"/>
    </row>
    <row r="5069" spans="1:4" ht="15" x14ac:dyDescent="0.25">
      <c r="A5069"/>
      <c r="B5069"/>
      <c r="C5069"/>
      <c r="D5069"/>
    </row>
    <row r="5070" spans="1:4" ht="15" x14ac:dyDescent="0.25">
      <c r="A5070"/>
      <c r="B5070"/>
      <c r="C5070"/>
      <c r="D5070"/>
    </row>
    <row r="5071" spans="1:4" ht="15" x14ac:dyDescent="0.25">
      <c r="A5071"/>
      <c r="B5071"/>
      <c r="C5071"/>
      <c r="D5071"/>
    </row>
    <row r="5072" spans="1:4" ht="15" x14ac:dyDescent="0.25">
      <c r="A5072"/>
      <c r="B5072"/>
      <c r="C5072"/>
      <c r="D5072"/>
    </row>
    <row r="5073" spans="1:4" ht="15" x14ac:dyDescent="0.25">
      <c r="A5073"/>
      <c r="B5073"/>
      <c r="C5073"/>
      <c r="D5073"/>
    </row>
    <row r="5074" spans="1:4" ht="15" x14ac:dyDescent="0.25">
      <c r="A5074"/>
      <c r="B5074"/>
      <c r="C5074"/>
      <c r="D5074"/>
    </row>
    <row r="5075" spans="1:4" ht="15" x14ac:dyDescent="0.25">
      <c r="A5075"/>
      <c r="B5075"/>
      <c r="C5075"/>
      <c r="D5075"/>
    </row>
    <row r="5076" spans="1:4" ht="15" x14ac:dyDescent="0.25">
      <c r="A5076"/>
      <c r="B5076"/>
      <c r="C5076"/>
      <c r="D5076"/>
    </row>
    <row r="5077" spans="1:4" ht="15" x14ac:dyDescent="0.25">
      <c r="A5077"/>
      <c r="B5077"/>
      <c r="C5077"/>
      <c r="D5077"/>
    </row>
    <row r="5078" spans="1:4" ht="15" x14ac:dyDescent="0.25">
      <c r="A5078"/>
      <c r="B5078"/>
      <c r="C5078"/>
      <c r="D5078"/>
    </row>
    <row r="5079" spans="1:4" ht="15" x14ac:dyDescent="0.25">
      <c r="A5079"/>
      <c r="B5079"/>
      <c r="C5079"/>
      <c r="D5079"/>
    </row>
    <row r="5080" spans="1:4" ht="15" x14ac:dyDescent="0.25">
      <c r="A5080"/>
      <c r="B5080"/>
      <c r="C5080"/>
      <c r="D5080"/>
    </row>
    <row r="5081" spans="1:4" ht="15" x14ac:dyDescent="0.25">
      <c r="A5081"/>
      <c r="B5081"/>
      <c r="C5081"/>
      <c r="D5081"/>
    </row>
    <row r="5082" spans="1:4" ht="15" x14ac:dyDescent="0.25">
      <c r="A5082"/>
      <c r="B5082"/>
      <c r="C5082"/>
      <c r="D5082"/>
    </row>
    <row r="5083" spans="1:4" ht="15" x14ac:dyDescent="0.25">
      <c r="A5083"/>
      <c r="B5083"/>
      <c r="C5083"/>
      <c r="D5083"/>
    </row>
    <row r="5084" spans="1:4" ht="15" x14ac:dyDescent="0.25">
      <c r="A5084"/>
      <c r="B5084"/>
      <c r="C5084"/>
      <c r="D5084"/>
    </row>
    <row r="5085" spans="1:4" ht="15" x14ac:dyDescent="0.25">
      <c r="A5085"/>
      <c r="B5085"/>
      <c r="C5085"/>
      <c r="D5085"/>
    </row>
    <row r="5086" spans="1:4" ht="15" x14ac:dyDescent="0.25">
      <c r="A5086"/>
      <c r="B5086"/>
      <c r="C5086"/>
      <c r="D5086"/>
    </row>
    <row r="5087" spans="1:4" ht="15" x14ac:dyDescent="0.25">
      <c r="A5087"/>
      <c r="B5087"/>
      <c r="C5087"/>
      <c r="D5087"/>
    </row>
    <row r="5088" spans="1:4" ht="15" x14ac:dyDescent="0.25">
      <c r="A5088"/>
      <c r="B5088"/>
      <c r="C5088"/>
      <c r="D5088"/>
    </row>
    <row r="5089" spans="1:4" ht="15" x14ac:dyDescent="0.25">
      <c r="A5089"/>
      <c r="B5089"/>
      <c r="C5089"/>
      <c r="D5089"/>
    </row>
    <row r="5090" spans="1:4" ht="15" x14ac:dyDescent="0.25">
      <c r="A5090"/>
      <c r="B5090"/>
      <c r="C5090"/>
      <c r="D5090"/>
    </row>
    <row r="5091" spans="1:4" ht="15" x14ac:dyDescent="0.25">
      <c r="A5091"/>
      <c r="B5091"/>
      <c r="C5091"/>
      <c r="D5091"/>
    </row>
    <row r="5092" spans="1:4" ht="15" x14ac:dyDescent="0.25">
      <c r="A5092"/>
      <c r="B5092"/>
      <c r="C5092"/>
      <c r="D5092"/>
    </row>
    <row r="5093" spans="1:4" ht="15" x14ac:dyDescent="0.25">
      <c r="A5093"/>
      <c r="B5093"/>
      <c r="C5093"/>
      <c r="D5093"/>
    </row>
    <row r="5094" spans="1:4" ht="15" x14ac:dyDescent="0.25">
      <c r="A5094"/>
      <c r="B5094"/>
      <c r="C5094"/>
      <c r="D5094"/>
    </row>
    <row r="5095" spans="1:4" ht="15" x14ac:dyDescent="0.25">
      <c r="A5095"/>
      <c r="B5095"/>
      <c r="C5095"/>
      <c r="D5095"/>
    </row>
    <row r="5096" spans="1:4" ht="15" x14ac:dyDescent="0.25">
      <c r="A5096"/>
      <c r="B5096"/>
      <c r="C5096"/>
      <c r="D5096"/>
    </row>
    <row r="5097" spans="1:4" ht="15" x14ac:dyDescent="0.25">
      <c r="A5097"/>
      <c r="B5097"/>
      <c r="C5097"/>
      <c r="D5097"/>
    </row>
    <row r="5098" spans="1:4" ht="15" x14ac:dyDescent="0.25">
      <c r="A5098"/>
      <c r="B5098"/>
      <c r="C5098"/>
      <c r="D5098"/>
    </row>
    <row r="5099" spans="1:4" ht="15" x14ac:dyDescent="0.25">
      <c r="A5099"/>
      <c r="B5099"/>
      <c r="C5099"/>
      <c r="D5099"/>
    </row>
    <row r="5100" spans="1:4" ht="15" x14ac:dyDescent="0.25">
      <c r="A5100"/>
      <c r="B5100"/>
      <c r="C5100"/>
      <c r="D5100"/>
    </row>
    <row r="5101" spans="1:4" ht="15" x14ac:dyDescent="0.25">
      <c r="A5101"/>
      <c r="B5101"/>
      <c r="C5101"/>
      <c r="D5101"/>
    </row>
    <row r="5102" spans="1:4" ht="15" x14ac:dyDescent="0.25">
      <c r="A5102"/>
      <c r="B5102"/>
      <c r="C5102"/>
      <c r="D5102"/>
    </row>
    <row r="5103" spans="1:4" ht="15" x14ac:dyDescent="0.25">
      <c r="A5103"/>
      <c r="B5103"/>
      <c r="C5103"/>
      <c r="D5103"/>
    </row>
    <row r="5104" spans="1:4" ht="15" x14ac:dyDescent="0.25">
      <c r="A5104"/>
      <c r="B5104"/>
      <c r="C5104"/>
      <c r="D5104"/>
    </row>
    <row r="5105" spans="1:4" ht="15" x14ac:dyDescent="0.25">
      <c r="A5105"/>
      <c r="B5105"/>
      <c r="C5105"/>
      <c r="D5105"/>
    </row>
    <row r="5106" spans="1:4" ht="15" x14ac:dyDescent="0.25">
      <c r="A5106"/>
      <c r="B5106"/>
      <c r="C5106"/>
      <c r="D5106"/>
    </row>
    <row r="5107" spans="1:4" ht="15" x14ac:dyDescent="0.25">
      <c r="A5107"/>
      <c r="B5107"/>
      <c r="C5107"/>
      <c r="D5107"/>
    </row>
    <row r="5108" spans="1:4" ht="15" x14ac:dyDescent="0.25">
      <c r="A5108"/>
      <c r="B5108"/>
      <c r="C5108"/>
      <c r="D5108"/>
    </row>
    <row r="5109" spans="1:4" ht="15" x14ac:dyDescent="0.25">
      <c r="A5109"/>
      <c r="B5109"/>
      <c r="C5109"/>
      <c r="D5109"/>
    </row>
    <row r="5110" spans="1:4" ht="15" x14ac:dyDescent="0.25">
      <c r="A5110"/>
      <c r="B5110"/>
      <c r="C5110"/>
      <c r="D5110"/>
    </row>
    <row r="5111" spans="1:4" ht="15" x14ac:dyDescent="0.25">
      <c r="A5111"/>
      <c r="B5111"/>
      <c r="C5111"/>
      <c r="D5111"/>
    </row>
    <row r="5112" spans="1:4" ht="15" x14ac:dyDescent="0.25">
      <c r="A5112"/>
      <c r="B5112"/>
      <c r="C5112"/>
      <c r="D5112"/>
    </row>
    <row r="5113" spans="1:4" ht="15" x14ac:dyDescent="0.25">
      <c r="A5113"/>
      <c r="B5113"/>
      <c r="C5113"/>
      <c r="D5113"/>
    </row>
    <row r="5114" spans="1:4" ht="15" x14ac:dyDescent="0.25">
      <c r="A5114"/>
      <c r="B5114"/>
      <c r="C5114"/>
      <c r="D5114"/>
    </row>
    <row r="5115" spans="1:4" ht="15" x14ac:dyDescent="0.25">
      <c r="A5115"/>
      <c r="B5115"/>
      <c r="C5115"/>
      <c r="D5115"/>
    </row>
    <row r="5116" spans="1:4" ht="15" x14ac:dyDescent="0.25">
      <c r="A5116"/>
      <c r="B5116"/>
      <c r="C5116"/>
      <c r="D5116"/>
    </row>
    <row r="5117" spans="1:4" ht="15" x14ac:dyDescent="0.25">
      <c r="A5117"/>
      <c r="B5117"/>
      <c r="C5117"/>
      <c r="D5117"/>
    </row>
    <row r="5118" spans="1:4" ht="15" x14ac:dyDescent="0.25">
      <c r="A5118"/>
      <c r="B5118"/>
      <c r="C5118"/>
      <c r="D5118"/>
    </row>
    <row r="5119" spans="1:4" ht="15" x14ac:dyDescent="0.25">
      <c r="A5119"/>
      <c r="B5119"/>
      <c r="C5119"/>
      <c r="D5119"/>
    </row>
    <row r="5120" spans="1:4" ht="15" x14ac:dyDescent="0.25">
      <c r="A5120"/>
      <c r="B5120"/>
      <c r="C5120"/>
      <c r="D5120"/>
    </row>
    <row r="5121" spans="1:4" ht="15" x14ac:dyDescent="0.25">
      <c r="A5121"/>
      <c r="B5121"/>
      <c r="C5121"/>
      <c r="D5121"/>
    </row>
    <row r="5122" spans="1:4" ht="15" x14ac:dyDescent="0.25">
      <c r="A5122"/>
      <c r="B5122"/>
      <c r="C5122"/>
      <c r="D5122"/>
    </row>
    <row r="5123" spans="1:4" ht="15" x14ac:dyDescent="0.25">
      <c r="A5123"/>
      <c r="B5123"/>
      <c r="C5123"/>
      <c r="D5123"/>
    </row>
    <row r="5124" spans="1:4" ht="15" x14ac:dyDescent="0.25">
      <c r="A5124"/>
      <c r="B5124"/>
      <c r="C5124"/>
      <c r="D5124"/>
    </row>
    <row r="5125" spans="1:4" ht="15" x14ac:dyDescent="0.25">
      <c r="A5125"/>
      <c r="B5125"/>
      <c r="C5125"/>
      <c r="D5125"/>
    </row>
    <row r="5126" spans="1:4" ht="15" x14ac:dyDescent="0.25">
      <c r="A5126"/>
      <c r="B5126"/>
      <c r="C5126"/>
      <c r="D5126"/>
    </row>
    <row r="5127" spans="1:4" ht="15" x14ac:dyDescent="0.25">
      <c r="A5127"/>
      <c r="B5127"/>
      <c r="C5127"/>
      <c r="D5127"/>
    </row>
    <row r="5128" spans="1:4" ht="15" x14ac:dyDescent="0.25">
      <c r="A5128"/>
      <c r="B5128"/>
      <c r="C5128"/>
      <c r="D5128"/>
    </row>
    <row r="5129" spans="1:4" ht="15" x14ac:dyDescent="0.25">
      <c r="A5129"/>
      <c r="B5129"/>
      <c r="C5129"/>
      <c r="D5129"/>
    </row>
    <row r="5130" spans="1:4" ht="15" x14ac:dyDescent="0.25">
      <c r="A5130"/>
      <c r="B5130"/>
      <c r="C5130"/>
      <c r="D5130"/>
    </row>
    <row r="5131" spans="1:4" ht="15" x14ac:dyDescent="0.25">
      <c r="A5131"/>
      <c r="B5131"/>
      <c r="C5131"/>
      <c r="D5131"/>
    </row>
    <row r="5132" spans="1:4" ht="15" x14ac:dyDescent="0.25">
      <c r="A5132"/>
      <c r="B5132"/>
      <c r="C5132"/>
      <c r="D5132"/>
    </row>
    <row r="5133" spans="1:4" ht="15" x14ac:dyDescent="0.25">
      <c r="A5133"/>
      <c r="B5133"/>
      <c r="C5133"/>
      <c r="D5133"/>
    </row>
    <row r="5134" spans="1:4" ht="15" x14ac:dyDescent="0.25">
      <c r="A5134"/>
      <c r="B5134"/>
      <c r="C5134"/>
      <c r="D5134"/>
    </row>
    <row r="5135" spans="1:4" ht="15" x14ac:dyDescent="0.25">
      <c r="A5135"/>
      <c r="B5135"/>
      <c r="C5135"/>
      <c r="D5135"/>
    </row>
    <row r="5136" spans="1:4" ht="15" x14ac:dyDescent="0.25">
      <c r="A5136"/>
      <c r="B5136"/>
      <c r="C5136"/>
      <c r="D5136"/>
    </row>
    <row r="5137" spans="1:4" ht="15" x14ac:dyDescent="0.25">
      <c r="A5137"/>
      <c r="B5137"/>
      <c r="C5137"/>
      <c r="D5137"/>
    </row>
    <row r="5138" spans="1:4" ht="15" x14ac:dyDescent="0.25">
      <c r="A5138"/>
      <c r="B5138"/>
      <c r="C5138"/>
      <c r="D5138"/>
    </row>
    <row r="5139" spans="1:4" ht="15" x14ac:dyDescent="0.25">
      <c r="A5139"/>
      <c r="B5139"/>
      <c r="C5139"/>
      <c r="D5139"/>
    </row>
    <row r="5140" spans="1:4" ht="15" x14ac:dyDescent="0.25">
      <c r="A5140"/>
      <c r="B5140"/>
      <c r="C5140"/>
      <c r="D5140"/>
    </row>
    <row r="5141" spans="1:4" ht="15" x14ac:dyDescent="0.25">
      <c r="A5141"/>
      <c r="B5141"/>
      <c r="C5141"/>
      <c r="D5141"/>
    </row>
    <row r="5142" spans="1:4" ht="15" x14ac:dyDescent="0.25">
      <c r="A5142"/>
      <c r="B5142"/>
      <c r="C5142"/>
      <c r="D5142"/>
    </row>
    <row r="5143" spans="1:4" ht="15" x14ac:dyDescent="0.25">
      <c r="A5143"/>
      <c r="B5143"/>
      <c r="C5143"/>
      <c r="D5143"/>
    </row>
    <row r="5144" spans="1:4" ht="15" x14ac:dyDescent="0.25">
      <c r="A5144"/>
      <c r="B5144"/>
      <c r="C5144"/>
      <c r="D5144"/>
    </row>
    <row r="5145" spans="1:4" ht="15" x14ac:dyDescent="0.25">
      <c r="A5145"/>
      <c r="B5145"/>
      <c r="C5145"/>
      <c r="D5145"/>
    </row>
    <row r="5146" spans="1:4" ht="15" x14ac:dyDescent="0.25">
      <c r="A5146"/>
      <c r="B5146"/>
      <c r="C5146"/>
      <c r="D5146"/>
    </row>
    <row r="5147" spans="1:4" ht="15" x14ac:dyDescent="0.25">
      <c r="A5147"/>
      <c r="B5147"/>
      <c r="C5147"/>
      <c r="D5147"/>
    </row>
    <row r="5148" spans="1:4" ht="15" x14ac:dyDescent="0.25">
      <c r="A5148"/>
      <c r="B5148"/>
      <c r="C5148"/>
      <c r="D5148"/>
    </row>
    <row r="5149" spans="1:4" ht="15" x14ac:dyDescent="0.25">
      <c r="A5149"/>
      <c r="B5149"/>
      <c r="C5149"/>
      <c r="D5149"/>
    </row>
    <row r="5150" spans="1:4" ht="15" x14ac:dyDescent="0.25">
      <c r="A5150"/>
      <c r="B5150"/>
      <c r="C5150"/>
      <c r="D5150"/>
    </row>
    <row r="5151" spans="1:4" ht="15" x14ac:dyDescent="0.25">
      <c r="A5151"/>
      <c r="B5151"/>
      <c r="C5151"/>
      <c r="D5151"/>
    </row>
    <row r="5152" spans="1:4" ht="15" x14ac:dyDescent="0.25">
      <c r="A5152"/>
      <c r="B5152"/>
      <c r="C5152"/>
      <c r="D5152"/>
    </row>
    <row r="5153" spans="1:4" ht="15" x14ac:dyDescent="0.25">
      <c r="A5153"/>
      <c r="B5153"/>
      <c r="C5153"/>
      <c r="D5153"/>
    </row>
    <row r="5154" spans="1:4" ht="15" x14ac:dyDescent="0.25">
      <c r="A5154"/>
      <c r="B5154"/>
      <c r="C5154"/>
      <c r="D5154"/>
    </row>
    <row r="5155" spans="1:4" ht="15" x14ac:dyDescent="0.25">
      <c r="A5155"/>
      <c r="B5155"/>
      <c r="C5155"/>
      <c r="D5155"/>
    </row>
    <row r="5156" spans="1:4" ht="15" x14ac:dyDescent="0.25">
      <c r="A5156"/>
      <c r="B5156"/>
      <c r="C5156"/>
      <c r="D5156"/>
    </row>
    <row r="5157" spans="1:4" ht="15" x14ac:dyDescent="0.25">
      <c r="A5157"/>
      <c r="B5157"/>
      <c r="C5157"/>
      <c r="D5157"/>
    </row>
    <row r="5158" spans="1:4" ht="15" x14ac:dyDescent="0.25">
      <c r="A5158"/>
      <c r="B5158"/>
      <c r="C5158"/>
      <c r="D5158"/>
    </row>
    <row r="5159" spans="1:4" ht="15" x14ac:dyDescent="0.25">
      <c r="A5159"/>
      <c r="B5159"/>
      <c r="C5159"/>
      <c r="D5159"/>
    </row>
    <row r="5160" spans="1:4" ht="15" x14ac:dyDescent="0.25">
      <c r="A5160"/>
      <c r="B5160"/>
      <c r="C5160"/>
      <c r="D5160"/>
    </row>
    <row r="5161" spans="1:4" ht="15" x14ac:dyDescent="0.25">
      <c r="A5161"/>
      <c r="B5161"/>
      <c r="C5161"/>
      <c r="D5161"/>
    </row>
    <row r="5162" spans="1:4" ht="15" x14ac:dyDescent="0.25">
      <c r="A5162"/>
      <c r="B5162"/>
      <c r="C5162"/>
      <c r="D5162"/>
    </row>
    <row r="5163" spans="1:4" ht="15" x14ac:dyDescent="0.25">
      <c r="A5163"/>
      <c r="B5163"/>
      <c r="C5163"/>
      <c r="D5163"/>
    </row>
    <row r="5164" spans="1:4" ht="15" x14ac:dyDescent="0.25">
      <c r="A5164"/>
      <c r="B5164"/>
      <c r="C5164"/>
      <c r="D5164"/>
    </row>
    <row r="5165" spans="1:4" ht="15" x14ac:dyDescent="0.25">
      <c r="A5165"/>
      <c r="B5165"/>
      <c r="C5165"/>
      <c r="D5165"/>
    </row>
    <row r="5166" spans="1:4" ht="15" x14ac:dyDescent="0.25">
      <c r="A5166"/>
      <c r="B5166"/>
      <c r="C5166"/>
      <c r="D5166"/>
    </row>
    <row r="5167" spans="1:4" ht="15" x14ac:dyDescent="0.25">
      <c r="A5167"/>
      <c r="B5167"/>
      <c r="C5167"/>
      <c r="D5167"/>
    </row>
    <row r="5168" spans="1:4" ht="15" x14ac:dyDescent="0.25">
      <c r="A5168"/>
      <c r="B5168"/>
      <c r="C5168"/>
      <c r="D5168"/>
    </row>
    <row r="5169" spans="1:4" ht="15" x14ac:dyDescent="0.25">
      <c r="A5169"/>
      <c r="B5169"/>
      <c r="C5169"/>
      <c r="D5169"/>
    </row>
    <row r="5170" spans="1:4" ht="15" x14ac:dyDescent="0.25">
      <c r="A5170"/>
      <c r="B5170"/>
      <c r="C5170"/>
      <c r="D5170"/>
    </row>
    <row r="5171" spans="1:4" ht="15" x14ac:dyDescent="0.25">
      <c r="A5171"/>
      <c r="B5171"/>
      <c r="C5171"/>
      <c r="D5171"/>
    </row>
    <row r="5172" spans="1:4" ht="15" x14ac:dyDescent="0.25">
      <c r="A5172"/>
      <c r="B5172"/>
      <c r="C5172"/>
      <c r="D5172"/>
    </row>
    <row r="5173" spans="1:4" ht="15" x14ac:dyDescent="0.25">
      <c r="A5173"/>
      <c r="B5173"/>
      <c r="C5173"/>
      <c r="D5173"/>
    </row>
    <row r="5174" spans="1:4" ht="15" x14ac:dyDescent="0.25">
      <c r="A5174"/>
      <c r="B5174"/>
      <c r="C5174"/>
      <c r="D5174"/>
    </row>
    <row r="5175" spans="1:4" ht="15" x14ac:dyDescent="0.25">
      <c r="A5175"/>
      <c r="B5175"/>
      <c r="C5175"/>
      <c r="D5175"/>
    </row>
    <row r="5176" spans="1:4" ht="15" x14ac:dyDescent="0.25">
      <c r="A5176"/>
      <c r="B5176"/>
      <c r="C5176"/>
      <c r="D5176"/>
    </row>
    <row r="5177" spans="1:4" ht="15" x14ac:dyDescent="0.25">
      <c r="A5177"/>
      <c r="B5177"/>
      <c r="C5177"/>
      <c r="D5177"/>
    </row>
    <row r="5178" spans="1:4" ht="15" x14ac:dyDescent="0.25">
      <c r="A5178"/>
      <c r="B5178"/>
      <c r="C5178"/>
      <c r="D5178"/>
    </row>
    <row r="5179" spans="1:4" ht="15" x14ac:dyDescent="0.25">
      <c r="A5179"/>
      <c r="B5179"/>
      <c r="C5179"/>
      <c r="D5179"/>
    </row>
    <row r="5180" spans="1:4" ht="15" x14ac:dyDescent="0.25">
      <c r="A5180"/>
      <c r="B5180"/>
      <c r="C5180"/>
      <c r="D5180"/>
    </row>
    <row r="5181" spans="1:4" ht="15" x14ac:dyDescent="0.25">
      <c r="A5181"/>
      <c r="B5181"/>
      <c r="C5181"/>
      <c r="D5181"/>
    </row>
    <row r="5182" spans="1:4" ht="15" x14ac:dyDescent="0.25">
      <c r="A5182"/>
      <c r="B5182"/>
      <c r="C5182"/>
      <c r="D5182"/>
    </row>
    <row r="5183" spans="1:4" ht="15" x14ac:dyDescent="0.25">
      <c r="A5183"/>
      <c r="B5183"/>
      <c r="C5183"/>
      <c r="D5183"/>
    </row>
    <row r="5184" spans="1:4" ht="15" x14ac:dyDescent="0.25">
      <c r="A5184"/>
      <c r="B5184"/>
      <c r="C5184"/>
      <c r="D5184"/>
    </row>
    <row r="5185" spans="1:4" ht="15" x14ac:dyDescent="0.25">
      <c r="A5185"/>
      <c r="B5185"/>
      <c r="C5185"/>
      <c r="D5185"/>
    </row>
    <row r="5186" spans="1:4" ht="15" x14ac:dyDescent="0.25">
      <c r="A5186"/>
      <c r="B5186"/>
      <c r="C5186"/>
      <c r="D5186"/>
    </row>
    <row r="5187" spans="1:4" ht="15" x14ac:dyDescent="0.25">
      <c r="A5187"/>
      <c r="B5187"/>
      <c r="C5187"/>
      <c r="D5187"/>
    </row>
    <row r="5188" spans="1:4" ht="15" x14ac:dyDescent="0.25">
      <c r="A5188"/>
      <c r="B5188"/>
      <c r="C5188"/>
      <c r="D5188"/>
    </row>
    <row r="5189" spans="1:4" ht="15" x14ac:dyDescent="0.25">
      <c r="A5189"/>
      <c r="B5189"/>
      <c r="C5189"/>
      <c r="D5189"/>
    </row>
    <row r="5190" spans="1:4" ht="15" x14ac:dyDescent="0.25">
      <c r="A5190"/>
      <c r="B5190"/>
      <c r="C5190"/>
      <c r="D5190"/>
    </row>
    <row r="5191" spans="1:4" ht="15" x14ac:dyDescent="0.25">
      <c r="A5191"/>
      <c r="B5191"/>
      <c r="C5191"/>
      <c r="D5191"/>
    </row>
    <row r="5192" spans="1:4" ht="15" x14ac:dyDescent="0.25">
      <c r="A5192"/>
      <c r="B5192"/>
      <c r="C5192"/>
      <c r="D5192"/>
    </row>
    <row r="5193" spans="1:4" ht="15" x14ac:dyDescent="0.25">
      <c r="A5193"/>
      <c r="B5193"/>
      <c r="C5193"/>
      <c r="D5193"/>
    </row>
    <row r="5194" spans="1:4" ht="15" x14ac:dyDescent="0.25">
      <c r="A5194"/>
      <c r="B5194"/>
      <c r="C5194"/>
      <c r="D5194"/>
    </row>
    <row r="5195" spans="1:4" ht="15" x14ac:dyDescent="0.25">
      <c r="A5195"/>
      <c r="B5195"/>
      <c r="C5195"/>
      <c r="D5195"/>
    </row>
    <row r="5196" spans="1:4" ht="15" x14ac:dyDescent="0.25">
      <c r="A5196"/>
      <c r="B5196"/>
      <c r="C5196"/>
      <c r="D5196"/>
    </row>
    <row r="5197" spans="1:4" ht="15" x14ac:dyDescent="0.25">
      <c r="A5197"/>
      <c r="B5197"/>
      <c r="C5197"/>
      <c r="D5197"/>
    </row>
    <row r="5198" spans="1:4" ht="15" x14ac:dyDescent="0.25">
      <c r="A5198"/>
      <c r="B5198"/>
      <c r="C5198"/>
      <c r="D5198"/>
    </row>
    <row r="5199" spans="1:4" ht="15" x14ac:dyDescent="0.25">
      <c r="A5199"/>
      <c r="B5199"/>
      <c r="C5199"/>
      <c r="D5199"/>
    </row>
    <row r="5200" spans="1:4" ht="15" x14ac:dyDescent="0.25">
      <c r="A5200"/>
      <c r="B5200"/>
      <c r="C5200"/>
      <c r="D5200"/>
    </row>
    <row r="5201" spans="1:4" ht="15" x14ac:dyDescent="0.25">
      <c r="A5201"/>
      <c r="B5201"/>
      <c r="C5201"/>
      <c r="D5201"/>
    </row>
    <row r="5202" spans="1:4" ht="15" x14ac:dyDescent="0.25">
      <c r="A5202"/>
      <c r="B5202"/>
      <c r="C5202"/>
      <c r="D5202"/>
    </row>
    <row r="5203" spans="1:4" ht="15" x14ac:dyDescent="0.25">
      <c r="A5203"/>
      <c r="B5203"/>
      <c r="C5203"/>
      <c r="D5203"/>
    </row>
    <row r="5204" spans="1:4" ht="15" x14ac:dyDescent="0.25">
      <c r="A5204"/>
      <c r="B5204"/>
      <c r="C5204"/>
      <c r="D5204"/>
    </row>
    <row r="5205" spans="1:4" ht="15" x14ac:dyDescent="0.25">
      <c r="A5205"/>
      <c r="B5205"/>
      <c r="C5205"/>
      <c r="D5205"/>
    </row>
    <row r="5206" spans="1:4" ht="15" x14ac:dyDescent="0.25">
      <c r="A5206"/>
      <c r="B5206"/>
      <c r="C5206"/>
      <c r="D5206"/>
    </row>
    <row r="5207" spans="1:4" ht="15" x14ac:dyDescent="0.25">
      <c r="A5207"/>
      <c r="B5207"/>
      <c r="C5207"/>
      <c r="D5207"/>
    </row>
    <row r="5208" spans="1:4" ht="15" x14ac:dyDescent="0.25">
      <c r="A5208"/>
      <c r="B5208"/>
      <c r="C5208"/>
      <c r="D5208"/>
    </row>
    <row r="5209" spans="1:4" ht="15" x14ac:dyDescent="0.25">
      <c r="A5209"/>
      <c r="B5209"/>
      <c r="C5209"/>
      <c r="D5209"/>
    </row>
    <row r="5210" spans="1:4" ht="15" x14ac:dyDescent="0.25">
      <c r="A5210"/>
      <c r="B5210"/>
      <c r="C5210"/>
      <c r="D5210"/>
    </row>
    <row r="5211" spans="1:4" ht="15" x14ac:dyDescent="0.25">
      <c r="A5211"/>
      <c r="B5211"/>
      <c r="C5211"/>
      <c r="D5211"/>
    </row>
    <row r="5212" spans="1:4" ht="15" x14ac:dyDescent="0.25">
      <c r="A5212"/>
      <c r="B5212"/>
      <c r="C5212"/>
      <c r="D5212"/>
    </row>
    <row r="5213" spans="1:4" ht="15" x14ac:dyDescent="0.25">
      <c r="A5213"/>
      <c r="B5213"/>
      <c r="C5213"/>
      <c r="D5213"/>
    </row>
    <row r="5214" spans="1:4" ht="15" x14ac:dyDescent="0.25">
      <c r="A5214"/>
      <c r="B5214"/>
      <c r="C5214"/>
      <c r="D5214"/>
    </row>
    <row r="5215" spans="1:4" ht="15" x14ac:dyDescent="0.25">
      <c r="A5215"/>
      <c r="B5215"/>
      <c r="C5215"/>
      <c r="D5215"/>
    </row>
    <row r="5216" spans="1:4" ht="15" x14ac:dyDescent="0.25">
      <c r="A5216"/>
      <c r="B5216"/>
      <c r="C5216"/>
      <c r="D5216"/>
    </row>
    <row r="5217" spans="1:4" ht="15" x14ac:dyDescent="0.25">
      <c r="A5217"/>
      <c r="B5217"/>
      <c r="C5217"/>
      <c r="D5217"/>
    </row>
    <row r="5218" spans="1:4" ht="15" x14ac:dyDescent="0.25">
      <c r="A5218"/>
      <c r="B5218"/>
      <c r="C5218"/>
      <c r="D5218"/>
    </row>
    <row r="5219" spans="1:4" ht="15" x14ac:dyDescent="0.25">
      <c r="A5219"/>
      <c r="B5219"/>
      <c r="C5219"/>
      <c r="D5219"/>
    </row>
    <row r="5220" spans="1:4" ht="15" x14ac:dyDescent="0.25">
      <c r="A5220"/>
      <c r="B5220"/>
      <c r="C5220"/>
      <c r="D5220"/>
    </row>
    <row r="5221" spans="1:4" ht="15" x14ac:dyDescent="0.25">
      <c r="A5221"/>
      <c r="B5221"/>
      <c r="C5221"/>
      <c r="D5221"/>
    </row>
    <row r="5222" spans="1:4" ht="15" x14ac:dyDescent="0.25">
      <c r="A5222"/>
      <c r="B5222"/>
      <c r="C5222"/>
      <c r="D5222"/>
    </row>
    <row r="5223" spans="1:4" ht="15" x14ac:dyDescent="0.25">
      <c r="A5223"/>
      <c r="B5223"/>
      <c r="C5223"/>
      <c r="D5223"/>
    </row>
    <row r="5224" spans="1:4" ht="15" x14ac:dyDescent="0.25">
      <c r="A5224"/>
      <c r="B5224"/>
      <c r="C5224"/>
      <c r="D5224"/>
    </row>
    <row r="5225" spans="1:4" ht="15" x14ac:dyDescent="0.25">
      <c r="A5225"/>
      <c r="B5225"/>
      <c r="C5225"/>
      <c r="D5225"/>
    </row>
    <row r="5226" spans="1:4" ht="15" x14ac:dyDescent="0.25">
      <c r="A5226"/>
      <c r="B5226"/>
      <c r="C5226"/>
      <c r="D5226"/>
    </row>
    <row r="5227" spans="1:4" ht="15" x14ac:dyDescent="0.25">
      <c r="A5227"/>
      <c r="B5227"/>
      <c r="C5227"/>
      <c r="D5227"/>
    </row>
    <row r="5228" spans="1:4" ht="15" x14ac:dyDescent="0.25">
      <c r="A5228"/>
      <c r="B5228"/>
      <c r="C5228"/>
      <c r="D5228"/>
    </row>
    <row r="5229" spans="1:4" ht="15" x14ac:dyDescent="0.25">
      <c r="A5229"/>
      <c r="B5229"/>
      <c r="C5229"/>
      <c r="D5229"/>
    </row>
    <row r="5230" spans="1:4" ht="15" x14ac:dyDescent="0.25">
      <c r="A5230"/>
      <c r="B5230"/>
      <c r="C5230"/>
      <c r="D5230"/>
    </row>
    <row r="5231" spans="1:4" ht="15" x14ac:dyDescent="0.25">
      <c r="A5231"/>
      <c r="B5231"/>
      <c r="C5231"/>
      <c r="D5231"/>
    </row>
    <row r="5232" spans="1:4" ht="15" x14ac:dyDescent="0.25">
      <c r="A5232"/>
      <c r="B5232"/>
      <c r="C5232"/>
      <c r="D5232"/>
    </row>
    <row r="5233" spans="1:4" ht="15" x14ac:dyDescent="0.25">
      <c r="A5233"/>
      <c r="B5233"/>
      <c r="C5233"/>
      <c r="D5233"/>
    </row>
    <row r="5234" spans="1:4" ht="15" x14ac:dyDescent="0.25">
      <c r="A5234"/>
      <c r="B5234"/>
      <c r="C5234"/>
      <c r="D5234"/>
    </row>
    <row r="5235" spans="1:4" ht="15" x14ac:dyDescent="0.25">
      <c r="A5235"/>
      <c r="B5235"/>
      <c r="C5235"/>
      <c r="D5235"/>
    </row>
    <row r="5236" spans="1:4" ht="15" x14ac:dyDescent="0.25">
      <c r="A5236"/>
      <c r="B5236"/>
      <c r="C5236"/>
      <c r="D5236"/>
    </row>
    <row r="5237" spans="1:4" ht="15" x14ac:dyDescent="0.25">
      <c r="A5237"/>
      <c r="B5237"/>
      <c r="C5237"/>
      <c r="D5237"/>
    </row>
    <row r="5238" spans="1:4" ht="15" x14ac:dyDescent="0.25">
      <c r="A5238"/>
      <c r="B5238"/>
      <c r="C5238"/>
      <c r="D5238"/>
    </row>
    <row r="5239" spans="1:4" ht="15" x14ac:dyDescent="0.25">
      <c r="A5239"/>
      <c r="B5239"/>
      <c r="C5239"/>
      <c r="D5239"/>
    </row>
    <row r="5240" spans="1:4" ht="15" x14ac:dyDescent="0.25">
      <c r="A5240"/>
      <c r="B5240"/>
      <c r="C5240"/>
      <c r="D5240"/>
    </row>
    <row r="5241" spans="1:4" ht="15" x14ac:dyDescent="0.25">
      <c r="A5241"/>
      <c r="B5241"/>
      <c r="C5241"/>
      <c r="D5241"/>
    </row>
    <row r="5242" spans="1:4" ht="15" x14ac:dyDescent="0.25">
      <c r="A5242"/>
      <c r="B5242"/>
      <c r="C5242"/>
      <c r="D5242"/>
    </row>
    <row r="5243" spans="1:4" ht="15" x14ac:dyDescent="0.25">
      <c r="A5243"/>
      <c r="B5243"/>
      <c r="C5243"/>
      <c r="D5243"/>
    </row>
    <row r="5244" spans="1:4" ht="15" x14ac:dyDescent="0.25">
      <c r="A5244"/>
      <c r="B5244"/>
      <c r="C5244"/>
      <c r="D5244"/>
    </row>
    <row r="5245" spans="1:4" ht="15" x14ac:dyDescent="0.25">
      <c r="A5245"/>
      <c r="B5245"/>
      <c r="C5245"/>
      <c r="D5245"/>
    </row>
    <row r="5246" spans="1:4" ht="15" x14ac:dyDescent="0.25">
      <c r="A5246"/>
      <c r="B5246"/>
      <c r="C5246"/>
      <c r="D5246"/>
    </row>
    <row r="5247" spans="1:4" ht="15" x14ac:dyDescent="0.25">
      <c r="A5247"/>
      <c r="B5247"/>
      <c r="C5247"/>
      <c r="D5247"/>
    </row>
    <row r="5248" spans="1:4" ht="15" x14ac:dyDescent="0.25">
      <c r="A5248"/>
      <c r="B5248"/>
      <c r="C5248"/>
      <c r="D5248"/>
    </row>
    <row r="5249" spans="1:4" ht="15" x14ac:dyDescent="0.25">
      <c r="A5249"/>
      <c r="B5249"/>
      <c r="C5249"/>
      <c r="D5249"/>
    </row>
    <row r="5250" spans="1:4" ht="15" x14ac:dyDescent="0.25">
      <c r="A5250"/>
      <c r="B5250"/>
      <c r="C5250"/>
      <c r="D5250"/>
    </row>
    <row r="5251" spans="1:4" ht="15" x14ac:dyDescent="0.25">
      <c r="A5251"/>
      <c r="B5251"/>
      <c r="C5251"/>
      <c r="D5251"/>
    </row>
    <row r="5252" spans="1:4" ht="15" x14ac:dyDescent="0.25">
      <c r="A5252"/>
      <c r="B5252"/>
      <c r="C5252"/>
      <c r="D5252"/>
    </row>
    <row r="5253" spans="1:4" ht="15" x14ac:dyDescent="0.25">
      <c r="A5253"/>
      <c r="B5253"/>
      <c r="C5253"/>
      <c r="D5253"/>
    </row>
    <row r="5254" spans="1:4" ht="15" x14ac:dyDescent="0.25">
      <c r="A5254"/>
      <c r="B5254"/>
      <c r="C5254"/>
      <c r="D5254"/>
    </row>
    <row r="5255" spans="1:4" ht="15" x14ac:dyDescent="0.25">
      <c r="A5255"/>
      <c r="B5255"/>
      <c r="C5255"/>
      <c r="D5255"/>
    </row>
    <row r="5256" spans="1:4" ht="15" x14ac:dyDescent="0.25">
      <c r="A5256"/>
      <c r="B5256"/>
      <c r="C5256"/>
      <c r="D5256"/>
    </row>
    <row r="5257" spans="1:4" ht="15" x14ac:dyDescent="0.25">
      <c r="A5257"/>
      <c r="B5257"/>
      <c r="C5257"/>
      <c r="D5257"/>
    </row>
    <row r="5258" spans="1:4" ht="15" x14ac:dyDescent="0.25">
      <c r="A5258"/>
      <c r="B5258"/>
      <c r="C5258"/>
      <c r="D5258"/>
    </row>
    <row r="5259" spans="1:4" ht="15" x14ac:dyDescent="0.25">
      <c r="A5259"/>
      <c r="B5259"/>
      <c r="C5259"/>
      <c r="D5259"/>
    </row>
    <row r="5260" spans="1:4" ht="15" x14ac:dyDescent="0.25">
      <c r="A5260"/>
      <c r="B5260"/>
      <c r="C5260"/>
      <c r="D5260"/>
    </row>
    <row r="5261" spans="1:4" ht="15" x14ac:dyDescent="0.25">
      <c r="A5261"/>
      <c r="B5261"/>
      <c r="C5261"/>
      <c r="D5261"/>
    </row>
    <row r="5262" spans="1:4" ht="15" x14ac:dyDescent="0.25">
      <c r="A5262"/>
      <c r="B5262"/>
      <c r="C5262"/>
      <c r="D5262"/>
    </row>
    <row r="5263" spans="1:4" ht="15" x14ac:dyDescent="0.25">
      <c r="A5263"/>
      <c r="B5263"/>
      <c r="C5263"/>
      <c r="D5263"/>
    </row>
    <row r="5264" spans="1:4" ht="15" x14ac:dyDescent="0.25">
      <c r="A5264"/>
      <c r="B5264"/>
      <c r="C5264"/>
      <c r="D5264"/>
    </row>
    <row r="5265" spans="1:4" ht="15" x14ac:dyDescent="0.25">
      <c r="A5265"/>
      <c r="B5265"/>
      <c r="C5265"/>
      <c r="D5265"/>
    </row>
    <row r="5266" spans="1:4" ht="15" x14ac:dyDescent="0.25">
      <c r="A5266"/>
      <c r="B5266"/>
      <c r="C5266"/>
      <c r="D5266"/>
    </row>
    <row r="5267" spans="1:4" ht="15" x14ac:dyDescent="0.25">
      <c r="A5267"/>
      <c r="B5267"/>
      <c r="C5267"/>
      <c r="D5267"/>
    </row>
    <row r="5268" spans="1:4" ht="15" x14ac:dyDescent="0.25">
      <c r="A5268"/>
      <c r="B5268"/>
      <c r="C5268"/>
      <c r="D5268"/>
    </row>
    <row r="5269" spans="1:4" ht="15" x14ac:dyDescent="0.25">
      <c r="A5269"/>
      <c r="B5269"/>
      <c r="C5269"/>
      <c r="D5269"/>
    </row>
    <row r="5270" spans="1:4" ht="15" x14ac:dyDescent="0.25">
      <c r="A5270"/>
      <c r="B5270"/>
      <c r="C5270"/>
      <c r="D5270"/>
    </row>
    <row r="5271" spans="1:4" ht="15" x14ac:dyDescent="0.25">
      <c r="A5271"/>
      <c r="B5271"/>
      <c r="C5271"/>
      <c r="D5271"/>
    </row>
    <row r="5272" spans="1:4" ht="15" x14ac:dyDescent="0.25">
      <c r="A5272"/>
      <c r="B5272"/>
      <c r="C5272"/>
      <c r="D5272"/>
    </row>
    <row r="5273" spans="1:4" ht="15" x14ac:dyDescent="0.25">
      <c r="A5273"/>
      <c r="B5273"/>
      <c r="C5273"/>
      <c r="D5273"/>
    </row>
    <row r="5274" spans="1:4" ht="15" x14ac:dyDescent="0.25">
      <c r="A5274"/>
      <c r="B5274"/>
      <c r="C5274"/>
      <c r="D5274"/>
    </row>
    <row r="5275" spans="1:4" ht="15" x14ac:dyDescent="0.25">
      <c r="A5275"/>
      <c r="B5275"/>
      <c r="C5275"/>
      <c r="D5275"/>
    </row>
    <row r="5276" spans="1:4" ht="15" x14ac:dyDescent="0.25">
      <c r="A5276"/>
      <c r="B5276"/>
      <c r="C5276"/>
      <c r="D5276"/>
    </row>
    <row r="5277" spans="1:4" ht="15" x14ac:dyDescent="0.25">
      <c r="A5277"/>
      <c r="B5277"/>
      <c r="C5277"/>
      <c r="D5277"/>
    </row>
    <row r="5278" spans="1:4" ht="15" x14ac:dyDescent="0.25">
      <c r="A5278"/>
      <c r="B5278"/>
      <c r="C5278"/>
      <c r="D5278"/>
    </row>
    <row r="5279" spans="1:4" ht="15" x14ac:dyDescent="0.25">
      <c r="A5279"/>
      <c r="B5279"/>
      <c r="C5279"/>
      <c r="D5279"/>
    </row>
    <row r="5280" spans="1:4" ht="15" x14ac:dyDescent="0.25">
      <c r="A5280"/>
      <c r="B5280"/>
      <c r="C5280"/>
      <c r="D5280"/>
    </row>
    <row r="5281" spans="1:4" ht="15" x14ac:dyDescent="0.25">
      <c r="A5281"/>
      <c r="B5281"/>
      <c r="C5281"/>
      <c r="D5281"/>
    </row>
    <row r="5282" spans="1:4" ht="15" x14ac:dyDescent="0.25">
      <c r="A5282"/>
      <c r="B5282"/>
      <c r="C5282"/>
      <c r="D5282"/>
    </row>
    <row r="5283" spans="1:4" ht="15" x14ac:dyDescent="0.25">
      <c r="A5283"/>
      <c r="B5283"/>
      <c r="C5283"/>
      <c r="D5283"/>
    </row>
    <row r="5284" spans="1:4" ht="15" x14ac:dyDescent="0.25">
      <c r="A5284"/>
      <c r="B5284"/>
      <c r="C5284"/>
      <c r="D5284"/>
    </row>
    <row r="5285" spans="1:4" ht="15" x14ac:dyDescent="0.25">
      <c r="A5285"/>
      <c r="B5285"/>
      <c r="C5285"/>
      <c r="D5285"/>
    </row>
    <row r="5286" spans="1:4" ht="15" x14ac:dyDescent="0.25">
      <c r="A5286"/>
      <c r="B5286"/>
      <c r="C5286"/>
      <c r="D5286"/>
    </row>
    <row r="5287" spans="1:4" ht="15" x14ac:dyDescent="0.25">
      <c r="A5287"/>
      <c r="B5287"/>
      <c r="C5287"/>
      <c r="D5287"/>
    </row>
    <row r="5288" spans="1:4" ht="15" x14ac:dyDescent="0.25">
      <c r="A5288"/>
      <c r="B5288"/>
      <c r="C5288"/>
      <c r="D5288"/>
    </row>
    <row r="5289" spans="1:4" ht="15" x14ac:dyDescent="0.25">
      <c r="A5289"/>
      <c r="B5289"/>
      <c r="C5289"/>
      <c r="D5289"/>
    </row>
    <row r="5290" spans="1:4" ht="15" x14ac:dyDescent="0.25">
      <c r="A5290"/>
      <c r="B5290"/>
      <c r="C5290"/>
      <c r="D5290"/>
    </row>
    <row r="5291" spans="1:4" ht="15" x14ac:dyDescent="0.25">
      <c r="A5291"/>
      <c r="B5291"/>
      <c r="C5291"/>
      <c r="D5291"/>
    </row>
    <row r="5292" spans="1:4" ht="15" x14ac:dyDescent="0.25">
      <c r="A5292"/>
      <c r="B5292"/>
      <c r="C5292"/>
      <c r="D5292"/>
    </row>
    <row r="5293" spans="1:4" ht="15" x14ac:dyDescent="0.25">
      <c r="A5293"/>
      <c r="B5293"/>
      <c r="C5293"/>
      <c r="D5293"/>
    </row>
    <row r="5294" spans="1:4" ht="15" x14ac:dyDescent="0.25">
      <c r="A5294"/>
      <c r="B5294"/>
      <c r="C5294"/>
      <c r="D5294"/>
    </row>
    <row r="5295" spans="1:4" ht="15" x14ac:dyDescent="0.25">
      <c r="A5295"/>
      <c r="B5295"/>
      <c r="C5295"/>
      <c r="D5295"/>
    </row>
    <row r="5296" spans="1:4" ht="15" x14ac:dyDescent="0.25">
      <c r="A5296"/>
      <c r="B5296"/>
      <c r="C5296"/>
      <c r="D5296"/>
    </row>
    <row r="5297" spans="1:4" ht="15" x14ac:dyDescent="0.25">
      <c r="A5297"/>
      <c r="B5297"/>
      <c r="C5297"/>
      <c r="D5297"/>
    </row>
    <row r="5298" spans="1:4" ht="15" x14ac:dyDescent="0.25">
      <c r="A5298"/>
      <c r="B5298"/>
      <c r="C5298"/>
      <c r="D5298"/>
    </row>
    <row r="5299" spans="1:4" ht="15" x14ac:dyDescent="0.25">
      <c r="A5299"/>
      <c r="B5299"/>
      <c r="C5299"/>
      <c r="D5299"/>
    </row>
    <row r="5300" spans="1:4" ht="15" x14ac:dyDescent="0.25">
      <c r="A5300"/>
      <c r="B5300"/>
      <c r="C5300"/>
      <c r="D5300"/>
    </row>
    <row r="5301" spans="1:4" ht="15" x14ac:dyDescent="0.25">
      <c r="A5301"/>
      <c r="B5301"/>
      <c r="C5301"/>
      <c r="D5301"/>
    </row>
    <row r="5302" spans="1:4" ht="15" x14ac:dyDescent="0.25">
      <c r="A5302"/>
      <c r="B5302"/>
      <c r="C5302"/>
      <c r="D5302"/>
    </row>
    <row r="5303" spans="1:4" ht="15" x14ac:dyDescent="0.25">
      <c r="A5303"/>
      <c r="B5303"/>
      <c r="C5303"/>
      <c r="D5303"/>
    </row>
    <row r="5304" spans="1:4" ht="15" x14ac:dyDescent="0.25">
      <c r="A5304"/>
      <c r="B5304"/>
      <c r="C5304"/>
      <c r="D5304"/>
    </row>
    <row r="5305" spans="1:4" ht="15" x14ac:dyDescent="0.25">
      <c r="A5305"/>
      <c r="B5305"/>
      <c r="C5305"/>
      <c r="D5305"/>
    </row>
    <row r="5306" spans="1:4" ht="15" x14ac:dyDescent="0.25">
      <c r="A5306"/>
      <c r="B5306"/>
      <c r="C5306"/>
      <c r="D5306"/>
    </row>
    <row r="5307" spans="1:4" ht="15" x14ac:dyDescent="0.25">
      <c r="A5307"/>
      <c r="B5307"/>
      <c r="C5307"/>
      <c r="D5307"/>
    </row>
    <row r="5308" spans="1:4" ht="15" x14ac:dyDescent="0.25">
      <c r="A5308"/>
      <c r="B5308"/>
      <c r="C5308"/>
      <c r="D5308"/>
    </row>
    <row r="5309" spans="1:4" ht="15" x14ac:dyDescent="0.25">
      <c r="A5309"/>
      <c r="B5309"/>
      <c r="C5309"/>
      <c r="D5309"/>
    </row>
    <row r="5310" spans="1:4" ht="15" x14ac:dyDescent="0.25">
      <c r="A5310"/>
      <c r="B5310"/>
      <c r="C5310"/>
      <c r="D5310"/>
    </row>
    <row r="5311" spans="1:4" ht="15" x14ac:dyDescent="0.25">
      <c r="A5311"/>
      <c r="B5311"/>
      <c r="C5311"/>
      <c r="D5311"/>
    </row>
    <row r="5312" spans="1:4" ht="15" x14ac:dyDescent="0.25">
      <c r="A5312"/>
      <c r="B5312"/>
      <c r="C5312"/>
      <c r="D5312"/>
    </row>
    <row r="5313" spans="1:4" ht="15" x14ac:dyDescent="0.25">
      <c r="A5313"/>
      <c r="B5313"/>
      <c r="C5313"/>
      <c r="D5313"/>
    </row>
    <row r="5314" spans="1:4" ht="15" x14ac:dyDescent="0.25">
      <c r="A5314"/>
      <c r="B5314"/>
      <c r="C5314"/>
      <c r="D5314"/>
    </row>
    <row r="5315" spans="1:4" ht="15" x14ac:dyDescent="0.25">
      <c r="A5315"/>
      <c r="B5315"/>
      <c r="C5315"/>
      <c r="D5315"/>
    </row>
    <row r="5316" spans="1:4" ht="15" x14ac:dyDescent="0.25">
      <c r="A5316"/>
      <c r="B5316"/>
      <c r="C5316"/>
      <c r="D5316"/>
    </row>
    <row r="5317" spans="1:4" ht="15" x14ac:dyDescent="0.25">
      <c r="A5317"/>
      <c r="B5317"/>
      <c r="C5317"/>
      <c r="D5317"/>
    </row>
    <row r="5318" spans="1:4" ht="15" x14ac:dyDescent="0.25">
      <c r="A5318"/>
      <c r="B5318"/>
      <c r="C5318"/>
      <c r="D5318"/>
    </row>
    <row r="5319" spans="1:4" ht="15" x14ac:dyDescent="0.25">
      <c r="A5319"/>
      <c r="B5319"/>
      <c r="C5319"/>
      <c r="D5319"/>
    </row>
    <row r="5320" spans="1:4" ht="15" x14ac:dyDescent="0.25">
      <c r="A5320"/>
      <c r="B5320"/>
      <c r="C5320"/>
      <c r="D5320"/>
    </row>
    <row r="5321" spans="1:4" ht="15" x14ac:dyDescent="0.25">
      <c r="A5321"/>
      <c r="B5321"/>
      <c r="C5321"/>
      <c r="D5321"/>
    </row>
    <row r="5322" spans="1:4" ht="15" x14ac:dyDescent="0.25">
      <c r="A5322"/>
      <c r="B5322"/>
      <c r="C5322"/>
      <c r="D5322"/>
    </row>
    <row r="5323" spans="1:4" ht="15" x14ac:dyDescent="0.25">
      <c r="A5323"/>
      <c r="B5323"/>
      <c r="C5323"/>
      <c r="D5323"/>
    </row>
    <row r="5324" spans="1:4" ht="15" x14ac:dyDescent="0.25">
      <c r="A5324"/>
      <c r="B5324"/>
      <c r="C5324"/>
      <c r="D5324"/>
    </row>
    <row r="5325" spans="1:4" ht="15" x14ac:dyDescent="0.25">
      <c r="A5325"/>
      <c r="B5325"/>
      <c r="C5325"/>
      <c r="D5325"/>
    </row>
    <row r="5326" spans="1:4" ht="15" x14ac:dyDescent="0.25">
      <c r="A5326"/>
      <c r="B5326"/>
      <c r="C5326"/>
      <c r="D5326"/>
    </row>
    <row r="5327" spans="1:4" ht="15" x14ac:dyDescent="0.25">
      <c r="A5327"/>
      <c r="B5327"/>
      <c r="C5327"/>
      <c r="D5327"/>
    </row>
    <row r="5328" spans="1:4" ht="15" x14ac:dyDescent="0.25">
      <c r="A5328"/>
      <c r="B5328"/>
      <c r="C5328"/>
      <c r="D5328"/>
    </row>
    <row r="5329" spans="1:4" ht="15" x14ac:dyDescent="0.25">
      <c r="A5329"/>
      <c r="B5329"/>
      <c r="C5329"/>
      <c r="D5329"/>
    </row>
    <row r="5330" spans="1:4" ht="15" x14ac:dyDescent="0.25">
      <c r="A5330"/>
      <c r="B5330"/>
      <c r="C5330"/>
      <c r="D5330"/>
    </row>
    <row r="5331" spans="1:4" ht="15" x14ac:dyDescent="0.25">
      <c r="A5331"/>
      <c r="B5331"/>
      <c r="C5331"/>
      <c r="D5331"/>
    </row>
    <row r="5332" spans="1:4" ht="15" x14ac:dyDescent="0.25">
      <c r="A5332"/>
      <c r="B5332"/>
      <c r="C5332"/>
      <c r="D5332"/>
    </row>
    <row r="5333" spans="1:4" ht="15" x14ac:dyDescent="0.25">
      <c r="A5333"/>
      <c r="B5333"/>
      <c r="C5333"/>
      <c r="D5333"/>
    </row>
    <row r="5334" spans="1:4" ht="15" x14ac:dyDescent="0.25">
      <c r="A5334"/>
      <c r="B5334"/>
      <c r="C5334"/>
      <c r="D5334"/>
    </row>
    <row r="5335" spans="1:4" ht="15" x14ac:dyDescent="0.25">
      <c r="A5335"/>
      <c r="B5335"/>
      <c r="C5335"/>
      <c r="D5335"/>
    </row>
    <row r="5336" spans="1:4" ht="15" x14ac:dyDescent="0.25">
      <c r="A5336"/>
      <c r="B5336"/>
      <c r="C5336"/>
      <c r="D5336"/>
    </row>
    <row r="5337" spans="1:4" ht="15" x14ac:dyDescent="0.25">
      <c r="A5337"/>
      <c r="B5337"/>
      <c r="C5337"/>
      <c r="D5337"/>
    </row>
    <row r="5338" spans="1:4" ht="15" x14ac:dyDescent="0.25">
      <c r="A5338"/>
      <c r="B5338"/>
      <c r="C5338"/>
      <c r="D5338"/>
    </row>
    <row r="5339" spans="1:4" ht="15" x14ac:dyDescent="0.25">
      <c r="A5339"/>
      <c r="B5339"/>
      <c r="C5339"/>
      <c r="D5339"/>
    </row>
    <row r="5340" spans="1:4" ht="15" x14ac:dyDescent="0.25">
      <c r="A5340"/>
      <c r="B5340"/>
      <c r="C5340"/>
      <c r="D5340"/>
    </row>
    <row r="5341" spans="1:4" ht="15" x14ac:dyDescent="0.25">
      <c r="A5341"/>
      <c r="B5341"/>
      <c r="C5341"/>
      <c r="D5341"/>
    </row>
    <row r="5342" spans="1:4" ht="15" x14ac:dyDescent="0.25">
      <c r="A5342"/>
      <c r="B5342"/>
      <c r="C5342"/>
      <c r="D5342"/>
    </row>
    <row r="5343" spans="1:4" ht="15" x14ac:dyDescent="0.25">
      <c r="A5343"/>
      <c r="B5343"/>
      <c r="C5343"/>
      <c r="D5343"/>
    </row>
    <row r="5344" spans="1:4" ht="15" x14ac:dyDescent="0.25">
      <c r="A5344"/>
      <c r="B5344"/>
      <c r="C5344"/>
      <c r="D5344"/>
    </row>
    <row r="5345" spans="1:4" ht="15" x14ac:dyDescent="0.25">
      <c r="A5345"/>
      <c r="B5345"/>
      <c r="C5345"/>
      <c r="D5345"/>
    </row>
    <row r="5346" spans="1:4" ht="15" x14ac:dyDescent="0.25">
      <c r="A5346"/>
      <c r="B5346"/>
      <c r="C5346"/>
      <c r="D5346"/>
    </row>
    <row r="5347" spans="1:4" ht="15" x14ac:dyDescent="0.25">
      <c r="A5347"/>
      <c r="B5347"/>
      <c r="C5347"/>
      <c r="D5347"/>
    </row>
    <row r="5348" spans="1:4" ht="15" x14ac:dyDescent="0.25">
      <c r="A5348"/>
      <c r="B5348"/>
      <c r="C5348"/>
      <c r="D5348"/>
    </row>
    <row r="5349" spans="1:4" ht="15" x14ac:dyDescent="0.25">
      <c r="A5349"/>
      <c r="B5349"/>
      <c r="C5349"/>
      <c r="D5349"/>
    </row>
    <row r="5350" spans="1:4" ht="15" x14ac:dyDescent="0.25">
      <c r="A5350"/>
      <c r="B5350"/>
      <c r="C5350"/>
      <c r="D5350"/>
    </row>
    <row r="5351" spans="1:4" ht="15" x14ac:dyDescent="0.25">
      <c r="A5351"/>
      <c r="B5351"/>
      <c r="C5351"/>
      <c r="D5351"/>
    </row>
    <row r="5352" spans="1:4" ht="15" x14ac:dyDescent="0.25">
      <c r="A5352"/>
      <c r="B5352"/>
      <c r="C5352"/>
      <c r="D5352"/>
    </row>
    <row r="5353" spans="1:4" ht="15" x14ac:dyDescent="0.25">
      <c r="A5353"/>
      <c r="B5353"/>
      <c r="C5353"/>
      <c r="D5353"/>
    </row>
    <row r="5354" spans="1:4" ht="15" x14ac:dyDescent="0.25">
      <c r="A5354"/>
      <c r="B5354"/>
      <c r="C5354"/>
      <c r="D5354"/>
    </row>
    <row r="5355" spans="1:4" ht="15" x14ac:dyDescent="0.25">
      <c r="A5355"/>
      <c r="B5355"/>
      <c r="C5355"/>
      <c r="D5355"/>
    </row>
    <row r="5356" spans="1:4" ht="15" x14ac:dyDescent="0.25">
      <c r="A5356"/>
      <c r="B5356"/>
      <c r="C5356"/>
      <c r="D5356"/>
    </row>
    <row r="5357" spans="1:4" ht="15" x14ac:dyDescent="0.25">
      <c r="A5357"/>
      <c r="B5357"/>
      <c r="C5357"/>
      <c r="D5357"/>
    </row>
    <row r="5358" spans="1:4" ht="15" x14ac:dyDescent="0.25">
      <c r="A5358"/>
      <c r="B5358"/>
      <c r="C5358"/>
      <c r="D5358"/>
    </row>
    <row r="5359" spans="1:4" ht="15" x14ac:dyDescent="0.25">
      <c r="A5359"/>
      <c r="B5359"/>
      <c r="C5359"/>
      <c r="D5359"/>
    </row>
    <row r="5360" spans="1:4" ht="15" x14ac:dyDescent="0.25">
      <c r="A5360"/>
      <c r="B5360"/>
      <c r="C5360"/>
      <c r="D5360"/>
    </row>
    <row r="5361" spans="1:4" ht="15" x14ac:dyDescent="0.25">
      <c r="A5361"/>
      <c r="B5361"/>
      <c r="C5361"/>
      <c r="D5361"/>
    </row>
    <row r="5362" spans="1:4" ht="15" x14ac:dyDescent="0.25">
      <c r="A5362"/>
      <c r="B5362"/>
      <c r="C5362"/>
      <c r="D5362"/>
    </row>
    <row r="5363" spans="1:4" ht="15" x14ac:dyDescent="0.25">
      <c r="A5363"/>
      <c r="B5363"/>
      <c r="C5363"/>
      <c r="D5363"/>
    </row>
    <row r="5364" spans="1:4" ht="15" x14ac:dyDescent="0.25">
      <c r="A5364"/>
      <c r="B5364"/>
      <c r="C5364"/>
      <c r="D5364"/>
    </row>
    <row r="5365" spans="1:4" ht="15" x14ac:dyDescent="0.25">
      <c r="A5365"/>
      <c r="B5365"/>
      <c r="C5365"/>
      <c r="D5365"/>
    </row>
    <row r="5366" spans="1:4" ht="15" x14ac:dyDescent="0.25">
      <c r="A5366"/>
      <c r="B5366"/>
      <c r="C5366"/>
      <c r="D5366"/>
    </row>
    <row r="5367" spans="1:4" ht="15" x14ac:dyDescent="0.25">
      <c r="A5367"/>
      <c r="B5367"/>
      <c r="C5367"/>
      <c r="D5367"/>
    </row>
    <row r="5368" spans="1:4" ht="15" x14ac:dyDescent="0.25">
      <c r="A5368"/>
      <c r="B5368"/>
      <c r="C5368"/>
      <c r="D5368"/>
    </row>
    <row r="5369" spans="1:4" ht="15" x14ac:dyDescent="0.25">
      <c r="A5369"/>
      <c r="B5369"/>
      <c r="C5369"/>
      <c r="D5369"/>
    </row>
    <row r="5370" spans="1:4" ht="15" x14ac:dyDescent="0.25">
      <c r="A5370"/>
      <c r="B5370"/>
      <c r="C5370"/>
      <c r="D5370"/>
    </row>
    <row r="5371" spans="1:4" ht="15" x14ac:dyDescent="0.25">
      <c r="A5371"/>
      <c r="B5371"/>
      <c r="C5371"/>
      <c r="D5371"/>
    </row>
    <row r="5372" spans="1:4" ht="15" x14ac:dyDescent="0.25">
      <c r="A5372"/>
      <c r="B5372"/>
      <c r="C5372"/>
      <c r="D5372"/>
    </row>
    <row r="5373" spans="1:4" ht="15" x14ac:dyDescent="0.25">
      <c r="A5373"/>
      <c r="B5373"/>
      <c r="C5373"/>
      <c r="D5373"/>
    </row>
    <row r="5374" spans="1:4" ht="15" x14ac:dyDescent="0.25">
      <c r="A5374"/>
      <c r="B5374"/>
      <c r="C5374"/>
      <c r="D5374"/>
    </row>
    <row r="5375" spans="1:4" ht="15" x14ac:dyDescent="0.25">
      <c r="A5375"/>
      <c r="B5375"/>
      <c r="C5375"/>
      <c r="D5375"/>
    </row>
    <row r="5376" spans="1:4" ht="15" x14ac:dyDescent="0.25">
      <c r="A5376"/>
      <c r="B5376"/>
      <c r="C5376"/>
      <c r="D5376"/>
    </row>
    <row r="5377" spans="1:4" ht="15" x14ac:dyDescent="0.25">
      <c r="A5377"/>
      <c r="B5377"/>
      <c r="C5377"/>
      <c r="D5377"/>
    </row>
    <row r="5378" spans="1:4" ht="15" x14ac:dyDescent="0.25">
      <c r="A5378"/>
      <c r="B5378"/>
      <c r="C5378"/>
      <c r="D5378"/>
    </row>
    <row r="5379" spans="1:4" ht="15" x14ac:dyDescent="0.25">
      <c r="A5379"/>
      <c r="B5379"/>
      <c r="C5379"/>
      <c r="D5379"/>
    </row>
    <row r="5380" spans="1:4" ht="15" x14ac:dyDescent="0.25">
      <c r="A5380"/>
      <c r="B5380"/>
      <c r="C5380"/>
      <c r="D5380"/>
    </row>
    <row r="5381" spans="1:4" ht="15" x14ac:dyDescent="0.25">
      <c r="A5381"/>
      <c r="B5381"/>
      <c r="C5381"/>
      <c r="D5381"/>
    </row>
    <row r="5382" spans="1:4" ht="15" x14ac:dyDescent="0.25">
      <c r="A5382"/>
      <c r="B5382"/>
      <c r="C5382"/>
      <c r="D5382"/>
    </row>
    <row r="5383" spans="1:4" ht="15" x14ac:dyDescent="0.25">
      <c r="A5383"/>
      <c r="B5383"/>
      <c r="C5383"/>
      <c r="D5383"/>
    </row>
    <row r="5384" spans="1:4" ht="15" x14ac:dyDescent="0.25">
      <c r="A5384"/>
      <c r="B5384"/>
      <c r="C5384"/>
      <c r="D5384"/>
    </row>
    <row r="5385" spans="1:4" ht="15" x14ac:dyDescent="0.25">
      <c r="A5385"/>
      <c r="B5385"/>
      <c r="C5385"/>
      <c r="D5385"/>
    </row>
    <row r="5386" spans="1:4" ht="15" x14ac:dyDescent="0.25">
      <c r="A5386"/>
      <c r="B5386"/>
      <c r="C5386"/>
      <c r="D5386"/>
    </row>
    <row r="5387" spans="1:4" ht="15" x14ac:dyDescent="0.25">
      <c r="A5387"/>
      <c r="B5387"/>
      <c r="C5387"/>
      <c r="D5387"/>
    </row>
    <row r="5388" spans="1:4" ht="15" x14ac:dyDescent="0.25">
      <c r="A5388"/>
      <c r="B5388"/>
      <c r="C5388"/>
      <c r="D5388"/>
    </row>
    <row r="5389" spans="1:4" ht="15" x14ac:dyDescent="0.25">
      <c r="A5389"/>
      <c r="B5389"/>
      <c r="C5389"/>
      <c r="D5389"/>
    </row>
    <row r="5390" spans="1:4" ht="15" x14ac:dyDescent="0.25">
      <c r="A5390"/>
      <c r="B5390"/>
      <c r="C5390"/>
      <c r="D5390"/>
    </row>
    <row r="5391" spans="1:4" ht="15" x14ac:dyDescent="0.25">
      <c r="A5391"/>
      <c r="B5391"/>
      <c r="C5391"/>
      <c r="D5391"/>
    </row>
    <row r="5392" spans="1:4" ht="15" x14ac:dyDescent="0.25">
      <c r="A5392"/>
      <c r="B5392"/>
      <c r="C5392"/>
      <c r="D5392"/>
    </row>
    <row r="5393" spans="1:4" ht="15" x14ac:dyDescent="0.25">
      <c r="A5393"/>
      <c r="B5393"/>
      <c r="C5393"/>
      <c r="D5393"/>
    </row>
    <row r="5394" spans="1:4" ht="15" x14ac:dyDescent="0.25">
      <c r="A5394"/>
      <c r="B5394"/>
      <c r="C5394"/>
      <c r="D5394"/>
    </row>
    <row r="5395" spans="1:4" ht="15" x14ac:dyDescent="0.25">
      <c r="A5395"/>
      <c r="B5395"/>
      <c r="C5395"/>
      <c r="D5395"/>
    </row>
    <row r="5396" spans="1:4" ht="15" x14ac:dyDescent="0.25">
      <c r="A5396"/>
      <c r="B5396"/>
      <c r="C5396"/>
      <c r="D5396"/>
    </row>
    <row r="5397" spans="1:4" ht="15" x14ac:dyDescent="0.25">
      <c r="A5397"/>
      <c r="B5397"/>
      <c r="C5397"/>
      <c r="D5397"/>
    </row>
    <row r="5398" spans="1:4" ht="15" x14ac:dyDescent="0.25">
      <c r="A5398"/>
      <c r="B5398"/>
      <c r="C5398"/>
      <c r="D5398"/>
    </row>
    <row r="5399" spans="1:4" ht="15" x14ac:dyDescent="0.25">
      <c r="A5399"/>
      <c r="B5399"/>
      <c r="C5399"/>
      <c r="D5399"/>
    </row>
    <row r="5400" spans="1:4" ht="15" x14ac:dyDescent="0.25">
      <c r="A5400"/>
      <c r="B5400"/>
      <c r="C5400"/>
      <c r="D5400"/>
    </row>
    <row r="5401" spans="1:4" ht="15" x14ac:dyDescent="0.25">
      <c r="A5401"/>
      <c r="B5401"/>
      <c r="C5401"/>
      <c r="D5401"/>
    </row>
    <row r="5402" spans="1:4" ht="15" x14ac:dyDescent="0.25">
      <c r="A5402"/>
      <c r="B5402"/>
      <c r="C5402"/>
      <c r="D5402"/>
    </row>
    <row r="5403" spans="1:4" ht="15" x14ac:dyDescent="0.25">
      <c r="A5403"/>
      <c r="B5403"/>
      <c r="C5403"/>
      <c r="D5403"/>
    </row>
    <row r="5404" spans="1:4" ht="15" x14ac:dyDescent="0.25">
      <c r="A5404"/>
      <c r="B5404"/>
      <c r="C5404"/>
      <c r="D5404"/>
    </row>
    <row r="5405" spans="1:4" ht="15" x14ac:dyDescent="0.25">
      <c r="A5405"/>
      <c r="B5405"/>
      <c r="C5405"/>
      <c r="D5405"/>
    </row>
    <row r="5406" spans="1:4" ht="15" x14ac:dyDescent="0.25">
      <c r="A5406"/>
      <c r="B5406"/>
      <c r="C5406"/>
      <c r="D5406"/>
    </row>
    <row r="5407" spans="1:4" ht="15" x14ac:dyDescent="0.25">
      <c r="A5407"/>
      <c r="B5407"/>
      <c r="C5407"/>
      <c r="D5407"/>
    </row>
    <row r="5408" spans="1:4" ht="15" x14ac:dyDescent="0.25">
      <c r="A5408"/>
      <c r="B5408"/>
      <c r="C5408"/>
      <c r="D5408"/>
    </row>
    <row r="5409" spans="1:4" ht="15" x14ac:dyDescent="0.25">
      <c r="A5409"/>
      <c r="B5409"/>
      <c r="C5409"/>
      <c r="D5409"/>
    </row>
    <row r="5410" spans="1:4" ht="15" x14ac:dyDescent="0.25">
      <c r="A5410"/>
      <c r="B5410"/>
      <c r="C5410"/>
      <c r="D5410"/>
    </row>
    <row r="5411" spans="1:4" ht="15" x14ac:dyDescent="0.25">
      <c r="A5411"/>
      <c r="B5411"/>
      <c r="C5411"/>
      <c r="D5411"/>
    </row>
    <row r="5412" spans="1:4" ht="15" x14ac:dyDescent="0.25">
      <c r="A5412"/>
      <c r="B5412"/>
      <c r="C5412"/>
      <c r="D5412"/>
    </row>
    <row r="5413" spans="1:4" ht="15" x14ac:dyDescent="0.25">
      <c r="A5413"/>
      <c r="B5413"/>
      <c r="C5413"/>
      <c r="D5413"/>
    </row>
    <row r="5414" spans="1:4" ht="15" x14ac:dyDescent="0.25">
      <c r="A5414"/>
      <c r="B5414"/>
      <c r="C5414"/>
      <c r="D5414"/>
    </row>
    <row r="5415" spans="1:4" ht="15" x14ac:dyDescent="0.25">
      <c r="A5415"/>
      <c r="B5415"/>
      <c r="C5415"/>
      <c r="D5415"/>
    </row>
    <row r="5416" spans="1:4" ht="15" x14ac:dyDescent="0.25">
      <c r="A5416"/>
      <c r="B5416"/>
      <c r="C5416"/>
      <c r="D5416"/>
    </row>
    <row r="5417" spans="1:4" ht="15" x14ac:dyDescent="0.25">
      <c r="A5417"/>
      <c r="B5417"/>
      <c r="C5417"/>
      <c r="D5417"/>
    </row>
    <row r="5418" spans="1:4" ht="15" x14ac:dyDescent="0.25">
      <c r="A5418"/>
      <c r="B5418"/>
      <c r="C5418"/>
      <c r="D5418"/>
    </row>
    <row r="5419" spans="1:4" ht="15" x14ac:dyDescent="0.25">
      <c r="A5419"/>
      <c r="B5419"/>
      <c r="C5419"/>
      <c r="D5419"/>
    </row>
    <row r="5420" spans="1:4" ht="15" x14ac:dyDescent="0.25">
      <c r="A5420"/>
      <c r="B5420"/>
      <c r="C5420"/>
      <c r="D5420"/>
    </row>
    <row r="5421" spans="1:4" ht="15" x14ac:dyDescent="0.25">
      <c r="A5421"/>
      <c r="B5421"/>
      <c r="C5421"/>
      <c r="D5421"/>
    </row>
    <row r="5422" spans="1:4" ht="15" x14ac:dyDescent="0.25">
      <c r="A5422"/>
      <c r="B5422"/>
      <c r="C5422"/>
      <c r="D5422"/>
    </row>
    <row r="5423" spans="1:4" ht="15" x14ac:dyDescent="0.25">
      <c r="A5423"/>
      <c r="B5423"/>
      <c r="C5423"/>
      <c r="D5423"/>
    </row>
    <row r="5424" spans="1:4" ht="15" x14ac:dyDescent="0.25">
      <c r="A5424"/>
      <c r="B5424"/>
      <c r="C5424"/>
      <c r="D5424"/>
    </row>
    <row r="5425" spans="1:4" ht="15" x14ac:dyDescent="0.25">
      <c r="A5425"/>
      <c r="B5425"/>
      <c r="C5425"/>
      <c r="D5425"/>
    </row>
    <row r="5426" spans="1:4" ht="15" x14ac:dyDescent="0.25">
      <c r="A5426"/>
      <c r="B5426"/>
      <c r="C5426"/>
      <c r="D5426"/>
    </row>
    <row r="5427" spans="1:4" ht="15" x14ac:dyDescent="0.25">
      <c r="A5427"/>
      <c r="B5427"/>
      <c r="C5427"/>
      <c r="D5427"/>
    </row>
    <row r="5428" spans="1:4" ht="15" x14ac:dyDescent="0.25">
      <c r="A5428"/>
      <c r="B5428"/>
      <c r="C5428"/>
      <c r="D5428"/>
    </row>
    <row r="5429" spans="1:4" ht="15" x14ac:dyDescent="0.25">
      <c r="A5429"/>
      <c r="B5429"/>
      <c r="C5429"/>
      <c r="D5429"/>
    </row>
    <row r="5430" spans="1:4" ht="15" x14ac:dyDescent="0.25">
      <c r="A5430"/>
      <c r="B5430"/>
      <c r="C5430"/>
      <c r="D5430"/>
    </row>
    <row r="5431" spans="1:4" ht="15" x14ac:dyDescent="0.25">
      <c r="A5431"/>
      <c r="B5431"/>
      <c r="C5431"/>
      <c r="D5431"/>
    </row>
    <row r="5432" spans="1:4" ht="15" x14ac:dyDescent="0.25">
      <c r="A5432"/>
      <c r="B5432"/>
      <c r="C5432"/>
      <c r="D5432"/>
    </row>
    <row r="5433" spans="1:4" ht="15" x14ac:dyDescent="0.25">
      <c r="A5433"/>
      <c r="B5433"/>
      <c r="C5433"/>
      <c r="D5433"/>
    </row>
    <row r="5434" spans="1:4" ht="15" x14ac:dyDescent="0.25">
      <c r="A5434"/>
      <c r="B5434"/>
      <c r="C5434"/>
      <c r="D5434"/>
    </row>
    <row r="5435" spans="1:4" ht="15" x14ac:dyDescent="0.25">
      <c r="A5435"/>
      <c r="B5435"/>
      <c r="C5435"/>
      <c r="D5435"/>
    </row>
    <row r="5436" spans="1:4" ht="15" x14ac:dyDescent="0.25">
      <c r="A5436"/>
      <c r="B5436"/>
      <c r="C5436"/>
      <c r="D5436"/>
    </row>
    <row r="5437" spans="1:4" ht="15" x14ac:dyDescent="0.25">
      <c r="A5437"/>
      <c r="B5437"/>
      <c r="C5437"/>
      <c r="D5437"/>
    </row>
    <row r="5438" spans="1:4" ht="15" x14ac:dyDescent="0.25">
      <c r="A5438"/>
      <c r="B5438"/>
      <c r="C5438"/>
      <c r="D5438"/>
    </row>
    <row r="5439" spans="1:4" ht="15" x14ac:dyDescent="0.25">
      <c r="A5439"/>
      <c r="B5439"/>
      <c r="C5439"/>
      <c r="D5439"/>
    </row>
    <row r="5440" spans="1:4" ht="15" x14ac:dyDescent="0.25">
      <c r="A5440"/>
      <c r="B5440"/>
      <c r="C5440"/>
      <c r="D5440"/>
    </row>
    <row r="5441" spans="1:4" ht="15" x14ac:dyDescent="0.25">
      <c r="A5441"/>
      <c r="B5441"/>
      <c r="C5441"/>
      <c r="D5441"/>
    </row>
    <row r="5442" spans="1:4" ht="15" x14ac:dyDescent="0.25">
      <c r="A5442"/>
      <c r="B5442"/>
      <c r="C5442"/>
      <c r="D5442"/>
    </row>
    <row r="5443" spans="1:4" ht="15" x14ac:dyDescent="0.25">
      <c r="A5443"/>
      <c r="B5443"/>
      <c r="C5443"/>
      <c r="D5443"/>
    </row>
    <row r="5444" spans="1:4" ht="15" x14ac:dyDescent="0.25">
      <c r="A5444"/>
      <c r="B5444"/>
      <c r="C5444"/>
      <c r="D5444"/>
    </row>
    <row r="5445" spans="1:4" ht="15" x14ac:dyDescent="0.25">
      <c r="A5445"/>
      <c r="B5445"/>
      <c r="C5445"/>
      <c r="D5445"/>
    </row>
    <row r="5446" spans="1:4" ht="15" x14ac:dyDescent="0.25">
      <c r="A5446"/>
      <c r="B5446"/>
      <c r="C5446"/>
      <c r="D5446"/>
    </row>
    <row r="5447" spans="1:4" ht="15" x14ac:dyDescent="0.25">
      <c r="A5447"/>
      <c r="B5447"/>
      <c r="C5447"/>
      <c r="D5447"/>
    </row>
    <row r="5448" spans="1:4" ht="15" x14ac:dyDescent="0.25">
      <c r="A5448"/>
      <c r="B5448"/>
      <c r="C5448"/>
      <c r="D5448"/>
    </row>
    <row r="5449" spans="1:4" ht="15" x14ac:dyDescent="0.25">
      <c r="A5449"/>
      <c r="B5449"/>
      <c r="C5449"/>
      <c r="D5449"/>
    </row>
    <row r="5450" spans="1:4" ht="15" x14ac:dyDescent="0.25">
      <c r="A5450"/>
      <c r="B5450"/>
      <c r="C5450"/>
      <c r="D5450"/>
    </row>
    <row r="5451" spans="1:4" ht="15" x14ac:dyDescent="0.25">
      <c r="A5451"/>
      <c r="B5451"/>
      <c r="C5451"/>
      <c r="D5451"/>
    </row>
    <row r="5452" spans="1:4" ht="15" x14ac:dyDescent="0.25">
      <c r="A5452"/>
      <c r="B5452"/>
      <c r="C5452"/>
      <c r="D5452"/>
    </row>
    <row r="5453" spans="1:4" ht="15" x14ac:dyDescent="0.25">
      <c r="A5453"/>
      <c r="B5453"/>
      <c r="C5453"/>
      <c r="D5453"/>
    </row>
    <row r="5454" spans="1:4" ht="15" x14ac:dyDescent="0.25">
      <c r="A5454"/>
      <c r="B5454"/>
      <c r="C5454"/>
      <c r="D5454"/>
    </row>
    <row r="5455" spans="1:4" ht="15" x14ac:dyDescent="0.25">
      <c r="A5455"/>
      <c r="B5455"/>
      <c r="C5455"/>
      <c r="D5455"/>
    </row>
    <row r="5456" spans="1:4" ht="15" x14ac:dyDescent="0.25">
      <c r="A5456"/>
      <c r="B5456"/>
      <c r="C5456"/>
      <c r="D5456"/>
    </row>
    <row r="5457" spans="1:4" ht="15" x14ac:dyDescent="0.25">
      <c r="A5457"/>
      <c r="B5457"/>
      <c r="C5457"/>
      <c r="D5457"/>
    </row>
    <row r="5458" spans="1:4" ht="15" x14ac:dyDescent="0.25">
      <c r="A5458"/>
      <c r="B5458"/>
      <c r="C5458"/>
      <c r="D5458"/>
    </row>
    <row r="5459" spans="1:4" ht="15" x14ac:dyDescent="0.25">
      <c r="A5459"/>
      <c r="B5459"/>
      <c r="C5459"/>
      <c r="D5459"/>
    </row>
    <row r="5460" spans="1:4" ht="15" x14ac:dyDescent="0.25">
      <c r="A5460"/>
      <c r="B5460"/>
      <c r="C5460"/>
      <c r="D5460"/>
    </row>
    <row r="5461" spans="1:4" ht="15" x14ac:dyDescent="0.25">
      <c r="A5461"/>
      <c r="B5461"/>
      <c r="C5461"/>
      <c r="D5461"/>
    </row>
    <row r="5462" spans="1:4" ht="15" x14ac:dyDescent="0.25">
      <c r="A5462"/>
      <c r="B5462"/>
      <c r="C5462"/>
      <c r="D5462"/>
    </row>
    <row r="5463" spans="1:4" ht="15" x14ac:dyDescent="0.25">
      <c r="A5463"/>
      <c r="B5463"/>
      <c r="C5463"/>
      <c r="D5463"/>
    </row>
    <row r="5464" spans="1:4" ht="15" x14ac:dyDescent="0.25">
      <c r="A5464"/>
      <c r="B5464"/>
      <c r="C5464"/>
      <c r="D5464"/>
    </row>
    <row r="5465" spans="1:4" ht="15" x14ac:dyDescent="0.25">
      <c r="A5465"/>
      <c r="B5465"/>
      <c r="C5465"/>
      <c r="D5465"/>
    </row>
    <row r="5466" spans="1:4" ht="15" x14ac:dyDescent="0.25">
      <c r="A5466"/>
      <c r="B5466"/>
      <c r="C5466"/>
      <c r="D5466"/>
    </row>
    <row r="5467" spans="1:4" ht="15" x14ac:dyDescent="0.25">
      <c r="A5467"/>
      <c r="B5467"/>
      <c r="C5467"/>
      <c r="D5467"/>
    </row>
    <row r="5468" spans="1:4" ht="15" x14ac:dyDescent="0.25">
      <c r="A5468"/>
      <c r="B5468"/>
      <c r="C5468"/>
      <c r="D5468"/>
    </row>
    <row r="5469" spans="1:4" ht="15" x14ac:dyDescent="0.25">
      <c r="A5469"/>
      <c r="B5469"/>
      <c r="C5469"/>
      <c r="D5469"/>
    </row>
    <row r="5470" spans="1:4" ht="15" x14ac:dyDescent="0.25">
      <c r="A5470"/>
      <c r="B5470"/>
      <c r="C5470"/>
      <c r="D5470"/>
    </row>
    <row r="5471" spans="1:4" ht="15" x14ac:dyDescent="0.25">
      <c r="A5471"/>
      <c r="B5471"/>
      <c r="C5471"/>
      <c r="D5471"/>
    </row>
    <row r="5472" spans="1:4" ht="15" x14ac:dyDescent="0.25">
      <c r="A5472"/>
      <c r="B5472"/>
      <c r="C5472"/>
      <c r="D5472"/>
    </row>
    <row r="5473" spans="1:4" ht="15" x14ac:dyDescent="0.25">
      <c r="A5473"/>
      <c r="B5473"/>
      <c r="C5473"/>
      <c r="D5473"/>
    </row>
    <row r="5474" spans="1:4" ht="15" x14ac:dyDescent="0.25">
      <c r="A5474"/>
      <c r="B5474"/>
      <c r="C5474"/>
      <c r="D5474"/>
    </row>
    <row r="5475" spans="1:4" ht="15" x14ac:dyDescent="0.25">
      <c r="A5475"/>
      <c r="B5475"/>
      <c r="C5475"/>
      <c r="D5475"/>
    </row>
    <row r="5476" spans="1:4" ht="15" x14ac:dyDescent="0.25">
      <c r="A5476"/>
      <c r="B5476"/>
      <c r="C5476"/>
      <c r="D5476"/>
    </row>
    <row r="5477" spans="1:4" ht="15" x14ac:dyDescent="0.25">
      <c r="A5477"/>
      <c r="B5477"/>
      <c r="C5477"/>
      <c r="D5477"/>
    </row>
    <row r="5478" spans="1:4" ht="15" x14ac:dyDescent="0.25">
      <c r="A5478"/>
      <c r="B5478"/>
      <c r="C5478"/>
      <c r="D5478"/>
    </row>
    <row r="5479" spans="1:4" ht="15" x14ac:dyDescent="0.25">
      <c r="A5479"/>
      <c r="B5479"/>
      <c r="C5479"/>
      <c r="D5479"/>
    </row>
    <row r="5480" spans="1:4" ht="15" x14ac:dyDescent="0.25">
      <c r="A5480"/>
      <c r="B5480"/>
      <c r="C5480"/>
      <c r="D5480"/>
    </row>
    <row r="5481" spans="1:4" ht="15" x14ac:dyDescent="0.25">
      <c r="A5481"/>
      <c r="B5481"/>
      <c r="C5481"/>
      <c r="D5481"/>
    </row>
    <row r="5482" spans="1:4" ht="15" x14ac:dyDescent="0.25">
      <c r="A5482"/>
      <c r="B5482"/>
      <c r="C5482"/>
      <c r="D5482"/>
    </row>
    <row r="5483" spans="1:4" ht="15" x14ac:dyDescent="0.25">
      <c r="A5483"/>
      <c r="B5483"/>
      <c r="C5483"/>
      <c r="D5483"/>
    </row>
    <row r="5484" spans="1:4" ht="15" x14ac:dyDescent="0.25">
      <c r="A5484"/>
      <c r="B5484"/>
      <c r="C5484"/>
      <c r="D5484"/>
    </row>
    <row r="5485" spans="1:4" ht="15" x14ac:dyDescent="0.25">
      <c r="A5485"/>
      <c r="B5485"/>
      <c r="C5485"/>
      <c r="D5485"/>
    </row>
    <row r="5486" spans="1:4" ht="15" x14ac:dyDescent="0.25">
      <c r="A5486"/>
      <c r="B5486"/>
      <c r="C5486"/>
      <c r="D5486"/>
    </row>
    <row r="5487" spans="1:4" ht="15" x14ac:dyDescent="0.25">
      <c r="A5487"/>
      <c r="B5487"/>
      <c r="C5487"/>
      <c r="D5487"/>
    </row>
    <row r="5488" spans="1:4" ht="15" x14ac:dyDescent="0.25">
      <c r="A5488"/>
      <c r="B5488"/>
      <c r="C5488"/>
      <c r="D5488"/>
    </row>
    <row r="5489" spans="1:4" ht="15" x14ac:dyDescent="0.25">
      <c r="A5489"/>
      <c r="B5489"/>
      <c r="C5489"/>
      <c r="D5489"/>
    </row>
    <row r="5490" spans="1:4" ht="15" x14ac:dyDescent="0.25">
      <c r="A5490"/>
      <c r="B5490"/>
      <c r="C5490"/>
      <c r="D5490"/>
    </row>
    <row r="5491" spans="1:4" ht="15" x14ac:dyDescent="0.25">
      <c r="A5491"/>
      <c r="B5491"/>
      <c r="C5491"/>
      <c r="D5491"/>
    </row>
    <row r="5492" spans="1:4" ht="15" x14ac:dyDescent="0.25">
      <c r="A5492"/>
      <c r="B5492"/>
      <c r="C5492"/>
      <c r="D5492"/>
    </row>
    <row r="5493" spans="1:4" ht="15" x14ac:dyDescent="0.25">
      <c r="A5493"/>
      <c r="B5493"/>
      <c r="C5493"/>
      <c r="D5493"/>
    </row>
    <row r="5494" spans="1:4" ht="15" x14ac:dyDescent="0.25">
      <c r="A5494"/>
      <c r="B5494"/>
      <c r="C5494"/>
      <c r="D5494"/>
    </row>
    <row r="5495" spans="1:4" ht="15" x14ac:dyDescent="0.25">
      <c r="A5495"/>
      <c r="B5495"/>
      <c r="C5495"/>
      <c r="D5495"/>
    </row>
    <row r="5496" spans="1:4" ht="15" x14ac:dyDescent="0.25">
      <c r="A5496"/>
      <c r="B5496"/>
      <c r="C5496"/>
      <c r="D5496"/>
    </row>
    <row r="5497" spans="1:4" ht="15" x14ac:dyDescent="0.25">
      <c r="A5497"/>
      <c r="B5497"/>
      <c r="C5497"/>
      <c r="D5497"/>
    </row>
    <row r="5498" spans="1:4" ht="15" x14ac:dyDescent="0.25">
      <c r="A5498"/>
      <c r="B5498"/>
      <c r="C5498"/>
      <c r="D5498"/>
    </row>
    <row r="5499" spans="1:4" ht="15" x14ac:dyDescent="0.25">
      <c r="A5499"/>
      <c r="B5499"/>
      <c r="C5499"/>
      <c r="D5499"/>
    </row>
    <row r="5500" spans="1:4" ht="15" x14ac:dyDescent="0.25">
      <c r="A5500"/>
      <c r="B5500"/>
      <c r="C5500"/>
      <c r="D5500"/>
    </row>
    <row r="5501" spans="1:4" ht="15" x14ac:dyDescent="0.25">
      <c r="A5501"/>
      <c r="B5501"/>
      <c r="C5501"/>
      <c r="D5501"/>
    </row>
    <row r="5502" spans="1:4" ht="15" x14ac:dyDescent="0.25">
      <c r="A5502"/>
      <c r="B5502"/>
      <c r="C5502"/>
      <c r="D5502"/>
    </row>
    <row r="5503" spans="1:4" ht="15" x14ac:dyDescent="0.25">
      <c r="A5503"/>
      <c r="B5503"/>
      <c r="C5503"/>
      <c r="D5503"/>
    </row>
    <row r="5504" spans="1:4" ht="15" x14ac:dyDescent="0.25">
      <c r="A5504"/>
      <c r="B5504"/>
      <c r="C5504"/>
      <c r="D5504"/>
    </row>
    <row r="5505" spans="1:4" ht="15" x14ac:dyDescent="0.25">
      <c r="A5505"/>
      <c r="B5505"/>
      <c r="C5505"/>
      <c r="D5505"/>
    </row>
    <row r="5506" spans="1:4" ht="15" x14ac:dyDescent="0.25">
      <c r="A5506"/>
      <c r="B5506"/>
      <c r="C5506"/>
      <c r="D5506"/>
    </row>
    <row r="5507" spans="1:4" ht="15" x14ac:dyDescent="0.25">
      <c r="A5507"/>
      <c r="B5507"/>
      <c r="C5507"/>
      <c r="D5507"/>
    </row>
    <row r="5508" spans="1:4" ht="15" x14ac:dyDescent="0.25">
      <c r="A5508"/>
      <c r="B5508"/>
      <c r="C5508"/>
      <c r="D5508"/>
    </row>
    <row r="5509" spans="1:4" ht="15" x14ac:dyDescent="0.25">
      <c r="A5509"/>
      <c r="B5509"/>
      <c r="C5509"/>
      <c r="D5509"/>
    </row>
    <row r="5510" spans="1:4" ht="15" x14ac:dyDescent="0.25">
      <c r="A5510"/>
      <c r="B5510"/>
      <c r="C5510"/>
      <c r="D5510"/>
    </row>
    <row r="5511" spans="1:4" ht="15" x14ac:dyDescent="0.25">
      <c r="A5511"/>
      <c r="B5511"/>
      <c r="C5511"/>
      <c r="D5511"/>
    </row>
    <row r="5512" spans="1:4" ht="15" x14ac:dyDescent="0.25">
      <c r="A5512"/>
      <c r="B5512"/>
      <c r="C5512"/>
      <c r="D5512"/>
    </row>
    <row r="5513" spans="1:4" ht="15" x14ac:dyDescent="0.25">
      <c r="A5513"/>
      <c r="B5513"/>
      <c r="C5513"/>
      <c r="D5513"/>
    </row>
    <row r="5514" spans="1:4" ht="15" x14ac:dyDescent="0.25">
      <c r="A5514"/>
      <c r="B5514"/>
      <c r="C5514"/>
      <c r="D5514"/>
    </row>
    <row r="5515" spans="1:4" ht="15" x14ac:dyDescent="0.25">
      <c r="A5515"/>
      <c r="B5515"/>
      <c r="C5515"/>
      <c r="D5515"/>
    </row>
    <row r="5516" spans="1:4" ht="15" x14ac:dyDescent="0.25">
      <c r="A5516"/>
      <c r="B5516"/>
      <c r="C5516"/>
      <c r="D5516"/>
    </row>
    <row r="5517" spans="1:4" ht="15" x14ac:dyDescent="0.25">
      <c r="A5517"/>
      <c r="B5517"/>
      <c r="C5517"/>
      <c r="D5517"/>
    </row>
    <row r="5518" spans="1:4" ht="15" x14ac:dyDescent="0.25">
      <c r="A5518"/>
      <c r="B5518"/>
      <c r="C5518"/>
      <c r="D5518"/>
    </row>
    <row r="5519" spans="1:4" ht="15" x14ac:dyDescent="0.25">
      <c r="A5519"/>
      <c r="B5519"/>
      <c r="C5519"/>
      <c r="D5519"/>
    </row>
    <row r="5520" spans="1:4" ht="15" x14ac:dyDescent="0.25">
      <c r="A5520"/>
      <c r="B5520"/>
      <c r="C5520"/>
      <c r="D5520"/>
    </row>
    <row r="5521" spans="1:4" ht="15" x14ac:dyDescent="0.25">
      <c r="A5521"/>
      <c r="B5521"/>
      <c r="C5521"/>
      <c r="D5521"/>
    </row>
    <row r="5522" spans="1:4" ht="15" x14ac:dyDescent="0.25">
      <c r="A5522"/>
      <c r="B5522"/>
      <c r="C5522"/>
      <c r="D5522"/>
    </row>
    <row r="5523" spans="1:4" ht="15" x14ac:dyDescent="0.25">
      <c r="A5523"/>
      <c r="B5523"/>
      <c r="C5523"/>
      <c r="D5523"/>
    </row>
    <row r="5524" spans="1:4" ht="15" x14ac:dyDescent="0.25">
      <c r="A5524"/>
      <c r="B5524"/>
      <c r="C5524"/>
      <c r="D5524"/>
    </row>
    <row r="5525" spans="1:4" ht="15" x14ac:dyDescent="0.25">
      <c r="A5525"/>
      <c r="B5525"/>
      <c r="C5525"/>
      <c r="D5525"/>
    </row>
    <row r="5526" spans="1:4" ht="15" x14ac:dyDescent="0.25">
      <c r="A5526"/>
      <c r="B5526"/>
      <c r="C5526"/>
      <c r="D5526"/>
    </row>
    <row r="5527" spans="1:4" ht="15" x14ac:dyDescent="0.25">
      <c r="A5527"/>
      <c r="B5527"/>
      <c r="C5527"/>
      <c r="D5527"/>
    </row>
    <row r="5528" spans="1:4" ht="15" x14ac:dyDescent="0.25">
      <c r="A5528"/>
      <c r="B5528"/>
      <c r="C5528"/>
      <c r="D5528"/>
    </row>
    <row r="5529" spans="1:4" ht="15" x14ac:dyDescent="0.25">
      <c r="A5529"/>
      <c r="B5529"/>
      <c r="C5529"/>
      <c r="D5529"/>
    </row>
    <row r="5530" spans="1:4" ht="15" x14ac:dyDescent="0.25">
      <c r="A5530"/>
      <c r="B5530"/>
      <c r="C5530"/>
      <c r="D5530"/>
    </row>
    <row r="5531" spans="1:4" ht="15" x14ac:dyDescent="0.25">
      <c r="A5531"/>
      <c r="B5531"/>
      <c r="C5531"/>
      <c r="D5531"/>
    </row>
    <row r="5532" spans="1:4" ht="15" x14ac:dyDescent="0.25">
      <c r="A5532"/>
      <c r="B5532"/>
      <c r="C5532"/>
      <c r="D5532"/>
    </row>
    <row r="5533" spans="1:4" ht="15" x14ac:dyDescent="0.25">
      <c r="A5533"/>
      <c r="B5533"/>
      <c r="C5533"/>
      <c r="D5533"/>
    </row>
    <row r="5534" spans="1:4" ht="15" x14ac:dyDescent="0.25">
      <c r="A5534"/>
      <c r="B5534"/>
      <c r="C5534"/>
      <c r="D5534"/>
    </row>
    <row r="5535" spans="1:4" ht="15" x14ac:dyDescent="0.25">
      <c r="A5535"/>
      <c r="B5535"/>
      <c r="C5535"/>
      <c r="D5535"/>
    </row>
    <row r="5536" spans="1:4" ht="15" x14ac:dyDescent="0.25">
      <c r="A5536"/>
      <c r="B5536"/>
      <c r="C5536"/>
      <c r="D5536"/>
    </row>
    <row r="5537" spans="1:4" ht="15" x14ac:dyDescent="0.25">
      <c r="A5537"/>
      <c r="B5537"/>
      <c r="C5537"/>
      <c r="D5537"/>
    </row>
    <row r="5538" spans="1:4" ht="15" x14ac:dyDescent="0.25">
      <c r="A5538"/>
      <c r="B5538"/>
      <c r="C5538"/>
      <c r="D5538"/>
    </row>
    <row r="5539" spans="1:4" ht="15" x14ac:dyDescent="0.25">
      <c r="A5539"/>
      <c r="B5539"/>
      <c r="C5539"/>
      <c r="D5539"/>
    </row>
    <row r="5540" spans="1:4" ht="15" x14ac:dyDescent="0.25">
      <c r="A5540"/>
      <c r="B5540"/>
      <c r="C5540"/>
      <c r="D5540"/>
    </row>
    <row r="5541" spans="1:4" ht="15" x14ac:dyDescent="0.25">
      <c r="A5541"/>
      <c r="B5541"/>
      <c r="C5541"/>
      <c r="D5541"/>
    </row>
    <row r="5542" spans="1:4" ht="15" x14ac:dyDescent="0.25">
      <c r="A5542"/>
      <c r="B5542"/>
      <c r="C5542"/>
      <c r="D5542"/>
    </row>
    <row r="5543" spans="1:4" ht="15" x14ac:dyDescent="0.25">
      <c r="A5543"/>
      <c r="B5543"/>
      <c r="C5543"/>
      <c r="D5543"/>
    </row>
    <row r="5544" spans="1:4" ht="15" x14ac:dyDescent="0.25">
      <c r="A5544"/>
      <c r="B5544"/>
      <c r="C5544"/>
      <c r="D5544"/>
    </row>
    <row r="5545" spans="1:4" ht="15" x14ac:dyDescent="0.25">
      <c r="A5545"/>
      <c r="B5545"/>
      <c r="C5545"/>
      <c r="D5545"/>
    </row>
    <row r="5546" spans="1:4" ht="15" x14ac:dyDescent="0.25">
      <c r="A5546"/>
      <c r="B5546"/>
      <c r="C5546"/>
      <c r="D5546"/>
    </row>
    <row r="5547" spans="1:4" ht="15" x14ac:dyDescent="0.25">
      <c r="A5547"/>
      <c r="B5547"/>
      <c r="C5547"/>
      <c r="D5547"/>
    </row>
    <row r="5548" spans="1:4" ht="15" x14ac:dyDescent="0.25">
      <c r="A5548"/>
      <c r="B5548"/>
      <c r="C5548"/>
      <c r="D5548"/>
    </row>
    <row r="5549" spans="1:4" ht="15" x14ac:dyDescent="0.25">
      <c r="A5549"/>
      <c r="B5549"/>
      <c r="C5549"/>
      <c r="D5549"/>
    </row>
    <row r="5550" spans="1:4" ht="15" x14ac:dyDescent="0.25">
      <c r="A5550"/>
      <c r="B5550"/>
      <c r="C5550"/>
      <c r="D5550"/>
    </row>
    <row r="5551" spans="1:4" ht="15" x14ac:dyDescent="0.25">
      <c r="A5551"/>
      <c r="B5551"/>
      <c r="C5551"/>
      <c r="D5551"/>
    </row>
    <row r="5552" spans="1:4" ht="15" x14ac:dyDescent="0.25">
      <c r="A5552"/>
      <c r="B5552"/>
      <c r="C5552"/>
      <c r="D5552"/>
    </row>
    <row r="5553" spans="1:4" ht="15" x14ac:dyDescent="0.25">
      <c r="A5553"/>
      <c r="B5553"/>
      <c r="C5553"/>
      <c r="D5553"/>
    </row>
    <row r="5554" spans="1:4" ht="15" x14ac:dyDescent="0.25">
      <c r="A5554"/>
      <c r="B5554"/>
      <c r="C5554"/>
      <c r="D5554"/>
    </row>
    <row r="5555" spans="1:4" ht="15" x14ac:dyDescent="0.25">
      <c r="A5555"/>
      <c r="B5555"/>
      <c r="C5555"/>
      <c r="D5555"/>
    </row>
    <row r="5556" spans="1:4" ht="15" x14ac:dyDescent="0.25">
      <c r="A5556"/>
      <c r="B5556"/>
      <c r="C5556"/>
      <c r="D5556"/>
    </row>
    <row r="5557" spans="1:4" ht="15" x14ac:dyDescent="0.25">
      <c r="A5557"/>
      <c r="B5557"/>
      <c r="C5557"/>
      <c r="D5557"/>
    </row>
    <row r="5558" spans="1:4" ht="15" x14ac:dyDescent="0.25">
      <c r="A5558"/>
      <c r="B5558"/>
      <c r="C5558"/>
      <c r="D5558"/>
    </row>
    <row r="5559" spans="1:4" ht="15" x14ac:dyDescent="0.25">
      <c r="A5559"/>
      <c r="B5559"/>
      <c r="C5559"/>
      <c r="D5559"/>
    </row>
    <row r="5560" spans="1:4" ht="15" x14ac:dyDescent="0.25">
      <c r="A5560"/>
      <c r="B5560"/>
      <c r="C5560"/>
      <c r="D5560"/>
    </row>
    <row r="5561" spans="1:4" ht="15" x14ac:dyDescent="0.25">
      <c r="A5561"/>
      <c r="B5561"/>
      <c r="C5561"/>
      <c r="D5561"/>
    </row>
    <row r="5562" spans="1:4" ht="15" x14ac:dyDescent="0.25">
      <c r="A5562"/>
      <c r="B5562"/>
      <c r="C5562"/>
      <c r="D5562"/>
    </row>
    <row r="5563" spans="1:4" ht="15" x14ac:dyDescent="0.25">
      <c r="A5563"/>
      <c r="B5563"/>
      <c r="C5563"/>
      <c r="D5563"/>
    </row>
    <row r="5564" spans="1:4" ht="15" x14ac:dyDescent="0.25">
      <c r="A5564"/>
      <c r="B5564"/>
      <c r="C5564"/>
      <c r="D5564"/>
    </row>
    <row r="5565" spans="1:4" ht="15" x14ac:dyDescent="0.25">
      <c r="A5565"/>
      <c r="B5565"/>
      <c r="C5565"/>
      <c r="D5565"/>
    </row>
    <row r="5566" spans="1:4" ht="15" x14ac:dyDescent="0.25">
      <c r="A5566"/>
      <c r="B5566"/>
      <c r="C5566"/>
      <c r="D5566"/>
    </row>
    <row r="5567" spans="1:4" ht="15" x14ac:dyDescent="0.25">
      <c r="A5567"/>
      <c r="B5567"/>
      <c r="C5567"/>
      <c r="D5567"/>
    </row>
    <row r="5568" spans="1:4" ht="15" x14ac:dyDescent="0.25">
      <c r="A5568"/>
      <c r="B5568"/>
      <c r="C5568"/>
      <c r="D5568"/>
    </row>
    <row r="5569" spans="1:4" ht="15" x14ac:dyDescent="0.25">
      <c r="A5569"/>
      <c r="B5569"/>
      <c r="C5569"/>
      <c r="D5569"/>
    </row>
    <row r="5570" spans="1:4" ht="15" x14ac:dyDescent="0.25">
      <c r="A5570"/>
      <c r="B5570"/>
      <c r="C5570"/>
      <c r="D5570"/>
    </row>
    <row r="5571" spans="1:4" ht="15" x14ac:dyDescent="0.25">
      <c r="A5571"/>
      <c r="B5571"/>
      <c r="C5571"/>
      <c r="D5571"/>
    </row>
    <row r="5572" spans="1:4" ht="15" x14ac:dyDescent="0.25">
      <c r="A5572"/>
      <c r="B5572"/>
      <c r="C5572"/>
      <c r="D5572"/>
    </row>
    <row r="5573" spans="1:4" ht="15" x14ac:dyDescent="0.25">
      <c r="A5573"/>
      <c r="B5573"/>
      <c r="C5573"/>
      <c r="D5573"/>
    </row>
    <row r="5574" spans="1:4" ht="15" x14ac:dyDescent="0.25">
      <c r="A5574"/>
      <c r="B5574"/>
      <c r="C5574"/>
      <c r="D5574"/>
    </row>
    <row r="5575" spans="1:4" ht="15" x14ac:dyDescent="0.25">
      <c r="A5575"/>
      <c r="B5575"/>
      <c r="C5575"/>
      <c r="D5575"/>
    </row>
    <row r="5576" spans="1:4" ht="15" x14ac:dyDescent="0.25">
      <c r="A5576"/>
      <c r="B5576"/>
      <c r="C5576"/>
      <c r="D5576"/>
    </row>
    <row r="5577" spans="1:4" ht="15" x14ac:dyDescent="0.25">
      <c r="A5577"/>
      <c r="B5577"/>
      <c r="C5577"/>
      <c r="D5577"/>
    </row>
    <row r="5578" spans="1:4" ht="15" x14ac:dyDescent="0.25">
      <c r="A5578"/>
      <c r="B5578"/>
      <c r="C5578"/>
      <c r="D5578"/>
    </row>
    <row r="5579" spans="1:4" ht="15" x14ac:dyDescent="0.25">
      <c r="A5579"/>
      <c r="B5579"/>
      <c r="C5579"/>
      <c r="D5579"/>
    </row>
    <row r="5580" spans="1:4" ht="15" x14ac:dyDescent="0.25">
      <c r="A5580"/>
      <c r="B5580"/>
      <c r="C5580"/>
      <c r="D5580"/>
    </row>
    <row r="5581" spans="1:4" ht="15" x14ac:dyDescent="0.25">
      <c r="A5581"/>
      <c r="B5581"/>
      <c r="C5581"/>
      <c r="D5581"/>
    </row>
    <row r="5582" spans="1:4" ht="15" x14ac:dyDescent="0.25">
      <c r="A5582"/>
      <c r="B5582"/>
      <c r="C5582"/>
      <c r="D5582"/>
    </row>
    <row r="5583" spans="1:4" ht="15" x14ac:dyDescent="0.25">
      <c r="A5583"/>
      <c r="B5583"/>
      <c r="C5583"/>
      <c r="D5583"/>
    </row>
    <row r="5584" spans="1:4" ht="15" x14ac:dyDescent="0.25">
      <c r="A5584"/>
      <c r="B5584"/>
      <c r="C5584"/>
      <c r="D5584"/>
    </row>
    <row r="5585" spans="1:4" ht="15" x14ac:dyDescent="0.25">
      <c r="A5585"/>
      <c r="B5585"/>
      <c r="C5585"/>
      <c r="D5585"/>
    </row>
    <row r="5586" spans="1:4" ht="15" x14ac:dyDescent="0.25">
      <c r="A5586"/>
      <c r="B5586"/>
      <c r="C5586"/>
      <c r="D5586"/>
    </row>
    <row r="5587" spans="1:4" ht="15" x14ac:dyDescent="0.25">
      <c r="A5587"/>
      <c r="B5587"/>
      <c r="C5587"/>
      <c r="D5587"/>
    </row>
    <row r="5588" spans="1:4" ht="15" x14ac:dyDescent="0.25">
      <c r="A5588"/>
      <c r="B5588"/>
      <c r="C5588"/>
      <c r="D5588"/>
    </row>
    <row r="5589" spans="1:4" ht="15" x14ac:dyDescent="0.25">
      <c r="A5589"/>
      <c r="B5589"/>
      <c r="C5589"/>
      <c r="D5589"/>
    </row>
    <row r="5590" spans="1:4" ht="15" x14ac:dyDescent="0.25">
      <c r="A5590"/>
      <c r="B5590"/>
      <c r="C5590"/>
      <c r="D5590"/>
    </row>
    <row r="5591" spans="1:4" ht="15" x14ac:dyDescent="0.25">
      <c r="A5591"/>
      <c r="B5591"/>
      <c r="C5591"/>
      <c r="D5591"/>
    </row>
    <row r="5592" spans="1:4" ht="15" x14ac:dyDescent="0.25">
      <c r="A5592"/>
      <c r="B5592"/>
      <c r="C5592"/>
      <c r="D5592"/>
    </row>
    <row r="5593" spans="1:4" ht="15" x14ac:dyDescent="0.25">
      <c r="A5593"/>
      <c r="B5593"/>
      <c r="C5593"/>
      <c r="D5593"/>
    </row>
    <row r="5594" spans="1:4" ht="15" x14ac:dyDescent="0.25">
      <c r="A5594"/>
      <c r="B5594"/>
      <c r="C5594"/>
      <c r="D5594"/>
    </row>
    <row r="5595" spans="1:4" ht="15" x14ac:dyDescent="0.25">
      <c r="A5595"/>
      <c r="B5595"/>
      <c r="C5595"/>
      <c r="D5595"/>
    </row>
    <row r="5596" spans="1:4" ht="15" x14ac:dyDescent="0.25">
      <c r="A5596"/>
      <c r="B5596"/>
      <c r="C5596"/>
      <c r="D5596"/>
    </row>
    <row r="5597" spans="1:4" ht="15" x14ac:dyDescent="0.25">
      <c r="A5597"/>
      <c r="B5597"/>
      <c r="C5597"/>
      <c r="D5597"/>
    </row>
    <row r="5598" spans="1:4" ht="15" x14ac:dyDescent="0.25">
      <c r="A5598"/>
      <c r="B5598"/>
      <c r="C5598"/>
      <c r="D5598"/>
    </row>
    <row r="5599" spans="1:4" ht="15" x14ac:dyDescent="0.25">
      <c r="A5599"/>
      <c r="B5599"/>
      <c r="C5599"/>
      <c r="D5599"/>
    </row>
    <row r="5600" spans="1:4" ht="15" x14ac:dyDescent="0.25">
      <c r="A5600"/>
      <c r="B5600"/>
      <c r="C5600"/>
      <c r="D5600"/>
    </row>
    <row r="5601" spans="1:4" ht="15" x14ac:dyDescent="0.25">
      <c r="A5601"/>
      <c r="B5601"/>
      <c r="C5601"/>
      <c r="D5601"/>
    </row>
    <row r="5602" spans="1:4" ht="15" x14ac:dyDescent="0.25">
      <c r="A5602"/>
      <c r="B5602"/>
      <c r="C5602"/>
      <c r="D5602"/>
    </row>
    <row r="5603" spans="1:4" ht="15" x14ac:dyDescent="0.25">
      <c r="A5603"/>
      <c r="B5603"/>
      <c r="C5603"/>
      <c r="D5603"/>
    </row>
    <row r="5604" spans="1:4" ht="15" x14ac:dyDescent="0.25">
      <c r="A5604"/>
      <c r="B5604"/>
      <c r="C5604"/>
      <c r="D5604"/>
    </row>
    <row r="5605" spans="1:4" ht="15" x14ac:dyDescent="0.25">
      <c r="A5605"/>
      <c r="B5605"/>
      <c r="C5605"/>
      <c r="D5605"/>
    </row>
    <row r="5606" spans="1:4" ht="15" x14ac:dyDescent="0.25">
      <c r="A5606"/>
      <c r="B5606"/>
      <c r="C5606"/>
      <c r="D5606"/>
    </row>
    <row r="5607" spans="1:4" ht="15" x14ac:dyDescent="0.25">
      <c r="A5607"/>
      <c r="B5607"/>
      <c r="C5607"/>
      <c r="D5607"/>
    </row>
    <row r="5608" spans="1:4" ht="15" x14ac:dyDescent="0.25">
      <c r="A5608"/>
      <c r="B5608"/>
      <c r="C5608"/>
      <c r="D5608"/>
    </row>
    <row r="5609" spans="1:4" ht="15" x14ac:dyDescent="0.25">
      <c r="A5609"/>
      <c r="B5609"/>
      <c r="C5609"/>
      <c r="D5609"/>
    </row>
    <row r="5610" spans="1:4" ht="15" x14ac:dyDescent="0.25">
      <c r="A5610"/>
      <c r="B5610"/>
      <c r="C5610"/>
      <c r="D5610"/>
    </row>
    <row r="5611" spans="1:4" ht="15" x14ac:dyDescent="0.25">
      <c r="A5611"/>
      <c r="B5611"/>
      <c r="C5611"/>
      <c r="D5611"/>
    </row>
    <row r="5612" spans="1:4" ht="15" x14ac:dyDescent="0.25">
      <c r="A5612"/>
      <c r="B5612"/>
      <c r="C5612"/>
      <c r="D5612"/>
    </row>
    <row r="5613" spans="1:4" ht="15" x14ac:dyDescent="0.25">
      <c r="A5613"/>
      <c r="B5613"/>
      <c r="C5613"/>
      <c r="D5613"/>
    </row>
    <row r="5614" spans="1:4" ht="15" x14ac:dyDescent="0.25">
      <c r="A5614"/>
      <c r="B5614"/>
      <c r="C5614"/>
      <c r="D5614"/>
    </row>
    <row r="5615" spans="1:4" ht="15" x14ac:dyDescent="0.25">
      <c r="A5615"/>
      <c r="B5615"/>
      <c r="C5615"/>
      <c r="D5615"/>
    </row>
    <row r="5616" spans="1:4" ht="15" x14ac:dyDescent="0.25">
      <c r="A5616"/>
      <c r="B5616"/>
      <c r="C5616"/>
      <c r="D5616"/>
    </row>
    <row r="5617" spans="1:4" ht="15" x14ac:dyDescent="0.25">
      <c r="A5617"/>
      <c r="B5617"/>
      <c r="C5617"/>
      <c r="D5617"/>
    </row>
    <row r="5618" spans="1:4" ht="15" x14ac:dyDescent="0.25">
      <c r="A5618"/>
      <c r="B5618"/>
      <c r="C5618"/>
      <c r="D5618"/>
    </row>
    <row r="5619" spans="1:4" ht="15" x14ac:dyDescent="0.25">
      <c r="A5619"/>
      <c r="B5619"/>
      <c r="C5619"/>
      <c r="D5619"/>
    </row>
    <row r="5620" spans="1:4" ht="15" x14ac:dyDescent="0.25">
      <c r="A5620"/>
      <c r="B5620"/>
      <c r="C5620"/>
      <c r="D5620"/>
    </row>
    <row r="5621" spans="1:4" ht="15" x14ac:dyDescent="0.25">
      <c r="A5621"/>
      <c r="B5621"/>
      <c r="C5621"/>
      <c r="D5621"/>
    </row>
    <row r="5622" spans="1:4" ht="15" x14ac:dyDescent="0.25">
      <c r="A5622"/>
      <c r="B5622"/>
      <c r="C5622"/>
      <c r="D5622"/>
    </row>
    <row r="5623" spans="1:4" ht="15" x14ac:dyDescent="0.25">
      <c r="A5623"/>
      <c r="B5623"/>
      <c r="C5623"/>
      <c r="D5623"/>
    </row>
    <row r="5624" spans="1:4" ht="15" x14ac:dyDescent="0.25">
      <c r="A5624"/>
      <c r="B5624"/>
      <c r="C5624"/>
      <c r="D5624"/>
    </row>
    <row r="5625" spans="1:4" ht="15" x14ac:dyDescent="0.25">
      <c r="A5625"/>
      <c r="B5625"/>
      <c r="C5625"/>
      <c r="D5625"/>
    </row>
    <row r="5626" spans="1:4" ht="15" x14ac:dyDescent="0.25">
      <c r="A5626"/>
      <c r="B5626"/>
      <c r="C5626"/>
      <c r="D5626"/>
    </row>
    <row r="5627" spans="1:4" ht="15" x14ac:dyDescent="0.25">
      <c r="A5627"/>
      <c r="B5627"/>
      <c r="C5627"/>
      <c r="D5627"/>
    </row>
    <row r="5628" spans="1:4" ht="15" x14ac:dyDescent="0.25">
      <c r="A5628"/>
      <c r="B5628"/>
      <c r="C5628"/>
      <c r="D5628"/>
    </row>
    <row r="5629" spans="1:4" ht="15" x14ac:dyDescent="0.25">
      <c r="A5629"/>
      <c r="B5629"/>
      <c r="C5629"/>
      <c r="D5629"/>
    </row>
    <row r="5630" spans="1:4" ht="15" x14ac:dyDescent="0.25">
      <c r="A5630"/>
      <c r="B5630"/>
      <c r="C5630"/>
      <c r="D5630"/>
    </row>
    <row r="5631" spans="1:4" ht="15" x14ac:dyDescent="0.25">
      <c r="A5631"/>
      <c r="B5631"/>
      <c r="C5631"/>
      <c r="D5631"/>
    </row>
    <row r="5632" spans="1:4" ht="15" x14ac:dyDescent="0.25">
      <c r="A5632"/>
      <c r="B5632"/>
      <c r="C5632"/>
      <c r="D5632"/>
    </row>
    <row r="5633" spans="1:4" ht="15" x14ac:dyDescent="0.25">
      <c r="A5633"/>
      <c r="B5633"/>
      <c r="C5633"/>
      <c r="D5633"/>
    </row>
    <row r="5634" spans="1:4" ht="15" x14ac:dyDescent="0.25">
      <c r="A5634"/>
      <c r="B5634"/>
      <c r="C5634"/>
      <c r="D5634"/>
    </row>
    <row r="5635" spans="1:4" ht="15" x14ac:dyDescent="0.25">
      <c r="A5635"/>
      <c r="B5635"/>
      <c r="C5635"/>
      <c r="D5635"/>
    </row>
    <row r="5636" spans="1:4" ht="15" x14ac:dyDescent="0.25">
      <c r="A5636"/>
      <c r="B5636"/>
      <c r="C5636"/>
      <c r="D5636"/>
    </row>
    <row r="5637" spans="1:4" ht="15" x14ac:dyDescent="0.25">
      <c r="A5637"/>
      <c r="B5637"/>
      <c r="C5637"/>
      <c r="D5637"/>
    </row>
    <row r="5638" spans="1:4" ht="15" x14ac:dyDescent="0.25">
      <c r="A5638"/>
      <c r="B5638"/>
      <c r="C5638"/>
      <c r="D5638"/>
    </row>
    <row r="5639" spans="1:4" ht="15" x14ac:dyDescent="0.25">
      <c r="A5639"/>
      <c r="B5639"/>
      <c r="C5639"/>
      <c r="D5639"/>
    </row>
    <row r="5640" spans="1:4" ht="15" x14ac:dyDescent="0.25">
      <c r="A5640"/>
      <c r="B5640"/>
      <c r="C5640"/>
      <c r="D5640"/>
    </row>
    <row r="5641" spans="1:4" ht="15" x14ac:dyDescent="0.25">
      <c r="A5641"/>
      <c r="B5641"/>
      <c r="C5641"/>
      <c r="D5641"/>
    </row>
    <row r="5642" spans="1:4" ht="15" x14ac:dyDescent="0.25">
      <c r="A5642"/>
      <c r="B5642"/>
      <c r="C5642"/>
      <c r="D5642"/>
    </row>
    <row r="5643" spans="1:4" ht="15" x14ac:dyDescent="0.25">
      <c r="A5643"/>
      <c r="B5643"/>
      <c r="C5643"/>
      <c r="D5643"/>
    </row>
    <row r="5644" spans="1:4" ht="15" x14ac:dyDescent="0.25">
      <c r="A5644"/>
      <c r="B5644"/>
      <c r="C5644"/>
      <c r="D5644"/>
    </row>
    <row r="5645" spans="1:4" ht="15" x14ac:dyDescent="0.25">
      <c r="A5645"/>
      <c r="B5645"/>
      <c r="C5645"/>
      <c r="D5645"/>
    </row>
    <row r="5646" spans="1:4" ht="15" x14ac:dyDescent="0.25">
      <c r="A5646"/>
      <c r="B5646"/>
      <c r="C5646"/>
      <c r="D5646"/>
    </row>
    <row r="5647" spans="1:4" ht="15" x14ac:dyDescent="0.25">
      <c r="A5647"/>
      <c r="B5647"/>
      <c r="C5647"/>
      <c r="D5647"/>
    </row>
    <row r="5648" spans="1:4" ht="15" x14ac:dyDescent="0.25">
      <c r="A5648"/>
      <c r="B5648"/>
      <c r="C5648"/>
      <c r="D5648"/>
    </row>
    <row r="5649" spans="1:4" ht="15" x14ac:dyDescent="0.25">
      <c r="A5649"/>
      <c r="B5649"/>
      <c r="C5649"/>
      <c r="D5649"/>
    </row>
    <row r="5650" spans="1:4" ht="15" x14ac:dyDescent="0.25">
      <c r="A5650"/>
      <c r="B5650"/>
      <c r="C5650"/>
      <c r="D5650"/>
    </row>
    <row r="5651" spans="1:4" ht="15" x14ac:dyDescent="0.25">
      <c r="A5651"/>
      <c r="B5651"/>
      <c r="C5651"/>
      <c r="D5651"/>
    </row>
    <row r="5652" spans="1:4" ht="15" x14ac:dyDescent="0.25">
      <c r="A5652"/>
      <c r="B5652"/>
      <c r="C5652"/>
      <c r="D5652"/>
    </row>
    <row r="5653" spans="1:4" ht="15" x14ac:dyDescent="0.25">
      <c r="A5653"/>
      <c r="B5653"/>
      <c r="C5653"/>
      <c r="D5653"/>
    </row>
    <row r="5654" spans="1:4" ht="15" x14ac:dyDescent="0.25">
      <c r="A5654"/>
      <c r="B5654"/>
      <c r="C5654"/>
      <c r="D5654"/>
    </row>
    <row r="5655" spans="1:4" ht="15" x14ac:dyDescent="0.25">
      <c r="A5655"/>
      <c r="B5655"/>
      <c r="C5655"/>
      <c r="D5655"/>
    </row>
    <row r="5656" spans="1:4" ht="15" x14ac:dyDescent="0.25">
      <c r="A5656"/>
      <c r="B5656"/>
      <c r="C5656"/>
      <c r="D5656"/>
    </row>
    <row r="5657" spans="1:4" ht="15" x14ac:dyDescent="0.25">
      <c r="A5657"/>
      <c r="B5657"/>
      <c r="C5657"/>
      <c r="D5657"/>
    </row>
    <row r="5658" spans="1:4" ht="15" x14ac:dyDescent="0.25">
      <c r="A5658"/>
      <c r="B5658"/>
      <c r="C5658"/>
      <c r="D5658"/>
    </row>
    <row r="5659" spans="1:4" ht="15" x14ac:dyDescent="0.25">
      <c r="A5659"/>
      <c r="B5659"/>
      <c r="C5659"/>
      <c r="D5659"/>
    </row>
    <row r="5660" spans="1:4" ht="15" x14ac:dyDescent="0.25">
      <c r="A5660"/>
      <c r="B5660"/>
      <c r="C5660"/>
      <c r="D5660"/>
    </row>
    <row r="5661" spans="1:4" ht="15" x14ac:dyDescent="0.25">
      <c r="A5661"/>
      <c r="B5661"/>
      <c r="C5661"/>
      <c r="D5661"/>
    </row>
    <row r="5662" spans="1:4" ht="15" x14ac:dyDescent="0.25">
      <c r="A5662"/>
      <c r="B5662"/>
      <c r="C5662"/>
      <c r="D5662"/>
    </row>
    <row r="5663" spans="1:4" ht="15" x14ac:dyDescent="0.25">
      <c r="A5663"/>
      <c r="B5663"/>
      <c r="C5663"/>
      <c r="D5663"/>
    </row>
    <row r="5664" spans="1:4" ht="15" x14ac:dyDescent="0.25">
      <c r="A5664"/>
      <c r="B5664"/>
      <c r="C5664"/>
      <c r="D5664"/>
    </row>
    <row r="5665" spans="1:4" ht="15" x14ac:dyDescent="0.25">
      <c r="A5665"/>
      <c r="B5665"/>
      <c r="C5665"/>
      <c r="D5665"/>
    </row>
    <row r="5666" spans="1:4" ht="15" x14ac:dyDescent="0.25">
      <c r="A5666"/>
      <c r="B5666"/>
      <c r="C5666"/>
      <c r="D5666"/>
    </row>
    <row r="5667" spans="1:4" ht="15" x14ac:dyDescent="0.25">
      <c r="A5667"/>
      <c r="B5667"/>
      <c r="C5667"/>
      <c r="D5667"/>
    </row>
    <row r="5668" spans="1:4" ht="15" x14ac:dyDescent="0.25">
      <c r="A5668"/>
      <c r="B5668"/>
      <c r="C5668"/>
      <c r="D5668"/>
    </row>
    <row r="5669" spans="1:4" ht="15" x14ac:dyDescent="0.25">
      <c r="A5669"/>
      <c r="B5669"/>
      <c r="C5669"/>
      <c r="D5669"/>
    </row>
    <row r="5670" spans="1:4" ht="15" x14ac:dyDescent="0.25">
      <c r="A5670"/>
      <c r="B5670"/>
      <c r="C5670"/>
      <c r="D5670"/>
    </row>
    <row r="5671" spans="1:4" ht="15" x14ac:dyDescent="0.25">
      <c r="A5671"/>
      <c r="B5671"/>
      <c r="C5671"/>
      <c r="D5671"/>
    </row>
    <row r="5672" spans="1:4" ht="15" x14ac:dyDescent="0.25">
      <c r="A5672"/>
      <c r="B5672"/>
      <c r="C5672"/>
      <c r="D5672"/>
    </row>
    <row r="5673" spans="1:4" ht="15" x14ac:dyDescent="0.25">
      <c r="A5673"/>
      <c r="B5673"/>
      <c r="C5673"/>
      <c r="D5673"/>
    </row>
    <row r="5674" spans="1:4" ht="15" x14ac:dyDescent="0.25">
      <c r="A5674"/>
      <c r="B5674"/>
      <c r="C5674"/>
      <c r="D5674"/>
    </row>
    <row r="5675" spans="1:4" ht="15" x14ac:dyDescent="0.25">
      <c r="A5675"/>
      <c r="B5675"/>
      <c r="C5675"/>
      <c r="D5675"/>
    </row>
    <row r="5676" spans="1:4" ht="15" x14ac:dyDescent="0.25">
      <c r="A5676"/>
      <c r="B5676"/>
      <c r="C5676"/>
      <c r="D5676"/>
    </row>
    <row r="5677" spans="1:4" ht="15" x14ac:dyDescent="0.25">
      <c r="A5677"/>
      <c r="B5677"/>
      <c r="C5677"/>
      <c r="D5677"/>
    </row>
    <row r="5678" spans="1:4" ht="15" x14ac:dyDescent="0.25">
      <c r="A5678"/>
      <c r="B5678"/>
      <c r="C5678"/>
      <c r="D5678"/>
    </row>
    <row r="5679" spans="1:4" ht="15" x14ac:dyDescent="0.25">
      <c r="A5679"/>
      <c r="B5679"/>
      <c r="C5679"/>
      <c r="D5679"/>
    </row>
    <row r="5680" spans="1:4" ht="15" x14ac:dyDescent="0.25">
      <c r="A5680"/>
      <c r="B5680"/>
      <c r="C5680"/>
      <c r="D5680"/>
    </row>
    <row r="5681" spans="1:4" ht="15" x14ac:dyDescent="0.25">
      <c r="A5681"/>
      <c r="B5681"/>
      <c r="C5681"/>
      <c r="D5681"/>
    </row>
    <row r="5682" spans="1:4" ht="15" x14ac:dyDescent="0.25">
      <c r="A5682"/>
      <c r="B5682"/>
      <c r="C5682"/>
      <c r="D5682"/>
    </row>
    <row r="5683" spans="1:4" ht="15" x14ac:dyDescent="0.25">
      <c r="A5683"/>
      <c r="B5683"/>
      <c r="C5683"/>
      <c r="D5683"/>
    </row>
    <row r="5684" spans="1:4" ht="15" x14ac:dyDescent="0.25">
      <c r="A5684"/>
      <c r="B5684"/>
      <c r="C5684"/>
      <c r="D5684"/>
    </row>
    <row r="5685" spans="1:4" ht="15" x14ac:dyDescent="0.25">
      <c r="A5685"/>
      <c r="B5685"/>
      <c r="C5685"/>
      <c r="D5685"/>
    </row>
    <row r="5686" spans="1:4" ht="15" x14ac:dyDescent="0.25">
      <c r="A5686"/>
      <c r="B5686"/>
      <c r="C5686"/>
      <c r="D5686"/>
    </row>
    <row r="5687" spans="1:4" ht="15" x14ac:dyDescent="0.25">
      <c r="A5687"/>
      <c r="B5687"/>
      <c r="C5687"/>
      <c r="D5687"/>
    </row>
    <row r="5688" spans="1:4" ht="15" x14ac:dyDescent="0.25">
      <c r="A5688"/>
      <c r="B5688"/>
      <c r="C5688"/>
      <c r="D5688"/>
    </row>
    <row r="5689" spans="1:4" ht="15" x14ac:dyDescent="0.25">
      <c r="A5689"/>
      <c r="B5689"/>
      <c r="C5689"/>
      <c r="D5689"/>
    </row>
    <row r="5690" spans="1:4" ht="15" x14ac:dyDescent="0.25">
      <c r="A5690"/>
      <c r="B5690"/>
      <c r="C5690"/>
      <c r="D5690"/>
    </row>
    <row r="5691" spans="1:4" ht="15" x14ac:dyDescent="0.25">
      <c r="A5691"/>
      <c r="B5691"/>
      <c r="C5691"/>
      <c r="D5691"/>
    </row>
    <row r="5692" spans="1:4" ht="15" x14ac:dyDescent="0.25">
      <c r="A5692"/>
      <c r="B5692"/>
      <c r="C5692"/>
      <c r="D5692"/>
    </row>
    <row r="5693" spans="1:4" ht="15" x14ac:dyDescent="0.25">
      <c r="A5693"/>
      <c r="B5693"/>
      <c r="C5693"/>
      <c r="D5693"/>
    </row>
    <row r="5694" spans="1:4" ht="15" x14ac:dyDescent="0.25">
      <c r="A5694"/>
      <c r="B5694"/>
      <c r="C5694"/>
      <c r="D5694"/>
    </row>
    <row r="5695" spans="1:4" ht="15" x14ac:dyDescent="0.25">
      <c r="A5695"/>
      <c r="B5695"/>
      <c r="C5695"/>
      <c r="D5695"/>
    </row>
    <row r="5696" spans="1:4" ht="15" x14ac:dyDescent="0.25">
      <c r="A5696"/>
      <c r="B5696"/>
      <c r="C5696"/>
      <c r="D5696"/>
    </row>
    <row r="5697" spans="1:4" ht="15" x14ac:dyDescent="0.25">
      <c r="A5697"/>
      <c r="B5697"/>
      <c r="C5697"/>
      <c r="D5697"/>
    </row>
    <row r="5698" spans="1:4" ht="15" x14ac:dyDescent="0.25">
      <c r="A5698"/>
      <c r="B5698"/>
      <c r="C5698"/>
      <c r="D5698"/>
    </row>
    <row r="5699" spans="1:4" ht="15" x14ac:dyDescent="0.25">
      <c r="A5699"/>
      <c r="B5699"/>
      <c r="C5699"/>
      <c r="D5699"/>
    </row>
    <row r="5700" spans="1:4" ht="15" x14ac:dyDescent="0.25">
      <c r="A5700"/>
      <c r="B5700"/>
      <c r="C5700"/>
      <c r="D5700"/>
    </row>
    <row r="5701" spans="1:4" ht="15" x14ac:dyDescent="0.25">
      <c r="A5701"/>
      <c r="B5701"/>
      <c r="C5701"/>
      <c r="D5701"/>
    </row>
    <row r="5702" spans="1:4" ht="15" x14ac:dyDescent="0.25">
      <c r="A5702"/>
      <c r="B5702"/>
      <c r="C5702"/>
      <c r="D5702"/>
    </row>
    <row r="5703" spans="1:4" ht="15" x14ac:dyDescent="0.25">
      <c r="A5703"/>
      <c r="B5703"/>
      <c r="C5703"/>
      <c r="D5703"/>
    </row>
    <row r="5704" spans="1:4" ht="15" x14ac:dyDescent="0.25">
      <c r="A5704"/>
      <c r="B5704"/>
      <c r="C5704"/>
      <c r="D5704"/>
    </row>
    <row r="5705" spans="1:4" ht="15" x14ac:dyDescent="0.25">
      <c r="A5705"/>
      <c r="B5705"/>
      <c r="C5705"/>
      <c r="D5705"/>
    </row>
    <row r="5706" spans="1:4" ht="15" x14ac:dyDescent="0.25">
      <c r="A5706"/>
      <c r="B5706"/>
      <c r="C5706"/>
      <c r="D5706"/>
    </row>
    <row r="5707" spans="1:4" ht="15" x14ac:dyDescent="0.25">
      <c r="A5707"/>
      <c r="B5707"/>
      <c r="C5707"/>
      <c r="D5707"/>
    </row>
    <row r="5708" spans="1:4" ht="15" x14ac:dyDescent="0.25">
      <c r="A5708"/>
      <c r="B5708"/>
      <c r="C5708"/>
      <c r="D5708"/>
    </row>
    <row r="5709" spans="1:4" ht="15" x14ac:dyDescent="0.25">
      <c r="A5709"/>
      <c r="B5709"/>
      <c r="C5709"/>
      <c r="D5709"/>
    </row>
    <row r="5710" spans="1:4" ht="15" x14ac:dyDescent="0.25">
      <c r="A5710"/>
      <c r="B5710"/>
      <c r="C5710"/>
      <c r="D5710"/>
    </row>
    <row r="5711" spans="1:4" ht="15" x14ac:dyDescent="0.25">
      <c r="A5711"/>
      <c r="B5711"/>
      <c r="C5711"/>
      <c r="D5711"/>
    </row>
    <row r="5712" spans="1:4" ht="15" x14ac:dyDescent="0.25">
      <c r="A5712"/>
      <c r="B5712"/>
      <c r="C5712"/>
      <c r="D5712"/>
    </row>
    <row r="5713" spans="1:4" ht="15" x14ac:dyDescent="0.25">
      <c r="A5713"/>
      <c r="B5713"/>
      <c r="C5713"/>
      <c r="D5713"/>
    </row>
    <row r="5714" spans="1:4" ht="15" x14ac:dyDescent="0.25">
      <c r="A5714"/>
      <c r="B5714"/>
      <c r="C5714"/>
      <c r="D5714"/>
    </row>
    <row r="5715" spans="1:4" ht="15" x14ac:dyDescent="0.25">
      <c r="A5715"/>
      <c r="B5715"/>
      <c r="C5715"/>
      <c r="D5715"/>
    </row>
    <row r="5716" spans="1:4" ht="15" x14ac:dyDescent="0.25">
      <c r="A5716"/>
      <c r="B5716"/>
      <c r="C5716"/>
      <c r="D5716"/>
    </row>
    <row r="5717" spans="1:4" ht="15" x14ac:dyDescent="0.25">
      <c r="A5717"/>
      <c r="B5717"/>
      <c r="C5717"/>
      <c r="D5717"/>
    </row>
    <row r="5718" spans="1:4" ht="15" x14ac:dyDescent="0.25">
      <c r="A5718"/>
      <c r="B5718"/>
      <c r="C5718"/>
      <c r="D5718"/>
    </row>
    <row r="5719" spans="1:4" ht="15" x14ac:dyDescent="0.25">
      <c r="A5719"/>
      <c r="B5719"/>
      <c r="C5719"/>
      <c r="D5719"/>
    </row>
    <row r="5720" spans="1:4" ht="15" x14ac:dyDescent="0.25">
      <c r="A5720"/>
      <c r="B5720"/>
      <c r="C5720"/>
      <c r="D5720"/>
    </row>
    <row r="5721" spans="1:4" ht="15" x14ac:dyDescent="0.25">
      <c r="A5721"/>
      <c r="B5721"/>
      <c r="C5721"/>
      <c r="D5721"/>
    </row>
    <row r="5722" spans="1:4" ht="15" x14ac:dyDescent="0.25">
      <c r="A5722"/>
      <c r="B5722"/>
      <c r="C5722"/>
      <c r="D5722"/>
    </row>
    <row r="5723" spans="1:4" ht="15" x14ac:dyDescent="0.25">
      <c r="A5723"/>
      <c r="B5723"/>
      <c r="C5723"/>
      <c r="D5723"/>
    </row>
    <row r="5724" spans="1:4" ht="15" x14ac:dyDescent="0.25">
      <c r="A5724"/>
      <c r="B5724"/>
      <c r="C5724"/>
      <c r="D5724"/>
    </row>
    <row r="5725" spans="1:4" ht="15" x14ac:dyDescent="0.25">
      <c r="A5725"/>
      <c r="B5725"/>
      <c r="C5725"/>
      <c r="D5725"/>
    </row>
    <row r="5726" spans="1:4" ht="15" x14ac:dyDescent="0.25">
      <c r="A5726"/>
      <c r="B5726"/>
      <c r="C5726"/>
      <c r="D5726"/>
    </row>
    <row r="5727" spans="1:4" ht="15" x14ac:dyDescent="0.25">
      <c r="A5727"/>
      <c r="B5727"/>
      <c r="C5727"/>
      <c r="D5727"/>
    </row>
    <row r="5728" spans="1:4" ht="15" x14ac:dyDescent="0.25">
      <c r="A5728"/>
      <c r="B5728"/>
      <c r="C5728"/>
      <c r="D5728"/>
    </row>
    <row r="5729" spans="1:4" ht="15" x14ac:dyDescent="0.25">
      <c r="A5729"/>
      <c r="B5729"/>
      <c r="C5729"/>
      <c r="D5729"/>
    </row>
    <row r="5730" spans="1:4" ht="15" x14ac:dyDescent="0.25">
      <c r="A5730"/>
      <c r="B5730"/>
      <c r="C5730"/>
      <c r="D5730"/>
    </row>
    <row r="5731" spans="1:4" ht="15" x14ac:dyDescent="0.25">
      <c r="A5731"/>
      <c r="B5731"/>
      <c r="C5731"/>
      <c r="D5731"/>
    </row>
    <row r="5732" spans="1:4" ht="15" x14ac:dyDescent="0.25">
      <c r="A5732"/>
      <c r="B5732"/>
      <c r="C5732"/>
      <c r="D5732"/>
    </row>
    <row r="5733" spans="1:4" ht="15" x14ac:dyDescent="0.25">
      <c r="A5733"/>
      <c r="B5733"/>
      <c r="C5733"/>
      <c r="D5733"/>
    </row>
    <row r="5734" spans="1:4" ht="15" x14ac:dyDescent="0.25">
      <c r="A5734"/>
      <c r="B5734"/>
      <c r="C5734"/>
      <c r="D5734"/>
    </row>
    <row r="5735" spans="1:4" ht="15" x14ac:dyDescent="0.25">
      <c r="A5735"/>
      <c r="B5735"/>
      <c r="C5735"/>
      <c r="D5735"/>
    </row>
    <row r="5736" spans="1:4" ht="15" x14ac:dyDescent="0.25">
      <c r="A5736"/>
      <c r="B5736"/>
      <c r="C5736"/>
      <c r="D5736"/>
    </row>
    <row r="5737" spans="1:4" ht="15" x14ac:dyDescent="0.25">
      <c r="A5737"/>
      <c r="B5737"/>
      <c r="C5737"/>
      <c r="D5737"/>
    </row>
    <row r="5738" spans="1:4" ht="15" x14ac:dyDescent="0.25">
      <c r="A5738"/>
      <c r="B5738"/>
      <c r="C5738"/>
      <c r="D5738"/>
    </row>
    <row r="5739" spans="1:4" ht="15" x14ac:dyDescent="0.25">
      <c r="A5739"/>
      <c r="B5739"/>
      <c r="C5739"/>
      <c r="D5739"/>
    </row>
    <row r="5740" spans="1:4" ht="15" x14ac:dyDescent="0.25">
      <c r="A5740"/>
      <c r="B5740"/>
      <c r="C5740"/>
      <c r="D5740"/>
    </row>
    <row r="5741" spans="1:4" ht="15" x14ac:dyDescent="0.25">
      <c r="A5741"/>
      <c r="B5741"/>
      <c r="C5741"/>
      <c r="D5741"/>
    </row>
    <row r="5742" spans="1:4" ht="15" x14ac:dyDescent="0.25">
      <c r="A5742"/>
      <c r="B5742"/>
      <c r="C5742"/>
      <c r="D5742"/>
    </row>
    <row r="5743" spans="1:4" ht="15" x14ac:dyDescent="0.25">
      <c r="A5743"/>
      <c r="B5743"/>
      <c r="C5743"/>
      <c r="D5743"/>
    </row>
    <row r="5744" spans="1:4" ht="15" x14ac:dyDescent="0.25">
      <c r="A5744"/>
      <c r="B5744"/>
      <c r="C5744"/>
      <c r="D5744"/>
    </row>
    <row r="5745" spans="1:4" ht="15" x14ac:dyDescent="0.25">
      <c r="A5745"/>
      <c r="B5745"/>
      <c r="C5745"/>
      <c r="D5745"/>
    </row>
    <row r="5746" spans="1:4" ht="15" x14ac:dyDescent="0.25">
      <c r="A5746"/>
      <c r="B5746"/>
      <c r="C5746"/>
      <c r="D5746"/>
    </row>
    <row r="5747" spans="1:4" ht="15" x14ac:dyDescent="0.25">
      <c r="A5747"/>
      <c r="B5747"/>
      <c r="C5747"/>
      <c r="D5747"/>
    </row>
    <row r="5748" spans="1:4" ht="15" x14ac:dyDescent="0.25">
      <c r="A5748"/>
      <c r="B5748"/>
      <c r="C5748"/>
      <c r="D5748"/>
    </row>
    <row r="5749" spans="1:4" ht="15" x14ac:dyDescent="0.25">
      <c r="A5749"/>
      <c r="B5749"/>
      <c r="C5749"/>
      <c r="D5749"/>
    </row>
    <row r="5750" spans="1:4" ht="15" x14ac:dyDescent="0.25">
      <c r="A5750"/>
      <c r="B5750"/>
      <c r="C5750"/>
      <c r="D5750"/>
    </row>
    <row r="5751" spans="1:4" ht="15" x14ac:dyDescent="0.25">
      <c r="A5751"/>
      <c r="B5751"/>
      <c r="C5751"/>
      <c r="D5751"/>
    </row>
    <row r="5752" spans="1:4" ht="15" x14ac:dyDescent="0.25">
      <c r="A5752"/>
      <c r="B5752"/>
      <c r="C5752"/>
      <c r="D5752"/>
    </row>
    <row r="5753" spans="1:4" ht="15" x14ac:dyDescent="0.25">
      <c r="A5753"/>
      <c r="B5753"/>
      <c r="C5753"/>
      <c r="D5753"/>
    </row>
    <row r="5754" spans="1:4" ht="15" x14ac:dyDescent="0.25">
      <c r="A5754"/>
      <c r="B5754"/>
      <c r="C5754"/>
      <c r="D5754"/>
    </row>
    <row r="5755" spans="1:4" ht="15" x14ac:dyDescent="0.25">
      <c r="A5755"/>
      <c r="B5755"/>
      <c r="C5755"/>
      <c r="D5755"/>
    </row>
    <row r="5756" spans="1:4" ht="15" x14ac:dyDescent="0.25">
      <c r="A5756"/>
      <c r="B5756"/>
      <c r="C5756"/>
      <c r="D5756"/>
    </row>
    <row r="5757" spans="1:4" ht="15" x14ac:dyDescent="0.25">
      <c r="A5757"/>
      <c r="B5757"/>
      <c r="C5757"/>
      <c r="D5757"/>
    </row>
    <row r="5758" spans="1:4" ht="15" x14ac:dyDescent="0.25">
      <c r="A5758"/>
      <c r="B5758"/>
      <c r="C5758"/>
      <c r="D5758"/>
    </row>
    <row r="5759" spans="1:4" ht="15" x14ac:dyDescent="0.25">
      <c r="A5759"/>
      <c r="B5759"/>
      <c r="C5759"/>
      <c r="D5759"/>
    </row>
    <row r="5760" spans="1:4" ht="15" x14ac:dyDescent="0.25">
      <c r="A5760"/>
      <c r="B5760"/>
      <c r="C5760"/>
      <c r="D5760"/>
    </row>
    <row r="5761" spans="1:4" ht="15" x14ac:dyDescent="0.25">
      <c r="A5761"/>
      <c r="B5761"/>
      <c r="C5761"/>
      <c r="D5761"/>
    </row>
    <row r="5762" spans="1:4" ht="15" x14ac:dyDescent="0.25">
      <c r="A5762"/>
      <c r="B5762"/>
      <c r="C5762"/>
      <c r="D5762"/>
    </row>
    <row r="5763" spans="1:4" ht="15" x14ac:dyDescent="0.25">
      <c r="A5763"/>
      <c r="B5763"/>
      <c r="C5763"/>
      <c r="D5763"/>
    </row>
    <row r="5764" spans="1:4" ht="15" x14ac:dyDescent="0.25">
      <c r="A5764"/>
      <c r="B5764"/>
      <c r="C5764"/>
      <c r="D5764"/>
    </row>
    <row r="5765" spans="1:4" ht="15" x14ac:dyDescent="0.25">
      <c r="A5765"/>
      <c r="B5765"/>
      <c r="C5765"/>
      <c r="D5765"/>
    </row>
    <row r="5766" spans="1:4" ht="15" x14ac:dyDescent="0.25">
      <c r="A5766"/>
      <c r="B5766"/>
      <c r="C5766"/>
      <c r="D5766"/>
    </row>
    <row r="5767" spans="1:4" ht="15" x14ac:dyDescent="0.25">
      <c r="A5767"/>
      <c r="B5767"/>
      <c r="C5767"/>
      <c r="D5767"/>
    </row>
    <row r="5768" spans="1:4" ht="15" x14ac:dyDescent="0.25">
      <c r="A5768"/>
      <c r="B5768"/>
      <c r="C5768"/>
      <c r="D5768"/>
    </row>
    <row r="5769" spans="1:4" ht="15" x14ac:dyDescent="0.25">
      <c r="A5769"/>
      <c r="B5769"/>
      <c r="C5769"/>
      <c r="D5769"/>
    </row>
    <row r="5770" spans="1:4" ht="15" x14ac:dyDescent="0.25">
      <c r="A5770"/>
      <c r="B5770"/>
      <c r="C5770"/>
      <c r="D5770"/>
    </row>
    <row r="5771" spans="1:4" ht="15" x14ac:dyDescent="0.25">
      <c r="A5771"/>
      <c r="B5771"/>
      <c r="C5771"/>
      <c r="D5771"/>
    </row>
    <row r="5772" spans="1:4" ht="15" x14ac:dyDescent="0.25">
      <c r="A5772"/>
      <c r="B5772"/>
      <c r="C5772"/>
      <c r="D5772"/>
    </row>
    <row r="5773" spans="1:4" ht="15" x14ac:dyDescent="0.25">
      <c r="A5773"/>
      <c r="B5773"/>
      <c r="C5773"/>
      <c r="D5773"/>
    </row>
    <row r="5774" spans="1:4" ht="15" x14ac:dyDescent="0.25">
      <c r="A5774"/>
      <c r="B5774"/>
      <c r="C5774"/>
      <c r="D5774"/>
    </row>
    <row r="5775" spans="1:4" ht="15" x14ac:dyDescent="0.25">
      <c r="A5775"/>
      <c r="B5775"/>
      <c r="C5775"/>
      <c r="D5775"/>
    </row>
    <row r="5776" spans="1:4" ht="15" x14ac:dyDescent="0.25">
      <c r="A5776"/>
      <c r="B5776"/>
      <c r="C5776"/>
      <c r="D5776"/>
    </row>
    <row r="5777" spans="1:4" ht="15" x14ac:dyDescent="0.25">
      <c r="A5777"/>
      <c r="B5777"/>
      <c r="C5777"/>
      <c r="D5777"/>
    </row>
    <row r="5778" spans="1:4" ht="15" x14ac:dyDescent="0.25">
      <c r="A5778"/>
      <c r="B5778"/>
      <c r="C5778"/>
      <c r="D5778"/>
    </row>
    <row r="5779" spans="1:4" ht="15" x14ac:dyDescent="0.25">
      <c r="A5779"/>
      <c r="B5779"/>
      <c r="C5779"/>
      <c r="D5779"/>
    </row>
    <row r="5780" spans="1:4" ht="15" x14ac:dyDescent="0.25">
      <c r="A5780"/>
      <c r="B5780"/>
      <c r="C5780"/>
      <c r="D5780"/>
    </row>
    <row r="5781" spans="1:4" ht="15" x14ac:dyDescent="0.25">
      <c r="A5781"/>
      <c r="B5781"/>
      <c r="C5781"/>
      <c r="D5781"/>
    </row>
    <row r="5782" spans="1:4" ht="15" x14ac:dyDescent="0.25">
      <c r="A5782"/>
      <c r="B5782"/>
      <c r="C5782"/>
      <c r="D5782"/>
    </row>
    <row r="5783" spans="1:4" ht="15" x14ac:dyDescent="0.25">
      <c r="A5783"/>
      <c r="B5783"/>
      <c r="C5783"/>
      <c r="D5783"/>
    </row>
    <row r="5784" spans="1:4" ht="15" x14ac:dyDescent="0.25">
      <c r="A5784"/>
      <c r="B5784"/>
      <c r="C5784"/>
      <c r="D5784"/>
    </row>
    <row r="5785" spans="1:4" ht="15" x14ac:dyDescent="0.25">
      <c r="A5785"/>
      <c r="B5785"/>
      <c r="C5785"/>
      <c r="D5785"/>
    </row>
    <row r="5786" spans="1:4" ht="15" x14ac:dyDescent="0.25">
      <c r="A5786"/>
      <c r="B5786"/>
      <c r="C5786"/>
      <c r="D5786"/>
    </row>
    <row r="5787" spans="1:4" ht="15" x14ac:dyDescent="0.25">
      <c r="A5787"/>
      <c r="B5787"/>
      <c r="C5787"/>
      <c r="D5787"/>
    </row>
    <row r="5788" spans="1:4" ht="15" x14ac:dyDescent="0.25">
      <c r="A5788"/>
      <c r="B5788"/>
      <c r="C5788"/>
      <c r="D5788"/>
    </row>
    <row r="5789" spans="1:4" ht="15" x14ac:dyDescent="0.25">
      <c r="A5789"/>
      <c r="B5789"/>
      <c r="C5789"/>
      <c r="D5789"/>
    </row>
    <row r="5790" spans="1:4" ht="15" x14ac:dyDescent="0.25">
      <c r="A5790"/>
      <c r="B5790"/>
      <c r="C5790"/>
      <c r="D5790"/>
    </row>
    <row r="5791" spans="1:4" ht="15" x14ac:dyDescent="0.25">
      <c r="A5791"/>
      <c r="B5791"/>
      <c r="C5791"/>
      <c r="D5791"/>
    </row>
    <row r="5792" spans="1:4" ht="15" x14ac:dyDescent="0.25">
      <c r="A5792"/>
      <c r="B5792"/>
      <c r="C5792"/>
      <c r="D5792"/>
    </row>
    <row r="5793" spans="1:4" ht="15" x14ac:dyDescent="0.25">
      <c r="A5793"/>
      <c r="B5793"/>
      <c r="C5793"/>
      <c r="D5793"/>
    </row>
    <row r="5794" spans="1:4" ht="15" x14ac:dyDescent="0.25">
      <c r="A5794"/>
      <c r="B5794"/>
      <c r="C5794"/>
      <c r="D5794"/>
    </row>
    <row r="5795" spans="1:4" ht="15" x14ac:dyDescent="0.25">
      <c r="A5795"/>
      <c r="B5795"/>
      <c r="C5795"/>
      <c r="D5795"/>
    </row>
    <row r="5796" spans="1:4" ht="15" x14ac:dyDescent="0.25">
      <c r="A5796"/>
      <c r="B5796"/>
      <c r="C5796"/>
      <c r="D5796"/>
    </row>
    <row r="5797" spans="1:4" ht="15" x14ac:dyDescent="0.25">
      <c r="A5797"/>
      <c r="B5797"/>
      <c r="C5797"/>
      <c r="D5797"/>
    </row>
    <row r="5798" spans="1:4" ht="15" x14ac:dyDescent="0.25">
      <c r="A5798"/>
      <c r="B5798"/>
      <c r="C5798"/>
      <c r="D5798"/>
    </row>
    <row r="5799" spans="1:4" ht="15" x14ac:dyDescent="0.25">
      <c r="A5799"/>
      <c r="B5799"/>
      <c r="C5799"/>
      <c r="D5799"/>
    </row>
    <row r="5800" spans="1:4" ht="15" x14ac:dyDescent="0.25">
      <c r="A5800"/>
      <c r="B5800"/>
      <c r="C5800"/>
      <c r="D5800"/>
    </row>
    <row r="5801" spans="1:4" ht="15" x14ac:dyDescent="0.25">
      <c r="A5801"/>
      <c r="B5801"/>
      <c r="C5801"/>
      <c r="D5801"/>
    </row>
    <row r="5802" spans="1:4" ht="15" x14ac:dyDescent="0.25">
      <c r="A5802"/>
      <c r="B5802"/>
      <c r="C5802"/>
      <c r="D5802"/>
    </row>
    <row r="5803" spans="1:4" ht="15" x14ac:dyDescent="0.25">
      <c r="A5803"/>
      <c r="B5803"/>
      <c r="C5803"/>
      <c r="D5803"/>
    </row>
    <row r="5804" spans="1:4" ht="15" x14ac:dyDescent="0.25">
      <c r="A5804"/>
      <c r="B5804"/>
      <c r="C5804"/>
      <c r="D5804"/>
    </row>
    <row r="5805" spans="1:4" ht="15" x14ac:dyDescent="0.25">
      <c r="A5805"/>
      <c r="B5805"/>
      <c r="C5805"/>
      <c r="D5805"/>
    </row>
    <row r="5806" spans="1:4" ht="15" x14ac:dyDescent="0.25">
      <c r="A5806"/>
      <c r="B5806"/>
      <c r="C5806"/>
      <c r="D5806"/>
    </row>
    <row r="5807" spans="1:4" ht="15" x14ac:dyDescent="0.25">
      <c r="A5807"/>
      <c r="B5807"/>
      <c r="C5807"/>
      <c r="D5807"/>
    </row>
    <row r="5808" spans="1:4" ht="15" x14ac:dyDescent="0.25">
      <c r="A5808"/>
      <c r="B5808"/>
      <c r="C5808"/>
      <c r="D5808"/>
    </row>
    <row r="5809" spans="1:4" ht="15" x14ac:dyDescent="0.25">
      <c r="A5809"/>
      <c r="B5809"/>
      <c r="C5809"/>
      <c r="D5809"/>
    </row>
    <row r="5810" spans="1:4" ht="15" x14ac:dyDescent="0.25">
      <c r="A5810"/>
      <c r="B5810"/>
      <c r="C5810"/>
      <c r="D5810"/>
    </row>
    <row r="5811" spans="1:4" ht="15" x14ac:dyDescent="0.25">
      <c r="A5811"/>
      <c r="B5811"/>
      <c r="C5811"/>
      <c r="D5811"/>
    </row>
    <row r="5812" spans="1:4" ht="15" x14ac:dyDescent="0.25">
      <c r="A5812"/>
      <c r="B5812"/>
      <c r="C5812"/>
      <c r="D5812"/>
    </row>
    <row r="5813" spans="1:4" ht="15" x14ac:dyDescent="0.25">
      <c r="A5813"/>
      <c r="B5813"/>
      <c r="C5813"/>
      <c r="D5813"/>
    </row>
    <row r="5814" spans="1:4" ht="15" x14ac:dyDescent="0.25">
      <c r="A5814"/>
      <c r="B5814"/>
      <c r="C5814"/>
      <c r="D5814"/>
    </row>
    <row r="5815" spans="1:4" ht="15" x14ac:dyDescent="0.25">
      <c r="A5815"/>
      <c r="B5815"/>
      <c r="C5815"/>
      <c r="D5815"/>
    </row>
    <row r="5816" spans="1:4" ht="15" x14ac:dyDescent="0.25">
      <c r="A5816"/>
      <c r="B5816"/>
      <c r="C5816"/>
      <c r="D5816"/>
    </row>
    <row r="5817" spans="1:4" ht="15" x14ac:dyDescent="0.25">
      <c r="A5817"/>
      <c r="B5817"/>
      <c r="C5817"/>
      <c r="D5817"/>
    </row>
    <row r="5818" spans="1:4" ht="15" x14ac:dyDescent="0.25">
      <c r="A5818"/>
      <c r="B5818"/>
      <c r="C5818"/>
      <c r="D5818"/>
    </row>
    <row r="5819" spans="1:4" ht="15" x14ac:dyDescent="0.25">
      <c r="A5819"/>
      <c r="B5819"/>
      <c r="C5819"/>
      <c r="D5819"/>
    </row>
    <row r="5820" spans="1:4" ht="15" x14ac:dyDescent="0.25">
      <c r="A5820"/>
      <c r="B5820"/>
      <c r="C5820"/>
      <c r="D5820"/>
    </row>
    <row r="5821" spans="1:4" ht="15" x14ac:dyDescent="0.25">
      <c r="A5821"/>
      <c r="B5821"/>
      <c r="C5821"/>
      <c r="D5821"/>
    </row>
    <row r="5822" spans="1:4" ht="15" x14ac:dyDescent="0.25">
      <c r="A5822"/>
      <c r="B5822"/>
      <c r="C5822"/>
      <c r="D5822"/>
    </row>
    <row r="5823" spans="1:4" ht="15" x14ac:dyDescent="0.25">
      <c r="A5823"/>
      <c r="B5823"/>
      <c r="C5823"/>
      <c r="D5823"/>
    </row>
    <row r="5824" spans="1:4" ht="15" x14ac:dyDescent="0.25">
      <c r="A5824"/>
      <c r="B5824"/>
      <c r="C5824"/>
      <c r="D5824"/>
    </row>
    <row r="5825" spans="1:4" ht="15" x14ac:dyDescent="0.25">
      <c r="A5825"/>
      <c r="B5825"/>
      <c r="C5825"/>
      <c r="D5825"/>
    </row>
    <row r="5826" spans="1:4" ht="15" x14ac:dyDescent="0.25">
      <c r="A5826"/>
      <c r="B5826"/>
      <c r="C5826"/>
      <c r="D5826"/>
    </row>
    <row r="5827" spans="1:4" ht="15" x14ac:dyDescent="0.25">
      <c r="A5827"/>
      <c r="B5827"/>
      <c r="C5827"/>
      <c r="D5827"/>
    </row>
    <row r="5828" spans="1:4" ht="15" x14ac:dyDescent="0.25">
      <c r="A5828"/>
      <c r="B5828"/>
      <c r="C5828"/>
      <c r="D5828"/>
    </row>
    <row r="5829" spans="1:4" ht="15" x14ac:dyDescent="0.25">
      <c r="A5829"/>
      <c r="B5829"/>
      <c r="C5829"/>
      <c r="D5829"/>
    </row>
    <row r="5830" spans="1:4" ht="15" x14ac:dyDescent="0.25">
      <c r="A5830"/>
      <c r="B5830"/>
      <c r="C5830"/>
      <c r="D5830"/>
    </row>
    <row r="5831" spans="1:4" ht="15" x14ac:dyDescent="0.25">
      <c r="A5831"/>
      <c r="B5831"/>
      <c r="C5831"/>
      <c r="D5831"/>
    </row>
    <row r="5832" spans="1:4" ht="15" x14ac:dyDescent="0.25">
      <c r="A5832"/>
      <c r="B5832"/>
      <c r="C5832"/>
      <c r="D5832"/>
    </row>
    <row r="5833" spans="1:4" ht="15" x14ac:dyDescent="0.25">
      <c r="A5833"/>
      <c r="B5833"/>
      <c r="C5833"/>
      <c r="D5833"/>
    </row>
    <row r="5834" spans="1:4" ht="15" x14ac:dyDescent="0.25">
      <c r="A5834"/>
      <c r="B5834"/>
      <c r="C5834"/>
      <c r="D5834"/>
    </row>
    <row r="5835" spans="1:4" ht="15" x14ac:dyDescent="0.25">
      <c r="A5835"/>
      <c r="B5835"/>
      <c r="C5835"/>
      <c r="D5835"/>
    </row>
    <row r="5836" spans="1:4" ht="15" x14ac:dyDescent="0.25">
      <c r="A5836"/>
      <c r="B5836"/>
      <c r="C5836"/>
      <c r="D5836"/>
    </row>
    <row r="5837" spans="1:4" ht="15" x14ac:dyDescent="0.25">
      <c r="A5837"/>
      <c r="B5837"/>
      <c r="C5837"/>
      <c r="D5837"/>
    </row>
    <row r="5838" spans="1:4" ht="15" x14ac:dyDescent="0.25">
      <c r="A5838"/>
      <c r="B5838"/>
      <c r="C5838"/>
      <c r="D5838"/>
    </row>
    <row r="5839" spans="1:4" ht="15" x14ac:dyDescent="0.25">
      <c r="A5839"/>
      <c r="B5839"/>
      <c r="C5839"/>
      <c r="D5839"/>
    </row>
    <row r="5840" spans="1:4" ht="15" x14ac:dyDescent="0.25">
      <c r="A5840"/>
      <c r="B5840"/>
      <c r="C5840"/>
      <c r="D5840"/>
    </row>
    <row r="5841" spans="1:4" ht="15" x14ac:dyDescent="0.25">
      <c r="A5841"/>
      <c r="B5841"/>
      <c r="C5841"/>
      <c r="D5841"/>
    </row>
    <row r="5842" spans="1:4" ht="15" x14ac:dyDescent="0.25">
      <c r="A5842"/>
      <c r="B5842"/>
      <c r="C5842"/>
      <c r="D5842"/>
    </row>
    <row r="5843" spans="1:4" ht="15" x14ac:dyDescent="0.25">
      <c r="A5843"/>
      <c r="B5843"/>
      <c r="C5843"/>
      <c r="D5843"/>
    </row>
    <row r="5844" spans="1:4" ht="15" x14ac:dyDescent="0.25">
      <c r="A5844"/>
      <c r="B5844"/>
      <c r="C5844"/>
      <c r="D5844"/>
    </row>
    <row r="5845" spans="1:4" ht="15" x14ac:dyDescent="0.25">
      <c r="A5845"/>
      <c r="B5845"/>
      <c r="C5845"/>
      <c r="D5845"/>
    </row>
    <row r="5846" spans="1:4" ht="15" x14ac:dyDescent="0.25">
      <c r="A5846"/>
      <c r="B5846"/>
      <c r="C5846"/>
      <c r="D5846"/>
    </row>
    <row r="5847" spans="1:4" ht="15" x14ac:dyDescent="0.25">
      <c r="A5847"/>
      <c r="B5847"/>
      <c r="C5847"/>
      <c r="D5847"/>
    </row>
    <row r="5848" spans="1:4" ht="15" x14ac:dyDescent="0.25">
      <c r="A5848"/>
      <c r="B5848"/>
      <c r="C5848"/>
      <c r="D5848"/>
    </row>
    <row r="5849" spans="1:4" ht="15" x14ac:dyDescent="0.25">
      <c r="A5849"/>
      <c r="B5849"/>
      <c r="C5849"/>
      <c r="D5849"/>
    </row>
    <row r="5850" spans="1:4" ht="15" x14ac:dyDescent="0.25">
      <c r="A5850"/>
      <c r="B5850"/>
      <c r="C5850"/>
      <c r="D5850"/>
    </row>
    <row r="5851" spans="1:4" ht="15" x14ac:dyDescent="0.25">
      <c r="A5851"/>
      <c r="B5851"/>
      <c r="C5851"/>
      <c r="D5851"/>
    </row>
    <row r="5852" spans="1:4" ht="15" x14ac:dyDescent="0.25">
      <c r="A5852"/>
      <c r="B5852"/>
      <c r="C5852"/>
      <c r="D5852"/>
    </row>
    <row r="5853" spans="1:4" ht="15" x14ac:dyDescent="0.25">
      <c r="A5853"/>
      <c r="B5853"/>
      <c r="C5853"/>
      <c r="D5853"/>
    </row>
    <row r="5854" spans="1:4" ht="15" x14ac:dyDescent="0.25">
      <c r="A5854"/>
      <c r="B5854"/>
      <c r="C5854"/>
      <c r="D5854"/>
    </row>
    <row r="5855" spans="1:4" ht="15" x14ac:dyDescent="0.25">
      <c r="A5855"/>
      <c r="B5855"/>
      <c r="C5855"/>
      <c r="D5855"/>
    </row>
    <row r="5856" spans="1:4" ht="15" x14ac:dyDescent="0.25">
      <c r="A5856"/>
      <c r="B5856"/>
      <c r="C5856"/>
      <c r="D5856"/>
    </row>
    <row r="5857" spans="1:4" ht="15" x14ac:dyDescent="0.25">
      <c r="A5857"/>
      <c r="B5857"/>
      <c r="C5857"/>
      <c r="D5857"/>
    </row>
    <row r="5858" spans="1:4" ht="15" x14ac:dyDescent="0.25">
      <c r="A5858"/>
      <c r="B5858"/>
      <c r="C5858"/>
      <c r="D5858"/>
    </row>
    <row r="5859" spans="1:4" ht="15" x14ac:dyDescent="0.25">
      <c r="A5859"/>
      <c r="B5859"/>
      <c r="C5859"/>
      <c r="D5859"/>
    </row>
    <row r="5860" spans="1:4" ht="15" x14ac:dyDescent="0.25">
      <c r="A5860"/>
      <c r="B5860"/>
      <c r="C5860"/>
      <c r="D5860"/>
    </row>
    <row r="5861" spans="1:4" ht="15" x14ac:dyDescent="0.25">
      <c r="A5861"/>
      <c r="B5861"/>
      <c r="C5861"/>
      <c r="D5861"/>
    </row>
    <row r="5862" spans="1:4" ht="15" x14ac:dyDescent="0.25">
      <c r="A5862"/>
      <c r="B5862"/>
      <c r="C5862"/>
      <c r="D5862"/>
    </row>
    <row r="5863" spans="1:4" ht="15" x14ac:dyDescent="0.25">
      <c r="A5863"/>
      <c r="B5863"/>
      <c r="C5863"/>
      <c r="D5863"/>
    </row>
    <row r="5864" spans="1:4" ht="15" x14ac:dyDescent="0.25">
      <c r="A5864"/>
      <c r="B5864"/>
      <c r="C5864"/>
      <c r="D5864"/>
    </row>
    <row r="5865" spans="1:4" ht="15" x14ac:dyDescent="0.25">
      <c r="A5865"/>
      <c r="B5865"/>
      <c r="C5865"/>
      <c r="D5865"/>
    </row>
    <row r="5866" spans="1:4" ht="15" x14ac:dyDescent="0.25">
      <c r="A5866"/>
      <c r="B5866"/>
      <c r="C5866"/>
      <c r="D5866"/>
    </row>
    <row r="5867" spans="1:4" ht="15" x14ac:dyDescent="0.25">
      <c r="A5867"/>
      <c r="B5867"/>
      <c r="C5867"/>
      <c r="D5867"/>
    </row>
    <row r="5868" spans="1:4" ht="15" x14ac:dyDescent="0.25">
      <c r="A5868"/>
      <c r="B5868"/>
      <c r="C5868"/>
      <c r="D5868"/>
    </row>
    <row r="5869" spans="1:4" ht="15" x14ac:dyDescent="0.25">
      <c r="A5869"/>
      <c r="B5869"/>
      <c r="C5869"/>
      <c r="D5869"/>
    </row>
    <row r="5870" spans="1:4" ht="15" x14ac:dyDescent="0.25">
      <c r="A5870"/>
      <c r="B5870"/>
      <c r="C5870"/>
      <c r="D5870"/>
    </row>
    <row r="5871" spans="1:4" ht="15" x14ac:dyDescent="0.25">
      <c r="A5871"/>
      <c r="B5871"/>
      <c r="C5871"/>
      <c r="D5871"/>
    </row>
    <row r="5872" spans="1:4" ht="15" x14ac:dyDescent="0.25">
      <c r="A5872"/>
      <c r="B5872"/>
      <c r="C5872"/>
      <c r="D5872"/>
    </row>
    <row r="5873" spans="1:4" ht="15" x14ac:dyDescent="0.25">
      <c r="A5873"/>
      <c r="B5873"/>
      <c r="C5873"/>
      <c r="D5873"/>
    </row>
    <row r="5874" spans="1:4" ht="15" x14ac:dyDescent="0.25">
      <c r="A5874"/>
      <c r="B5874"/>
      <c r="C5874"/>
      <c r="D5874"/>
    </row>
    <row r="5875" spans="1:4" ht="15" x14ac:dyDescent="0.25">
      <c r="A5875"/>
      <c r="B5875"/>
      <c r="C5875"/>
      <c r="D5875"/>
    </row>
    <row r="5876" spans="1:4" ht="15" x14ac:dyDescent="0.25">
      <c r="A5876"/>
      <c r="B5876"/>
      <c r="C5876"/>
      <c r="D5876"/>
    </row>
    <row r="5877" spans="1:4" ht="15" x14ac:dyDescent="0.25">
      <c r="A5877"/>
      <c r="B5877"/>
      <c r="C5877"/>
      <c r="D5877"/>
    </row>
    <row r="5878" spans="1:4" ht="15" x14ac:dyDescent="0.25">
      <c r="A5878"/>
      <c r="B5878"/>
      <c r="C5878"/>
      <c r="D5878"/>
    </row>
    <row r="5879" spans="1:4" ht="15" x14ac:dyDescent="0.25">
      <c r="A5879"/>
      <c r="B5879"/>
      <c r="C5879"/>
      <c r="D5879"/>
    </row>
    <row r="5880" spans="1:4" ht="15" x14ac:dyDescent="0.25">
      <c r="A5880"/>
      <c r="B5880"/>
      <c r="C5880"/>
      <c r="D5880"/>
    </row>
    <row r="5881" spans="1:4" ht="15" x14ac:dyDescent="0.25">
      <c r="A5881"/>
      <c r="B5881"/>
      <c r="C5881"/>
      <c r="D5881"/>
    </row>
    <row r="5882" spans="1:4" ht="15" x14ac:dyDescent="0.25">
      <c r="A5882"/>
      <c r="B5882"/>
      <c r="C5882"/>
      <c r="D5882"/>
    </row>
    <row r="5883" spans="1:4" ht="15" x14ac:dyDescent="0.25">
      <c r="A5883"/>
      <c r="B5883"/>
      <c r="C5883"/>
      <c r="D5883"/>
    </row>
    <row r="5884" spans="1:4" ht="15" x14ac:dyDescent="0.25">
      <c r="A5884"/>
      <c r="B5884"/>
      <c r="C5884"/>
      <c r="D5884"/>
    </row>
    <row r="5885" spans="1:4" ht="15" x14ac:dyDescent="0.25">
      <c r="A5885"/>
      <c r="B5885"/>
      <c r="C5885"/>
      <c r="D5885"/>
    </row>
    <row r="5886" spans="1:4" ht="15" x14ac:dyDescent="0.25">
      <c r="A5886"/>
      <c r="B5886"/>
      <c r="C5886"/>
      <c r="D5886"/>
    </row>
    <row r="5887" spans="1:4" ht="15" x14ac:dyDescent="0.25">
      <c r="A5887"/>
      <c r="B5887"/>
      <c r="C5887"/>
      <c r="D5887"/>
    </row>
    <row r="5888" spans="1:4" ht="15" x14ac:dyDescent="0.25">
      <c r="A5888"/>
      <c r="B5888"/>
      <c r="C5888"/>
      <c r="D5888"/>
    </row>
    <row r="5889" spans="1:4" ht="15" x14ac:dyDescent="0.25">
      <c r="A5889"/>
      <c r="B5889"/>
      <c r="C5889"/>
      <c r="D5889"/>
    </row>
    <row r="5890" spans="1:4" ht="15" x14ac:dyDescent="0.25">
      <c r="A5890"/>
      <c r="B5890"/>
      <c r="C5890"/>
      <c r="D5890"/>
    </row>
    <row r="5891" spans="1:4" ht="15" x14ac:dyDescent="0.25">
      <c r="A5891"/>
      <c r="B5891"/>
      <c r="C5891"/>
      <c r="D5891"/>
    </row>
    <row r="5892" spans="1:4" ht="15" x14ac:dyDescent="0.25">
      <c r="A5892"/>
      <c r="B5892"/>
      <c r="C5892"/>
      <c r="D5892"/>
    </row>
    <row r="5893" spans="1:4" ht="15" x14ac:dyDescent="0.25">
      <c r="A5893"/>
      <c r="B5893"/>
      <c r="C5893"/>
      <c r="D5893"/>
    </row>
    <row r="5894" spans="1:4" ht="15" x14ac:dyDescent="0.25">
      <c r="A5894"/>
      <c r="B5894"/>
      <c r="C5894"/>
      <c r="D5894"/>
    </row>
    <row r="5895" spans="1:4" ht="15" x14ac:dyDescent="0.25">
      <c r="A5895"/>
      <c r="B5895"/>
      <c r="C5895"/>
      <c r="D5895"/>
    </row>
    <row r="5896" spans="1:4" ht="15" x14ac:dyDescent="0.25">
      <c r="A5896"/>
      <c r="B5896"/>
      <c r="C5896"/>
      <c r="D5896"/>
    </row>
    <row r="5897" spans="1:4" ht="15" x14ac:dyDescent="0.25">
      <c r="A5897"/>
      <c r="B5897"/>
      <c r="C5897"/>
      <c r="D5897"/>
    </row>
    <row r="5898" spans="1:4" ht="15" x14ac:dyDescent="0.25">
      <c r="A5898"/>
      <c r="B5898"/>
      <c r="C5898"/>
      <c r="D5898"/>
    </row>
    <row r="5899" spans="1:4" ht="15" x14ac:dyDescent="0.25">
      <c r="A5899"/>
      <c r="B5899"/>
      <c r="C5899"/>
      <c r="D5899"/>
    </row>
    <row r="5900" spans="1:4" ht="15" x14ac:dyDescent="0.25">
      <c r="A5900"/>
      <c r="B5900"/>
      <c r="C5900"/>
      <c r="D5900"/>
    </row>
    <row r="5901" spans="1:4" ht="15" x14ac:dyDescent="0.25">
      <c r="A5901"/>
      <c r="B5901"/>
      <c r="C5901"/>
      <c r="D5901"/>
    </row>
    <row r="5902" spans="1:4" ht="15" x14ac:dyDescent="0.25">
      <c r="A5902"/>
      <c r="B5902"/>
      <c r="C5902"/>
      <c r="D5902"/>
    </row>
    <row r="5903" spans="1:4" ht="15" x14ac:dyDescent="0.25">
      <c r="A5903"/>
      <c r="B5903"/>
      <c r="C5903"/>
      <c r="D5903"/>
    </row>
    <row r="5904" spans="1:4" ht="15" x14ac:dyDescent="0.25">
      <c r="A5904"/>
      <c r="B5904"/>
      <c r="C5904"/>
      <c r="D5904"/>
    </row>
    <row r="5905" spans="1:4" ht="15" x14ac:dyDescent="0.25">
      <c r="A5905"/>
      <c r="B5905"/>
      <c r="C5905"/>
      <c r="D5905"/>
    </row>
    <row r="5906" spans="1:4" ht="15" x14ac:dyDescent="0.25">
      <c r="A5906"/>
      <c r="B5906"/>
      <c r="C5906"/>
      <c r="D5906"/>
    </row>
    <row r="5907" spans="1:4" ht="15" x14ac:dyDescent="0.25">
      <c r="A5907"/>
      <c r="B5907"/>
      <c r="C5907"/>
      <c r="D5907"/>
    </row>
    <row r="5908" spans="1:4" ht="15" x14ac:dyDescent="0.25">
      <c r="A5908"/>
      <c r="B5908"/>
      <c r="C5908"/>
      <c r="D5908"/>
    </row>
    <row r="5909" spans="1:4" ht="15" x14ac:dyDescent="0.25">
      <c r="A5909"/>
      <c r="B5909"/>
      <c r="C5909"/>
      <c r="D5909"/>
    </row>
    <row r="5910" spans="1:4" ht="15" x14ac:dyDescent="0.25">
      <c r="A5910"/>
      <c r="B5910"/>
      <c r="C5910"/>
      <c r="D5910"/>
    </row>
    <row r="5911" spans="1:4" ht="15" x14ac:dyDescent="0.25">
      <c r="A5911"/>
      <c r="B5911"/>
      <c r="C5911"/>
      <c r="D5911"/>
    </row>
    <row r="5912" spans="1:4" ht="15" x14ac:dyDescent="0.25">
      <c r="A5912"/>
      <c r="B5912"/>
      <c r="C5912"/>
      <c r="D5912"/>
    </row>
    <row r="5913" spans="1:4" ht="15" x14ac:dyDescent="0.25">
      <c r="A5913"/>
      <c r="B5913"/>
      <c r="C5913"/>
      <c r="D5913"/>
    </row>
    <row r="5914" spans="1:4" ht="15" x14ac:dyDescent="0.25">
      <c r="A5914"/>
      <c r="B5914"/>
      <c r="C5914"/>
      <c r="D5914"/>
    </row>
    <row r="5915" spans="1:4" ht="15" x14ac:dyDescent="0.25">
      <c r="A5915"/>
      <c r="B5915"/>
      <c r="C5915"/>
      <c r="D5915"/>
    </row>
    <row r="5916" spans="1:4" ht="15" x14ac:dyDescent="0.25">
      <c r="A5916"/>
      <c r="B5916"/>
      <c r="C5916"/>
      <c r="D5916"/>
    </row>
    <row r="5917" spans="1:4" ht="15" x14ac:dyDescent="0.25">
      <c r="A5917"/>
      <c r="B5917"/>
      <c r="C5917"/>
      <c r="D5917"/>
    </row>
    <row r="5918" spans="1:4" ht="15" x14ac:dyDescent="0.25">
      <c r="A5918"/>
      <c r="B5918"/>
      <c r="C5918"/>
      <c r="D5918"/>
    </row>
    <row r="5919" spans="1:4" ht="15" x14ac:dyDescent="0.25">
      <c r="A5919"/>
      <c r="B5919"/>
      <c r="C5919"/>
      <c r="D5919"/>
    </row>
    <row r="5920" spans="1:4" ht="15" x14ac:dyDescent="0.25">
      <c r="A5920"/>
      <c r="B5920"/>
      <c r="C5920"/>
      <c r="D5920"/>
    </row>
    <row r="5921" spans="1:4" ht="15" x14ac:dyDescent="0.25">
      <c r="A5921"/>
      <c r="B5921"/>
      <c r="C5921"/>
      <c r="D5921"/>
    </row>
    <row r="5922" spans="1:4" ht="15" x14ac:dyDescent="0.25">
      <c r="A5922"/>
      <c r="B5922"/>
      <c r="C5922"/>
      <c r="D5922"/>
    </row>
    <row r="5923" spans="1:4" ht="15" x14ac:dyDescent="0.25">
      <c r="A5923"/>
      <c r="B5923"/>
      <c r="C5923"/>
      <c r="D5923"/>
    </row>
    <row r="5924" spans="1:4" ht="15" x14ac:dyDescent="0.25">
      <c r="A5924"/>
      <c r="B5924"/>
      <c r="C5924"/>
      <c r="D5924"/>
    </row>
    <row r="5925" spans="1:4" ht="15" x14ac:dyDescent="0.25">
      <c r="A5925"/>
      <c r="B5925"/>
      <c r="C5925"/>
      <c r="D5925"/>
    </row>
    <row r="5926" spans="1:4" ht="15" x14ac:dyDescent="0.25">
      <c r="A5926"/>
      <c r="B5926"/>
      <c r="C5926"/>
      <c r="D5926"/>
    </row>
    <row r="5927" spans="1:4" ht="15" x14ac:dyDescent="0.25">
      <c r="A5927"/>
      <c r="B5927"/>
      <c r="C5927"/>
      <c r="D5927"/>
    </row>
    <row r="5928" spans="1:4" ht="15" x14ac:dyDescent="0.25">
      <c r="A5928"/>
      <c r="B5928"/>
      <c r="C5928"/>
      <c r="D5928"/>
    </row>
    <row r="5929" spans="1:4" ht="15" x14ac:dyDescent="0.25">
      <c r="A5929"/>
      <c r="B5929"/>
      <c r="C5929"/>
      <c r="D5929"/>
    </row>
    <row r="5930" spans="1:4" ht="15" x14ac:dyDescent="0.25">
      <c r="A5930"/>
      <c r="B5930"/>
      <c r="C5930"/>
      <c r="D5930"/>
    </row>
    <row r="5931" spans="1:4" ht="15" x14ac:dyDescent="0.25">
      <c r="A5931"/>
      <c r="B5931"/>
      <c r="C5931"/>
      <c r="D5931"/>
    </row>
    <row r="5932" spans="1:4" ht="15" x14ac:dyDescent="0.25">
      <c r="A5932"/>
      <c r="B5932"/>
      <c r="C5932"/>
      <c r="D5932"/>
    </row>
    <row r="5933" spans="1:4" ht="15" x14ac:dyDescent="0.25">
      <c r="A5933"/>
      <c r="B5933"/>
      <c r="C5933"/>
      <c r="D5933"/>
    </row>
    <row r="5934" spans="1:4" ht="15" x14ac:dyDescent="0.25">
      <c r="A5934"/>
      <c r="B5934"/>
      <c r="C5934"/>
      <c r="D5934"/>
    </row>
    <row r="5935" spans="1:4" ht="15" x14ac:dyDescent="0.25">
      <c r="A5935"/>
      <c r="B5935"/>
      <c r="C5935"/>
      <c r="D5935"/>
    </row>
    <row r="5936" spans="1:4" ht="15" x14ac:dyDescent="0.25">
      <c r="A5936"/>
      <c r="B5936"/>
      <c r="C5936"/>
      <c r="D5936"/>
    </row>
    <row r="5937" spans="1:4" ht="15" x14ac:dyDescent="0.25">
      <c r="A5937"/>
      <c r="B5937"/>
      <c r="C5937"/>
      <c r="D5937"/>
    </row>
    <row r="5938" spans="1:4" ht="15" x14ac:dyDescent="0.25">
      <c r="A5938"/>
      <c r="B5938"/>
      <c r="C5938"/>
      <c r="D5938"/>
    </row>
    <row r="5939" spans="1:4" ht="15" x14ac:dyDescent="0.25">
      <c r="A5939"/>
      <c r="B5939"/>
      <c r="C5939"/>
      <c r="D5939"/>
    </row>
    <row r="5940" spans="1:4" ht="15" x14ac:dyDescent="0.25">
      <c r="A5940"/>
      <c r="B5940"/>
      <c r="C5940"/>
      <c r="D5940"/>
    </row>
    <row r="5941" spans="1:4" ht="15" x14ac:dyDescent="0.25">
      <c r="A5941"/>
      <c r="B5941"/>
      <c r="C5941"/>
      <c r="D5941"/>
    </row>
    <row r="5942" spans="1:4" ht="15" x14ac:dyDescent="0.25">
      <c r="A5942"/>
      <c r="B5942"/>
      <c r="C5942"/>
      <c r="D5942"/>
    </row>
    <row r="5943" spans="1:4" ht="15" x14ac:dyDescent="0.25">
      <c r="A5943"/>
      <c r="B5943"/>
      <c r="C5943"/>
      <c r="D5943"/>
    </row>
    <row r="5944" spans="1:4" ht="15" x14ac:dyDescent="0.25">
      <c r="A5944"/>
      <c r="B5944"/>
      <c r="C5944"/>
      <c r="D5944"/>
    </row>
    <row r="5945" spans="1:4" ht="15" x14ac:dyDescent="0.25">
      <c r="A5945"/>
      <c r="B5945"/>
      <c r="C5945"/>
      <c r="D5945"/>
    </row>
    <row r="5946" spans="1:4" ht="15" x14ac:dyDescent="0.25">
      <c r="A5946"/>
      <c r="B5946"/>
      <c r="C5946"/>
      <c r="D5946"/>
    </row>
    <row r="5947" spans="1:4" ht="15" x14ac:dyDescent="0.25">
      <c r="A5947"/>
      <c r="B5947"/>
      <c r="C5947"/>
      <c r="D5947"/>
    </row>
    <row r="5948" spans="1:4" ht="15" x14ac:dyDescent="0.25">
      <c r="A5948"/>
      <c r="B5948"/>
      <c r="C5948"/>
      <c r="D5948"/>
    </row>
    <row r="5949" spans="1:4" ht="15" x14ac:dyDescent="0.25">
      <c r="A5949"/>
      <c r="B5949"/>
      <c r="C5949"/>
      <c r="D5949"/>
    </row>
    <row r="5950" spans="1:4" ht="15" x14ac:dyDescent="0.25">
      <c r="A5950"/>
      <c r="B5950"/>
      <c r="C5950"/>
      <c r="D5950"/>
    </row>
    <row r="5951" spans="1:4" ht="15" x14ac:dyDescent="0.25">
      <c r="A5951"/>
      <c r="B5951"/>
      <c r="C5951"/>
      <c r="D5951"/>
    </row>
    <row r="5952" spans="1:4" ht="15" x14ac:dyDescent="0.25">
      <c r="A5952"/>
      <c r="B5952"/>
      <c r="C5952"/>
      <c r="D5952"/>
    </row>
    <row r="5953" spans="1:4" ht="15" x14ac:dyDescent="0.25">
      <c r="A5953"/>
      <c r="B5953"/>
      <c r="C5953"/>
      <c r="D5953"/>
    </row>
    <row r="5954" spans="1:4" ht="15" x14ac:dyDescent="0.25">
      <c r="A5954"/>
      <c r="B5954"/>
      <c r="C5954"/>
      <c r="D5954"/>
    </row>
    <row r="5955" spans="1:4" ht="15" x14ac:dyDescent="0.25">
      <c r="A5955"/>
      <c r="B5955"/>
      <c r="C5955"/>
      <c r="D5955"/>
    </row>
    <row r="5956" spans="1:4" ht="15" x14ac:dyDescent="0.25">
      <c r="A5956"/>
      <c r="B5956"/>
      <c r="C5956"/>
      <c r="D5956"/>
    </row>
    <row r="5957" spans="1:4" ht="15" x14ac:dyDescent="0.25">
      <c r="A5957"/>
      <c r="B5957"/>
      <c r="C5957"/>
      <c r="D5957"/>
    </row>
    <row r="5958" spans="1:4" ht="15" x14ac:dyDescent="0.25">
      <c r="A5958"/>
      <c r="B5958"/>
      <c r="C5958"/>
      <c r="D5958"/>
    </row>
    <row r="5959" spans="1:4" ht="15" x14ac:dyDescent="0.25">
      <c r="A5959"/>
      <c r="B5959"/>
      <c r="C5959"/>
      <c r="D5959"/>
    </row>
    <row r="5960" spans="1:4" ht="15" x14ac:dyDescent="0.25">
      <c r="A5960"/>
      <c r="B5960"/>
      <c r="C5960"/>
      <c r="D5960"/>
    </row>
    <row r="5961" spans="1:4" ht="15" x14ac:dyDescent="0.25">
      <c r="A5961"/>
      <c r="B5961"/>
      <c r="C5961"/>
      <c r="D5961"/>
    </row>
    <row r="5962" spans="1:4" ht="15" x14ac:dyDescent="0.25">
      <c r="A5962"/>
      <c r="B5962"/>
      <c r="C5962"/>
      <c r="D5962"/>
    </row>
    <row r="5963" spans="1:4" ht="15" x14ac:dyDescent="0.25">
      <c r="A5963"/>
      <c r="B5963"/>
      <c r="C5963"/>
      <c r="D5963"/>
    </row>
    <row r="5964" spans="1:4" ht="15" x14ac:dyDescent="0.25">
      <c r="A5964"/>
      <c r="B5964"/>
      <c r="C5964"/>
      <c r="D5964"/>
    </row>
    <row r="5965" spans="1:4" ht="15" x14ac:dyDescent="0.25">
      <c r="A5965"/>
      <c r="B5965"/>
      <c r="C5965"/>
      <c r="D5965"/>
    </row>
    <row r="5966" spans="1:4" ht="15" x14ac:dyDescent="0.25">
      <c r="A5966"/>
      <c r="B5966"/>
      <c r="C5966"/>
      <c r="D5966"/>
    </row>
    <row r="5967" spans="1:4" ht="15" x14ac:dyDescent="0.25">
      <c r="A5967"/>
      <c r="B5967"/>
      <c r="C5967"/>
      <c r="D5967"/>
    </row>
    <row r="5968" spans="1:4" ht="15" x14ac:dyDescent="0.25">
      <c r="A5968"/>
      <c r="B5968"/>
      <c r="C5968"/>
      <c r="D5968"/>
    </row>
    <row r="5969" spans="1:4" ht="15" x14ac:dyDescent="0.25">
      <c r="A5969"/>
      <c r="B5969"/>
      <c r="C5969"/>
      <c r="D5969"/>
    </row>
    <row r="5970" spans="1:4" ht="15" x14ac:dyDescent="0.25">
      <c r="A5970"/>
      <c r="B5970"/>
      <c r="C5970"/>
      <c r="D5970"/>
    </row>
    <row r="5971" spans="1:4" ht="15" x14ac:dyDescent="0.25">
      <c r="A5971"/>
      <c r="B5971"/>
      <c r="C5971"/>
      <c r="D5971"/>
    </row>
    <row r="5972" spans="1:4" ht="15" x14ac:dyDescent="0.25">
      <c r="A5972"/>
      <c r="B5972"/>
      <c r="C5972"/>
      <c r="D5972"/>
    </row>
    <row r="5973" spans="1:4" ht="15" x14ac:dyDescent="0.25">
      <c r="A5973"/>
      <c r="B5973"/>
      <c r="C5973"/>
      <c r="D5973"/>
    </row>
    <row r="5974" spans="1:4" ht="15" x14ac:dyDescent="0.25">
      <c r="A5974"/>
      <c r="B5974"/>
      <c r="C5974"/>
      <c r="D5974"/>
    </row>
    <row r="5975" spans="1:4" ht="15" x14ac:dyDescent="0.25">
      <c r="A5975"/>
      <c r="B5975"/>
      <c r="C5975"/>
      <c r="D5975"/>
    </row>
    <row r="5976" spans="1:4" ht="15" x14ac:dyDescent="0.25">
      <c r="A5976"/>
      <c r="B5976"/>
      <c r="C5976"/>
      <c r="D5976"/>
    </row>
    <row r="5977" spans="1:4" ht="15" x14ac:dyDescent="0.25">
      <c r="A5977"/>
      <c r="B5977"/>
      <c r="C5977"/>
      <c r="D5977"/>
    </row>
    <row r="5978" spans="1:4" ht="15" x14ac:dyDescent="0.25">
      <c r="A5978"/>
      <c r="B5978"/>
      <c r="C5978"/>
      <c r="D5978"/>
    </row>
    <row r="5979" spans="1:4" ht="15" x14ac:dyDescent="0.25">
      <c r="A5979"/>
      <c r="B5979"/>
      <c r="C5979"/>
      <c r="D5979"/>
    </row>
    <row r="5980" spans="1:4" ht="15" x14ac:dyDescent="0.25">
      <c r="A5980"/>
      <c r="B5980"/>
      <c r="C5980"/>
      <c r="D5980"/>
    </row>
    <row r="5981" spans="1:4" ht="15" x14ac:dyDescent="0.25">
      <c r="A5981"/>
      <c r="B5981"/>
      <c r="C5981"/>
      <c r="D5981"/>
    </row>
    <row r="5982" spans="1:4" ht="15" x14ac:dyDescent="0.25">
      <c r="A5982"/>
      <c r="B5982"/>
      <c r="C5982"/>
      <c r="D5982"/>
    </row>
    <row r="5983" spans="1:4" ht="15" x14ac:dyDescent="0.25">
      <c r="A5983"/>
      <c r="B5983"/>
      <c r="C5983"/>
      <c r="D5983"/>
    </row>
    <row r="5984" spans="1:4" ht="15" x14ac:dyDescent="0.25">
      <c r="A5984"/>
      <c r="B5984"/>
      <c r="C5984"/>
      <c r="D5984"/>
    </row>
    <row r="5985" spans="1:4" ht="15" x14ac:dyDescent="0.25">
      <c r="A5985"/>
      <c r="B5985"/>
      <c r="C5985"/>
      <c r="D5985"/>
    </row>
    <row r="5986" spans="1:4" ht="15" x14ac:dyDescent="0.25">
      <c r="A5986"/>
      <c r="B5986"/>
      <c r="C5986"/>
      <c r="D5986"/>
    </row>
    <row r="5987" spans="1:4" ht="15" x14ac:dyDescent="0.25">
      <c r="A5987"/>
      <c r="B5987"/>
      <c r="C5987"/>
      <c r="D5987"/>
    </row>
    <row r="5988" spans="1:4" ht="15" x14ac:dyDescent="0.25">
      <c r="A5988"/>
      <c r="B5988"/>
      <c r="C5988"/>
      <c r="D5988"/>
    </row>
    <row r="5989" spans="1:4" ht="15" x14ac:dyDescent="0.25">
      <c r="A5989"/>
      <c r="B5989"/>
      <c r="C5989"/>
      <c r="D5989"/>
    </row>
    <row r="5990" spans="1:4" ht="15" x14ac:dyDescent="0.25">
      <c r="A5990"/>
      <c r="B5990"/>
      <c r="C5990"/>
      <c r="D5990"/>
    </row>
    <row r="5991" spans="1:4" ht="15" x14ac:dyDescent="0.25">
      <c r="A5991"/>
      <c r="B5991"/>
      <c r="C5991"/>
      <c r="D5991"/>
    </row>
    <row r="5992" spans="1:4" ht="15" x14ac:dyDescent="0.25">
      <c r="A5992"/>
      <c r="B5992"/>
      <c r="C5992"/>
      <c r="D5992"/>
    </row>
    <row r="5993" spans="1:4" ht="15" x14ac:dyDescent="0.25">
      <c r="A5993"/>
      <c r="B5993"/>
      <c r="C5993"/>
      <c r="D5993"/>
    </row>
    <row r="5994" spans="1:4" ht="15" x14ac:dyDescent="0.25">
      <c r="A5994"/>
      <c r="B5994"/>
      <c r="C5994"/>
      <c r="D5994"/>
    </row>
    <row r="5995" spans="1:4" ht="15" x14ac:dyDescent="0.25">
      <c r="A5995"/>
      <c r="B5995"/>
      <c r="C5995"/>
      <c r="D5995"/>
    </row>
    <row r="5996" spans="1:4" ht="15" x14ac:dyDescent="0.25">
      <c r="A5996"/>
      <c r="B5996"/>
      <c r="C5996"/>
      <c r="D5996"/>
    </row>
    <row r="5997" spans="1:4" ht="15" x14ac:dyDescent="0.25">
      <c r="A5997"/>
      <c r="B5997"/>
      <c r="C5997"/>
      <c r="D5997"/>
    </row>
    <row r="5998" spans="1:4" ht="15" x14ac:dyDescent="0.25">
      <c r="A5998"/>
      <c r="B5998"/>
      <c r="C5998"/>
      <c r="D5998"/>
    </row>
    <row r="5999" spans="1:4" ht="15" x14ac:dyDescent="0.25">
      <c r="A5999"/>
      <c r="B5999"/>
      <c r="C5999"/>
      <c r="D5999"/>
    </row>
    <row r="6000" spans="1:4" ht="15" x14ac:dyDescent="0.25">
      <c r="A6000"/>
      <c r="B6000"/>
      <c r="C6000"/>
      <c r="D6000"/>
    </row>
    <row r="6001" spans="1:4" ht="15" x14ac:dyDescent="0.25">
      <c r="A6001"/>
      <c r="B6001"/>
      <c r="C6001"/>
      <c r="D6001"/>
    </row>
    <row r="6002" spans="1:4" ht="15" x14ac:dyDescent="0.25">
      <c r="A6002"/>
      <c r="B6002"/>
      <c r="C6002"/>
      <c r="D6002"/>
    </row>
    <row r="6003" spans="1:4" ht="15" x14ac:dyDescent="0.25">
      <c r="A6003"/>
      <c r="B6003"/>
      <c r="C6003"/>
      <c r="D6003"/>
    </row>
    <row r="6004" spans="1:4" ht="15" x14ac:dyDescent="0.25">
      <c r="A6004"/>
      <c r="B6004"/>
      <c r="C6004"/>
      <c r="D6004"/>
    </row>
    <row r="6005" spans="1:4" ht="15" x14ac:dyDescent="0.25">
      <c r="A6005"/>
      <c r="B6005"/>
      <c r="C6005"/>
      <c r="D6005"/>
    </row>
    <row r="6006" spans="1:4" ht="15" x14ac:dyDescent="0.25">
      <c r="A6006"/>
      <c r="B6006"/>
      <c r="C6006"/>
      <c r="D6006"/>
    </row>
    <row r="6007" spans="1:4" ht="15" x14ac:dyDescent="0.25">
      <c r="A6007"/>
      <c r="B6007"/>
      <c r="C6007"/>
      <c r="D6007"/>
    </row>
    <row r="6008" spans="1:4" ht="15" x14ac:dyDescent="0.25">
      <c r="A6008"/>
      <c r="B6008"/>
      <c r="C6008"/>
      <c r="D6008"/>
    </row>
    <row r="6009" spans="1:4" ht="15" x14ac:dyDescent="0.25">
      <c r="A6009"/>
      <c r="B6009"/>
      <c r="C6009"/>
      <c r="D6009"/>
    </row>
    <row r="6010" spans="1:4" ht="15" x14ac:dyDescent="0.25">
      <c r="A6010"/>
      <c r="B6010"/>
      <c r="C6010"/>
      <c r="D6010"/>
    </row>
    <row r="6011" spans="1:4" ht="15" x14ac:dyDescent="0.25">
      <c r="A6011"/>
      <c r="B6011"/>
      <c r="C6011"/>
      <c r="D6011"/>
    </row>
    <row r="6012" spans="1:4" ht="15" x14ac:dyDescent="0.25">
      <c r="A6012"/>
      <c r="B6012"/>
      <c r="C6012"/>
      <c r="D6012"/>
    </row>
    <row r="6013" spans="1:4" ht="15" x14ac:dyDescent="0.25">
      <c r="A6013"/>
      <c r="B6013"/>
      <c r="C6013"/>
      <c r="D6013"/>
    </row>
    <row r="6014" spans="1:4" ht="15" x14ac:dyDescent="0.25">
      <c r="A6014"/>
      <c r="B6014"/>
      <c r="C6014"/>
      <c r="D6014"/>
    </row>
    <row r="6015" spans="1:4" ht="15" x14ac:dyDescent="0.25">
      <c r="A6015"/>
      <c r="B6015"/>
      <c r="C6015"/>
      <c r="D6015"/>
    </row>
    <row r="6016" spans="1:4" ht="15" x14ac:dyDescent="0.25">
      <c r="A6016"/>
      <c r="B6016"/>
      <c r="C6016"/>
      <c r="D6016"/>
    </row>
    <row r="6017" spans="1:4" ht="15" x14ac:dyDescent="0.25">
      <c r="A6017"/>
      <c r="B6017"/>
      <c r="C6017"/>
      <c r="D6017"/>
    </row>
    <row r="6018" spans="1:4" ht="15" x14ac:dyDescent="0.25">
      <c r="A6018"/>
      <c r="B6018"/>
      <c r="C6018"/>
      <c r="D6018"/>
    </row>
    <row r="6019" spans="1:4" ht="15" x14ac:dyDescent="0.25">
      <c r="A6019"/>
      <c r="B6019"/>
      <c r="C6019"/>
      <c r="D6019"/>
    </row>
    <row r="6020" spans="1:4" ht="15" x14ac:dyDescent="0.25">
      <c r="A6020"/>
      <c r="B6020"/>
      <c r="C6020"/>
      <c r="D6020"/>
    </row>
    <row r="6021" spans="1:4" ht="15" x14ac:dyDescent="0.25">
      <c r="A6021"/>
      <c r="B6021"/>
      <c r="C6021"/>
      <c r="D6021"/>
    </row>
    <row r="6022" spans="1:4" ht="15" x14ac:dyDescent="0.25">
      <c r="A6022"/>
      <c r="B6022"/>
      <c r="C6022"/>
      <c r="D6022"/>
    </row>
    <row r="6023" spans="1:4" ht="15" x14ac:dyDescent="0.25">
      <c r="A6023"/>
      <c r="B6023"/>
      <c r="C6023"/>
      <c r="D6023"/>
    </row>
    <row r="6024" spans="1:4" ht="15" x14ac:dyDescent="0.25">
      <c r="A6024"/>
      <c r="B6024"/>
      <c r="C6024"/>
      <c r="D6024"/>
    </row>
    <row r="6025" spans="1:4" ht="15" x14ac:dyDescent="0.25">
      <c r="A6025"/>
      <c r="B6025"/>
      <c r="C6025"/>
      <c r="D6025"/>
    </row>
    <row r="6026" spans="1:4" ht="15" x14ac:dyDescent="0.25">
      <c r="A6026"/>
      <c r="B6026"/>
      <c r="C6026"/>
      <c r="D6026"/>
    </row>
    <row r="6027" spans="1:4" ht="15" x14ac:dyDescent="0.25">
      <c r="A6027"/>
      <c r="B6027"/>
      <c r="C6027"/>
      <c r="D6027"/>
    </row>
    <row r="6028" spans="1:4" ht="15" x14ac:dyDescent="0.25">
      <c r="A6028"/>
      <c r="B6028"/>
      <c r="C6028"/>
      <c r="D6028"/>
    </row>
    <row r="6029" spans="1:4" ht="15" x14ac:dyDescent="0.25">
      <c r="A6029"/>
      <c r="B6029"/>
      <c r="C6029"/>
      <c r="D6029"/>
    </row>
    <row r="6030" spans="1:4" ht="15" x14ac:dyDescent="0.25">
      <c r="A6030"/>
      <c r="B6030"/>
      <c r="C6030"/>
      <c r="D6030"/>
    </row>
    <row r="6031" spans="1:4" ht="15" x14ac:dyDescent="0.25">
      <c r="A6031"/>
      <c r="B6031"/>
      <c r="C6031"/>
      <c r="D6031"/>
    </row>
    <row r="6032" spans="1:4" ht="15" x14ac:dyDescent="0.25">
      <c r="A6032"/>
      <c r="B6032"/>
      <c r="C6032"/>
      <c r="D6032"/>
    </row>
    <row r="6033" spans="1:4" ht="15" x14ac:dyDescent="0.25">
      <c r="A6033"/>
      <c r="B6033"/>
      <c r="C6033"/>
      <c r="D6033"/>
    </row>
    <row r="6034" spans="1:4" ht="15" x14ac:dyDescent="0.25">
      <c r="A6034"/>
      <c r="B6034"/>
      <c r="C6034"/>
      <c r="D6034"/>
    </row>
    <row r="6035" spans="1:4" ht="15" x14ac:dyDescent="0.25">
      <c r="A6035"/>
      <c r="B6035"/>
      <c r="C6035"/>
      <c r="D6035"/>
    </row>
    <row r="6036" spans="1:4" ht="15" x14ac:dyDescent="0.25">
      <c r="A6036"/>
      <c r="B6036"/>
      <c r="C6036"/>
      <c r="D6036"/>
    </row>
    <row r="6037" spans="1:4" ht="15" x14ac:dyDescent="0.25">
      <c r="A6037"/>
      <c r="B6037"/>
      <c r="C6037"/>
      <c r="D6037"/>
    </row>
    <row r="6038" spans="1:4" ht="15" x14ac:dyDescent="0.25">
      <c r="A6038"/>
      <c r="B6038"/>
      <c r="C6038"/>
      <c r="D6038"/>
    </row>
    <row r="6039" spans="1:4" ht="15" x14ac:dyDescent="0.25">
      <c r="A6039"/>
      <c r="B6039"/>
      <c r="C6039"/>
      <c r="D6039"/>
    </row>
    <row r="6040" spans="1:4" ht="15" x14ac:dyDescent="0.25">
      <c r="A6040"/>
      <c r="B6040"/>
      <c r="C6040"/>
      <c r="D6040"/>
    </row>
    <row r="6041" spans="1:4" ht="15" x14ac:dyDescent="0.25">
      <c r="A6041"/>
      <c r="B6041"/>
      <c r="C6041"/>
      <c r="D6041"/>
    </row>
    <row r="6042" spans="1:4" ht="15" x14ac:dyDescent="0.25">
      <c r="A6042"/>
      <c r="B6042"/>
      <c r="C6042"/>
      <c r="D6042"/>
    </row>
    <row r="6043" spans="1:4" ht="15" x14ac:dyDescent="0.25">
      <c r="A6043"/>
      <c r="B6043"/>
      <c r="C6043"/>
      <c r="D6043"/>
    </row>
    <row r="6044" spans="1:4" ht="15" x14ac:dyDescent="0.25">
      <c r="A6044"/>
      <c r="B6044"/>
      <c r="C6044"/>
      <c r="D6044"/>
    </row>
    <row r="6045" spans="1:4" ht="15" x14ac:dyDescent="0.25">
      <c r="A6045"/>
      <c r="B6045"/>
      <c r="C6045"/>
      <c r="D6045"/>
    </row>
    <row r="6046" spans="1:4" ht="15" x14ac:dyDescent="0.25">
      <c r="A6046"/>
      <c r="B6046"/>
      <c r="C6046"/>
      <c r="D6046"/>
    </row>
    <row r="6047" spans="1:4" ht="15" x14ac:dyDescent="0.25">
      <c r="A6047"/>
      <c r="B6047"/>
      <c r="C6047"/>
      <c r="D6047"/>
    </row>
    <row r="6048" spans="1:4" ht="15" x14ac:dyDescent="0.25">
      <c r="A6048"/>
      <c r="B6048"/>
      <c r="C6048"/>
      <c r="D6048"/>
    </row>
    <row r="6049" spans="1:4" ht="15" x14ac:dyDescent="0.25">
      <c r="A6049"/>
      <c r="B6049"/>
      <c r="C6049"/>
      <c r="D6049"/>
    </row>
    <row r="6050" spans="1:4" ht="15" x14ac:dyDescent="0.25">
      <c r="A6050"/>
      <c r="B6050"/>
      <c r="C6050"/>
      <c r="D6050"/>
    </row>
    <row r="6051" spans="1:4" ht="15" x14ac:dyDescent="0.25">
      <c r="A6051"/>
      <c r="B6051"/>
      <c r="C6051"/>
      <c r="D6051"/>
    </row>
    <row r="6052" spans="1:4" ht="15" x14ac:dyDescent="0.25">
      <c r="A6052"/>
      <c r="B6052"/>
      <c r="C6052"/>
      <c r="D6052"/>
    </row>
    <row r="6053" spans="1:4" ht="15" x14ac:dyDescent="0.25">
      <c r="A6053"/>
      <c r="B6053"/>
      <c r="C6053"/>
      <c r="D6053"/>
    </row>
    <row r="6054" spans="1:4" ht="15" x14ac:dyDescent="0.25">
      <c r="A6054"/>
      <c r="B6054"/>
      <c r="C6054"/>
      <c r="D6054"/>
    </row>
    <row r="6055" spans="1:4" ht="15" x14ac:dyDescent="0.25">
      <c r="A6055"/>
      <c r="B6055"/>
      <c r="C6055"/>
      <c r="D6055"/>
    </row>
    <row r="6056" spans="1:4" ht="15" x14ac:dyDescent="0.25">
      <c r="A6056"/>
      <c r="B6056"/>
      <c r="C6056"/>
      <c r="D6056"/>
    </row>
    <row r="6057" spans="1:4" ht="15" x14ac:dyDescent="0.25">
      <c r="A6057"/>
      <c r="B6057"/>
      <c r="C6057"/>
      <c r="D6057"/>
    </row>
    <row r="6058" spans="1:4" ht="15" x14ac:dyDescent="0.25">
      <c r="A6058"/>
      <c r="B6058"/>
      <c r="C6058"/>
      <c r="D6058"/>
    </row>
    <row r="6059" spans="1:4" ht="15" x14ac:dyDescent="0.25">
      <c r="A6059"/>
      <c r="B6059"/>
      <c r="C6059"/>
      <c r="D6059"/>
    </row>
    <row r="6060" spans="1:4" ht="15" x14ac:dyDescent="0.25">
      <c r="A6060"/>
      <c r="B6060"/>
      <c r="C6060"/>
      <c r="D6060"/>
    </row>
    <row r="6061" spans="1:4" ht="15" x14ac:dyDescent="0.25">
      <c r="A6061"/>
      <c r="B6061"/>
      <c r="C6061"/>
      <c r="D6061"/>
    </row>
    <row r="6062" spans="1:4" ht="15" x14ac:dyDescent="0.25">
      <c r="A6062"/>
      <c r="B6062"/>
      <c r="C6062"/>
      <c r="D6062"/>
    </row>
    <row r="6063" spans="1:4" ht="15" x14ac:dyDescent="0.25">
      <c r="A6063"/>
      <c r="B6063"/>
      <c r="C6063"/>
      <c r="D6063"/>
    </row>
    <row r="6064" spans="1:4" ht="15" x14ac:dyDescent="0.25">
      <c r="A6064"/>
      <c r="B6064"/>
      <c r="C6064"/>
      <c r="D6064"/>
    </row>
    <row r="6065" spans="1:4" ht="15" x14ac:dyDescent="0.25">
      <c r="A6065"/>
      <c r="B6065"/>
      <c r="C6065"/>
      <c r="D6065"/>
    </row>
    <row r="6066" spans="1:4" ht="15" x14ac:dyDescent="0.25">
      <c r="A6066"/>
      <c r="B6066"/>
      <c r="C6066"/>
      <c r="D6066"/>
    </row>
    <row r="6067" spans="1:4" ht="15" x14ac:dyDescent="0.25">
      <c r="A6067"/>
      <c r="B6067"/>
      <c r="C6067"/>
      <c r="D6067"/>
    </row>
    <row r="6068" spans="1:4" ht="15" x14ac:dyDescent="0.25">
      <c r="A6068"/>
      <c r="B6068"/>
      <c r="C6068"/>
      <c r="D6068"/>
    </row>
    <row r="6069" spans="1:4" ht="15" x14ac:dyDescent="0.25">
      <c r="A6069"/>
      <c r="B6069"/>
      <c r="C6069"/>
      <c r="D6069"/>
    </row>
    <row r="6070" spans="1:4" ht="15" x14ac:dyDescent="0.25">
      <c r="A6070"/>
      <c r="B6070"/>
      <c r="C6070"/>
      <c r="D6070"/>
    </row>
    <row r="6071" spans="1:4" ht="15" x14ac:dyDescent="0.25">
      <c r="A6071"/>
      <c r="B6071"/>
      <c r="C6071"/>
      <c r="D6071"/>
    </row>
    <row r="6072" spans="1:4" ht="15" x14ac:dyDescent="0.25">
      <c r="A6072"/>
      <c r="B6072"/>
      <c r="C6072"/>
      <c r="D6072"/>
    </row>
    <row r="6073" spans="1:4" ht="15" x14ac:dyDescent="0.25">
      <c r="A6073"/>
      <c r="B6073"/>
      <c r="C6073"/>
      <c r="D6073"/>
    </row>
    <row r="6074" spans="1:4" ht="15" x14ac:dyDescent="0.25">
      <c r="A6074"/>
      <c r="B6074"/>
      <c r="C6074"/>
      <c r="D6074"/>
    </row>
    <row r="6075" spans="1:4" ht="15" x14ac:dyDescent="0.25">
      <c r="A6075"/>
      <c r="B6075"/>
      <c r="C6075"/>
      <c r="D6075"/>
    </row>
    <row r="6076" spans="1:4" ht="15" x14ac:dyDescent="0.25">
      <c r="A6076"/>
      <c r="B6076"/>
      <c r="C6076"/>
      <c r="D6076"/>
    </row>
    <row r="6077" spans="1:4" ht="15" x14ac:dyDescent="0.25">
      <c r="A6077"/>
      <c r="B6077"/>
      <c r="C6077"/>
      <c r="D6077"/>
    </row>
    <row r="6078" spans="1:4" ht="15" x14ac:dyDescent="0.25">
      <c r="A6078"/>
      <c r="B6078"/>
      <c r="C6078"/>
      <c r="D6078"/>
    </row>
    <row r="6079" spans="1:4" ht="15" x14ac:dyDescent="0.25">
      <c r="A6079"/>
      <c r="B6079"/>
      <c r="C6079"/>
      <c r="D6079"/>
    </row>
    <row r="6080" spans="1:4" ht="15" x14ac:dyDescent="0.25">
      <c r="A6080"/>
      <c r="B6080"/>
      <c r="C6080"/>
      <c r="D6080"/>
    </row>
    <row r="6081" spans="1:4" ht="15" x14ac:dyDescent="0.25">
      <c r="A6081"/>
      <c r="B6081"/>
      <c r="C6081"/>
      <c r="D6081"/>
    </row>
    <row r="6082" spans="1:4" ht="15" x14ac:dyDescent="0.25">
      <c r="A6082"/>
      <c r="B6082"/>
      <c r="C6082"/>
      <c r="D6082"/>
    </row>
    <row r="6083" spans="1:4" ht="15" x14ac:dyDescent="0.25">
      <c r="A6083"/>
      <c r="B6083"/>
      <c r="C6083"/>
      <c r="D6083"/>
    </row>
    <row r="6084" spans="1:4" ht="15" x14ac:dyDescent="0.25">
      <c r="A6084"/>
      <c r="B6084"/>
      <c r="C6084"/>
      <c r="D6084"/>
    </row>
    <row r="6085" spans="1:4" ht="15" x14ac:dyDescent="0.25">
      <c r="A6085"/>
      <c r="B6085"/>
      <c r="C6085"/>
      <c r="D6085"/>
    </row>
    <row r="6086" spans="1:4" ht="15" x14ac:dyDescent="0.25">
      <c r="A6086"/>
      <c r="B6086"/>
      <c r="C6086"/>
      <c r="D6086"/>
    </row>
    <row r="6087" spans="1:4" ht="15" x14ac:dyDescent="0.25">
      <c r="A6087"/>
      <c r="B6087"/>
      <c r="C6087"/>
      <c r="D6087"/>
    </row>
    <row r="6088" spans="1:4" ht="15" x14ac:dyDescent="0.25">
      <c r="A6088"/>
      <c r="B6088"/>
      <c r="C6088"/>
      <c r="D6088"/>
    </row>
    <row r="6089" spans="1:4" ht="15" x14ac:dyDescent="0.25">
      <c r="A6089"/>
      <c r="B6089"/>
      <c r="C6089"/>
      <c r="D6089"/>
    </row>
    <row r="6090" spans="1:4" ht="15" x14ac:dyDescent="0.25">
      <c r="A6090"/>
      <c r="B6090"/>
      <c r="C6090"/>
      <c r="D6090"/>
    </row>
    <row r="6091" spans="1:4" ht="15" x14ac:dyDescent="0.25">
      <c r="A6091"/>
      <c r="B6091"/>
      <c r="C6091"/>
      <c r="D6091"/>
    </row>
    <row r="6092" spans="1:4" ht="15" x14ac:dyDescent="0.25">
      <c r="A6092"/>
      <c r="B6092"/>
      <c r="C6092"/>
      <c r="D6092"/>
    </row>
    <row r="6093" spans="1:4" ht="15" x14ac:dyDescent="0.25">
      <c r="A6093"/>
      <c r="B6093"/>
      <c r="C6093"/>
      <c r="D6093"/>
    </row>
    <row r="6094" spans="1:4" ht="15" x14ac:dyDescent="0.25">
      <c r="A6094"/>
      <c r="B6094"/>
      <c r="C6094"/>
      <c r="D6094"/>
    </row>
    <row r="6095" spans="1:4" ht="15" x14ac:dyDescent="0.25">
      <c r="A6095"/>
      <c r="B6095"/>
      <c r="C6095"/>
      <c r="D6095"/>
    </row>
    <row r="6096" spans="1:4" ht="15" x14ac:dyDescent="0.25">
      <c r="A6096"/>
      <c r="B6096"/>
      <c r="C6096"/>
      <c r="D6096"/>
    </row>
    <row r="6097" spans="1:4" ht="15" x14ac:dyDescent="0.25">
      <c r="A6097"/>
      <c r="B6097"/>
      <c r="C6097"/>
      <c r="D6097"/>
    </row>
    <row r="6098" spans="1:4" ht="15" x14ac:dyDescent="0.25">
      <c r="A6098"/>
      <c r="B6098"/>
      <c r="C6098"/>
      <c r="D6098"/>
    </row>
    <row r="6099" spans="1:4" ht="15" x14ac:dyDescent="0.25">
      <c r="A6099"/>
      <c r="B6099"/>
      <c r="C6099"/>
      <c r="D6099"/>
    </row>
    <row r="6100" spans="1:4" ht="15" x14ac:dyDescent="0.25">
      <c r="A6100"/>
      <c r="B6100"/>
      <c r="C6100"/>
      <c r="D6100"/>
    </row>
    <row r="6101" spans="1:4" ht="15" x14ac:dyDescent="0.25">
      <c r="A6101"/>
      <c r="B6101"/>
      <c r="C6101"/>
      <c r="D6101"/>
    </row>
    <row r="6102" spans="1:4" ht="15" x14ac:dyDescent="0.25">
      <c r="A6102"/>
      <c r="B6102"/>
      <c r="C6102"/>
      <c r="D6102"/>
    </row>
    <row r="6103" spans="1:4" ht="15" x14ac:dyDescent="0.25">
      <c r="A6103"/>
      <c r="B6103"/>
      <c r="C6103"/>
      <c r="D6103"/>
    </row>
    <row r="6104" spans="1:4" ht="15" x14ac:dyDescent="0.25">
      <c r="A6104"/>
      <c r="B6104"/>
      <c r="C6104"/>
      <c r="D6104"/>
    </row>
    <row r="6105" spans="1:4" ht="15" x14ac:dyDescent="0.25">
      <c r="A6105"/>
      <c r="B6105"/>
      <c r="C6105"/>
      <c r="D6105"/>
    </row>
    <row r="6106" spans="1:4" ht="15" x14ac:dyDescent="0.25">
      <c r="A6106"/>
      <c r="B6106"/>
      <c r="C6106"/>
      <c r="D6106"/>
    </row>
    <row r="6107" spans="1:4" ht="15" x14ac:dyDescent="0.25">
      <c r="A6107"/>
      <c r="B6107"/>
      <c r="C6107"/>
      <c r="D6107"/>
    </row>
    <row r="6108" spans="1:4" ht="15" x14ac:dyDescent="0.25">
      <c r="A6108"/>
      <c r="B6108"/>
      <c r="C6108"/>
      <c r="D6108"/>
    </row>
    <row r="6109" spans="1:4" ht="15" x14ac:dyDescent="0.25">
      <c r="A6109"/>
      <c r="B6109"/>
      <c r="C6109"/>
      <c r="D6109"/>
    </row>
    <row r="6110" spans="1:4" ht="15" x14ac:dyDescent="0.25">
      <c r="A6110"/>
      <c r="B6110"/>
      <c r="C6110"/>
      <c r="D6110"/>
    </row>
    <row r="6111" spans="1:4" ht="15" x14ac:dyDescent="0.25">
      <c r="A6111"/>
      <c r="B6111"/>
      <c r="C6111"/>
      <c r="D6111"/>
    </row>
    <row r="6112" spans="1:4" ht="15" x14ac:dyDescent="0.25">
      <c r="A6112"/>
      <c r="B6112"/>
      <c r="C6112"/>
      <c r="D6112"/>
    </row>
    <row r="6113" spans="1:4" ht="15" x14ac:dyDescent="0.25">
      <c r="A6113"/>
      <c r="B6113"/>
      <c r="C6113"/>
      <c r="D6113"/>
    </row>
    <row r="6114" spans="1:4" ht="15" x14ac:dyDescent="0.25">
      <c r="A6114"/>
      <c r="B6114"/>
      <c r="C6114"/>
      <c r="D6114"/>
    </row>
    <row r="6115" spans="1:4" ht="15" x14ac:dyDescent="0.25">
      <c r="A6115"/>
      <c r="B6115"/>
      <c r="C6115"/>
      <c r="D6115"/>
    </row>
    <row r="6116" spans="1:4" ht="15" x14ac:dyDescent="0.25">
      <c r="A6116"/>
      <c r="B6116"/>
      <c r="C6116"/>
      <c r="D6116"/>
    </row>
    <row r="6117" spans="1:4" ht="15" x14ac:dyDescent="0.25">
      <c r="A6117"/>
      <c r="B6117"/>
      <c r="C6117"/>
      <c r="D6117"/>
    </row>
    <row r="6118" spans="1:4" ht="15" x14ac:dyDescent="0.25">
      <c r="A6118"/>
      <c r="B6118"/>
      <c r="C6118"/>
      <c r="D6118"/>
    </row>
    <row r="6119" spans="1:4" ht="15" x14ac:dyDescent="0.25">
      <c r="A6119"/>
      <c r="B6119"/>
      <c r="C6119"/>
      <c r="D6119"/>
    </row>
    <row r="6120" spans="1:4" ht="15" x14ac:dyDescent="0.25">
      <c r="A6120"/>
      <c r="B6120"/>
      <c r="C6120"/>
      <c r="D6120"/>
    </row>
    <row r="6121" spans="1:4" ht="15" x14ac:dyDescent="0.25">
      <c r="A6121"/>
      <c r="B6121"/>
      <c r="C6121"/>
      <c r="D6121"/>
    </row>
    <row r="6122" spans="1:4" ht="15" x14ac:dyDescent="0.25">
      <c r="A6122"/>
      <c r="B6122"/>
      <c r="C6122"/>
      <c r="D6122"/>
    </row>
    <row r="6123" spans="1:4" ht="15" x14ac:dyDescent="0.25">
      <c r="A6123"/>
      <c r="B6123"/>
      <c r="C6123"/>
      <c r="D6123"/>
    </row>
    <row r="6124" spans="1:4" ht="15" x14ac:dyDescent="0.25">
      <c r="A6124"/>
      <c r="B6124"/>
      <c r="C6124"/>
      <c r="D6124"/>
    </row>
    <row r="6125" spans="1:4" ht="15" x14ac:dyDescent="0.25">
      <c r="A6125"/>
      <c r="B6125"/>
      <c r="C6125"/>
      <c r="D6125"/>
    </row>
    <row r="6126" spans="1:4" ht="15" x14ac:dyDescent="0.25">
      <c r="A6126"/>
      <c r="B6126"/>
      <c r="C6126"/>
      <c r="D6126"/>
    </row>
    <row r="6127" spans="1:4" ht="15" x14ac:dyDescent="0.25">
      <c r="A6127"/>
      <c r="B6127"/>
      <c r="C6127"/>
      <c r="D6127"/>
    </row>
    <row r="6128" spans="1:4" ht="15" x14ac:dyDescent="0.25">
      <c r="A6128"/>
      <c r="B6128"/>
      <c r="C6128"/>
      <c r="D6128"/>
    </row>
    <row r="6129" spans="1:4" ht="15" x14ac:dyDescent="0.25">
      <c r="A6129"/>
      <c r="B6129"/>
      <c r="C6129"/>
      <c r="D6129"/>
    </row>
    <row r="6130" spans="1:4" ht="15" x14ac:dyDescent="0.25">
      <c r="A6130"/>
      <c r="B6130"/>
      <c r="C6130"/>
      <c r="D6130"/>
    </row>
    <row r="6131" spans="1:4" ht="15" x14ac:dyDescent="0.25">
      <c r="A6131"/>
      <c r="B6131"/>
      <c r="C6131"/>
      <c r="D6131"/>
    </row>
    <row r="6132" spans="1:4" ht="15" x14ac:dyDescent="0.25">
      <c r="A6132"/>
      <c r="B6132"/>
      <c r="C6132"/>
      <c r="D6132"/>
    </row>
    <row r="6133" spans="1:4" ht="15" x14ac:dyDescent="0.25">
      <c r="A6133"/>
      <c r="B6133"/>
      <c r="C6133"/>
      <c r="D6133"/>
    </row>
    <row r="6134" spans="1:4" ht="15" x14ac:dyDescent="0.25">
      <c r="A6134"/>
      <c r="B6134"/>
      <c r="C6134"/>
      <c r="D6134"/>
    </row>
    <row r="6135" spans="1:4" ht="15" x14ac:dyDescent="0.25">
      <c r="A6135"/>
      <c r="B6135"/>
      <c r="C6135"/>
      <c r="D6135"/>
    </row>
    <row r="6136" spans="1:4" ht="15" x14ac:dyDescent="0.25">
      <c r="A6136"/>
      <c r="B6136"/>
      <c r="C6136"/>
      <c r="D6136"/>
    </row>
    <row r="6137" spans="1:4" ht="15" x14ac:dyDescent="0.25">
      <c r="A6137"/>
      <c r="B6137"/>
      <c r="C6137"/>
      <c r="D6137"/>
    </row>
    <row r="6138" spans="1:4" ht="15" x14ac:dyDescent="0.25">
      <c r="A6138"/>
      <c r="B6138"/>
      <c r="C6138"/>
      <c r="D6138"/>
    </row>
    <row r="6139" spans="1:4" ht="15" x14ac:dyDescent="0.25">
      <c r="A6139"/>
      <c r="B6139"/>
      <c r="C6139"/>
      <c r="D6139"/>
    </row>
    <row r="6140" spans="1:4" ht="15" x14ac:dyDescent="0.25">
      <c r="A6140"/>
      <c r="B6140"/>
      <c r="C6140"/>
      <c r="D6140"/>
    </row>
    <row r="6141" spans="1:4" ht="15" x14ac:dyDescent="0.25">
      <c r="A6141"/>
      <c r="B6141"/>
      <c r="C6141"/>
      <c r="D6141"/>
    </row>
    <row r="6142" spans="1:4" ht="15" x14ac:dyDescent="0.25">
      <c r="A6142"/>
      <c r="B6142"/>
      <c r="C6142"/>
      <c r="D6142"/>
    </row>
    <row r="6143" spans="1:4" ht="15" x14ac:dyDescent="0.25">
      <c r="A6143"/>
      <c r="B6143"/>
      <c r="C6143"/>
      <c r="D6143"/>
    </row>
    <row r="6144" spans="1:4" ht="15" x14ac:dyDescent="0.25">
      <c r="A6144"/>
      <c r="B6144"/>
      <c r="C6144"/>
      <c r="D6144"/>
    </row>
    <row r="6145" spans="1:4" ht="15" x14ac:dyDescent="0.25">
      <c r="A6145"/>
      <c r="B6145"/>
      <c r="C6145"/>
      <c r="D6145"/>
    </row>
    <row r="6146" spans="1:4" ht="15" x14ac:dyDescent="0.25">
      <c r="A6146"/>
      <c r="B6146"/>
      <c r="C6146"/>
      <c r="D6146"/>
    </row>
    <row r="6147" spans="1:4" ht="15" x14ac:dyDescent="0.25">
      <c r="A6147"/>
      <c r="B6147"/>
      <c r="C6147"/>
      <c r="D6147"/>
    </row>
    <row r="6148" spans="1:4" ht="15" x14ac:dyDescent="0.25">
      <c r="A6148"/>
      <c r="B6148"/>
      <c r="C6148"/>
      <c r="D6148"/>
    </row>
    <row r="6149" spans="1:4" ht="15" x14ac:dyDescent="0.25">
      <c r="A6149"/>
      <c r="B6149"/>
      <c r="C6149"/>
      <c r="D6149"/>
    </row>
    <row r="6150" spans="1:4" ht="15" x14ac:dyDescent="0.25">
      <c r="A6150"/>
      <c r="B6150"/>
      <c r="C6150"/>
      <c r="D6150"/>
    </row>
    <row r="6151" spans="1:4" ht="15" x14ac:dyDescent="0.25">
      <c r="A6151"/>
      <c r="B6151"/>
      <c r="C6151"/>
      <c r="D6151"/>
    </row>
    <row r="6152" spans="1:4" ht="15" x14ac:dyDescent="0.25">
      <c r="A6152"/>
      <c r="B6152"/>
      <c r="C6152"/>
      <c r="D6152"/>
    </row>
    <row r="6153" spans="1:4" ht="15" x14ac:dyDescent="0.25">
      <c r="A6153"/>
      <c r="B6153"/>
      <c r="C6153"/>
      <c r="D6153"/>
    </row>
    <row r="6154" spans="1:4" ht="15" x14ac:dyDescent="0.25">
      <c r="A6154"/>
      <c r="B6154"/>
      <c r="C6154"/>
      <c r="D6154"/>
    </row>
    <row r="6155" spans="1:4" ht="15" x14ac:dyDescent="0.25">
      <c r="A6155"/>
      <c r="B6155"/>
      <c r="C6155"/>
      <c r="D6155"/>
    </row>
    <row r="6156" spans="1:4" ht="15" x14ac:dyDescent="0.25">
      <c r="A6156"/>
      <c r="B6156"/>
      <c r="C6156"/>
      <c r="D6156"/>
    </row>
    <row r="6157" spans="1:4" ht="15" x14ac:dyDescent="0.25">
      <c r="A6157"/>
      <c r="B6157"/>
      <c r="C6157"/>
      <c r="D6157"/>
    </row>
    <row r="6158" spans="1:4" ht="15" x14ac:dyDescent="0.25">
      <c r="A6158"/>
      <c r="B6158"/>
      <c r="C6158"/>
      <c r="D6158"/>
    </row>
    <row r="6159" spans="1:4" ht="15" x14ac:dyDescent="0.25">
      <c r="A6159"/>
      <c r="B6159"/>
      <c r="C6159"/>
      <c r="D6159"/>
    </row>
    <row r="6160" spans="1:4" ht="15" x14ac:dyDescent="0.25">
      <c r="A6160"/>
      <c r="B6160"/>
      <c r="C6160"/>
      <c r="D6160"/>
    </row>
    <row r="6161" spans="1:4" ht="15" x14ac:dyDescent="0.25">
      <c r="A6161"/>
      <c r="B6161"/>
      <c r="C6161"/>
      <c r="D6161"/>
    </row>
    <row r="6162" spans="1:4" ht="15" x14ac:dyDescent="0.25">
      <c r="A6162"/>
      <c r="B6162"/>
      <c r="C6162"/>
      <c r="D6162"/>
    </row>
    <row r="6163" spans="1:4" ht="15" x14ac:dyDescent="0.25">
      <c r="A6163"/>
      <c r="B6163"/>
      <c r="C6163"/>
      <c r="D6163"/>
    </row>
    <row r="6164" spans="1:4" ht="15" x14ac:dyDescent="0.25">
      <c r="A6164"/>
      <c r="B6164"/>
      <c r="C6164"/>
      <c r="D6164"/>
    </row>
    <row r="6165" spans="1:4" ht="15" x14ac:dyDescent="0.25">
      <c r="A6165"/>
      <c r="B6165"/>
      <c r="C6165"/>
      <c r="D6165"/>
    </row>
    <row r="6166" spans="1:4" ht="15" x14ac:dyDescent="0.25">
      <c r="A6166"/>
      <c r="B6166"/>
      <c r="C6166"/>
      <c r="D6166"/>
    </row>
    <row r="6167" spans="1:4" ht="15" x14ac:dyDescent="0.25">
      <c r="A6167"/>
      <c r="B6167"/>
      <c r="C6167"/>
      <c r="D6167"/>
    </row>
    <row r="6168" spans="1:4" ht="15" x14ac:dyDescent="0.25">
      <c r="A6168"/>
      <c r="B6168"/>
      <c r="C6168"/>
      <c r="D6168"/>
    </row>
    <row r="6169" spans="1:4" ht="15" x14ac:dyDescent="0.25">
      <c r="A6169"/>
      <c r="B6169"/>
      <c r="C6169"/>
      <c r="D6169"/>
    </row>
    <row r="6170" spans="1:4" ht="15" x14ac:dyDescent="0.25">
      <c r="A6170"/>
      <c r="B6170"/>
      <c r="C6170"/>
      <c r="D6170"/>
    </row>
    <row r="6171" spans="1:4" ht="15" x14ac:dyDescent="0.25">
      <c r="A6171"/>
      <c r="B6171"/>
      <c r="C6171"/>
      <c r="D6171"/>
    </row>
    <row r="6172" spans="1:4" ht="15" x14ac:dyDescent="0.25">
      <c r="A6172"/>
      <c r="B6172"/>
      <c r="C6172"/>
      <c r="D6172"/>
    </row>
    <row r="6173" spans="1:4" ht="15" x14ac:dyDescent="0.25">
      <c r="A6173"/>
      <c r="B6173"/>
      <c r="C6173"/>
      <c r="D6173"/>
    </row>
    <row r="6174" spans="1:4" ht="15" x14ac:dyDescent="0.25">
      <c r="A6174"/>
      <c r="B6174"/>
      <c r="C6174"/>
      <c r="D6174"/>
    </row>
    <row r="6175" spans="1:4" ht="15" x14ac:dyDescent="0.25">
      <c r="A6175"/>
      <c r="B6175"/>
      <c r="C6175"/>
      <c r="D6175"/>
    </row>
    <row r="6176" spans="1:4" ht="15" x14ac:dyDescent="0.25">
      <c r="A6176"/>
      <c r="B6176"/>
      <c r="C6176"/>
      <c r="D6176"/>
    </row>
    <row r="6177" spans="1:4" ht="15" x14ac:dyDescent="0.25">
      <c r="A6177"/>
      <c r="B6177"/>
      <c r="C6177"/>
      <c r="D6177"/>
    </row>
    <row r="6178" spans="1:4" ht="15" x14ac:dyDescent="0.25">
      <c r="A6178"/>
      <c r="B6178"/>
      <c r="C6178"/>
      <c r="D6178"/>
    </row>
    <row r="6179" spans="1:4" ht="15" x14ac:dyDescent="0.25">
      <c r="A6179"/>
      <c r="B6179"/>
      <c r="C6179"/>
      <c r="D6179"/>
    </row>
    <row r="6180" spans="1:4" ht="15" x14ac:dyDescent="0.25">
      <c r="A6180"/>
      <c r="B6180"/>
      <c r="C6180"/>
      <c r="D6180"/>
    </row>
    <row r="6181" spans="1:4" ht="15" x14ac:dyDescent="0.25">
      <c r="A6181"/>
      <c r="B6181"/>
      <c r="C6181"/>
      <c r="D6181"/>
    </row>
    <row r="6182" spans="1:4" ht="15" x14ac:dyDescent="0.25">
      <c r="A6182"/>
      <c r="B6182"/>
      <c r="C6182"/>
      <c r="D6182"/>
    </row>
    <row r="6183" spans="1:4" ht="15" x14ac:dyDescent="0.25">
      <c r="A6183"/>
      <c r="B6183"/>
      <c r="C6183"/>
      <c r="D6183"/>
    </row>
    <row r="6184" spans="1:4" ht="15" x14ac:dyDescent="0.25">
      <c r="A6184"/>
      <c r="B6184"/>
      <c r="C6184"/>
      <c r="D6184"/>
    </row>
    <row r="6185" spans="1:4" ht="15" x14ac:dyDescent="0.25">
      <c r="A6185"/>
      <c r="B6185"/>
      <c r="C6185"/>
      <c r="D6185"/>
    </row>
    <row r="6186" spans="1:4" ht="15" x14ac:dyDescent="0.25">
      <c r="A6186"/>
      <c r="B6186"/>
      <c r="C6186"/>
      <c r="D6186"/>
    </row>
    <row r="6187" spans="1:4" ht="15" x14ac:dyDescent="0.25">
      <c r="A6187"/>
      <c r="B6187"/>
      <c r="C6187"/>
      <c r="D6187"/>
    </row>
    <row r="6188" spans="1:4" ht="15" x14ac:dyDescent="0.25">
      <c r="A6188"/>
      <c r="B6188"/>
      <c r="C6188"/>
      <c r="D6188"/>
    </row>
    <row r="6189" spans="1:4" ht="15" x14ac:dyDescent="0.25">
      <c r="A6189"/>
      <c r="B6189"/>
      <c r="C6189"/>
      <c r="D6189"/>
    </row>
    <row r="6190" spans="1:4" ht="15" x14ac:dyDescent="0.25">
      <c r="A6190"/>
      <c r="B6190"/>
      <c r="C6190"/>
      <c r="D6190"/>
    </row>
    <row r="6191" spans="1:4" ht="15" x14ac:dyDescent="0.25">
      <c r="A6191"/>
      <c r="B6191"/>
      <c r="C6191"/>
      <c r="D6191"/>
    </row>
    <row r="6192" spans="1:4" ht="15" x14ac:dyDescent="0.25">
      <c r="A6192"/>
      <c r="B6192"/>
      <c r="C6192"/>
      <c r="D6192"/>
    </row>
    <row r="6193" spans="1:4" ht="15" x14ac:dyDescent="0.25">
      <c r="A6193"/>
      <c r="B6193"/>
      <c r="C6193"/>
      <c r="D6193"/>
    </row>
    <row r="6194" spans="1:4" ht="15" x14ac:dyDescent="0.25">
      <c r="A6194"/>
      <c r="B6194"/>
      <c r="C6194"/>
      <c r="D6194"/>
    </row>
    <row r="6195" spans="1:4" ht="15" x14ac:dyDescent="0.25">
      <c r="A6195"/>
      <c r="B6195"/>
      <c r="C6195"/>
      <c r="D6195"/>
    </row>
    <row r="6196" spans="1:4" ht="15" x14ac:dyDescent="0.25">
      <c r="A6196"/>
      <c r="B6196"/>
      <c r="C6196"/>
      <c r="D6196"/>
    </row>
    <row r="6197" spans="1:4" ht="15" x14ac:dyDescent="0.25">
      <c r="A6197"/>
      <c r="B6197"/>
      <c r="C6197"/>
      <c r="D6197"/>
    </row>
    <row r="6198" spans="1:4" ht="15" x14ac:dyDescent="0.25">
      <c r="A6198"/>
      <c r="B6198"/>
      <c r="C6198"/>
      <c r="D6198"/>
    </row>
    <row r="6199" spans="1:4" ht="15" x14ac:dyDescent="0.25">
      <c r="A6199"/>
      <c r="B6199"/>
      <c r="C6199"/>
      <c r="D6199"/>
    </row>
    <row r="6200" spans="1:4" ht="15" x14ac:dyDescent="0.25">
      <c r="A6200"/>
      <c r="B6200"/>
      <c r="C6200"/>
      <c r="D6200"/>
    </row>
    <row r="6201" spans="1:4" ht="15" x14ac:dyDescent="0.25">
      <c r="A6201"/>
      <c r="B6201"/>
      <c r="C6201"/>
      <c r="D6201"/>
    </row>
    <row r="6202" spans="1:4" ht="15" x14ac:dyDescent="0.25">
      <c r="A6202"/>
      <c r="B6202"/>
      <c r="C6202"/>
      <c r="D6202"/>
    </row>
    <row r="6203" spans="1:4" ht="15" x14ac:dyDescent="0.25">
      <c r="A6203"/>
      <c r="B6203"/>
      <c r="C6203"/>
      <c r="D6203"/>
    </row>
    <row r="6204" spans="1:4" ht="15" x14ac:dyDescent="0.25">
      <c r="A6204"/>
      <c r="B6204"/>
      <c r="C6204"/>
      <c r="D6204"/>
    </row>
    <row r="6205" spans="1:4" ht="15" x14ac:dyDescent="0.25">
      <c r="A6205"/>
      <c r="B6205"/>
      <c r="C6205"/>
      <c r="D6205"/>
    </row>
    <row r="6206" spans="1:4" ht="15" x14ac:dyDescent="0.25">
      <c r="A6206"/>
      <c r="B6206"/>
      <c r="C6206"/>
      <c r="D6206"/>
    </row>
    <row r="6207" spans="1:4" ht="15" x14ac:dyDescent="0.25">
      <c r="A6207"/>
      <c r="B6207"/>
      <c r="C6207"/>
      <c r="D6207"/>
    </row>
    <row r="6208" spans="1:4" ht="15" x14ac:dyDescent="0.25">
      <c r="A6208"/>
      <c r="B6208"/>
      <c r="C6208"/>
      <c r="D6208"/>
    </row>
    <row r="6209" spans="1:4" ht="15" x14ac:dyDescent="0.25">
      <c r="A6209"/>
      <c r="B6209"/>
      <c r="C6209"/>
      <c r="D6209"/>
    </row>
    <row r="6210" spans="1:4" ht="15" x14ac:dyDescent="0.25">
      <c r="A6210"/>
      <c r="B6210"/>
      <c r="C6210"/>
      <c r="D6210"/>
    </row>
    <row r="6211" spans="1:4" ht="15" x14ac:dyDescent="0.25">
      <c r="A6211"/>
      <c r="B6211"/>
      <c r="C6211"/>
      <c r="D6211"/>
    </row>
    <row r="6212" spans="1:4" ht="15" x14ac:dyDescent="0.25">
      <c r="A6212"/>
      <c r="B6212"/>
      <c r="C6212"/>
      <c r="D6212"/>
    </row>
    <row r="6213" spans="1:4" ht="15" x14ac:dyDescent="0.25">
      <c r="A6213"/>
      <c r="B6213"/>
      <c r="C6213"/>
      <c r="D6213"/>
    </row>
    <row r="6214" spans="1:4" ht="15" x14ac:dyDescent="0.25">
      <c r="A6214"/>
      <c r="B6214"/>
      <c r="C6214"/>
      <c r="D6214"/>
    </row>
    <row r="6215" spans="1:4" ht="15" x14ac:dyDescent="0.25">
      <c r="A6215"/>
      <c r="B6215"/>
      <c r="C6215"/>
      <c r="D6215"/>
    </row>
    <row r="6216" spans="1:4" ht="15" x14ac:dyDescent="0.25">
      <c r="A6216"/>
      <c r="B6216"/>
      <c r="C6216"/>
      <c r="D6216"/>
    </row>
    <row r="6217" spans="1:4" ht="15" x14ac:dyDescent="0.25">
      <c r="A6217"/>
      <c r="B6217"/>
      <c r="C6217"/>
      <c r="D6217"/>
    </row>
    <row r="6218" spans="1:4" ht="15" x14ac:dyDescent="0.25">
      <c r="A6218"/>
      <c r="B6218"/>
      <c r="C6218"/>
      <c r="D6218"/>
    </row>
    <row r="6219" spans="1:4" ht="15" x14ac:dyDescent="0.25">
      <c r="A6219"/>
      <c r="B6219"/>
      <c r="C6219"/>
      <c r="D6219"/>
    </row>
    <row r="6220" spans="1:4" ht="15" x14ac:dyDescent="0.25">
      <c r="A6220"/>
      <c r="B6220"/>
      <c r="C6220"/>
      <c r="D6220"/>
    </row>
    <row r="6221" spans="1:4" ht="15" x14ac:dyDescent="0.25">
      <c r="A6221"/>
      <c r="B6221"/>
      <c r="C6221"/>
      <c r="D6221"/>
    </row>
    <row r="6222" spans="1:4" ht="15" x14ac:dyDescent="0.25">
      <c r="A6222"/>
      <c r="B6222"/>
      <c r="C6222"/>
      <c r="D6222"/>
    </row>
    <row r="6223" spans="1:4" ht="15" x14ac:dyDescent="0.25">
      <c r="A6223"/>
      <c r="B6223"/>
      <c r="C6223"/>
      <c r="D6223"/>
    </row>
    <row r="6224" spans="1:4" ht="15" x14ac:dyDescent="0.25">
      <c r="A6224"/>
      <c r="B6224"/>
      <c r="C6224"/>
      <c r="D6224"/>
    </row>
    <row r="6225" spans="1:4" ht="15" x14ac:dyDescent="0.25">
      <c r="A6225"/>
      <c r="B6225"/>
      <c r="C6225"/>
      <c r="D6225"/>
    </row>
    <row r="6226" spans="1:4" ht="15" x14ac:dyDescent="0.25">
      <c r="A6226"/>
      <c r="B6226"/>
      <c r="C6226"/>
      <c r="D6226"/>
    </row>
    <row r="6227" spans="1:4" ht="15" x14ac:dyDescent="0.25">
      <c r="A6227"/>
      <c r="B6227"/>
      <c r="C6227"/>
      <c r="D6227"/>
    </row>
    <row r="6228" spans="1:4" ht="15" x14ac:dyDescent="0.25">
      <c r="A6228"/>
      <c r="B6228"/>
      <c r="C6228"/>
      <c r="D6228"/>
    </row>
    <row r="6229" spans="1:4" ht="15" x14ac:dyDescent="0.25">
      <c r="A6229"/>
      <c r="B6229"/>
      <c r="C6229"/>
      <c r="D6229"/>
    </row>
    <row r="6230" spans="1:4" ht="15" x14ac:dyDescent="0.25">
      <c r="A6230"/>
      <c r="B6230"/>
      <c r="C6230"/>
      <c r="D6230"/>
    </row>
    <row r="6231" spans="1:4" ht="15" x14ac:dyDescent="0.25">
      <c r="A6231"/>
      <c r="B6231"/>
      <c r="C6231"/>
      <c r="D6231"/>
    </row>
    <row r="6232" spans="1:4" ht="15" x14ac:dyDescent="0.25">
      <c r="A6232"/>
      <c r="B6232"/>
      <c r="C6232"/>
      <c r="D6232"/>
    </row>
    <row r="6233" spans="1:4" ht="15" x14ac:dyDescent="0.25">
      <c r="A6233"/>
      <c r="B6233"/>
      <c r="C6233"/>
      <c r="D6233"/>
    </row>
    <row r="6234" spans="1:4" ht="15" x14ac:dyDescent="0.25">
      <c r="A6234"/>
      <c r="B6234"/>
      <c r="C6234"/>
      <c r="D6234"/>
    </row>
    <row r="6235" spans="1:4" ht="15" x14ac:dyDescent="0.25">
      <c r="A6235"/>
      <c r="B6235"/>
      <c r="C6235"/>
      <c r="D6235"/>
    </row>
    <row r="6236" spans="1:4" ht="15" x14ac:dyDescent="0.25">
      <c r="A6236"/>
      <c r="B6236"/>
      <c r="C6236"/>
      <c r="D6236"/>
    </row>
    <row r="6237" spans="1:4" ht="15" x14ac:dyDescent="0.25">
      <c r="A6237"/>
      <c r="B6237"/>
      <c r="C6237"/>
      <c r="D6237"/>
    </row>
    <row r="6238" spans="1:4" ht="15" x14ac:dyDescent="0.25">
      <c r="A6238"/>
      <c r="B6238"/>
      <c r="C6238"/>
      <c r="D6238"/>
    </row>
    <row r="6239" spans="1:4" ht="15" x14ac:dyDescent="0.25">
      <c r="A6239"/>
      <c r="B6239"/>
      <c r="C6239"/>
      <c r="D6239"/>
    </row>
    <row r="6240" spans="1:4" ht="15" x14ac:dyDescent="0.25">
      <c r="A6240"/>
      <c r="B6240"/>
      <c r="C6240"/>
      <c r="D6240"/>
    </row>
    <row r="6241" spans="1:4" ht="15" x14ac:dyDescent="0.25">
      <c r="A6241"/>
      <c r="B6241"/>
      <c r="C6241"/>
      <c r="D6241"/>
    </row>
    <row r="6242" spans="1:4" ht="15" x14ac:dyDescent="0.25">
      <c r="A6242"/>
      <c r="B6242"/>
      <c r="C6242"/>
      <c r="D6242"/>
    </row>
    <row r="6243" spans="1:4" ht="15" x14ac:dyDescent="0.25">
      <c r="A6243"/>
      <c r="B6243"/>
      <c r="C6243"/>
      <c r="D6243"/>
    </row>
    <row r="6244" spans="1:4" ht="15" x14ac:dyDescent="0.25">
      <c r="A6244"/>
      <c r="B6244"/>
      <c r="C6244"/>
      <c r="D6244"/>
    </row>
    <row r="6245" spans="1:4" ht="15" x14ac:dyDescent="0.25">
      <c r="A6245"/>
      <c r="B6245"/>
      <c r="C6245"/>
      <c r="D6245"/>
    </row>
    <row r="6246" spans="1:4" ht="15" x14ac:dyDescent="0.25">
      <c r="A6246"/>
      <c r="B6246"/>
      <c r="C6246"/>
      <c r="D6246"/>
    </row>
    <row r="6247" spans="1:4" ht="15" x14ac:dyDescent="0.25">
      <c r="A6247"/>
      <c r="B6247"/>
      <c r="C6247"/>
      <c r="D6247"/>
    </row>
    <row r="6248" spans="1:4" ht="15" x14ac:dyDescent="0.25">
      <c r="A6248"/>
      <c r="B6248"/>
      <c r="C6248"/>
      <c r="D6248"/>
    </row>
    <row r="6249" spans="1:4" ht="15" x14ac:dyDescent="0.25">
      <c r="A6249"/>
      <c r="B6249"/>
      <c r="C6249"/>
      <c r="D6249"/>
    </row>
    <row r="6250" spans="1:4" ht="15" x14ac:dyDescent="0.25">
      <c r="A6250"/>
      <c r="B6250"/>
      <c r="C6250"/>
      <c r="D6250"/>
    </row>
    <row r="6251" spans="1:4" ht="15" x14ac:dyDescent="0.25">
      <c r="A6251"/>
      <c r="B6251"/>
      <c r="C6251"/>
      <c r="D6251"/>
    </row>
    <row r="6252" spans="1:4" ht="15" x14ac:dyDescent="0.25">
      <c r="A6252"/>
      <c r="B6252"/>
      <c r="C6252"/>
      <c r="D6252"/>
    </row>
    <row r="6253" spans="1:4" ht="15" x14ac:dyDescent="0.25">
      <c r="A6253"/>
      <c r="B6253"/>
      <c r="C6253"/>
      <c r="D6253"/>
    </row>
    <row r="6254" spans="1:4" ht="15" x14ac:dyDescent="0.25">
      <c r="A6254"/>
      <c r="B6254"/>
      <c r="C6254"/>
      <c r="D6254"/>
    </row>
    <row r="6255" spans="1:4" ht="15" x14ac:dyDescent="0.25">
      <c r="A6255"/>
      <c r="B6255"/>
      <c r="C6255"/>
      <c r="D6255"/>
    </row>
    <row r="6256" spans="1:4" ht="15" x14ac:dyDescent="0.25">
      <c r="A6256"/>
      <c r="B6256"/>
      <c r="C6256"/>
      <c r="D6256"/>
    </row>
    <row r="6257" spans="1:4" ht="15" x14ac:dyDescent="0.25">
      <c r="A6257"/>
      <c r="B6257"/>
      <c r="C6257"/>
      <c r="D6257"/>
    </row>
    <row r="6258" spans="1:4" ht="15" x14ac:dyDescent="0.25">
      <c r="A6258"/>
      <c r="B6258"/>
      <c r="C6258"/>
      <c r="D6258"/>
    </row>
    <row r="6259" spans="1:4" ht="15" x14ac:dyDescent="0.25">
      <c r="A6259"/>
      <c r="B6259"/>
      <c r="C6259"/>
      <c r="D6259"/>
    </row>
    <row r="6260" spans="1:4" ht="15" x14ac:dyDescent="0.25">
      <c r="A6260"/>
      <c r="B6260"/>
      <c r="C6260"/>
      <c r="D6260"/>
    </row>
    <row r="6261" spans="1:4" ht="15" x14ac:dyDescent="0.25">
      <c r="A6261"/>
      <c r="B6261"/>
      <c r="C6261"/>
      <c r="D6261"/>
    </row>
    <row r="6262" spans="1:4" ht="15" x14ac:dyDescent="0.25">
      <c r="A6262"/>
      <c r="B6262"/>
      <c r="C6262"/>
      <c r="D6262"/>
    </row>
    <row r="6263" spans="1:4" ht="15" x14ac:dyDescent="0.25">
      <c r="A6263"/>
      <c r="B6263"/>
      <c r="C6263"/>
      <c r="D6263"/>
    </row>
    <row r="6264" spans="1:4" ht="15" x14ac:dyDescent="0.25">
      <c r="A6264"/>
      <c r="B6264"/>
      <c r="C6264"/>
      <c r="D6264"/>
    </row>
    <row r="6265" spans="1:4" ht="15" x14ac:dyDescent="0.25">
      <c r="A6265"/>
      <c r="B6265"/>
      <c r="C6265"/>
      <c r="D6265"/>
    </row>
    <row r="6266" spans="1:4" ht="15" x14ac:dyDescent="0.25">
      <c r="A6266"/>
      <c r="B6266"/>
      <c r="C6266"/>
      <c r="D6266"/>
    </row>
    <row r="6267" spans="1:4" ht="15" x14ac:dyDescent="0.25">
      <c r="A6267"/>
      <c r="B6267"/>
      <c r="C6267"/>
      <c r="D6267"/>
    </row>
    <row r="6268" spans="1:4" ht="15" x14ac:dyDescent="0.25">
      <c r="A6268"/>
      <c r="B6268"/>
      <c r="C6268"/>
      <c r="D6268"/>
    </row>
    <row r="6269" spans="1:4" ht="15" x14ac:dyDescent="0.25">
      <c r="A6269"/>
      <c r="B6269"/>
      <c r="C6269"/>
      <c r="D6269"/>
    </row>
    <row r="6270" spans="1:4" ht="15" x14ac:dyDescent="0.25">
      <c r="A6270"/>
      <c r="B6270"/>
      <c r="C6270"/>
      <c r="D6270"/>
    </row>
    <row r="6271" spans="1:4" ht="15" x14ac:dyDescent="0.25">
      <c r="A6271"/>
      <c r="B6271"/>
      <c r="C6271"/>
      <c r="D6271"/>
    </row>
    <row r="6272" spans="1:4" ht="15" x14ac:dyDescent="0.25">
      <c r="A6272"/>
      <c r="B6272"/>
      <c r="C6272"/>
      <c r="D6272"/>
    </row>
    <row r="6273" spans="1:4" ht="15" x14ac:dyDescent="0.25">
      <c r="A6273"/>
      <c r="B6273"/>
      <c r="C6273"/>
      <c r="D6273"/>
    </row>
    <row r="6274" spans="1:4" ht="15" x14ac:dyDescent="0.25">
      <c r="A6274"/>
      <c r="B6274"/>
      <c r="C6274"/>
      <c r="D6274"/>
    </row>
    <row r="6275" spans="1:4" ht="15" x14ac:dyDescent="0.25">
      <c r="A6275"/>
      <c r="B6275"/>
      <c r="C6275"/>
      <c r="D6275"/>
    </row>
    <row r="6276" spans="1:4" ht="15" x14ac:dyDescent="0.25">
      <c r="A6276"/>
      <c r="B6276"/>
      <c r="C6276"/>
      <c r="D6276"/>
    </row>
    <row r="6277" spans="1:4" ht="15" x14ac:dyDescent="0.25">
      <c r="A6277"/>
      <c r="B6277"/>
      <c r="C6277"/>
      <c r="D6277"/>
    </row>
    <row r="6278" spans="1:4" ht="15" x14ac:dyDescent="0.25">
      <c r="A6278"/>
      <c r="B6278"/>
      <c r="C6278"/>
      <c r="D6278"/>
    </row>
    <row r="6279" spans="1:4" ht="15" x14ac:dyDescent="0.25">
      <c r="A6279"/>
      <c r="B6279"/>
      <c r="C6279"/>
      <c r="D6279"/>
    </row>
    <row r="6280" spans="1:4" ht="15" x14ac:dyDescent="0.25">
      <c r="A6280"/>
      <c r="B6280"/>
      <c r="C6280"/>
      <c r="D6280"/>
    </row>
    <row r="6281" spans="1:4" ht="15" x14ac:dyDescent="0.25">
      <c r="A6281"/>
      <c r="B6281"/>
      <c r="C6281"/>
      <c r="D6281"/>
    </row>
    <row r="6282" spans="1:4" ht="15" x14ac:dyDescent="0.25">
      <c r="A6282"/>
      <c r="B6282"/>
      <c r="C6282"/>
      <c r="D6282"/>
    </row>
    <row r="6283" spans="1:4" ht="15" x14ac:dyDescent="0.25">
      <c r="A6283"/>
      <c r="B6283"/>
      <c r="C6283"/>
      <c r="D6283"/>
    </row>
    <row r="6284" spans="1:4" ht="15" x14ac:dyDescent="0.25">
      <c r="A6284"/>
      <c r="B6284"/>
      <c r="C6284"/>
      <c r="D6284"/>
    </row>
    <row r="6285" spans="1:4" ht="15" x14ac:dyDescent="0.25">
      <c r="A6285"/>
      <c r="B6285"/>
      <c r="C6285"/>
      <c r="D6285"/>
    </row>
    <row r="6286" spans="1:4" ht="15" x14ac:dyDescent="0.25">
      <c r="A6286"/>
      <c r="B6286"/>
      <c r="C6286"/>
      <c r="D6286"/>
    </row>
    <row r="6287" spans="1:4" ht="15" x14ac:dyDescent="0.25">
      <c r="A6287"/>
      <c r="B6287"/>
      <c r="C6287"/>
      <c r="D6287"/>
    </row>
    <row r="6288" spans="1:4" ht="15" x14ac:dyDescent="0.25">
      <c r="A6288"/>
      <c r="B6288"/>
      <c r="C6288"/>
      <c r="D6288"/>
    </row>
    <row r="6289" spans="1:4" ht="15" x14ac:dyDescent="0.25">
      <c r="A6289"/>
      <c r="B6289"/>
      <c r="C6289"/>
      <c r="D6289"/>
    </row>
    <row r="6290" spans="1:4" ht="15" x14ac:dyDescent="0.25">
      <c r="A6290"/>
      <c r="B6290"/>
      <c r="C6290"/>
      <c r="D6290"/>
    </row>
    <row r="6291" spans="1:4" ht="15" x14ac:dyDescent="0.25">
      <c r="A6291"/>
      <c r="B6291"/>
      <c r="C6291"/>
      <c r="D6291"/>
    </row>
    <row r="6292" spans="1:4" ht="15" x14ac:dyDescent="0.25">
      <c r="A6292"/>
      <c r="B6292"/>
      <c r="C6292"/>
      <c r="D6292"/>
    </row>
    <row r="6293" spans="1:4" ht="15" x14ac:dyDescent="0.25">
      <c r="A6293"/>
      <c r="B6293"/>
      <c r="C6293"/>
      <c r="D6293"/>
    </row>
    <row r="6294" spans="1:4" ht="15" x14ac:dyDescent="0.25">
      <c r="A6294"/>
      <c r="B6294"/>
      <c r="C6294"/>
      <c r="D6294"/>
    </row>
    <row r="6295" spans="1:4" ht="15" x14ac:dyDescent="0.25">
      <c r="A6295"/>
      <c r="B6295"/>
      <c r="C6295"/>
      <c r="D6295"/>
    </row>
    <row r="6296" spans="1:4" ht="15" x14ac:dyDescent="0.25">
      <c r="A6296"/>
      <c r="B6296"/>
      <c r="C6296"/>
      <c r="D6296"/>
    </row>
    <row r="6297" spans="1:4" ht="15" x14ac:dyDescent="0.25">
      <c r="A6297"/>
      <c r="B6297"/>
      <c r="C6297"/>
      <c r="D6297"/>
    </row>
    <row r="6298" spans="1:4" ht="15" x14ac:dyDescent="0.25">
      <c r="A6298"/>
      <c r="B6298"/>
      <c r="C6298"/>
      <c r="D6298"/>
    </row>
    <row r="6299" spans="1:4" ht="15" x14ac:dyDescent="0.25">
      <c r="A6299"/>
      <c r="B6299"/>
      <c r="C6299"/>
      <c r="D6299"/>
    </row>
    <row r="6300" spans="1:4" ht="15" x14ac:dyDescent="0.25">
      <c r="A6300"/>
      <c r="B6300"/>
      <c r="C6300"/>
      <c r="D6300"/>
    </row>
    <row r="6301" spans="1:4" ht="15" x14ac:dyDescent="0.25">
      <c r="A6301"/>
      <c r="B6301"/>
      <c r="C6301"/>
      <c r="D6301"/>
    </row>
    <row r="6302" spans="1:4" ht="15" x14ac:dyDescent="0.25">
      <c r="A6302"/>
      <c r="B6302"/>
      <c r="C6302"/>
      <c r="D6302"/>
    </row>
    <row r="6303" spans="1:4" ht="15" x14ac:dyDescent="0.25">
      <c r="A6303"/>
      <c r="B6303"/>
      <c r="C6303"/>
      <c r="D6303"/>
    </row>
    <row r="6304" spans="1:4" ht="15" x14ac:dyDescent="0.25">
      <c r="A6304"/>
      <c r="B6304"/>
      <c r="C6304"/>
      <c r="D6304"/>
    </row>
    <row r="6305" spans="1:4" ht="15" x14ac:dyDescent="0.25">
      <c r="A6305"/>
      <c r="B6305"/>
      <c r="C6305"/>
      <c r="D6305"/>
    </row>
    <row r="6306" spans="1:4" ht="15" x14ac:dyDescent="0.25">
      <c r="A6306"/>
      <c r="B6306"/>
      <c r="C6306"/>
      <c r="D6306"/>
    </row>
    <row r="6307" spans="1:4" ht="15" x14ac:dyDescent="0.25">
      <c r="A6307"/>
      <c r="B6307"/>
      <c r="C6307"/>
      <c r="D6307"/>
    </row>
    <row r="6308" spans="1:4" ht="15" x14ac:dyDescent="0.25">
      <c r="A6308"/>
      <c r="B6308"/>
      <c r="C6308"/>
      <c r="D6308"/>
    </row>
    <row r="6309" spans="1:4" ht="15" x14ac:dyDescent="0.25">
      <c r="A6309"/>
      <c r="B6309"/>
      <c r="C6309"/>
      <c r="D6309"/>
    </row>
    <row r="6310" spans="1:4" ht="15" x14ac:dyDescent="0.25">
      <c r="A6310"/>
      <c r="B6310"/>
      <c r="C6310"/>
      <c r="D6310"/>
    </row>
    <row r="6311" spans="1:4" ht="15" x14ac:dyDescent="0.25">
      <c r="A6311"/>
      <c r="B6311"/>
      <c r="C6311"/>
      <c r="D6311"/>
    </row>
    <row r="6312" spans="1:4" ht="15" x14ac:dyDescent="0.25">
      <c r="A6312"/>
      <c r="B6312"/>
      <c r="C6312"/>
      <c r="D6312"/>
    </row>
    <row r="6313" spans="1:4" ht="15" x14ac:dyDescent="0.25">
      <c r="A6313"/>
      <c r="B6313"/>
      <c r="C6313"/>
      <c r="D6313"/>
    </row>
    <row r="6314" spans="1:4" ht="15" x14ac:dyDescent="0.25">
      <c r="A6314"/>
      <c r="B6314"/>
      <c r="C6314"/>
      <c r="D6314"/>
    </row>
    <row r="6315" spans="1:4" ht="15" x14ac:dyDescent="0.25">
      <c r="A6315"/>
      <c r="B6315"/>
      <c r="C6315"/>
      <c r="D6315"/>
    </row>
    <row r="6316" spans="1:4" ht="15" x14ac:dyDescent="0.25">
      <c r="A6316"/>
      <c r="B6316"/>
      <c r="C6316"/>
      <c r="D6316"/>
    </row>
    <row r="6317" spans="1:4" ht="15" x14ac:dyDescent="0.25">
      <c r="A6317"/>
      <c r="B6317"/>
      <c r="C6317"/>
      <c r="D6317"/>
    </row>
    <row r="6318" spans="1:4" ht="15" x14ac:dyDescent="0.25">
      <c r="A6318"/>
      <c r="B6318"/>
      <c r="C6318"/>
      <c r="D6318"/>
    </row>
    <row r="6319" spans="1:4" ht="15" x14ac:dyDescent="0.25">
      <c r="A6319"/>
      <c r="B6319"/>
      <c r="C6319"/>
      <c r="D6319"/>
    </row>
    <row r="6320" spans="1:4" ht="15" x14ac:dyDescent="0.25">
      <c r="A6320"/>
      <c r="B6320"/>
      <c r="C6320"/>
      <c r="D6320"/>
    </row>
    <row r="6321" spans="1:4" ht="15" x14ac:dyDescent="0.25">
      <c r="A6321"/>
      <c r="B6321"/>
      <c r="C6321"/>
      <c r="D6321"/>
    </row>
    <row r="6322" spans="1:4" ht="15" x14ac:dyDescent="0.25">
      <c r="A6322"/>
      <c r="B6322"/>
      <c r="C6322"/>
      <c r="D6322"/>
    </row>
    <row r="6323" spans="1:4" ht="15" x14ac:dyDescent="0.25">
      <c r="A6323"/>
      <c r="B6323"/>
      <c r="C6323"/>
      <c r="D6323"/>
    </row>
    <row r="6324" spans="1:4" ht="15" x14ac:dyDescent="0.25">
      <c r="A6324"/>
      <c r="B6324"/>
      <c r="C6324"/>
      <c r="D6324"/>
    </row>
    <row r="6325" spans="1:4" ht="15" x14ac:dyDescent="0.25">
      <c r="A6325"/>
      <c r="B6325"/>
      <c r="C6325"/>
      <c r="D6325"/>
    </row>
    <row r="6326" spans="1:4" ht="15" x14ac:dyDescent="0.25">
      <c r="A6326"/>
      <c r="B6326"/>
      <c r="C6326"/>
      <c r="D6326"/>
    </row>
    <row r="6327" spans="1:4" ht="15" x14ac:dyDescent="0.25">
      <c r="A6327"/>
      <c r="B6327"/>
      <c r="C6327"/>
      <c r="D6327"/>
    </row>
    <row r="6328" spans="1:4" ht="15" x14ac:dyDescent="0.25">
      <c r="A6328"/>
      <c r="B6328"/>
      <c r="C6328"/>
      <c r="D6328"/>
    </row>
    <row r="6329" spans="1:4" ht="15" x14ac:dyDescent="0.25">
      <c r="A6329"/>
      <c r="B6329"/>
      <c r="C6329"/>
      <c r="D6329"/>
    </row>
    <row r="6330" spans="1:4" ht="15" x14ac:dyDescent="0.25">
      <c r="A6330"/>
      <c r="B6330"/>
      <c r="C6330"/>
      <c r="D6330"/>
    </row>
    <row r="6331" spans="1:4" ht="15" x14ac:dyDescent="0.25">
      <c r="A6331"/>
      <c r="B6331"/>
      <c r="C6331"/>
      <c r="D6331"/>
    </row>
    <row r="6332" spans="1:4" ht="15" x14ac:dyDescent="0.25">
      <c r="A6332"/>
      <c r="B6332"/>
      <c r="C6332"/>
      <c r="D6332"/>
    </row>
    <row r="6333" spans="1:4" ht="15" x14ac:dyDescent="0.25">
      <c r="A6333"/>
      <c r="B6333"/>
      <c r="C6333"/>
      <c r="D6333"/>
    </row>
    <row r="6334" spans="1:4" ht="15" x14ac:dyDescent="0.25">
      <c r="A6334"/>
      <c r="B6334"/>
      <c r="C6334"/>
      <c r="D6334"/>
    </row>
    <row r="6335" spans="1:4" ht="15" x14ac:dyDescent="0.25">
      <c r="A6335"/>
      <c r="B6335"/>
      <c r="C6335"/>
      <c r="D6335"/>
    </row>
    <row r="6336" spans="1:4" ht="15" x14ac:dyDescent="0.25">
      <c r="A6336"/>
      <c r="B6336"/>
      <c r="C6336"/>
      <c r="D6336"/>
    </row>
    <row r="6337" spans="1:4" ht="15" x14ac:dyDescent="0.25">
      <c r="A6337"/>
      <c r="B6337"/>
      <c r="C6337"/>
      <c r="D6337"/>
    </row>
    <row r="6338" spans="1:4" ht="15" x14ac:dyDescent="0.25">
      <c r="A6338"/>
      <c r="B6338"/>
      <c r="C6338"/>
      <c r="D6338"/>
    </row>
    <row r="6339" spans="1:4" ht="15" x14ac:dyDescent="0.25">
      <c r="A6339"/>
      <c r="B6339"/>
      <c r="C6339"/>
      <c r="D6339"/>
    </row>
    <row r="6340" spans="1:4" ht="15" x14ac:dyDescent="0.25">
      <c r="A6340"/>
      <c r="B6340"/>
      <c r="C6340"/>
      <c r="D6340"/>
    </row>
    <row r="6341" spans="1:4" ht="15" x14ac:dyDescent="0.25">
      <c r="A6341"/>
      <c r="B6341"/>
      <c r="C6341"/>
      <c r="D6341"/>
    </row>
    <row r="6342" spans="1:4" ht="15" x14ac:dyDescent="0.25">
      <c r="A6342"/>
      <c r="B6342"/>
      <c r="C6342"/>
      <c r="D6342"/>
    </row>
    <row r="6343" spans="1:4" ht="15" x14ac:dyDescent="0.25">
      <c r="A6343"/>
      <c r="B6343"/>
      <c r="C6343"/>
      <c r="D6343"/>
    </row>
    <row r="6344" spans="1:4" ht="15" x14ac:dyDescent="0.25">
      <c r="A6344"/>
      <c r="B6344"/>
      <c r="C6344"/>
      <c r="D6344"/>
    </row>
    <row r="6345" spans="1:4" ht="15" x14ac:dyDescent="0.25">
      <c r="A6345"/>
      <c r="B6345"/>
      <c r="C6345"/>
      <c r="D6345"/>
    </row>
    <row r="6346" spans="1:4" ht="15" x14ac:dyDescent="0.25">
      <c r="A6346"/>
      <c r="B6346"/>
      <c r="C6346"/>
      <c r="D6346"/>
    </row>
    <row r="6347" spans="1:4" ht="15" x14ac:dyDescent="0.25">
      <c r="A6347"/>
      <c r="B6347"/>
      <c r="C6347"/>
      <c r="D6347"/>
    </row>
    <row r="6348" spans="1:4" ht="15" x14ac:dyDescent="0.25">
      <c r="A6348"/>
      <c r="B6348"/>
      <c r="C6348"/>
      <c r="D6348"/>
    </row>
    <row r="6349" spans="1:4" ht="15" x14ac:dyDescent="0.25">
      <c r="A6349"/>
      <c r="B6349"/>
      <c r="C6349"/>
      <c r="D6349"/>
    </row>
    <row r="6350" spans="1:4" ht="15" x14ac:dyDescent="0.25">
      <c r="A6350"/>
      <c r="B6350"/>
      <c r="C6350"/>
      <c r="D6350"/>
    </row>
    <row r="6351" spans="1:4" ht="15" x14ac:dyDescent="0.25">
      <c r="A6351"/>
      <c r="B6351"/>
      <c r="C6351"/>
      <c r="D6351"/>
    </row>
    <row r="6352" spans="1:4" ht="15" x14ac:dyDescent="0.25">
      <c r="A6352"/>
      <c r="B6352"/>
      <c r="C6352"/>
      <c r="D6352"/>
    </row>
    <row r="6353" spans="1:4" ht="15" x14ac:dyDescent="0.25">
      <c r="A6353"/>
      <c r="B6353"/>
      <c r="C6353"/>
      <c r="D6353"/>
    </row>
    <row r="6354" spans="1:4" ht="15" x14ac:dyDescent="0.25">
      <c r="A6354"/>
      <c r="B6354"/>
      <c r="C6354"/>
      <c r="D6354"/>
    </row>
    <row r="6355" spans="1:4" ht="15" x14ac:dyDescent="0.25">
      <c r="A6355"/>
      <c r="B6355"/>
      <c r="C6355"/>
      <c r="D6355"/>
    </row>
    <row r="6356" spans="1:4" ht="15" x14ac:dyDescent="0.25">
      <c r="A6356"/>
      <c r="B6356"/>
      <c r="C6356"/>
      <c r="D6356"/>
    </row>
    <row r="6357" spans="1:4" ht="15" x14ac:dyDescent="0.25">
      <c r="A6357"/>
      <c r="B6357"/>
      <c r="C6357"/>
      <c r="D6357"/>
    </row>
    <row r="6358" spans="1:4" ht="15" x14ac:dyDescent="0.25">
      <c r="A6358"/>
      <c r="B6358"/>
      <c r="C6358"/>
      <c r="D6358"/>
    </row>
    <row r="6359" spans="1:4" ht="15" x14ac:dyDescent="0.25">
      <c r="A6359"/>
      <c r="B6359"/>
      <c r="C6359"/>
      <c r="D6359"/>
    </row>
    <row r="6360" spans="1:4" ht="15" x14ac:dyDescent="0.25">
      <c r="A6360"/>
      <c r="B6360"/>
      <c r="C6360"/>
      <c r="D6360"/>
    </row>
    <row r="6361" spans="1:4" ht="15" x14ac:dyDescent="0.25">
      <c r="A6361"/>
      <c r="B6361"/>
      <c r="C6361"/>
      <c r="D6361"/>
    </row>
    <row r="6362" spans="1:4" ht="15" x14ac:dyDescent="0.25">
      <c r="A6362"/>
      <c r="B6362"/>
      <c r="C6362"/>
      <c r="D6362"/>
    </row>
    <row r="6363" spans="1:4" ht="15" x14ac:dyDescent="0.25">
      <c r="A6363"/>
      <c r="B6363"/>
      <c r="C6363"/>
      <c r="D6363"/>
    </row>
    <row r="6364" spans="1:4" ht="15" x14ac:dyDescent="0.25">
      <c r="A6364"/>
      <c r="B6364"/>
      <c r="C6364"/>
      <c r="D6364"/>
    </row>
    <row r="6365" spans="1:4" ht="15" x14ac:dyDescent="0.25">
      <c r="A6365"/>
      <c r="B6365"/>
      <c r="C6365"/>
      <c r="D6365"/>
    </row>
    <row r="6366" spans="1:4" ht="15" x14ac:dyDescent="0.25">
      <c r="A6366"/>
      <c r="B6366"/>
      <c r="C6366"/>
      <c r="D6366"/>
    </row>
    <row r="6367" spans="1:4" ht="15" x14ac:dyDescent="0.25">
      <c r="A6367"/>
      <c r="B6367"/>
      <c r="C6367"/>
      <c r="D6367"/>
    </row>
    <row r="6368" spans="1:4" ht="15" x14ac:dyDescent="0.25">
      <c r="A6368"/>
      <c r="B6368"/>
      <c r="C6368"/>
      <c r="D6368"/>
    </row>
    <row r="6369" spans="1:4" ht="15" x14ac:dyDescent="0.25">
      <c r="A6369"/>
      <c r="B6369"/>
      <c r="C6369"/>
      <c r="D6369"/>
    </row>
    <row r="6370" spans="1:4" ht="15" x14ac:dyDescent="0.25">
      <c r="A6370"/>
      <c r="B6370"/>
      <c r="C6370"/>
      <c r="D6370"/>
    </row>
    <row r="6371" spans="1:4" ht="15" x14ac:dyDescent="0.25">
      <c r="A6371"/>
      <c r="B6371"/>
      <c r="C6371"/>
      <c r="D6371"/>
    </row>
    <row r="6372" spans="1:4" ht="15" x14ac:dyDescent="0.25">
      <c r="A6372"/>
      <c r="B6372"/>
      <c r="C6372"/>
      <c r="D6372"/>
    </row>
    <row r="6373" spans="1:4" ht="15" x14ac:dyDescent="0.25">
      <c r="A6373"/>
      <c r="B6373"/>
      <c r="C6373"/>
      <c r="D6373"/>
    </row>
    <row r="6374" spans="1:4" ht="15" x14ac:dyDescent="0.25">
      <c r="A6374"/>
      <c r="B6374"/>
      <c r="C6374"/>
      <c r="D6374"/>
    </row>
    <row r="6375" spans="1:4" ht="15" x14ac:dyDescent="0.25">
      <c r="A6375"/>
      <c r="B6375"/>
      <c r="C6375"/>
      <c r="D6375"/>
    </row>
    <row r="6376" spans="1:4" ht="15" x14ac:dyDescent="0.25">
      <c r="A6376"/>
      <c r="B6376"/>
      <c r="C6376"/>
      <c r="D6376"/>
    </row>
    <row r="6377" spans="1:4" ht="15" x14ac:dyDescent="0.25">
      <c r="A6377"/>
      <c r="B6377"/>
      <c r="C6377"/>
      <c r="D6377"/>
    </row>
    <row r="6378" spans="1:4" ht="15" x14ac:dyDescent="0.25">
      <c r="A6378"/>
      <c r="B6378"/>
      <c r="C6378"/>
      <c r="D6378"/>
    </row>
    <row r="6379" spans="1:4" ht="15" x14ac:dyDescent="0.25">
      <c r="A6379"/>
      <c r="B6379"/>
      <c r="C6379"/>
      <c r="D6379"/>
    </row>
    <row r="6380" spans="1:4" ht="15" x14ac:dyDescent="0.25">
      <c r="A6380"/>
      <c r="B6380"/>
      <c r="C6380"/>
      <c r="D6380"/>
    </row>
    <row r="6381" spans="1:4" ht="15" x14ac:dyDescent="0.25">
      <c r="A6381"/>
      <c r="B6381"/>
      <c r="C6381"/>
      <c r="D6381"/>
    </row>
    <row r="6382" spans="1:4" ht="15" x14ac:dyDescent="0.25">
      <c r="A6382"/>
      <c r="B6382"/>
      <c r="C6382"/>
      <c r="D6382"/>
    </row>
    <row r="6383" spans="1:4" ht="15" x14ac:dyDescent="0.25">
      <c r="A6383"/>
      <c r="B6383"/>
      <c r="C6383"/>
      <c r="D6383"/>
    </row>
    <row r="6384" spans="1:4" ht="15" x14ac:dyDescent="0.25">
      <c r="A6384"/>
      <c r="B6384"/>
      <c r="C6384"/>
      <c r="D6384"/>
    </row>
    <row r="6385" spans="1:4" ht="15" x14ac:dyDescent="0.25">
      <c r="A6385"/>
      <c r="B6385"/>
      <c r="C6385"/>
      <c r="D6385"/>
    </row>
    <row r="6386" spans="1:4" ht="15" x14ac:dyDescent="0.25">
      <c r="A6386"/>
      <c r="B6386"/>
      <c r="C6386"/>
      <c r="D6386"/>
    </row>
    <row r="6387" spans="1:4" ht="15" x14ac:dyDescent="0.25">
      <c r="A6387"/>
      <c r="B6387"/>
      <c r="C6387"/>
      <c r="D6387"/>
    </row>
    <row r="6388" spans="1:4" ht="15" x14ac:dyDescent="0.25">
      <c r="A6388"/>
      <c r="B6388"/>
      <c r="C6388"/>
      <c r="D6388"/>
    </row>
    <row r="6389" spans="1:4" ht="15" x14ac:dyDescent="0.25">
      <c r="A6389"/>
      <c r="B6389"/>
      <c r="C6389"/>
      <c r="D6389"/>
    </row>
    <row r="6390" spans="1:4" ht="15" x14ac:dyDescent="0.25">
      <c r="A6390"/>
      <c r="B6390"/>
      <c r="C6390"/>
      <c r="D6390"/>
    </row>
    <row r="6391" spans="1:4" ht="15" x14ac:dyDescent="0.25">
      <c r="A6391"/>
      <c r="B6391"/>
      <c r="C6391"/>
      <c r="D6391"/>
    </row>
    <row r="6392" spans="1:4" ht="15" x14ac:dyDescent="0.25">
      <c r="A6392"/>
      <c r="B6392"/>
      <c r="C6392"/>
      <c r="D6392"/>
    </row>
    <row r="6393" spans="1:4" ht="15" x14ac:dyDescent="0.25">
      <c r="A6393"/>
      <c r="B6393"/>
      <c r="C6393"/>
      <c r="D6393"/>
    </row>
    <row r="6394" spans="1:4" ht="15" x14ac:dyDescent="0.25">
      <c r="A6394"/>
      <c r="B6394"/>
      <c r="C6394"/>
      <c r="D6394"/>
    </row>
    <row r="6395" spans="1:4" ht="15" x14ac:dyDescent="0.25">
      <c r="A6395"/>
      <c r="B6395"/>
      <c r="C6395"/>
      <c r="D6395"/>
    </row>
    <row r="6396" spans="1:4" ht="15" x14ac:dyDescent="0.25">
      <c r="A6396"/>
      <c r="B6396"/>
      <c r="C6396"/>
      <c r="D6396"/>
    </row>
    <row r="6397" spans="1:4" ht="15" x14ac:dyDescent="0.25">
      <c r="A6397"/>
      <c r="B6397"/>
      <c r="C6397"/>
      <c r="D6397"/>
    </row>
    <row r="6398" spans="1:4" ht="15" x14ac:dyDescent="0.25">
      <c r="A6398"/>
      <c r="B6398"/>
      <c r="C6398"/>
      <c r="D6398"/>
    </row>
    <row r="6399" spans="1:4" ht="15" x14ac:dyDescent="0.25">
      <c r="A6399"/>
      <c r="B6399"/>
      <c r="C6399"/>
      <c r="D6399"/>
    </row>
    <row r="6400" spans="1:4" ht="15" x14ac:dyDescent="0.25">
      <c r="A6400"/>
      <c r="B6400"/>
      <c r="C6400"/>
      <c r="D6400"/>
    </row>
    <row r="6401" spans="1:4" ht="15" x14ac:dyDescent="0.25">
      <c r="A6401"/>
      <c r="B6401"/>
      <c r="C6401"/>
      <c r="D6401"/>
    </row>
    <row r="6402" spans="1:4" ht="15" x14ac:dyDescent="0.25">
      <c r="A6402"/>
      <c r="B6402"/>
      <c r="C6402"/>
      <c r="D6402"/>
    </row>
    <row r="6403" spans="1:4" ht="15" x14ac:dyDescent="0.25">
      <c r="A6403"/>
      <c r="B6403"/>
      <c r="C6403"/>
      <c r="D6403"/>
    </row>
    <row r="6404" spans="1:4" ht="15" x14ac:dyDescent="0.25">
      <c r="A6404"/>
      <c r="B6404"/>
      <c r="C6404"/>
      <c r="D6404"/>
    </row>
    <row r="6405" spans="1:4" ht="15" x14ac:dyDescent="0.25">
      <c r="A6405"/>
      <c r="B6405"/>
      <c r="C6405"/>
      <c r="D6405"/>
    </row>
    <row r="6406" spans="1:4" ht="15" x14ac:dyDescent="0.25">
      <c r="A6406"/>
      <c r="B6406"/>
      <c r="C6406"/>
      <c r="D6406"/>
    </row>
    <row r="6407" spans="1:4" ht="15" x14ac:dyDescent="0.25">
      <c r="A6407"/>
      <c r="B6407"/>
      <c r="C6407"/>
      <c r="D6407"/>
    </row>
    <row r="6408" spans="1:4" ht="15" x14ac:dyDescent="0.25">
      <c r="A6408"/>
      <c r="B6408"/>
      <c r="C6408"/>
      <c r="D6408"/>
    </row>
    <row r="6409" spans="1:4" ht="15" x14ac:dyDescent="0.25">
      <c r="A6409"/>
      <c r="B6409"/>
      <c r="C6409"/>
      <c r="D6409"/>
    </row>
    <row r="6410" spans="1:4" ht="15" x14ac:dyDescent="0.25">
      <c r="A6410"/>
      <c r="B6410"/>
      <c r="C6410"/>
      <c r="D6410"/>
    </row>
    <row r="6411" spans="1:4" ht="15" x14ac:dyDescent="0.25">
      <c r="A6411"/>
      <c r="B6411"/>
      <c r="C6411"/>
      <c r="D6411"/>
    </row>
    <row r="6412" spans="1:4" ht="15" x14ac:dyDescent="0.25">
      <c r="A6412"/>
      <c r="B6412"/>
      <c r="C6412"/>
      <c r="D6412"/>
    </row>
    <row r="6413" spans="1:4" ht="15" x14ac:dyDescent="0.25">
      <c r="A6413"/>
      <c r="B6413"/>
      <c r="C6413"/>
      <c r="D6413"/>
    </row>
    <row r="6414" spans="1:4" ht="15" x14ac:dyDescent="0.25">
      <c r="A6414"/>
      <c r="B6414"/>
      <c r="C6414"/>
      <c r="D6414"/>
    </row>
    <row r="6415" spans="1:4" ht="15" x14ac:dyDescent="0.25">
      <c r="A6415"/>
      <c r="B6415"/>
      <c r="C6415"/>
      <c r="D6415"/>
    </row>
    <row r="6416" spans="1:4" ht="15" x14ac:dyDescent="0.25">
      <c r="A6416"/>
      <c r="B6416"/>
      <c r="C6416"/>
      <c r="D6416"/>
    </row>
    <row r="6417" spans="1:4" ht="15" x14ac:dyDescent="0.25">
      <c r="A6417"/>
      <c r="B6417"/>
      <c r="C6417"/>
      <c r="D6417"/>
    </row>
    <row r="6418" spans="1:4" ht="15" x14ac:dyDescent="0.25">
      <c r="A6418"/>
      <c r="B6418"/>
      <c r="C6418"/>
      <c r="D6418"/>
    </row>
    <row r="6419" spans="1:4" ht="15" x14ac:dyDescent="0.25">
      <c r="A6419"/>
      <c r="B6419"/>
      <c r="C6419"/>
      <c r="D6419"/>
    </row>
    <row r="6420" spans="1:4" ht="15" x14ac:dyDescent="0.25">
      <c r="A6420"/>
      <c r="B6420"/>
      <c r="C6420"/>
      <c r="D6420"/>
    </row>
    <row r="6421" spans="1:4" ht="15" x14ac:dyDescent="0.25">
      <c r="A6421"/>
      <c r="B6421"/>
      <c r="C6421"/>
      <c r="D6421"/>
    </row>
    <row r="6422" spans="1:4" ht="15" x14ac:dyDescent="0.25">
      <c r="A6422"/>
      <c r="B6422"/>
      <c r="C6422"/>
      <c r="D6422"/>
    </row>
    <row r="6423" spans="1:4" ht="15" x14ac:dyDescent="0.25">
      <c r="A6423"/>
      <c r="B6423"/>
      <c r="C6423"/>
      <c r="D6423"/>
    </row>
    <row r="6424" spans="1:4" ht="15" x14ac:dyDescent="0.25">
      <c r="A6424"/>
      <c r="B6424"/>
      <c r="C6424"/>
      <c r="D6424"/>
    </row>
    <row r="6425" spans="1:4" ht="15" x14ac:dyDescent="0.25">
      <c r="A6425"/>
      <c r="B6425"/>
      <c r="C6425"/>
      <c r="D6425"/>
    </row>
    <row r="6426" spans="1:4" ht="15" x14ac:dyDescent="0.25">
      <c r="A6426"/>
      <c r="B6426"/>
      <c r="C6426"/>
      <c r="D6426"/>
    </row>
    <row r="6427" spans="1:4" ht="15" x14ac:dyDescent="0.25">
      <c r="A6427"/>
      <c r="B6427"/>
      <c r="C6427"/>
      <c r="D6427"/>
    </row>
    <row r="6428" spans="1:4" ht="15" x14ac:dyDescent="0.25">
      <c r="A6428"/>
      <c r="B6428"/>
      <c r="C6428"/>
      <c r="D6428"/>
    </row>
    <row r="6429" spans="1:4" ht="15" x14ac:dyDescent="0.25">
      <c r="A6429"/>
      <c r="B6429"/>
      <c r="C6429"/>
      <c r="D6429"/>
    </row>
    <row r="6430" spans="1:4" ht="15" x14ac:dyDescent="0.25">
      <c r="A6430"/>
      <c r="B6430"/>
      <c r="C6430"/>
      <c r="D6430"/>
    </row>
    <row r="6431" spans="1:4" ht="15" x14ac:dyDescent="0.25">
      <c r="A6431"/>
      <c r="B6431"/>
      <c r="C6431"/>
      <c r="D6431"/>
    </row>
    <row r="6432" spans="1:4" ht="15" x14ac:dyDescent="0.25">
      <c r="A6432"/>
      <c r="B6432"/>
      <c r="C6432"/>
      <c r="D6432"/>
    </row>
    <row r="6433" spans="1:4" ht="15" x14ac:dyDescent="0.25">
      <c r="A6433"/>
      <c r="B6433"/>
      <c r="C6433"/>
      <c r="D6433"/>
    </row>
    <row r="6434" spans="1:4" ht="15" x14ac:dyDescent="0.25">
      <c r="A6434"/>
      <c r="B6434"/>
      <c r="C6434"/>
      <c r="D6434"/>
    </row>
    <row r="6435" spans="1:4" ht="15" x14ac:dyDescent="0.25">
      <c r="A6435"/>
      <c r="B6435"/>
      <c r="C6435"/>
      <c r="D6435"/>
    </row>
    <row r="6436" spans="1:4" ht="15" x14ac:dyDescent="0.25">
      <c r="A6436"/>
      <c r="B6436"/>
      <c r="C6436"/>
      <c r="D6436"/>
    </row>
    <row r="6437" spans="1:4" ht="15" x14ac:dyDescent="0.25">
      <c r="A6437"/>
      <c r="B6437"/>
      <c r="C6437"/>
      <c r="D6437"/>
    </row>
    <row r="6438" spans="1:4" ht="15" x14ac:dyDescent="0.25">
      <c r="A6438"/>
      <c r="B6438"/>
      <c r="C6438"/>
      <c r="D6438"/>
    </row>
    <row r="6439" spans="1:4" ht="15" x14ac:dyDescent="0.25">
      <c r="A6439"/>
      <c r="B6439"/>
      <c r="C6439"/>
      <c r="D6439"/>
    </row>
    <row r="6440" spans="1:4" ht="15" x14ac:dyDescent="0.25">
      <c r="A6440"/>
      <c r="B6440"/>
      <c r="C6440"/>
      <c r="D6440"/>
    </row>
    <row r="6441" spans="1:4" ht="15" x14ac:dyDescent="0.25">
      <c r="A6441"/>
      <c r="B6441"/>
      <c r="C6441"/>
      <c r="D6441"/>
    </row>
    <row r="6442" spans="1:4" ht="15" x14ac:dyDescent="0.25">
      <c r="A6442"/>
      <c r="B6442"/>
      <c r="C6442"/>
      <c r="D6442"/>
    </row>
    <row r="6443" spans="1:4" ht="15" x14ac:dyDescent="0.25">
      <c r="A6443"/>
      <c r="B6443"/>
      <c r="C6443"/>
      <c r="D6443"/>
    </row>
    <row r="6444" spans="1:4" ht="15" x14ac:dyDescent="0.25">
      <c r="A6444"/>
      <c r="B6444"/>
      <c r="C6444"/>
      <c r="D6444"/>
    </row>
    <row r="6445" spans="1:4" ht="15" x14ac:dyDescent="0.25">
      <c r="A6445"/>
      <c r="B6445"/>
      <c r="C6445"/>
      <c r="D6445"/>
    </row>
    <row r="6446" spans="1:4" ht="15" x14ac:dyDescent="0.25">
      <c r="A6446"/>
      <c r="B6446"/>
      <c r="C6446"/>
      <c r="D6446"/>
    </row>
    <row r="6447" spans="1:4" ht="15" x14ac:dyDescent="0.25">
      <c r="A6447"/>
      <c r="B6447"/>
      <c r="C6447"/>
      <c r="D6447"/>
    </row>
    <row r="6448" spans="1:4" ht="15" x14ac:dyDescent="0.25">
      <c r="A6448"/>
      <c r="B6448"/>
      <c r="C6448"/>
      <c r="D6448"/>
    </row>
    <row r="6449" spans="1:4" ht="15" x14ac:dyDescent="0.25">
      <c r="A6449"/>
      <c r="B6449"/>
      <c r="C6449"/>
      <c r="D6449"/>
    </row>
    <row r="6450" spans="1:4" ht="15" x14ac:dyDescent="0.25">
      <c r="A6450"/>
      <c r="B6450"/>
      <c r="C6450"/>
      <c r="D6450"/>
    </row>
    <row r="6451" spans="1:4" ht="15" x14ac:dyDescent="0.25">
      <c r="A6451"/>
      <c r="B6451"/>
      <c r="C6451"/>
      <c r="D6451"/>
    </row>
    <row r="6452" spans="1:4" ht="15" x14ac:dyDescent="0.25">
      <c r="A6452"/>
      <c r="B6452"/>
      <c r="C6452"/>
      <c r="D6452"/>
    </row>
    <row r="6453" spans="1:4" ht="15" x14ac:dyDescent="0.25">
      <c r="A6453"/>
      <c r="B6453"/>
      <c r="C6453"/>
      <c r="D6453"/>
    </row>
    <row r="6454" spans="1:4" ht="15" x14ac:dyDescent="0.25">
      <c r="A6454"/>
      <c r="B6454"/>
      <c r="C6454"/>
      <c r="D6454"/>
    </row>
    <row r="6455" spans="1:4" ht="15" x14ac:dyDescent="0.25">
      <c r="A6455"/>
      <c r="B6455"/>
      <c r="C6455"/>
      <c r="D6455"/>
    </row>
    <row r="6456" spans="1:4" ht="15" x14ac:dyDescent="0.25">
      <c r="A6456"/>
      <c r="B6456"/>
      <c r="C6456"/>
      <c r="D6456"/>
    </row>
    <row r="6457" spans="1:4" ht="15" x14ac:dyDescent="0.25">
      <c r="A6457"/>
      <c r="B6457"/>
      <c r="C6457"/>
      <c r="D6457"/>
    </row>
    <row r="6458" spans="1:4" ht="15" x14ac:dyDescent="0.25">
      <c r="A6458"/>
      <c r="B6458"/>
      <c r="C6458"/>
      <c r="D6458"/>
    </row>
    <row r="6459" spans="1:4" ht="15" x14ac:dyDescent="0.25">
      <c r="A6459"/>
      <c r="B6459"/>
      <c r="C6459"/>
      <c r="D6459"/>
    </row>
    <row r="6460" spans="1:4" ht="15" x14ac:dyDescent="0.25">
      <c r="A6460"/>
      <c r="B6460"/>
      <c r="C6460"/>
      <c r="D6460"/>
    </row>
    <row r="6461" spans="1:4" ht="15" x14ac:dyDescent="0.25">
      <c r="A6461"/>
      <c r="B6461"/>
      <c r="C6461"/>
      <c r="D6461"/>
    </row>
    <row r="6462" spans="1:4" ht="15" x14ac:dyDescent="0.25">
      <c r="A6462"/>
      <c r="B6462"/>
      <c r="C6462"/>
      <c r="D6462"/>
    </row>
    <row r="6463" spans="1:4" ht="15" x14ac:dyDescent="0.25">
      <c r="A6463"/>
      <c r="B6463"/>
      <c r="C6463"/>
      <c r="D6463"/>
    </row>
    <row r="6464" spans="1:4" ht="15" x14ac:dyDescent="0.25">
      <c r="A6464"/>
      <c r="B6464"/>
      <c r="C6464"/>
      <c r="D6464"/>
    </row>
    <row r="6465" spans="1:4" ht="15" x14ac:dyDescent="0.25">
      <c r="A6465"/>
      <c r="B6465"/>
      <c r="C6465"/>
      <c r="D6465"/>
    </row>
    <row r="6466" spans="1:4" ht="15" x14ac:dyDescent="0.25">
      <c r="A6466"/>
      <c r="B6466"/>
      <c r="C6466"/>
      <c r="D6466"/>
    </row>
    <row r="6467" spans="1:4" ht="15" x14ac:dyDescent="0.25">
      <c r="A6467"/>
      <c r="B6467"/>
      <c r="C6467"/>
      <c r="D6467"/>
    </row>
    <row r="6468" spans="1:4" ht="15" x14ac:dyDescent="0.25">
      <c r="A6468"/>
      <c r="B6468"/>
      <c r="C6468"/>
      <c r="D6468"/>
    </row>
    <row r="6469" spans="1:4" ht="15" x14ac:dyDescent="0.25">
      <c r="A6469"/>
      <c r="B6469"/>
      <c r="C6469"/>
      <c r="D6469"/>
    </row>
    <row r="6470" spans="1:4" ht="15" x14ac:dyDescent="0.25">
      <c r="A6470"/>
      <c r="B6470"/>
      <c r="C6470"/>
      <c r="D6470"/>
    </row>
    <row r="6471" spans="1:4" ht="15" x14ac:dyDescent="0.25">
      <c r="A6471"/>
      <c r="B6471"/>
      <c r="C6471"/>
      <c r="D6471"/>
    </row>
    <row r="6472" spans="1:4" ht="15" x14ac:dyDescent="0.25">
      <c r="A6472"/>
      <c r="B6472"/>
      <c r="C6472"/>
      <c r="D6472"/>
    </row>
    <row r="6473" spans="1:4" ht="15" x14ac:dyDescent="0.25">
      <c r="A6473"/>
      <c r="B6473"/>
      <c r="C6473"/>
      <c r="D6473"/>
    </row>
    <row r="6474" spans="1:4" ht="15" x14ac:dyDescent="0.25">
      <c r="A6474"/>
      <c r="B6474"/>
      <c r="C6474"/>
      <c r="D6474"/>
    </row>
    <row r="6475" spans="1:4" ht="15" x14ac:dyDescent="0.25">
      <c r="A6475"/>
      <c r="B6475"/>
      <c r="C6475"/>
      <c r="D6475"/>
    </row>
    <row r="6476" spans="1:4" ht="15" x14ac:dyDescent="0.25">
      <c r="A6476"/>
      <c r="B6476"/>
      <c r="C6476"/>
      <c r="D6476"/>
    </row>
    <row r="6477" spans="1:4" ht="15" x14ac:dyDescent="0.25">
      <c r="A6477"/>
      <c r="B6477"/>
      <c r="C6477"/>
      <c r="D6477"/>
    </row>
    <row r="6478" spans="1:4" ht="15" x14ac:dyDescent="0.25">
      <c r="A6478"/>
      <c r="B6478"/>
      <c r="C6478"/>
      <c r="D6478"/>
    </row>
    <row r="6479" spans="1:4" ht="15" x14ac:dyDescent="0.25">
      <c r="A6479"/>
      <c r="B6479"/>
      <c r="C6479"/>
      <c r="D6479"/>
    </row>
    <row r="6480" spans="1:4" ht="15" x14ac:dyDescent="0.25">
      <c r="A6480"/>
      <c r="B6480"/>
      <c r="C6480"/>
      <c r="D6480"/>
    </row>
    <row r="6481" spans="1:4" ht="15" x14ac:dyDescent="0.25">
      <c r="A6481"/>
      <c r="B6481"/>
      <c r="C6481"/>
      <c r="D6481"/>
    </row>
    <row r="6482" spans="1:4" ht="15" x14ac:dyDescent="0.25">
      <c r="A6482"/>
      <c r="B6482"/>
      <c r="C6482"/>
      <c r="D6482"/>
    </row>
    <row r="6483" spans="1:4" ht="15" x14ac:dyDescent="0.25">
      <c r="A6483"/>
      <c r="B6483"/>
      <c r="C6483"/>
      <c r="D6483"/>
    </row>
    <row r="6484" spans="1:4" ht="15" x14ac:dyDescent="0.25">
      <c r="A6484"/>
      <c r="B6484"/>
      <c r="C6484"/>
      <c r="D6484"/>
    </row>
    <row r="6485" spans="1:4" ht="15" x14ac:dyDescent="0.25">
      <c r="A6485"/>
      <c r="B6485"/>
      <c r="C6485"/>
      <c r="D6485"/>
    </row>
    <row r="6486" spans="1:4" ht="15" x14ac:dyDescent="0.25">
      <c r="A6486"/>
      <c r="B6486"/>
      <c r="C6486"/>
      <c r="D6486"/>
    </row>
    <row r="6487" spans="1:4" ht="15" x14ac:dyDescent="0.25">
      <c r="A6487"/>
      <c r="B6487"/>
      <c r="C6487"/>
      <c r="D6487"/>
    </row>
    <row r="6488" spans="1:4" ht="15" x14ac:dyDescent="0.25">
      <c r="A6488"/>
      <c r="B6488"/>
      <c r="C6488"/>
      <c r="D6488"/>
    </row>
    <row r="6489" spans="1:4" ht="15" x14ac:dyDescent="0.25">
      <c r="A6489"/>
      <c r="B6489"/>
      <c r="C6489"/>
      <c r="D6489"/>
    </row>
    <row r="6490" spans="1:4" ht="15" x14ac:dyDescent="0.25">
      <c r="A6490"/>
      <c r="B6490"/>
      <c r="C6490"/>
      <c r="D6490"/>
    </row>
    <row r="6491" spans="1:4" ht="15" x14ac:dyDescent="0.25">
      <c r="A6491"/>
      <c r="B6491"/>
      <c r="C6491"/>
      <c r="D6491"/>
    </row>
    <row r="6492" spans="1:4" ht="15" x14ac:dyDescent="0.25">
      <c r="A6492"/>
      <c r="B6492"/>
      <c r="C6492"/>
      <c r="D6492"/>
    </row>
    <row r="6493" spans="1:4" ht="15" x14ac:dyDescent="0.25">
      <c r="A6493"/>
      <c r="B6493"/>
      <c r="C6493"/>
      <c r="D6493"/>
    </row>
    <row r="6494" spans="1:4" ht="15" x14ac:dyDescent="0.25">
      <c r="A6494"/>
      <c r="B6494"/>
      <c r="C6494"/>
      <c r="D6494"/>
    </row>
    <row r="6495" spans="1:4" ht="15" x14ac:dyDescent="0.25">
      <c r="A6495"/>
      <c r="B6495"/>
      <c r="C6495"/>
      <c r="D6495"/>
    </row>
    <row r="6496" spans="1:4" ht="15" x14ac:dyDescent="0.25">
      <c r="A6496"/>
      <c r="B6496"/>
      <c r="C6496"/>
      <c r="D6496"/>
    </row>
    <row r="6497" spans="1:4" ht="15" x14ac:dyDescent="0.25">
      <c r="A6497"/>
      <c r="B6497"/>
      <c r="C6497"/>
      <c r="D6497"/>
    </row>
    <row r="6498" spans="1:4" ht="15" x14ac:dyDescent="0.25">
      <c r="A6498"/>
      <c r="B6498"/>
      <c r="C6498"/>
      <c r="D6498"/>
    </row>
    <row r="6499" spans="1:4" ht="15" x14ac:dyDescent="0.25">
      <c r="A6499"/>
      <c r="B6499"/>
      <c r="C6499"/>
      <c r="D6499"/>
    </row>
    <row r="6500" spans="1:4" ht="15" x14ac:dyDescent="0.25">
      <c r="A6500"/>
      <c r="B6500"/>
      <c r="C6500"/>
      <c r="D6500"/>
    </row>
    <row r="6501" spans="1:4" ht="15" x14ac:dyDescent="0.25">
      <c r="A6501"/>
      <c r="B6501"/>
      <c r="C6501"/>
      <c r="D6501"/>
    </row>
    <row r="6502" spans="1:4" ht="15" x14ac:dyDescent="0.25">
      <c r="A6502"/>
      <c r="B6502"/>
      <c r="C6502"/>
      <c r="D6502"/>
    </row>
    <row r="6503" spans="1:4" ht="15" x14ac:dyDescent="0.25">
      <c r="A6503"/>
      <c r="B6503"/>
      <c r="C6503"/>
      <c r="D6503"/>
    </row>
    <row r="6504" spans="1:4" ht="15" x14ac:dyDescent="0.25">
      <c r="A6504"/>
      <c r="B6504"/>
      <c r="C6504"/>
      <c r="D6504"/>
    </row>
    <row r="6505" spans="1:4" ht="15" x14ac:dyDescent="0.25">
      <c r="A6505"/>
      <c r="B6505"/>
      <c r="C6505"/>
      <c r="D6505"/>
    </row>
    <row r="6506" spans="1:4" ht="15" x14ac:dyDescent="0.25">
      <c r="A6506"/>
      <c r="B6506"/>
      <c r="C6506"/>
      <c r="D6506"/>
    </row>
    <row r="6507" spans="1:4" ht="15" x14ac:dyDescent="0.25">
      <c r="A6507"/>
      <c r="B6507"/>
      <c r="C6507"/>
      <c r="D6507"/>
    </row>
    <row r="6508" spans="1:4" ht="15" x14ac:dyDescent="0.25">
      <c r="A6508"/>
      <c r="B6508"/>
      <c r="C6508"/>
      <c r="D6508"/>
    </row>
    <row r="6509" spans="1:4" ht="15" x14ac:dyDescent="0.25">
      <c r="A6509"/>
      <c r="B6509"/>
      <c r="C6509"/>
      <c r="D6509"/>
    </row>
    <row r="6510" spans="1:4" ht="15" x14ac:dyDescent="0.25">
      <c r="A6510"/>
      <c r="B6510"/>
      <c r="C6510"/>
      <c r="D6510"/>
    </row>
    <row r="6511" spans="1:4" ht="15" x14ac:dyDescent="0.25">
      <c r="A6511"/>
      <c r="B6511"/>
      <c r="C6511"/>
      <c r="D6511"/>
    </row>
    <row r="6512" spans="1:4" ht="15" x14ac:dyDescent="0.25">
      <c r="A6512"/>
      <c r="B6512"/>
      <c r="C6512"/>
      <c r="D6512"/>
    </row>
    <row r="6513" spans="1:4" ht="15" x14ac:dyDescent="0.25">
      <c r="A6513"/>
      <c r="B6513"/>
      <c r="C6513"/>
      <c r="D6513"/>
    </row>
    <row r="6514" spans="1:4" ht="15" x14ac:dyDescent="0.25">
      <c r="A6514"/>
      <c r="B6514"/>
      <c r="C6514"/>
      <c r="D6514"/>
    </row>
    <row r="6515" spans="1:4" ht="15" x14ac:dyDescent="0.25">
      <c r="A6515"/>
      <c r="B6515"/>
      <c r="C6515"/>
      <c r="D6515"/>
    </row>
    <row r="6516" spans="1:4" ht="15" x14ac:dyDescent="0.25">
      <c r="A6516"/>
      <c r="B6516"/>
      <c r="C6516"/>
      <c r="D6516"/>
    </row>
    <row r="6517" spans="1:4" ht="15" x14ac:dyDescent="0.25">
      <c r="A6517"/>
      <c r="B6517"/>
      <c r="C6517"/>
      <c r="D6517"/>
    </row>
    <row r="6518" spans="1:4" ht="15" x14ac:dyDescent="0.25">
      <c r="A6518"/>
      <c r="B6518"/>
      <c r="C6518"/>
      <c r="D6518"/>
    </row>
    <row r="6519" spans="1:4" ht="15" x14ac:dyDescent="0.25">
      <c r="A6519"/>
      <c r="B6519"/>
      <c r="C6519"/>
      <c r="D6519"/>
    </row>
    <row r="6520" spans="1:4" ht="15" x14ac:dyDescent="0.25">
      <c r="A6520"/>
      <c r="B6520"/>
      <c r="C6520"/>
      <c r="D6520"/>
    </row>
    <row r="6521" spans="1:4" ht="15" x14ac:dyDescent="0.25">
      <c r="A6521"/>
      <c r="B6521"/>
      <c r="C6521"/>
      <c r="D6521"/>
    </row>
    <row r="6522" spans="1:4" ht="15" x14ac:dyDescent="0.25">
      <c r="A6522"/>
      <c r="B6522"/>
      <c r="C6522"/>
      <c r="D6522"/>
    </row>
    <row r="6523" spans="1:4" ht="15" x14ac:dyDescent="0.25">
      <c r="A6523"/>
      <c r="B6523"/>
      <c r="C6523"/>
      <c r="D6523"/>
    </row>
    <row r="6524" spans="1:4" ht="15" x14ac:dyDescent="0.25">
      <c r="A6524"/>
      <c r="B6524"/>
      <c r="C6524"/>
      <c r="D6524"/>
    </row>
    <row r="6525" spans="1:4" ht="15" x14ac:dyDescent="0.25">
      <c r="A6525"/>
      <c r="B6525"/>
      <c r="C6525"/>
      <c r="D6525"/>
    </row>
    <row r="6526" spans="1:4" ht="15" x14ac:dyDescent="0.25">
      <c r="A6526"/>
      <c r="B6526"/>
      <c r="C6526"/>
      <c r="D6526"/>
    </row>
    <row r="6527" spans="1:4" ht="15" x14ac:dyDescent="0.25">
      <c r="A6527"/>
      <c r="B6527"/>
      <c r="C6527"/>
      <c r="D6527"/>
    </row>
    <row r="6528" spans="1:4" ht="15" x14ac:dyDescent="0.25">
      <c r="A6528"/>
      <c r="B6528"/>
      <c r="C6528"/>
      <c r="D6528"/>
    </row>
    <row r="6529" spans="1:4" ht="15" x14ac:dyDescent="0.25">
      <c r="A6529"/>
      <c r="B6529"/>
      <c r="C6529"/>
      <c r="D6529"/>
    </row>
    <row r="6530" spans="1:4" ht="15" x14ac:dyDescent="0.25">
      <c r="A6530"/>
      <c r="B6530"/>
      <c r="C6530"/>
      <c r="D6530"/>
    </row>
    <row r="6531" spans="1:4" ht="15" x14ac:dyDescent="0.25">
      <c r="A6531"/>
      <c r="B6531"/>
      <c r="C6531"/>
      <c r="D6531"/>
    </row>
    <row r="6532" spans="1:4" ht="15" x14ac:dyDescent="0.25">
      <c r="A6532"/>
      <c r="B6532"/>
      <c r="C6532"/>
      <c r="D6532"/>
    </row>
    <row r="6533" spans="1:4" ht="15" x14ac:dyDescent="0.25">
      <c r="A6533"/>
      <c r="B6533"/>
      <c r="C6533"/>
      <c r="D6533"/>
    </row>
    <row r="6534" spans="1:4" ht="15" x14ac:dyDescent="0.25">
      <c r="A6534"/>
      <c r="B6534"/>
      <c r="C6534"/>
      <c r="D6534"/>
    </row>
    <row r="6535" spans="1:4" ht="15" x14ac:dyDescent="0.25">
      <c r="A6535"/>
      <c r="B6535"/>
      <c r="C6535"/>
      <c r="D6535"/>
    </row>
    <row r="6536" spans="1:4" ht="15" x14ac:dyDescent="0.25">
      <c r="A6536"/>
      <c r="B6536"/>
      <c r="C6536"/>
      <c r="D6536"/>
    </row>
    <row r="6537" spans="1:4" ht="15" x14ac:dyDescent="0.25">
      <c r="A6537"/>
      <c r="B6537"/>
      <c r="C6537"/>
      <c r="D6537"/>
    </row>
    <row r="6538" spans="1:4" ht="15" x14ac:dyDescent="0.25">
      <c r="A6538"/>
      <c r="B6538"/>
      <c r="C6538"/>
      <c r="D6538"/>
    </row>
    <row r="6539" spans="1:4" ht="15" x14ac:dyDescent="0.25">
      <c r="A6539"/>
      <c r="B6539"/>
      <c r="C6539"/>
      <c r="D6539"/>
    </row>
    <row r="6540" spans="1:4" ht="15" x14ac:dyDescent="0.25">
      <c r="A6540"/>
      <c r="B6540"/>
      <c r="C6540"/>
      <c r="D6540"/>
    </row>
    <row r="6541" spans="1:4" ht="15" x14ac:dyDescent="0.25">
      <c r="A6541"/>
      <c r="B6541"/>
      <c r="C6541"/>
      <c r="D6541"/>
    </row>
    <row r="6542" spans="1:4" ht="15" x14ac:dyDescent="0.25">
      <c r="A6542"/>
      <c r="B6542"/>
      <c r="C6542"/>
      <c r="D6542"/>
    </row>
    <row r="6543" spans="1:4" ht="15" x14ac:dyDescent="0.25">
      <c r="A6543"/>
      <c r="B6543"/>
      <c r="C6543"/>
      <c r="D6543"/>
    </row>
    <row r="6544" spans="1:4" ht="15" x14ac:dyDescent="0.25">
      <c r="A6544"/>
      <c r="B6544"/>
      <c r="C6544"/>
      <c r="D6544"/>
    </row>
    <row r="6545" spans="1:4" ht="15" x14ac:dyDescent="0.25">
      <c r="A6545"/>
      <c r="B6545"/>
      <c r="C6545"/>
      <c r="D6545"/>
    </row>
    <row r="6546" spans="1:4" ht="15" x14ac:dyDescent="0.25">
      <c r="A6546"/>
      <c r="B6546"/>
      <c r="C6546"/>
      <c r="D6546"/>
    </row>
    <row r="6547" spans="1:4" ht="15" x14ac:dyDescent="0.25">
      <c r="A6547"/>
      <c r="B6547"/>
      <c r="C6547"/>
      <c r="D6547"/>
    </row>
    <row r="6548" spans="1:4" ht="15" x14ac:dyDescent="0.25">
      <c r="A6548"/>
      <c r="B6548"/>
      <c r="C6548"/>
      <c r="D6548"/>
    </row>
    <row r="6549" spans="1:4" ht="15" x14ac:dyDescent="0.25">
      <c r="A6549"/>
      <c r="B6549"/>
      <c r="C6549"/>
      <c r="D6549"/>
    </row>
    <row r="6550" spans="1:4" ht="15" x14ac:dyDescent="0.25">
      <c r="A6550"/>
      <c r="B6550"/>
      <c r="C6550"/>
      <c r="D6550"/>
    </row>
    <row r="6551" spans="1:4" ht="15" x14ac:dyDescent="0.25">
      <c r="A6551"/>
      <c r="B6551"/>
      <c r="C6551"/>
      <c r="D6551"/>
    </row>
    <row r="6552" spans="1:4" ht="15" x14ac:dyDescent="0.25">
      <c r="A6552"/>
      <c r="B6552"/>
      <c r="C6552"/>
      <c r="D6552"/>
    </row>
    <row r="6553" spans="1:4" ht="15" x14ac:dyDescent="0.25">
      <c r="A6553"/>
      <c r="B6553"/>
      <c r="C6553"/>
      <c r="D6553"/>
    </row>
    <row r="6554" spans="1:4" ht="15" x14ac:dyDescent="0.25">
      <c r="A6554"/>
      <c r="B6554"/>
      <c r="C6554"/>
      <c r="D6554"/>
    </row>
    <row r="6555" spans="1:4" ht="15" x14ac:dyDescent="0.25">
      <c r="A6555"/>
      <c r="B6555"/>
      <c r="C6555"/>
      <c r="D6555"/>
    </row>
    <row r="6556" spans="1:4" ht="15" x14ac:dyDescent="0.25">
      <c r="A6556"/>
      <c r="B6556"/>
      <c r="C6556"/>
      <c r="D6556"/>
    </row>
    <row r="6557" spans="1:4" ht="15" x14ac:dyDescent="0.25">
      <c r="A6557"/>
      <c r="B6557"/>
      <c r="C6557"/>
      <c r="D6557"/>
    </row>
    <row r="6558" spans="1:4" ht="15" x14ac:dyDescent="0.25">
      <c r="A6558"/>
      <c r="B6558"/>
      <c r="C6558"/>
      <c r="D6558"/>
    </row>
    <row r="6559" spans="1:4" ht="15" x14ac:dyDescent="0.25">
      <c r="A6559"/>
      <c r="B6559"/>
      <c r="C6559"/>
      <c r="D6559"/>
    </row>
    <row r="6560" spans="1:4" ht="15" x14ac:dyDescent="0.25">
      <c r="A6560"/>
      <c r="B6560"/>
      <c r="C6560"/>
      <c r="D6560"/>
    </row>
    <row r="6561" spans="1:4" ht="15" x14ac:dyDescent="0.25">
      <c r="A6561"/>
      <c r="B6561"/>
      <c r="C6561"/>
      <c r="D6561"/>
    </row>
    <row r="6562" spans="1:4" ht="15" x14ac:dyDescent="0.25">
      <c r="A6562"/>
      <c r="B6562"/>
      <c r="C6562"/>
      <c r="D6562"/>
    </row>
    <row r="6563" spans="1:4" ht="15" x14ac:dyDescent="0.25">
      <c r="A6563"/>
      <c r="B6563"/>
      <c r="C6563"/>
      <c r="D6563"/>
    </row>
    <row r="6564" spans="1:4" ht="15" x14ac:dyDescent="0.25">
      <c r="A6564"/>
      <c r="B6564"/>
      <c r="C6564"/>
      <c r="D6564"/>
    </row>
    <row r="6565" spans="1:4" ht="15" x14ac:dyDescent="0.25">
      <c r="A6565"/>
      <c r="B6565"/>
      <c r="C6565"/>
      <c r="D6565"/>
    </row>
    <row r="6566" spans="1:4" ht="15" x14ac:dyDescent="0.25">
      <c r="A6566"/>
      <c r="B6566"/>
      <c r="C6566"/>
      <c r="D6566"/>
    </row>
    <row r="6567" spans="1:4" ht="15" x14ac:dyDescent="0.25">
      <c r="A6567"/>
      <c r="B6567"/>
      <c r="C6567"/>
      <c r="D6567"/>
    </row>
    <row r="6568" spans="1:4" ht="15" x14ac:dyDescent="0.25">
      <c r="A6568"/>
      <c r="B6568"/>
      <c r="C6568"/>
      <c r="D6568"/>
    </row>
    <row r="6569" spans="1:4" ht="15" x14ac:dyDescent="0.25">
      <c r="A6569"/>
      <c r="B6569"/>
      <c r="C6569"/>
      <c r="D6569"/>
    </row>
    <row r="6570" spans="1:4" ht="15" x14ac:dyDescent="0.25">
      <c r="A6570"/>
      <c r="B6570"/>
      <c r="C6570"/>
      <c r="D6570"/>
    </row>
    <row r="6571" spans="1:4" ht="15" x14ac:dyDescent="0.25">
      <c r="A6571"/>
      <c r="B6571"/>
      <c r="C6571"/>
      <c r="D6571"/>
    </row>
    <row r="6572" spans="1:4" ht="15" x14ac:dyDescent="0.25">
      <c r="A6572"/>
      <c r="B6572"/>
      <c r="C6572"/>
      <c r="D6572"/>
    </row>
    <row r="6573" spans="1:4" ht="15" x14ac:dyDescent="0.25">
      <c r="A6573"/>
      <c r="B6573"/>
      <c r="C6573"/>
      <c r="D6573"/>
    </row>
    <row r="6574" spans="1:4" ht="15" x14ac:dyDescent="0.25">
      <c r="A6574"/>
      <c r="B6574"/>
      <c r="C6574"/>
      <c r="D6574"/>
    </row>
    <row r="6575" spans="1:4" ht="15" x14ac:dyDescent="0.25">
      <c r="A6575"/>
      <c r="B6575"/>
      <c r="C6575"/>
      <c r="D6575"/>
    </row>
    <row r="6576" spans="1:4" ht="15" x14ac:dyDescent="0.25">
      <c r="A6576"/>
      <c r="B6576"/>
      <c r="C6576"/>
      <c r="D6576"/>
    </row>
    <row r="6577" spans="1:4" ht="15" x14ac:dyDescent="0.25">
      <c r="A6577"/>
      <c r="B6577"/>
      <c r="C6577"/>
      <c r="D6577"/>
    </row>
    <row r="6578" spans="1:4" ht="15" x14ac:dyDescent="0.25">
      <c r="A6578"/>
      <c r="B6578"/>
      <c r="C6578"/>
      <c r="D6578"/>
    </row>
    <row r="6579" spans="1:4" ht="15" x14ac:dyDescent="0.25">
      <c r="A6579"/>
      <c r="B6579"/>
      <c r="C6579"/>
      <c r="D6579"/>
    </row>
    <row r="6580" spans="1:4" ht="15" x14ac:dyDescent="0.25">
      <c r="A6580"/>
      <c r="B6580"/>
      <c r="C6580"/>
      <c r="D6580"/>
    </row>
    <row r="6581" spans="1:4" ht="15" x14ac:dyDescent="0.25">
      <c r="A6581"/>
      <c r="B6581"/>
      <c r="C6581"/>
      <c r="D6581"/>
    </row>
    <row r="6582" spans="1:4" ht="15" x14ac:dyDescent="0.25">
      <c r="A6582"/>
      <c r="B6582"/>
      <c r="C6582"/>
      <c r="D6582"/>
    </row>
    <row r="6583" spans="1:4" ht="15" x14ac:dyDescent="0.25">
      <c r="A6583"/>
      <c r="B6583"/>
      <c r="C6583"/>
      <c r="D6583"/>
    </row>
    <row r="6584" spans="1:4" ht="15" x14ac:dyDescent="0.25">
      <c r="A6584"/>
      <c r="B6584"/>
      <c r="C6584"/>
      <c r="D6584"/>
    </row>
    <row r="6585" spans="1:4" ht="15" x14ac:dyDescent="0.25">
      <c r="A6585"/>
      <c r="B6585"/>
      <c r="C6585"/>
      <c r="D6585"/>
    </row>
    <row r="6586" spans="1:4" ht="15" x14ac:dyDescent="0.25">
      <c r="A6586"/>
      <c r="B6586"/>
      <c r="C6586"/>
      <c r="D6586"/>
    </row>
    <row r="6587" spans="1:4" ht="15" x14ac:dyDescent="0.25">
      <c r="A6587"/>
      <c r="B6587"/>
      <c r="C6587"/>
      <c r="D6587"/>
    </row>
    <row r="6588" spans="1:4" ht="15" x14ac:dyDescent="0.25">
      <c r="A6588"/>
      <c r="B6588"/>
      <c r="C6588"/>
      <c r="D6588"/>
    </row>
    <row r="6589" spans="1:4" ht="15" x14ac:dyDescent="0.25">
      <c r="A6589"/>
      <c r="B6589"/>
      <c r="C6589"/>
      <c r="D6589"/>
    </row>
    <row r="6590" spans="1:4" ht="15" x14ac:dyDescent="0.25">
      <c r="A6590"/>
      <c r="B6590"/>
      <c r="C6590"/>
      <c r="D6590"/>
    </row>
    <row r="6591" spans="1:4" ht="15" x14ac:dyDescent="0.25">
      <c r="A6591"/>
      <c r="B6591"/>
      <c r="C6591"/>
      <c r="D6591"/>
    </row>
    <row r="6592" spans="1:4" ht="15" x14ac:dyDescent="0.25">
      <c r="A6592"/>
      <c r="B6592"/>
      <c r="C6592"/>
      <c r="D6592"/>
    </row>
    <row r="6593" spans="1:4" ht="15" x14ac:dyDescent="0.25">
      <c r="A6593"/>
      <c r="B6593"/>
      <c r="C6593"/>
      <c r="D6593"/>
    </row>
    <row r="6594" spans="1:4" ht="15" x14ac:dyDescent="0.25">
      <c r="A6594"/>
      <c r="B6594"/>
      <c r="C6594"/>
      <c r="D6594"/>
    </row>
    <row r="6595" spans="1:4" ht="15" x14ac:dyDescent="0.25">
      <c r="A6595"/>
      <c r="B6595"/>
      <c r="C6595"/>
      <c r="D6595"/>
    </row>
    <row r="6596" spans="1:4" ht="15" x14ac:dyDescent="0.25">
      <c r="A6596"/>
      <c r="B6596"/>
      <c r="C6596"/>
      <c r="D6596"/>
    </row>
    <row r="6597" spans="1:4" ht="15" x14ac:dyDescent="0.25">
      <c r="A6597"/>
      <c r="B6597"/>
      <c r="C6597"/>
      <c r="D6597"/>
    </row>
    <row r="6598" spans="1:4" ht="15" x14ac:dyDescent="0.25">
      <c r="A6598"/>
      <c r="B6598"/>
      <c r="C6598"/>
      <c r="D6598"/>
    </row>
    <row r="6599" spans="1:4" ht="15" x14ac:dyDescent="0.25">
      <c r="A6599"/>
      <c r="B6599"/>
      <c r="C6599"/>
      <c r="D6599"/>
    </row>
    <row r="6600" spans="1:4" ht="15" x14ac:dyDescent="0.25">
      <c r="A6600"/>
      <c r="B6600"/>
      <c r="C6600"/>
      <c r="D6600"/>
    </row>
    <row r="6601" spans="1:4" ht="15" x14ac:dyDescent="0.25">
      <c r="A6601"/>
      <c r="B6601"/>
      <c r="C6601"/>
      <c r="D6601"/>
    </row>
    <row r="6602" spans="1:4" ht="15" x14ac:dyDescent="0.25">
      <c r="A6602"/>
      <c r="B6602"/>
      <c r="C6602"/>
      <c r="D6602"/>
    </row>
    <row r="6603" spans="1:4" ht="15" x14ac:dyDescent="0.25">
      <c r="A6603"/>
      <c r="B6603"/>
      <c r="C6603"/>
      <c r="D6603"/>
    </row>
    <row r="6604" spans="1:4" ht="15" x14ac:dyDescent="0.25">
      <c r="A6604"/>
      <c r="B6604"/>
      <c r="C6604"/>
      <c r="D6604"/>
    </row>
    <row r="6605" spans="1:4" ht="15" x14ac:dyDescent="0.25">
      <c r="A6605"/>
      <c r="B6605"/>
      <c r="C6605"/>
      <c r="D6605"/>
    </row>
    <row r="6606" spans="1:4" ht="15" x14ac:dyDescent="0.25">
      <c r="A6606"/>
      <c r="B6606"/>
      <c r="C6606"/>
      <c r="D6606"/>
    </row>
    <row r="6607" spans="1:4" ht="15" x14ac:dyDescent="0.25">
      <c r="A6607"/>
      <c r="B6607"/>
      <c r="C6607"/>
      <c r="D6607"/>
    </row>
    <row r="6608" spans="1:4" ht="15" x14ac:dyDescent="0.25">
      <c r="A6608"/>
      <c r="B6608"/>
      <c r="C6608"/>
      <c r="D6608"/>
    </row>
    <row r="6609" spans="1:4" ht="15" x14ac:dyDescent="0.25">
      <c r="A6609"/>
      <c r="B6609"/>
      <c r="C6609"/>
      <c r="D6609"/>
    </row>
    <row r="6610" spans="1:4" ht="15" x14ac:dyDescent="0.25">
      <c r="A6610"/>
      <c r="B6610"/>
      <c r="C6610"/>
      <c r="D6610"/>
    </row>
    <row r="6611" spans="1:4" ht="15" x14ac:dyDescent="0.25">
      <c r="A6611"/>
      <c r="B6611"/>
      <c r="C6611"/>
      <c r="D6611"/>
    </row>
    <row r="6612" spans="1:4" ht="15" x14ac:dyDescent="0.25">
      <c r="A6612"/>
      <c r="B6612"/>
      <c r="C6612"/>
      <c r="D6612"/>
    </row>
    <row r="6613" spans="1:4" ht="15" x14ac:dyDescent="0.25">
      <c r="A6613"/>
      <c r="B6613"/>
      <c r="C6613"/>
      <c r="D6613"/>
    </row>
    <row r="6614" spans="1:4" ht="15" x14ac:dyDescent="0.25">
      <c r="A6614"/>
      <c r="B6614"/>
      <c r="C6614"/>
      <c r="D6614"/>
    </row>
    <row r="6615" spans="1:4" ht="15" x14ac:dyDescent="0.25">
      <c r="A6615"/>
      <c r="B6615"/>
      <c r="C6615"/>
      <c r="D6615"/>
    </row>
    <row r="6616" spans="1:4" ht="15" x14ac:dyDescent="0.25">
      <c r="A6616"/>
      <c r="B6616"/>
      <c r="C6616"/>
      <c r="D6616"/>
    </row>
    <row r="6617" spans="1:4" ht="15" x14ac:dyDescent="0.25">
      <c r="A6617"/>
      <c r="B6617"/>
      <c r="C6617"/>
      <c r="D6617"/>
    </row>
    <row r="6618" spans="1:4" ht="15" x14ac:dyDescent="0.25">
      <c r="A6618"/>
      <c r="B6618"/>
      <c r="C6618"/>
      <c r="D6618"/>
    </row>
    <row r="6619" spans="1:4" ht="15" x14ac:dyDescent="0.25">
      <c r="A6619"/>
      <c r="B6619"/>
      <c r="C6619"/>
      <c r="D6619"/>
    </row>
    <row r="6620" spans="1:4" ht="15" x14ac:dyDescent="0.25">
      <c r="A6620"/>
      <c r="B6620"/>
      <c r="C6620"/>
      <c r="D6620"/>
    </row>
    <row r="6621" spans="1:4" ht="15" x14ac:dyDescent="0.25">
      <c r="A6621"/>
      <c r="B6621"/>
      <c r="C6621"/>
      <c r="D6621"/>
    </row>
    <row r="6622" spans="1:4" ht="15" x14ac:dyDescent="0.25">
      <c r="A6622"/>
      <c r="B6622"/>
      <c r="C6622"/>
      <c r="D6622"/>
    </row>
    <row r="6623" spans="1:4" ht="15" x14ac:dyDescent="0.25">
      <c r="A6623"/>
      <c r="B6623"/>
      <c r="C6623"/>
      <c r="D6623"/>
    </row>
    <row r="6624" spans="1:4" ht="15" x14ac:dyDescent="0.25">
      <c r="A6624"/>
      <c r="B6624"/>
      <c r="C6624"/>
      <c r="D6624"/>
    </row>
    <row r="6625" spans="1:4" ht="15" x14ac:dyDescent="0.25">
      <c r="A6625"/>
      <c r="B6625"/>
      <c r="C6625"/>
      <c r="D6625"/>
    </row>
    <row r="6626" spans="1:4" ht="15" x14ac:dyDescent="0.25">
      <c r="A6626"/>
      <c r="B6626"/>
      <c r="C6626"/>
      <c r="D6626"/>
    </row>
    <row r="6627" spans="1:4" ht="15" x14ac:dyDescent="0.25">
      <c r="A6627"/>
      <c r="B6627"/>
      <c r="C6627"/>
      <c r="D6627"/>
    </row>
    <row r="6628" spans="1:4" ht="15" x14ac:dyDescent="0.25">
      <c r="A6628"/>
      <c r="B6628"/>
      <c r="C6628"/>
      <c r="D6628"/>
    </row>
    <row r="6629" spans="1:4" ht="15" x14ac:dyDescent="0.25">
      <c r="A6629"/>
      <c r="B6629"/>
      <c r="C6629"/>
      <c r="D6629"/>
    </row>
    <row r="6630" spans="1:4" ht="15" x14ac:dyDescent="0.25">
      <c r="A6630"/>
      <c r="B6630"/>
      <c r="C6630"/>
      <c r="D6630"/>
    </row>
    <row r="6631" spans="1:4" ht="15" x14ac:dyDescent="0.25">
      <c r="A6631"/>
      <c r="B6631"/>
      <c r="C6631"/>
      <c r="D6631"/>
    </row>
    <row r="6632" spans="1:4" ht="15" x14ac:dyDescent="0.25">
      <c r="A6632"/>
      <c r="B6632"/>
      <c r="C6632"/>
      <c r="D6632"/>
    </row>
    <row r="6633" spans="1:4" ht="15" x14ac:dyDescent="0.25">
      <c r="A6633"/>
      <c r="B6633"/>
      <c r="C6633"/>
      <c r="D6633"/>
    </row>
    <row r="6634" spans="1:4" ht="15" x14ac:dyDescent="0.25">
      <c r="A6634"/>
      <c r="B6634"/>
      <c r="C6634"/>
      <c r="D6634"/>
    </row>
    <row r="6635" spans="1:4" ht="15" x14ac:dyDescent="0.25">
      <c r="A6635"/>
      <c r="B6635"/>
      <c r="C6635"/>
      <c r="D6635"/>
    </row>
    <row r="6636" spans="1:4" ht="15" x14ac:dyDescent="0.25">
      <c r="A6636"/>
      <c r="B6636"/>
      <c r="C6636"/>
      <c r="D6636"/>
    </row>
    <row r="6637" spans="1:4" ht="15" x14ac:dyDescent="0.25">
      <c r="A6637"/>
      <c r="B6637"/>
      <c r="C6637"/>
      <c r="D6637"/>
    </row>
    <row r="6638" spans="1:4" ht="15" x14ac:dyDescent="0.25">
      <c r="A6638"/>
      <c r="B6638"/>
      <c r="C6638"/>
      <c r="D6638"/>
    </row>
    <row r="6639" spans="1:4" ht="15" x14ac:dyDescent="0.25">
      <c r="A6639"/>
      <c r="B6639"/>
      <c r="C6639"/>
      <c r="D6639"/>
    </row>
    <row r="6640" spans="1:4" ht="15" x14ac:dyDescent="0.25">
      <c r="A6640"/>
      <c r="B6640"/>
      <c r="C6640"/>
      <c r="D6640"/>
    </row>
    <row r="6641" spans="1:4" ht="15" x14ac:dyDescent="0.25">
      <c r="A6641"/>
      <c r="B6641"/>
      <c r="C6641"/>
      <c r="D6641"/>
    </row>
    <row r="6642" spans="1:4" ht="15" x14ac:dyDescent="0.25">
      <c r="A6642"/>
      <c r="B6642"/>
      <c r="C6642"/>
      <c r="D6642"/>
    </row>
    <row r="6643" spans="1:4" ht="15" x14ac:dyDescent="0.25">
      <c r="A6643"/>
      <c r="B6643"/>
      <c r="C6643"/>
      <c r="D6643"/>
    </row>
    <row r="6644" spans="1:4" ht="15" x14ac:dyDescent="0.25">
      <c r="A6644"/>
      <c r="B6644"/>
      <c r="C6644"/>
      <c r="D6644"/>
    </row>
    <row r="6645" spans="1:4" ht="15" x14ac:dyDescent="0.25">
      <c r="A6645"/>
      <c r="B6645"/>
      <c r="C6645"/>
      <c r="D6645"/>
    </row>
    <row r="6646" spans="1:4" ht="15" x14ac:dyDescent="0.25">
      <c r="A6646"/>
      <c r="B6646"/>
      <c r="C6646"/>
      <c r="D6646"/>
    </row>
    <row r="6647" spans="1:4" ht="15" x14ac:dyDescent="0.25">
      <c r="A6647"/>
      <c r="B6647"/>
      <c r="C6647"/>
      <c r="D6647"/>
    </row>
    <row r="6648" spans="1:4" ht="15" x14ac:dyDescent="0.25">
      <c r="A6648"/>
      <c r="B6648"/>
      <c r="C6648"/>
      <c r="D6648"/>
    </row>
    <row r="6649" spans="1:4" ht="15" x14ac:dyDescent="0.25">
      <c r="A6649"/>
      <c r="B6649"/>
      <c r="C6649"/>
      <c r="D6649"/>
    </row>
    <row r="6650" spans="1:4" ht="15" x14ac:dyDescent="0.25">
      <c r="A6650"/>
      <c r="B6650"/>
      <c r="C6650"/>
      <c r="D6650"/>
    </row>
    <row r="6651" spans="1:4" ht="15" x14ac:dyDescent="0.25">
      <c r="A6651"/>
      <c r="B6651"/>
      <c r="C6651"/>
      <c r="D6651"/>
    </row>
    <row r="6652" spans="1:4" ht="15" x14ac:dyDescent="0.25">
      <c r="A6652"/>
      <c r="B6652"/>
      <c r="C6652"/>
      <c r="D6652"/>
    </row>
    <row r="6653" spans="1:4" ht="15" x14ac:dyDescent="0.25">
      <c r="A6653"/>
      <c r="B6653"/>
      <c r="C6653"/>
      <c r="D6653"/>
    </row>
    <row r="6654" spans="1:4" ht="15" x14ac:dyDescent="0.25">
      <c r="A6654"/>
      <c r="B6654"/>
      <c r="C6654"/>
      <c r="D6654"/>
    </row>
    <row r="6655" spans="1:4" ht="15" x14ac:dyDescent="0.25">
      <c r="A6655"/>
      <c r="B6655"/>
      <c r="C6655"/>
      <c r="D6655"/>
    </row>
    <row r="6656" spans="1:4" ht="15" x14ac:dyDescent="0.25">
      <c r="A6656"/>
      <c r="B6656"/>
      <c r="C6656"/>
      <c r="D6656"/>
    </row>
    <row r="6657" spans="1:4" ht="15" x14ac:dyDescent="0.25">
      <c r="A6657"/>
      <c r="B6657"/>
      <c r="C6657"/>
      <c r="D6657"/>
    </row>
    <row r="6658" spans="1:4" ht="15" x14ac:dyDescent="0.25">
      <c r="A6658"/>
      <c r="B6658"/>
      <c r="C6658"/>
      <c r="D6658"/>
    </row>
    <row r="6659" spans="1:4" ht="15" x14ac:dyDescent="0.25">
      <c r="A6659"/>
      <c r="B6659"/>
      <c r="C6659"/>
      <c r="D6659"/>
    </row>
    <row r="6660" spans="1:4" ht="15" x14ac:dyDescent="0.25">
      <c r="A6660"/>
      <c r="B6660"/>
      <c r="C6660"/>
      <c r="D6660"/>
    </row>
    <row r="6661" spans="1:4" ht="15" x14ac:dyDescent="0.25">
      <c r="A6661"/>
      <c r="B6661"/>
      <c r="C6661"/>
      <c r="D6661"/>
    </row>
    <row r="6662" spans="1:4" ht="15" x14ac:dyDescent="0.25">
      <c r="A6662"/>
      <c r="B6662"/>
      <c r="C6662"/>
      <c r="D6662"/>
    </row>
    <row r="6663" spans="1:4" ht="15" x14ac:dyDescent="0.25">
      <c r="A6663"/>
      <c r="B6663"/>
      <c r="C6663"/>
      <c r="D6663"/>
    </row>
    <row r="6664" spans="1:4" ht="15" x14ac:dyDescent="0.25">
      <c r="A6664"/>
      <c r="B6664"/>
      <c r="C6664"/>
      <c r="D6664"/>
    </row>
    <row r="6665" spans="1:4" ht="15" x14ac:dyDescent="0.25">
      <c r="A6665"/>
      <c r="B6665"/>
      <c r="C6665"/>
      <c r="D6665"/>
    </row>
    <row r="6666" spans="1:4" ht="15" x14ac:dyDescent="0.25">
      <c r="A6666"/>
      <c r="B6666"/>
      <c r="C6666"/>
      <c r="D6666"/>
    </row>
    <row r="6667" spans="1:4" ht="15" x14ac:dyDescent="0.25">
      <c r="A6667"/>
      <c r="B6667"/>
      <c r="C6667"/>
      <c r="D6667"/>
    </row>
    <row r="6668" spans="1:4" ht="15" x14ac:dyDescent="0.25">
      <c r="A6668"/>
      <c r="B6668"/>
      <c r="C6668"/>
      <c r="D6668"/>
    </row>
    <row r="6669" spans="1:4" ht="15" x14ac:dyDescent="0.25">
      <c r="A6669"/>
      <c r="B6669"/>
      <c r="C6669"/>
      <c r="D6669"/>
    </row>
    <row r="6670" spans="1:4" ht="15" x14ac:dyDescent="0.25">
      <c r="A6670"/>
      <c r="B6670"/>
      <c r="C6670"/>
      <c r="D6670"/>
    </row>
    <row r="6671" spans="1:4" ht="15" x14ac:dyDescent="0.25">
      <c r="A6671"/>
      <c r="B6671"/>
      <c r="C6671"/>
      <c r="D6671"/>
    </row>
    <row r="6672" spans="1:4" ht="15" x14ac:dyDescent="0.25">
      <c r="A6672"/>
      <c r="B6672"/>
      <c r="C6672"/>
      <c r="D6672"/>
    </row>
    <row r="6673" spans="1:4" ht="15" x14ac:dyDescent="0.25">
      <c r="A6673"/>
      <c r="B6673"/>
      <c r="C6673"/>
      <c r="D6673"/>
    </row>
    <row r="6674" spans="1:4" ht="15" x14ac:dyDescent="0.25">
      <c r="A6674"/>
      <c r="B6674"/>
      <c r="C6674"/>
      <c r="D6674"/>
    </row>
    <row r="6675" spans="1:4" ht="15" x14ac:dyDescent="0.25">
      <c r="A6675"/>
      <c r="B6675"/>
      <c r="C6675"/>
      <c r="D6675"/>
    </row>
    <row r="6676" spans="1:4" ht="15" x14ac:dyDescent="0.25">
      <c r="A6676"/>
      <c r="B6676"/>
      <c r="C6676"/>
      <c r="D6676"/>
    </row>
    <row r="6677" spans="1:4" ht="15" x14ac:dyDescent="0.25">
      <c r="A6677"/>
      <c r="B6677"/>
      <c r="C6677"/>
      <c r="D6677"/>
    </row>
    <row r="6678" spans="1:4" ht="15" x14ac:dyDescent="0.25">
      <c r="A6678"/>
      <c r="B6678"/>
      <c r="C6678"/>
      <c r="D6678"/>
    </row>
    <row r="6679" spans="1:4" ht="15" x14ac:dyDescent="0.25">
      <c r="A6679"/>
      <c r="B6679"/>
      <c r="C6679"/>
      <c r="D6679"/>
    </row>
    <row r="6680" spans="1:4" ht="15" x14ac:dyDescent="0.25">
      <c r="A6680"/>
      <c r="B6680"/>
      <c r="C6680"/>
      <c r="D6680"/>
    </row>
    <row r="6681" spans="1:4" ht="15" x14ac:dyDescent="0.25">
      <c r="A6681"/>
      <c r="B6681"/>
      <c r="C6681"/>
      <c r="D6681"/>
    </row>
    <row r="6682" spans="1:4" ht="15" x14ac:dyDescent="0.25">
      <c r="A6682"/>
      <c r="B6682"/>
      <c r="C6682"/>
      <c r="D6682"/>
    </row>
    <row r="6683" spans="1:4" ht="15" x14ac:dyDescent="0.25">
      <c r="A6683"/>
      <c r="B6683"/>
      <c r="C6683"/>
      <c r="D6683"/>
    </row>
    <row r="6684" spans="1:4" ht="15" x14ac:dyDescent="0.25">
      <c r="A6684"/>
      <c r="B6684"/>
      <c r="C6684"/>
      <c r="D6684"/>
    </row>
    <row r="6685" spans="1:4" ht="15" x14ac:dyDescent="0.25">
      <c r="A6685"/>
      <c r="B6685"/>
      <c r="C6685"/>
      <c r="D6685"/>
    </row>
    <row r="6686" spans="1:4" ht="15" x14ac:dyDescent="0.25">
      <c r="A6686"/>
      <c r="B6686"/>
      <c r="C6686"/>
      <c r="D6686"/>
    </row>
    <row r="6687" spans="1:4" ht="15" x14ac:dyDescent="0.25">
      <c r="A6687"/>
      <c r="B6687"/>
      <c r="C6687"/>
      <c r="D6687"/>
    </row>
    <row r="6688" spans="1:4" ht="15" x14ac:dyDescent="0.25">
      <c r="A6688"/>
      <c r="B6688"/>
      <c r="C6688"/>
      <c r="D6688"/>
    </row>
    <row r="6689" spans="1:4" ht="15" x14ac:dyDescent="0.25">
      <c r="A6689"/>
      <c r="B6689"/>
      <c r="C6689"/>
      <c r="D6689"/>
    </row>
    <row r="6690" spans="1:4" ht="15" x14ac:dyDescent="0.25">
      <c r="A6690"/>
      <c r="B6690"/>
      <c r="C6690"/>
      <c r="D6690"/>
    </row>
    <row r="6691" spans="1:4" ht="15" x14ac:dyDescent="0.25">
      <c r="A6691"/>
      <c r="B6691"/>
      <c r="C6691"/>
      <c r="D6691"/>
    </row>
    <row r="6692" spans="1:4" ht="15" x14ac:dyDescent="0.25">
      <c r="A6692"/>
      <c r="B6692"/>
      <c r="C6692"/>
      <c r="D6692"/>
    </row>
    <row r="6693" spans="1:4" ht="15" x14ac:dyDescent="0.25">
      <c r="A6693"/>
      <c r="B6693"/>
      <c r="C6693"/>
      <c r="D6693"/>
    </row>
    <row r="6694" spans="1:4" ht="15" x14ac:dyDescent="0.25">
      <c r="A6694"/>
      <c r="B6694"/>
      <c r="C6694"/>
      <c r="D6694"/>
    </row>
    <row r="6695" spans="1:4" ht="15" x14ac:dyDescent="0.25">
      <c r="A6695"/>
      <c r="B6695"/>
      <c r="C6695"/>
      <c r="D6695"/>
    </row>
    <row r="6696" spans="1:4" ht="15" x14ac:dyDescent="0.25">
      <c r="A6696"/>
      <c r="B6696"/>
      <c r="C6696"/>
      <c r="D6696"/>
    </row>
    <row r="6697" spans="1:4" ht="15" x14ac:dyDescent="0.25">
      <c r="A6697"/>
      <c r="B6697"/>
      <c r="C6697"/>
      <c r="D6697"/>
    </row>
    <row r="6698" spans="1:4" ht="15" x14ac:dyDescent="0.25">
      <c r="A6698"/>
      <c r="B6698"/>
      <c r="C6698"/>
      <c r="D6698"/>
    </row>
    <row r="6699" spans="1:4" ht="15" x14ac:dyDescent="0.25">
      <c r="A6699"/>
      <c r="B6699"/>
      <c r="C6699"/>
      <c r="D6699"/>
    </row>
    <row r="6700" spans="1:4" ht="15" x14ac:dyDescent="0.25">
      <c r="A6700"/>
      <c r="B6700"/>
      <c r="C6700"/>
      <c r="D6700"/>
    </row>
    <row r="6701" spans="1:4" ht="15" x14ac:dyDescent="0.25">
      <c r="A6701"/>
      <c r="B6701"/>
      <c r="C6701"/>
      <c r="D6701"/>
    </row>
    <row r="6702" spans="1:4" ht="15" x14ac:dyDescent="0.25">
      <c r="A6702"/>
      <c r="B6702"/>
      <c r="C6702"/>
      <c r="D6702"/>
    </row>
    <row r="6703" spans="1:4" ht="15" x14ac:dyDescent="0.25">
      <c r="A6703"/>
      <c r="B6703"/>
      <c r="C6703"/>
      <c r="D6703"/>
    </row>
    <row r="6704" spans="1:4" ht="15" x14ac:dyDescent="0.25">
      <c r="A6704"/>
      <c r="B6704"/>
      <c r="C6704"/>
      <c r="D6704"/>
    </row>
    <row r="6705" spans="1:4" ht="15" x14ac:dyDescent="0.25">
      <c r="A6705"/>
      <c r="B6705"/>
      <c r="C6705"/>
      <c r="D6705"/>
    </row>
    <row r="6706" spans="1:4" ht="15" x14ac:dyDescent="0.25">
      <c r="A6706"/>
      <c r="B6706"/>
      <c r="C6706"/>
      <c r="D6706"/>
    </row>
    <row r="6707" spans="1:4" ht="15" x14ac:dyDescent="0.25">
      <c r="A6707"/>
      <c r="B6707"/>
      <c r="C6707"/>
      <c r="D6707"/>
    </row>
    <row r="6708" spans="1:4" ht="15" x14ac:dyDescent="0.25">
      <c r="A6708"/>
      <c r="B6708"/>
      <c r="C6708"/>
      <c r="D6708"/>
    </row>
    <row r="6709" spans="1:4" ht="15" x14ac:dyDescent="0.25">
      <c r="A6709"/>
      <c r="B6709"/>
      <c r="C6709"/>
      <c r="D6709"/>
    </row>
    <row r="6710" spans="1:4" ht="15" x14ac:dyDescent="0.25">
      <c r="A6710"/>
      <c r="B6710"/>
      <c r="C6710"/>
      <c r="D6710"/>
    </row>
    <row r="6711" spans="1:4" ht="15" x14ac:dyDescent="0.25">
      <c r="A6711"/>
      <c r="B6711"/>
      <c r="C6711"/>
      <c r="D6711"/>
    </row>
    <row r="6712" spans="1:4" ht="15" x14ac:dyDescent="0.25">
      <c r="A6712"/>
      <c r="B6712"/>
      <c r="C6712"/>
      <c r="D6712"/>
    </row>
    <row r="6713" spans="1:4" ht="15" x14ac:dyDescent="0.25">
      <c r="A6713"/>
      <c r="B6713"/>
      <c r="C6713"/>
      <c r="D6713"/>
    </row>
    <row r="6714" spans="1:4" ht="15" x14ac:dyDescent="0.25">
      <c r="A6714"/>
      <c r="B6714"/>
      <c r="C6714"/>
      <c r="D6714"/>
    </row>
    <row r="6715" spans="1:4" ht="15" x14ac:dyDescent="0.25">
      <c r="A6715"/>
      <c r="B6715"/>
      <c r="C6715"/>
      <c r="D6715"/>
    </row>
    <row r="6716" spans="1:4" ht="15" x14ac:dyDescent="0.25">
      <c r="A6716"/>
      <c r="B6716"/>
      <c r="C6716"/>
      <c r="D6716"/>
    </row>
    <row r="6717" spans="1:4" ht="15" x14ac:dyDescent="0.25">
      <c r="A6717"/>
      <c r="B6717"/>
      <c r="C6717"/>
      <c r="D6717"/>
    </row>
    <row r="6718" spans="1:4" ht="15" x14ac:dyDescent="0.25">
      <c r="A6718"/>
      <c r="B6718"/>
      <c r="C6718"/>
      <c r="D6718"/>
    </row>
    <row r="6719" spans="1:4" ht="15" x14ac:dyDescent="0.25">
      <c r="A6719"/>
      <c r="B6719"/>
      <c r="C6719"/>
      <c r="D6719"/>
    </row>
    <row r="6720" spans="1:4" ht="15" x14ac:dyDescent="0.25">
      <c r="A6720"/>
      <c r="B6720"/>
      <c r="C6720"/>
      <c r="D6720"/>
    </row>
    <row r="6721" spans="1:4" ht="15" x14ac:dyDescent="0.25">
      <c r="A6721"/>
      <c r="B6721"/>
      <c r="C6721"/>
      <c r="D6721"/>
    </row>
    <row r="6722" spans="1:4" ht="15" x14ac:dyDescent="0.25">
      <c r="A6722"/>
      <c r="B6722"/>
      <c r="C6722"/>
      <c r="D6722"/>
    </row>
    <row r="6723" spans="1:4" ht="15" x14ac:dyDescent="0.25">
      <c r="A6723"/>
      <c r="B6723"/>
      <c r="C6723"/>
      <c r="D6723"/>
    </row>
    <row r="6724" spans="1:4" ht="15" x14ac:dyDescent="0.25">
      <c r="A6724"/>
      <c r="B6724"/>
      <c r="C6724"/>
      <c r="D6724"/>
    </row>
    <row r="6725" spans="1:4" ht="15" x14ac:dyDescent="0.25">
      <c r="A6725"/>
      <c r="B6725"/>
      <c r="C6725"/>
      <c r="D6725"/>
    </row>
    <row r="6726" spans="1:4" ht="15" x14ac:dyDescent="0.25">
      <c r="A6726"/>
      <c r="B6726"/>
      <c r="C6726"/>
      <c r="D6726"/>
    </row>
    <row r="6727" spans="1:4" ht="15" x14ac:dyDescent="0.25">
      <c r="A6727"/>
      <c r="B6727"/>
      <c r="C6727"/>
      <c r="D6727"/>
    </row>
    <row r="6728" spans="1:4" ht="15" x14ac:dyDescent="0.25">
      <c r="A6728"/>
      <c r="B6728"/>
      <c r="C6728"/>
      <c r="D6728"/>
    </row>
    <row r="6729" spans="1:4" ht="15" x14ac:dyDescent="0.25">
      <c r="A6729"/>
      <c r="B6729"/>
      <c r="C6729"/>
      <c r="D6729"/>
    </row>
    <row r="6730" spans="1:4" ht="15" x14ac:dyDescent="0.25">
      <c r="A6730"/>
      <c r="B6730"/>
      <c r="C6730"/>
      <c r="D6730"/>
    </row>
    <row r="6731" spans="1:4" ht="15" x14ac:dyDescent="0.25">
      <c r="A6731"/>
      <c r="B6731"/>
      <c r="C6731"/>
      <c r="D6731"/>
    </row>
    <row r="6732" spans="1:4" ht="15" x14ac:dyDescent="0.25">
      <c r="A6732"/>
      <c r="B6732"/>
      <c r="C6732"/>
      <c r="D6732"/>
    </row>
    <row r="6733" spans="1:4" ht="15" x14ac:dyDescent="0.25">
      <c r="A6733"/>
      <c r="B6733"/>
      <c r="C6733"/>
      <c r="D6733"/>
    </row>
    <row r="6734" spans="1:4" ht="15" x14ac:dyDescent="0.25">
      <c r="A6734"/>
      <c r="B6734"/>
      <c r="C6734"/>
      <c r="D6734"/>
    </row>
    <row r="6735" spans="1:4" ht="15" x14ac:dyDescent="0.25">
      <c r="A6735"/>
      <c r="B6735"/>
      <c r="C6735"/>
      <c r="D6735"/>
    </row>
    <row r="6736" spans="1:4" ht="15" x14ac:dyDescent="0.25">
      <c r="A6736"/>
      <c r="B6736"/>
      <c r="C6736"/>
      <c r="D6736"/>
    </row>
    <row r="6737" spans="1:4" ht="15" x14ac:dyDescent="0.25">
      <c r="A6737"/>
      <c r="B6737"/>
      <c r="C6737"/>
      <c r="D6737"/>
    </row>
    <row r="6738" spans="1:4" ht="15" x14ac:dyDescent="0.25">
      <c r="A6738"/>
      <c r="B6738"/>
      <c r="C6738"/>
      <c r="D6738"/>
    </row>
    <row r="6739" spans="1:4" ht="15" x14ac:dyDescent="0.25">
      <c r="A6739"/>
      <c r="B6739"/>
      <c r="C6739"/>
      <c r="D6739"/>
    </row>
    <row r="6740" spans="1:4" ht="15" x14ac:dyDescent="0.25">
      <c r="A6740"/>
      <c r="B6740"/>
      <c r="C6740"/>
      <c r="D6740"/>
    </row>
    <row r="6741" spans="1:4" ht="15" x14ac:dyDescent="0.25">
      <c r="A6741"/>
      <c r="B6741"/>
      <c r="C6741"/>
      <c r="D6741"/>
    </row>
    <row r="6742" spans="1:4" ht="15" x14ac:dyDescent="0.25">
      <c r="A6742"/>
      <c r="B6742"/>
      <c r="C6742"/>
      <c r="D6742"/>
    </row>
    <row r="6743" spans="1:4" ht="15" x14ac:dyDescent="0.25">
      <c r="A6743"/>
      <c r="B6743"/>
      <c r="C6743"/>
      <c r="D6743"/>
    </row>
    <row r="6744" spans="1:4" ht="15" x14ac:dyDescent="0.25">
      <c r="A6744"/>
      <c r="B6744"/>
      <c r="C6744"/>
      <c r="D6744"/>
    </row>
    <row r="6745" spans="1:4" ht="15" x14ac:dyDescent="0.25">
      <c r="A6745"/>
      <c r="B6745"/>
      <c r="C6745"/>
      <c r="D6745"/>
    </row>
    <row r="6746" spans="1:4" ht="15" x14ac:dyDescent="0.25">
      <c r="A6746"/>
      <c r="B6746"/>
      <c r="C6746"/>
      <c r="D6746"/>
    </row>
    <row r="6747" spans="1:4" ht="15" x14ac:dyDescent="0.25">
      <c r="A6747"/>
      <c r="B6747"/>
      <c r="C6747"/>
      <c r="D6747"/>
    </row>
    <row r="6748" spans="1:4" ht="15" x14ac:dyDescent="0.25">
      <c r="A6748"/>
      <c r="B6748"/>
      <c r="C6748"/>
      <c r="D6748"/>
    </row>
    <row r="6749" spans="1:4" ht="15" x14ac:dyDescent="0.25">
      <c r="A6749"/>
      <c r="B6749"/>
      <c r="C6749"/>
      <c r="D6749"/>
    </row>
    <row r="6750" spans="1:4" ht="15" x14ac:dyDescent="0.25">
      <c r="A6750"/>
      <c r="B6750"/>
      <c r="C6750"/>
      <c r="D6750"/>
    </row>
    <row r="6751" spans="1:4" ht="15" x14ac:dyDescent="0.25">
      <c r="A6751"/>
      <c r="B6751"/>
      <c r="C6751"/>
      <c r="D6751"/>
    </row>
    <row r="6752" spans="1:4" ht="15" x14ac:dyDescent="0.25">
      <c r="A6752"/>
      <c r="B6752"/>
      <c r="C6752"/>
      <c r="D6752"/>
    </row>
    <row r="6753" spans="1:4" ht="15" x14ac:dyDescent="0.25">
      <c r="A6753"/>
      <c r="B6753"/>
      <c r="C6753"/>
      <c r="D6753"/>
    </row>
    <row r="6754" spans="1:4" ht="15" x14ac:dyDescent="0.25">
      <c r="A6754"/>
      <c r="B6754"/>
      <c r="C6754"/>
      <c r="D6754"/>
    </row>
    <row r="6755" spans="1:4" ht="15" x14ac:dyDescent="0.25">
      <c r="A6755"/>
      <c r="B6755"/>
      <c r="C6755"/>
      <c r="D6755"/>
    </row>
    <row r="6756" spans="1:4" ht="15" x14ac:dyDescent="0.25">
      <c r="A6756"/>
      <c r="B6756"/>
      <c r="C6756"/>
      <c r="D6756"/>
    </row>
    <row r="6757" spans="1:4" ht="15" x14ac:dyDescent="0.25">
      <c r="A6757"/>
      <c r="B6757"/>
      <c r="C6757"/>
      <c r="D6757"/>
    </row>
    <row r="6758" spans="1:4" ht="15" x14ac:dyDescent="0.25">
      <c r="A6758"/>
      <c r="B6758"/>
      <c r="C6758"/>
      <c r="D6758"/>
    </row>
    <row r="6759" spans="1:4" ht="15" x14ac:dyDescent="0.25">
      <c r="A6759"/>
      <c r="B6759"/>
      <c r="C6759"/>
      <c r="D6759"/>
    </row>
    <row r="6760" spans="1:4" ht="15" x14ac:dyDescent="0.25">
      <c r="A6760"/>
      <c r="B6760"/>
      <c r="C6760"/>
      <c r="D6760"/>
    </row>
    <row r="6761" spans="1:4" ht="15" x14ac:dyDescent="0.25">
      <c r="A6761"/>
      <c r="B6761"/>
      <c r="C6761"/>
      <c r="D6761"/>
    </row>
    <row r="6762" spans="1:4" ht="15" x14ac:dyDescent="0.25">
      <c r="A6762"/>
      <c r="B6762"/>
      <c r="C6762"/>
      <c r="D6762"/>
    </row>
    <row r="6763" spans="1:4" ht="15" x14ac:dyDescent="0.25">
      <c r="A6763"/>
      <c r="B6763"/>
      <c r="C6763"/>
      <c r="D6763"/>
    </row>
    <row r="6764" spans="1:4" ht="15" x14ac:dyDescent="0.25">
      <c r="A6764"/>
      <c r="B6764"/>
      <c r="C6764"/>
      <c r="D6764"/>
    </row>
    <row r="6765" spans="1:4" ht="15" x14ac:dyDescent="0.25">
      <c r="A6765"/>
      <c r="B6765"/>
      <c r="C6765"/>
      <c r="D6765"/>
    </row>
    <row r="6766" spans="1:4" ht="15" x14ac:dyDescent="0.25">
      <c r="A6766"/>
      <c r="B6766"/>
      <c r="C6766"/>
      <c r="D6766"/>
    </row>
    <row r="6767" spans="1:4" ht="15" x14ac:dyDescent="0.25">
      <c r="A6767"/>
      <c r="B6767"/>
      <c r="C6767"/>
      <c r="D6767"/>
    </row>
    <row r="6768" spans="1:4" ht="15" x14ac:dyDescent="0.25">
      <c r="A6768"/>
      <c r="B6768"/>
      <c r="C6768"/>
      <c r="D6768"/>
    </row>
    <row r="6769" spans="1:4" ht="15" x14ac:dyDescent="0.25">
      <c r="A6769"/>
      <c r="B6769"/>
      <c r="C6769"/>
      <c r="D6769"/>
    </row>
    <row r="6770" spans="1:4" ht="15" x14ac:dyDescent="0.25">
      <c r="A6770"/>
      <c r="B6770"/>
      <c r="C6770"/>
      <c r="D6770"/>
    </row>
    <row r="6771" spans="1:4" ht="15" x14ac:dyDescent="0.25">
      <c r="A6771"/>
      <c r="B6771"/>
      <c r="C6771"/>
      <c r="D6771"/>
    </row>
    <row r="6772" spans="1:4" ht="15" x14ac:dyDescent="0.25">
      <c r="A6772"/>
      <c r="B6772"/>
      <c r="C6772"/>
      <c r="D6772"/>
    </row>
    <row r="6773" spans="1:4" ht="15" x14ac:dyDescent="0.25">
      <c r="A6773"/>
      <c r="B6773"/>
      <c r="C6773"/>
      <c r="D6773"/>
    </row>
    <row r="6774" spans="1:4" ht="15" x14ac:dyDescent="0.25">
      <c r="A6774"/>
      <c r="B6774"/>
      <c r="C6774"/>
      <c r="D6774"/>
    </row>
    <row r="6775" spans="1:4" ht="15" x14ac:dyDescent="0.25">
      <c r="A6775"/>
      <c r="B6775"/>
      <c r="C6775"/>
      <c r="D6775"/>
    </row>
    <row r="6776" spans="1:4" ht="15" x14ac:dyDescent="0.25">
      <c r="A6776"/>
      <c r="B6776"/>
      <c r="C6776"/>
      <c r="D6776"/>
    </row>
    <row r="6777" spans="1:4" ht="15" x14ac:dyDescent="0.25">
      <c r="A6777"/>
      <c r="B6777"/>
      <c r="C6777"/>
      <c r="D6777"/>
    </row>
    <row r="6778" spans="1:4" ht="15" x14ac:dyDescent="0.25">
      <c r="A6778"/>
      <c r="B6778"/>
      <c r="C6778"/>
      <c r="D6778"/>
    </row>
    <row r="6779" spans="1:4" ht="15" x14ac:dyDescent="0.25">
      <c r="A6779"/>
      <c r="B6779"/>
      <c r="C6779"/>
      <c r="D6779"/>
    </row>
    <row r="6780" spans="1:4" ht="15" x14ac:dyDescent="0.25">
      <c r="A6780"/>
      <c r="B6780"/>
      <c r="C6780"/>
      <c r="D6780"/>
    </row>
    <row r="6781" spans="1:4" ht="15" x14ac:dyDescent="0.25">
      <c r="A6781"/>
      <c r="B6781"/>
      <c r="C6781"/>
      <c r="D6781"/>
    </row>
    <row r="6782" spans="1:4" ht="15" x14ac:dyDescent="0.25">
      <c r="A6782"/>
      <c r="B6782"/>
      <c r="C6782"/>
      <c r="D6782"/>
    </row>
    <row r="6783" spans="1:4" ht="15" x14ac:dyDescent="0.25">
      <c r="A6783"/>
      <c r="B6783"/>
      <c r="C6783"/>
      <c r="D6783"/>
    </row>
    <row r="6784" spans="1:4" ht="15" x14ac:dyDescent="0.25">
      <c r="A6784"/>
      <c r="B6784"/>
      <c r="C6784"/>
      <c r="D6784"/>
    </row>
    <row r="6785" spans="1:4" ht="15" x14ac:dyDescent="0.25">
      <c r="A6785"/>
      <c r="B6785"/>
      <c r="C6785"/>
      <c r="D6785"/>
    </row>
    <row r="6786" spans="1:4" ht="15" x14ac:dyDescent="0.25">
      <c r="A6786"/>
      <c r="B6786"/>
      <c r="C6786"/>
      <c r="D6786"/>
    </row>
    <row r="6787" spans="1:4" ht="15" x14ac:dyDescent="0.25">
      <c r="A6787"/>
      <c r="B6787"/>
      <c r="C6787"/>
      <c r="D6787"/>
    </row>
    <row r="6788" spans="1:4" ht="15" x14ac:dyDescent="0.25">
      <c r="A6788"/>
      <c r="B6788"/>
      <c r="C6788"/>
      <c r="D6788"/>
    </row>
    <row r="6789" spans="1:4" ht="15" x14ac:dyDescent="0.25">
      <c r="A6789"/>
      <c r="B6789"/>
      <c r="C6789"/>
      <c r="D6789"/>
    </row>
    <row r="6790" spans="1:4" ht="15" x14ac:dyDescent="0.25">
      <c r="A6790"/>
      <c r="B6790"/>
      <c r="C6790"/>
      <c r="D6790"/>
    </row>
    <row r="6791" spans="1:4" ht="15" x14ac:dyDescent="0.25">
      <c r="A6791"/>
      <c r="B6791"/>
      <c r="C6791"/>
      <c r="D6791"/>
    </row>
    <row r="6792" spans="1:4" ht="15" x14ac:dyDescent="0.25">
      <c r="A6792"/>
      <c r="B6792"/>
      <c r="C6792"/>
      <c r="D6792"/>
    </row>
    <row r="6793" spans="1:4" ht="15" x14ac:dyDescent="0.25">
      <c r="A6793"/>
      <c r="B6793"/>
      <c r="C6793"/>
      <c r="D6793"/>
    </row>
    <row r="6794" spans="1:4" ht="15" x14ac:dyDescent="0.25">
      <c r="A6794"/>
      <c r="B6794"/>
      <c r="C6794"/>
      <c r="D6794"/>
    </row>
    <row r="6795" spans="1:4" ht="15" x14ac:dyDescent="0.25">
      <c r="A6795"/>
      <c r="B6795"/>
      <c r="C6795"/>
      <c r="D6795"/>
    </row>
    <row r="6796" spans="1:4" ht="15" x14ac:dyDescent="0.25">
      <c r="A6796"/>
      <c r="B6796"/>
      <c r="C6796"/>
      <c r="D6796"/>
    </row>
    <row r="6797" spans="1:4" ht="15" x14ac:dyDescent="0.25">
      <c r="A6797"/>
      <c r="B6797"/>
      <c r="C6797"/>
      <c r="D6797"/>
    </row>
    <row r="6798" spans="1:4" ht="15" x14ac:dyDescent="0.25">
      <c r="A6798"/>
      <c r="B6798"/>
      <c r="C6798"/>
      <c r="D6798"/>
    </row>
    <row r="6799" spans="1:4" ht="15" x14ac:dyDescent="0.25">
      <c r="A6799"/>
      <c r="B6799"/>
      <c r="C6799"/>
      <c r="D6799"/>
    </row>
    <row r="6800" spans="1:4" ht="15" x14ac:dyDescent="0.25">
      <c r="A6800"/>
      <c r="B6800"/>
      <c r="C6800"/>
      <c r="D6800"/>
    </row>
    <row r="6801" spans="1:4" ht="15" x14ac:dyDescent="0.25">
      <c r="A6801"/>
      <c r="B6801"/>
      <c r="C6801"/>
      <c r="D6801"/>
    </row>
    <row r="6802" spans="1:4" ht="15" x14ac:dyDescent="0.25">
      <c r="A6802"/>
      <c r="B6802"/>
      <c r="C6802"/>
      <c r="D6802"/>
    </row>
    <row r="6803" spans="1:4" ht="15" x14ac:dyDescent="0.25">
      <c r="A6803"/>
      <c r="B6803"/>
      <c r="C6803"/>
      <c r="D6803"/>
    </row>
    <row r="6804" spans="1:4" ht="15" x14ac:dyDescent="0.25">
      <c r="A6804"/>
      <c r="B6804"/>
      <c r="C6804"/>
      <c r="D6804"/>
    </row>
    <row r="6805" spans="1:4" ht="15" x14ac:dyDescent="0.25">
      <c r="A6805"/>
      <c r="B6805"/>
      <c r="C6805"/>
      <c r="D6805"/>
    </row>
    <row r="6806" spans="1:4" ht="15" x14ac:dyDescent="0.25">
      <c r="A6806"/>
      <c r="B6806"/>
      <c r="C6806"/>
      <c r="D6806"/>
    </row>
    <row r="6807" spans="1:4" ht="15" x14ac:dyDescent="0.25">
      <c r="A6807"/>
      <c r="B6807"/>
      <c r="C6807"/>
      <c r="D6807"/>
    </row>
    <row r="6808" spans="1:4" ht="15" x14ac:dyDescent="0.25">
      <c r="A6808"/>
      <c r="B6808"/>
      <c r="C6808"/>
      <c r="D6808"/>
    </row>
    <row r="6809" spans="1:4" ht="15" x14ac:dyDescent="0.25">
      <c r="A6809"/>
      <c r="B6809"/>
      <c r="C6809"/>
      <c r="D6809"/>
    </row>
    <row r="6810" spans="1:4" ht="15" x14ac:dyDescent="0.25">
      <c r="A6810"/>
      <c r="B6810"/>
      <c r="C6810"/>
      <c r="D6810"/>
    </row>
    <row r="6811" spans="1:4" ht="15" x14ac:dyDescent="0.25">
      <c r="A6811"/>
      <c r="B6811"/>
      <c r="C6811"/>
      <c r="D6811"/>
    </row>
    <row r="6812" spans="1:4" ht="15" x14ac:dyDescent="0.25">
      <c r="A6812"/>
      <c r="B6812"/>
      <c r="C6812"/>
      <c r="D6812"/>
    </row>
    <row r="6813" spans="1:4" ht="15" x14ac:dyDescent="0.25">
      <c r="A6813"/>
      <c r="B6813"/>
      <c r="C6813"/>
      <c r="D6813"/>
    </row>
    <row r="6814" spans="1:4" ht="15" x14ac:dyDescent="0.25">
      <c r="A6814"/>
      <c r="B6814"/>
      <c r="C6814"/>
      <c r="D6814"/>
    </row>
    <row r="6815" spans="1:4" ht="15" x14ac:dyDescent="0.25">
      <c r="A6815"/>
      <c r="B6815"/>
      <c r="C6815"/>
      <c r="D6815"/>
    </row>
    <row r="6816" spans="1:4" ht="15" x14ac:dyDescent="0.25">
      <c r="A6816"/>
      <c r="B6816"/>
      <c r="C6816"/>
      <c r="D6816"/>
    </row>
    <row r="6817" spans="1:4" ht="15" x14ac:dyDescent="0.25">
      <c r="A6817"/>
      <c r="B6817"/>
      <c r="C6817"/>
      <c r="D6817"/>
    </row>
    <row r="6818" spans="1:4" ht="15" x14ac:dyDescent="0.25">
      <c r="A6818"/>
      <c r="B6818"/>
      <c r="C6818"/>
      <c r="D6818"/>
    </row>
    <row r="6819" spans="1:4" ht="15" x14ac:dyDescent="0.25">
      <c r="A6819"/>
      <c r="B6819"/>
      <c r="C6819"/>
      <c r="D6819"/>
    </row>
    <row r="6820" spans="1:4" ht="15" x14ac:dyDescent="0.25">
      <c r="A6820"/>
      <c r="B6820"/>
      <c r="C6820"/>
      <c r="D6820"/>
    </row>
    <row r="6821" spans="1:4" ht="15" x14ac:dyDescent="0.25">
      <c r="A6821"/>
      <c r="B6821"/>
      <c r="C6821"/>
      <c r="D6821"/>
    </row>
    <row r="6822" spans="1:4" ht="15" x14ac:dyDescent="0.25">
      <c r="A6822"/>
      <c r="B6822"/>
      <c r="C6822"/>
      <c r="D6822"/>
    </row>
    <row r="6823" spans="1:4" ht="15" x14ac:dyDescent="0.25">
      <c r="A6823"/>
      <c r="B6823"/>
      <c r="C6823"/>
      <c r="D6823"/>
    </row>
    <row r="6824" spans="1:4" ht="15" x14ac:dyDescent="0.25">
      <c r="A6824"/>
      <c r="B6824"/>
      <c r="C6824"/>
      <c r="D6824"/>
    </row>
    <row r="6825" spans="1:4" ht="15" x14ac:dyDescent="0.25">
      <c r="A6825"/>
      <c r="B6825"/>
      <c r="C6825"/>
      <c r="D6825"/>
    </row>
    <row r="6826" spans="1:4" ht="15" x14ac:dyDescent="0.25">
      <c r="A6826"/>
      <c r="B6826"/>
      <c r="C6826"/>
      <c r="D6826"/>
    </row>
    <row r="6827" spans="1:4" ht="15" x14ac:dyDescent="0.25">
      <c r="A6827"/>
      <c r="B6827"/>
      <c r="C6827"/>
      <c r="D6827"/>
    </row>
    <row r="6828" spans="1:4" ht="15" x14ac:dyDescent="0.25">
      <c r="A6828"/>
      <c r="B6828"/>
      <c r="C6828"/>
      <c r="D6828"/>
    </row>
    <row r="6829" spans="1:4" ht="15" x14ac:dyDescent="0.25">
      <c r="A6829"/>
      <c r="B6829"/>
      <c r="C6829"/>
      <c r="D6829"/>
    </row>
    <row r="6830" spans="1:4" ht="15" x14ac:dyDescent="0.25">
      <c r="A6830"/>
      <c r="B6830"/>
      <c r="C6830"/>
      <c r="D6830"/>
    </row>
    <row r="6831" spans="1:4" ht="15" x14ac:dyDescent="0.25">
      <c r="A6831"/>
      <c r="B6831"/>
      <c r="C6831"/>
      <c r="D6831"/>
    </row>
    <row r="6832" spans="1:4" ht="15" x14ac:dyDescent="0.25">
      <c r="A6832"/>
      <c r="B6832"/>
      <c r="C6832"/>
      <c r="D6832"/>
    </row>
    <row r="6833" spans="1:4" ht="15" x14ac:dyDescent="0.25">
      <c r="A6833"/>
      <c r="B6833"/>
      <c r="C6833"/>
      <c r="D6833"/>
    </row>
    <row r="6834" spans="1:4" ht="15" x14ac:dyDescent="0.25">
      <c r="A6834"/>
      <c r="B6834"/>
      <c r="C6834"/>
      <c r="D6834"/>
    </row>
    <row r="6835" spans="1:4" ht="15" x14ac:dyDescent="0.25">
      <c r="A6835"/>
      <c r="B6835"/>
      <c r="C6835"/>
      <c r="D6835"/>
    </row>
    <row r="6836" spans="1:4" ht="15" x14ac:dyDescent="0.25">
      <c r="A6836"/>
      <c r="B6836"/>
      <c r="C6836"/>
      <c r="D6836"/>
    </row>
    <row r="6837" spans="1:4" ht="15" x14ac:dyDescent="0.25">
      <c r="A6837"/>
      <c r="B6837"/>
      <c r="C6837"/>
      <c r="D6837"/>
    </row>
    <row r="6838" spans="1:4" ht="15" x14ac:dyDescent="0.25">
      <c r="A6838"/>
      <c r="B6838"/>
      <c r="C6838"/>
      <c r="D6838"/>
    </row>
    <row r="6839" spans="1:4" ht="15" x14ac:dyDescent="0.25">
      <c r="A6839"/>
      <c r="B6839"/>
      <c r="C6839"/>
      <c r="D6839"/>
    </row>
    <row r="6840" spans="1:4" ht="15" x14ac:dyDescent="0.25">
      <c r="A6840"/>
      <c r="B6840"/>
      <c r="C6840"/>
      <c r="D6840"/>
    </row>
    <row r="6841" spans="1:4" ht="15" x14ac:dyDescent="0.25">
      <c r="A6841"/>
      <c r="B6841"/>
      <c r="C6841"/>
      <c r="D6841"/>
    </row>
    <row r="6842" spans="1:4" ht="15" x14ac:dyDescent="0.25">
      <c r="A6842"/>
      <c r="B6842"/>
      <c r="C6842"/>
      <c r="D6842"/>
    </row>
    <row r="6843" spans="1:4" ht="15" x14ac:dyDescent="0.25">
      <c r="A6843"/>
      <c r="B6843"/>
      <c r="C6843"/>
      <c r="D6843"/>
    </row>
    <row r="6844" spans="1:4" ht="15" x14ac:dyDescent="0.25">
      <c r="A6844"/>
      <c r="B6844"/>
      <c r="C6844"/>
      <c r="D6844"/>
    </row>
    <row r="6845" spans="1:4" ht="15" x14ac:dyDescent="0.25">
      <c r="A6845"/>
      <c r="B6845"/>
      <c r="C6845"/>
      <c r="D6845"/>
    </row>
    <row r="6846" spans="1:4" ht="15" x14ac:dyDescent="0.25">
      <c r="A6846"/>
      <c r="B6846"/>
      <c r="C6846"/>
      <c r="D6846"/>
    </row>
    <row r="6847" spans="1:4" ht="15" x14ac:dyDescent="0.25">
      <c r="A6847"/>
      <c r="B6847"/>
      <c r="C6847"/>
      <c r="D6847"/>
    </row>
    <row r="6848" spans="1:4" ht="15" x14ac:dyDescent="0.25">
      <c r="A6848"/>
      <c r="B6848"/>
      <c r="C6848"/>
      <c r="D6848"/>
    </row>
    <row r="6849" spans="1:4" ht="15" x14ac:dyDescent="0.25">
      <c r="A6849"/>
      <c r="B6849"/>
      <c r="C6849"/>
      <c r="D6849"/>
    </row>
    <row r="6850" spans="1:4" ht="15" x14ac:dyDescent="0.25">
      <c r="A6850"/>
      <c r="B6850"/>
      <c r="C6850"/>
      <c r="D6850"/>
    </row>
    <row r="6851" spans="1:4" ht="15" x14ac:dyDescent="0.25">
      <c r="A6851"/>
      <c r="B6851"/>
      <c r="C6851"/>
      <c r="D6851"/>
    </row>
    <row r="6852" spans="1:4" ht="15" x14ac:dyDescent="0.25">
      <c r="A6852"/>
      <c r="B6852"/>
      <c r="C6852"/>
      <c r="D6852"/>
    </row>
    <row r="6853" spans="1:4" ht="15" x14ac:dyDescent="0.25">
      <c r="A6853"/>
      <c r="B6853"/>
      <c r="C6853"/>
      <c r="D6853"/>
    </row>
    <row r="6854" spans="1:4" ht="15" x14ac:dyDescent="0.25">
      <c r="A6854"/>
      <c r="B6854"/>
      <c r="C6854"/>
      <c r="D6854"/>
    </row>
    <row r="6855" spans="1:4" ht="15" x14ac:dyDescent="0.25">
      <c r="A6855"/>
      <c r="B6855"/>
      <c r="C6855"/>
      <c r="D6855"/>
    </row>
    <row r="6856" spans="1:4" ht="15" x14ac:dyDescent="0.25">
      <c r="A6856"/>
      <c r="B6856"/>
      <c r="C6856"/>
      <c r="D6856"/>
    </row>
    <row r="6857" spans="1:4" ht="15" x14ac:dyDescent="0.25">
      <c r="A6857"/>
      <c r="B6857"/>
      <c r="C6857"/>
      <c r="D6857"/>
    </row>
    <row r="6858" spans="1:4" ht="15" x14ac:dyDescent="0.25">
      <c r="A6858"/>
      <c r="B6858"/>
      <c r="C6858"/>
      <c r="D6858"/>
    </row>
    <row r="6859" spans="1:4" ht="15" x14ac:dyDescent="0.25">
      <c r="A6859"/>
      <c r="B6859"/>
      <c r="C6859"/>
      <c r="D6859"/>
    </row>
    <row r="6860" spans="1:4" ht="15" x14ac:dyDescent="0.25">
      <c r="A6860"/>
      <c r="B6860"/>
      <c r="C6860"/>
      <c r="D6860"/>
    </row>
    <row r="6861" spans="1:4" ht="15" x14ac:dyDescent="0.25">
      <c r="A6861"/>
      <c r="B6861"/>
      <c r="C6861"/>
      <c r="D6861"/>
    </row>
    <row r="6862" spans="1:4" ht="15" x14ac:dyDescent="0.25">
      <c r="A6862"/>
      <c r="B6862"/>
      <c r="C6862"/>
      <c r="D6862"/>
    </row>
    <row r="6863" spans="1:4" ht="15" x14ac:dyDescent="0.25">
      <c r="A6863"/>
      <c r="B6863"/>
      <c r="C6863"/>
      <c r="D6863"/>
    </row>
    <row r="6864" spans="1:4" ht="15" x14ac:dyDescent="0.25">
      <c r="A6864"/>
      <c r="B6864"/>
      <c r="C6864"/>
      <c r="D6864"/>
    </row>
    <row r="6865" spans="1:4" ht="15" x14ac:dyDescent="0.25">
      <c r="A6865"/>
      <c r="B6865"/>
      <c r="C6865"/>
      <c r="D6865"/>
    </row>
    <row r="6866" spans="1:4" ht="15" x14ac:dyDescent="0.25">
      <c r="A6866"/>
      <c r="B6866"/>
      <c r="C6866"/>
      <c r="D6866"/>
    </row>
    <row r="6867" spans="1:4" ht="15" x14ac:dyDescent="0.25">
      <c r="A6867"/>
      <c r="B6867"/>
      <c r="C6867"/>
      <c r="D6867"/>
    </row>
    <row r="6868" spans="1:4" ht="15" x14ac:dyDescent="0.25">
      <c r="A6868"/>
      <c r="B6868"/>
      <c r="C6868"/>
      <c r="D6868"/>
    </row>
    <row r="6869" spans="1:4" ht="15" x14ac:dyDescent="0.25">
      <c r="A6869"/>
      <c r="B6869"/>
      <c r="C6869"/>
      <c r="D6869"/>
    </row>
    <row r="6870" spans="1:4" ht="15" x14ac:dyDescent="0.25">
      <c r="A6870"/>
      <c r="B6870"/>
      <c r="C6870"/>
      <c r="D6870"/>
    </row>
    <row r="6871" spans="1:4" ht="15" x14ac:dyDescent="0.25">
      <c r="A6871"/>
      <c r="B6871"/>
      <c r="C6871"/>
      <c r="D6871"/>
    </row>
    <row r="6872" spans="1:4" ht="15" x14ac:dyDescent="0.25">
      <c r="A6872"/>
      <c r="B6872"/>
      <c r="C6872"/>
      <c r="D6872"/>
    </row>
    <row r="6873" spans="1:4" ht="15" x14ac:dyDescent="0.25">
      <c r="A6873"/>
      <c r="B6873"/>
      <c r="C6873"/>
      <c r="D6873"/>
    </row>
    <row r="6874" spans="1:4" ht="15" x14ac:dyDescent="0.25">
      <c r="A6874"/>
      <c r="B6874"/>
      <c r="C6874"/>
      <c r="D6874"/>
    </row>
    <row r="6875" spans="1:4" ht="15" x14ac:dyDescent="0.25">
      <c r="A6875"/>
      <c r="B6875"/>
      <c r="C6875"/>
      <c r="D6875"/>
    </row>
    <row r="6876" spans="1:4" ht="15" x14ac:dyDescent="0.25">
      <c r="A6876"/>
      <c r="B6876"/>
      <c r="C6876"/>
      <c r="D6876"/>
    </row>
    <row r="6877" spans="1:4" ht="15" x14ac:dyDescent="0.25">
      <c r="A6877"/>
      <c r="B6877"/>
      <c r="C6877"/>
      <c r="D6877"/>
    </row>
    <row r="6878" spans="1:4" ht="15" x14ac:dyDescent="0.25">
      <c r="A6878"/>
      <c r="B6878"/>
      <c r="C6878"/>
      <c r="D6878"/>
    </row>
    <row r="6879" spans="1:4" ht="15" x14ac:dyDescent="0.25">
      <c r="A6879"/>
      <c r="B6879"/>
      <c r="C6879"/>
      <c r="D6879"/>
    </row>
    <row r="6880" spans="1:4" ht="15" x14ac:dyDescent="0.25">
      <c r="A6880"/>
      <c r="B6880"/>
      <c r="C6880"/>
      <c r="D6880"/>
    </row>
    <row r="6881" spans="1:4" ht="15" x14ac:dyDescent="0.25">
      <c r="A6881"/>
      <c r="B6881"/>
      <c r="C6881"/>
      <c r="D6881"/>
    </row>
    <row r="6882" spans="1:4" ht="15" x14ac:dyDescent="0.25">
      <c r="A6882"/>
      <c r="B6882"/>
      <c r="C6882"/>
      <c r="D6882"/>
    </row>
    <row r="6883" spans="1:4" ht="15" x14ac:dyDescent="0.25">
      <c r="A6883"/>
      <c r="B6883"/>
      <c r="C6883"/>
      <c r="D6883"/>
    </row>
    <row r="6884" spans="1:4" ht="15" x14ac:dyDescent="0.25">
      <c r="A6884"/>
      <c r="B6884"/>
      <c r="C6884"/>
      <c r="D6884"/>
    </row>
    <row r="6885" spans="1:4" ht="15" x14ac:dyDescent="0.25">
      <c r="A6885"/>
      <c r="B6885"/>
      <c r="C6885"/>
      <c r="D6885"/>
    </row>
    <row r="6886" spans="1:4" ht="15" x14ac:dyDescent="0.25">
      <c r="A6886"/>
      <c r="B6886"/>
      <c r="C6886"/>
      <c r="D6886"/>
    </row>
    <row r="6887" spans="1:4" ht="15" x14ac:dyDescent="0.25">
      <c r="A6887"/>
      <c r="B6887"/>
      <c r="C6887"/>
      <c r="D6887"/>
    </row>
    <row r="6888" spans="1:4" ht="15" x14ac:dyDescent="0.25">
      <c r="A6888"/>
      <c r="B6888"/>
      <c r="C6888"/>
      <c r="D6888"/>
    </row>
    <row r="6889" spans="1:4" ht="15" x14ac:dyDescent="0.25">
      <c r="A6889"/>
      <c r="B6889"/>
      <c r="C6889"/>
      <c r="D6889"/>
    </row>
    <row r="6890" spans="1:4" ht="15" x14ac:dyDescent="0.25">
      <c r="A6890"/>
      <c r="B6890"/>
      <c r="C6890"/>
      <c r="D6890"/>
    </row>
    <row r="6891" spans="1:4" ht="15" x14ac:dyDescent="0.25">
      <c r="A6891"/>
      <c r="B6891"/>
      <c r="C6891"/>
      <c r="D6891"/>
    </row>
    <row r="6892" spans="1:4" ht="15" x14ac:dyDescent="0.25">
      <c r="A6892"/>
      <c r="B6892"/>
      <c r="C6892"/>
      <c r="D6892"/>
    </row>
    <row r="6893" spans="1:4" ht="15" x14ac:dyDescent="0.25">
      <c r="A6893"/>
      <c r="B6893"/>
      <c r="C6893"/>
      <c r="D6893"/>
    </row>
    <row r="6894" spans="1:4" ht="15" x14ac:dyDescent="0.25">
      <c r="A6894"/>
      <c r="B6894"/>
      <c r="C6894"/>
      <c r="D6894"/>
    </row>
    <row r="6895" spans="1:4" ht="15" x14ac:dyDescent="0.25">
      <c r="A6895"/>
      <c r="B6895"/>
      <c r="C6895"/>
      <c r="D6895"/>
    </row>
    <row r="6896" spans="1:4" ht="15" x14ac:dyDescent="0.25">
      <c r="A6896"/>
      <c r="B6896"/>
      <c r="C6896"/>
      <c r="D6896"/>
    </row>
    <row r="6897" spans="1:4" ht="15" x14ac:dyDescent="0.25">
      <c r="A6897"/>
      <c r="B6897"/>
      <c r="C6897"/>
      <c r="D6897"/>
    </row>
    <row r="6898" spans="1:4" ht="15" x14ac:dyDescent="0.25">
      <c r="A6898"/>
      <c r="B6898"/>
      <c r="C6898"/>
      <c r="D6898"/>
    </row>
    <row r="6899" spans="1:4" ht="15" x14ac:dyDescent="0.25">
      <c r="A6899"/>
      <c r="B6899"/>
      <c r="C6899"/>
      <c r="D6899"/>
    </row>
    <row r="6900" spans="1:4" ht="15" x14ac:dyDescent="0.25">
      <c r="A6900"/>
      <c r="B6900"/>
      <c r="C6900"/>
      <c r="D6900"/>
    </row>
    <row r="6901" spans="1:4" ht="15" x14ac:dyDescent="0.25">
      <c r="A6901"/>
      <c r="B6901"/>
      <c r="C6901"/>
      <c r="D6901"/>
    </row>
    <row r="6902" spans="1:4" ht="15" x14ac:dyDescent="0.25">
      <c r="A6902"/>
      <c r="B6902"/>
      <c r="C6902"/>
      <c r="D6902"/>
    </row>
    <row r="6903" spans="1:4" ht="15" x14ac:dyDescent="0.25">
      <c r="A6903"/>
      <c r="B6903"/>
      <c r="C6903"/>
      <c r="D6903"/>
    </row>
    <row r="6904" spans="1:4" ht="15" x14ac:dyDescent="0.25">
      <c r="A6904"/>
      <c r="B6904"/>
      <c r="C6904"/>
      <c r="D6904"/>
    </row>
    <row r="6905" spans="1:4" ht="15" x14ac:dyDescent="0.25">
      <c r="A6905"/>
      <c r="B6905"/>
      <c r="C6905"/>
      <c r="D6905"/>
    </row>
    <row r="6906" spans="1:4" ht="15" x14ac:dyDescent="0.25">
      <c r="A6906"/>
      <c r="B6906"/>
      <c r="C6906"/>
      <c r="D6906"/>
    </row>
    <row r="6907" spans="1:4" ht="15" x14ac:dyDescent="0.25">
      <c r="A6907"/>
      <c r="B6907"/>
      <c r="C6907"/>
      <c r="D6907"/>
    </row>
    <row r="6908" spans="1:4" ht="15" x14ac:dyDescent="0.25">
      <c r="A6908"/>
      <c r="B6908"/>
      <c r="C6908"/>
      <c r="D6908"/>
    </row>
    <row r="6909" spans="1:4" ht="15" x14ac:dyDescent="0.25">
      <c r="A6909"/>
      <c r="B6909"/>
      <c r="C6909"/>
      <c r="D6909"/>
    </row>
    <row r="6910" spans="1:4" ht="15" x14ac:dyDescent="0.25">
      <c r="A6910"/>
      <c r="B6910"/>
      <c r="C6910"/>
      <c r="D6910"/>
    </row>
    <row r="6911" spans="1:4" ht="15" x14ac:dyDescent="0.25">
      <c r="A6911"/>
      <c r="B6911"/>
      <c r="C6911"/>
      <c r="D6911"/>
    </row>
    <row r="6912" spans="1:4" ht="15" x14ac:dyDescent="0.25">
      <c r="A6912"/>
      <c r="B6912"/>
      <c r="C6912"/>
      <c r="D6912"/>
    </row>
    <row r="6913" spans="1:4" ht="15" x14ac:dyDescent="0.25">
      <c r="A6913"/>
      <c r="B6913"/>
      <c r="C6913"/>
      <c r="D6913"/>
    </row>
    <row r="6914" spans="1:4" ht="15" x14ac:dyDescent="0.25">
      <c r="A6914"/>
      <c r="B6914"/>
      <c r="C6914"/>
      <c r="D6914"/>
    </row>
    <row r="6915" spans="1:4" ht="15" x14ac:dyDescent="0.25">
      <c r="A6915"/>
      <c r="B6915"/>
      <c r="C6915"/>
      <c r="D6915"/>
    </row>
    <row r="6916" spans="1:4" ht="15" x14ac:dyDescent="0.25">
      <c r="A6916"/>
      <c r="B6916"/>
      <c r="C6916"/>
      <c r="D6916"/>
    </row>
    <row r="6917" spans="1:4" ht="15" x14ac:dyDescent="0.25">
      <c r="A6917"/>
      <c r="B6917"/>
      <c r="C6917"/>
      <c r="D6917"/>
    </row>
    <row r="6918" spans="1:4" ht="15" x14ac:dyDescent="0.25">
      <c r="A6918"/>
      <c r="B6918"/>
      <c r="C6918"/>
      <c r="D6918"/>
    </row>
    <row r="6919" spans="1:4" ht="15" x14ac:dyDescent="0.25">
      <c r="A6919"/>
      <c r="B6919"/>
      <c r="C6919"/>
      <c r="D6919"/>
    </row>
    <row r="6920" spans="1:4" ht="15" x14ac:dyDescent="0.25">
      <c r="A6920"/>
      <c r="B6920"/>
      <c r="C6920"/>
      <c r="D6920"/>
    </row>
    <row r="6921" spans="1:4" ht="15" x14ac:dyDescent="0.25">
      <c r="A6921"/>
      <c r="B6921"/>
      <c r="C6921"/>
      <c r="D6921"/>
    </row>
    <row r="6922" spans="1:4" ht="15" x14ac:dyDescent="0.25">
      <c r="A6922"/>
      <c r="B6922"/>
      <c r="C6922"/>
      <c r="D6922"/>
    </row>
    <row r="6923" spans="1:4" ht="15" x14ac:dyDescent="0.25">
      <c r="A6923"/>
      <c r="B6923"/>
      <c r="C6923"/>
      <c r="D6923"/>
    </row>
    <row r="6924" spans="1:4" ht="15" x14ac:dyDescent="0.25">
      <c r="A6924"/>
      <c r="B6924"/>
      <c r="C6924"/>
      <c r="D6924"/>
    </row>
    <row r="6925" spans="1:4" ht="15" x14ac:dyDescent="0.25">
      <c r="A6925"/>
      <c r="B6925"/>
      <c r="C6925"/>
      <c r="D6925"/>
    </row>
    <row r="6926" spans="1:4" ht="15" x14ac:dyDescent="0.25">
      <c r="A6926"/>
      <c r="B6926"/>
      <c r="C6926"/>
      <c r="D6926"/>
    </row>
    <row r="6927" spans="1:4" ht="15" x14ac:dyDescent="0.25">
      <c r="A6927"/>
      <c r="B6927"/>
      <c r="C6927"/>
      <c r="D6927"/>
    </row>
    <row r="6928" spans="1:4" ht="15" x14ac:dyDescent="0.25">
      <c r="A6928"/>
      <c r="B6928"/>
      <c r="C6928"/>
      <c r="D6928"/>
    </row>
    <row r="6929" spans="1:4" ht="15" x14ac:dyDescent="0.25">
      <c r="A6929"/>
      <c r="B6929"/>
      <c r="C6929"/>
      <c r="D6929"/>
    </row>
    <row r="6930" spans="1:4" ht="15" x14ac:dyDescent="0.25">
      <c r="A6930"/>
      <c r="B6930"/>
      <c r="C6930"/>
      <c r="D6930"/>
    </row>
    <row r="6931" spans="1:4" ht="15" x14ac:dyDescent="0.25">
      <c r="A6931"/>
      <c r="B6931"/>
      <c r="C6931"/>
      <c r="D6931"/>
    </row>
    <row r="6932" spans="1:4" ht="15" x14ac:dyDescent="0.25">
      <c r="A6932"/>
      <c r="B6932"/>
      <c r="C6932"/>
      <c r="D6932"/>
    </row>
    <row r="6933" spans="1:4" ht="15" x14ac:dyDescent="0.25">
      <c r="A6933"/>
      <c r="B6933"/>
      <c r="C6933"/>
      <c r="D6933"/>
    </row>
    <row r="6934" spans="1:4" ht="15" x14ac:dyDescent="0.25">
      <c r="A6934"/>
      <c r="B6934"/>
      <c r="C6934"/>
      <c r="D6934"/>
    </row>
    <row r="6935" spans="1:4" ht="15" x14ac:dyDescent="0.25">
      <c r="A6935"/>
      <c r="B6935"/>
      <c r="C6935"/>
      <c r="D6935"/>
    </row>
    <row r="6936" spans="1:4" ht="15" x14ac:dyDescent="0.25">
      <c r="A6936"/>
      <c r="B6936"/>
      <c r="C6936"/>
      <c r="D6936"/>
    </row>
    <row r="6937" spans="1:4" ht="15" x14ac:dyDescent="0.25">
      <c r="A6937"/>
      <c r="B6937"/>
      <c r="C6937"/>
      <c r="D6937"/>
    </row>
    <row r="6938" spans="1:4" ht="15" x14ac:dyDescent="0.25">
      <c r="A6938"/>
      <c r="B6938"/>
      <c r="C6938"/>
      <c r="D6938"/>
    </row>
    <row r="6939" spans="1:4" ht="15" x14ac:dyDescent="0.25">
      <c r="A6939"/>
      <c r="B6939"/>
      <c r="C6939"/>
      <c r="D6939"/>
    </row>
    <row r="6940" spans="1:4" ht="15" x14ac:dyDescent="0.25">
      <c r="A6940"/>
      <c r="B6940"/>
      <c r="C6940"/>
      <c r="D6940"/>
    </row>
    <row r="6941" spans="1:4" ht="15" x14ac:dyDescent="0.25">
      <c r="A6941"/>
      <c r="B6941"/>
      <c r="C6941"/>
      <c r="D6941"/>
    </row>
    <row r="6942" spans="1:4" ht="15" x14ac:dyDescent="0.25">
      <c r="A6942"/>
      <c r="B6942"/>
      <c r="C6942"/>
      <c r="D6942"/>
    </row>
    <row r="6943" spans="1:4" ht="15" x14ac:dyDescent="0.25">
      <c r="A6943"/>
      <c r="B6943"/>
      <c r="C6943"/>
      <c r="D6943"/>
    </row>
    <row r="6944" spans="1:4" ht="15" x14ac:dyDescent="0.25">
      <c r="A6944"/>
      <c r="B6944"/>
      <c r="C6944"/>
      <c r="D6944"/>
    </row>
    <row r="6945" spans="1:4" ht="15" x14ac:dyDescent="0.25">
      <c r="A6945"/>
      <c r="B6945"/>
      <c r="C6945"/>
      <c r="D6945"/>
    </row>
    <row r="6946" spans="1:4" ht="15" x14ac:dyDescent="0.25">
      <c r="A6946"/>
      <c r="B6946"/>
      <c r="C6946"/>
      <c r="D6946"/>
    </row>
    <row r="6947" spans="1:4" ht="15" x14ac:dyDescent="0.25">
      <c r="A6947"/>
      <c r="B6947"/>
      <c r="C6947"/>
      <c r="D6947"/>
    </row>
    <row r="6948" spans="1:4" ht="15" x14ac:dyDescent="0.25">
      <c r="A6948"/>
      <c r="B6948"/>
      <c r="C6948"/>
      <c r="D6948"/>
    </row>
    <row r="6949" spans="1:4" ht="15" x14ac:dyDescent="0.25">
      <c r="A6949"/>
      <c r="B6949"/>
      <c r="C6949"/>
      <c r="D6949"/>
    </row>
    <row r="6950" spans="1:4" ht="15" x14ac:dyDescent="0.25">
      <c r="A6950"/>
      <c r="B6950"/>
      <c r="C6950"/>
      <c r="D6950"/>
    </row>
    <row r="6951" spans="1:4" ht="15" x14ac:dyDescent="0.25">
      <c r="A6951"/>
      <c r="B6951"/>
      <c r="C6951"/>
      <c r="D6951"/>
    </row>
    <row r="6952" spans="1:4" ht="15" x14ac:dyDescent="0.25">
      <c r="A6952"/>
      <c r="B6952"/>
      <c r="C6952"/>
      <c r="D6952"/>
    </row>
    <row r="6953" spans="1:4" ht="15" x14ac:dyDescent="0.25">
      <c r="A6953"/>
      <c r="B6953"/>
      <c r="C6953"/>
      <c r="D6953"/>
    </row>
    <row r="6954" spans="1:4" ht="15" x14ac:dyDescent="0.25">
      <c r="A6954"/>
      <c r="B6954"/>
      <c r="C6954"/>
      <c r="D6954"/>
    </row>
    <row r="6955" spans="1:4" ht="15" x14ac:dyDescent="0.25">
      <c r="A6955"/>
      <c r="B6955"/>
      <c r="C6955"/>
      <c r="D6955"/>
    </row>
    <row r="6956" spans="1:4" ht="15" x14ac:dyDescent="0.25">
      <c r="A6956"/>
      <c r="B6956"/>
      <c r="C6956"/>
      <c r="D6956"/>
    </row>
    <row r="6957" spans="1:4" ht="15" x14ac:dyDescent="0.25">
      <c r="A6957"/>
      <c r="B6957"/>
      <c r="C6957"/>
      <c r="D6957"/>
    </row>
    <row r="6958" spans="1:4" ht="15" x14ac:dyDescent="0.25">
      <c r="A6958"/>
      <c r="B6958"/>
      <c r="C6958"/>
      <c r="D6958"/>
    </row>
    <row r="6959" spans="1:4" ht="15" x14ac:dyDescent="0.25">
      <c r="A6959"/>
      <c r="B6959"/>
      <c r="C6959"/>
      <c r="D6959"/>
    </row>
    <row r="6960" spans="1:4" ht="15" x14ac:dyDescent="0.25">
      <c r="A6960"/>
      <c r="B6960"/>
      <c r="C6960"/>
      <c r="D6960"/>
    </row>
    <row r="6961" spans="1:4" ht="15" x14ac:dyDescent="0.25">
      <c r="A6961"/>
      <c r="B6961"/>
      <c r="C6961"/>
      <c r="D6961"/>
    </row>
    <row r="6962" spans="1:4" ht="15" x14ac:dyDescent="0.25">
      <c r="A6962"/>
      <c r="B6962"/>
      <c r="C6962"/>
      <c r="D6962"/>
    </row>
    <row r="6963" spans="1:4" ht="15" x14ac:dyDescent="0.25">
      <c r="A6963"/>
      <c r="B6963"/>
      <c r="C6963"/>
      <c r="D6963"/>
    </row>
    <row r="6964" spans="1:4" ht="15" x14ac:dyDescent="0.25">
      <c r="A6964"/>
      <c r="B6964"/>
      <c r="C6964"/>
      <c r="D6964"/>
    </row>
    <row r="6965" spans="1:4" ht="15" x14ac:dyDescent="0.25">
      <c r="A6965"/>
      <c r="B6965"/>
      <c r="C6965"/>
      <c r="D6965"/>
    </row>
    <row r="6966" spans="1:4" ht="15" x14ac:dyDescent="0.25">
      <c r="A6966"/>
      <c r="B6966"/>
      <c r="C6966"/>
      <c r="D6966"/>
    </row>
    <row r="6967" spans="1:4" ht="15" x14ac:dyDescent="0.25">
      <c r="A6967"/>
      <c r="B6967"/>
      <c r="C6967"/>
      <c r="D6967"/>
    </row>
    <row r="6968" spans="1:4" ht="15" x14ac:dyDescent="0.25">
      <c r="A6968"/>
      <c r="B6968"/>
      <c r="C6968"/>
      <c r="D6968"/>
    </row>
    <row r="6969" spans="1:4" ht="15" x14ac:dyDescent="0.25">
      <c r="A6969"/>
      <c r="B6969"/>
      <c r="C6969"/>
      <c r="D6969"/>
    </row>
    <row r="6970" spans="1:4" ht="15" x14ac:dyDescent="0.25">
      <c r="A6970"/>
      <c r="B6970"/>
      <c r="C6970"/>
      <c r="D6970"/>
    </row>
    <row r="6971" spans="1:4" ht="15" x14ac:dyDescent="0.25">
      <c r="A6971"/>
      <c r="B6971"/>
      <c r="C6971"/>
      <c r="D6971"/>
    </row>
    <row r="6972" spans="1:4" ht="15" x14ac:dyDescent="0.25">
      <c r="A6972"/>
      <c r="B6972"/>
      <c r="C6972"/>
      <c r="D6972"/>
    </row>
    <row r="6973" spans="1:4" ht="15" x14ac:dyDescent="0.25">
      <c r="A6973"/>
      <c r="B6973"/>
      <c r="C6973"/>
      <c r="D6973"/>
    </row>
    <row r="6974" spans="1:4" ht="15" x14ac:dyDescent="0.25">
      <c r="A6974"/>
      <c r="B6974"/>
      <c r="C6974"/>
      <c r="D6974"/>
    </row>
    <row r="6975" spans="1:4" ht="15" x14ac:dyDescent="0.25">
      <c r="A6975"/>
      <c r="B6975"/>
      <c r="C6975"/>
      <c r="D6975"/>
    </row>
    <row r="6976" spans="1:4" ht="15" x14ac:dyDescent="0.25">
      <c r="A6976"/>
      <c r="B6976"/>
      <c r="C6976"/>
      <c r="D6976"/>
    </row>
    <row r="6977" spans="1:4" ht="15" x14ac:dyDescent="0.25">
      <c r="A6977"/>
      <c r="B6977"/>
      <c r="C6977"/>
      <c r="D6977"/>
    </row>
    <row r="6978" spans="1:4" ht="15" x14ac:dyDescent="0.25">
      <c r="A6978"/>
      <c r="B6978"/>
      <c r="C6978"/>
      <c r="D6978"/>
    </row>
    <row r="6979" spans="1:4" ht="15" x14ac:dyDescent="0.25">
      <c r="A6979"/>
      <c r="B6979"/>
      <c r="C6979"/>
      <c r="D6979"/>
    </row>
    <row r="6980" spans="1:4" ht="15" x14ac:dyDescent="0.25">
      <c r="A6980"/>
      <c r="B6980"/>
      <c r="C6980"/>
      <c r="D6980"/>
    </row>
    <row r="6981" spans="1:4" ht="15" x14ac:dyDescent="0.25">
      <c r="A6981"/>
      <c r="B6981"/>
      <c r="C6981"/>
      <c r="D6981"/>
    </row>
    <row r="6982" spans="1:4" ht="15" x14ac:dyDescent="0.25">
      <c r="A6982"/>
      <c r="B6982"/>
      <c r="C6982"/>
      <c r="D6982"/>
    </row>
    <row r="6983" spans="1:4" ht="15" x14ac:dyDescent="0.25">
      <c r="A6983"/>
      <c r="B6983"/>
      <c r="C6983"/>
      <c r="D6983"/>
    </row>
    <row r="6984" spans="1:4" ht="15" x14ac:dyDescent="0.25">
      <c r="A6984"/>
      <c r="B6984"/>
      <c r="C6984"/>
      <c r="D6984"/>
    </row>
    <row r="6985" spans="1:4" ht="15" x14ac:dyDescent="0.25">
      <c r="A6985"/>
      <c r="B6985"/>
      <c r="C6985"/>
      <c r="D6985"/>
    </row>
    <row r="6986" spans="1:4" ht="15" x14ac:dyDescent="0.25">
      <c r="A6986"/>
      <c r="B6986"/>
      <c r="C6986"/>
      <c r="D6986"/>
    </row>
    <row r="6987" spans="1:4" ht="15" x14ac:dyDescent="0.25">
      <c r="A6987"/>
      <c r="B6987"/>
      <c r="C6987"/>
      <c r="D6987"/>
    </row>
    <row r="6988" spans="1:4" ht="15" x14ac:dyDescent="0.25">
      <c r="A6988"/>
      <c r="B6988"/>
      <c r="C6988"/>
      <c r="D6988"/>
    </row>
    <row r="6989" spans="1:4" ht="15" x14ac:dyDescent="0.25">
      <c r="A6989"/>
      <c r="B6989"/>
      <c r="C6989"/>
      <c r="D6989"/>
    </row>
    <row r="6990" spans="1:4" ht="15" x14ac:dyDescent="0.25">
      <c r="A6990"/>
      <c r="B6990"/>
      <c r="C6990"/>
      <c r="D6990"/>
    </row>
    <row r="6991" spans="1:4" ht="15" x14ac:dyDescent="0.25">
      <c r="A6991"/>
      <c r="B6991"/>
      <c r="C6991"/>
      <c r="D6991"/>
    </row>
    <row r="6992" spans="1:4" ht="15" x14ac:dyDescent="0.25">
      <c r="A6992"/>
      <c r="B6992"/>
      <c r="C6992"/>
      <c r="D6992"/>
    </row>
    <row r="6993" spans="1:4" ht="15" x14ac:dyDescent="0.25">
      <c r="A6993"/>
      <c r="B6993"/>
      <c r="C6993"/>
      <c r="D6993"/>
    </row>
    <row r="6994" spans="1:4" ht="15" x14ac:dyDescent="0.25">
      <c r="A6994"/>
      <c r="B6994"/>
      <c r="C6994"/>
      <c r="D6994"/>
    </row>
    <row r="6995" spans="1:4" ht="15" x14ac:dyDescent="0.25">
      <c r="A6995"/>
      <c r="B6995"/>
      <c r="C6995"/>
      <c r="D6995"/>
    </row>
    <row r="6996" spans="1:4" ht="15" x14ac:dyDescent="0.25">
      <c r="A6996"/>
      <c r="B6996"/>
      <c r="C6996"/>
      <c r="D6996"/>
    </row>
    <row r="6997" spans="1:4" ht="15" x14ac:dyDescent="0.25">
      <c r="A6997"/>
      <c r="B6997"/>
      <c r="C6997"/>
      <c r="D6997"/>
    </row>
    <row r="6998" spans="1:4" ht="15" x14ac:dyDescent="0.25">
      <c r="A6998"/>
      <c r="B6998"/>
      <c r="C6998"/>
      <c r="D6998"/>
    </row>
    <row r="6999" spans="1:4" ht="15" x14ac:dyDescent="0.25">
      <c r="A6999"/>
      <c r="B6999"/>
      <c r="C6999"/>
      <c r="D6999"/>
    </row>
    <row r="7000" spans="1:4" ht="15" x14ac:dyDescent="0.25">
      <c r="A7000"/>
      <c r="B7000"/>
      <c r="C7000"/>
      <c r="D7000"/>
    </row>
    <row r="7001" spans="1:4" ht="15" x14ac:dyDescent="0.25">
      <c r="A7001"/>
      <c r="B7001"/>
      <c r="C7001"/>
      <c r="D7001"/>
    </row>
    <row r="7002" spans="1:4" ht="15" x14ac:dyDescent="0.25">
      <c r="A7002"/>
      <c r="B7002"/>
      <c r="C7002"/>
      <c r="D7002"/>
    </row>
    <row r="7003" spans="1:4" ht="15" x14ac:dyDescent="0.25">
      <c r="A7003"/>
      <c r="B7003"/>
      <c r="C7003"/>
      <c r="D7003"/>
    </row>
    <row r="7004" spans="1:4" ht="15" x14ac:dyDescent="0.25">
      <c r="A7004"/>
      <c r="B7004"/>
      <c r="C7004"/>
      <c r="D7004"/>
    </row>
    <row r="7005" spans="1:4" ht="15" x14ac:dyDescent="0.25">
      <c r="A7005"/>
      <c r="B7005"/>
      <c r="C7005"/>
      <c r="D7005"/>
    </row>
    <row r="7006" spans="1:4" ht="15" x14ac:dyDescent="0.25">
      <c r="A7006"/>
      <c r="B7006"/>
      <c r="C7006"/>
      <c r="D7006"/>
    </row>
    <row r="7007" spans="1:4" ht="15" x14ac:dyDescent="0.25">
      <c r="A7007"/>
      <c r="B7007"/>
      <c r="C7007"/>
      <c r="D7007"/>
    </row>
    <row r="7008" spans="1:4" ht="15" x14ac:dyDescent="0.25">
      <c r="A7008"/>
      <c r="B7008"/>
      <c r="C7008"/>
      <c r="D7008"/>
    </row>
    <row r="7009" spans="1:4" ht="15" x14ac:dyDescent="0.25">
      <c r="A7009"/>
      <c r="B7009"/>
      <c r="C7009"/>
      <c r="D7009"/>
    </row>
    <row r="7010" spans="1:4" ht="15" x14ac:dyDescent="0.25">
      <c r="A7010"/>
      <c r="B7010"/>
      <c r="C7010"/>
      <c r="D7010"/>
    </row>
    <row r="7011" spans="1:4" ht="15" x14ac:dyDescent="0.25">
      <c r="A7011"/>
      <c r="B7011"/>
      <c r="C7011"/>
      <c r="D7011"/>
    </row>
    <row r="7012" spans="1:4" ht="15" x14ac:dyDescent="0.25">
      <c r="A7012"/>
      <c r="B7012"/>
      <c r="C7012"/>
      <c r="D7012"/>
    </row>
    <row r="7013" spans="1:4" ht="15" x14ac:dyDescent="0.25">
      <c r="A7013"/>
      <c r="B7013"/>
      <c r="C7013"/>
      <c r="D7013"/>
    </row>
    <row r="7014" spans="1:4" ht="15" x14ac:dyDescent="0.25">
      <c r="A7014"/>
      <c r="B7014"/>
      <c r="C7014"/>
      <c r="D7014"/>
    </row>
    <row r="7015" spans="1:4" ht="15" x14ac:dyDescent="0.25">
      <c r="A7015"/>
      <c r="B7015"/>
      <c r="C7015"/>
      <c r="D7015"/>
    </row>
    <row r="7016" spans="1:4" ht="15" x14ac:dyDescent="0.25">
      <c r="A7016"/>
      <c r="B7016"/>
      <c r="C7016"/>
      <c r="D7016"/>
    </row>
    <row r="7017" spans="1:4" ht="15" x14ac:dyDescent="0.25">
      <c r="A7017"/>
      <c r="B7017"/>
      <c r="C7017"/>
      <c r="D7017"/>
    </row>
    <row r="7018" spans="1:4" ht="15" x14ac:dyDescent="0.25">
      <c r="A7018"/>
      <c r="B7018"/>
      <c r="C7018"/>
      <c r="D7018"/>
    </row>
    <row r="7019" spans="1:4" ht="15" x14ac:dyDescent="0.25">
      <c r="A7019"/>
      <c r="B7019"/>
      <c r="C7019"/>
      <c r="D7019"/>
    </row>
    <row r="7020" spans="1:4" ht="15" x14ac:dyDescent="0.25">
      <c r="A7020"/>
      <c r="B7020"/>
      <c r="C7020"/>
      <c r="D7020"/>
    </row>
    <row r="7021" spans="1:4" ht="15" x14ac:dyDescent="0.25">
      <c r="A7021"/>
      <c r="B7021"/>
      <c r="C7021"/>
      <c r="D7021"/>
    </row>
    <row r="7022" spans="1:4" ht="15" x14ac:dyDescent="0.25">
      <c r="A7022"/>
      <c r="B7022"/>
      <c r="C7022"/>
      <c r="D7022"/>
    </row>
    <row r="7023" spans="1:4" ht="15" x14ac:dyDescent="0.25">
      <c r="A7023"/>
      <c r="B7023"/>
      <c r="C7023"/>
      <c r="D7023"/>
    </row>
    <row r="7024" spans="1:4" ht="15" x14ac:dyDescent="0.25">
      <c r="A7024"/>
      <c r="B7024"/>
      <c r="C7024"/>
      <c r="D7024"/>
    </row>
    <row r="7025" spans="1:4" ht="15" x14ac:dyDescent="0.25">
      <c r="A7025"/>
      <c r="B7025"/>
      <c r="C7025"/>
      <c r="D7025"/>
    </row>
    <row r="7026" spans="1:4" ht="15" x14ac:dyDescent="0.25">
      <c r="A7026"/>
      <c r="B7026"/>
      <c r="C7026"/>
      <c r="D7026"/>
    </row>
    <row r="7027" spans="1:4" ht="15" x14ac:dyDescent="0.25">
      <c r="A7027"/>
      <c r="B7027"/>
      <c r="C7027"/>
      <c r="D7027"/>
    </row>
    <row r="7028" spans="1:4" ht="15" x14ac:dyDescent="0.25">
      <c r="A7028"/>
      <c r="B7028"/>
      <c r="C7028"/>
      <c r="D7028"/>
    </row>
    <row r="7029" spans="1:4" ht="15" x14ac:dyDescent="0.25">
      <c r="A7029"/>
      <c r="B7029"/>
      <c r="C7029"/>
      <c r="D7029"/>
    </row>
    <row r="7030" spans="1:4" ht="15" x14ac:dyDescent="0.25">
      <c r="A7030"/>
      <c r="B7030"/>
      <c r="C7030"/>
      <c r="D7030"/>
    </row>
    <row r="7031" spans="1:4" ht="15" x14ac:dyDescent="0.25">
      <c r="A7031"/>
      <c r="B7031"/>
      <c r="C7031"/>
      <c r="D7031"/>
    </row>
    <row r="7032" spans="1:4" ht="15" x14ac:dyDescent="0.25">
      <c r="A7032"/>
      <c r="B7032"/>
      <c r="C7032"/>
      <c r="D7032"/>
    </row>
    <row r="7033" spans="1:4" ht="15" x14ac:dyDescent="0.25">
      <c r="A7033"/>
      <c r="B7033"/>
      <c r="C7033"/>
      <c r="D7033"/>
    </row>
    <row r="7034" spans="1:4" ht="15" x14ac:dyDescent="0.25">
      <c r="A7034"/>
      <c r="B7034"/>
      <c r="C7034"/>
      <c r="D7034"/>
    </row>
    <row r="7035" spans="1:4" ht="15" x14ac:dyDescent="0.25">
      <c r="A7035"/>
      <c r="B7035"/>
      <c r="C7035"/>
      <c r="D7035"/>
    </row>
    <row r="7036" spans="1:4" ht="15" x14ac:dyDescent="0.25">
      <c r="A7036"/>
      <c r="B7036"/>
      <c r="C7036"/>
      <c r="D7036"/>
    </row>
    <row r="7037" spans="1:4" ht="15" x14ac:dyDescent="0.25">
      <c r="A7037"/>
      <c r="B7037"/>
      <c r="C7037"/>
      <c r="D7037"/>
    </row>
    <row r="7038" spans="1:4" ht="15" x14ac:dyDescent="0.25">
      <c r="A7038"/>
      <c r="B7038"/>
      <c r="C7038"/>
      <c r="D7038"/>
    </row>
    <row r="7039" spans="1:4" ht="15" x14ac:dyDescent="0.25">
      <c r="A7039"/>
      <c r="B7039"/>
      <c r="C7039"/>
      <c r="D7039"/>
    </row>
    <row r="7040" spans="1:4" ht="15" x14ac:dyDescent="0.25">
      <c r="A7040"/>
      <c r="B7040"/>
      <c r="C7040"/>
      <c r="D7040"/>
    </row>
    <row r="7041" spans="1:4" ht="15" x14ac:dyDescent="0.25">
      <c r="A7041"/>
      <c r="B7041"/>
      <c r="C7041"/>
      <c r="D7041"/>
    </row>
    <row r="7042" spans="1:4" ht="15" x14ac:dyDescent="0.25">
      <c r="A7042"/>
      <c r="B7042"/>
      <c r="C7042"/>
      <c r="D7042"/>
    </row>
    <row r="7043" spans="1:4" ht="15" x14ac:dyDescent="0.25">
      <c r="A7043"/>
      <c r="B7043"/>
      <c r="C7043"/>
      <c r="D7043"/>
    </row>
    <row r="7044" spans="1:4" ht="15" x14ac:dyDescent="0.25">
      <c r="A7044"/>
      <c r="B7044"/>
      <c r="C7044"/>
      <c r="D7044"/>
    </row>
    <row r="7045" spans="1:4" ht="15" x14ac:dyDescent="0.25">
      <c r="A7045"/>
      <c r="B7045"/>
      <c r="C7045"/>
      <c r="D7045"/>
    </row>
    <row r="7046" spans="1:4" ht="15" x14ac:dyDescent="0.25">
      <c r="A7046"/>
      <c r="B7046"/>
      <c r="C7046"/>
      <c r="D7046"/>
    </row>
    <row r="7047" spans="1:4" ht="15" x14ac:dyDescent="0.25">
      <c r="A7047"/>
      <c r="B7047"/>
      <c r="C7047"/>
      <c r="D7047"/>
    </row>
    <row r="7048" spans="1:4" ht="15" x14ac:dyDescent="0.25">
      <c r="A7048"/>
      <c r="B7048"/>
      <c r="C7048"/>
      <c r="D7048"/>
    </row>
    <row r="7049" spans="1:4" ht="15" x14ac:dyDescent="0.25">
      <c r="A7049"/>
      <c r="B7049"/>
      <c r="C7049"/>
      <c r="D7049"/>
    </row>
    <row r="7050" spans="1:4" ht="15" x14ac:dyDescent="0.25">
      <c r="A7050"/>
      <c r="B7050"/>
      <c r="C7050"/>
      <c r="D7050"/>
    </row>
    <row r="7051" spans="1:4" ht="15" x14ac:dyDescent="0.25">
      <c r="A7051"/>
      <c r="B7051"/>
      <c r="C7051"/>
      <c r="D7051"/>
    </row>
    <row r="7052" spans="1:4" ht="15" x14ac:dyDescent="0.25">
      <c r="A7052"/>
      <c r="B7052"/>
      <c r="C7052"/>
      <c r="D7052"/>
    </row>
    <row r="7053" spans="1:4" ht="15" x14ac:dyDescent="0.25">
      <c r="A7053"/>
      <c r="B7053"/>
      <c r="C7053"/>
      <c r="D7053"/>
    </row>
    <row r="7054" spans="1:4" ht="15" x14ac:dyDescent="0.25">
      <c r="A7054"/>
      <c r="B7054"/>
      <c r="C7054"/>
      <c r="D7054"/>
    </row>
    <row r="7055" spans="1:4" ht="15" x14ac:dyDescent="0.25">
      <c r="A7055"/>
      <c r="B7055"/>
      <c r="C7055"/>
      <c r="D7055"/>
    </row>
    <row r="7056" spans="1:4" ht="15" x14ac:dyDescent="0.25">
      <c r="A7056"/>
      <c r="B7056"/>
      <c r="C7056"/>
      <c r="D7056"/>
    </row>
    <row r="7057" spans="1:4" ht="15" x14ac:dyDescent="0.25">
      <c r="A7057"/>
      <c r="B7057"/>
      <c r="C7057"/>
      <c r="D7057"/>
    </row>
    <row r="7058" spans="1:4" ht="15" x14ac:dyDescent="0.25">
      <c r="A7058"/>
      <c r="B7058"/>
      <c r="C7058"/>
      <c r="D7058"/>
    </row>
    <row r="7059" spans="1:4" ht="15" x14ac:dyDescent="0.25">
      <c r="A7059"/>
      <c r="B7059"/>
      <c r="C7059"/>
      <c r="D7059"/>
    </row>
    <row r="7060" spans="1:4" ht="15" x14ac:dyDescent="0.25">
      <c r="A7060"/>
      <c r="B7060"/>
      <c r="C7060"/>
      <c r="D7060"/>
    </row>
    <row r="7061" spans="1:4" ht="15" x14ac:dyDescent="0.25">
      <c r="A7061"/>
      <c r="B7061"/>
      <c r="C7061"/>
      <c r="D7061"/>
    </row>
    <row r="7062" spans="1:4" ht="15" x14ac:dyDescent="0.25">
      <c r="A7062"/>
      <c r="B7062"/>
      <c r="C7062"/>
      <c r="D7062"/>
    </row>
    <row r="7063" spans="1:4" ht="15" x14ac:dyDescent="0.25">
      <c r="A7063"/>
      <c r="B7063"/>
      <c r="C7063"/>
      <c r="D7063"/>
    </row>
    <row r="7064" spans="1:4" ht="15" x14ac:dyDescent="0.25">
      <c r="A7064"/>
      <c r="B7064"/>
      <c r="C7064"/>
      <c r="D7064"/>
    </row>
    <row r="7065" spans="1:4" ht="15" x14ac:dyDescent="0.25">
      <c r="A7065"/>
      <c r="B7065"/>
      <c r="C7065"/>
      <c r="D7065"/>
    </row>
    <row r="7066" spans="1:4" ht="15" x14ac:dyDescent="0.25">
      <c r="A7066"/>
      <c r="B7066"/>
      <c r="C7066"/>
      <c r="D7066"/>
    </row>
    <row r="7067" spans="1:4" ht="15" x14ac:dyDescent="0.25">
      <c r="A7067"/>
      <c r="B7067"/>
      <c r="C7067"/>
      <c r="D7067"/>
    </row>
    <row r="7068" spans="1:4" ht="15" x14ac:dyDescent="0.25">
      <c r="A7068"/>
      <c r="B7068"/>
      <c r="C7068"/>
      <c r="D7068"/>
    </row>
    <row r="7069" spans="1:4" ht="15" x14ac:dyDescent="0.25">
      <c r="A7069"/>
      <c r="B7069"/>
      <c r="C7069"/>
      <c r="D7069"/>
    </row>
    <row r="7070" spans="1:4" ht="15" x14ac:dyDescent="0.25">
      <c r="A7070"/>
      <c r="B7070"/>
      <c r="C7070"/>
      <c r="D7070"/>
    </row>
    <row r="7071" spans="1:4" ht="15" x14ac:dyDescent="0.25">
      <c r="A7071"/>
      <c r="B7071"/>
      <c r="C7071"/>
      <c r="D7071"/>
    </row>
    <row r="7072" spans="1:4" ht="15" x14ac:dyDescent="0.25">
      <c r="A7072"/>
      <c r="B7072"/>
      <c r="C7072"/>
      <c r="D7072"/>
    </row>
    <row r="7073" spans="1:4" ht="15" x14ac:dyDescent="0.25">
      <c r="A7073"/>
      <c r="B7073"/>
      <c r="C7073"/>
      <c r="D7073"/>
    </row>
    <row r="7074" spans="1:4" ht="15" x14ac:dyDescent="0.25">
      <c r="A7074"/>
      <c r="B7074"/>
      <c r="C7074"/>
      <c r="D7074"/>
    </row>
    <row r="7075" spans="1:4" ht="15" x14ac:dyDescent="0.25">
      <c r="A7075"/>
      <c r="B7075"/>
      <c r="C7075"/>
      <c r="D7075"/>
    </row>
    <row r="7076" spans="1:4" ht="15" x14ac:dyDescent="0.25">
      <c r="A7076"/>
      <c r="B7076"/>
      <c r="C7076"/>
      <c r="D7076"/>
    </row>
    <row r="7077" spans="1:4" ht="15" x14ac:dyDescent="0.25">
      <c r="A7077"/>
      <c r="B7077"/>
      <c r="C7077"/>
      <c r="D7077"/>
    </row>
    <row r="7078" spans="1:4" ht="15" x14ac:dyDescent="0.25">
      <c r="A7078"/>
      <c r="B7078"/>
      <c r="C7078"/>
      <c r="D7078"/>
    </row>
    <row r="7079" spans="1:4" ht="15" x14ac:dyDescent="0.25">
      <c r="A7079"/>
      <c r="B7079"/>
      <c r="C7079"/>
      <c r="D7079"/>
    </row>
    <row r="7080" spans="1:4" ht="15" x14ac:dyDescent="0.25">
      <c r="A7080"/>
      <c r="B7080"/>
      <c r="C7080"/>
      <c r="D7080"/>
    </row>
    <row r="7081" spans="1:4" ht="15" x14ac:dyDescent="0.25">
      <c r="A7081"/>
      <c r="B7081"/>
      <c r="C7081"/>
      <c r="D7081"/>
    </row>
    <row r="7082" spans="1:4" ht="15" x14ac:dyDescent="0.25">
      <c r="A7082"/>
      <c r="B7082"/>
      <c r="C7082"/>
      <c r="D7082"/>
    </row>
    <row r="7083" spans="1:4" ht="15" x14ac:dyDescent="0.25">
      <c r="A7083"/>
      <c r="B7083"/>
      <c r="C7083"/>
      <c r="D7083"/>
    </row>
    <row r="7084" spans="1:4" ht="15" x14ac:dyDescent="0.25">
      <c r="A7084"/>
      <c r="B7084"/>
      <c r="C7084"/>
      <c r="D7084"/>
    </row>
    <row r="7085" spans="1:4" ht="15" x14ac:dyDescent="0.25">
      <c r="A7085"/>
      <c r="B7085"/>
      <c r="C7085"/>
      <c r="D7085"/>
    </row>
    <row r="7086" spans="1:4" ht="15" x14ac:dyDescent="0.25">
      <c r="A7086"/>
      <c r="B7086"/>
      <c r="C7086"/>
      <c r="D7086"/>
    </row>
    <row r="7087" spans="1:4" ht="15" x14ac:dyDescent="0.25">
      <c r="A7087"/>
      <c r="B7087"/>
      <c r="C7087"/>
      <c r="D7087"/>
    </row>
    <row r="7088" spans="1:4" ht="15" x14ac:dyDescent="0.25">
      <c r="A7088"/>
      <c r="B7088"/>
      <c r="C7088"/>
      <c r="D7088"/>
    </row>
    <row r="7089" spans="1:4" ht="15" x14ac:dyDescent="0.25">
      <c r="A7089"/>
      <c r="B7089"/>
      <c r="C7089"/>
      <c r="D7089"/>
    </row>
    <row r="7090" spans="1:4" ht="15" x14ac:dyDescent="0.25">
      <c r="A7090"/>
      <c r="B7090"/>
      <c r="C7090"/>
      <c r="D7090"/>
    </row>
    <row r="7091" spans="1:4" ht="15" x14ac:dyDescent="0.25">
      <c r="A7091"/>
      <c r="B7091"/>
      <c r="C7091"/>
      <c r="D7091"/>
    </row>
    <row r="7092" spans="1:4" ht="15" x14ac:dyDescent="0.25">
      <c r="A7092"/>
      <c r="B7092"/>
      <c r="C7092"/>
      <c r="D7092"/>
    </row>
    <row r="7093" spans="1:4" ht="15" x14ac:dyDescent="0.25">
      <c r="A7093"/>
      <c r="B7093"/>
      <c r="C7093"/>
      <c r="D7093"/>
    </row>
    <row r="7094" spans="1:4" ht="15" x14ac:dyDescent="0.25">
      <c r="A7094"/>
      <c r="B7094"/>
      <c r="C7094"/>
      <c r="D7094"/>
    </row>
    <row r="7095" spans="1:4" ht="15" x14ac:dyDescent="0.25">
      <c r="A7095"/>
      <c r="B7095"/>
      <c r="C7095"/>
      <c r="D7095"/>
    </row>
    <row r="7096" spans="1:4" ht="15" x14ac:dyDescent="0.25">
      <c r="A7096"/>
      <c r="B7096"/>
      <c r="C7096"/>
      <c r="D7096"/>
    </row>
    <row r="7097" spans="1:4" ht="15" x14ac:dyDescent="0.25">
      <c r="A7097"/>
      <c r="B7097"/>
      <c r="C7097"/>
      <c r="D7097"/>
    </row>
    <row r="7098" spans="1:4" ht="15" x14ac:dyDescent="0.25">
      <c r="A7098"/>
      <c r="B7098"/>
      <c r="C7098"/>
      <c r="D7098"/>
    </row>
    <row r="7099" spans="1:4" ht="15" x14ac:dyDescent="0.25">
      <c r="A7099"/>
      <c r="B7099"/>
      <c r="C7099"/>
      <c r="D7099"/>
    </row>
    <row r="7100" spans="1:4" ht="15" x14ac:dyDescent="0.25">
      <c r="A7100"/>
      <c r="B7100"/>
      <c r="C7100"/>
      <c r="D7100"/>
    </row>
    <row r="7101" spans="1:4" ht="15" x14ac:dyDescent="0.25">
      <c r="A7101"/>
      <c r="B7101"/>
      <c r="C7101"/>
      <c r="D7101"/>
    </row>
    <row r="7102" spans="1:4" ht="15" x14ac:dyDescent="0.25">
      <c r="A7102"/>
      <c r="B7102"/>
      <c r="C7102"/>
      <c r="D7102"/>
    </row>
    <row r="7103" spans="1:4" ht="15" x14ac:dyDescent="0.25">
      <c r="A7103"/>
      <c r="B7103"/>
      <c r="C7103"/>
      <c r="D7103"/>
    </row>
    <row r="7104" spans="1:4" ht="15" x14ac:dyDescent="0.25">
      <c r="A7104"/>
      <c r="B7104"/>
      <c r="C7104"/>
      <c r="D7104"/>
    </row>
    <row r="7105" spans="1:4" ht="15" x14ac:dyDescent="0.25">
      <c r="A7105"/>
      <c r="B7105"/>
      <c r="C7105"/>
      <c r="D7105"/>
    </row>
    <row r="7106" spans="1:4" ht="15" x14ac:dyDescent="0.25">
      <c r="A7106"/>
      <c r="B7106"/>
      <c r="C7106"/>
      <c r="D7106"/>
    </row>
    <row r="7107" spans="1:4" ht="15" x14ac:dyDescent="0.25">
      <c r="A7107"/>
      <c r="B7107"/>
      <c r="C7107"/>
      <c r="D7107"/>
    </row>
    <row r="7108" spans="1:4" ht="15" x14ac:dyDescent="0.25">
      <c r="A7108"/>
      <c r="B7108"/>
      <c r="C7108"/>
      <c r="D7108"/>
    </row>
    <row r="7109" spans="1:4" ht="15" x14ac:dyDescent="0.25">
      <c r="A7109"/>
      <c r="B7109"/>
      <c r="C7109"/>
      <c r="D7109"/>
    </row>
    <row r="7110" spans="1:4" ht="15" x14ac:dyDescent="0.25">
      <c r="A7110"/>
      <c r="B7110"/>
      <c r="C7110"/>
      <c r="D7110"/>
    </row>
    <row r="7111" spans="1:4" ht="15" x14ac:dyDescent="0.25">
      <c r="A7111"/>
      <c r="B7111"/>
      <c r="C7111"/>
      <c r="D7111"/>
    </row>
    <row r="7112" spans="1:4" ht="15" x14ac:dyDescent="0.25">
      <c r="A7112"/>
      <c r="B7112"/>
      <c r="C7112"/>
      <c r="D7112"/>
    </row>
    <row r="7113" spans="1:4" ht="15" x14ac:dyDescent="0.25">
      <c r="A7113"/>
      <c r="B7113"/>
      <c r="C7113"/>
      <c r="D7113"/>
    </row>
    <row r="7114" spans="1:4" ht="15" x14ac:dyDescent="0.25">
      <c r="A7114"/>
      <c r="B7114"/>
      <c r="C7114"/>
      <c r="D7114"/>
    </row>
    <row r="7115" spans="1:4" ht="15" x14ac:dyDescent="0.25">
      <c r="A7115"/>
      <c r="B7115"/>
      <c r="C7115"/>
      <c r="D7115"/>
    </row>
    <row r="7116" spans="1:4" ht="15" x14ac:dyDescent="0.25">
      <c r="A7116"/>
      <c r="B7116"/>
      <c r="C7116"/>
      <c r="D7116"/>
    </row>
    <row r="7117" spans="1:4" ht="15" x14ac:dyDescent="0.25">
      <c r="A7117"/>
      <c r="B7117"/>
      <c r="C7117"/>
      <c r="D7117"/>
    </row>
    <row r="7118" spans="1:4" ht="15" x14ac:dyDescent="0.25">
      <c r="A7118"/>
      <c r="B7118"/>
      <c r="C7118"/>
      <c r="D7118"/>
    </row>
    <row r="7119" spans="1:4" ht="15" x14ac:dyDescent="0.25">
      <c r="A7119"/>
      <c r="B7119"/>
      <c r="C7119"/>
      <c r="D7119"/>
    </row>
    <row r="7120" spans="1:4" ht="15" x14ac:dyDescent="0.25">
      <c r="A7120"/>
      <c r="B7120"/>
      <c r="C7120"/>
      <c r="D7120"/>
    </row>
    <row r="7121" spans="1:4" ht="15" x14ac:dyDescent="0.25">
      <c r="A7121"/>
      <c r="B7121"/>
      <c r="C7121"/>
      <c r="D7121"/>
    </row>
    <row r="7122" spans="1:4" ht="15" x14ac:dyDescent="0.25">
      <c r="A7122"/>
      <c r="B7122"/>
      <c r="C7122"/>
      <c r="D7122"/>
    </row>
    <row r="7123" spans="1:4" ht="15" x14ac:dyDescent="0.25">
      <c r="A7123"/>
      <c r="B7123"/>
      <c r="C7123"/>
      <c r="D7123"/>
    </row>
    <row r="7124" spans="1:4" ht="15" x14ac:dyDescent="0.25">
      <c r="A7124"/>
      <c r="B7124"/>
      <c r="C7124"/>
      <c r="D7124"/>
    </row>
    <row r="7125" spans="1:4" ht="15" x14ac:dyDescent="0.25">
      <c r="A7125"/>
      <c r="B7125"/>
      <c r="C7125"/>
      <c r="D7125"/>
    </row>
    <row r="7126" spans="1:4" ht="15" x14ac:dyDescent="0.25">
      <c r="A7126"/>
      <c r="B7126"/>
      <c r="C7126"/>
      <c r="D7126"/>
    </row>
    <row r="7127" spans="1:4" ht="15" x14ac:dyDescent="0.25">
      <c r="A7127"/>
      <c r="B7127"/>
      <c r="C7127"/>
      <c r="D7127"/>
    </row>
    <row r="7128" spans="1:4" ht="15" x14ac:dyDescent="0.25">
      <c r="A7128"/>
      <c r="B7128"/>
      <c r="C7128"/>
      <c r="D7128"/>
    </row>
    <row r="7129" spans="1:4" ht="15" x14ac:dyDescent="0.25">
      <c r="A7129"/>
      <c r="B7129"/>
      <c r="C7129"/>
      <c r="D7129"/>
    </row>
    <row r="7130" spans="1:4" ht="15" x14ac:dyDescent="0.25">
      <c r="A7130"/>
      <c r="B7130"/>
      <c r="C7130"/>
      <c r="D7130"/>
    </row>
    <row r="7131" spans="1:4" ht="15" x14ac:dyDescent="0.25">
      <c r="A7131"/>
      <c r="B7131"/>
      <c r="C7131"/>
      <c r="D7131"/>
    </row>
    <row r="7132" spans="1:4" ht="15" x14ac:dyDescent="0.25">
      <c r="A7132"/>
      <c r="B7132"/>
      <c r="C7132"/>
      <c r="D7132"/>
    </row>
    <row r="7133" spans="1:4" ht="15" x14ac:dyDescent="0.25">
      <c r="A7133"/>
      <c r="B7133"/>
      <c r="C7133"/>
      <c r="D7133"/>
    </row>
    <row r="7134" spans="1:4" ht="15" x14ac:dyDescent="0.25">
      <c r="A7134"/>
      <c r="B7134"/>
      <c r="C7134"/>
      <c r="D7134"/>
    </row>
    <row r="7135" spans="1:4" ht="15" x14ac:dyDescent="0.25">
      <c r="A7135"/>
      <c r="B7135"/>
      <c r="C7135"/>
      <c r="D7135"/>
    </row>
    <row r="7136" spans="1:4" ht="15" x14ac:dyDescent="0.25">
      <c r="A7136"/>
      <c r="B7136"/>
      <c r="C7136"/>
      <c r="D7136"/>
    </row>
    <row r="7137" spans="1:4" ht="15" x14ac:dyDescent="0.25">
      <c r="A7137"/>
      <c r="B7137"/>
      <c r="C7137"/>
      <c r="D7137"/>
    </row>
    <row r="7138" spans="1:4" ht="15" x14ac:dyDescent="0.25">
      <c r="A7138"/>
      <c r="B7138"/>
      <c r="C7138"/>
      <c r="D7138"/>
    </row>
    <row r="7139" spans="1:4" ht="15" x14ac:dyDescent="0.25">
      <c r="A7139"/>
      <c r="B7139"/>
      <c r="C7139"/>
      <c r="D7139"/>
    </row>
    <row r="7140" spans="1:4" ht="15" x14ac:dyDescent="0.25">
      <c r="A7140"/>
      <c r="B7140"/>
      <c r="C7140"/>
      <c r="D7140"/>
    </row>
    <row r="7141" spans="1:4" ht="15" x14ac:dyDescent="0.25">
      <c r="A7141"/>
      <c r="B7141"/>
      <c r="C7141"/>
      <c r="D7141"/>
    </row>
    <row r="7142" spans="1:4" ht="15" x14ac:dyDescent="0.25">
      <c r="A7142"/>
      <c r="B7142"/>
      <c r="C7142"/>
      <c r="D7142"/>
    </row>
    <row r="7143" spans="1:4" ht="15" x14ac:dyDescent="0.25">
      <c r="A7143"/>
      <c r="B7143"/>
      <c r="C7143"/>
      <c r="D7143"/>
    </row>
    <row r="7144" spans="1:4" ht="15" x14ac:dyDescent="0.25">
      <c r="A7144"/>
      <c r="B7144"/>
      <c r="C7144"/>
      <c r="D7144"/>
    </row>
    <row r="7145" spans="1:4" ht="15" x14ac:dyDescent="0.25">
      <c r="A7145"/>
      <c r="B7145"/>
      <c r="C7145"/>
      <c r="D7145"/>
    </row>
    <row r="7146" spans="1:4" ht="15" x14ac:dyDescent="0.25">
      <c r="A7146"/>
      <c r="B7146"/>
      <c r="C7146"/>
      <c r="D7146"/>
    </row>
    <row r="7147" spans="1:4" ht="15" x14ac:dyDescent="0.25">
      <c r="A7147"/>
      <c r="B7147"/>
      <c r="C7147"/>
      <c r="D7147"/>
    </row>
    <row r="7148" spans="1:4" ht="15" x14ac:dyDescent="0.25">
      <c r="A7148"/>
      <c r="B7148"/>
      <c r="C7148"/>
      <c r="D7148"/>
    </row>
    <row r="7149" spans="1:4" ht="15" x14ac:dyDescent="0.25">
      <c r="A7149"/>
      <c r="B7149"/>
      <c r="C7149"/>
      <c r="D7149"/>
    </row>
    <row r="7150" spans="1:4" ht="15" x14ac:dyDescent="0.25">
      <c r="A7150"/>
      <c r="B7150"/>
      <c r="C7150"/>
      <c r="D7150"/>
    </row>
    <row r="7151" spans="1:4" ht="15" x14ac:dyDescent="0.25">
      <c r="A7151"/>
      <c r="B7151"/>
      <c r="C7151"/>
      <c r="D7151"/>
    </row>
    <row r="7152" spans="1:4" ht="15" x14ac:dyDescent="0.25">
      <c r="A7152"/>
      <c r="B7152"/>
      <c r="C7152"/>
      <c r="D7152"/>
    </row>
    <row r="7153" spans="1:4" ht="15" x14ac:dyDescent="0.25">
      <c r="A7153"/>
      <c r="B7153"/>
      <c r="C7153"/>
      <c r="D7153"/>
    </row>
    <row r="7154" spans="1:4" ht="15" x14ac:dyDescent="0.25">
      <c r="A7154"/>
      <c r="B7154"/>
      <c r="C7154"/>
      <c r="D7154"/>
    </row>
    <row r="7155" spans="1:4" ht="15" x14ac:dyDescent="0.25">
      <c r="A7155"/>
      <c r="B7155"/>
      <c r="C7155"/>
      <c r="D7155"/>
    </row>
    <row r="7156" spans="1:4" ht="15" x14ac:dyDescent="0.25">
      <c r="A7156"/>
      <c r="B7156"/>
      <c r="C7156"/>
      <c r="D7156"/>
    </row>
    <row r="7157" spans="1:4" ht="15" x14ac:dyDescent="0.25">
      <c r="A7157"/>
      <c r="B7157"/>
      <c r="C7157"/>
      <c r="D7157"/>
    </row>
    <row r="7158" spans="1:4" ht="15" x14ac:dyDescent="0.25">
      <c r="A7158"/>
      <c r="B7158"/>
      <c r="C7158"/>
      <c r="D7158"/>
    </row>
    <row r="7159" spans="1:4" ht="15" x14ac:dyDescent="0.25">
      <c r="A7159"/>
      <c r="B7159"/>
      <c r="C7159"/>
      <c r="D7159"/>
    </row>
    <row r="7160" spans="1:4" ht="15" x14ac:dyDescent="0.25">
      <c r="A7160"/>
      <c r="B7160"/>
      <c r="C7160"/>
      <c r="D7160"/>
    </row>
    <row r="7161" spans="1:4" ht="15" x14ac:dyDescent="0.25">
      <c r="A7161"/>
      <c r="B7161"/>
      <c r="C7161"/>
      <c r="D7161"/>
    </row>
    <row r="7162" spans="1:4" ht="15" x14ac:dyDescent="0.25">
      <c r="A7162"/>
      <c r="B7162"/>
      <c r="C7162"/>
      <c r="D7162"/>
    </row>
    <row r="7163" spans="1:4" ht="15" x14ac:dyDescent="0.25">
      <c r="A7163"/>
      <c r="B7163"/>
      <c r="C7163"/>
      <c r="D7163"/>
    </row>
    <row r="7164" spans="1:4" ht="15" x14ac:dyDescent="0.25">
      <c r="A7164"/>
      <c r="B7164"/>
      <c r="C7164"/>
      <c r="D7164"/>
    </row>
    <row r="7165" spans="1:4" ht="15" x14ac:dyDescent="0.25">
      <c r="A7165"/>
      <c r="B7165"/>
      <c r="C7165"/>
      <c r="D7165"/>
    </row>
    <row r="7166" spans="1:4" ht="15" x14ac:dyDescent="0.25">
      <c r="A7166"/>
      <c r="B7166"/>
      <c r="C7166"/>
      <c r="D7166"/>
    </row>
    <row r="7167" spans="1:4" ht="15" x14ac:dyDescent="0.25">
      <c r="A7167"/>
      <c r="B7167"/>
      <c r="C7167"/>
      <c r="D7167"/>
    </row>
    <row r="7168" spans="1:4" ht="15" x14ac:dyDescent="0.25">
      <c r="A7168"/>
      <c r="B7168"/>
      <c r="C7168"/>
      <c r="D7168"/>
    </row>
    <row r="7169" spans="1:4" ht="15" x14ac:dyDescent="0.25">
      <c r="A7169"/>
      <c r="B7169"/>
      <c r="C7169"/>
      <c r="D7169"/>
    </row>
    <row r="7170" spans="1:4" ht="15" x14ac:dyDescent="0.25">
      <c r="A7170"/>
      <c r="B7170"/>
      <c r="C7170"/>
      <c r="D7170"/>
    </row>
    <row r="7171" spans="1:4" ht="15" x14ac:dyDescent="0.25">
      <c r="A7171"/>
      <c r="B7171"/>
      <c r="C7171"/>
      <c r="D7171"/>
    </row>
    <row r="7172" spans="1:4" ht="15" x14ac:dyDescent="0.25">
      <c r="A7172"/>
      <c r="B7172"/>
      <c r="C7172"/>
      <c r="D7172"/>
    </row>
    <row r="7173" spans="1:4" ht="15" x14ac:dyDescent="0.25">
      <c r="A7173"/>
      <c r="B7173"/>
      <c r="C7173"/>
      <c r="D7173"/>
    </row>
    <row r="7174" spans="1:4" ht="15" x14ac:dyDescent="0.25">
      <c r="A7174"/>
      <c r="B7174"/>
      <c r="C7174"/>
      <c r="D7174"/>
    </row>
    <row r="7175" spans="1:4" ht="15" x14ac:dyDescent="0.25">
      <c r="A7175"/>
      <c r="B7175"/>
      <c r="C7175"/>
      <c r="D7175"/>
    </row>
    <row r="7176" spans="1:4" ht="15" x14ac:dyDescent="0.25">
      <c r="A7176"/>
      <c r="B7176"/>
      <c r="C7176"/>
      <c r="D7176"/>
    </row>
    <row r="7177" spans="1:4" ht="15" x14ac:dyDescent="0.25">
      <c r="A7177"/>
      <c r="B7177"/>
      <c r="C7177"/>
      <c r="D7177"/>
    </row>
    <row r="7178" spans="1:4" ht="15" x14ac:dyDescent="0.25">
      <c r="A7178"/>
      <c r="B7178"/>
      <c r="C7178"/>
      <c r="D7178"/>
    </row>
    <row r="7179" spans="1:4" ht="15" x14ac:dyDescent="0.25">
      <c r="A7179"/>
      <c r="B7179"/>
      <c r="C7179"/>
      <c r="D7179"/>
    </row>
    <row r="7180" spans="1:4" ht="15" x14ac:dyDescent="0.25">
      <c r="A7180"/>
      <c r="B7180"/>
      <c r="C7180"/>
      <c r="D7180"/>
    </row>
    <row r="7181" spans="1:4" ht="15" x14ac:dyDescent="0.25">
      <c r="A7181"/>
      <c r="B7181"/>
      <c r="C7181"/>
      <c r="D7181"/>
    </row>
    <row r="7182" spans="1:4" ht="15" x14ac:dyDescent="0.25">
      <c r="A7182"/>
      <c r="B7182"/>
      <c r="C7182"/>
      <c r="D7182"/>
    </row>
    <row r="7183" spans="1:4" ht="15" x14ac:dyDescent="0.25">
      <c r="A7183"/>
      <c r="B7183"/>
      <c r="C7183"/>
      <c r="D7183"/>
    </row>
    <row r="7184" spans="1:4" ht="15" x14ac:dyDescent="0.25">
      <c r="A7184"/>
      <c r="B7184"/>
      <c r="C7184"/>
      <c r="D7184"/>
    </row>
    <row r="7185" spans="1:4" ht="15" x14ac:dyDescent="0.25">
      <c r="A7185"/>
      <c r="B7185"/>
      <c r="C7185"/>
      <c r="D7185"/>
    </row>
    <row r="7186" spans="1:4" ht="15" x14ac:dyDescent="0.25">
      <c r="A7186"/>
      <c r="B7186"/>
      <c r="C7186"/>
      <c r="D7186"/>
    </row>
    <row r="7187" spans="1:4" ht="15" x14ac:dyDescent="0.25">
      <c r="A7187"/>
      <c r="B7187"/>
      <c r="C7187"/>
      <c r="D7187"/>
    </row>
    <row r="7188" spans="1:4" ht="15" x14ac:dyDescent="0.25">
      <c r="A7188"/>
      <c r="B7188"/>
      <c r="C7188"/>
      <c r="D7188"/>
    </row>
    <row r="7189" spans="1:4" ht="15" x14ac:dyDescent="0.25">
      <c r="A7189"/>
      <c r="B7189"/>
      <c r="C7189"/>
      <c r="D7189"/>
    </row>
    <row r="7190" spans="1:4" ht="15" x14ac:dyDescent="0.25">
      <c r="A7190"/>
      <c r="B7190"/>
      <c r="C7190"/>
      <c r="D7190"/>
    </row>
    <row r="7191" spans="1:4" ht="15" x14ac:dyDescent="0.25">
      <c r="A7191"/>
      <c r="B7191"/>
      <c r="C7191"/>
      <c r="D7191"/>
    </row>
    <row r="7192" spans="1:4" ht="15" x14ac:dyDescent="0.25">
      <c r="A7192"/>
      <c r="B7192"/>
      <c r="C7192"/>
      <c r="D7192"/>
    </row>
    <row r="7193" spans="1:4" ht="15" x14ac:dyDescent="0.25">
      <c r="A7193"/>
      <c r="B7193"/>
      <c r="C7193"/>
      <c r="D7193"/>
    </row>
    <row r="7194" spans="1:4" ht="15" x14ac:dyDescent="0.25">
      <c r="A7194"/>
      <c r="B7194"/>
      <c r="C7194"/>
      <c r="D7194"/>
    </row>
    <row r="7195" spans="1:4" ht="15" x14ac:dyDescent="0.25">
      <c r="A7195"/>
      <c r="B7195"/>
      <c r="C7195"/>
      <c r="D7195"/>
    </row>
    <row r="7196" spans="1:4" ht="15" x14ac:dyDescent="0.25">
      <c r="A7196"/>
      <c r="B7196"/>
      <c r="C7196"/>
      <c r="D7196"/>
    </row>
    <row r="7197" spans="1:4" ht="15" x14ac:dyDescent="0.25">
      <c r="A7197"/>
      <c r="B7197"/>
      <c r="C7197"/>
      <c r="D7197"/>
    </row>
    <row r="7198" spans="1:4" ht="15" x14ac:dyDescent="0.25">
      <c r="A7198"/>
      <c r="B7198"/>
      <c r="C7198"/>
      <c r="D7198"/>
    </row>
    <row r="7199" spans="1:4" ht="15" x14ac:dyDescent="0.25">
      <c r="A7199"/>
      <c r="B7199"/>
      <c r="C7199"/>
      <c r="D7199"/>
    </row>
    <row r="7200" spans="1:4" ht="15" x14ac:dyDescent="0.25">
      <c r="A7200"/>
      <c r="B7200"/>
      <c r="C7200"/>
      <c r="D7200"/>
    </row>
    <row r="7201" spans="1:4" ht="15" x14ac:dyDescent="0.25">
      <c r="A7201"/>
      <c r="B7201"/>
      <c r="C7201"/>
      <c r="D7201"/>
    </row>
    <row r="7202" spans="1:4" ht="15" x14ac:dyDescent="0.25">
      <c r="A7202"/>
      <c r="B7202"/>
      <c r="C7202"/>
      <c r="D7202"/>
    </row>
    <row r="7203" spans="1:4" ht="15" x14ac:dyDescent="0.25">
      <c r="A7203"/>
      <c r="B7203"/>
      <c r="C7203"/>
      <c r="D7203"/>
    </row>
    <row r="7204" spans="1:4" ht="15" x14ac:dyDescent="0.25">
      <c r="A7204"/>
      <c r="B7204"/>
      <c r="C7204"/>
      <c r="D7204"/>
    </row>
    <row r="7205" spans="1:4" ht="15" x14ac:dyDescent="0.25">
      <c r="A7205"/>
      <c r="B7205"/>
      <c r="C7205"/>
      <c r="D7205"/>
    </row>
    <row r="7206" spans="1:4" ht="15" x14ac:dyDescent="0.25">
      <c r="A7206"/>
      <c r="B7206"/>
      <c r="C7206"/>
      <c r="D7206"/>
    </row>
    <row r="7207" spans="1:4" ht="15" x14ac:dyDescent="0.25">
      <c r="A7207"/>
      <c r="B7207"/>
      <c r="C7207"/>
      <c r="D7207"/>
    </row>
    <row r="7208" spans="1:4" ht="15" x14ac:dyDescent="0.25">
      <c r="A7208"/>
      <c r="B7208"/>
      <c r="C7208"/>
      <c r="D7208"/>
    </row>
    <row r="7209" spans="1:4" ht="15" x14ac:dyDescent="0.25">
      <c r="A7209"/>
      <c r="B7209"/>
      <c r="C7209"/>
      <c r="D7209"/>
    </row>
    <row r="7210" spans="1:4" ht="15" x14ac:dyDescent="0.25">
      <c r="A7210"/>
      <c r="B7210"/>
      <c r="C7210"/>
      <c r="D7210"/>
    </row>
    <row r="7211" spans="1:4" ht="15" x14ac:dyDescent="0.25">
      <c r="A7211"/>
      <c r="B7211"/>
      <c r="C7211"/>
      <c r="D7211"/>
    </row>
    <row r="7212" spans="1:4" ht="15" x14ac:dyDescent="0.25">
      <c r="A7212"/>
      <c r="B7212"/>
      <c r="C7212"/>
      <c r="D7212"/>
    </row>
    <row r="7213" spans="1:4" ht="15" x14ac:dyDescent="0.25">
      <c r="A7213"/>
      <c r="B7213"/>
      <c r="C7213"/>
      <c r="D7213"/>
    </row>
    <row r="7214" spans="1:4" ht="15" x14ac:dyDescent="0.25">
      <c r="A7214"/>
      <c r="B7214"/>
      <c r="C7214"/>
      <c r="D7214"/>
    </row>
    <row r="7215" spans="1:4" ht="15" x14ac:dyDescent="0.25">
      <c r="A7215"/>
      <c r="B7215"/>
      <c r="C7215"/>
      <c r="D7215"/>
    </row>
    <row r="7216" spans="1:4" ht="15" x14ac:dyDescent="0.25">
      <c r="A7216"/>
      <c r="B7216"/>
      <c r="C7216"/>
      <c r="D7216"/>
    </row>
    <row r="7217" spans="1:4" ht="15" x14ac:dyDescent="0.25">
      <c r="A7217"/>
      <c r="B7217"/>
      <c r="C7217"/>
      <c r="D7217"/>
    </row>
    <row r="7218" spans="1:4" ht="15" x14ac:dyDescent="0.25">
      <c r="A7218"/>
      <c r="B7218"/>
      <c r="C7218"/>
      <c r="D7218"/>
    </row>
    <row r="7219" spans="1:4" ht="15" x14ac:dyDescent="0.25">
      <c r="A7219"/>
      <c r="B7219"/>
      <c r="C7219"/>
      <c r="D7219"/>
    </row>
    <row r="7220" spans="1:4" ht="15" x14ac:dyDescent="0.25">
      <c r="A7220"/>
      <c r="B7220"/>
      <c r="C7220"/>
      <c r="D7220"/>
    </row>
    <row r="7221" spans="1:4" ht="15" x14ac:dyDescent="0.25">
      <c r="A7221"/>
      <c r="B7221"/>
      <c r="C7221"/>
      <c r="D7221"/>
    </row>
    <row r="7222" spans="1:4" ht="15" x14ac:dyDescent="0.25">
      <c r="A7222"/>
      <c r="B7222"/>
      <c r="C7222"/>
      <c r="D7222"/>
    </row>
    <row r="7223" spans="1:4" ht="15" x14ac:dyDescent="0.25">
      <c r="A7223"/>
      <c r="B7223"/>
      <c r="C7223"/>
      <c r="D7223"/>
    </row>
    <row r="7224" spans="1:4" ht="15" x14ac:dyDescent="0.25">
      <c r="A7224"/>
      <c r="B7224"/>
      <c r="C7224"/>
      <c r="D7224"/>
    </row>
    <row r="7225" spans="1:4" ht="15" x14ac:dyDescent="0.25">
      <c r="A7225"/>
      <c r="B7225"/>
      <c r="C7225"/>
      <c r="D7225"/>
    </row>
    <row r="7226" spans="1:4" ht="15" x14ac:dyDescent="0.25">
      <c r="A7226"/>
      <c r="B7226"/>
      <c r="C7226"/>
      <c r="D7226"/>
    </row>
    <row r="7227" spans="1:4" ht="15" x14ac:dyDescent="0.25">
      <c r="A7227"/>
      <c r="B7227"/>
      <c r="C7227"/>
      <c r="D7227"/>
    </row>
    <row r="7228" spans="1:4" ht="15" x14ac:dyDescent="0.25">
      <c r="A7228"/>
      <c r="B7228"/>
      <c r="C7228"/>
      <c r="D7228"/>
    </row>
    <row r="7229" spans="1:4" ht="15" x14ac:dyDescent="0.25">
      <c r="A7229"/>
      <c r="B7229"/>
      <c r="C7229"/>
      <c r="D7229"/>
    </row>
    <row r="7230" spans="1:4" ht="15" x14ac:dyDescent="0.25">
      <c r="A7230"/>
      <c r="B7230"/>
      <c r="C7230"/>
      <c r="D7230"/>
    </row>
    <row r="7231" spans="1:4" ht="15" x14ac:dyDescent="0.25">
      <c r="A7231"/>
      <c r="B7231"/>
      <c r="C7231"/>
      <c r="D7231"/>
    </row>
    <row r="7232" spans="1:4" ht="15" x14ac:dyDescent="0.25">
      <c r="A7232"/>
      <c r="B7232"/>
      <c r="C7232"/>
      <c r="D7232"/>
    </row>
    <row r="7233" spans="1:4" ht="15" x14ac:dyDescent="0.25">
      <c r="A7233"/>
      <c r="B7233"/>
      <c r="C7233"/>
      <c r="D7233"/>
    </row>
    <row r="7234" spans="1:4" ht="15" x14ac:dyDescent="0.25">
      <c r="A7234"/>
      <c r="B7234"/>
      <c r="C7234"/>
      <c r="D7234"/>
    </row>
    <row r="7235" spans="1:4" ht="15" x14ac:dyDescent="0.25">
      <c r="A7235"/>
      <c r="B7235"/>
      <c r="C7235"/>
      <c r="D7235"/>
    </row>
    <row r="7236" spans="1:4" ht="15" x14ac:dyDescent="0.25">
      <c r="A7236"/>
      <c r="B7236"/>
      <c r="C7236"/>
      <c r="D7236"/>
    </row>
    <row r="7237" spans="1:4" ht="15" x14ac:dyDescent="0.25">
      <c r="A7237"/>
      <c r="B7237"/>
      <c r="C7237"/>
      <c r="D7237"/>
    </row>
    <row r="7238" spans="1:4" ht="15" x14ac:dyDescent="0.25">
      <c r="A7238"/>
      <c r="B7238"/>
      <c r="C7238"/>
      <c r="D7238"/>
    </row>
    <row r="7239" spans="1:4" ht="15" x14ac:dyDescent="0.25">
      <c r="A7239"/>
      <c r="B7239"/>
      <c r="C7239"/>
      <c r="D7239"/>
    </row>
    <row r="7240" spans="1:4" ht="15" x14ac:dyDescent="0.25">
      <c r="A7240"/>
      <c r="B7240"/>
      <c r="C7240"/>
      <c r="D7240"/>
    </row>
    <row r="7241" spans="1:4" ht="15" x14ac:dyDescent="0.25">
      <c r="A7241"/>
      <c r="B7241"/>
      <c r="C7241"/>
      <c r="D7241"/>
    </row>
    <row r="7242" spans="1:4" ht="15" x14ac:dyDescent="0.25">
      <c r="A7242"/>
      <c r="B7242"/>
      <c r="C7242"/>
      <c r="D7242"/>
    </row>
    <row r="7243" spans="1:4" ht="15" x14ac:dyDescent="0.25">
      <c r="A7243"/>
      <c r="B7243"/>
      <c r="C7243"/>
      <c r="D7243"/>
    </row>
    <row r="7244" spans="1:4" ht="15" x14ac:dyDescent="0.25">
      <c r="A7244"/>
      <c r="B7244"/>
      <c r="C7244"/>
      <c r="D7244"/>
    </row>
    <row r="7245" spans="1:4" ht="15" x14ac:dyDescent="0.25">
      <c r="A7245"/>
      <c r="B7245"/>
      <c r="C7245"/>
      <c r="D7245"/>
    </row>
    <row r="7246" spans="1:4" ht="15" x14ac:dyDescent="0.25">
      <c r="A7246"/>
      <c r="B7246"/>
      <c r="C7246"/>
      <c r="D7246"/>
    </row>
    <row r="7247" spans="1:4" ht="15" x14ac:dyDescent="0.25">
      <c r="A7247"/>
      <c r="B7247"/>
      <c r="C7247"/>
      <c r="D7247"/>
    </row>
    <row r="7248" spans="1:4" ht="15" x14ac:dyDescent="0.25">
      <c r="A7248"/>
      <c r="B7248"/>
      <c r="C7248"/>
      <c r="D7248"/>
    </row>
    <row r="7249" spans="1:4" ht="15" x14ac:dyDescent="0.25">
      <c r="A7249"/>
      <c r="B7249"/>
      <c r="C7249"/>
      <c r="D7249"/>
    </row>
    <row r="7250" spans="1:4" ht="15" x14ac:dyDescent="0.25">
      <c r="A7250"/>
      <c r="B7250"/>
      <c r="C7250"/>
      <c r="D7250"/>
    </row>
    <row r="7251" spans="1:4" ht="15" x14ac:dyDescent="0.25">
      <c r="A7251"/>
      <c r="B7251"/>
      <c r="C7251"/>
      <c r="D7251"/>
    </row>
    <row r="7252" spans="1:4" ht="15" x14ac:dyDescent="0.25">
      <c r="A7252"/>
      <c r="B7252"/>
      <c r="C7252"/>
      <c r="D7252"/>
    </row>
    <row r="7253" spans="1:4" ht="15" x14ac:dyDescent="0.25">
      <c r="A7253"/>
      <c r="B7253"/>
      <c r="C7253"/>
      <c r="D7253"/>
    </row>
    <row r="7254" spans="1:4" ht="15" x14ac:dyDescent="0.25">
      <c r="A7254"/>
      <c r="B7254"/>
      <c r="C7254"/>
      <c r="D7254"/>
    </row>
    <row r="7255" spans="1:4" ht="15" x14ac:dyDescent="0.25">
      <c r="A7255"/>
      <c r="B7255"/>
      <c r="C7255"/>
      <c r="D7255"/>
    </row>
    <row r="7256" spans="1:4" ht="15" x14ac:dyDescent="0.25">
      <c r="A7256"/>
      <c r="B7256"/>
      <c r="C7256"/>
      <c r="D7256"/>
    </row>
    <row r="7257" spans="1:4" ht="15" x14ac:dyDescent="0.25">
      <c r="A7257"/>
      <c r="B7257"/>
      <c r="C7257"/>
      <c r="D7257"/>
    </row>
    <row r="7258" spans="1:4" ht="15" x14ac:dyDescent="0.25">
      <c r="A7258"/>
      <c r="B7258"/>
      <c r="C7258"/>
      <c r="D7258"/>
    </row>
    <row r="7259" spans="1:4" ht="15" x14ac:dyDescent="0.25">
      <c r="A7259"/>
      <c r="B7259"/>
      <c r="C7259"/>
      <c r="D7259"/>
    </row>
    <row r="7260" spans="1:4" ht="15" x14ac:dyDescent="0.25">
      <c r="A7260"/>
      <c r="B7260"/>
      <c r="C7260"/>
      <c r="D7260"/>
    </row>
    <row r="7261" spans="1:4" ht="15" x14ac:dyDescent="0.25">
      <c r="A7261"/>
      <c r="B7261"/>
      <c r="C7261"/>
      <c r="D7261"/>
    </row>
    <row r="7262" spans="1:4" ht="15" x14ac:dyDescent="0.25">
      <c r="A7262"/>
      <c r="B7262"/>
      <c r="C7262"/>
      <c r="D7262"/>
    </row>
    <row r="7263" spans="1:4" ht="15" x14ac:dyDescent="0.25">
      <c r="A7263"/>
      <c r="B7263"/>
      <c r="C7263"/>
      <c r="D7263"/>
    </row>
    <row r="7264" spans="1:4" ht="15" x14ac:dyDescent="0.25">
      <c r="A7264"/>
      <c r="B7264"/>
      <c r="C7264"/>
      <c r="D7264"/>
    </row>
    <row r="7265" spans="1:4" ht="15" x14ac:dyDescent="0.25">
      <c r="A7265"/>
      <c r="B7265"/>
      <c r="C7265"/>
      <c r="D7265"/>
    </row>
    <row r="7266" spans="1:4" ht="15" x14ac:dyDescent="0.25">
      <c r="A7266"/>
      <c r="B7266"/>
      <c r="C7266"/>
      <c r="D7266"/>
    </row>
    <row r="7267" spans="1:4" ht="15" x14ac:dyDescent="0.25">
      <c r="A7267"/>
      <c r="B7267"/>
      <c r="C7267"/>
      <c r="D7267"/>
    </row>
    <row r="7268" spans="1:4" ht="15" x14ac:dyDescent="0.25">
      <c r="A7268"/>
      <c r="B7268"/>
      <c r="C7268"/>
      <c r="D7268"/>
    </row>
    <row r="7269" spans="1:4" ht="15" x14ac:dyDescent="0.25">
      <c r="A7269"/>
      <c r="B7269"/>
      <c r="C7269"/>
      <c r="D7269"/>
    </row>
    <row r="7270" spans="1:4" ht="15" x14ac:dyDescent="0.25">
      <c r="A7270"/>
      <c r="B7270"/>
      <c r="C7270"/>
      <c r="D7270"/>
    </row>
    <row r="7271" spans="1:4" ht="15" x14ac:dyDescent="0.25">
      <c r="A7271"/>
      <c r="B7271"/>
      <c r="C7271"/>
      <c r="D7271"/>
    </row>
    <row r="7272" spans="1:4" ht="15" x14ac:dyDescent="0.25">
      <c r="A7272"/>
      <c r="B7272"/>
      <c r="C7272"/>
      <c r="D7272"/>
    </row>
    <row r="7273" spans="1:4" ht="15" x14ac:dyDescent="0.25">
      <c r="A7273"/>
      <c r="B7273"/>
      <c r="C7273"/>
      <c r="D7273"/>
    </row>
    <row r="7274" spans="1:4" ht="15" x14ac:dyDescent="0.25">
      <c r="A7274"/>
      <c r="B7274"/>
      <c r="C7274"/>
      <c r="D7274"/>
    </row>
    <row r="7275" spans="1:4" ht="15" x14ac:dyDescent="0.25">
      <c r="A7275"/>
      <c r="B7275"/>
      <c r="C7275"/>
      <c r="D7275"/>
    </row>
    <row r="7276" spans="1:4" ht="15" x14ac:dyDescent="0.25">
      <c r="A7276"/>
      <c r="B7276"/>
      <c r="C7276"/>
      <c r="D7276"/>
    </row>
    <row r="7277" spans="1:4" ht="15" x14ac:dyDescent="0.25">
      <c r="A7277"/>
      <c r="B7277"/>
      <c r="C7277"/>
      <c r="D7277"/>
    </row>
    <row r="7278" spans="1:4" ht="15" x14ac:dyDescent="0.25">
      <c r="A7278"/>
      <c r="B7278"/>
      <c r="C7278"/>
      <c r="D7278"/>
    </row>
    <row r="7279" spans="1:4" ht="15" x14ac:dyDescent="0.25">
      <c r="A7279"/>
      <c r="B7279"/>
      <c r="C7279"/>
      <c r="D7279"/>
    </row>
    <row r="7280" spans="1:4" ht="15" x14ac:dyDescent="0.25">
      <c r="A7280"/>
      <c r="B7280"/>
      <c r="C7280"/>
      <c r="D7280"/>
    </row>
    <row r="7281" spans="1:4" ht="15" x14ac:dyDescent="0.25">
      <c r="A7281"/>
      <c r="B7281"/>
      <c r="C7281"/>
      <c r="D7281"/>
    </row>
    <row r="7282" spans="1:4" ht="15" x14ac:dyDescent="0.25">
      <c r="A7282"/>
      <c r="B7282"/>
      <c r="C7282"/>
      <c r="D7282"/>
    </row>
    <row r="7283" spans="1:4" ht="15" x14ac:dyDescent="0.25">
      <c r="A7283"/>
      <c r="B7283"/>
      <c r="C7283"/>
      <c r="D7283"/>
    </row>
    <row r="7284" spans="1:4" ht="15" x14ac:dyDescent="0.25">
      <c r="A7284"/>
      <c r="B7284"/>
      <c r="C7284"/>
      <c r="D7284"/>
    </row>
    <row r="7285" spans="1:4" ht="15" x14ac:dyDescent="0.25">
      <c r="A7285"/>
      <c r="B7285"/>
      <c r="C7285"/>
      <c r="D7285"/>
    </row>
    <row r="7286" spans="1:4" ht="15" x14ac:dyDescent="0.25">
      <c r="A7286"/>
      <c r="B7286"/>
      <c r="C7286"/>
      <c r="D7286"/>
    </row>
    <row r="7287" spans="1:4" ht="15" x14ac:dyDescent="0.25">
      <c r="A7287"/>
      <c r="B7287"/>
      <c r="C7287"/>
      <c r="D7287"/>
    </row>
    <row r="7288" spans="1:4" ht="15" x14ac:dyDescent="0.25">
      <c r="A7288"/>
      <c r="B7288"/>
      <c r="C7288"/>
      <c r="D7288"/>
    </row>
    <row r="7289" spans="1:4" ht="15" x14ac:dyDescent="0.25">
      <c r="A7289"/>
      <c r="B7289"/>
      <c r="C7289"/>
      <c r="D7289"/>
    </row>
    <row r="7290" spans="1:4" ht="15" x14ac:dyDescent="0.25">
      <c r="A7290"/>
      <c r="B7290"/>
      <c r="C7290"/>
      <c r="D7290"/>
    </row>
    <row r="7291" spans="1:4" ht="15" x14ac:dyDescent="0.25">
      <c r="A7291"/>
      <c r="B7291"/>
      <c r="C7291"/>
      <c r="D7291"/>
    </row>
    <row r="7292" spans="1:4" ht="15" x14ac:dyDescent="0.25">
      <c r="A7292"/>
      <c r="B7292"/>
      <c r="C7292"/>
      <c r="D7292"/>
    </row>
    <row r="7293" spans="1:4" ht="15" x14ac:dyDescent="0.25">
      <c r="A7293"/>
      <c r="B7293"/>
      <c r="C7293"/>
      <c r="D7293"/>
    </row>
    <row r="7294" spans="1:4" ht="15" x14ac:dyDescent="0.25">
      <c r="A7294"/>
      <c r="B7294"/>
      <c r="C7294"/>
      <c r="D7294"/>
    </row>
    <row r="7295" spans="1:4" ht="15" x14ac:dyDescent="0.25">
      <c r="A7295"/>
      <c r="B7295"/>
      <c r="C7295"/>
      <c r="D7295"/>
    </row>
    <row r="7296" spans="1:4" ht="15" x14ac:dyDescent="0.25">
      <c r="A7296"/>
      <c r="B7296"/>
      <c r="C7296"/>
      <c r="D7296"/>
    </row>
    <row r="7297" spans="1:4" ht="15" x14ac:dyDescent="0.25">
      <c r="A7297"/>
      <c r="B7297"/>
      <c r="C7297"/>
      <c r="D7297"/>
    </row>
    <row r="7298" spans="1:4" ht="15" x14ac:dyDescent="0.25">
      <c r="A7298"/>
      <c r="B7298"/>
      <c r="C7298"/>
      <c r="D7298"/>
    </row>
    <row r="7299" spans="1:4" ht="15" x14ac:dyDescent="0.25">
      <c r="A7299"/>
      <c r="B7299"/>
      <c r="C7299"/>
      <c r="D7299"/>
    </row>
    <row r="7300" spans="1:4" ht="15" x14ac:dyDescent="0.25">
      <c r="A7300"/>
      <c r="B7300"/>
      <c r="C7300"/>
      <c r="D7300"/>
    </row>
    <row r="7301" spans="1:4" ht="15" x14ac:dyDescent="0.25">
      <c r="A7301"/>
      <c r="B7301"/>
      <c r="C7301"/>
      <c r="D7301"/>
    </row>
    <row r="7302" spans="1:4" ht="15" x14ac:dyDescent="0.25">
      <c r="A7302"/>
      <c r="B7302"/>
      <c r="C7302"/>
      <c r="D7302"/>
    </row>
    <row r="7303" spans="1:4" ht="15" x14ac:dyDescent="0.25">
      <c r="A7303"/>
      <c r="B7303"/>
      <c r="C7303"/>
      <c r="D7303"/>
    </row>
    <row r="7304" spans="1:4" ht="15" x14ac:dyDescent="0.25">
      <c r="A7304"/>
      <c r="B7304"/>
      <c r="C7304"/>
      <c r="D7304"/>
    </row>
    <row r="7305" spans="1:4" ht="15" x14ac:dyDescent="0.25">
      <c r="A7305"/>
      <c r="B7305"/>
      <c r="C7305"/>
      <c r="D7305"/>
    </row>
    <row r="7306" spans="1:4" ht="15" x14ac:dyDescent="0.25">
      <c r="A7306"/>
      <c r="B7306"/>
      <c r="C7306"/>
      <c r="D7306"/>
    </row>
    <row r="7307" spans="1:4" ht="15" x14ac:dyDescent="0.25">
      <c r="A7307"/>
      <c r="B7307"/>
      <c r="C7307"/>
      <c r="D7307"/>
    </row>
    <row r="7308" spans="1:4" ht="15" x14ac:dyDescent="0.25">
      <c r="A7308"/>
      <c r="B7308"/>
      <c r="C7308"/>
      <c r="D7308"/>
    </row>
    <row r="7309" spans="1:4" ht="15" x14ac:dyDescent="0.25">
      <c r="A7309"/>
      <c r="B7309"/>
      <c r="C7309"/>
      <c r="D7309"/>
    </row>
    <row r="7310" spans="1:4" ht="15" x14ac:dyDescent="0.25">
      <c r="A7310"/>
      <c r="B7310"/>
      <c r="C7310"/>
      <c r="D7310"/>
    </row>
    <row r="7311" spans="1:4" ht="15" x14ac:dyDescent="0.25">
      <c r="A7311"/>
      <c r="B7311"/>
      <c r="C7311"/>
      <c r="D7311"/>
    </row>
    <row r="7312" spans="1:4" ht="15" x14ac:dyDescent="0.25">
      <c r="A7312"/>
      <c r="B7312"/>
      <c r="C7312"/>
      <c r="D7312"/>
    </row>
    <row r="7313" spans="1:4" ht="15" x14ac:dyDescent="0.25">
      <c r="A7313"/>
      <c r="B7313"/>
      <c r="C7313"/>
      <c r="D7313"/>
    </row>
    <row r="7314" spans="1:4" ht="15" x14ac:dyDescent="0.25">
      <c r="A7314"/>
      <c r="B7314"/>
      <c r="C7314"/>
      <c r="D7314"/>
    </row>
    <row r="7315" spans="1:4" ht="15" x14ac:dyDescent="0.25">
      <c r="A7315"/>
      <c r="B7315"/>
      <c r="C7315"/>
      <c r="D7315"/>
    </row>
    <row r="7316" spans="1:4" ht="15" x14ac:dyDescent="0.25">
      <c r="A7316"/>
      <c r="B7316"/>
      <c r="C7316"/>
      <c r="D7316"/>
    </row>
    <row r="7317" spans="1:4" ht="15" x14ac:dyDescent="0.25">
      <c r="A7317"/>
      <c r="B7317"/>
      <c r="C7317"/>
      <c r="D7317"/>
    </row>
    <row r="7318" spans="1:4" ht="15" x14ac:dyDescent="0.25">
      <c r="A7318"/>
      <c r="B7318"/>
      <c r="C7318"/>
      <c r="D7318"/>
    </row>
    <row r="7319" spans="1:4" ht="15" x14ac:dyDescent="0.25">
      <c r="A7319"/>
      <c r="B7319"/>
      <c r="C7319"/>
      <c r="D7319"/>
    </row>
    <row r="7320" spans="1:4" ht="15" x14ac:dyDescent="0.25">
      <c r="A7320"/>
      <c r="B7320"/>
      <c r="C7320"/>
      <c r="D7320"/>
    </row>
    <row r="7321" spans="1:4" ht="15" x14ac:dyDescent="0.25">
      <c r="A7321"/>
      <c r="B7321"/>
      <c r="C7321"/>
      <c r="D7321"/>
    </row>
    <row r="7322" spans="1:4" ht="15" x14ac:dyDescent="0.25">
      <c r="A7322"/>
      <c r="B7322"/>
      <c r="C7322"/>
      <c r="D7322"/>
    </row>
    <row r="7323" spans="1:4" ht="15" x14ac:dyDescent="0.25">
      <c r="A7323"/>
      <c r="B7323"/>
      <c r="C7323"/>
      <c r="D7323"/>
    </row>
    <row r="7324" spans="1:4" ht="15" x14ac:dyDescent="0.25">
      <c r="A7324"/>
      <c r="B7324"/>
      <c r="C7324"/>
      <c r="D7324"/>
    </row>
    <row r="7325" spans="1:4" ht="15" x14ac:dyDescent="0.25">
      <c r="A7325"/>
      <c r="B7325"/>
      <c r="C7325"/>
      <c r="D7325"/>
    </row>
    <row r="7326" spans="1:4" ht="15" x14ac:dyDescent="0.25">
      <c r="A7326"/>
      <c r="B7326"/>
      <c r="C7326"/>
      <c r="D7326"/>
    </row>
    <row r="7327" spans="1:4" ht="15" x14ac:dyDescent="0.25">
      <c r="A7327"/>
      <c r="B7327"/>
      <c r="C7327"/>
      <c r="D7327"/>
    </row>
    <row r="7328" spans="1:4" ht="15" x14ac:dyDescent="0.25">
      <c r="A7328"/>
      <c r="B7328"/>
      <c r="C7328"/>
      <c r="D7328"/>
    </row>
    <row r="7329" spans="1:4" ht="15" x14ac:dyDescent="0.25">
      <c r="A7329"/>
      <c r="B7329"/>
      <c r="C7329"/>
      <c r="D7329"/>
    </row>
    <row r="7330" spans="1:4" ht="15" x14ac:dyDescent="0.25">
      <c r="A7330"/>
      <c r="B7330"/>
      <c r="C7330"/>
      <c r="D7330"/>
    </row>
    <row r="7331" spans="1:4" ht="15" x14ac:dyDescent="0.25">
      <c r="A7331"/>
      <c r="B7331"/>
      <c r="C7331"/>
      <c r="D7331"/>
    </row>
    <row r="7332" spans="1:4" ht="15" x14ac:dyDescent="0.25">
      <c r="A7332"/>
      <c r="B7332"/>
      <c r="C7332"/>
      <c r="D7332"/>
    </row>
    <row r="7333" spans="1:4" ht="15" x14ac:dyDescent="0.25">
      <c r="A7333"/>
      <c r="B7333"/>
      <c r="C7333"/>
      <c r="D7333"/>
    </row>
    <row r="7334" spans="1:4" ht="15" x14ac:dyDescent="0.25">
      <c r="A7334"/>
      <c r="B7334"/>
      <c r="C7334"/>
      <c r="D7334"/>
    </row>
    <row r="7335" spans="1:4" ht="15" x14ac:dyDescent="0.25">
      <c r="A7335"/>
      <c r="B7335"/>
      <c r="C7335"/>
      <c r="D7335"/>
    </row>
    <row r="7336" spans="1:4" ht="15" x14ac:dyDescent="0.25">
      <c r="A7336"/>
      <c r="B7336"/>
      <c r="C7336"/>
      <c r="D7336"/>
    </row>
    <row r="7337" spans="1:4" ht="15" x14ac:dyDescent="0.25">
      <c r="A7337"/>
      <c r="B7337"/>
      <c r="C7337"/>
      <c r="D7337"/>
    </row>
    <row r="7338" spans="1:4" ht="15" x14ac:dyDescent="0.25">
      <c r="A7338"/>
      <c r="B7338"/>
      <c r="C7338"/>
      <c r="D7338"/>
    </row>
    <row r="7339" spans="1:4" ht="15" x14ac:dyDescent="0.25">
      <c r="A7339"/>
      <c r="B7339"/>
      <c r="C7339"/>
      <c r="D7339"/>
    </row>
    <row r="7340" spans="1:4" ht="15" x14ac:dyDescent="0.25">
      <c r="A7340"/>
      <c r="B7340"/>
      <c r="C7340"/>
      <c r="D7340"/>
    </row>
    <row r="7341" spans="1:4" ht="15" x14ac:dyDescent="0.25">
      <c r="A7341"/>
      <c r="B7341"/>
      <c r="C7341"/>
      <c r="D7341"/>
    </row>
    <row r="7342" spans="1:4" ht="15" x14ac:dyDescent="0.25">
      <c r="A7342"/>
      <c r="B7342"/>
      <c r="C7342"/>
      <c r="D7342"/>
    </row>
    <row r="7343" spans="1:4" ht="15" x14ac:dyDescent="0.25">
      <c r="A7343"/>
      <c r="B7343"/>
      <c r="C7343"/>
      <c r="D7343"/>
    </row>
    <row r="7344" spans="1:4" ht="15" x14ac:dyDescent="0.25">
      <c r="A7344"/>
      <c r="B7344"/>
      <c r="C7344"/>
      <c r="D7344"/>
    </row>
    <row r="7345" spans="1:4" ht="15" x14ac:dyDescent="0.25">
      <c r="A7345"/>
      <c r="B7345"/>
      <c r="C7345"/>
      <c r="D7345"/>
    </row>
    <row r="7346" spans="1:4" ht="15" x14ac:dyDescent="0.25">
      <c r="A7346"/>
      <c r="B7346"/>
      <c r="C7346"/>
      <c r="D7346"/>
    </row>
    <row r="7347" spans="1:4" ht="15" x14ac:dyDescent="0.25">
      <c r="A7347"/>
      <c r="B7347"/>
      <c r="C7347"/>
      <c r="D7347"/>
    </row>
    <row r="7348" spans="1:4" ht="15" x14ac:dyDescent="0.25">
      <c r="A7348"/>
      <c r="B7348"/>
      <c r="C7348"/>
      <c r="D7348"/>
    </row>
    <row r="7349" spans="1:4" ht="15" x14ac:dyDescent="0.25">
      <c r="A7349"/>
      <c r="B7349"/>
      <c r="C7349"/>
      <c r="D7349"/>
    </row>
    <row r="7350" spans="1:4" ht="15" x14ac:dyDescent="0.25">
      <c r="A7350"/>
      <c r="B7350"/>
      <c r="C7350"/>
      <c r="D7350"/>
    </row>
    <row r="7351" spans="1:4" ht="15" x14ac:dyDescent="0.25">
      <c r="A7351"/>
      <c r="B7351"/>
      <c r="C7351"/>
      <c r="D7351"/>
    </row>
    <row r="7352" spans="1:4" ht="15" x14ac:dyDescent="0.25">
      <c r="A7352"/>
      <c r="B7352"/>
      <c r="C7352"/>
      <c r="D7352"/>
    </row>
    <row r="7353" spans="1:4" ht="15" x14ac:dyDescent="0.25">
      <c r="A7353"/>
      <c r="B7353"/>
      <c r="C7353"/>
      <c r="D7353"/>
    </row>
    <row r="7354" spans="1:4" ht="15" x14ac:dyDescent="0.25">
      <c r="A7354"/>
      <c r="B7354"/>
      <c r="C7354"/>
      <c r="D7354"/>
    </row>
    <row r="7355" spans="1:4" ht="15" x14ac:dyDescent="0.25">
      <c r="A7355"/>
      <c r="B7355"/>
      <c r="C7355"/>
      <c r="D7355"/>
    </row>
    <row r="7356" spans="1:4" ht="15" x14ac:dyDescent="0.25">
      <c r="A7356"/>
      <c r="B7356"/>
      <c r="C7356"/>
      <c r="D7356"/>
    </row>
    <row r="7357" spans="1:4" ht="15" x14ac:dyDescent="0.25">
      <c r="A7357"/>
      <c r="B7357"/>
      <c r="C7357"/>
      <c r="D7357"/>
    </row>
    <row r="7358" spans="1:4" ht="15" x14ac:dyDescent="0.25">
      <c r="A7358"/>
      <c r="B7358"/>
      <c r="C7358"/>
      <c r="D7358"/>
    </row>
    <row r="7359" spans="1:4" ht="15" x14ac:dyDescent="0.25">
      <c r="A7359"/>
      <c r="B7359"/>
      <c r="C7359"/>
      <c r="D7359"/>
    </row>
    <row r="7360" spans="1:4" ht="15" x14ac:dyDescent="0.25">
      <c r="A7360"/>
      <c r="B7360"/>
      <c r="C7360"/>
      <c r="D7360"/>
    </row>
    <row r="7361" spans="1:4" ht="15" x14ac:dyDescent="0.25">
      <c r="A7361"/>
      <c r="B7361"/>
      <c r="C7361"/>
      <c r="D7361"/>
    </row>
    <row r="7362" spans="1:4" ht="15" x14ac:dyDescent="0.25">
      <c r="A7362"/>
      <c r="B7362"/>
      <c r="C7362"/>
      <c r="D7362"/>
    </row>
    <row r="7363" spans="1:4" ht="15" x14ac:dyDescent="0.25">
      <c r="A7363"/>
      <c r="B7363"/>
      <c r="C7363"/>
      <c r="D7363"/>
    </row>
    <row r="7364" spans="1:4" ht="15" x14ac:dyDescent="0.25">
      <c r="A7364"/>
      <c r="B7364"/>
      <c r="C7364"/>
      <c r="D7364"/>
    </row>
    <row r="7365" spans="1:4" ht="15" x14ac:dyDescent="0.25">
      <c r="A7365"/>
      <c r="B7365"/>
      <c r="C7365"/>
      <c r="D7365"/>
    </row>
    <row r="7366" spans="1:4" ht="15" x14ac:dyDescent="0.25">
      <c r="A7366"/>
      <c r="B7366"/>
      <c r="C7366"/>
      <c r="D7366"/>
    </row>
    <row r="7367" spans="1:4" ht="15" x14ac:dyDescent="0.25">
      <c r="A7367"/>
      <c r="B7367"/>
      <c r="C7367"/>
      <c r="D7367"/>
    </row>
    <row r="7368" spans="1:4" ht="15" x14ac:dyDescent="0.25">
      <c r="A7368"/>
      <c r="B7368"/>
      <c r="C7368"/>
      <c r="D7368"/>
    </row>
    <row r="7369" spans="1:4" ht="15" x14ac:dyDescent="0.25">
      <c r="A7369"/>
      <c r="B7369"/>
      <c r="C7369"/>
      <c r="D7369"/>
    </row>
    <row r="7370" spans="1:4" ht="15" x14ac:dyDescent="0.25">
      <c r="A7370"/>
      <c r="B7370"/>
      <c r="C7370"/>
      <c r="D7370"/>
    </row>
    <row r="7371" spans="1:4" ht="15" x14ac:dyDescent="0.25">
      <c r="A7371"/>
      <c r="B7371"/>
      <c r="C7371"/>
      <c r="D7371"/>
    </row>
    <row r="7372" spans="1:4" ht="15" x14ac:dyDescent="0.25">
      <c r="A7372"/>
      <c r="B7372"/>
      <c r="C7372"/>
      <c r="D7372"/>
    </row>
    <row r="7373" spans="1:4" ht="15" x14ac:dyDescent="0.25">
      <c r="A7373"/>
      <c r="B7373"/>
      <c r="C7373"/>
      <c r="D7373"/>
    </row>
    <row r="7374" spans="1:4" ht="15" x14ac:dyDescent="0.25">
      <c r="A7374"/>
      <c r="B7374"/>
      <c r="C7374"/>
      <c r="D7374"/>
    </row>
    <row r="7375" spans="1:4" ht="15" x14ac:dyDescent="0.25">
      <c r="A7375"/>
      <c r="B7375"/>
      <c r="C7375"/>
      <c r="D7375"/>
    </row>
    <row r="7376" spans="1:4" ht="15" x14ac:dyDescent="0.25">
      <c r="A7376"/>
      <c r="B7376"/>
      <c r="C7376"/>
      <c r="D7376"/>
    </row>
    <row r="7377" spans="1:4" ht="15" x14ac:dyDescent="0.25">
      <c r="A7377"/>
      <c r="B7377"/>
      <c r="C7377"/>
      <c r="D7377"/>
    </row>
    <row r="7378" spans="1:4" ht="15" x14ac:dyDescent="0.25">
      <c r="A7378"/>
      <c r="B7378"/>
      <c r="C7378"/>
      <c r="D7378"/>
    </row>
    <row r="7379" spans="1:4" ht="15" x14ac:dyDescent="0.25">
      <c r="A7379"/>
      <c r="B7379"/>
      <c r="C7379"/>
      <c r="D7379"/>
    </row>
    <row r="7380" spans="1:4" ht="15" x14ac:dyDescent="0.25">
      <c r="A7380"/>
      <c r="B7380"/>
      <c r="C7380"/>
      <c r="D7380"/>
    </row>
    <row r="7381" spans="1:4" ht="15" x14ac:dyDescent="0.25">
      <c r="A7381"/>
      <c r="B7381"/>
      <c r="C7381"/>
      <c r="D7381"/>
    </row>
    <row r="7382" spans="1:4" ht="15" x14ac:dyDescent="0.25">
      <c r="A7382"/>
      <c r="B7382"/>
      <c r="C7382"/>
      <c r="D7382"/>
    </row>
    <row r="7383" spans="1:4" ht="15" x14ac:dyDescent="0.25">
      <c r="A7383"/>
      <c r="B7383"/>
      <c r="C7383"/>
      <c r="D7383"/>
    </row>
    <row r="7384" spans="1:4" ht="15" x14ac:dyDescent="0.25">
      <c r="A7384"/>
      <c r="B7384"/>
      <c r="C7384"/>
      <c r="D7384"/>
    </row>
    <row r="7385" spans="1:4" ht="15" x14ac:dyDescent="0.25">
      <c r="A7385"/>
      <c r="B7385"/>
      <c r="C7385"/>
      <c r="D7385"/>
    </row>
    <row r="7386" spans="1:4" ht="15" x14ac:dyDescent="0.25">
      <c r="A7386"/>
      <c r="B7386"/>
      <c r="C7386"/>
      <c r="D7386"/>
    </row>
    <row r="7387" spans="1:4" ht="15" x14ac:dyDescent="0.25">
      <c r="A7387"/>
      <c r="B7387"/>
      <c r="C7387"/>
      <c r="D7387"/>
    </row>
    <row r="7388" spans="1:4" ht="15" x14ac:dyDescent="0.25">
      <c r="A7388"/>
      <c r="B7388"/>
      <c r="C7388"/>
      <c r="D7388"/>
    </row>
    <row r="7389" spans="1:4" ht="15" x14ac:dyDescent="0.25">
      <c r="A7389"/>
      <c r="B7389"/>
      <c r="C7389"/>
      <c r="D7389"/>
    </row>
    <row r="7390" spans="1:4" ht="15" x14ac:dyDescent="0.25">
      <c r="A7390"/>
      <c r="B7390"/>
      <c r="C7390"/>
      <c r="D7390"/>
    </row>
    <row r="7391" spans="1:4" ht="15" x14ac:dyDescent="0.25">
      <c r="A7391"/>
      <c r="B7391"/>
      <c r="C7391"/>
      <c r="D7391"/>
    </row>
    <row r="7392" spans="1:4" ht="15" x14ac:dyDescent="0.25">
      <c r="A7392"/>
      <c r="B7392"/>
      <c r="C7392"/>
      <c r="D7392"/>
    </row>
    <row r="7393" spans="1:4" ht="15" x14ac:dyDescent="0.25">
      <c r="A7393"/>
      <c r="B7393"/>
      <c r="C7393"/>
      <c r="D7393"/>
    </row>
    <row r="7394" spans="1:4" ht="15" x14ac:dyDescent="0.25">
      <c r="A7394"/>
      <c r="B7394"/>
      <c r="C7394"/>
      <c r="D7394"/>
    </row>
    <row r="7395" spans="1:4" ht="15" x14ac:dyDescent="0.25">
      <c r="A7395"/>
      <c r="B7395"/>
      <c r="C7395"/>
      <c r="D7395"/>
    </row>
    <row r="7396" spans="1:4" ht="15" x14ac:dyDescent="0.25">
      <c r="A7396"/>
      <c r="B7396"/>
      <c r="C7396"/>
      <c r="D7396"/>
    </row>
    <row r="7397" spans="1:4" ht="15" x14ac:dyDescent="0.25">
      <c r="A7397"/>
      <c r="B7397"/>
      <c r="C7397"/>
      <c r="D7397"/>
    </row>
    <row r="7398" spans="1:4" ht="15" x14ac:dyDescent="0.25">
      <c r="A7398"/>
      <c r="B7398"/>
      <c r="C7398"/>
      <c r="D7398"/>
    </row>
    <row r="7399" spans="1:4" ht="15" x14ac:dyDescent="0.25">
      <c r="A7399"/>
      <c r="B7399"/>
      <c r="C7399"/>
      <c r="D7399"/>
    </row>
    <row r="7400" spans="1:4" ht="15" x14ac:dyDescent="0.25">
      <c r="A7400"/>
      <c r="B7400"/>
      <c r="C7400"/>
      <c r="D7400"/>
    </row>
    <row r="7401" spans="1:4" ht="15" x14ac:dyDescent="0.25">
      <c r="A7401"/>
      <c r="B7401"/>
      <c r="C7401"/>
      <c r="D7401"/>
    </row>
    <row r="7402" spans="1:4" ht="15" x14ac:dyDescent="0.25">
      <c r="A7402"/>
      <c r="B7402"/>
      <c r="C7402"/>
      <c r="D7402"/>
    </row>
    <row r="7403" spans="1:4" ht="15" x14ac:dyDescent="0.25">
      <c r="A7403"/>
      <c r="B7403"/>
      <c r="C7403"/>
      <c r="D7403"/>
    </row>
    <row r="7404" spans="1:4" ht="15" x14ac:dyDescent="0.25">
      <c r="A7404"/>
      <c r="B7404"/>
      <c r="C7404"/>
      <c r="D7404"/>
    </row>
    <row r="7405" spans="1:4" ht="15" x14ac:dyDescent="0.25">
      <c r="A7405"/>
      <c r="B7405"/>
      <c r="C7405"/>
      <c r="D7405"/>
    </row>
    <row r="7406" spans="1:4" ht="15" x14ac:dyDescent="0.25">
      <c r="A7406"/>
      <c r="B7406"/>
      <c r="C7406"/>
      <c r="D7406"/>
    </row>
    <row r="7407" spans="1:4" ht="15" x14ac:dyDescent="0.25">
      <c r="A7407"/>
      <c r="B7407"/>
      <c r="C7407"/>
      <c r="D7407"/>
    </row>
    <row r="7408" spans="1:4" ht="15" x14ac:dyDescent="0.25">
      <c r="A7408"/>
      <c r="B7408"/>
      <c r="C7408"/>
      <c r="D7408"/>
    </row>
    <row r="7409" spans="1:4" ht="15" x14ac:dyDescent="0.25">
      <c r="A7409"/>
      <c r="B7409"/>
      <c r="C7409"/>
      <c r="D7409"/>
    </row>
    <row r="7410" spans="1:4" ht="15" x14ac:dyDescent="0.25">
      <c r="A7410"/>
      <c r="B7410"/>
      <c r="C7410"/>
      <c r="D7410"/>
    </row>
    <row r="7411" spans="1:4" ht="15" x14ac:dyDescent="0.25">
      <c r="A7411"/>
      <c r="B7411"/>
      <c r="C7411"/>
      <c r="D7411"/>
    </row>
    <row r="7412" spans="1:4" ht="15" x14ac:dyDescent="0.25">
      <c r="A7412"/>
      <c r="B7412"/>
      <c r="C7412"/>
      <c r="D7412"/>
    </row>
    <row r="7413" spans="1:4" ht="15" x14ac:dyDescent="0.25">
      <c r="A7413"/>
      <c r="B7413"/>
      <c r="C7413"/>
      <c r="D7413"/>
    </row>
    <row r="7414" spans="1:4" ht="15" x14ac:dyDescent="0.25">
      <c r="A7414"/>
      <c r="B7414"/>
      <c r="C7414"/>
      <c r="D7414"/>
    </row>
    <row r="7415" spans="1:4" ht="15" x14ac:dyDescent="0.25">
      <c r="A7415"/>
      <c r="B7415"/>
      <c r="C7415"/>
      <c r="D7415"/>
    </row>
    <row r="7416" spans="1:4" ht="15" x14ac:dyDescent="0.25">
      <c r="A7416"/>
      <c r="B7416"/>
      <c r="C7416"/>
      <c r="D7416"/>
    </row>
    <row r="7417" spans="1:4" ht="15" x14ac:dyDescent="0.25">
      <c r="A7417"/>
      <c r="B7417"/>
      <c r="C7417"/>
      <c r="D7417"/>
    </row>
    <row r="7418" spans="1:4" ht="15" x14ac:dyDescent="0.25">
      <c r="A7418"/>
      <c r="B7418"/>
      <c r="C7418"/>
      <c r="D7418"/>
    </row>
    <row r="7419" spans="1:4" ht="15" x14ac:dyDescent="0.25">
      <c r="A7419"/>
      <c r="B7419"/>
      <c r="C7419"/>
      <c r="D7419"/>
    </row>
    <row r="7420" spans="1:4" ht="15" x14ac:dyDescent="0.25">
      <c r="A7420"/>
      <c r="B7420"/>
      <c r="C7420"/>
      <c r="D7420"/>
    </row>
    <row r="7421" spans="1:4" ht="15" x14ac:dyDescent="0.25">
      <c r="A7421"/>
      <c r="B7421"/>
      <c r="C7421"/>
      <c r="D7421"/>
    </row>
    <row r="7422" spans="1:4" ht="15" x14ac:dyDescent="0.25">
      <c r="A7422"/>
      <c r="B7422"/>
      <c r="C7422"/>
      <c r="D7422"/>
    </row>
    <row r="7423" spans="1:4" ht="15" x14ac:dyDescent="0.25">
      <c r="A7423"/>
      <c r="B7423"/>
      <c r="C7423"/>
      <c r="D7423"/>
    </row>
    <row r="7424" spans="1:4" ht="15" x14ac:dyDescent="0.25">
      <c r="A7424"/>
      <c r="B7424"/>
      <c r="C7424"/>
      <c r="D7424"/>
    </row>
    <row r="7425" spans="1:4" ht="15" x14ac:dyDescent="0.25">
      <c r="A7425"/>
      <c r="B7425"/>
      <c r="C7425"/>
      <c r="D7425"/>
    </row>
    <row r="7426" spans="1:4" ht="15" x14ac:dyDescent="0.25">
      <c r="A7426"/>
      <c r="B7426"/>
      <c r="C7426"/>
      <c r="D7426"/>
    </row>
    <row r="7427" spans="1:4" ht="15" x14ac:dyDescent="0.25">
      <c r="A7427"/>
      <c r="B7427"/>
      <c r="C7427"/>
      <c r="D7427"/>
    </row>
    <row r="7428" spans="1:4" ht="15" x14ac:dyDescent="0.25">
      <c r="A7428"/>
      <c r="B7428"/>
      <c r="C7428"/>
      <c r="D7428"/>
    </row>
    <row r="7429" spans="1:4" ht="15" x14ac:dyDescent="0.25">
      <c r="A7429"/>
      <c r="B7429"/>
      <c r="C7429"/>
      <c r="D7429"/>
    </row>
    <row r="7430" spans="1:4" ht="15" x14ac:dyDescent="0.25">
      <c r="A7430"/>
      <c r="B7430"/>
      <c r="C7430"/>
      <c r="D7430"/>
    </row>
    <row r="7431" spans="1:4" ht="15" x14ac:dyDescent="0.25">
      <c r="A7431"/>
      <c r="B7431"/>
      <c r="C7431"/>
      <c r="D7431"/>
    </row>
    <row r="7432" spans="1:4" ht="15" x14ac:dyDescent="0.25">
      <c r="A7432"/>
      <c r="B7432"/>
      <c r="C7432"/>
      <c r="D7432"/>
    </row>
    <row r="7433" spans="1:4" ht="15" x14ac:dyDescent="0.25">
      <c r="A7433"/>
      <c r="B7433"/>
      <c r="C7433"/>
      <c r="D7433"/>
    </row>
    <row r="7434" spans="1:4" ht="15" x14ac:dyDescent="0.25">
      <c r="A7434"/>
      <c r="B7434"/>
      <c r="C7434"/>
      <c r="D7434"/>
    </row>
    <row r="7435" spans="1:4" ht="15" x14ac:dyDescent="0.25">
      <c r="A7435"/>
      <c r="B7435"/>
      <c r="C7435"/>
      <c r="D7435"/>
    </row>
    <row r="7436" spans="1:4" ht="15" x14ac:dyDescent="0.25">
      <c r="A7436"/>
      <c r="B7436"/>
      <c r="C7436"/>
      <c r="D7436"/>
    </row>
    <row r="7437" spans="1:4" ht="15" x14ac:dyDescent="0.25">
      <c r="A7437"/>
      <c r="B7437"/>
      <c r="C7437"/>
      <c r="D7437"/>
    </row>
    <row r="7438" spans="1:4" ht="15" x14ac:dyDescent="0.25">
      <c r="A7438"/>
      <c r="B7438"/>
      <c r="C7438"/>
      <c r="D7438"/>
    </row>
    <row r="7439" spans="1:4" ht="15" x14ac:dyDescent="0.25">
      <c r="A7439"/>
      <c r="B7439"/>
      <c r="C7439"/>
      <c r="D7439"/>
    </row>
    <row r="7440" spans="1:4" ht="15" x14ac:dyDescent="0.25">
      <c r="A7440"/>
      <c r="B7440"/>
      <c r="C7440"/>
      <c r="D7440"/>
    </row>
    <row r="7441" spans="1:4" ht="15" x14ac:dyDescent="0.25">
      <c r="A7441"/>
      <c r="B7441"/>
      <c r="C7441"/>
      <c r="D7441"/>
    </row>
    <row r="7442" spans="1:4" ht="15" x14ac:dyDescent="0.25">
      <c r="A7442"/>
      <c r="B7442"/>
      <c r="C7442"/>
      <c r="D7442"/>
    </row>
    <row r="7443" spans="1:4" ht="15" x14ac:dyDescent="0.25">
      <c r="A7443"/>
      <c r="B7443"/>
      <c r="C7443"/>
      <c r="D7443"/>
    </row>
    <row r="7444" spans="1:4" ht="15" x14ac:dyDescent="0.25">
      <c r="A7444"/>
      <c r="B7444"/>
      <c r="C7444"/>
      <c r="D7444"/>
    </row>
    <row r="7445" spans="1:4" ht="15" x14ac:dyDescent="0.25">
      <c r="A7445"/>
      <c r="B7445"/>
      <c r="C7445"/>
      <c r="D7445"/>
    </row>
    <row r="7446" spans="1:4" ht="15" x14ac:dyDescent="0.25">
      <c r="A7446"/>
      <c r="B7446"/>
      <c r="C7446"/>
      <c r="D7446"/>
    </row>
    <row r="7447" spans="1:4" ht="15" x14ac:dyDescent="0.25">
      <c r="A7447"/>
      <c r="B7447"/>
      <c r="C7447"/>
      <c r="D7447"/>
    </row>
    <row r="7448" spans="1:4" ht="15" x14ac:dyDescent="0.25">
      <c r="A7448"/>
      <c r="B7448"/>
      <c r="C7448"/>
      <c r="D7448"/>
    </row>
    <row r="7449" spans="1:4" ht="15" x14ac:dyDescent="0.25">
      <c r="A7449"/>
      <c r="B7449"/>
      <c r="C7449"/>
      <c r="D7449"/>
    </row>
    <row r="7450" spans="1:4" ht="15" x14ac:dyDescent="0.25">
      <c r="A7450"/>
      <c r="B7450"/>
      <c r="C7450"/>
      <c r="D7450"/>
    </row>
    <row r="7451" spans="1:4" ht="15" x14ac:dyDescent="0.25">
      <c r="A7451"/>
      <c r="B7451"/>
      <c r="C7451"/>
      <c r="D7451"/>
    </row>
    <row r="7452" spans="1:4" ht="15" x14ac:dyDescent="0.25">
      <c r="A7452"/>
      <c r="B7452"/>
      <c r="C7452"/>
      <c r="D7452"/>
    </row>
    <row r="7453" spans="1:4" ht="15" x14ac:dyDescent="0.25">
      <c r="A7453"/>
      <c r="B7453"/>
      <c r="C7453"/>
      <c r="D7453"/>
    </row>
    <row r="7454" spans="1:4" ht="15" x14ac:dyDescent="0.25">
      <c r="A7454"/>
      <c r="B7454"/>
      <c r="C7454"/>
      <c r="D7454"/>
    </row>
    <row r="7455" spans="1:4" ht="15" x14ac:dyDescent="0.25">
      <c r="A7455"/>
      <c r="B7455"/>
      <c r="C7455"/>
      <c r="D7455"/>
    </row>
    <row r="7456" spans="1:4" ht="15" x14ac:dyDescent="0.25">
      <c r="A7456"/>
      <c r="B7456"/>
      <c r="C7456"/>
      <c r="D7456"/>
    </row>
    <row r="7457" spans="1:4" ht="15" x14ac:dyDescent="0.25">
      <c r="A7457"/>
      <c r="B7457"/>
      <c r="C7457"/>
      <c r="D7457"/>
    </row>
    <row r="7458" spans="1:4" ht="15" x14ac:dyDescent="0.25">
      <c r="A7458"/>
      <c r="B7458"/>
      <c r="C7458"/>
      <c r="D7458"/>
    </row>
    <row r="7459" spans="1:4" ht="15" x14ac:dyDescent="0.25">
      <c r="A7459"/>
      <c r="B7459"/>
      <c r="C7459"/>
      <c r="D7459"/>
    </row>
    <row r="7460" spans="1:4" ht="15" x14ac:dyDescent="0.25">
      <c r="A7460"/>
      <c r="B7460"/>
      <c r="C7460"/>
      <c r="D7460"/>
    </row>
    <row r="7461" spans="1:4" ht="15" x14ac:dyDescent="0.25">
      <c r="A7461"/>
      <c r="B7461"/>
      <c r="C7461"/>
      <c r="D7461"/>
    </row>
    <row r="7462" spans="1:4" ht="15" x14ac:dyDescent="0.25">
      <c r="A7462"/>
      <c r="B7462"/>
      <c r="C7462"/>
      <c r="D7462"/>
    </row>
    <row r="7463" spans="1:4" ht="15" x14ac:dyDescent="0.25">
      <c r="A7463"/>
      <c r="B7463"/>
      <c r="C7463"/>
      <c r="D7463"/>
    </row>
    <row r="7464" spans="1:4" ht="15" x14ac:dyDescent="0.25">
      <c r="A7464"/>
      <c r="B7464"/>
      <c r="C7464"/>
      <c r="D7464"/>
    </row>
    <row r="7465" spans="1:4" ht="15" x14ac:dyDescent="0.25">
      <c r="A7465"/>
      <c r="B7465"/>
      <c r="C7465"/>
      <c r="D7465"/>
    </row>
    <row r="7466" spans="1:4" ht="15" x14ac:dyDescent="0.25">
      <c r="A7466"/>
      <c r="B7466"/>
      <c r="C7466"/>
      <c r="D7466"/>
    </row>
    <row r="7467" spans="1:4" ht="15" x14ac:dyDescent="0.25">
      <c r="A7467"/>
      <c r="B7467"/>
      <c r="C7467"/>
      <c r="D7467"/>
    </row>
    <row r="7468" spans="1:4" ht="15" x14ac:dyDescent="0.25">
      <c r="A7468"/>
      <c r="B7468"/>
      <c r="C7468"/>
      <c r="D7468"/>
    </row>
    <row r="7469" spans="1:4" ht="15" x14ac:dyDescent="0.25">
      <c r="A7469"/>
      <c r="B7469"/>
      <c r="C7469"/>
      <c r="D7469"/>
    </row>
    <row r="7470" spans="1:4" ht="15" x14ac:dyDescent="0.25">
      <c r="A7470"/>
      <c r="B7470"/>
      <c r="C7470"/>
      <c r="D7470"/>
    </row>
    <row r="7471" spans="1:4" ht="15" x14ac:dyDescent="0.25">
      <c r="A7471"/>
      <c r="B7471"/>
      <c r="C7471"/>
      <c r="D7471"/>
    </row>
    <row r="7472" spans="1:4" ht="15" x14ac:dyDescent="0.25">
      <c r="A7472"/>
      <c r="B7472"/>
      <c r="C7472"/>
      <c r="D7472"/>
    </row>
    <row r="7473" spans="1:4" ht="15" x14ac:dyDescent="0.25">
      <c r="A7473"/>
      <c r="B7473"/>
      <c r="C7473"/>
      <c r="D7473"/>
    </row>
    <row r="7474" spans="1:4" ht="15" x14ac:dyDescent="0.25">
      <c r="A7474"/>
      <c r="B7474"/>
      <c r="C7474"/>
      <c r="D7474"/>
    </row>
    <row r="7475" spans="1:4" ht="15" x14ac:dyDescent="0.25">
      <c r="A7475"/>
      <c r="B7475"/>
      <c r="C7475"/>
      <c r="D7475"/>
    </row>
    <row r="7476" spans="1:4" ht="15" x14ac:dyDescent="0.25">
      <c r="A7476"/>
      <c r="B7476"/>
      <c r="C7476"/>
      <c r="D7476"/>
    </row>
    <row r="7477" spans="1:4" ht="15" x14ac:dyDescent="0.25">
      <c r="A7477"/>
      <c r="B7477"/>
      <c r="C7477"/>
      <c r="D7477"/>
    </row>
    <row r="7478" spans="1:4" ht="15" x14ac:dyDescent="0.25">
      <c r="A7478"/>
      <c r="B7478"/>
      <c r="C7478"/>
      <c r="D7478"/>
    </row>
    <row r="7479" spans="1:4" ht="15" x14ac:dyDescent="0.25">
      <c r="A7479"/>
      <c r="B7479"/>
      <c r="C7479"/>
      <c r="D7479"/>
    </row>
    <row r="7480" spans="1:4" ht="15" x14ac:dyDescent="0.25">
      <c r="A7480"/>
      <c r="B7480"/>
      <c r="C7480"/>
      <c r="D7480"/>
    </row>
    <row r="7481" spans="1:4" ht="15" x14ac:dyDescent="0.25">
      <c r="A7481"/>
      <c r="B7481"/>
      <c r="C7481"/>
      <c r="D7481"/>
    </row>
    <row r="7482" spans="1:4" ht="15" x14ac:dyDescent="0.25">
      <c r="A7482"/>
      <c r="B7482"/>
      <c r="C7482"/>
      <c r="D7482"/>
    </row>
    <row r="7483" spans="1:4" ht="15" x14ac:dyDescent="0.25">
      <c r="A7483"/>
      <c r="B7483"/>
      <c r="C7483"/>
      <c r="D7483"/>
    </row>
    <row r="7484" spans="1:4" ht="15" x14ac:dyDescent="0.25">
      <c r="A7484"/>
      <c r="B7484"/>
      <c r="C7484"/>
      <c r="D7484"/>
    </row>
    <row r="7485" spans="1:4" ht="15" x14ac:dyDescent="0.25">
      <c r="A7485"/>
      <c r="B7485"/>
      <c r="C7485"/>
      <c r="D7485"/>
    </row>
    <row r="7486" spans="1:4" ht="15" x14ac:dyDescent="0.25">
      <c r="A7486"/>
      <c r="B7486"/>
      <c r="C7486"/>
      <c r="D7486"/>
    </row>
    <row r="7487" spans="1:4" ht="15" x14ac:dyDescent="0.25">
      <c r="A7487"/>
      <c r="B7487"/>
      <c r="C7487"/>
      <c r="D7487"/>
    </row>
    <row r="7488" spans="1:4" ht="15" x14ac:dyDescent="0.25">
      <c r="A7488"/>
      <c r="B7488"/>
      <c r="C7488"/>
      <c r="D7488"/>
    </row>
    <row r="7489" spans="1:4" ht="15" x14ac:dyDescent="0.25">
      <c r="A7489"/>
      <c r="B7489"/>
      <c r="C7489"/>
      <c r="D7489"/>
    </row>
    <row r="7490" spans="1:4" ht="15" x14ac:dyDescent="0.25">
      <c r="A7490"/>
      <c r="B7490"/>
      <c r="C7490"/>
      <c r="D7490"/>
    </row>
    <row r="7491" spans="1:4" ht="15" x14ac:dyDescent="0.25">
      <c r="A7491"/>
      <c r="B7491"/>
      <c r="C7491"/>
      <c r="D7491"/>
    </row>
    <row r="7492" spans="1:4" ht="15" x14ac:dyDescent="0.25">
      <c r="A7492"/>
      <c r="B7492"/>
      <c r="C7492"/>
      <c r="D7492"/>
    </row>
    <row r="7493" spans="1:4" ht="15" x14ac:dyDescent="0.25">
      <c r="A7493"/>
      <c r="B7493"/>
      <c r="C7493"/>
      <c r="D7493"/>
    </row>
    <row r="7494" spans="1:4" ht="15" x14ac:dyDescent="0.25">
      <c r="A7494"/>
      <c r="B7494"/>
      <c r="C7494"/>
      <c r="D7494"/>
    </row>
    <row r="7495" spans="1:4" ht="15" x14ac:dyDescent="0.25">
      <c r="A7495"/>
      <c r="B7495"/>
      <c r="C7495"/>
      <c r="D7495"/>
    </row>
    <row r="7496" spans="1:4" ht="15" x14ac:dyDescent="0.25">
      <c r="A7496"/>
      <c r="B7496"/>
      <c r="C7496"/>
      <c r="D7496"/>
    </row>
    <row r="7497" spans="1:4" ht="15" x14ac:dyDescent="0.25">
      <c r="A7497"/>
      <c r="B7497"/>
      <c r="C7497"/>
      <c r="D7497"/>
    </row>
    <row r="7498" spans="1:4" ht="15" x14ac:dyDescent="0.25">
      <c r="A7498"/>
      <c r="B7498"/>
      <c r="C7498"/>
      <c r="D7498"/>
    </row>
    <row r="7499" spans="1:4" ht="15" x14ac:dyDescent="0.25">
      <c r="A7499"/>
      <c r="B7499"/>
      <c r="C7499"/>
      <c r="D7499"/>
    </row>
    <row r="7500" spans="1:4" ht="15" x14ac:dyDescent="0.25">
      <c r="A7500"/>
      <c r="B7500"/>
      <c r="C7500"/>
      <c r="D7500"/>
    </row>
    <row r="7501" spans="1:4" ht="15" x14ac:dyDescent="0.25">
      <c r="A7501"/>
      <c r="B7501"/>
      <c r="C7501"/>
      <c r="D7501"/>
    </row>
    <row r="7502" spans="1:4" ht="15" x14ac:dyDescent="0.25">
      <c r="A7502"/>
      <c r="B7502"/>
      <c r="C7502"/>
      <c r="D7502"/>
    </row>
    <row r="7503" spans="1:4" ht="15" x14ac:dyDescent="0.25">
      <c r="A7503"/>
      <c r="B7503"/>
      <c r="C7503"/>
      <c r="D7503"/>
    </row>
    <row r="7504" spans="1:4" ht="15" x14ac:dyDescent="0.25">
      <c r="A7504"/>
      <c r="B7504"/>
      <c r="C7504"/>
      <c r="D7504"/>
    </row>
    <row r="7505" spans="1:4" ht="15" x14ac:dyDescent="0.25">
      <c r="A7505"/>
      <c r="B7505"/>
      <c r="C7505"/>
      <c r="D7505"/>
    </row>
    <row r="7506" spans="1:4" ht="15" x14ac:dyDescent="0.25">
      <c r="A7506"/>
      <c r="B7506"/>
      <c r="C7506"/>
      <c r="D7506"/>
    </row>
    <row r="7507" spans="1:4" ht="15" x14ac:dyDescent="0.25">
      <c r="A7507"/>
      <c r="B7507"/>
      <c r="C7507"/>
      <c r="D7507"/>
    </row>
    <row r="7508" spans="1:4" ht="15" x14ac:dyDescent="0.25">
      <c r="A7508"/>
      <c r="B7508"/>
      <c r="C7508"/>
      <c r="D7508"/>
    </row>
    <row r="7509" spans="1:4" ht="15" x14ac:dyDescent="0.25">
      <c r="A7509"/>
      <c r="B7509"/>
      <c r="C7509"/>
      <c r="D7509"/>
    </row>
    <row r="7510" spans="1:4" ht="15" x14ac:dyDescent="0.25">
      <c r="A7510"/>
      <c r="B7510"/>
      <c r="C7510"/>
      <c r="D7510"/>
    </row>
    <row r="7511" spans="1:4" ht="15" x14ac:dyDescent="0.25">
      <c r="A7511"/>
      <c r="B7511"/>
      <c r="C7511"/>
      <c r="D7511"/>
    </row>
    <row r="7512" spans="1:4" ht="15" x14ac:dyDescent="0.25">
      <c r="A7512"/>
      <c r="B7512"/>
      <c r="C7512"/>
      <c r="D7512"/>
    </row>
    <row r="7513" spans="1:4" ht="15" x14ac:dyDescent="0.25">
      <c r="A7513"/>
      <c r="B7513"/>
      <c r="C7513"/>
      <c r="D7513"/>
    </row>
    <row r="7514" spans="1:4" ht="15" x14ac:dyDescent="0.25">
      <c r="A7514"/>
      <c r="B7514"/>
      <c r="C7514"/>
      <c r="D7514"/>
    </row>
    <row r="7515" spans="1:4" ht="15" x14ac:dyDescent="0.25">
      <c r="A7515"/>
      <c r="B7515"/>
      <c r="C7515"/>
      <c r="D7515"/>
    </row>
    <row r="7516" spans="1:4" ht="15" x14ac:dyDescent="0.25">
      <c r="A7516"/>
      <c r="B7516"/>
      <c r="C7516"/>
      <c r="D7516"/>
    </row>
    <row r="7517" spans="1:4" ht="15" x14ac:dyDescent="0.25">
      <c r="A7517"/>
      <c r="B7517"/>
      <c r="C7517"/>
      <c r="D7517"/>
    </row>
    <row r="7518" spans="1:4" ht="15" x14ac:dyDescent="0.25">
      <c r="A7518"/>
      <c r="B7518"/>
      <c r="C7518"/>
      <c r="D7518"/>
    </row>
    <row r="7519" spans="1:4" ht="15" x14ac:dyDescent="0.25">
      <c r="A7519"/>
      <c r="B7519"/>
      <c r="C7519"/>
      <c r="D7519"/>
    </row>
    <row r="7520" spans="1:4" ht="15" x14ac:dyDescent="0.25">
      <c r="A7520"/>
      <c r="B7520"/>
      <c r="C7520"/>
      <c r="D7520"/>
    </row>
    <row r="7521" spans="1:4" ht="15" x14ac:dyDescent="0.25">
      <c r="A7521"/>
      <c r="B7521"/>
      <c r="C7521"/>
      <c r="D7521"/>
    </row>
    <row r="7522" spans="1:4" ht="15" x14ac:dyDescent="0.25">
      <c r="A7522"/>
      <c r="B7522"/>
      <c r="C7522"/>
      <c r="D7522"/>
    </row>
    <row r="7523" spans="1:4" ht="15" x14ac:dyDescent="0.25">
      <c r="A7523"/>
      <c r="B7523"/>
      <c r="C7523"/>
      <c r="D7523"/>
    </row>
    <row r="7524" spans="1:4" ht="15" x14ac:dyDescent="0.25">
      <c r="A7524"/>
      <c r="B7524"/>
      <c r="C7524"/>
      <c r="D7524"/>
    </row>
    <row r="7525" spans="1:4" ht="15" x14ac:dyDescent="0.25">
      <c r="A7525"/>
      <c r="B7525"/>
      <c r="C7525"/>
      <c r="D7525"/>
    </row>
    <row r="7526" spans="1:4" ht="15" x14ac:dyDescent="0.25">
      <c r="A7526"/>
      <c r="B7526"/>
      <c r="C7526"/>
      <c r="D7526"/>
    </row>
    <row r="7527" spans="1:4" ht="15" x14ac:dyDescent="0.25">
      <c r="A7527"/>
      <c r="B7527"/>
      <c r="C7527"/>
      <c r="D7527"/>
    </row>
    <row r="7528" spans="1:4" ht="15" x14ac:dyDescent="0.25">
      <c r="A7528"/>
      <c r="B7528"/>
      <c r="C7528"/>
      <c r="D7528"/>
    </row>
    <row r="7529" spans="1:4" ht="15" x14ac:dyDescent="0.25">
      <c r="A7529"/>
      <c r="B7529"/>
      <c r="C7529"/>
      <c r="D7529"/>
    </row>
    <row r="7530" spans="1:4" ht="15" x14ac:dyDescent="0.25">
      <c r="A7530"/>
      <c r="B7530"/>
      <c r="C7530"/>
      <c r="D7530"/>
    </row>
    <row r="7531" spans="1:4" ht="15" x14ac:dyDescent="0.25">
      <c r="A7531"/>
      <c r="B7531"/>
      <c r="C7531"/>
      <c r="D7531"/>
    </row>
    <row r="7532" spans="1:4" ht="15" x14ac:dyDescent="0.25">
      <c r="A7532"/>
      <c r="B7532"/>
      <c r="C7532"/>
      <c r="D7532"/>
    </row>
    <row r="7533" spans="1:4" ht="15" x14ac:dyDescent="0.25">
      <c r="A7533"/>
      <c r="B7533"/>
      <c r="C7533"/>
      <c r="D7533"/>
    </row>
    <row r="7534" spans="1:4" ht="15" x14ac:dyDescent="0.25">
      <c r="A7534"/>
      <c r="B7534"/>
      <c r="C7534"/>
      <c r="D7534"/>
    </row>
    <row r="7535" spans="1:4" ht="15" x14ac:dyDescent="0.25">
      <c r="A7535"/>
      <c r="B7535"/>
      <c r="C7535"/>
      <c r="D7535"/>
    </row>
    <row r="7536" spans="1:4" ht="15" x14ac:dyDescent="0.25">
      <c r="A7536"/>
      <c r="B7536"/>
      <c r="C7536"/>
      <c r="D7536"/>
    </row>
    <row r="7537" spans="1:4" ht="15" x14ac:dyDescent="0.25">
      <c r="A7537"/>
      <c r="B7537"/>
      <c r="C7537"/>
      <c r="D7537"/>
    </row>
    <row r="7538" spans="1:4" ht="15" x14ac:dyDescent="0.25">
      <c r="A7538"/>
      <c r="B7538"/>
      <c r="C7538"/>
      <c r="D7538"/>
    </row>
    <row r="7539" spans="1:4" ht="15" x14ac:dyDescent="0.25">
      <c r="A7539"/>
      <c r="B7539"/>
      <c r="C7539"/>
      <c r="D7539"/>
    </row>
    <row r="7540" spans="1:4" ht="15" x14ac:dyDescent="0.25">
      <c r="A7540"/>
      <c r="B7540"/>
      <c r="C7540"/>
      <c r="D7540"/>
    </row>
    <row r="7541" spans="1:4" ht="15" x14ac:dyDescent="0.25">
      <c r="A7541"/>
      <c r="B7541"/>
      <c r="C7541"/>
      <c r="D7541"/>
    </row>
    <row r="7542" spans="1:4" ht="15" x14ac:dyDescent="0.25">
      <c r="A7542"/>
      <c r="B7542"/>
      <c r="C7542"/>
      <c r="D7542"/>
    </row>
    <row r="7543" spans="1:4" ht="15" x14ac:dyDescent="0.25">
      <c r="A7543"/>
      <c r="B7543"/>
      <c r="C7543"/>
      <c r="D7543"/>
    </row>
    <row r="7544" spans="1:4" ht="15" x14ac:dyDescent="0.25">
      <c r="A7544"/>
      <c r="B7544"/>
      <c r="C7544"/>
      <c r="D7544"/>
    </row>
    <row r="7545" spans="1:4" ht="15" x14ac:dyDescent="0.25">
      <c r="A7545"/>
      <c r="B7545"/>
      <c r="C7545"/>
      <c r="D7545"/>
    </row>
    <row r="7546" spans="1:4" ht="15" x14ac:dyDescent="0.25">
      <c r="A7546"/>
      <c r="B7546"/>
      <c r="C7546"/>
      <c r="D7546"/>
    </row>
    <row r="7547" spans="1:4" ht="15" x14ac:dyDescent="0.25">
      <c r="A7547"/>
      <c r="B7547"/>
      <c r="C7547"/>
      <c r="D7547"/>
    </row>
    <row r="7548" spans="1:4" ht="15" x14ac:dyDescent="0.25">
      <c r="A7548"/>
      <c r="B7548"/>
      <c r="C7548"/>
      <c r="D7548"/>
    </row>
    <row r="7549" spans="1:4" ht="15" x14ac:dyDescent="0.25">
      <c r="A7549"/>
      <c r="B7549"/>
      <c r="C7549"/>
      <c r="D7549"/>
    </row>
    <row r="7550" spans="1:4" ht="15" x14ac:dyDescent="0.25">
      <c r="A7550"/>
      <c r="B7550"/>
      <c r="C7550"/>
      <c r="D7550"/>
    </row>
    <row r="7551" spans="1:4" ht="15" x14ac:dyDescent="0.25">
      <c r="A7551"/>
      <c r="B7551"/>
      <c r="C7551"/>
      <c r="D7551"/>
    </row>
    <row r="7552" spans="1:4" ht="15" x14ac:dyDescent="0.25">
      <c r="A7552"/>
      <c r="B7552"/>
      <c r="C7552"/>
      <c r="D7552"/>
    </row>
    <row r="7553" spans="1:4" ht="15" x14ac:dyDescent="0.25">
      <c r="A7553"/>
      <c r="B7553"/>
      <c r="C7553"/>
      <c r="D7553"/>
    </row>
    <row r="7554" spans="1:4" ht="15" x14ac:dyDescent="0.25">
      <c r="A7554"/>
      <c r="B7554"/>
      <c r="C7554"/>
      <c r="D7554"/>
    </row>
    <row r="7555" spans="1:4" ht="15" x14ac:dyDescent="0.25">
      <c r="A7555"/>
      <c r="B7555"/>
      <c r="C7555"/>
      <c r="D7555"/>
    </row>
    <row r="7556" spans="1:4" ht="15" x14ac:dyDescent="0.25">
      <c r="A7556"/>
      <c r="B7556"/>
      <c r="C7556"/>
      <c r="D7556"/>
    </row>
    <row r="7557" spans="1:4" ht="15" x14ac:dyDescent="0.25">
      <c r="A7557"/>
      <c r="B7557"/>
      <c r="C7557"/>
      <c r="D7557"/>
    </row>
    <row r="7558" spans="1:4" ht="15" x14ac:dyDescent="0.25">
      <c r="A7558"/>
      <c r="B7558"/>
      <c r="C7558"/>
      <c r="D7558"/>
    </row>
    <row r="7559" spans="1:4" ht="15" x14ac:dyDescent="0.25">
      <c r="A7559"/>
      <c r="B7559"/>
      <c r="C7559"/>
      <c r="D7559"/>
    </row>
    <row r="7560" spans="1:4" ht="15" x14ac:dyDescent="0.25">
      <c r="A7560"/>
      <c r="B7560"/>
      <c r="C7560"/>
      <c r="D7560"/>
    </row>
    <row r="7561" spans="1:4" ht="15" x14ac:dyDescent="0.25">
      <c r="A7561"/>
      <c r="B7561"/>
      <c r="C7561"/>
      <c r="D7561"/>
    </row>
    <row r="7562" spans="1:4" ht="15" x14ac:dyDescent="0.25">
      <c r="A7562"/>
      <c r="B7562"/>
      <c r="C7562"/>
      <c r="D7562"/>
    </row>
    <row r="7563" spans="1:4" ht="15" x14ac:dyDescent="0.25">
      <c r="A7563"/>
      <c r="B7563"/>
      <c r="C7563"/>
      <c r="D7563"/>
    </row>
    <row r="7564" spans="1:4" ht="15" x14ac:dyDescent="0.25">
      <c r="A7564"/>
      <c r="B7564"/>
      <c r="C7564"/>
      <c r="D7564"/>
    </row>
    <row r="7565" spans="1:4" ht="15" x14ac:dyDescent="0.25">
      <c r="A7565"/>
      <c r="B7565"/>
      <c r="C7565"/>
      <c r="D7565"/>
    </row>
    <row r="7566" spans="1:4" ht="15" x14ac:dyDescent="0.25">
      <c r="A7566"/>
      <c r="B7566"/>
      <c r="C7566"/>
      <c r="D7566"/>
    </row>
    <row r="7567" spans="1:4" ht="15" x14ac:dyDescent="0.25">
      <c r="A7567"/>
      <c r="B7567"/>
      <c r="C7567"/>
      <c r="D7567"/>
    </row>
    <row r="7568" spans="1:4" ht="15" x14ac:dyDescent="0.25">
      <c r="A7568"/>
      <c r="B7568"/>
      <c r="C7568"/>
      <c r="D7568"/>
    </row>
    <row r="7569" spans="1:4" ht="15" x14ac:dyDescent="0.25">
      <c r="A7569"/>
      <c r="B7569"/>
      <c r="C7569"/>
      <c r="D7569"/>
    </row>
    <row r="7570" spans="1:4" ht="15" x14ac:dyDescent="0.25">
      <c r="A7570"/>
      <c r="B7570"/>
      <c r="C7570"/>
      <c r="D7570"/>
    </row>
    <row r="7571" spans="1:4" ht="15" x14ac:dyDescent="0.25">
      <c r="A7571"/>
      <c r="B7571"/>
      <c r="C7571"/>
      <c r="D7571"/>
    </row>
    <row r="7572" spans="1:4" ht="15" x14ac:dyDescent="0.25">
      <c r="A7572"/>
      <c r="B7572"/>
      <c r="C7572"/>
      <c r="D7572"/>
    </row>
    <row r="7573" spans="1:4" ht="15" x14ac:dyDescent="0.25">
      <c r="A7573"/>
      <c r="B7573"/>
      <c r="C7573"/>
      <c r="D7573"/>
    </row>
    <row r="7574" spans="1:4" ht="15" x14ac:dyDescent="0.25">
      <c r="A7574"/>
      <c r="B7574"/>
      <c r="C7574"/>
      <c r="D7574"/>
    </row>
    <row r="7575" spans="1:4" ht="15" x14ac:dyDescent="0.25">
      <c r="A7575"/>
      <c r="B7575"/>
      <c r="C7575"/>
      <c r="D7575"/>
    </row>
    <row r="7576" spans="1:4" ht="15" x14ac:dyDescent="0.25">
      <c r="A7576"/>
      <c r="B7576"/>
      <c r="C7576"/>
      <c r="D7576"/>
    </row>
    <row r="7577" spans="1:4" ht="15" x14ac:dyDescent="0.25">
      <c r="A7577"/>
      <c r="B7577"/>
      <c r="C7577"/>
      <c r="D7577"/>
    </row>
    <row r="7578" spans="1:4" ht="15" x14ac:dyDescent="0.25">
      <c r="A7578"/>
      <c r="B7578"/>
      <c r="C7578"/>
      <c r="D7578"/>
    </row>
    <row r="7579" spans="1:4" ht="15" x14ac:dyDescent="0.25">
      <c r="A7579"/>
      <c r="B7579"/>
      <c r="C7579"/>
      <c r="D7579"/>
    </row>
    <row r="7580" spans="1:4" ht="15" x14ac:dyDescent="0.25">
      <c r="A7580"/>
      <c r="B7580"/>
      <c r="C7580"/>
      <c r="D7580"/>
    </row>
    <row r="7581" spans="1:4" ht="15" x14ac:dyDescent="0.25">
      <c r="A7581"/>
      <c r="B7581"/>
      <c r="C7581"/>
      <c r="D7581"/>
    </row>
    <row r="7582" spans="1:4" ht="15" x14ac:dyDescent="0.25">
      <c r="A7582"/>
      <c r="B7582"/>
      <c r="C7582"/>
      <c r="D7582"/>
    </row>
    <row r="7583" spans="1:4" ht="15" x14ac:dyDescent="0.25">
      <c r="A7583"/>
      <c r="B7583"/>
      <c r="C7583"/>
      <c r="D7583"/>
    </row>
    <row r="7584" spans="1:4" ht="15" x14ac:dyDescent="0.25">
      <c r="A7584"/>
      <c r="B7584"/>
      <c r="C7584"/>
      <c r="D7584"/>
    </row>
    <row r="7585" spans="1:4" ht="15" x14ac:dyDescent="0.25">
      <c r="A7585"/>
      <c r="B7585"/>
      <c r="C7585"/>
      <c r="D7585"/>
    </row>
    <row r="7586" spans="1:4" ht="15" x14ac:dyDescent="0.25">
      <c r="A7586"/>
      <c r="B7586"/>
      <c r="C7586"/>
      <c r="D7586"/>
    </row>
    <row r="7587" spans="1:4" ht="15" x14ac:dyDescent="0.25">
      <c r="A7587"/>
      <c r="B7587"/>
      <c r="C7587"/>
      <c r="D7587"/>
    </row>
    <row r="7588" spans="1:4" ht="15" x14ac:dyDescent="0.25">
      <c r="A7588"/>
      <c r="B7588"/>
      <c r="C7588"/>
      <c r="D7588"/>
    </row>
    <row r="7589" spans="1:4" ht="15" x14ac:dyDescent="0.25">
      <c r="A7589"/>
      <c r="B7589"/>
      <c r="C7589"/>
      <c r="D7589"/>
    </row>
    <row r="7590" spans="1:4" ht="15" x14ac:dyDescent="0.25">
      <c r="A7590"/>
      <c r="B7590"/>
      <c r="C7590"/>
      <c r="D7590"/>
    </row>
    <row r="7591" spans="1:4" ht="15" x14ac:dyDescent="0.25">
      <c r="A7591"/>
      <c r="B7591"/>
      <c r="C7591"/>
      <c r="D7591"/>
    </row>
    <row r="7592" spans="1:4" ht="15" x14ac:dyDescent="0.25">
      <c r="A7592"/>
      <c r="B7592"/>
      <c r="C7592"/>
      <c r="D7592"/>
    </row>
    <row r="7593" spans="1:4" ht="15" x14ac:dyDescent="0.25">
      <c r="A7593"/>
      <c r="B7593"/>
      <c r="C7593"/>
      <c r="D7593"/>
    </row>
    <row r="7594" spans="1:4" ht="15" x14ac:dyDescent="0.25">
      <c r="A7594"/>
      <c r="B7594"/>
      <c r="C7594"/>
      <c r="D7594"/>
    </row>
    <row r="7595" spans="1:4" ht="15" x14ac:dyDescent="0.25">
      <c r="A7595"/>
      <c r="B7595"/>
      <c r="C7595"/>
      <c r="D7595"/>
    </row>
    <row r="7596" spans="1:4" ht="15" x14ac:dyDescent="0.25">
      <c r="A7596"/>
      <c r="B7596"/>
      <c r="C7596"/>
      <c r="D7596"/>
    </row>
    <row r="7597" spans="1:4" ht="15" x14ac:dyDescent="0.25">
      <c r="A7597"/>
      <c r="B7597"/>
      <c r="C7597"/>
      <c r="D7597"/>
    </row>
    <row r="7598" spans="1:4" ht="15" x14ac:dyDescent="0.25">
      <c r="A7598"/>
      <c r="B7598"/>
      <c r="C7598"/>
      <c r="D7598"/>
    </row>
    <row r="7599" spans="1:4" ht="15" x14ac:dyDescent="0.25">
      <c r="A7599"/>
      <c r="B7599"/>
      <c r="C7599"/>
      <c r="D7599"/>
    </row>
    <row r="7600" spans="1:4" ht="15" x14ac:dyDescent="0.25">
      <c r="A7600"/>
      <c r="B7600"/>
      <c r="C7600"/>
      <c r="D7600"/>
    </row>
    <row r="7601" spans="1:4" ht="15" x14ac:dyDescent="0.25">
      <c r="A7601"/>
      <c r="B7601"/>
      <c r="C7601"/>
      <c r="D7601"/>
    </row>
    <row r="7602" spans="1:4" ht="15" x14ac:dyDescent="0.25">
      <c r="A7602"/>
      <c r="B7602"/>
      <c r="C7602"/>
      <c r="D7602"/>
    </row>
    <row r="7603" spans="1:4" ht="15" x14ac:dyDescent="0.25">
      <c r="A7603"/>
      <c r="B7603"/>
      <c r="C7603"/>
      <c r="D7603"/>
    </row>
    <row r="7604" spans="1:4" ht="15" x14ac:dyDescent="0.25">
      <c r="A7604"/>
      <c r="B7604"/>
      <c r="C7604"/>
      <c r="D7604"/>
    </row>
    <row r="7605" spans="1:4" ht="15" x14ac:dyDescent="0.25">
      <c r="A7605"/>
      <c r="B7605"/>
      <c r="C7605"/>
      <c r="D7605"/>
    </row>
    <row r="7606" spans="1:4" ht="15" x14ac:dyDescent="0.25">
      <c r="A7606"/>
      <c r="B7606"/>
      <c r="C7606"/>
      <c r="D7606"/>
    </row>
    <row r="7607" spans="1:4" ht="15" x14ac:dyDescent="0.25">
      <c r="A7607"/>
      <c r="B7607"/>
      <c r="C7607"/>
      <c r="D7607"/>
    </row>
    <row r="7608" spans="1:4" ht="15" x14ac:dyDescent="0.25">
      <c r="A7608"/>
      <c r="B7608"/>
      <c r="C7608"/>
      <c r="D7608"/>
    </row>
    <row r="7609" spans="1:4" ht="15" x14ac:dyDescent="0.25">
      <c r="A7609"/>
      <c r="B7609"/>
      <c r="C7609"/>
      <c r="D7609"/>
    </row>
    <row r="7610" spans="1:4" ht="15" x14ac:dyDescent="0.25">
      <c r="A7610"/>
      <c r="B7610"/>
      <c r="C7610"/>
      <c r="D7610"/>
    </row>
    <row r="7611" spans="1:4" ht="15" x14ac:dyDescent="0.25">
      <c r="A7611"/>
      <c r="B7611"/>
      <c r="C7611"/>
      <c r="D7611"/>
    </row>
    <row r="7612" spans="1:4" ht="15" x14ac:dyDescent="0.25">
      <c r="A7612"/>
      <c r="B7612"/>
      <c r="C7612"/>
      <c r="D7612"/>
    </row>
    <row r="7613" spans="1:4" ht="15" x14ac:dyDescent="0.25">
      <c r="A7613"/>
      <c r="B7613"/>
      <c r="C7613"/>
      <c r="D7613"/>
    </row>
    <row r="7614" spans="1:4" ht="15" x14ac:dyDescent="0.25">
      <c r="A7614"/>
      <c r="B7614"/>
      <c r="C7614"/>
      <c r="D7614"/>
    </row>
    <row r="7615" spans="1:4" ht="15" x14ac:dyDescent="0.25">
      <c r="A7615"/>
      <c r="B7615"/>
      <c r="C7615"/>
      <c r="D7615"/>
    </row>
    <row r="7616" spans="1:4" ht="15" x14ac:dyDescent="0.25">
      <c r="A7616"/>
      <c r="B7616"/>
      <c r="C7616"/>
      <c r="D7616"/>
    </row>
    <row r="7617" spans="1:4" ht="15" x14ac:dyDescent="0.25">
      <c r="A7617"/>
      <c r="B7617"/>
      <c r="C7617"/>
      <c r="D7617"/>
    </row>
    <row r="7618" spans="1:4" ht="15" x14ac:dyDescent="0.25">
      <c r="A7618"/>
      <c r="B7618"/>
      <c r="C7618"/>
      <c r="D7618"/>
    </row>
    <row r="7619" spans="1:4" ht="15" x14ac:dyDescent="0.25">
      <c r="A7619"/>
      <c r="B7619"/>
      <c r="C7619"/>
      <c r="D7619"/>
    </row>
    <row r="7620" spans="1:4" ht="15" x14ac:dyDescent="0.25">
      <c r="A7620"/>
      <c r="B7620"/>
      <c r="C7620"/>
      <c r="D7620"/>
    </row>
    <row r="7621" spans="1:4" ht="15" x14ac:dyDescent="0.25">
      <c r="A7621"/>
      <c r="B7621"/>
      <c r="C7621"/>
      <c r="D7621"/>
    </row>
    <row r="7622" spans="1:4" ht="15" x14ac:dyDescent="0.25">
      <c r="A7622"/>
      <c r="B7622"/>
      <c r="C7622"/>
      <c r="D7622"/>
    </row>
    <row r="7623" spans="1:4" ht="15" x14ac:dyDescent="0.25">
      <c r="A7623"/>
      <c r="B7623"/>
      <c r="C7623"/>
      <c r="D7623"/>
    </row>
    <row r="7624" spans="1:4" ht="15" x14ac:dyDescent="0.25">
      <c r="A7624"/>
      <c r="B7624"/>
      <c r="C7624"/>
      <c r="D7624"/>
    </row>
    <row r="7625" spans="1:4" ht="15" x14ac:dyDescent="0.25">
      <c r="A7625"/>
      <c r="B7625"/>
      <c r="C7625"/>
      <c r="D7625"/>
    </row>
    <row r="7626" spans="1:4" ht="15" x14ac:dyDescent="0.25">
      <c r="A7626"/>
      <c r="B7626"/>
      <c r="C7626"/>
      <c r="D7626"/>
    </row>
    <row r="7627" spans="1:4" ht="15" x14ac:dyDescent="0.25">
      <c r="A7627"/>
      <c r="B7627"/>
      <c r="C7627"/>
      <c r="D7627"/>
    </row>
    <row r="7628" spans="1:4" ht="15" x14ac:dyDescent="0.25">
      <c r="A7628"/>
      <c r="B7628"/>
      <c r="C7628"/>
      <c r="D7628"/>
    </row>
    <row r="7629" spans="1:4" ht="15" x14ac:dyDescent="0.25">
      <c r="A7629"/>
      <c r="B7629"/>
      <c r="C7629"/>
      <c r="D7629"/>
    </row>
    <row r="7630" spans="1:4" ht="15" x14ac:dyDescent="0.25">
      <c r="A7630"/>
      <c r="B7630"/>
      <c r="C7630"/>
      <c r="D7630"/>
    </row>
    <row r="7631" spans="1:4" ht="15" x14ac:dyDescent="0.25">
      <c r="A7631"/>
      <c r="B7631"/>
      <c r="C7631"/>
      <c r="D7631"/>
    </row>
    <row r="7632" spans="1:4" ht="15" x14ac:dyDescent="0.25">
      <c r="A7632"/>
      <c r="B7632"/>
      <c r="C7632"/>
      <c r="D7632"/>
    </row>
    <row r="7633" spans="1:4" ht="15" x14ac:dyDescent="0.25">
      <c r="A7633"/>
      <c r="B7633"/>
      <c r="C7633"/>
      <c r="D7633"/>
    </row>
    <row r="7634" spans="1:4" ht="15" x14ac:dyDescent="0.25">
      <c r="A7634"/>
      <c r="B7634"/>
      <c r="C7634"/>
      <c r="D7634"/>
    </row>
    <row r="7635" spans="1:4" ht="15" x14ac:dyDescent="0.25">
      <c r="A7635"/>
      <c r="B7635"/>
      <c r="C7635"/>
      <c r="D7635"/>
    </row>
    <row r="7636" spans="1:4" ht="15" x14ac:dyDescent="0.25">
      <c r="A7636"/>
      <c r="B7636"/>
      <c r="C7636"/>
      <c r="D7636"/>
    </row>
    <row r="7637" spans="1:4" ht="15" x14ac:dyDescent="0.25">
      <c r="A7637"/>
      <c r="B7637"/>
      <c r="C7637"/>
      <c r="D7637"/>
    </row>
    <row r="7638" spans="1:4" ht="15" x14ac:dyDescent="0.25">
      <c r="A7638"/>
      <c r="B7638"/>
      <c r="C7638"/>
      <c r="D7638"/>
    </row>
    <row r="7639" spans="1:4" ht="15" x14ac:dyDescent="0.25">
      <c r="A7639"/>
      <c r="B7639"/>
      <c r="C7639"/>
      <c r="D7639"/>
    </row>
    <row r="7640" spans="1:4" ht="15" x14ac:dyDescent="0.25">
      <c r="A7640"/>
      <c r="B7640"/>
      <c r="C7640"/>
      <c r="D7640"/>
    </row>
    <row r="7641" spans="1:4" ht="15" x14ac:dyDescent="0.25">
      <c r="A7641"/>
      <c r="B7641"/>
      <c r="C7641"/>
      <c r="D7641"/>
    </row>
    <row r="7642" spans="1:4" ht="15" x14ac:dyDescent="0.25">
      <c r="A7642"/>
      <c r="B7642"/>
      <c r="C7642"/>
      <c r="D7642"/>
    </row>
    <row r="7643" spans="1:4" ht="15" x14ac:dyDescent="0.25">
      <c r="A7643"/>
      <c r="B7643"/>
      <c r="C7643"/>
      <c r="D7643"/>
    </row>
    <row r="7644" spans="1:4" ht="15" x14ac:dyDescent="0.25">
      <c r="A7644"/>
      <c r="B7644"/>
      <c r="C7644"/>
      <c r="D7644"/>
    </row>
    <row r="7645" spans="1:4" ht="15" x14ac:dyDescent="0.25">
      <c r="A7645"/>
      <c r="B7645"/>
      <c r="C7645"/>
      <c r="D7645"/>
    </row>
    <row r="7646" spans="1:4" ht="15" x14ac:dyDescent="0.25">
      <c r="A7646"/>
      <c r="B7646"/>
      <c r="C7646"/>
      <c r="D7646"/>
    </row>
    <row r="7647" spans="1:4" ht="15" x14ac:dyDescent="0.25">
      <c r="A7647"/>
      <c r="B7647"/>
      <c r="C7647"/>
      <c r="D7647"/>
    </row>
    <row r="7648" spans="1:4" ht="15" x14ac:dyDescent="0.25">
      <c r="A7648"/>
      <c r="B7648"/>
      <c r="C7648"/>
      <c r="D7648"/>
    </row>
    <row r="7649" spans="1:4" ht="15" x14ac:dyDescent="0.25">
      <c r="A7649"/>
      <c r="B7649"/>
      <c r="C7649"/>
      <c r="D7649"/>
    </row>
    <row r="7650" spans="1:4" ht="15" x14ac:dyDescent="0.25">
      <c r="A7650"/>
      <c r="B7650"/>
      <c r="C7650"/>
      <c r="D7650"/>
    </row>
    <row r="7651" spans="1:4" ht="15" x14ac:dyDescent="0.25">
      <c r="A7651"/>
      <c r="B7651"/>
      <c r="C7651"/>
      <c r="D7651"/>
    </row>
    <row r="7652" spans="1:4" ht="15" x14ac:dyDescent="0.25">
      <c r="A7652"/>
      <c r="B7652"/>
      <c r="C7652"/>
      <c r="D7652"/>
    </row>
    <row r="7653" spans="1:4" ht="15" x14ac:dyDescent="0.25">
      <c r="A7653"/>
      <c r="B7653"/>
      <c r="C7653"/>
      <c r="D7653"/>
    </row>
    <row r="7654" spans="1:4" ht="15" x14ac:dyDescent="0.25">
      <c r="A7654"/>
      <c r="B7654"/>
      <c r="C7654"/>
      <c r="D7654"/>
    </row>
    <row r="7655" spans="1:4" ht="15" x14ac:dyDescent="0.25">
      <c r="A7655"/>
      <c r="B7655"/>
      <c r="C7655"/>
      <c r="D7655"/>
    </row>
    <row r="7656" spans="1:4" ht="15" x14ac:dyDescent="0.25">
      <c r="A7656"/>
      <c r="B7656"/>
      <c r="C7656"/>
      <c r="D7656"/>
    </row>
    <row r="7657" spans="1:4" ht="15" x14ac:dyDescent="0.25">
      <c r="A7657"/>
      <c r="B7657"/>
      <c r="C7657"/>
      <c r="D7657"/>
    </row>
    <row r="7658" spans="1:4" ht="15" x14ac:dyDescent="0.25">
      <c r="A7658"/>
      <c r="B7658"/>
      <c r="C7658"/>
      <c r="D7658"/>
    </row>
    <row r="7659" spans="1:4" ht="15" x14ac:dyDescent="0.25">
      <c r="A7659"/>
      <c r="B7659"/>
      <c r="C7659"/>
      <c r="D7659"/>
    </row>
    <row r="7660" spans="1:4" ht="15" x14ac:dyDescent="0.25">
      <c r="A7660"/>
      <c r="B7660"/>
      <c r="C7660"/>
      <c r="D7660"/>
    </row>
    <row r="7661" spans="1:4" ht="15" x14ac:dyDescent="0.25">
      <c r="A7661"/>
      <c r="B7661"/>
      <c r="C7661"/>
      <c r="D7661"/>
    </row>
    <row r="7662" spans="1:4" ht="15" x14ac:dyDescent="0.25">
      <c r="A7662"/>
      <c r="B7662"/>
      <c r="C7662"/>
      <c r="D7662"/>
    </row>
    <row r="7663" spans="1:4" ht="15" x14ac:dyDescent="0.25">
      <c r="A7663"/>
      <c r="B7663"/>
      <c r="C7663"/>
      <c r="D7663"/>
    </row>
    <row r="7664" spans="1:4" ht="15" x14ac:dyDescent="0.25">
      <c r="A7664"/>
      <c r="B7664"/>
      <c r="C7664"/>
      <c r="D7664"/>
    </row>
    <row r="7665" spans="1:4" ht="15" x14ac:dyDescent="0.25">
      <c r="A7665"/>
      <c r="B7665"/>
      <c r="C7665"/>
      <c r="D7665"/>
    </row>
    <row r="7666" spans="1:4" ht="15" x14ac:dyDescent="0.25">
      <c r="A7666"/>
      <c r="B7666"/>
      <c r="C7666"/>
      <c r="D7666"/>
    </row>
    <row r="7667" spans="1:4" ht="15" x14ac:dyDescent="0.25">
      <c r="A7667"/>
      <c r="B7667"/>
      <c r="C7667"/>
      <c r="D7667"/>
    </row>
    <row r="7668" spans="1:4" ht="15" x14ac:dyDescent="0.25">
      <c r="A7668"/>
      <c r="B7668"/>
      <c r="C7668"/>
      <c r="D7668"/>
    </row>
    <row r="7669" spans="1:4" ht="15" x14ac:dyDescent="0.25">
      <c r="A7669"/>
      <c r="B7669"/>
      <c r="C7669"/>
      <c r="D7669"/>
    </row>
    <row r="7670" spans="1:4" ht="15" x14ac:dyDescent="0.25">
      <c r="A7670"/>
      <c r="B7670"/>
      <c r="C7670"/>
      <c r="D7670"/>
    </row>
    <row r="7671" spans="1:4" ht="15" x14ac:dyDescent="0.25">
      <c r="A7671"/>
      <c r="B7671"/>
      <c r="C7671"/>
      <c r="D7671"/>
    </row>
    <row r="7672" spans="1:4" ht="15" x14ac:dyDescent="0.25">
      <c r="A7672"/>
      <c r="B7672"/>
      <c r="C7672"/>
      <c r="D7672"/>
    </row>
    <row r="7673" spans="1:4" ht="15" x14ac:dyDescent="0.25">
      <c r="A7673"/>
      <c r="B7673"/>
      <c r="C7673"/>
      <c r="D7673"/>
    </row>
    <row r="7674" spans="1:4" ht="15" x14ac:dyDescent="0.25">
      <c r="A7674"/>
      <c r="B7674"/>
      <c r="C7674"/>
      <c r="D7674"/>
    </row>
    <row r="7675" spans="1:4" ht="15" x14ac:dyDescent="0.25">
      <c r="A7675"/>
      <c r="B7675"/>
      <c r="C7675"/>
      <c r="D7675"/>
    </row>
    <row r="7676" spans="1:4" ht="15" x14ac:dyDescent="0.25">
      <c r="A7676"/>
      <c r="B7676"/>
      <c r="C7676"/>
      <c r="D7676"/>
    </row>
    <row r="7677" spans="1:4" ht="15" x14ac:dyDescent="0.25">
      <c r="A7677"/>
      <c r="B7677"/>
      <c r="C7677"/>
      <c r="D7677"/>
    </row>
    <row r="7678" spans="1:4" ht="15" x14ac:dyDescent="0.25">
      <c r="A7678"/>
      <c r="B7678"/>
      <c r="C7678"/>
      <c r="D7678"/>
    </row>
    <row r="7679" spans="1:4" ht="15" x14ac:dyDescent="0.25">
      <c r="A7679"/>
      <c r="B7679"/>
      <c r="C7679"/>
      <c r="D7679"/>
    </row>
    <row r="7680" spans="1:4" ht="15" x14ac:dyDescent="0.25">
      <c r="A7680"/>
      <c r="B7680"/>
      <c r="C7680"/>
      <c r="D7680"/>
    </row>
    <row r="7681" spans="1:4" ht="15" x14ac:dyDescent="0.25">
      <c r="A7681"/>
      <c r="B7681"/>
      <c r="C7681"/>
      <c r="D7681"/>
    </row>
    <row r="7682" spans="1:4" ht="15" x14ac:dyDescent="0.25">
      <c r="A7682"/>
      <c r="B7682"/>
      <c r="C7682"/>
      <c r="D7682"/>
    </row>
    <row r="7683" spans="1:4" ht="15" x14ac:dyDescent="0.25">
      <c r="A7683"/>
      <c r="B7683"/>
      <c r="C7683"/>
      <c r="D7683"/>
    </row>
    <row r="7684" spans="1:4" ht="15" x14ac:dyDescent="0.25">
      <c r="A7684"/>
      <c r="B7684"/>
      <c r="C7684"/>
      <c r="D7684"/>
    </row>
    <row r="7685" spans="1:4" ht="15" x14ac:dyDescent="0.25">
      <c r="A7685"/>
      <c r="B7685"/>
      <c r="C7685"/>
      <c r="D7685"/>
    </row>
    <row r="7686" spans="1:4" ht="15" x14ac:dyDescent="0.25">
      <c r="A7686"/>
      <c r="B7686"/>
      <c r="C7686"/>
      <c r="D7686"/>
    </row>
    <row r="7687" spans="1:4" ht="15" x14ac:dyDescent="0.25">
      <c r="A7687"/>
      <c r="B7687"/>
      <c r="C7687"/>
      <c r="D7687"/>
    </row>
    <row r="7688" spans="1:4" ht="15" x14ac:dyDescent="0.25">
      <c r="A7688"/>
      <c r="B7688"/>
      <c r="C7688"/>
      <c r="D7688"/>
    </row>
    <row r="7689" spans="1:4" ht="15" x14ac:dyDescent="0.25">
      <c r="A7689"/>
      <c r="B7689"/>
      <c r="C7689"/>
      <c r="D7689"/>
    </row>
    <row r="7690" spans="1:4" ht="15" x14ac:dyDescent="0.25">
      <c r="A7690"/>
      <c r="B7690"/>
      <c r="C7690"/>
      <c r="D7690"/>
    </row>
    <row r="7691" spans="1:4" ht="15" x14ac:dyDescent="0.25">
      <c r="A7691"/>
      <c r="B7691"/>
      <c r="C7691"/>
      <c r="D7691"/>
    </row>
    <row r="7692" spans="1:4" ht="15" x14ac:dyDescent="0.25">
      <c r="A7692"/>
      <c r="B7692"/>
      <c r="C7692"/>
      <c r="D7692"/>
    </row>
    <row r="7693" spans="1:4" ht="15" x14ac:dyDescent="0.25">
      <c r="A7693"/>
      <c r="B7693"/>
      <c r="C7693"/>
      <c r="D7693"/>
    </row>
    <row r="7694" spans="1:4" ht="15" x14ac:dyDescent="0.25">
      <c r="A7694"/>
      <c r="B7694"/>
      <c r="C7694"/>
      <c r="D7694"/>
    </row>
    <row r="7695" spans="1:4" ht="15" x14ac:dyDescent="0.25">
      <c r="A7695"/>
      <c r="B7695"/>
      <c r="C7695"/>
      <c r="D7695"/>
    </row>
    <row r="7696" spans="1:4" ht="15" x14ac:dyDescent="0.25">
      <c r="A7696"/>
      <c r="B7696"/>
      <c r="C7696"/>
      <c r="D7696"/>
    </row>
    <row r="7697" spans="1:4" ht="15" x14ac:dyDescent="0.25">
      <c r="A7697"/>
      <c r="B7697"/>
      <c r="C7697"/>
      <c r="D7697"/>
    </row>
    <row r="7698" spans="1:4" ht="15" x14ac:dyDescent="0.25">
      <c r="A7698"/>
      <c r="B7698"/>
      <c r="C7698"/>
      <c r="D7698"/>
    </row>
    <row r="7699" spans="1:4" ht="15" x14ac:dyDescent="0.25">
      <c r="A7699"/>
      <c r="B7699"/>
      <c r="C7699"/>
      <c r="D7699"/>
    </row>
    <row r="7700" spans="1:4" ht="15" x14ac:dyDescent="0.25">
      <c r="A7700"/>
      <c r="B7700"/>
      <c r="C7700"/>
      <c r="D7700"/>
    </row>
    <row r="7701" spans="1:4" ht="15" x14ac:dyDescent="0.25">
      <c r="A7701"/>
      <c r="B7701"/>
      <c r="C7701"/>
      <c r="D7701"/>
    </row>
    <row r="7702" spans="1:4" ht="15" x14ac:dyDescent="0.25">
      <c r="A7702"/>
      <c r="B7702"/>
      <c r="C7702"/>
      <c r="D7702"/>
    </row>
    <row r="7703" spans="1:4" ht="15" x14ac:dyDescent="0.25">
      <c r="A7703"/>
      <c r="B7703"/>
      <c r="C7703"/>
      <c r="D7703"/>
    </row>
    <row r="7704" spans="1:4" ht="15" x14ac:dyDescent="0.25">
      <c r="A7704"/>
      <c r="B7704"/>
      <c r="C7704"/>
      <c r="D7704"/>
    </row>
    <row r="7705" spans="1:4" ht="15" x14ac:dyDescent="0.25">
      <c r="A7705"/>
      <c r="B7705"/>
      <c r="C7705"/>
      <c r="D7705"/>
    </row>
    <row r="7706" spans="1:4" ht="15" x14ac:dyDescent="0.25">
      <c r="A7706"/>
      <c r="B7706"/>
      <c r="C7706"/>
      <c r="D7706"/>
    </row>
    <row r="7707" spans="1:4" ht="15" x14ac:dyDescent="0.25">
      <c r="A7707"/>
      <c r="B7707"/>
      <c r="C7707"/>
      <c r="D7707"/>
    </row>
    <row r="7708" spans="1:4" ht="15" x14ac:dyDescent="0.25">
      <c r="A7708"/>
      <c r="B7708"/>
      <c r="C7708"/>
      <c r="D7708"/>
    </row>
    <row r="7709" spans="1:4" ht="15" x14ac:dyDescent="0.25">
      <c r="A7709"/>
      <c r="B7709"/>
      <c r="C7709"/>
      <c r="D7709"/>
    </row>
    <row r="7710" spans="1:4" ht="15" x14ac:dyDescent="0.25">
      <c r="A7710"/>
      <c r="B7710"/>
      <c r="C7710"/>
      <c r="D7710"/>
    </row>
    <row r="7711" spans="1:4" ht="15" x14ac:dyDescent="0.25">
      <c r="A7711"/>
      <c r="B7711"/>
      <c r="C7711"/>
      <c r="D7711"/>
    </row>
    <row r="7712" spans="1:4" ht="15" x14ac:dyDescent="0.25">
      <c r="A7712"/>
      <c r="B7712"/>
      <c r="C7712"/>
      <c r="D7712"/>
    </row>
    <row r="7713" spans="1:4" ht="15" x14ac:dyDescent="0.25">
      <c r="A7713"/>
      <c r="B7713"/>
      <c r="C7713"/>
      <c r="D7713"/>
    </row>
    <row r="7714" spans="1:4" ht="15" x14ac:dyDescent="0.25">
      <c r="A7714"/>
      <c r="B7714"/>
      <c r="C7714"/>
      <c r="D7714"/>
    </row>
    <row r="7715" spans="1:4" ht="15" x14ac:dyDescent="0.25">
      <c r="A7715"/>
      <c r="B7715"/>
      <c r="C7715"/>
      <c r="D7715"/>
    </row>
    <row r="7716" spans="1:4" ht="15" x14ac:dyDescent="0.25">
      <c r="A7716"/>
      <c r="B7716"/>
      <c r="C7716"/>
      <c r="D7716"/>
    </row>
    <row r="7717" spans="1:4" ht="15" x14ac:dyDescent="0.25">
      <c r="A7717"/>
      <c r="B7717"/>
      <c r="C7717"/>
      <c r="D7717"/>
    </row>
    <row r="7718" spans="1:4" ht="15" x14ac:dyDescent="0.25">
      <c r="A7718"/>
      <c r="B7718"/>
      <c r="C7718"/>
      <c r="D7718"/>
    </row>
    <row r="7719" spans="1:4" ht="15" x14ac:dyDescent="0.25">
      <c r="A7719"/>
      <c r="B7719"/>
      <c r="C7719"/>
      <c r="D7719"/>
    </row>
    <row r="7720" spans="1:4" ht="15" x14ac:dyDescent="0.25">
      <c r="A7720"/>
      <c r="B7720"/>
      <c r="C7720"/>
      <c r="D7720"/>
    </row>
    <row r="7721" spans="1:4" ht="15" x14ac:dyDescent="0.25">
      <c r="A7721"/>
      <c r="B7721"/>
      <c r="C7721"/>
      <c r="D7721"/>
    </row>
    <row r="7722" spans="1:4" ht="15" x14ac:dyDescent="0.25">
      <c r="A7722"/>
      <c r="B7722"/>
      <c r="C7722"/>
      <c r="D7722"/>
    </row>
    <row r="7723" spans="1:4" ht="15" x14ac:dyDescent="0.25">
      <c r="A7723"/>
      <c r="B7723"/>
      <c r="C7723"/>
      <c r="D7723"/>
    </row>
    <row r="7724" spans="1:4" ht="15" x14ac:dyDescent="0.25">
      <c r="A7724"/>
      <c r="B7724"/>
      <c r="C7724"/>
      <c r="D7724"/>
    </row>
    <row r="7725" spans="1:4" ht="15" x14ac:dyDescent="0.25">
      <c r="A7725"/>
      <c r="B7725"/>
      <c r="C7725"/>
      <c r="D7725"/>
    </row>
    <row r="7726" spans="1:4" ht="15" x14ac:dyDescent="0.25">
      <c r="A7726"/>
      <c r="B7726"/>
      <c r="C7726"/>
      <c r="D7726"/>
    </row>
    <row r="7727" spans="1:4" ht="15" x14ac:dyDescent="0.25">
      <c r="A7727"/>
      <c r="B7727"/>
      <c r="C7727"/>
      <c r="D7727"/>
    </row>
    <row r="7728" spans="1:4" ht="15" x14ac:dyDescent="0.25">
      <c r="A7728"/>
      <c r="B7728"/>
      <c r="C7728"/>
      <c r="D7728"/>
    </row>
    <row r="7729" spans="1:4" ht="15" x14ac:dyDescent="0.25">
      <c r="A7729"/>
      <c r="B7729"/>
      <c r="C7729"/>
      <c r="D7729"/>
    </row>
    <row r="7730" spans="1:4" ht="15" x14ac:dyDescent="0.25">
      <c r="A7730"/>
      <c r="B7730"/>
      <c r="C7730"/>
      <c r="D7730"/>
    </row>
    <row r="7731" spans="1:4" ht="15" x14ac:dyDescent="0.25">
      <c r="A7731"/>
      <c r="B7731"/>
      <c r="C7731"/>
      <c r="D7731"/>
    </row>
    <row r="7732" spans="1:4" ht="15" x14ac:dyDescent="0.25">
      <c r="A7732"/>
      <c r="B7732"/>
      <c r="C7732"/>
      <c r="D7732"/>
    </row>
    <row r="7733" spans="1:4" ht="15" x14ac:dyDescent="0.25">
      <c r="A7733"/>
      <c r="B7733"/>
      <c r="C7733"/>
      <c r="D7733"/>
    </row>
    <row r="7734" spans="1:4" ht="15" x14ac:dyDescent="0.25">
      <c r="A7734"/>
      <c r="B7734"/>
      <c r="C7734"/>
      <c r="D7734"/>
    </row>
    <row r="7735" spans="1:4" ht="15" x14ac:dyDescent="0.25">
      <c r="A7735"/>
      <c r="B7735"/>
      <c r="C7735"/>
      <c r="D7735"/>
    </row>
    <row r="7736" spans="1:4" ht="15" x14ac:dyDescent="0.25">
      <c r="A7736"/>
      <c r="B7736"/>
      <c r="C7736"/>
      <c r="D7736"/>
    </row>
    <row r="7737" spans="1:4" ht="15" x14ac:dyDescent="0.25">
      <c r="A7737"/>
      <c r="B7737"/>
      <c r="C7737"/>
      <c r="D7737"/>
    </row>
    <row r="7738" spans="1:4" ht="15" x14ac:dyDescent="0.25">
      <c r="A7738"/>
      <c r="B7738"/>
      <c r="C7738"/>
      <c r="D7738"/>
    </row>
    <row r="7739" spans="1:4" ht="15" x14ac:dyDescent="0.25">
      <c r="A7739"/>
      <c r="B7739"/>
      <c r="C7739"/>
      <c r="D7739"/>
    </row>
    <row r="7740" spans="1:4" ht="15" x14ac:dyDescent="0.25">
      <c r="A7740"/>
      <c r="B7740"/>
      <c r="C7740"/>
      <c r="D7740"/>
    </row>
    <row r="7741" spans="1:4" ht="15" x14ac:dyDescent="0.25">
      <c r="A7741"/>
      <c r="B7741"/>
      <c r="C7741"/>
      <c r="D7741"/>
    </row>
    <row r="7742" spans="1:4" ht="15" x14ac:dyDescent="0.25">
      <c r="A7742"/>
      <c r="B7742"/>
      <c r="C7742"/>
      <c r="D7742"/>
    </row>
    <row r="7743" spans="1:4" ht="15" x14ac:dyDescent="0.25">
      <c r="A7743"/>
      <c r="B7743"/>
      <c r="C7743"/>
      <c r="D7743"/>
    </row>
    <row r="7744" spans="1:4" ht="15" x14ac:dyDescent="0.25">
      <c r="A7744"/>
      <c r="B7744"/>
      <c r="C7744"/>
      <c r="D7744"/>
    </row>
    <row r="7745" spans="1:4" ht="15" x14ac:dyDescent="0.25">
      <c r="A7745"/>
      <c r="B7745"/>
      <c r="C7745"/>
      <c r="D7745"/>
    </row>
    <row r="7746" spans="1:4" ht="15" x14ac:dyDescent="0.25">
      <c r="A7746"/>
      <c r="B7746"/>
      <c r="C7746"/>
      <c r="D7746"/>
    </row>
    <row r="7747" spans="1:4" ht="15" x14ac:dyDescent="0.25">
      <c r="A7747"/>
      <c r="B7747"/>
      <c r="C7747"/>
      <c r="D7747"/>
    </row>
    <row r="7748" spans="1:4" ht="15" x14ac:dyDescent="0.25">
      <c r="A7748"/>
      <c r="B7748"/>
      <c r="C7748"/>
      <c r="D7748"/>
    </row>
    <row r="7749" spans="1:4" ht="15" x14ac:dyDescent="0.25">
      <c r="A7749"/>
      <c r="B7749"/>
      <c r="C7749"/>
      <c r="D7749"/>
    </row>
    <row r="7750" spans="1:4" ht="15" x14ac:dyDescent="0.25">
      <c r="A7750"/>
      <c r="B7750"/>
      <c r="C7750"/>
      <c r="D7750"/>
    </row>
    <row r="7751" spans="1:4" ht="15" x14ac:dyDescent="0.25">
      <c r="A7751"/>
      <c r="B7751"/>
      <c r="C7751"/>
      <c r="D7751"/>
    </row>
    <row r="7752" spans="1:4" ht="15" x14ac:dyDescent="0.25">
      <c r="A7752"/>
      <c r="B7752"/>
      <c r="C7752"/>
      <c r="D7752"/>
    </row>
    <row r="7753" spans="1:4" ht="15" x14ac:dyDescent="0.25">
      <c r="A7753"/>
      <c r="B7753"/>
      <c r="C7753"/>
      <c r="D7753"/>
    </row>
    <row r="7754" spans="1:4" ht="15" x14ac:dyDescent="0.25">
      <c r="A7754"/>
      <c r="B7754"/>
      <c r="C7754"/>
      <c r="D7754"/>
    </row>
    <row r="7755" spans="1:4" ht="15" x14ac:dyDescent="0.25">
      <c r="A7755"/>
      <c r="B7755"/>
      <c r="C7755"/>
      <c r="D7755"/>
    </row>
    <row r="7756" spans="1:4" ht="15" x14ac:dyDescent="0.25">
      <c r="A7756"/>
      <c r="B7756"/>
      <c r="C7756"/>
      <c r="D7756"/>
    </row>
    <row r="7757" spans="1:4" ht="15" x14ac:dyDescent="0.25">
      <c r="A7757"/>
      <c r="B7757"/>
      <c r="C7757"/>
      <c r="D7757"/>
    </row>
    <row r="7758" spans="1:4" ht="15" x14ac:dyDescent="0.25">
      <c r="A7758"/>
      <c r="B7758"/>
      <c r="C7758"/>
      <c r="D7758"/>
    </row>
    <row r="7759" spans="1:4" ht="15" x14ac:dyDescent="0.25">
      <c r="A7759"/>
      <c r="B7759"/>
      <c r="C7759"/>
      <c r="D7759"/>
    </row>
    <row r="7760" spans="1:4" ht="15" x14ac:dyDescent="0.25">
      <c r="A7760"/>
      <c r="B7760"/>
      <c r="C7760"/>
      <c r="D7760"/>
    </row>
    <row r="7761" spans="1:4" ht="15" x14ac:dyDescent="0.25">
      <c r="A7761"/>
      <c r="B7761"/>
      <c r="C7761"/>
      <c r="D7761"/>
    </row>
    <row r="7762" spans="1:4" ht="15" x14ac:dyDescent="0.25">
      <c r="A7762"/>
      <c r="B7762"/>
      <c r="C7762"/>
      <c r="D7762"/>
    </row>
    <row r="7763" spans="1:4" ht="15" x14ac:dyDescent="0.25">
      <c r="A7763"/>
      <c r="B7763"/>
      <c r="C7763"/>
      <c r="D7763"/>
    </row>
    <row r="7764" spans="1:4" ht="15" x14ac:dyDescent="0.25">
      <c r="A7764"/>
      <c r="B7764"/>
      <c r="C7764"/>
      <c r="D7764"/>
    </row>
    <row r="7765" spans="1:4" ht="15" x14ac:dyDescent="0.25">
      <c r="A7765"/>
      <c r="B7765"/>
      <c r="C7765"/>
      <c r="D7765"/>
    </row>
    <row r="7766" spans="1:4" ht="15" x14ac:dyDescent="0.25">
      <c r="A7766"/>
      <c r="B7766"/>
      <c r="C7766"/>
      <c r="D7766"/>
    </row>
    <row r="7767" spans="1:4" ht="15" x14ac:dyDescent="0.25">
      <c r="A7767"/>
      <c r="B7767"/>
      <c r="C7767"/>
      <c r="D7767"/>
    </row>
    <row r="7768" spans="1:4" ht="15" x14ac:dyDescent="0.25">
      <c r="A7768"/>
      <c r="B7768"/>
      <c r="C7768"/>
      <c r="D7768"/>
    </row>
    <row r="7769" spans="1:4" ht="15" x14ac:dyDescent="0.25">
      <c r="A7769"/>
      <c r="B7769"/>
      <c r="C7769"/>
      <c r="D7769"/>
    </row>
    <row r="7770" spans="1:4" ht="15" x14ac:dyDescent="0.25">
      <c r="A7770"/>
      <c r="B7770"/>
      <c r="C7770"/>
      <c r="D7770"/>
    </row>
    <row r="7771" spans="1:4" ht="15" x14ac:dyDescent="0.25">
      <c r="A7771"/>
      <c r="B7771"/>
      <c r="C7771"/>
      <c r="D7771"/>
    </row>
    <row r="7772" spans="1:4" ht="15" x14ac:dyDescent="0.25">
      <c r="A7772"/>
      <c r="B7772"/>
      <c r="C7772"/>
      <c r="D7772"/>
    </row>
    <row r="7773" spans="1:4" ht="15" x14ac:dyDescent="0.25">
      <c r="A7773"/>
      <c r="B7773"/>
      <c r="C7773"/>
      <c r="D7773"/>
    </row>
    <row r="7774" spans="1:4" ht="15" x14ac:dyDescent="0.25">
      <c r="A7774"/>
      <c r="B7774"/>
      <c r="C7774"/>
      <c r="D7774"/>
    </row>
    <row r="7775" spans="1:4" ht="15" x14ac:dyDescent="0.25">
      <c r="A7775"/>
      <c r="B7775"/>
      <c r="C7775"/>
      <c r="D7775"/>
    </row>
    <row r="7776" spans="1:4" ht="15" x14ac:dyDescent="0.25">
      <c r="A7776"/>
      <c r="B7776"/>
      <c r="C7776"/>
      <c r="D7776"/>
    </row>
    <row r="7777" spans="1:4" ht="15" x14ac:dyDescent="0.25">
      <c r="A7777"/>
      <c r="B7777"/>
      <c r="C7777"/>
      <c r="D7777"/>
    </row>
    <row r="7778" spans="1:4" ht="15" x14ac:dyDescent="0.25">
      <c r="A7778"/>
      <c r="B7778"/>
      <c r="C7778"/>
      <c r="D7778"/>
    </row>
    <row r="7779" spans="1:4" ht="15" x14ac:dyDescent="0.25">
      <c r="A7779"/>
      <c r="B7779"/>
      <c r="C7779"/>
      <c r="D7779"/>
    </row>
    <row r="7780" spans="1:4" ht="15" x14ac:dyDescent="0.25">
      <c r="A7780"/>
      <c r="B7780"/>
      <c r="C7780"/>
      <c r="D7780"/>
    </row>
    <row r="7781" spans="1:4" ht="15" x14ac:dyDescent="0.25">
      <c r="A7781"/>
      <c r="B7781"/>
      <c r="C7781"/>
      <c r="D7781"/>
    </row>
    <row r="7782" spans="1:4" ht="15" x14ac:dyDescent="0.25">
      <c r="A7782"/>
      <c r="B7782"/>
      <c r="C7782"/>
      <c r="D7782"/>
    </row>
    <row r="7783" spans="1:4" ht="15" x14ac:dyDescent="0.25">
      <c r="A7783"/>
      <c r="B7783"/>
      <c r="C7783"/>
      <c r="D7783"/>
    </row>
    <row r="7784" spans="1:4" ht="15" x14ac:dyDescent="0.25">
      <c r="A7784"/>
      <c r="B7784"/>
      <c r="C7784"/>
      <c r="D7784"/>
    </row>
    <row r="7785" spans="1:4" ht="15" x14ac:dyDescent="0.25">
      <c r="A7785"/>
      <c r="B7785"/>
      <c r="C7785"/>
      <c r="D7785"/>
    </row>
    <row r="7786" spans="1:4" ht="15" x14ac:dyDescent="0.25">
      <c r="A7786"/>
      <c r="B7786"/>
      <c r="C7786"/>
      <c r="D7786"/>
    </row>
    <row r="7787" spans="1:4" ht="15" x14ac:dyDescent="0.25">
      <c r="A7787"/>
      <c r="B7787"/>
      <c r="C7787"/>
      <c r="D7787"/>
    </row>
    <row r="7788" spans="1:4" ht="15" x14ac:dyDescent="0.25">
      <c r="A7788"/>
      <c r="B7788"/>
      <c r="C7788"/>
      <c r="D7788"/>
    </row>
    <row r="7789" spans="1:4" ht="15" x14ac:dyDescent="0.25">
      <c r="A7789"/>
      <c r="B7789"/>
      <c r="C7789"/>
      <c r="D7789"/>
    </row>
    <row r="7790" spans="1:4" ht="15" x14ac:dyDescent="0.25">
      <c r="A7790"/>
      <c r="B7790"/>
      <c r="C7790"/>
      <c r="D7790"/>
    </row>
    <row r="7791" spans="1:4" ht="15" x14ac:dyDescent="0.25">
      <c r="A7791"/>
      <c r="B7791"/>
      <c r="C7791"/>
      <c r="D7791"/>
    </row>
    <row r="7792" spans="1:4" ht="15" x14ac:dyDescent="0.25">
      <c r="A7792"/>
      <c r="B7792"/>
      <c r="C7792"/>
      <c r="D7792"/>
    </row>
    <row r="7793" spans="1:4" ht="15" x14ac:dyDescent="0.25">
      <c r="A7793"/>
      <c r="B7793"/>
      <c r="C7793"/>
      <c r="D7793"/>
    </row>
    <row r="7794" spans="1:4" ht="15" x14ac:dyDescent="0.25">
      <c r="A7794"/>
      <c r="B7794"/>
      <c r="C7794"/>
      <c r="D7794"/>
    </row>
    <row r="7795" spans="1:4" ht="15" x14ac:dyDescent="0.25">
      <c r="A7795"/>
      <c r="B7795"/>
      <c r="C7795"/>
      <c r="D7795"/>
    </row>
    <row r="7796" spans="1:4" ht="15" x14ac:dyDescent="0.25">
      <c r="A7796"/>
      <c r="B7796"/>
      <c r="C7796"/>
      <c r="D7796"/>
    </row>
    <row r="7797" spans="1:4" ht="15" x14ac:dyDescent="0.25">
      <c r="A7797"/>
      <c r="B7797"/>
      <c r="C7797"/>
      <c r="D7797"/>
    </row>
    <row r="7798" spans="1:4" ht="15" x14ac:dyDescent="0.25">
      <c r="A7798"/>
      <c r="B7798"/>
      <c r="C7798"/>
      <c r="D7798"/>
    </row>
    <row r="7799" spans="1:4" ht="15" x14ac:dyDescent="0.25">
      <c r="A7799"/>
      <c r="B7799"/>
      <c r="C7799"/>
      <c r="D7799"/>
    </row>
    <row r="7800" spans="1:4" ht="15" x14ac:dyDescent="0.25">
      <c r="A7800"/>
      <c r="B7800"/>
      <c r="C7800"/>
      <c r="D7800"/>
    </row>
    <row r="7801" spans="1:4" ht="15" x14ac:dyDescent="0.25">
      <c r="A7801"/>
      <c r="B7801"/>
      <c r="C7801"/>
      <c r="D7801"/>
    </row>
    <row r="7802" spans="1:4" ht="15" x14ac:dyDescent="0.25">
      <c r="A7802"/>
      <c r="B7802"/>
      <c r="C7802"/>
      <c r="D7802"/>
    </row>
    <row r="7803" spans="1:4" ht="15" x14ac:dyDescent="0.25">
      <c r="A7803"/>
      <c r="B7803"/>
      <c r="C7803"/>
      <c r="D7803"/>
    </row>
    <row r="7804" spans="1:4" ht="15" x14ac:dyDescent="0.25">
      <c r="A7804"/>
      <c r="B7804"/>
      <c r="C7804"/>
      <c r="D7804"/>
    </row>
    <row r="7805" spans="1:4" ht="15" x14ac:dyDescent="0.25">
      <c r="A7805"/>
      <c r="B7805"/>
      <c r="C7805"/>
      <c r="D7805"/>
    </row>
    <row r="7806" spans="1:4" ht="15" x14ac:dyDescent="0.25">
      <c r="A7806"/>
      <c r="B7806"/>
      <c r="C7806"/>
      <c r="D7806"/>
    </row>
    <row r="7807" spans="1:4" ht="15" x14ac:dyDescent="0.25">
      <c r="A7807"/>
      <c r="B7807"/>
      <c r="C7807"/>
      <c r="D7807"/>
    </row>
    <row r="7808" spans="1:4" ht="15" x14ac:dyDescent="0.25">
      <c r="A7808"/>
      <c r="B7808"/>
      <c r="C7808"/>
      <c r="D7808"/>
    </row>
    <row r="7809" spans="1:4" ht="15" x14ac:dyDescent="0.25">
      <c r="A7809"/>
      <c r="B7809"/>
      <c r="C7809"/>
      <c r="D7809"/>
    </row>
    <row r="7810" spans="1:4" ht="15" x14ac:dyDescent="0.25">
      <c r="A7810"/>
      <c r="B7810"/>
      <c r="C7810"/>
      <c r="D7810"/>
    </row>
    <row r="7811" spans="1:4" ht="15" x14ac:dyDescent="0.25">
      <c r="A7811"/>
      <c r="B7811"/>
      <c r="C7811"/>
      <c r="D7811"/>
    </row>
    <row r="7812" spans="1:4" ht="15" x14ac:dyDescent="0.25">
      <c r="A7812"/>
      <c r="B7812"/>
      <c r="C7812"/>
      <c r="D7812"/>
    </row>
    <row r="7813" spans="1:4" ht="15" x14ac:dyDescent="0.25">
      <c r="A7813"/>
      <c r="B7813"/>
      <c r="C7813"/>
      <c r="D7813"/>
    </row>
    <row r="7814" spans="1:4" ht="15" x14ac:dyDescent="0.25">
      <c r="A7814"/>
      <c r="B7814"/>
      <c r="C7814"/>
      <c r="D7814"/>
    </row>
    <row r="7815" spans="1:4" ht="15" x14ac:dyDescent="0.25">
      <c r="A7815"/>
      <c r="B7815"/>
      <c r="C7815"/>
      <c r="D7815"/>
    </row>
    <row r="7816" spans="1:4" ht="15" x14ac:dyDescent="0.25">
      <c r="A7816"/>
      <c r="B7816"/>
      <c r="C7816"/>
      <c r="D7816"/>
    </row>
    <row r="7817" spans="1:4" ht="15" x14ac:dyDescent="0.25">
      <c r="A7817"/>
      <c r="B7817"/>
      <c r="C7817"/>
      <c r="D7817"/>
    </row>
    <row r="7818" spans="1:4" ht="15" x14ac:dyDescent="0.25">
      <c r="A7818"/>
      <c r="B7818"/>
      <c r="C7818"/>
      <c r="D7818"/>
    </row>
    <row r="7819" spans="1:4" ht="15" x14ac:dyDescent="0.25">
      <c r="A7819"/>
      <c r="B7819"/>
      <c r="C7819"/>
      <c r="D7819"/>
    </row>
    <row r="7820" spans="1:4" ht="15" x14ac:dyDescent="0.25">
      <c r="A7820"/>
      <c r="B7820"/>
      <c r="C7820"/>
      <c r="D7820"/>
    </row>
    <row r="7821" spans="1:4" ht="15" x14ac:dyDescent="0.25">
      <c r="A7821"/>
      <c r="B7821"/>
      <c r="C7821"/>
      <c r="D7821"/>
    </row>
    <row r="7822" spans="1:4" ht="15" x14ac:dyDescent="0.25">
      <c r="A7822"/>
      <c r="B7822"/>
      <c r="C7822"/>
      <c r="D7822"/>
    </row>
    <row r="7823" spans="1:4" ht="15" x14ac:dyDescent="0.25">
      <c r="A7823"/>
      <c r="B7823"/>
      <c r="C7823"/>
      <c r="D7823"/>
    </row>
    <row r="7824" spans="1:4" ht="15" x14ac:dyDescent="0.25">
      <c r="A7824"/>
      <c r="B7824"/>
      <c r="C7824"/>
      <c r="D7824"/>
    </row>
    <row r="7825" spans="1:4" ht="15" x14ac:dyDescent="0.25">
      <c r="A7825"/>
      <c r="B7825"/>
      <c r="C7825"/>
      <c r="D7825"/>
    </row>
    <row r="7826" spans="1:4" ht="15" x14ac:dyDescent="0.25">
      <c r="A7826"/>
      <c r="B7826"/>
      <c r="C7826"/>
      <c r="D7826"/>
    </row>
    <row r="7827" spans="1:4" ht="15" x14ac:dyDescent="0.25">
      <c r="A7827"/>
      <c r="B7827"/>
      <c r="C7827"/>
      <c r="D7827"/>
    </row>
    <row r="7828" spans="1:4" ht="15" x14ac:dyDescent="0.25">
      <c r="A7828"/>
      <c r="B7828"/>
      <c r="C7828"/>
      <c r="D7828"/>
    </row>
    <row r="7829" spans="1:4" ht="15" x14ac:dyDescent="0.25">
      <c r="A7829"/>
      <c r="B7829"/>
      <c r="C7829"/>
      <c r="D7829"/>
    </row>
    <row r="7830" spans="1:4" ht="15" x14ac:dyDescent="0.25">
      <c r="A7830"/>
      <c r="B7830"/>
      <c r="C7830"/>
      <c r="D7830"/>
    </row>
    <row r="7831" spans="1:4" ht="15" x14ac:dyDescent="0.25">
      <c r="A7831"/>
      <c r="B7831"/>
      <c r="C7831"/>
      <c r="D7831"/>
    </row>
    <row r="7832" spans="1:4" ht="15" x14ac:dyDescent="0.25">
      <c r="A7832"/>
      <c r="B7832"/>
      <c r="C7832"/>
      <c r="D7832"/>
    </row>
    <row r="7833" spans="1:4" ht="15" x14ac:dyDescent="0.25">
      <c r="A7833"/>
      <c r="B7833"/>
      <c r="C7833"/>
      <c r="D7833"/>
    </row>
    <row r="7834" spans="1:4" ht="15" x14ac:dyDescent="0.25">
      <c r="A7834"/>
      <c r="B7834"/>
      <c r="C7834"/>
      <c r="D7834"/>
    </row>
    <row r="7835" spans="1:4" ht="15" x14ac:dyDescent="0.25">
      <c r="A7835"/>
      <c r="B7835"/>
      <c r="C7835"/>
      <c r="D7835"/>
    </row>
    <row r="7836" spans="1:4" ht="15" x14ac:dyDescent="0.25">
      <c r="A7836"/>
      <c r="B7836"/>
      <c r="C7836"/>
      <c r="D7836"/>
    </row>
    <row r="7837" spans="1:4" ht="15" x14ac:dyDescent="0.25">
      <c r="A7837"/>
      <c r="B7837"/>
      <c r="C7837"/>
      <c r="D7837"/>
    </row>
    <row r="7838" spans="1:4" ht="15" x14ac:dyDescent="0.25">
      <c r="A7838"/>
      <c r="B7838"/>
      <c r="C7838"/>
      <c r="D7838"/>
    </row>
    <row r="7839" spans="1:4" ht="15" x14ac:dyDescent="0.25">
      <c r="A7839"/>
      <c r="B7839"/>
      <c r="C7839"/>
      <c r="D7839"/>
    </row>
    <row r="7840" spans="1:4" ht="15" x14ac:dyDescent="0.25">
      <c r="A7840"/>
      <c r="B7840"/>
      <c r="C7840"/>
      <c r="D7840"/>
    </row>
    <row r="7841" spans="1:4" ht="15" x14ac:dyDescent="0.25">
      <c r="A7841"/>
      <c r="B7841"/>
      <c r="C7841"/>
      <c r="D7841"/>
    </row>
    <row r="7842" spans="1:4" ht="15" x14ac:dyDescent="0.25">
      <c r="A7842"/>
      <c r="B7842"/>
      <c r="C7842"/>
      <c r="D7842"/>
    </row>
    <row r="7843" spans="1:4" ht="15" x14ac:dyDescent="0.25">
      <c r="A7843"/>
      <c r="B7843"/>
      <c r="C7843"/>
      <c r="D7843"/>
    </row>
    <row r="7844" spans="1:4" ht="15" x14ac:dyDescent="0.25">
      <c r="A7844"/>
      <c r="B7844"/>
      <c r="C7844"/>
      <c r="D7844"/>
    </row>
    <row r="7845" spans="1:4" ht="15" x14ac:dyDescent="0.25">
      <c r="A7845"/>
      <c r="B7845"/>
      <c r="C7845"/>
      <c r="D7845"/>
    </row>
    <row r="7846" spans="1:4" ht="15" x14ac:dyDescent="0.25">
      <c r="A7846"/>
      <c r="B7846"/>
      <c r="C7846"/>
      <c r="D7846"/>
    </row>
    <row r="7847" spans="1:4" ht="15" x14ac:dyDescent="0.25">
      <c r="A7847"/>
      <c r="B7847"/>
      <c r="C7847"/>
      <c r="D7847"/>
    </row>
    <row r="7848" spans="1:4" ht="15" x14ac:dyDescent="0.25">
      <c r="A7848"/>
      <c r="B7848"/>
      <c r="C7848"/>
      <c r="D7848"/>
    </row>
    <row r="7849" spans="1:4" ht="15" x14ac:dyDescent="0.25">
      <c r="A7849"/>
      <c r="B7849"/>
      <c r="C7849"/>
      <c r="D7849"/>
    </row>
    <row r="7850" spans="1:4" ht="15" x14ac:dyDescent="0.25">
      <c r="A7850"/>
      <c r="B7850"/>
      <c r="C7850"/>
      <c r="D7850"/>
    </row>
    <row r="7851" spans="1:4" ht="15" x14ac:dyDescent="0.25">
      <c r="A7851"/>
      <c r="B7851"/>
      <c r="C7851"/>
      <c r="D7851"/>
    </row>
    <row r="7852" spans="1:4" ht="15" x14ac:dyDescent="0.25">
      <c r="A7852"/>
      <c r="B7852"/>
      <c r="C7852"/>
      <c r="D7852"/>
    </row>
    <row r="7853" spans="1:4" ht="15" x14ac:dyDescent="0.25">
      <c r="A7853"/>
      <c r="B7853"/>
      <c r="C7853"/>
      <c r="D7853"/>
    </row>
    <row r="7854" spans="1:4" ht="15" x14ac:dyDescent="0.25">
      <c r="A7854"/>
      <c r="B7854"/>
      <c r="C7854"/>
      <c r="D7854"/>
    </row>
    <row r="7855" spans="1:4" ht="15" x14ac:dyDescent="0.25">
      <c r="A7855"/>
      <c r="B7855"/>
      <c r="C7855"/>
      <c r="D7855"/>
    </row>
    <row r="7856" spans="1:4" ht="15" x14ac:dyDescent="0.25">
      <c r="A7856"/>
      <c r="B7856"/>
      <c r="C7856"/>
      <c r="D7856"/>
    </row>
    <row r="7857" spans="1:4" ht="15" x14ac:dyDescent="0.25">
      <c r="A7857"/>
      <c r="B7857"/>
      <c r="C7857"/>
      <c r="D7857"/>
    </row>
    <row r="7858" spans="1:4" ht="15" x14ac:dyDescent="0.25">
      <c r="A7858"/>
      <c r="B7858"/>
      <c r="C7858"/>
      <c r="D7858"/>
    </row>
    <row r="7859" spans="1:4" ht="15" x14ac:dyDescent="0.25">
      <c r="A7859"/>
      <c r="B7859"/>
      <c r="C7859"/>
      <c r="D7859"/>
    </row>
    <row r="7860" spans="1:4" ht="15" x14ac:dyDescent="0.25">
      <c r="A7860"/>
      <c r="B7860"/>
      <c r="C7860"/>
      <c r="D7860"/>
    </row>
    <row r="7861" spans="1:4" ht="15" x14ac:dyDescent="0.25">
      <c r="A7861"/>
      <c r="B7861"/>
      <c r="C7861"/>
      <c r="D7861"/>
    </row>
    <row r="7862" spans="1:4" ht="15" x14ac:dyDescent="0.25">
      <c r="A7862"/>
      <c r="B7862"/>
      <c r="C7862"/>
      <c r="D7862"/>
    </row>
    <row r="7863" spans="1:4" ht="15" x14ac:dyDescent="0.25">
      <c r="A7863"/>
      <c r="B7863"/>
      <c r="C7863"/>
      <c r="D7863"/>
    </row>
    <row r="7864" spans="1:4" ht="15" x14ac:dyDescent="0.25">
      <c r="A7864"/>
      <c r="B7864"/>
      <c r="C7864"/>
      <c r="D7864"/>
    </row>
    <row r="7865" spans="1:4" ht="15" x14ac:dyDescent="0.25">
      <c r="A7865"/>
      <c r="B7865"/>
      <c r="C7865"/>
      <c r="D7865"/>
    </row>
    <row r="7866" spans="1:4" ht="15" x14ac:dyDescent="0.25">
      <c r="A7866"/>
      <c r="B7866"/>
      <c r="C7866"/>
      <c r="D7866"/>
    </row>
    <row r="7867" spans="1:4" ht="15" x14ac:dyDescent="0.25">
      <c r="A7867"/>
      <c r="B7867"/>
      <c r="C7867"/>
      <c r="D7867"/>
    </row>
    <row r="7868" spans="1:4" ht="15" x14ac:dyDescent="0.25">
      <c r="A7868"/>
      <c r="B7868"/>
      <c r="C7868"/>
      <c r="D7868"/>
    </row>
    <row r="7869" spans="1:4" ht="15" x14ac:dyDescent="0.25">
      <c r="A7869"/>
      <c r="B7869"/>
      <c r="C7869"/>
      <c r="D7869"/>
    </row>
    <row r="7870" spans="1:4" ht="15" x14ac:dyDescent="0.25">
      <c r="A7870"/>
      <c r="B7870"/>
      <c r="C7870"/>
      <c r="D7870"/>
    </row>
    <row r="7871" spans="1:4" ht="15" x14ac:dyDescent="0.25">
      <c r="A7871"/>
      <c r="B7871"/>
      <c r="C7871"/>
      <c r="D7871"/>
    </row>
    <row r="7872" spans="1:4" ht="15" x14ac:dyDescent="0.25">
      <c r="A7872"/>
      <c r="B7872"/>
      <c r="C7872"/>
      <c r="D7872"/>
    </row>
    <row r="7873" spans="1:4" ht="15" x14ac:dyDescent="0.25">
      <c r="A7873"/>
      <c r="B7873"/>
      <c r="C7873"/>
      <c r="D7873"/>
    </row>
    <row r="7874" spans="1:4" ht="15" x14ac:dyDescent="0.25">
      <c r="A7874"/>
      <c r="B7874"/>
      <c r="C7874"/>
      <c r="D7874"/>
    </row>
    <row r="7875" spans="1:4" ht="15" x14ac:dyDescent="0.25">
      <c r="A7875"/>
      <c r="B7875"/>
      <c r="C7875"/>
      <c r="D7875"/>
    </row>
    <row r="7876" spans="1:4" ht="15" x14ac:dyDescent="0.25">
      <c r="A7876"/>
      <c r="B7876"/>
      <c r="C7876"/>
      <c r="D7876"/>
    </row>
    <row r="7877" spans="1:4" ht="15" x14ac:dyDescent="0.25">
      <c r="A7877"/>
      <c r="B7877"/>
      <c r="C7877"/>
      <c r="D7877"/>
    </row>
    <row r="7878" spans="1:4" ht="15" x14ac:dyDescent="0.25">
      <c r="A7878"/>
      <c r="B7878"/>
      <c r="C7878"/>
      <c r="D7878"/>
    </row>
    <row r="7879" spans="1:4" ht="15" x14ac:dyDescent="0.25">
      <c r="A7879"/>
      <c r="B7879"/>
      <c r="C7879"/>
      <c r="D7879"/>
    </row>
    <row r="7880" spans="1:4" ht="15" x14ac:dyDescent="0.25">
      <c r="A7880"/>
      <c r="B7880"/>
      <c r="C7880"/>
      <c r="D7880"/>
    </row>
    <row r="7881" spans="1:4" ht="15" x14ac:dyDescent="0.25">
      <c r="A7881"/>
      <c r="B7881"/>
      <c r="C7881"/>
      <c r="D7881"/>
    </row>
    <row r="7882" spans="1:4" ht="15" x14ac:dyDescent="0.25">
      <c r="A7882"/>
      <c r="B7882"/>
      <c r="C7882"/>
      <c r="D7882"/>
    </row>
    <row r="7883" spans="1:4" ht="15" x14ac:dyDescent="0.25">
      <c r="A7883"/>
      <c r="B7883"/>
      <c r="C7883"/>
      <c r="D7883"/>
    </row>
    <row r="7884" spans="1:4" ht="15" x14ac:dyDescent="0.25">
      <c r="A7884"/>
      <c r="B7884"/>
      <c r="C7884"/>
      <c r="D7884"/>
    </row>
    <row r="7885" spans="1:4" ht="15" x14ac:dyDescent="0.25">
      <c r="A7885"/>
      <c r="B7885"/>
      <c r="C7885"/>
      <c r="D7885"/>
    </row>
    <row r="7886" spans="1:4" ht="15" x14ac:dyDescent="0.25">
      <c r="A7886"/>
      <c r="B7886"/>
      <c r="C7886"/>
      <c r="D7886"/>
    </row>
    <row r="7887" spans="1:4" ht="15" x14ac:dyDescent="0.25">
      <c r="A7887"/>
      <c r="B7887"/>
      <c r="C7887"/>
      <c r="D7887"/>
    </row>
    <row r="7888" spans="1:4" ht="15" x14ac:dyDescent="0.25">
      <c r="A7888"/>
      <c r="B7888"/>
      <c r="C7888"/>
      <c r="D7888"/>
    </row>
    <row r="7889" spans="1:4" ht="15" x14ac:dyDescent="0.25">
      <c r="A7889"/>
      <c r="B7889"/>
      <c r="C7889"/>
      <c r="D7889"/>
    </row>
    <row r="7890" spans="1:4" ht="15" x14ac:dyDescent="0.25">
      <c r="A7890"/>
      <c r="B7890"/>
      <c r="C7890"/>
      <c r="D7890"/>
    </row>
    <row r="7891" spans="1:4" ht="15" x14ac:dyDescent="0.25">
      <c r="A7891"/>
      <c r="B7891"/>
      <c r="C7891"/>
      <c r="D7891"/>
    </row>
    <row r="7892" spans="1:4" ht="15" x14ac:dyDescent="0.25">
      <c r="A7892"/>
      <c r="B7892"/>
      <c r="C7892"/>
      <c r="D7892"/>
    </row>
    <row r="7893" spans="1:4" ht="15" x14ac:dyDescent="0.25">
      <c r="A7893"/>
      <c r="B7893"/>
      <c r="C7893"/>
      <c r="D7893"/>
    </row>
    <row r="7894" spans="1:4" ht="15" x14ac:dyDescent="0.25">
      <c r="A7894"/>
      <c r="B7894"/>
      <c r="C7894"/>
      <c r="D7894"/>
    </row>
    <row r="7895" spans="1:4" ht="15" x14ac:dyDescent="0.25">
      <c r="A7895"/>
      <c r="B7895"/>
      <c r="C7895"/>
      <c r="D7895"/>
    </row>
    <row r="7896" spans="1:4" ht="15" x14ac:dyDescent="0.25">
      <c r="A7896"/>
      <c r="B7896"/>
      <c r="C7896"/>
      <c r="D7896"/>
    </row>
    <row r="7897" spans="1:4" ht="15" x14ac:dyDescent="0.25">
      <c r="A7897"/>
      <c r="B7897"/>
      <c r="C7897"/>
      <c r="D7897"/>
    </row>
    <row r="7898" spans="1:4" ht="15" x14ac:dyDescent="0.25">
      <c r="A7898"/>
      <c r="B7898"/>
      <c r="C7898"/>
      <c r="D7898"/>
    </row>
    <row r="7899" spans="1:4" ht="15" x14ac:dyDescent="0.25">
      <c r="A7899"/>
      <c r="B7899"/>
      <c r="C7899"/>
      <c r="D7899"/>
    </row>
    <row r="7900" spans="1:4" ht="15" x14ac:dyDescent="0.25">
      <c r="A7900"/>
      <c r="B7900"/>
      <c r="C7900"/>
      <c r="D7900"/>
    </row>
    <row r="7901" spans="1:4" ht="15" x14ac:dyDescent="0.25">
      <c r="A7901"/>
      <c r="B7901"/>
      <c r="C7901"/>
      <c r="D7901"/>
    </row>
    <row r="7902" spans="1:4" ht="15" x14ac:dyDescent="0.25">
      <c r="A7902"/>
      <c r="B7902"/>
      <c r="C7902"/>
      <c r="D7902"/>
    </row>
    <row r="7903" spans="1:4" ht="15" x14ac:dyDescent="0.25">
      <c r="A7903"/>
      <c r="B7903"/>
      <c r="C7903"/>
      <c r="D7903"/>
    </row>
    <row r="7904" spans="1:4" ht="15" x14ac:dyDescent="0.25">
      <c r="A7904"/>
      <c r="B7904"/>
      <c r="C7904"/>
      <c r="D7904"/>
    </row>
    <row r="7905" spans="1:4" ht="15" x14ac:dyDescent="0.25">
      <c r="A7905"/>
      <c r="B7905"/>
      <c r="C7905"/>
      <c r="D7905"/>
    </row>
    <row r="7906" spans="1:4" ht="15" x14ac:dyDescent="0.25">
      <c r="A7906"/>
      <c r="B7906"/>
      <c r="C7906"/>
      <c r="D7906"/>
    </row>
    <row r="7907" spans="1:4" ht="15" x14ac:dyDescent="0.25">
      <c r="A7907"/>
      <c r="B7907"/>
      <c r="C7907"/>
      <c r="D7907"/>
    </row>
    <row r="7908" spans="1:4" ht="15" x14ac:dyDescent="0.25">
      <c r="A7908"/>
      <c r="B7908"/>
      <c r="C7908"/>
      <c r="D7908"/>
    </row>
    <row r="7909" spans="1:4" ht="15" x14ac:dyDescent="0.25">
      <c r="A7909"/>
      <c r="B7909"/>
      <c r="C7909"/>
      <c r="D7909"/>
    </row>
    <row r="7910" spans="1:4" ht="15" x14ac:dyDescent="0.25">
      <c r="A7910"/>
      <c r="B7910"/>
      <c r="C7910"/>
      <c r="D7910"/>
    </row>
    <row r="7911" spans="1:4" ht="15" x14ac:dyDescent="0.25">
      <c r="A7911"/>
      <c r="B7911"/>
      <c r="C7911"/>
      <c r="D7911"/>
    </row>
    <row r="7912" spans="1:4" ht="15" x14ac:dyDescent="0.25">
      <c r="A7912"/>
      <c r="B7912"/>
      <c r="C7912"/>
      <c r="D7912"/>
    </row>
    <row r="7913" spans="1:4" ht="15" x14ac:dyDescent="0.25">
      <c r="A7913"/>
      <c r="B7913"/>
      <c r="C7913"/>
      <c r="D7913"/>
    </row>
    <row r="7914" spans="1:4" ht="15" x14ac:dyDescent="0.25">
      <c r="A7914"/>
      <c r="B7914"/>
      <c r="C7914"/>
      <c r="D7914"/>
    </row>
    <row r="7915" spans="1:4" ht="15" x14ac:dyDescent="0.25">
      <c r="A7915"/>
      <c r="B7915"/>
      <c r="C7915"/>
      <c r="D7915"/>
    </row>
    <row r="7916" spans="1:4" ht="15" x14ac:dyDescent="0.25">
      <c r="A7916"/>
      <c r="B7916"/>
      <c r="C7916"/>
      <c r="D7916"/>
    </row>
    <row r="7917" spans="1:4" ht="15" x14ac:dyDescent="0.25">
      <c r="A7917"/>
      <c r="B7917"/>
      <c r="C7917"/>
      <c r="D7917"/>
    </row>
    <row r="7918" spans="1:4" ht="15" x14ac:dyDescent="0.25">
      <c r="A7918"/>
      <c r="B7918"/>
      <c r="C7918"/>
      <c r="D7918"/>
    </row>
    <row r="7919" spans="1:4" ht="15" x14ac:dyDescent="0.25">
      <c r="A7919"/>
      <c r="B7919"/>
      <c r="C7919"/>
      <c r="D7919"/>
    </row>
    <row r="7920" spans="1:4" ht="15" x14ac:dyDescent="0.25">
      <c r="A7920"/>
      <c r="B7920"/>
      <c r="C7920"/>
      <c r="D7920"/>
    </row>
    <row r="7921" spans="1:4" ht="15" x14ac:dyDescent="0.25">
      <c r="A7921"/>
      <c r="B7921"/>
      <c r="C7921"/>
      <c r="D7921"/>
    </row>
    <row r="7922" spans="1:4" ht="15" x14ac:dyDescent="0.25">
      <c r="A7922"/>
      <c r="B7922"/>
      <c r="C7922"/>
      <c r="D7922"/>
    </row>
    <row r="7923" spans="1:4" ht="15" x14ac:dyDescent="0.25">
      <c r="A7923"/>
      <c r="B7923"/>
      <c r="C7923"/>
      <c r="D7923"/>
    </row>
    <row r="7924" spans="1:4" ht="15" x14ac:dyDescent="0.25">
      <c r="A7924"/>
      <c r="B7924"/>
      <c r="C7924"/>
      <c r="D7924"/>
    </row>
    <row r="7925" spans="1:4" ht="15" x14ac:dyDescent="0.25">
      <c r="A7925"/>
      <c r="B7925"/>
      <c r="C7925"/>
      <c r="D7925"/>
    </row>
    <row r="7926" spans="1:4" ht="15" x14ac:dyDescent="0.25">
      <c r="A7926"/>
      <c r="B7926"/>
      <c r="C7926"/>
      <c r="D7926"/>
    </row>
    <row r="7927" spans="1:4" ht="15" x14ac:dyDescent="0.25">
      <c r="A7927"/>
      <c r="B7927"/>
      <c r="C7927"/>
      <c r="D7927"/>
    </row>
    <row r="7928" spans="1:4" ht="15" x14ac:dyDescent="0.25">
      <c r="A7928"/>
      <c r="B7928"/>
      <c r="C7928"/>
      <c r="D7928"/>
    </row>
    <row r="7929" spans="1:4" ht="15" x14ac:dyDescent="0.25">
      <c r="A7929"/>
      <c r="B7929"/>
      <c r="C7929"/>
      <c r="D7929"/>
    </row>
    <row r="7930" spans="1:4" ht="15" x14ac:dyDescent="0.25">
      <c r="A7930"/>
      <c r="B7930"/>
      <c r="C7930"/>
      <c r="D7930"/>
    </row>
    <row r="7931" spans="1:4" ht="15" x14ac:dyDescent="0.25">
      <c r="A7931"/>
      <c r="B7931"/>
      <c r="C7931"/>
      <c r="D7931"/>
    </row>
    <row r="7932" spans="1:4" ht="15" x14ac:dyDescent="0.25">
      <c r="A7932"/>
      <c r="B7932"/>
      <c r="C7932"/>
      <c r="D7932"/>
    </row>
    <row r="7933" spans="1:4" ht="15" x14ac:dyDescent="0.25">
      <c r="A7933"/>
      <c r="B7933"/>
      <c r="C7933"/>
      <c r="D7933"/>
    </row>
    <row r="7934" spans="1:4" ht="15" x14ac:dyDescent="0.25">
      <c r="A7934"/>
      <c r="B7934"/>
      <c r="C7934"/>
      <c r="D7934"/>
    </row>
    <row r="7935" spans="1:4" ht="15" x14ac:dyDescent="0.25">
      <c r="A7935"/>
      <c r="B7935"/>
      <c r="C7935"/>
      <c r="D7935"/>
    </row>
    <row r="7936" spans="1:4" ht="15" x14ac:dyDescent="0.25">
      <c r="A7936"/>
      <c r="B7936"/>
      <c r="C7936"/>
      <c r="D7936"/>
    </row>
    <row r="7937" spans="1:4" ht="15" x14ac:dyDescent="0.25">
      <c r="A7937"/>
      <c r="B7937"/>
      <c r="C7937"/>
      <c r="D7937"/>
    </row>
    <row r="7938" spans="1:4" ht="15" x14ac:dyDescent="0.25">
      <c r="A7938"/>
      <c r="B7938"/>
      <c r="C7938"/>
      <c r="D7938"/>
    </row>
    <row r="7939" spans="1:4" ht="15" x14ac:dyDescent="0.25">
      <c r="A7939"/>
      <c r="B7939"/>
      <c r="C7939"/>
      <c r="D7939"/>
    </row>
    <row r="7940" spans="1:4" ht="15" x14ac:dyDescent="0.25">
      <c r="A7940"/>
      <c r="B7940"/>
      <c r="C7940"/>
      <c r="D7940"/>
    </row>
    <row r="7941" spans="1:4" ht="15" x14ac:dyDescent="0.25">
      <c r="A7941"/>
      <c r="B7941"/>
      <c r="C7941"/>
      <c r="D7941"/>
    </row>
    <row r="7942" spans="1:4" ht="15" x14ac:dyDescent="0.25">
      <c r="A7942"/>
      <c r="B7942"/>
      <c r="C7942"/>
      <c r="D7942"/>
    </row>
    <row r="7943" spans="1:4" ht="15" x14ac:dyDescent="0.25">
      <c r="A7943"/>
      <c r="B7943"/>
      <c r="C7943"/>
      <c r="D7943"/>
    </row>
    <row r="7944" spans="1:4" ht="15" x14ac:dyDescent="0.25">
      <c r="A7944"/>
      <c r="B7944"/>
      <c r="C7944"/>
      <c r="D7944"/>
    </row>
    <row r="7945" spans="1:4" ht="15" x14ac:dyDescent="0.25">
      <c r="A7945"/>
      <c r="B7945"/>
      <c r="C7945"/>
      <c r="D7945"/>
    </row>
    <row r="7946" spans="1:4" ht="15" x14ac:dyDescent="0.25">
      <c r="A7946"/>
      <c r="B7946"/>
      <c r="C7946"/>
      <c r="D7946"/>
    </row>
    <row r="7947" spans="1:4" ht="15" x14ac:dyDescent="0.25">
      <c r="A7947"/>
      <c r="B7947"/>
      <c r="C7947"/>
      <c r="D7947"/>
    </row>
    <row r="7948" spans="1:4" ht="15" x14ac:dyDescent="0.25">
      <c r="A7948"/>
      <c r="B7948"/>
      <c r="C7948"/>
      <c r="D7948"/>
    </row>
    <row r="7949" spans="1:4" ht="15" x14ac:dyDescent="0.25">
      <c r="A7949"/>
      <c r="B7949"/>
      <c r="C7949"/>
      <c r="D7949"/>
    </row>
    <row r="7950" spans="1:4" ht="15" x14ac:dyDescent="0.25">
      <c r="A7950"/>
      <c r="B7950"/>
      <c r="C7950"/>
      <c r="D7950"/>
    </row>
    <row r="7951" spans="1:4" ht="15" x14ac:dyDescent="0.25">
      <c r="A7951"/>
      <c r="B7951"/>
      <c r="C7951"/>
      <c r="D7951"/>
    </row>
    <row r="7952" spans="1:4" ht="15" x14ac:dyDescent="0.25">
      <c r="A7952"/>
      <c r="B7952"/>
      <c r="C7952"/>
      <c r="D7952"/>
    </row>
    <row r="7953" spans="1:4" ht="15" x14ac:dyDescent="0.25">
      <c r="A7953"/>
      <c r="B7953"/>
      <c r="C7953"/>
      <c r="D7953"/>
    </row>
    <row r="7954" spans="1:4" ht="15" x14ac:dyDescent="0.25">
      <c r="A7954"/>
      <c r="B7954"/>
      <c r="C7954"/>
      <c r="D7954"/>
    </row>
    <row r="7955" spans="1:4" ht="15" x14ac:dyDescent="0.25">
      <c r="A7955"/>
      <c r="B7955"/>
      <c r="C7955"/>
      <c r="D7955"/>
    </row>
    <row r="7956" spans="1:4" ht="15" x14ac:dyDescent="0.25">
      <c r="A7956"/>
      <c r="B7956"/>
      <c r="C7956"/>
      <c r="D7956"/>
    </row>
    <row r="7957" spans="1:4" ht="15" x14ac:dyDescent="0.25">
      <c r="A7957"/>
      <c r="B7957"/>
      <c r="C7957"/>
      <c r="D7957"/>
    </row>
    <row r="7958" spans="1:4" ht="15" x14ac:dyDescent="0.25">
      <c r="A7958"/>
      <c r="B7958"/>
      <c r="C7958"/>
      <c r="D7958"/>
    </row>
    <row r="7959" spans="1:4" ht="15" x14ac:dyDescent="0.25">
      <c r="A7959"/>
      <c r="B7959"/>
      <c r="C7959"/>
      <c r="D7959"/>
    </row>
    <row r="7960" spans="1:4" ht="15" x14ac:dyDescent="0.25">
      <c r="A7960"/>
      <c r="B7960"/>
      <c r="C7960"/>
      <c r="D7960"/>
    </row>
    <row r="7961" spans="1:4" ht="15" x14ac:dyDescent="0.25">
      <c r="A7961"/>
      <c r="B7961"/>
      <c r="C7961"/>
      <c r="D7961"/>
    </row>
    <row r="7962" spans="1:4" ht="15" x14ac:dyDescent="0.25">
      <c r="A7962"/>
      <c r="B7962"/>
      <c r="C7962"/>
      <c r="D7962"/>
    </row>
    <row r="7963" spans="1:4" ht="15" x14ac:dyDescent="0.25">
      <c r="A7963"/>
      <c r="B7963"/>
      <c r="C7963"/>
      <c r="D7963"/>
    </row>
    <row r="7964" spans="1:4" ht="15" x14ac:dyDescent="0.25">
      <c r="A7964"/>
      <c r="B7964"/>
      <c r="C7964"/>
      <c r="D7964"/>
    </row>
    <row r="7965" spans="1:4" ht="15" x14ac:dyDescent="0.25">
      <c r="A7965"/>
      <c r="B7965"/>
      <c r="C7965"/>
      <c r="D7965"/>
    </row>
    <row r="7966" spans="1:4" ht="15" x14ac:dyDescent="0.25">
      <c r="A7966"/>
      <c r="B7966"/>
      <c r="C7966"/>
      <c r="D7966"/>
    </row>
    <row r="7967" spans="1:4" ht="15" x14ac:dyDescent="0.25">
      <c r="A7967"/>
      <c r="B7967"/>
      <c r="C7967"/>
      <c r="D7967"/>
    </row>
    <row r="7968" spans="1:4" ht="15" x14ac:dyDescent="0.25">
      <c r="A7968"/>
      <c r="B7968"/>
      <c r="C7968"/>
      <c r="D7968"/>
    </row>
    <row r="7969" spans="1:4" ht="15" x14ac:dyDescent="0.25">
      <c r="A7969"/>
      <c r="B7969"/>
      <c r="C7969"/>
      <c r="D7969"/>
    </row>
    <row r="7970" spans="1:4" ht="15" x14ac:dyDescent="0.25">
      <c r="A7970"/>
      <c r="B7970"/>
      <c r="C7970"/>
      <c r="D7970"/>
    </row>
    <row r="7971" spans="1:4" ht="15" x14ac:dyDescent="0.25">
      <c r="A7971"/>
      <c r="B7971"/>
      <c r="C7971"/>
      <c r="D7971"/>
    </row>
    <row r="7972" spans="1:4" ht="15" x14ac:dyDescent="0.25">
      <c r="A7972"/>
      <c r="B7972"/>
      <c r="C7972"/>
      <c r="D7972"/>
    </row>
    <row r="7973" spans="1:4" ht="15" x14ac:dyDescent="0.25">
      <c r="A7973"/>
      <c r="B7973"/>
      <c r="C7973"/>
      <c r="D7973"/>
    </row>
    <row r="7974" spans="1:4" ht="15" x14ac:dyDescent="0.25">
      <c r="A7974"/>
      <c r="B7974"/>
      <c r="C7974"/>
      <c r="D7974"/>
    </row>
    <row r="7975" spans="1:4" ht="15" x14ac:dyDescent="0.25">
      <c r="A7975"/>
      <c r="B7975"/>
      <c r="C7975"/>
      <c r="D7975"/>
    </row>
    <row r="7976" spans="1:4" ht="15" x14ac:dyDescent="0.25">
      <c r="A7976"/>
      <c r="B7976"/>
      <c r="C7976"/>
      <c r="D7976"/>
    </row>
    <row r="7977" spans="1:4" ht="15" x14ac:dyDescent="0.25">
      <c r="A7977"/>
      <c r="B7977"/>
      <c r="C7977"/>
      <c r="D7977"/>
    </row>
    <row r="7978" spans="1:4" ht="15" x14ac:dyDescent="0.25">
      <c r="A7978"/>
      <c r="B7978"/>
      <c r="C7978"/>
      <c r="D7978"/>
    </row>
    <row r="7979" spans="1:4" ht="15" x14ac:dyDescent="0.25">
      <c r="A7979"/>
      <c r="B7979"/>
      <c r="C7979"/>
      <c r="D7979"/>
    </row>
    <row r="7980" spans="1:4" ht="15" x14ac:dyDescent="0.25">
      <c r="A7980"/>
      <c r="B7980"/>
      <c r="C7980"/>
      <c r="D7980"/>
    </row>
    <row r="7981" spans="1:4" ht="15" x14ac:dyDescent="0.25">
      <c r="A7981"/>
      <c r="B7981"/>
      <c r="C7981"/>
      <c r="D7981"/>
    </row>
    <row r="7982" spans="1:4" ht="15" x14ac:dyDescent="0.25">
      <c r="A7982"/>
      <c r="B7982"/>
      <c r="C7982"/>
      <c r="D7982"/>
    </row>
    <row r="7983" spans="1:4" ht="15" x14ac:dyDescent="0.25">
      <c r="A7983"/>
      <c r="B7983"/>
      <c r="C7983"/>
      <c r="D7983"/>
    </row>
    <row r="7984" spans="1:4" ht="15" x14ac:dyDescent="0.25">
      <c r="A7984"/>
      <c r="B7984"/>
      <c r="C7984"/>
      <c r="D7984"/>
    </row>
    <row r="7985" spans="1:4" ht="15" x14ac:dyDescent="0.25">
      <c r="A7985"/>
      <c r="B7985"/>
      <c r="C7985"/>
      <c r="D7985"/>
    </row>
    <row r="7986" spans="1:4" ht="15" x14ac:dyDescent="0.25">
      <c r="A7986"/>
      <c r="B7986"/>
      <c r="C7986"/>
      <c r="D7986"/>
    </row>
    <row r="7987" spans="1:4" ht="15" x14ac:dyDescent="0.25">
      <c r="A7987"/>
      <c r="B7987"/>
      <c r="C7987"/>
      <c r="D7987"/>
    </row>
    <row r="7988" spans="1:4" ht="15" x14ac:dyDescent="0.25">
      <c r="A7988"/>
      <c r="B7988"/>
      <c r="C7988"/>
      <c r="D7988"/>
    </row>
    <row r="7989" spans="1:4" ht="15" x14ac:dyDescent="0.25">
      <c r="A7989"/>
      <c r="B7989"/>
      <c r="C7989"/>
      <c r="D7989"/>
    </row>
    <row r="7990" spans="1:4" ht="15" x14ac:dyDescent="0.25">
      <c r="A7990"/>
      <c r="B7990"/>
      <c r="C7990"/>
      <c r="D7990"/>
    </row>
    <row r="7991" spans="1:4" ht="15" x14ac:dyDescent="0.25">
      <c r="A7991"/>
      <c r="B7991"/>
      <c r="C7991"/>
      <c r="D7991"/>
    </row>
    <row r="7992" spans="1:4" ht="15" x14ac:dyDescent="0.25">
      <c r="A7992"/>
      <c r="B7992"/>
      <c r="C7992"/>
      <c r="D7992"/>
    </row>
    <row r="7993" spans="1:4" ht="15" x14ac:dyDescent="0.25">
      <c r="A7993"/>
      <c r="B7993"/>
      <c r="C7993"/>
      <c r="D7993"/>
    </row>
    <row r="7994" spans="1:4" ht="15" x14ac:dyDescent="0.25">
      <c r="A7994"/>
      <c r="B7994"/>
      <c r="C7994"/>
      <c r="D7994"/>
    </row>
    <row r="7995" spans="1:4" ht="15" x14ac:dyDescent="0.25">
      <c r="A7995"/>
      <c r="B7995"/>
      <c r="C7995"/>
      <c r="D7995"/>
    </row>
    <row r="7996" spans="1:4" ht="15" x14ac:dyDescent="0.25">
      <c r="A7996"/>
      <c r="B7996"/>
      <c r="C7996"/>
      <c r="D7996"/>
    </row>
    <row r="7997" spans="1:4" ht="15" x14ac:dyDescent="0.25">
      <c r="A7997"/>
      <c r="B7997"/>
      <c r="C7997"/>
      <c r="D7997"/>
    </row>
    <row r="7998" spans="1:4" ht="15" x14ac:dyDescent="0.25">
      <c r="A7998"/>
      <c r="B7998"/>
      <c r="C7998"/>
      <c r="D7998"/>
    </row>
    <row r="7999" spans="1:4" ht="15" x14ac:dyDescent="0.25">
      <c r="A7999"/>
      <c r="B7999"/>
      <c r="C7999"/>
      <c r="D7999"/>
    </row>
    <row r="8000" spans="1:4" ht="15" x14ac:dyDescent="0.25">
      <c r="A8000"/>
      <c r="B8000"/>
      <c r="C8000"/>
      <c r="D8000"/>
    </row>
    <row r="8001" spans="1:4" ht="15" x14ac:dyDescent="0.25">
      <c r="A8001"/>
      <c r="B8001"/>
      <c r="C8001"/>
      <c r="D8001"/>
    </row>
    <row r="8002" spans="1:4" ht="15" x14ac:dyDescent="0.25">
      <c r="A8002"/>
      <c r="B8002"/>
      <c r="C8002"/>
      <c r="D8002"/>
    </row>
    <row r="8003" spans="1:4" ht="15" x14ac:dyDescent="0.25">
      <c r="A8003"/>
      <c r="B8003"/>
      <c r="C8003"/>
      <c r="D8003"/>
    </row>
    <row r="8004" spans="1:4" ht="15" x14ac:dyDescent="0.25">
      <c r="A8004"/>
      <c r="B8004"/>
      <c r="C8004"/>
      <c r="D8004"/>
    </row>
    <row r="8005" spans="1:4" ht="15" x14ac:dyDescent="0.25">
      <c r="A8005"/>
      <c r="B8005"/>
      <c r="C8005"/>
      <c r="D8005"/>
    </row>
    <row r="8006" spans="1:4" ht="15" x14ac:dyDescent="0.25">
      <c r="A8006"/>
      <c r="B8006"/>
      <c r="C8006"/>
      <c r="D8006"/>
    </row>
    <row r="8007" spans="1:4" ht="15" x14ac:dyDescent="0.25">
      <c r="A8007"/>
      <c r="B8007"/>
      <c r="C8007"/>
      <c r="D8007"/>
    </row>
    <row r="8008" spans="1:4" ht="15" x14ac:dyDescent="0.25">
      <c r="A8008"/>
      <c r="B8008"/>
      <c r="C8008"/>
      <c r="D8008"/>
    </row>
    <row r="8009" spans="1:4" ht="15" x14ac:dyDescent="0.25">
      <c r="A8009"/>
      <c r="B8009"/>
      <c r="C8009"/>
      <c r="D8009"/>
    </row>
    <row r="8010" spans="1:4" ht="15" x14ac:dyDescent="0.25">
      <c r="A8010"/>
      <c r="B8010"/>
      <c r="C8010"/>
      <c r="D8010"/>
    </row>
    <row r="8011" spans="1:4" ht="15" x14ac:dyDescent="0.25">
      <c r="A8011"/>
      <c r="B8011"/>
      <c r="C8011"/>
      <c r="D8011"/>
    </row>
    <row r="8012" spans="1:4" ht="15" x14ac:dyDescent="0.25">
      <c r="A8012"/>
      <c r="B8012"/>
      <c r="C8012"/>
      <c r="D8012"/>
    </row>
    <row r="8013" spans="1:4" ht="15" x14ac:dyDescent="0.25">
      <c r="A8013"/>
      <c r="B8013"/>
      <c r="C8013"/>
      <c r="D8013"/>
    </row>
    <row r="8014" spans="1:4" ht="15" x14ac:dyDescent="0.25">
      <c r="A8014"/>
      <c r="B8014"/>
      <c r="C8014"/>
      <c r="D8014"/>
    </row>
    <row r="8015" spans="1:4" ht="15" x14ac:dyDescent="0.25">
      <c r="A8015"/>
      <c r="B8015"/>
      <c r="C8015"/>
      <c r="D8015"/>
    </row>
    <row r="8016" spans="1:4" ht="15" x14ac:dyDescent="0.25">
      <c r="A8016"/>
      <c r="B8016"/>
      <c r="C8016"/>
      <c r="D8016"/>
    </row>
    <row r="8017" spans="1:4" ht="15" x14ac:dyDescent="0.25">
      <c r="A8017"/>
      <c r="B8017"/>
      <c r="C8017"/>
      <c r="D8017"/>
    </row>
    <row r="8018" spans="1:4" ht="15" x14ac:dyDescent="0.25">
      <c r="A8018"/>
      <c r="B8018"/>
      <c r="C8018"/>
      <c r="D8018"/>
    </row>
    <row r="8019" spans="1:4" ht="15" x14ac:dyDescent="0.25">
      <c r="A8019"/>
      <c r="B8019"/>
      <c r="C8019"/>
      <c r="D8019"/>
    </row>
    <row r="8020" spans="1:4" ht="15" x14ac:dyDescent="0.25">
      <c r="A8020"/>
      <c r="B8020"/>
      <c r="C8020"/>
      <c r="D8020"/>
    </row>
    <row r="8021" spans="1:4" ht="15" x14ac:dyDescent="0.25">
      <c r="A8021"/>
      <c r="B8021"/>
      <c r="C8021"/>
      <c r="D8021"/>
    </row>
    <row r="8022" spans="1:4" ht="15" x14ac:dyDescent="0.25">
      <c r="A8022"/>
      <c r="B8022"/>
      <c r="C8022"/>
      <c r="D8022"/>
    </row>
    <row r="8023" spans="1:4" ht="15" x14ac:dyDescent="0.25">
      <c r="A8023"/>
      <c r="B8023"/>
      <c r="C8023"/>
      <c r="D8023"/>
    </row>
    <row r="8024" spans="1:4" ht="15" x14ac:dyDescent="0.25">
      <c r="A8024"/>
      <c r="B8024"/>
      <c r="C8024"/>
      <c r="D8024"/>
    </row>
    <row r="8025" spans="1:4" ht="15" x14ac:dyDescent="0.25">
      <c r="A8025"/>
      <c r="B8025"/>
      <c r="C8025"/>
      <c r="D8025"/>
    </row>
    <row r="8026" spans="1:4" ht="15" x14ac:dyDescent="0.25">
      <c r="A8026"/>
      <c r="B8026"/>
      <c r="C8026"/>
      <c r="D8026"/>
    </row>
    <row r="8027" spans="1:4" ht="15" x14ac:dyDescent="0.25">
      <c r="A8027"/>
      <c r="B8027"/>
      <c r="C8027"/>
      <c r="D8027"/>
    </row>
    <row r="8028" spans="1:4" ht="15" x14ac:dyDescent="0.25">
      <c r="A8028"/>
      <c r="B8028"/>
      <c r="C8028"/>
      <c r="D8028"/>
    </row>
    <row r="8029" spans="1:4" ht="15" x14ac:dyDescent="0.25">
      <c r="A8029"/>
      <c r="B8029"/>
      <c r="C8029"/>
      <c r="D8029"/>
    </row>
    <row r="8030" spans="1:4" ht="15" x14ac:dyDescent="0.25">
      <c r="A8030"/>
      <c r="B8030"/>
      <c r="C8030"/>
      <c r="D8030"/>
    </row>
    <row r="8031" spans="1:4" ht="15" x14ac:dyDescent="0.25">
      <c r="A8031"/>
      <c r="B8031"/>
      <c r="C8031"/>
      <c r="D8031"/>
    </row>
    <row r="8032" spans="1:4" ht="15" x14ac:dyDescent="0.25">
      <c r="A8032"/>
      <c r="B8032"/>
      <c r="C8032"/>
      <c r="D8032"/>
    </row>
    <row r="8033" spans="1:4" ht="15" x14ac:dyDescent="0.25">
      <c r="A8033"/>
      <c r="B8033"/>
      <c r="C8033"/>
      <c r="D8033"/>
    </row>
    <row r="8034" spans="1:4" ht="15" x14ac:dyDescent="0.25">
      <c r="A8034"/>
      <c r="B8034"/>
      <c r="C8034"/>
      <c r="D8034"/>
    </row>
    <row r="8035" spans="1:4" ht="15" x14ac:dyDescent="0.25">
      <c r="A8035"/>
      <c r="B8035"/>
      <c r="C8035"/>
      <c r="D8035"/>
    </row>
    <row r="8036" spans="1:4" ht="15" x14ac:dyDescent="0.25">
      <c r="A8036"/>
      <c r="B8036"/>
      <c r="C8036"/>
      <c r="D8036"/>
    </row>
    <row r="8037" spans="1:4" ht="15" x14ac:dyDescent="0.25">
      <c r="A8037"/>
      <c r="B8037"/>
      <c r="C8037"/>
      <c r="D8037"/>
    </row>
    <row r="8038" spans="1:4" ht="15" x14ac:dyDescent="0.25">
      <c r="A8038"/>
      <c r="B8038"/>
      <c r="C8038"/>
      <c r="D8038"/>
    </row>
    <row r="8039" spans="1:4" ht="15" x14ac:dyDescent="0.25">
      <c r="A8039"/>
      <c r="B8039"/>
      <c r="C8039"/>
      <c r="D8039"/>
    </row>
    <row r="8040" spans="1:4" ht="15" x14ac:dyDescent="0.25">
      <c r="A8040"/>
      <c r="B8040"/>
      <c r="C8040"/>
      <c r="D8040"/>
    </row>
    <row r="8041" spans="1:4" ht="15" x14ac:dyDescent="0.25">
      <c r="A8041"/>
      <c r="B8041"/>
      <c r="C8041"/>
      <c r="D8041"/>
    </row>
    <row r="8042" spans="1:4" ht="15" x14ac:dyDescent="0.25">
      <c r="A8042"/>
      <c r="B8042"/>
      <c r="C8042"/>
      <c r="D8042"/>
    </row>
    <row r="8043" spans="1:4" ht="15" x14ac:dyDescent="0.25">
      <c r="A8043"/>
      <c r="B8043"/>
      <c r="C8043"/>
      <c r="D8043"/>
    </row>
    <row r="8044" spans="1:4" ht="15" x14ac:dyDescent="0.25">
      <c r="A8044"/>
      <c r="B8044"/>
      <c r="C8044"/>
      <c r="D8044"/>
    </row>
    <row r="8045" spans="1:4" ht="15" x14ac:dyDescent="0.25">
      <c r="A8045"/>
      <c r="B8045"/>
      <c r="C8045"/>
      <c r="D8045"/>
    </row>
    <row r="8046" spans="1:4" ht="15" x14ac:dyDescent="0.25">
      <c r="A8046"/>
      <c r="B8046"/>
      <c r="C8046"/>
      <c r="D8046"/>
    </row>
    <row r="8047" spans="1:4" ht="15" x14ac:dyDescent="0.25">
      <c r="A8047"/>
      <c r="B8047"/>
      <c r="C8047"/>
      <c r="D8047"/>
    </row>
    <row r="8048" spans="1:4" ht="15" x14ac:dyDescent="0.25">
      <c r="A8048"/>
      <c r="B8048"/>
      <c r="C8048"/>
      <c r="D8048"/>
    </row>
    <row r="8049" spans="1:4" ht="15" x14ac:dyDescent="0.25">
      <c r="A8049"/>
      <c r="B8049"/>
      <c r="C8049"/>
      <c r="D8049"/>
    </row>
    <row r="8050" spans="1:4" ht="15" x14ac:dyDescent="0.25">
      <c r="A8050"/>
      <c r="B8050"/>
      <c r="C8050"/>
      <c r="D8050"/>
    </row>
    <row r="8051" spans="1:4" ht="15" x14ac:dyDescent="0.25">
      <c r="A8051"/>
      <c r="B8051"/>
      <c r="C8051"/>
      <c r="D8051"/>
    </row>
    <row r="8052" spans="1:4" ht="15" x14ac:dyDescent="0.25">
      <c r="A8052"/>
      <c r="B8052"/>
      <c r="C8052"/>
      <c r="D8052"/>
    </row>
    <row r="8053" spans="1:4" ht="15" x14ac:dyDescent="0.25">
      <c r="A8053"/>
      <c r="B8053"/>
      <c r="C8053"/>
      <c r="D8053"/>
    </row>
    <row r="8054" spans="1:4" ht="15" x14ac:dyDescent="0.25">
      <c r="A8054"/>
      <c r="B8054"/>
      <c r="C8054"/>
      <c r="D8054"/>
    </row>
    <row r="8055" spans="1:4" ht="15" x14ac:dyDescent="0.25">
      <c r="A8055"/>
      <c r="B8055"/>
      <c r="C8055"/>
      <c r="D8055"/>
    </row>
    <row r="8056" spans="1:4" ht="15" x14ac:dyDescent="0.25">
      <c r="A8056"/>
      <c r="B8056"/>
      <c r="C8056"/>
      <c r="D8056"/>
    </row>
    <row r="8057" spans="1:4" ht="15" x14ac:dyDescent="0.25">
      <c r="A8057"/>
      <c r="B8057"/>
      <c r="C8057"/>
      <c r="D8057"/>
    </row>
    <row r="8058" spans="1:4" ht="15" x14ac:dyDescent="0.25">
      <c r="A8058"/>
      <c r="B8058"/>
      <c r="C8058"/>
      <c r="D8058"/>
    </row>
    <row r="8059" spans="1:4" ht="15" x14ac:dyDescent="0.25">
      <c r="A8059"/>
      <c r="B8059"/>
      <c r="C8059"/>
      <c r="D8059"/>
    </row>
    <row r="8060" spans="1:4" ht="15" x14ac:dyDescent="0.25">
      <c r="A8060"/>
      <c r="B8060"/>
      <c r="C8060"/>
      <c r="D8060"/>
    </row>
    <row r="8061" spans="1:4" ht="15" x14ac:dyDescent="0.25">
      <c r="A8061"/>
      <c r="B8061"/>
      <c r="C8061"/>
      <c r="D8061"/>
    </row>
    <row r="8062" spans="1:4" ht="15" x14ac:dyDescent="0.25">
      <c r="A8062"/>
      <c r="B8062"/>
      <c r="C8062"/>
      <c r="D8062"/>
    </row>
    <row r="8063" spans="1:4" ht="15" x14ac:dyDescent="0.25">
      <c r="A8063"/>
      <c r="B8063"/>
      <c r="C8063"/>
      <c r="D8063"/>
    </row>
    <row r="8064" spans="1:4" ht="15" x14ac:dyDescent="0.25">
      <c r="A8064"/>
      <c r="B8064"/>
      <c r="C8064"/>
      <c r="D8064"/>
    </row>
    <row r="8065" spans="1:4" ht="15" x14ac:dyDescent="0.25">
      <c r="A8065"/>
      <c r="B8065"/>
      <c r="C8065"/>
      <c r="D8065"/>
    </row>
    <row r="8066" spans="1:4" ht="15" x14ac:dyDescent="0.25">
      <c r="A8066"/>
      <c r="B8066"/>
      <c r="C8066"/>
      <c r="D8066"/>
    </row>
    <row r="8067" spans="1:4" ht="15" x14ac:dyDescent="0.25">
      <c r="A8067"/>
      <c r="B8067"/>
      <c r="C8067"/>
      <c r="D8067"/>
    </row>
    <row r="8068" spans="1:4" ht="15" x14ac:dyDescent="0.25">
      <c r="A8068"/>
      <c r="B8068"/>
      <c r="C8068"/>
      <c r="D8068"/>
    </row>
    <row r="8069" spans="1:4" ht="15" x14ac:dyDescent="0.25">
      <c r="A8069"/>
      <c r="B8069"/>
      <c r="C8069"/>
      <c r="D8069"/>
    </row>
    <row r="8070" spans="1:4" ht="15" x14ac:dyDescent="0.25">
      <c r="A8070"/>
      <c r="B8070"/>
      <c r="C8070"/>
      <c r="D8070"/>
    </row>
    <row r="8071" spans="1:4" ht="15" x14ac:dyDescent="0.25">
      <c r="A8071"/>
      <c r="B8071"/>
      <c r="C8071"/>
      <c r="D8071"/>
    </row>
    <row r="8072" spans="1:4" ht="15" x14ac:dyDescent="0.25">
      <c r="A8072"/>
      <c r="B8072"/>
      <c r="C8072"/>
      <c r="D8072"/>
    </row>
    <row r="8073" spans="1:4" ht="15" x14ac:dyDescent="0.25">
      <c r="A8073"/>
      <c r="B8073"/>
      <c r="C8073"/>
      <c r="D8073"/>
    </row>
    <row r="8074" spans="1:4" ht="15" x14ac:dyDescent="0.25">
      <c r="A8074"/>
      <c r="B8074"/>
      <c r="C8074"/>
      <c r="D8074"/>
    </row>
    <row r="8075" spans="1:4" ht="15" x14ac:dyDescent="0.25">
      <c r="A8075"/>
      <c r="B8075"/>
      <c r="C8075"/>
      <c r="D8075"/>
    </row>
    <row r="8076" spans="1:4" ht="15" x14ac:dyDescent="0.25">
      <c r="A8076"/>
      <c r="B8076"/>
      <c r="C8076"/>
      <c r="D8076"/>
    </row>
    <row r="8077" spans="1:4" ht="15" x14ac:dyDescent="0.25">
      <c r="A8077"/>
      <c r="B8077"/>
      <c r="C8077"/>
      <c r="D8077"/>
    </row>
    <row r="8078" spans="1:4" ht="15" x14ac:dyDescent="0.25">
      <c r="A8078"/>
      <c r="B8078"/>
      <c r="C8078"/>
      <c r="D8078"/>
    </row>
    <row r="8079" spans="1:4" ht="15" x14ac:dyDescent="0.25">
      <c r="A8079"/>
      <c r="B8079"/>
      <c r="C8079"/>
      <c r="D8079"/>
    </row>
    <row r="8080" spans="1:4" ht="15" x14ac:dyDescent="0.25">
      <c r="A8080"/>
      <c r="B8080"/>
      <c r="C8080"/>
      <c r="D8080"/>
    </row>
    <row r="8081" spans="1:4" ht="15" x14ac:dyDescent="0.25">
      <c r="A8081"/>
      <c r="B8081"/>
      <c r="C8081"/>
      <c r="D8081"/>
    </row>
    <row r="8082" spans="1:4" ht="15" x14ac:dyDescent="0.25">
      <c r="A8082"/>
      <c r="B8082"/>
      <c r="C8082"/>
      <c r="D8082"/>
    </row>
    <row r="8083" spans="1:4" ht="15" x14ac:dyDescent="0.25">
      <c r="A8083"/>
      <c r="B8083"/>
      <c r="C8083"/>
      <c r="D8083"/>
    </row>
    <row r="8084" spans="1:4" ht="15" x14ac:dyDescent="0.25">
      <c r="A8084"/>
      <c r="B8084"/>
      <c r="C8084"/>
      <c r="D8084"/>
    </row>
    <row r="8085" spans="1:4" ht="15" x14ac:dyDescent="0.25">
      <c r="A8085"/>
      <c r="B8085"/>
      <c r="C8085"/>
      <c r="D8085"/>
    </row>
    <row r="8086" spans="1:4" ht="15" x14ac:dyDescent="0.25">
      <c r="A8086"/>
      <c r="B8086"/>
      <c r="C8086"/>
      <c r="D8086"/>
    </row>
    <row r="8087" spans="1:4" ht="15" x14ac:dyDescent="0.25">
      <c r="A8087"/>
      <c r="B8087"/>
      <c r="C8087"/>
      <c r="D8087"/>
    </row>
    <row r="8088" spans="1:4" ht="15" x14ac:dyDescent="0.25">
      <c r="A8088"/>
      <c r="B8088"/>
      <c r="C8088"/>
      <c r="D8088"/>
    </row>
    <row r="8089" spans="1:4" ht="15" x14ac:dyDescent="0.25">
      <c r="A8089"/>
      <c r="B8089"/>
      <c r="C8089"/>
      <c r="D8089"/>
    </row>
    <row r="8090" spans="1:4" ht="15" x14ac:dyDescent="0.25">
      <c r="A8090"/>
      <c r="B8090"/>
      <c r="C8090"/>
      <c r="D8090"/>
    </row>
    <row r="8091" spans="1:4" ht="15" x14ac:dyDescent="0.25">
      <c r="A8091"/>
      <c r="B8091"/>
      <c r="C8091"/>
      <c r="D8091"/>
    </row>
    <row r="8092" spans="1:4" ht="15" x14ac:dyDescent="0.25">
      <c r="A8092"/>
      <c r="B8092"/>
      <c r="C8092"/>
      <c r="D8092"/>
    </row>
    <row r="8093" spans="1:4" ht="15" x14ac:dyDescent="0.25">
      <c r="A8093"/>
      <c r="B8093"/>
      <c r="C8093"/>
      <c r="D8093"/>
    </row>
    <row r="8094" spans="1:4" ht="15" x14ac:dyDescent="0.25">
      <c r="A8094"/>
      <c r="B8094"/>
      <c r="C8094"/>
      <c r="D8094"/>
    </row>
    <row r="8095" spans="1:4" ht="15" x14ac:dyDescent="0.25">
      <c r="A8095"/>
      <c r="B8095"/>
      <c r="C8095"/>
      <c r="D8095"/>
    </row>
    <row r="8096" spans="1:4" ht="15" x14ac:dyDescent="0.25">
      <c r="A8096"/>
      <c r="B8096"/>
      <c r="C8096"/>
      <c r="D8096"/>
    </row>
    <row r="8097" spans="1:4" ht="15" x14ac:dyDescent="0.25">
      <c r="A8097"/>
      <c r="B8097"/>
      <c r="C8097"/>
      <c r="D8097"/>
    </row>
    <row r="8098" spans="1:4" ht="15" x14ac:dyDescent="0.25">
      <c r="A8098"/>
      <c r="B8098"/>
      <c r="C8098"/>
      <c r="D8098"/>
    </row>
    <row r="8099" spans="1:4" ht="15" x14ac:dyDescent="0.25">
      <c r="A8099"/>
      <c r="B8099"/>
      <c r="C8099"/>
      <c r="D8099"/>
    </row>
    <row r="8100" spans="1:4" ht="15" x14ac:dyDescent="0.25">
      <c r="A8100"/>
      <c r="B8100"/>
      <c r="C8100"/>
      <c r="D8100"/>
    </row>
    <row r="8101" spans="1:4" ht="15" x14ac:dyDescent="0.25">
      <c r="A8101"/>
      <c r="B8101"/>
      <c r="C8101"/>
      <c r="D8101"/>
    </row>
    <row r="8102" spans="1:4" ht="15" x14ac:dyDescent="0.25">
      <c r="A8102"/>
      <c r="B8102"/>
      <c r="C8102"/>
      <c r="D8102"/>
    </row>
    <row r="8103" spans="1:4" ht="15" x14ac:dyDescent="0.25">
      <c r="A8103"/>
      <c r="B8103"/>
      <c r="C8103"/>
      <c r="D8103"/>
    </row>
    <row r="8104" spans="1:4" ht="15" x14ac:dyDescent="0.25">
      <c r="A8104"/>
      <c r="B8104"/>
      <c r="C8104"/>
      <c r="D8104"/>
    </row>
    <row r="8105" spans="1:4" ht="15" x14ac:dyDescent="0.25">
      <c r="A8105"/>
      <c r="B8105"/>
      <c r="C8105"/>
      <c r="D8105"/>
    </row>
    <row r="8106" spans="1:4" ht="15" x14ac:dyDescent="0.25">
      <c r="A8106"/>
      <c r="B8106"/>
      <c r="C8106"/>
      <c r="D8106"/>
    </row>
    <row r="8107" spans="1:4" ht="15" x14ac:dyDescent="0.25">
      <c r="A8107"/>
      <c r="B8107"/>
      <c r="C8107"/>
      <c r="D8107"/>
    </row>
    <row r="8108" spans="1:4" ht="15" x14ac:dyDescent="0.25">
      <c r="A8108"/>
      <c r="B8108"/>
      <c r="C8108"/>
      <c r="D8108"/>
    </row>
    <row r="8109" spans="1:4" ht="15" x14ac:dyDescent="0.25">
      <c r="A8109"/>
      <c r="B8109"/>
      <c r="C8109"/>
      <c r="D8109"/>
    </row>
    <row r="8110" spans="1:4" ht="15" x14ac:dyDescent="0.25">
      <c r="A8110"/>
      <c r="B8110"/>
      <c r="C8110"/>
      <c r="D8110"/>
    </row>
    <row r="8111" spans="1:4" ht="15" x14ac:dyDescent="0.25">
      <c r="A8111"/>
      <c r="B8111"/>
      <c r="C8111"/>
      <c r="D8111"/>
    </row>
    <row r="8112" spans="1:4" ht="15" x14ac:dyDescent="0.25">
      <c r="A8112"/>
      <c r="B8112"/>
      <c r="C8112"/>
      <c r="D8112"/>
    </row>
    <row r="8113" spans="1:4" ht="15" x14ac:dyDescent="0.25">
      <c r="A8113"/>
      <c r="B8113"/>
      <c r="C8113"/>
      <c r="D8113"/>
    </row>
    <row r="8114" spans="1:4" ht="15" x14ac:dyDescent="0.25">
      <c r="A8114"/>
      <c r="B8114"/>
      <c r="C8114"/>
      <c r="D8114"/>
    </row>
    <row r="8115" spans="1:4" ht="15" x14ac:dyDescent="0.25">
      <c r="A8115"/>
      <c r="B8115"/>
      <c r="C8115"/>
      <c r="D8115"/>
    </row>
    <row r="8116" spans="1:4" ht="15" x14ac:dyDescent="0.25">
      <c r="A8116"/>
      <c r="B8116"/>
      <c r="C8116"/>
      <c r="D8116"/>
    </row>
    <row r="8117" spans="1:4" ht="15" x14ac:dyDescent="0.25">
      <c r="A8117"/>
      <c r="B8117"/>
      <c r="C8117"/>
      <c r="D8117"/>
    </row>
    <row r="8118" spans="1:4" ht="15" x14ac:dyDescent="0.25">
      <c r="A8118"/>
      <c r="B8118"/>
      <c r="C8118"/>
      <c r="D8118"/>
    </row>
    <row r="8119" spans="1:4" ht="15" x14ac:dyDescent="0.25">
      <c r="A8119"/>
      <c r="B8119"/>
      <c r="C8119"/>
      <c r="D8119"/>
    </row>
    <row r="8120" spans="1:4" ht="15" x14ac:dyDescent="0.25">
      <c r="A8120"/>
      <c r="B8120"/>
      <c r="C8120"/>
      <c r="D8120"/>
    </row>
    <row r="8121" spans="1:4" ht="15" x14ac:dyDescent="0.25">
      <c r="A8121"/>
      <c r="B8121"/>
      <c r="C8121"/>
      <c r="D8121"/>
    </row>
    <row r="8122" spans="1:4" ht="15" x14ac:dyDescent="0.25">
      <c r="A8122"/>
      <c r="B8122"/>
      <c r="C8122"/>
      <c r="D8122"/>
    </row>
    <row r="8123" spans="1:4" ht="15" x14ac:dyDescent="0.25">
      <c r="A8123"/>
      <c r="B8123"/>
      <c r="C8123"/>
      <c r="D8123"/>
    </row>
    <row r="8124" spans="1:4" ht="15" x14ac:dyDescent="0.25">
      <c r="A8124"/>
      <c r="B8124"/>
      <c r="C8124"/>
      <c r="D8124"/>
    </row>
    <row r="8125" spans="1:4" ht="15" x14ac:dyDescent="0.25">
      <c r="A8125"/>
      <c r="B8125"/>
      <c r="C8125"/>
      <c r="D8125"/>
    </row>
    <row r="8126" spans="1:4" ht="15" x14ac:dyDescent="0.25">
      <c r="A8126"/>
      <c r="B8126"/>
      <c r="C8126"/>
      <c r="D8126"/>
    </row>
    <row r="8127" spans="1:4" ht="15" x14ac:dyDescent="0.25">
      <c r="A8127"/>
      <c r="B8127"/>
      <c r="C8127"/>
      <c r="D8127"/>
    </row>
    <row r="8128" spans="1:4" ht="15" x14ac:dyDescent="0.25">
      <c r="A8128"/>
      <c r="B8128"/>
      <c r="C8128"/>
      <c r="D8128"/>
    </row>
    <row r="8129" spans="1:4" ht="15" x14ac:dyDescent="0.25">
      <c r="A8129"/>
      <c r="B8129"/>
      <c r="C8129"/>
      <c r="D8129"/>
    </row>
    <row r="8130" spans="1:4" ht="15" x14ac:dyDescent="0.25">
      <c r="A8130"/>
      <c r="B8130"/>
      <c r="C8130"/>
      <c r="D8130"/>
    </row>
    <row r="8131" spans="1:4" ht="15" x14ac:dyDescent="0.25">
      <c r="A8131"/>
      <c r="B8131"/>
      <c r="C8131"/>
      <c r="D8131"/>
    </row>
    <row r="8132" spans="1:4" ht="15" x14ac:dyDescent="0.25">
      <c r="A8132"/>
      <c r="B8132"/>
      <c r="C8132"/>
      <c r="D8132"/>
    </row>
    <row r="8133" spans="1:4" ht="15" x14ac:dyDescent="0.25">
      <c r="A8133"/>
      <c r="B8133"/>
      <c r="C8133"/>
      <c r="D8133"/>
    </row>
    <row r="8134" spans="1:4" ht="15" x14ac:dyDescent="0.25">
      <c r="A8134"/>
      <c r="B8134"/>
      <c r="C8134"/>
      <c r="D8134"/>
    </row>
    <row r="8135" spans="1:4" ht="15" x14ac:dyDescent="0.25">
      <c r="A8135"/>
      <c r="B8135"/>
      <c r="C8135"/>
      <c r="D8135"/>
    </row>
    <row r="8136" spans="1:4" ht="15" x14ac:dyDescent="0.25">
      <c r="A8136"/>
      <c r="B8136"/>
      <c r="C8136"/>
      <c r="D8136"/>
    </row>
    <row r="8137" spans="1:4" ht="15" x14ac:dyDescent="0.25">
      <c r="A8137"/>
      <c r="B8137"/>
      <c r="C8137"/>
      <c r="D8137"/>
    </row>
    <row r="8138" spans="1:4" ht="15" x14ac:dyDescent="0.25">
      <c r="A8138"/>
      <c r="B8138"/>
      <c r="C8138"/>
      <c r="D8138"/>
    </row>
    <row r="8139" spans="1:4" ht="15" x14ac:dyDescent="0.25">
      <c r="A8139"/>
      <c r="B8139"/>
      <c r="C8139"/>
      <c r="D8139"/>
    </row>
    <row r="8140" spans="1:4" ht="15" x14ac:dyDescent="0.25">
      <c r="A8140"/>
      <c r="B8140"/>
      <c r="C8140"/>
      <c r="D8140"/>
    </row>
    <row r="8141" spans="1:4" ht="15" x14ac:dyDescent="0.25">
      <c r="A8141"/>
      <c r="B8141"/>
      <c r="C8141"/>
      <c r="D8141"/>
    </row>
    <row r="8142" spans="1:4" ht="15" x14ac:dyDescent="0.25">
      <c r="A8142"/>
      <c r="B8142"/>
      <c r="C8142"/>
      <c r="D8142"/>
    </row>
    <row r="8143" spans="1:4" ht="15" x14ac:dyDescent="0.25">
      <c r="A8143"/>
      <c r="B8143"/>
      <c r="C8143"/>
      <c r="D8143"/>
    </row>
    <row r="8144" spans="1:4" ht="15" x14ac:dyDescent="0.25">
      <c r="A8144"/>
      <c r="B8144"/>
      <c r="C8144"/>
      <c r="D8144"/>
    </row>
    <row r="8145" spans="1:4" ht="15" x14ac:dyDescent="0.25">
      <c r="A8145"/>
      <c r="B8145"/>
      <c r="C8145"/>
      <c r="D8145"/>
    </row>
    <row r="8146" spans="1:4" ht="15" x14ac:dyDescent="0.25">
      <c r="A8146"/>
      <c r="B8146"/>
      <c r="C8146"/>
      <c r="D8146"/>
    </row>
    <row r="8147" spans="1:4" ht="15" x14ac:dyDescent="0.25">
      <c r="A8147"/>
      <c r="B8147"/>
      <c r="C8147"/>
      <c r="D8147"/>
    </row>
    <row r="8148" spans="1:4" ht="15" x14ac:dyDescent="0.25">
      <c r="A8148"/>
      <c r="B8148"/>
      <c r="C8148"/>
      <c r="D8148"/>
    </row>
    <row r="8149" spans="1:4" ht="15" x14ac:dyDescent="0.25">
      <c r="A8149"/>
      <c r="B8149"/>
      <c r="C8149"/>
      <c r="D8149"/>
    </row>
    <row r="8150" spans="1:4" ht="15" x14ac:dyDescent="0.25">
      <c r="A8150"/>
      <c r="B8150"/>
      <c r="C8150"/>
      <c r="D8150"/>
    </row>
    <row r="8151" spans="1:4" ht="15" x14ac:dyDescent="0.25">
      <c r="A8151"/>
      <c r="B8151"/>
      <c r="C8151"/>
      <c r="D8151"/>
    </row>
    <row r="8152" spans="1:4" ht="15" x14ac:dyDescent="0.25">
      <c r="A8152"/>
      <c r="B8152"/>
      <c r="C8152"/>
      <c r="D8152"/>
    </row>
    <row r="8153" spans="1:4" ht="15" x14ac:dyDescent="0.25">
      <c r="A8153"/>
      <c r="B8153"/>
      <c r="C8153"/>
      <c r="D8153"/>
    </row>
    <row r="8154" spans="1:4" ht="15" x14ac:dyDescent="0.25">
      <c r="A8154"/>
      <c r="B8154"/>
      <c r="C8154"/>
      <c r="D8154"/>
    </row>
    <row r="8155" spans="1:4" ht="15" x14ac:dyDescent="0.25">
      <c r="A8155"/>
      <c r="B8155"/>
      <c r="C8155"/>
      <c r="D8155"/>
    </row>
    <row r="8156" spans="1:4" ht="15" x14ac:dyDescent="0.25">
      <c r="A8156"/>
      <c r="B8156"/>
      <c r="C8156"/>
      <c r="D8156"/>
    </row>
    <row r="8157" spans="1:4" ht="15" x14ac:dyDescent="0.25">
      <c r="A8157"/>
      <c r="B8157"/>
      <c r="C8157"/>
      <c r="D8157"/>
    </row>
    <row r="8158" spans="1:4" ht="15" x14ac:dyDescent="0.25">
      <c r="A8158"/>
      <c r="B8158"/>
      <c r="C8158"/>
      <c r="D8158"/>
    </row>
    <row r="8159" spans="1:4" ht="15" x14ac:dyDescent="0.25">
      <c r="A8159"/>
      <c r="B8159"/>
      <c r="C8159"/>
      <c r="D8159"/>
    </row>
    <row r="8160" spans="1:4" ht="15" x14ac:dyDescent="0.25">
      <c r="A8160"/>
      <c r="B8160"/>
      <c r="C8160"/>
      <c r="D8160"/>
    </row>
    <row r="8161" spans="1:4" ht="15" x14ac:dyDescent="0.25">
      <c r="A8161"/>
      <c r="B8161"/>
      <c r="C8161"/>
      <c r="D8161"/>
    </row>
    <row r="8162" spans="1:4" ht="15" x14ac:dyDescent="0.25">
      <c r="A8162"/>
      <c r="B8162"/>
      <c r="C8162"/>
      <c r="D8162"/>
    </row>
    <row r="8163" spans="1:4" ht="15" x14ac:dyDescent="0.25">
      <c r="A8163"/>
      <c r="B8163"/>
      <c r="C8163"/>
      <c r="D8163"/>
    </row>
    <row r="8164" spans="1:4" ht="15" x14ac:dyDescent="0.25">
      <c r="A8164"/>
      <c r="B8164"/>
      <c r="C8164"/>
      <c r="D8164"/>
    </row>
    <row r="8165" spans="1:4" ht="15" x14ac:dyDescent="0.25">
      <c r="A8165"/>
      <c r="B8165"/>
      <c r="C8165"/>
      <c r="D8165"/>
    </row>
    <row r="8166" spans="1:4" ht="15" x14ac:dyDescent="0.25">
      <c r="A8166"/>
      <c r="B8166"/>
      <c r="C8166"/>
      <c r="D8166"/>
    </row>
    <row r="8167" spans="1:4" ht="15" x14ac:dyDescent="0.25">
      <c r="A8167"/>
      <c r="B8167"/>
      <c r="C8167"/>
      <c r="D8167"/>
    </row>
    <row r="8168" spans="1:4" ht="15" x14ac:dyDescent="0.25">
      <c r="A8168"/>
      <c r="B8168"/>
      <c r="C8168"/>
      <c r="D8168"/>
    </row>
    <row r="8169" spans="1:4" ht="15" x14ac:dyDescent="0.25">
      <c r="A8169"/>
      <c r="B8169"/>
      <c r="C8169"/>
      <c r="D8169"/>
    </row>
    <row r="8170" spans="1:4" ht="15" x14ac:dyDescent="0.25">
      <c r="A8170"/>
      <c r="B8170"/>
      <c r="C8170"/>
      <c r="D8170"/>
    </row>
    <row r="8171" spans="1:4" ht="15" x14ac:dyDescent="0.25">
      <c r="A8171"/>
      <c r="B8171"/>
      <c r="C8171"/>
      <c r="D8171"/>
    </row>
    <row r="8172" spans="1:4" ht="15" x14ac:dyDescent="0.25">
      <c r="A8172"/>
      <c r="B8172"/>
      <c r="C8172"/>
      <c r="D8172"/>
    </row>
    <row r="8173" spans="1:4" ht="15" x14ac:dyDescent="0.25">
      <c r="A8173"/>
      <c r="B8173"/>
      <c r="C8173"/>
      <c r="D8173"/>
    </row>
    <row r="8174" spans="1:4" ht="15" x14ac:dyDescent="0.25">
      <c r="A8174"/>
      <c r="B8174"/>
      <c r="C8174"/>
      <c r="D8174"/>
    </row>
    <row r="8175" spans="1:4" ht="15" x14ac:dyDescent="0.25">
      <c r="A8175"/>
      <c r="B8175"/>
      <c r="C8175"/>
      <c r="D8175"/>
    </row>
    <row r="8176" spans="1:4" ht="15" x14ac:dyDescent="0.25">
      <c r="A8176"/>
      <c r="B8176"/>
      <c r="C8176"/>
      <c r="D8176"/>
    </row>
    <row r="8177" spans="1:4" ht="15" x14ac:dyDescent="0.25">
      <c r="A8177"/>
      <c r="B8177"/>
      <c r="C8177"/>
      <c r="D8177"/>
    </row>
    <row r="8178" spans="1:4" ht="15" x14ac:dyDescent="0.25">
      <c r="A8178"/>
      <c r="B8178"/>
      <c r="C8178"/>
      <c r="D8178"/>
    </row>
    <row r="8179" spans="1:4" ht="15" x14ac:dyDescent="0.25">
      <c r="A8179"/>
      <c r="B8179"/>
      <c r="C8179"/>
      <c r="D8179"/>
    </row>
    <row r="8180" spans="1:4" ht="15" x14ac:dyDescent="0.25">
      <c r="A8180"/>
      <c r="B8180"/>
      <c r="C8180"/>
      <c r="D8180"/>
    </row>
    <row r="8181" spans="1:4" ht="15" x14ac:dyDescent="0.25">
      <c r="A8181"/>
      <c r="B8181"/>
      <c r="C8181"/>
      <c r="D8181"/>
    </row>
    <row r="8182" spans="1:4" ht="15" x14ac:dyDescent="0.25">
      <c r="A8182"/>
      <c r="B8182"/>
      <c r="C8182"/>
      <c r="D8182"/>
    </row>
    <row r="8183" spans="1:4" ht="15" x14ac:dyDescent="0.25">
      <c r="A8183"/>
      <c r="B8183"/>
      <c r="C8183"/>
      <c r="D8183"/>
    </row>
    <row r="8184" spans="1:4" ht="15" x14ac:dyDescent="0.25">
      <c r="A8184"/>
      <c r="B8184"/>
      <c r="C8184"/>
      <c r="D8184"/>
    </row>
    <row r="8185" spans="1:4" ht="15" x14ac:dyDescent="0.25">
      <c r="A8185"/>
      <c r="B8185"/>
      <c r="C8185"/>
      <c r="D8185"/>
    </row>
    <row r="8186" spans="1:4" ht="15" x14ac:dyDescent="0.25">
      <c r="A8186"/>
      <c r="B8186"/>
      <c r="C8186"/>
      <c r="D8186"/>
    </row>
    <row r="8187" spans="1:4" ht="15" x14ac:dyDescent="0.25">
      <c r="A8187"/>
      <c r="B8187"/>
      <c r="C8187"/>
      <c r="D8187"/>
    </row>
    <row r="8188" spans="1:4" ht="15" x14ac:dyDescent="0.25">
      <c r="A8188"/>
      <c r="B8188"/>
      <c r="C8188"/>
      <c r="D8188"/>
    </row>
    <row r="8189" spans="1:4" ht="15" x14ac:dyDescent="0.25">
      <c r="A8189"/>
      <c r="B8189"/>
      <c r="C8189"/>
      <c r="D8189"/>
    </row>
    <row r="8190" spans="1:4" ht="15" x14ac:dyDescent="0.25">
      <c r="A8190"/>
      <c r="B8190"/>
      <c r="C8190"/>
      <c r="D8190"/>
    </row>
    <row r="8191" spans="1:4" ht="15" x14ac:dyDescent="0.25">
      <c r="A8191"/>
      <c r="B8191"/>
      <c r="C8191"/>
      <c r="D8191"/>
    </row>
    <row r="8192" spans="1:4" ht="15" x14ac:dyDescent="0.25">
      <c r="A8192"/>
      <c r="B8192"/>
      <c r="C8192"/>
      <c r="D8192"/>
    </row>
    <row r="8193" spans="1:4" ht="15" x14ac:dyDescent="0.25">
      <c r="A8193"/>
      <c r="B8193"/>
      <c r="C8193"/>
      <c r="D8193"/>
    </row>
    <row r="8194" spans="1:4" ht="15" x14ac:dyDescent="0.25">
      <c r="A8194"/>
      <c r="B8194"/>
      <c r="C8194"/>
      <c r="D8194"/>
    </row>
    <row r="8195" spans="1:4" ht="15" x14ac:dyDescent="0.25">
      <c r="A8195"/>
      <c r="B8195"/>
      <c r="C8195"/>
      <c r="D8195"/>
    </row>
    <row r="8196" spans="1:4" ht="15" x14ac:dyDescent="0.25">
      <c r="A8196"/>
      <c r="B8196"/>
      <c r="C8196"/>
      <c r="D8196"/>
    </row>
    <row r="8197" spans="1:4" ht="15" x14ac:dyDescent="0.25">
      <c r="A8197"/>
      <c r="B8197"/>
      <c r="C8197"/>
      <c r="D8197"/>
    </row>
    <row r="8198" spans="1:4" ht="15" x14ac:dyDescent="0.25">
      <c r="A8198"/>
      <c r="B8198"/>
      <c r="C8198"/>
      <c r="D8198"/>
    </row>
    <row r="8199" spans="1:4" ht="15" x14ac:dyDescent="0.25">
      <c r="A8199"/>
      <c r="B8199"/>
      <c r="C8199"/>
      <c r="D8199"/>
    </row>
    <row r="8200" spans="1:4" ht="15" x14ac:dyDescent="0.25">
      <c r="A8200"/>
      <c r="B8200"/>
      <c r="C8200"/>
      <c r="D8200"/>
    </row>
    <row r="8201" spans="1:4" ht="15" x14ac:dyDescent="0.25">
      <c r="A8201"/>
      <c r="B8201"/>
      <c r="C8201"/>
      <c r="D8201"/>
    </row>
    <row r="8202" spans="1:4" ht="15" x14ac:dyDescent="0.25">
      <c r="A8202"/>
      <c r="B8202"/>
      <c r="C8202"/>
      <c r="D8202"/>
    </row>
    <row r="8203" spans="1:4" ht="15" x14ac:dyDescent="0.25">
      <c r="A8203"/>
      <c r="B8203"/>
      <c r="C8203"/>
      <c r="D8203"/>
    </row>
    <row r="8204" spans="1:4" ht="15" x14ac:dyDescent="0.25">
      <c r="A8204"/>
      <c r="B8204"/>
      <c r="C8204"/>
      <c r="D8204"/>
    </row>
    <row r="8205" spans="1:4" ht="15" x14ac:dyDescent="0.25">
      <c r="A8205"/>
      <c r="B8205"/>
      <c r="C8205"/>
      <c r="D8205"/>
    </row>
    <row r="8206" spans="1:4" ht="15" x14ac:dyDescent="0.25">
      <c r="A8206"/>
      <c r="B8206"/>
      <c r="C8206"/>
      <c r="D8206"/>
    </row>
    <row r="8207" spans="1:4" ht="15" x14ac:dyDescent="0.25">
      <c r="A8207"/>
      <c r="B8207"/>
      <c r="C8207"/>
      <c r="D8207"/>
    </row>
    <row r="8208" spans="1:4" ht="15" x14ac:dyDescent="0.25">
      <c r="A8208"/>
      <c r="B8208"/>
      <c r="C8208"/>
      <c r="D8208"/>
    </row>
    <row r="8209" spans="1:4" ht="15" x14ac:dyDescent="0.25">
      <c r="A8209"/>
      <c r="B8209"/>
      <c r="C8209"/>
      <c r="D8209"/>
    </row>
    <row r="8210" spans="1:4" ht="15" x14ac:dyDescent="0.25">
      <c r="A8210"/>
      <c r="B8210"/>
      <c r="C8210"/>
      <c r="D8210"/>
    </row>
    <row r="8211" spans="1:4" ht="15" x14ac:dyDescent="0.25">
      <c r="A8211"/>
      <c r="B8211"/>
      <c r="C8211"/>
      <c r="D8211"/>
    </row>
    <row r="8212" spans="1:4" ht="15" x14ac:dyDescent="0.25">
      <c r="A8212"/>
      <c r="B8212"/>
      <c r="C8212"/>
      <c r="D8212"/>
    </row>
    <row r="8213" spans="1:4" ht="15" x14ac:dyDescent="0.25">
      <c r="A8213"/>
      <c r="B8213"/>
      <c r="C8213"/>
      <c r="D8213"/>
    </row>
    <row r="8214" spans="1:4" ht="15" x14ac:dyDescent="0.25">
      <c r="A8214"/>
      <c r="B8214"/>
      <c r="C8214"/>
      <c r="D8214"/>
    </row>
    <row r="8215" spans="1:4" ht="15" x14ac:dyDescent="0.25">
      <c r="A8215"/>
      <c r="B8215"/>
      <c r="C8215"/>
      <c r="D8215"/>
    </row>
    <row r="8216" spans="1:4" ht="15" x14ac:dyDescent="0.25">
      <c r="A8216"/>
      <c r="B8216"/>
      <c r="C8216"/>
      <c r="D8216"/>
    </row>
    <row r="8217" spans="1:4" ht="15" x14ac:dyDescent="0.25">
      <c r="A8217"/>
      <c r="B8217"/>
      <c r="C8217"/>
      <c r="D8217"/>
    </row>
    <row r="8218" spans="1:4" ht="15" x14ac:dyDescent="0.25">
      <c r="A8218"/>
      <c r="B8218"/>
      <c r="C8218"/>
      <c r="D8218"/>
    </row>
    <row r="8219" spans="1:4" ht="15" x14ac:dyDescent="0.25">
      <c r="A8219"/>
      <c r="B8219"/>
      <c r="C8219"/>
      <c r="D8219"/>
    </row>
    <row r="8220" spans="1:4" ht="15" x14ac:dyDescent="0.25">
      <c r="A8220"/>
      <c r="B8220"/>
      <c r="C8220"/>
      <c r="D8220"/>
    </row>
    <row r="8221" spans="1:4" ht="15" x14ac:dyDescent="0.25">
      <c r="A8221"/>
      <c r="B8221"/>
      <c r="C8221"/>
      <c r="D8221"/>
    </row>
    <row r="8222" spans="1:4" ht="15" x14ac:dyDescent="0.25">
      <c r="A8222"/>
      <c r="B8222"/>
      <c r="C8222"/>
      <c r="D8222"/>
    </row>
    <row r="8223" spans="1:4" ht="15" x14ac:dyDescent="0.25">
      <c r="A8223"/>
      <c r="B8223"/>
      <c r="C8223"/>
      <c r="D8223"/>
    </row>
    <row r="8224" spans="1:4" ht="15" x14ac:dyDescent="0.25">
      <c r="A8224"/>
      <c r="B8224"/>
      <c r="C8224"/>
      <c r="D8224"/>
    </row>
    <row r="8225" spans="1:4" ht="15" x14ac:dyDescent="0.25">
      <c r="A8225"/>
      <c r="B8225"/>
      <c r="C8225"/>
      <c r="D8225"/>
    </row>
    <row r="8226" spans="1:4" ht="15" x14ac:dyDescent="0.25">
      <c r="A8226"/>
      <c r="B8226"/>
      <c r="C8226"/>
      <c r="D8226"/>
    </row>
    <row r="8227" spans="1:4" ht="15" x14ac:dyDescent="0.25">
      <c r="A8227"/>
      <c r="B8227"/>
      <c r="C8227"/>
      <c r="D8227"/>
    </row>
    <row r="8228" spans="1:4" ht="15" x14ac:dyDescent="0.25">
      <c r="A8228"/>
      <c r="B8228"/>
      <c r="C8228"/>
      <c r="D8228"/>
    </row>
    <row r="8229" spans="1:4" ht="15" x14ac:dyDescent="0.25">
      <c r="A8229"/>
      <c r="B8229"/>
      <c r="C8229"/>
      <c r="D8229"/>
    </row>
    <row r="8230" spans="1:4" ht="15" x14ac:dyDescent="0.25">
      <c r="A8230"/>
      <c r="B8230"/>
      <c r="C8230"/>
      <c r="D8230"/>
    </row>
    <row r="8231" spans="1:4" ht="15" x14ac:dyDescent="0.25">
      <c r="A8231"/>
      <c r="B8231"/>
      <c r="C8231"/>
      <c r="D8231"/>
    </row>
    <row r="8232" spans="1:4" ht="15" x14ac:dyDescent="0.25">
      <c r="A8232"/>
      <c r="B8232"/>
      <c r="C8232"/>
      <c r="D8232"/>
    </row>
    <row r="8233" spans="1:4" ht="15" x14ac:dyDescent="0.25">
      <c r="A8233"/>
      <c r="B8233"/>
      <c r="C8233"/>
      <c r="D8233"/>
    </row>
    <row r="8234" spans="1:4" ht="15" x14ac:dyDescent="0.25">
      <c r="A8234"/>
      <c r="B8234"/>
      <c r="C8234"/>
      <c r="D8234"/>
    </row>
    <row r="8235" spans="1:4" ht="15" x14ac:dyDescent="0.25">
      <c r="A8235"/>
      <c r="B8235"/>
      <c r="C8235"/>
      <c r="D8235"/>
    </row>
    <row r="8236" spans="1:4" ht="15" x14ac:dyDescent="0.25">
      <c r="A8236"/>
      <c r="B8236"/>
      <c r="C8236"/>
      <c r="D8236"/>
    </row>
    <row r="8237" spans="1:4" ht="15" x14ac:dyDescent="0.25">
      <c r="A8237"/>
      <c r="B8237"/>
      <c r="C8237"/>
      <c r="D8237"/>
    </row>
    <row r="8238" spans="1:4" ht="15" x14ac:dyDescent="0.25">
      <c r="A8238"/>
      <c r="B8238"/>
      <c r="C8238"/>
      <c r="D8238"/>
    </row>
    <row r="8239" spans="1:4" ht="15" x14ac:dyDescent="0.25">
      <c r="A8239"/>
      <c r="B8239"/>
      <c r="C8239"/>
      <c r="D8239"/>
    </row>
    <row r="8240" spans="1:4" ht="15" x14ac:dyDescent="0.25">
      <c r="A8240"/>
      <c r="B8240"/>
      <c r="C8240"/>
      <c r="D8240"/>
    </row>
    <row r="8241" spans="1:4" ht="15" x14ac:dyDescent="0.25">
      <c r="A8241"/>
      <c r="B8241"/>
      <c r="C8241"/>
      <c r="D8241"/>
    </row>
    <row r="8242" spans="1:4" ht="15" x14ac:dyDescent="0.25">
      <c r="A8242"/>
      <c r="B8242"/>
      <c r="C8242"/>
      <c r="D8242"/>
    </row>
    <row r="8243" spans="1:4" ht="15" x14ac:dyDescent="0.25">
      <c r="A8243"/>
      <c r="B8243"/>
      <c r="C8243"/>
      <c r="D8243"/>
    </row>
    <row r="8244" spans="1:4" ht="15" x14ac:dyDescent="0.25">
      <c r="A8244"/>
      <c r="B8244"/>
      <c r="C8244"/>
      <c r="D8244"/>
    </row>
    <row r="8245" spans="1:4" ht="15" x14ac:dyDescent="0.25">
      <c r="A8245"/>
      <c r="B8245"/>
      <c r="C8245"/>
      <c r="D8245"/>
    </row>
    <row r="8246" spans="1:4" ht="15" x14ac:dyDescent="0.25">
      <c r="A8246"/>
      <c r="B8246"/>
      <c r="C8246"/>
      <c r="D8246"/>
    </row>
    <row r="8247" spans="1:4" ht="15" x14ac:dyDescent="0.25">
      <c r="A8247"/>
      <c r="B8247"/>
      <c r="C8247"/>
      <c r="D8247"/>
    </row>
    <row r="8248" spans="1:4" ht="15" x14ac:dyDescent="0.25">
      <c r="A8248"/>
      <c r="B8248"/>
      <c r="C8248"/>
      <c r="D8248"/>
    </row>
    <row r="8249" spans="1:4" ht="15" x14ac:dyDescent="0.25">
      <c r="A8249"/>
      <c r="B8249"/>
      <c r="C8249"/>
      <c r="D8249"/>
    </row>
    <row r="8250" spans="1:4" ht="15" x14ac:dyDescent="0.25">
      <c r="A8250"/>
      <c r="B8250"/>
      <c r="C8250"/>
      <c r="D8250"/>
    </row>
    <row r="8251" spans="1:4" ht="15" x14ac:dyDescent="0.25">
      <c r="A8251"/>
      <c r="B8251"/>
      <c r="C8251"/>
      <c r="D8251"/>
    </row>
    <row r="8252" spans="1:4" ht="15" x14ac:dyDescent="0.25">
      <c r="A8252"/>
      <c r="B8252"/>
      <c r="C8252"/>
      <c r="D8252"/>
    </row>
    <row r="8253" spans="1:4" ht="15" x14ac:dyDescent="0.25">
      <c r="A8253"/>
      <c r="B8253"/>
      <c r="C8253"/>
      <c r="D8253"/>
    </row>
    <row r="8254" spans="1:4" ht="15" x14ac:dyDescent="0.25">
      <c r="A8254"/>
      <c r="B8254"/>
      <c r="C8254"/>
      <c r="D8254"/>
    </row>
    <row r="8255" spans="1:4" ht="15" x14ac:dyDescent="0.25">
      <c r="A8255"/>
      <c r="B8255"/>
      <c r="C8255"/>
      <c r="D8255"/>
    </row>
    <row r="8256" spans="1:4" ht="15" x14ac:dyDescent="0.25">
      <c r="A8256"/>
      <c r="B8256"/>
      <c r="C8256"/>
      <c r="D8256"/>
    </row>
    <row r="8257" spans="1:4" ht="15" x14ac:dyDescent="0.25">
      <c r="A8257"/>
      <c r="B8257"/>
      <c r="C8257"/>
      <c r="D8257"/>
    </row>
    <row r="8258" spans="1:4" ht="15" x14ac:dyDescent="0.25">
      <c r="A8258"/>
      <c r="B8258"/>
      <c r="C8258"/>
      <c r="D8258"/>
    </row>
    <row r="8259" spans="1:4" ht="15" x14ac:dyDescent="0.25">
      <c r="A8259"/>
      <c r="B8259"/>
      <c r="C8259"/>
      <c r="D8259"/>
    </row>
    <row r="8260" spans="1:4" ht="15" x14ac:dyDescent="0.25">
      <c r="A8260"/>
      <c r="B8260"/>
      <c r="C8260"/>
      <c r="D8260"/>
    </row>
    <row r="8261" spans="1:4" ht="15" x14ac:dyDescent="0.25">
      <c r="A8261"/>
      <c r="B8261"/>
      <c r="C8261"/>
      <c r="D8261"/>
    </row>
    <row r="8262" spans="1:4" ht="15" x14ac:dyDescent="0.25">
      <c r="A8262"/>
      <c r="B8262"/>
      <c r="C8262"/>
      <c r="D8262"/>
    </row>
    <row r="8263" spans="1:4" ht="15" x14ac:dyDescent="0.25">
      <c r="A8263"/>
      <c r="B8263"/>
      <c r="C8263"/>
      <c r="D8263"/>
    </row>
    <row r="8264" spans="1:4" ht="15" x14ac:dyDescent="0.25">
      <c r="A8264"/>
      <c r="B8264"/>
      <c r="C8264"/>
      <c r="D8264"/>
    </row>
    <row r="8265" spans="1:4" ht="15" x14ac:dyDescent="0.25">
      <c r="A8265"/>
      <c r="B8265"/>
      <c r="C8265"/>
      <c r="D8265"/>
    </row>
    <row r="8266" spans="1:4" ht="15" x14ac:dyDescent="0.25">
      <c r="A8266"/>
      <c r="B8266"/>
      <c r="C8266"/>
      <c r="D8266"/>
    </row>
    <row r="8267" spans="1:4" ht="15" x14ac:dyDescent="0.25">
      <c r="A8267"/>
      <c r="B8267"/>
      <c r="C8267"/>
      <c r="D8267"/>
    </row>
    <row r="8268" spans="1:4" ht="15" x14ac:dyDescent="0.25">
      <c r="A8268"/>
      <c r="B8268"/>
      <c r="C8268"/>
      <c r="D8268"/>
    </row>
    <row r="8269" spans="1:4" ht="15" x14ac:dyDescent="0.25">
      <c r="A8269"/>
      <c r="B8269"/>
      <c r="C8269"/>
      <c r="D8269"/>
    </row>
    <row r="8270" spans="1:4" ht="15" x14ac:dyDescent="0.25">
      <c r="A8270"/>
      <c r="B8270"/>
      <c r="C8270"/>
      <c r="D8270"/>
    </row>
    <row r="8271" spans="1:4" ht="15" x14ac:dyDescent="0.25">
      <c r="A8271"/>
      <c r="B8271"/>
      <c r="C8271"/>
      <c r="D8271"/>
    </row>
    <row r="8272" spans="1:4" ht="15" x14ac:dyDescent="0.25">
      <c r="A8272"/>
      <c r="B8272"/>
      <c r="C8272"/>
      <c r="D8272"/>
    </row>
    <row r="8273" spans="1:4" ht="15" x14ac:dyDescent="0.25">
      <c r="A8273"/>
      <c r="B8273"/>
      <c r="C8273"/>
      <c r="D8273"/>
    </row>
    <row r="8274" spans="1:4" ht="15" x14ac:dyDescent="0.25">
      <c r="A8274"/>
      <c r="B8274"/>
      <c r="C8274"/>
      <c r="D8274"/>
    </row>
    <row r="8275" spans="1:4" ht="15" x14ac:dyDescent="0.25">
      <c r="A8275"/>
      <c r="B8275"/>
      <c r="C8275"/>
      <c r="D8275"/>
    </row>
    <row r="8276" spans="1:4" ht="15" x14ac:dyDescent="0.25">
      <c r="A8276"/>
      <c r="B8276"/>
      <c r="C8276"/>
      <c r="D8276"/>
    </row>
    <row r="8277" spans="1:4" ht="15" x14ac:dyDescent="0.25">
      <c r="A8277"/>
      <c r="B8277"/>
      <c r="C8277"/>
      <c r="D8277"/>
    </row>
    <row r="8278" spans="1:4" ht="15" x14ac:dyDescent="0.25">
      <c r="A8278"/>
      <c r="B8278"/>
      <c r="C8278"/>
      <c r="D8278"/>
    </row>
    <row r="8279" spans="1:4" ht="15" x14ac:dyDescent="0.25">
      <c r="A8279"/>
      <c r="B8279"/>
      <c r="C8279"/>
      <c r="D8279"/>
    </row>
    <row r="8280" spans="1:4" ht="15" x14ac:dyDescent="0.25">
      <c r="A8280"/>
      <c r="B8280"/>
      <c r="C8280"/>
      <c r="D8280"/>
    </row>
    <row r="8281" spans="1:4" ht="15" x14ac:dyDescent="0.25">
      <c r="A8281"/>
      <c r="B8281"/>
      <c r="C8281"/>
      <c r="D8281"/>
    </row>
    <row r="8282" spans="1:4" ht="15" x14ac:dyDescent="0.25">
      <c r="A8282"/>
      <c r="B8282"/>
      <c r="C8282"/>
      <c r="D8282"/>
    </row>
    <row r="8283" spans="1:4" ht="15" x14ac:dyDescent="0.25">
      <c r="A8283"/>
      <c r="B8283"/>
      <c r="C8283"/>
      <c r="D8283"/>
    </row>
    <row r="8284" spans="1:4" ht="15" x14ac:dyDescent="0.25">
      <c r="A8284"/>
      <c r="B8284"/>
      <c r="C8284"/>
      <c r="D8284"/>
    </row>
    <row r="8285" spans="1:4" ht="15" x14ac:dyDescent="0.25">
      <c r="A8285"/>
      <c r="B8285"/>
      <c r="C8285"/>
      <c r="D8285"/>
    </row>
    <row r="8286" spans="1:4" ht="15" x14ac:dyDescent="0.25">
      <c r="A8286"/>
      <c r="B8286"/>
      <c r="C8286"/>
      <c r="D8286"/>
    </row>
    <row r="8287" spans="1:4" ht="15" x14ac:dyDescent="0.25">
      <c r="A8287"/>
      <c r="B8287"/>
      <c r="C8287"/>
      <c r="D8287"/>
    </row>
    <row r="8288" spans="1:4" ht="15" x14ac:dyDescent="0.25">
      <c r="A8288"/>
      <c r="B8288"/>
      <c r="C8288"/>
      <c r="D8288"/>
    </row>
    <row r="8289" spans="1:4" ht="15" x14ac:dyDescent="0.25">
      <c r="A8289"/>
      <c r="B8289"/>
      <c r="C8289"/>
      <c r="D8289"/>
    </row>
    <row r="8290" spans="1:4" ht="15" x14ac:dyDescent="0.25">
      <c r="A8290"/>
      <c r="B8290"/>
      <c r="C8290"/>
      <c r="D8290"/>
    </row>
    <row r="8291" spans="1:4" ht="15" x14ac:dyDescent="0.25">
      <c r="A8291"/>
      <c r="B8291"/>
      <c r="C8291"/>
      <c r="D8291"/>
    </row>
    <row r="8292" spans="1:4" ht="15" x14ac:dyDescent="0.25">
      <c r="A8292"/>
      <c r="B8292"/>
      <c r="C8292"/>
      <c r="D8292"/>
    </row>
    <row r="8293" spans="1:4" ht="15" x14ac:dyDescent="0.25">
      <c r="A8293"/>
      <c r="B8293"/>
      <c r="C8293"/>
      <c r="D8293"/>
    </row>
    <row r="8294" spans="1:4" ht="15" x14ac:dyDescent="0.25">
      <c r="A8294"/>
      <c r="B8294"/>
      <c r="C8294"/>
      <c r="D8294"/>
    </row>
    <row r="8295" spans="1:4" ht="15" x14ac:dyDescent="0.25">
      <c r="A8295"/>
      <c r="B8295"/>
      <c r="C8295"/>
      <c r="D8295"/>
    </row>
    <row r="8296" spans="1:4" ht="15" x14ac:dyDescent="0.25">
      <c r="A8296"/>
      <c r="B8296"/>
      <c r="C8296"/>
      <c r="D8296"/>
    </row>
    <row r="8297" spans="1:4" ht="15" x14ac:dyDescent="0.25">
      <c r="A8297"/>
      <c r="B8297"/>
      <c r="C8297"/>
      <c r="D8297"/>
    </row>
    <row r="8298" spans="1:4" ht="15" x14ac:dyDescent="0.25">
      <c r="A8298"/>
      <c r="B8298"/>
      <c r="C8298"/>
      <c r="D8298"/>
    </row>
    <row r="8299" spans="1:4" ht="15" x14ac:dyDescent="0.25">
      <c r="A8299"/>
      <c r="B8299"/>
      <c r="C8299"/>
      <c r="D8299"/>
    </row>
    <row r="8300" spans="1:4" ht="15" x14ac:dyDescent="0.25">
      <c r="A8300"/>
      <c r="B8300"/>
      <c r="C8300"/>
      <c r="D8300"/>
    </row>
    <row r="8301" spans="1:4" ht="15" x14ac:dyDescent="0.25">
      <c r="A8301"/>
      <c r="B8301"/>
      <c r="C8301"/>
      <c r="D8301"/>
    </row>
    <row r="8302" spans="1:4" ht="15" x14ac:dyDescent="0.25">
      <c r="A8302"/>
      <c r="B8302"/>
      <c r="C8302"/>
      <c r="D8302"/>
    </row>
    <row r="8303" spans="1:4" ht="15" x14ac:dyDescent="0.25">
      <c r="A8303"/>
      <c r="B8303"/>
      <c r="C8303"/>
      <c r="D8303"/>
    </row>
    <row r="8304" spans="1:4" ht="15" x14ac:dyDescent="0.25">
      <c r="A8304"/>
      <c r="B8304"/>
      <c r="C8304"/>
      <c r="D8304"/>
    </row>
    <row r="8305" spans="1:4" ht="15" x14ac:dyDescent="0.25">
      <c r="A8305"/>
      <c r="B8305"/>
      <c r="C8305"/>
      <c r="D8305"/>
    </row>
    <row r="8306" spans="1:4" ht="15" x14ac:dyDescent="0.25">
      <c r="A8306"/>
      <c r="B8306"/>
      <c r="C8306"/>
      <c r="D8306"/>
    </row>
    <row r="8307" spans="1:4" ht="15" x14ac:dyDescent="0.25">
      <c r="A8307"/>
      <c r="B8307"/>
      <c r="C8307"/>
      <c r="D8307"/>
    </row>
    <row r="8308" spans="1:4" ht="15" x14ac:dyDescent="0.25">
      <c r="A8308"/>
      <c r="B8308"/>
      <c r="C8308"/>
      <c r="D8308"/>
    </row>
    <row r="8309" spans="1:4" ht="15" x14ac:dyDescent="0.25">
      <c r="A8309"/>
      <c r="B8309"/>
      <c r="C8309"/>
      <c r="D8309"/>
    </row>
    <row r="8310" spans="1:4" ht="15" x14ac:dyDescent="0.25">
      <c r="A8310"/>
      <c r="B8310"/>
      <c r="C8310"/>
      <c r="D8310"/>
    </row>
    <row r="8311" spans="1:4" ht="15" x14ac:dyDescent="0.25">
      <c r="A8311"/>
      <c r="B8311"/>
      <c r="C8311"/>
      <c r="D8311"/>
    </row>
    <row r="8312" spans="1:4" ht="15" x14ac:dyDescent="0.25">
      <c r="A8312"/>
      <c r="B8312"/>
      <c r="C8312"/>
      <c r="D8312"/>
    </row>
    <row r="8313" spans="1:4" ht="15" x14ac:dyDescent="0.25">
      <c r="A8313"/>
      <c r="B8313"/>
      <c r="C8313"/>
      <c r="D8313"/>
    </row>
    <row r="8314" spans="1:4" ht="15" x14ac:dyDescent="0.25">
      <c r="A8314"/>
      <c r="B8314"/>
      <c r="C8314"/>
      <c r="D8314"/>
    </row>
    <row r="8315" spans="1:4" ht="15" x14ac:dyDescent="0.25">
      <c r="A8315"/>
      <c r="B8315"/>
      <c r="C8315"/>
      <c r="D8315"/>
    </row>
    <row r="8316" spans="1:4" ht="15" x14ac:dyDescent="0.25">
      <c r="A8316"/>
      <c r="B8316"/>
      <c r="C8316"/>
      <c r="D8316"/>
    </row>
    <row r="8317" spans="1:4" ht="15" x14ac:dyDescent="0.25">
      <c r="A8317"/>
      <c r="B8317"/>
      <c r="C8317"/>
      <c r="D8317"/>
    </row>
    <row r="8318" spans="1:4" ht="15" x14ac:dyDescent="0.25">
      <c r="A8318"/>
      <c r="B8318"/>
      <c r="C8318"/>
      <c r="D8318"/>
    </row>
    <row r="8319" spans="1:4" ht="15" x14ac:dyDescent="0.25">
      <c r="A8319"/>
      <c r="B8319"/>
      <c r="C8319"/>
      <c r="D8319"/>
    </row>
    <row r="8320" spans="1:4" ht="15" x14ac:dyDescent="0.25">
      <c r="A8320"/>
      <c r="B8320"/>
      <c r="C8320"/>
      <c r="D8320"/>
    </row>
    <row r="8321" spans="1:4" ht="15" x14ac:dyDescent="0.25">
      <c r="A8321"/>
      <c r="B8321"/>
      <c r="C8321"/>
      <c r="D8321"/>
    </row>
    <row r="8322" spans="1:4" ht="15" x14ac:dyDescent="0.25">
      <c r="A8322"/>
      <c r="B8322"/>
      <c r="C8322"/>
      <c r="D8322"/>
    </row>
    <row r="8323" spans="1:4" ht="15" x14ac:dyDescent="0.25">
      <c r="A8323"/>
      <c r="B8323"/>
      <c r="C8323"/>
      <c r="D8323"/>
    </row>
    <row r="8324" spans="1:4" ht="15" x14ac:dyDescent="0.25">
      <c r="A8324"/>
      <c r="B8324"/>
      <c r="C8324"/>
      <c r="D8324"/>
    </row>
    <row r="8325" spans="1:4" ht="15" x14ac:dyDescent="0.25">
      <c r="A8325"/>
      <c r="B8325"/>
      <c r="C8325"/>
      <c r="D8325"/>
    </row>
    <row r="8326" spans="1:4" ht="15" x14ac:dyDescent="0.25">
      <c r="A8326"/>
      <c r="B8326"/>
      <c r="C8326"/>
      <c r="D8326"/>
    </row>
    <row r="8327" spans="1:4" ht="15" x14ac:dyDescent="0.25">
      <c r="A8327"/>
      <c r="B8327"/>
      <c r="C8327"/>
      <c r="D8327"/>
    </row>
    <row r="8328" spans="1:4" ht="15" x14ac:dyDescent="0.25">
      <c r="A8328"/>
      <c r="B8328"/>
      <c r="C8328"/>
      <c r="D8328"/>
    </row>
    <row r="8329" spans="1:4" ht="15" x14ac:dyDescent="0.25">
      <c r="A8329"/>
      <c r="B8329"/>
      <c r="C8329"/>
      <c r="D8329"/>
    </row>
    <row r="8330" spans="1:4" ht="15" x14ac:dyDescent="0.25">
      <c r="A8330"/>
      <c r="B8330"/>
      <c r="C8330"/>
      <c r="D8330"/>
    </row>
    <row r="8331" spans="1:4" ht="15" x14ac:dyDescent="0.25">
      <c r="A8331"/>
      <c r="B8331"/>
      <c r="C8331"/>
      <c r="D8331"/>
    </row>
    <row r="8332" spans="1:4" ht="15" x14ac:dyDescent="0.25">
      <c r="A8332"/>
      <c r="B8332"/>
      <c r="C8332"/>
      <c r="D8332"/>
    </row>
    <row r="8333" spans="1:4" ht="15" x14ac:dyDescent="0.25">
      <c r="A8333"/>
      <c r="B8333"/>
      <c r="C8333"/>
      <c r="D8333"/>
    </row>
    <row r="8334" spans="1:4" ht="15" x14ac:dyDescent="0.25">
      <c r="A8334"/>
      <c r="B8334"/>
      <c r="C8334"/>
      <c r="D8334"/>
    </row>
    <row r="8335" spans="1:4" ht="15" x14ac:dyDescent="0.25">
      <c r="A8335"/>
      <c r="B8335"/>
      <c r="C8335"/>
      <c r="D8335"/>
    </row>
    <row r="8336" spans="1:4" ht="15" x14ac:dyDescent="0.25">
      <c r="A8336"/>
      <c r="B8336"/>
      <c r="C8336"/>
      <c r="D8336"/>
    </row>
    <row r="8337" spans="1:4" ht="15" x14ac:dyDescent="0.25">
      <c r="A8337"/>
      <c r="B8337"/>
      <c r="C8337"/>
      <c r="D8337"/>
    </row>
    <row r="8338" spans="1:4" ht="15" x14ac:dyDescent="0.25">
      <c r="A8338"/>
      <c r="B8338"/>
      <c r="C8338"/>
      <c r="D8338"/>
    </row>
    <row r="8339" spans="1:4" ht="15" x14ac:dyDescent="0.25">
      <c r="A8339"/>
      <c r="B8339"/>
      <c r="C8339"/>
      <c r="D8339"/>
    </row>
    <row r="8340" spans="1:4" ht="15" x14ac:dyDescent="0.25">
      <c r="A8340"/>
      <c r="B8340"/>
      <c r="C8340"/>
      <c r="D8340"/>
    </row>
    <row r="8341" spans="1:4" ht="15" x14ac:dyDescent="0.25">
      <c r="A8341"/>
      <c r="B8341"/>
      <c r="C8341"/>
      <c r="D8341"/>
    </row>
    <row r="8342" spans="1:4" ht="15" x14ac:dyDescent="0.25">
      <c r="A8342"/>
      <c r="B8342"/>
      <c r="C8342"/>
      <c r="D8342"/>
    </row>
    <row r="8343" spans="1:4" ht="15" x14ac:dyDescent="0.25">
      <c r="A8343"/>
      <c r="B8343"/>
      <c r="C8343"/>
      <c r="D8343"/>
    </row>
    <row r="8344" spans="1:4" ht="15" x14ac:dyDescent="0.25">
      <c r="A8344"/>
      <c r="B8344"/>
      <c r="C8344"/>
      <c r="D8344"/>
    </row>
    <row r="8345" spans="1:4" ht="15" x14ac:dyDescent="0.25">
      <c r="A8345"/>
      <c r="B8345"/>
      <c r="C8345"/>
      <c r="D8345"/>
    </row>
    <row r="8346" spans="1:4" ht="15" x14ac:dyDescent="0.25">
      <c r="A8346"/>
      <c r="B8346"/>
      <c r="C8346"/>
      <c r="D8346"/>
    </row>
    <row r="8347" spans="1:4" ht="15" x14ac:dyDescent="0.25">
      <c r="A8347"/>
      <c r="B8347"/>
      <c r="C8347"/>
      <c r="D8347"/>
    </row>
    <row r="8348" spans="1:4" ht="15" x14ac:dyDescent="0.25">
      <c r="A8348"/>
      <c r="B8348"/>
      <c r="C8348"/>
      <c r="D8348"/>
    </row>
    <row r="8349" spans="1:4" ht="15" x14ac:dyDescent="0.25">
      <c r="A8349"/>
      <c r="B8349"/>
      <c r="C8349"/>
      <c r="D8349"/>
    </row>
    <row r="8350" spans="1:4" ht="15" x14ac:dyDescent="0.25">
      <c r="A8350"/>
      <c r="B8350"/>
      <c r="C8350"/>
      <c r="D8350"/>
    </row>
    <row r="8351" spans="1:4" ht="15" x14ac:dyDescent="0.25">
      <c r="A8351"/>
      <c r="B8351"/>
      <c r="C8351"/>
      <c r="D8351"/>
    </row>
    <row r="8352" spans="1:4" ht="15" x14ac:dyDescent="0.25">
      <c r="A8352"/>
      <c r="B8352"/>
      <c r="C8352"/>
      <c r="D8352"/>
    </row>
    <row r="8353" spans="1:4" ht="15" x14ac:dyDescent="0.25">
      <c r="A8353"/>
      <c r="B8353"/>
      <c r="C8353"/>
      <c r="D8353"/>
    </row>
    <row r="8354" spans="1:4" ht="15" x14ac:dyDescent="0.25">
      <c r="A8354"/>
      <c r="B8354"/>
      <c r="C8354"/>
      <c r="D8354"/>
    </row>
    <row r="8355" spans="1:4" ht="15" x14ac:dyDescent="0.25">
      <c r="A8355"/>
      <c r="B8355"/>
      <c r="C8355"/>
      <c r="D8355"/>
    </row>
    <row r="8356" spans="1:4" ht="15" x14ac:dyDescent="0.25">
      <c r="A8356"/>
      <c r="B8356"/>
      <c r="C8356"/>
      <c r="D8356"/>
    </row>
    <row r="8357" spans="1:4" ht="15" x14ac:dyDescent="0.25">
      <c r="A8357"/>
      <c r="B8357"/>
      <c r="C8357"/>
      <c r="D8357"/>
    </row>
    <row r="8358" spans="1:4" ht="15" x14ac:dyDescent="0.25">
      <c r="A8358"/>
      <c r="B8358"/>
      <c r="C8358"/>
      <c r="D8358"/>
    </row>
    <row r="8359" spans="1:4" ht="15" x14ac:dyDescent="0.25">
      <c r="A8359"/>
      <c r="B8359"/>
      <c r="C8359"/>
      <c r="D8359"/>
    </row>
    <row r="8360" spans="1:4" ht="15" x14ac:dyDescent="0.25">
      <c r="A8360"/>
      <c r="B8360"/>
      <c r="C8360"/>
      <c r="D8360"/>
    </row>
    <row r="8361" spans="1:4" ht="15" x14ac:dyDescent="0.25">
      <c r="A8361"/>
      <c r="B8361"/>
      <c r="C8361"/>
      <c r="D8361"/>
    </row>
    <row r="8362" spans="1:4" ht="15" x14ac:dyDescent="0.25">
      <c r="A8362"/>
      <c r="B8362"/>
      <c r="C8362"/>
      <c r="D8362"/>
    </row>
    <row r="8363" spans="1:4" ht="15" x14ac:dyDescent="0.25">
      <c r="A8363"/>
      <c r="B8363"/>
      <c r="C8363"/>
      <c r="D8363"/>
    </row>
    <row r="8364" spans="1:4" ht="15" x14ac:dyDescent="0.25">
      <c r="A8364"/>
      <c r="B8364"/>
      <c r="C8364"/>
      <c r="D8364"/>
    </row>
    <row r="8365" spans="1:4" ht="15" x14ac:dyDescent="0.25">
      <c r="A8365"/>
      <c r="B8365"/>
      <c r="C8365"/>
      <c r="D8365"/>
    </row>
    <row r="8366" spans="1:4" ht="15" x14ac:dyDescent="0.25">
      <c r="A8366"/>
      <c r="B8366"/>
      <c r="C8366"/>
      <c r="D8366"/>
    </row>
    <row r="8367" spans="1:4" ht="15" x14ac:dyDescent="0.25">
      <c r="A8367"/>
      <c r="B8367"/>
      <c r="C8367"/>
      <c r="D8367"/>
    </row>
    <row r="8368" spans="1:4" ht="15" x14ac:dyDescent="0.25">
      <c r="A8368"/>
      <c r="B8368"/>
      <c r="C8368"/>
      <c r="D8368"/>
    </row>
    <row r="8369" spans="1:4" ht="15" x14ac:dyDescent="0.25">
      <c r="A8369"/>
      <c r="B8369"/>
      <c r="C8369"/>
      <c r="D8369"/>
    </row>
    <row r="8370" spans="1:4" ht="15" x14ac:dyDescent="0.25">
      <c r="A8370"/>
      <c r="B8370"/>
      <c r="C8370"/>
      <c r="D8370"/>
    </row>
    <row r="8371" spans="1:4" ht="15" x14ac:dyDescent="0.25">
      <c r="A8371"/>
      <c r="B8371"/>
      <c r="C8371"/>
      <c r="D8371"/>
    </row>
    <row r="8372" spans="1:4" ht="15" x14ac:dyDescent="0.25">
      <c r="A8372"/>
      <c r="B8372"/>
      <c r="C8372"/>
      <c r="D8372"/>
    </row>
    <row r="8373" spans="1:4" ht="15" x14ac:dyDescent="0.25">
      <c r="A8373"/>
      <c r="B8373"/>
      <c r="C8373"/>
      <c r="D8373"/>
    </row>
    <row r="8374" spans="1:4" ht="15" x14ac:dyDescent="0.25">
      <c r="A8374"/>
      <c r="B8374"/>
      <c r="C8374"/>
      <c r="D8374"/>
    </row>
    <row r="8375" spans="1:4" ht="15" x14ac:dyDescent="0.25">
      <c r="A8375"/>
      <c r="B8375"/>
      <c r="C8375"/>
      <c r="D8375"/>
    </row>
    <row r="8376" spans="1:4" ht="15" x14ac:dyDescent="0.25">
      <c r="A8376"/>
      <c r="B8376"/>
      <c r="C8376"/>
      <c r="D8376"/>
    </row>
    <row r="8377" spans="1:4" ht="15" x14ac:dyDescent="0.25">
      <c r="A8377"/>
      <c r="B8377"/>
      <c r="C8377"/>
      <c r="D8377"/>
    </row>
    <row r="8378" spans="1:4" ht="15" x14ac:dyDescent="0.25">
      <c r="A8378"/>
      <c r="B8378"/>
      <c r="C8378"/>
      <c r="D8378"/>
    </row>
    <row r="8379" spans="1:4" ht="15" x14ac:dyDescent="0.25">
      <c r="A8379"/>
      <c r="B8379"/>
      <c r="C8379"/>
      <c r="D8379"/>
    </row>
    <row r="8380" spans="1:4" ht="15" x14ac:dyDescent="0.25">
      <c r="A8380"/>
      <c r="B8380"/>
      <c r="C8380"/>
      <c r="D8380"/>
    </row>
    <row r="8381" spans="1:4" ht="15" x14ac:dyDescent="0.25">
      <c r="A8381"/>
      <c r="B8381"/>
      <c r="C8381"/>
      <c r="D8381"/>
    </row>
    <row r="8382" spans="1:4" ht="15" x14ac:dyDescent="0.25">
      <c r="A8382"/>
      <c r="B8382"/>
      <c r="C8382"/>
      <c r="D8382"/>
    </row>
    <row r="8383" spans="1:4" ht="15" x14ac:dyDescent="0.25">
      <c r="A8383"/>
      <c r="B8383"/>
      <c r="C8383"/>
      <c r="D8383"/>
    </row>
    <row r="8384" spans="1:4" ht="15" x14ac:dyDescent="0.25">
      <c r="A8384"/>
      <c r="B8384"/>
      <c r="C8384"/>
      <c r="D8384"/>
    </row>
    <row r="8385" spans="1:4" ht="15" x14ac:dyDescent="0.25">
      <c r="A8385"/>
      <c r="B8385"/>
      <c r="C8385"/>
      <c r="D8385"/>
    </row>
    <row r="8386" spans="1:4" ht="15" x14ac:dyDescent="0.25">
      <c r="A8386"/>
      <c r="B8386"/>
      <c r="C8386"/>
      <c r="D8386"/>
    </row>
    <row r="8387" spans="1:4" ht="15" x14ac:dyDescent="0.25">
      <c r="A8387"/>
      <c r="B8387"/>
      <c r="C8387"/>
      <c r="D8387"/>
    </row>
    <row r="8388" spans="1:4" ht="15" x14ac:dyDescent="0.25">
      <c r="A8388"/>
      <c r="B8388"/>
      <c r="C8388"/>
      <c r="D8388"/>
    </row>
    <row r="8389" spans="1:4" ht="15" x14ac:dyDescent="0.25">
      <c r="A8389"/>
      <c r="B8389"/>
      <c r="C8389"/>
      <c r="D8389"/>
    </row>
    <row r="8390" spans="1:4" ht="15" x14ac:dyDescent="0.25">
      <c r="A8390"/>
      <c r="B8390"/>
      <c r="C8390"/>
      <c r="D8390"/>
    </row>
    <row r="8391" spans="1:4" ht="15" x14ac:dyDescent="0.25">
      <c r="A8391"/>
      <c r="B8391"/>
      <c r="C8391"/>
      <c r="D8391"/>
    </row>
    <row r="8392" spans="1:4" ht="15" x14ac:dyDescent="0.25">
      <c r="A8392"/>
      <c r="B8392"/>
      <c r="C8392"/>
      <c r="D8392"/>
    </row>
    <row r="8393" spans="1:4" ht="15" x14ac:dyDescent="0.25">
      <c r="A8393"/>
      <c r="B8393"/>
      <c r="C8393"/>
      <c r="D8393"/>
    </row>
    <row r="8394" spans="1:4" ht="15" x14ac:dyDescent="0.25">
      <c r="A8394"/>
      <c r="B8394"/>
      <c r="C8394"/>
      <c r="D8394"/>
    </row>
    <row r="8395" spans="1:4" ht="15" x14ac:dyDescent="0.25">
      <c r="A8395"/>
      <c r="B8395"/>
      <c r="C8395"/>
      <c r="D8395"/>
    </row>
    <row r="8396" spans="1:4" ht="15" x14ac:dyDescent="0.25">
      <c r="A8396"/>
      <c r="B8396"/>
      <c r="C8396"/>
      <c r="D8396"/>
    </row>
    <row r="8397" spans="1:4" ht="15" x14ac:dyDescent="0.25">
      <c r="A8397"/>
      <c r="B8397"/>
      <c r="C8397"/>
      <c r="D8397"/>
    </row>
    <row r="8398" spans="1:4" ht="15" x14ac:dyDescent="0.25">
      <c r="A8398"/>
      <c r="B8398"/>
      <c r="C8398"/>
      <c r="D8398"/>
    </row>
    <row r="8399" spans="1:4" ht="15" x14ac:dyDescent="0.25">
      <c r="A8399"/>
      <c r="B8399"/>
      <c r="C8399"/>
      <c r="D8399"/>
    </row>
    <row r="8400" spans="1:4" ht="15" x14ac:dyDescent="0.25">
      <c r="A8400"/>
      <c r="B8400"/>
      <c r="C8400"/>
      <c r="D8400"/>
    </row>
    <row r="8401" spans="1:4" ht="15" x14ac:dyDescent="0.25">
      <c r="A8401"/>
      <c r="B8401"/>
      <c r="C8401"/>
      <c r="D8401"/>
    </row>
    <row r="8402" spans="1:4" ht="15" x14ac:dyDescent="0.25">
      <c r="A8402"/>
      <c r="B8402"/>
      <c r="C8402"/>
      <c r="D8402"/>
    </row>
    <row r="8403" spans="1:4" ht="15" x14ac:dyDescent="0.25">
      <c r="A8403"/>
      <c r="B8403"/>
      <c r="C8403"/>
      <c r="D8403"/>
    </row>
    <row r="8404" spans="1:4" ht="15" x14ac:dyDescent="0.25">
      <c r="A8404"/>
      <c r="B8404"/>
      <c r="C8404"/>
      <c r="D8404"/>
    </row>
    <row r="8405" spans="1:4" ht="15" x14ac:dyDescent="0.25">
      <c r="A8405"/>
      <c r="B8405"/>
      <c r="C8405"/>
      <c r="D8405"/>
    </row>
    <row r="8406" spans="1:4" ht="15" x14ac:dyDescent="0.25">
      <c r="A8406"/>
      <c r="B8406"/>
      <c r="C8406"/>
      <c r="D8406"/>
    </row>
    <row r="8407" spans="1:4" ht="15" x14ac:dyDescent="0.25">
      <c r="A8407"/>
      <c r="B8407"/>
      <c r="C8407"/>
      <c r="D8407"/>
    </row>
    <row r="8408" spans="1:4" ht="15" x14ac:dyDescent="0.25">
      <c r="A8408"/>
      <c r="B8408"/>
      <c r="C8408"/>
      <c r="D8408"/>
    </row>
    <row r="8409" spans="1:4" ht="15" x14ac:dyDescent="0.25">
      <c r="A8409"/>
      <c r="B8409"/>
      <c r="C8409"/>
      <c r="D8409"/>
    </row>
    <row r="8410" spans="1:4" ht="15" x14ac:dyDescent="0.25">
      <c r="A8410"/>
      <c r="B8410"/>
      <c r="C8410"/>
      <c r="D8410"/>
    </row>
    <row r="8411" spans="1:4" ht="15" x14ac:dyDescent="0.25">
      <c r="A8411"/>
      <c r="B8411"/>
      <c r="C8411"/>
      <c r="D8411"/>
    </row>
    <row r="8412" spans="1:4" ht="15" x14ac:dyDescent="0.25">
      <c r="A8412"/>
      <c r="B8412"/>
      <c r="C8412"/>
      <c r="D8412"/>
    </row>
    <row r="8413" spans="1:4" ht="15" x14ac:dyDescent="0.25">
      <c r="A8413"/>
      <c r="B8413"/>
      <c r="C8413"/>
      <c r="D8413"/>
    </row>
    <row r="8414" spans="1:4" ht="15" x14ac:dyDescent="0.25">
      <c r="A8414"/>
      <c r="B8414"/>
      <c r="C8414"/>
      <c r="D8414"/>
    </row>
    <row r="8415" spans="1:4" ht="15" x14ac:dyDescent="0.25">
      <c r="A8415"/>
      <c r="B8415"/>
      <c r="C8415"/>
      <c r="D8415"/>
    </row>
    <row r="8416" spans="1:4" ht="15" x14ac:dyDescent="0.25">
      <c r="A8416"/>
      <c r="B8416"/>
      <c r="C8416"/>
      <c r="D8416"/>
    </row>
    <row r="8417" spans="1:4" ht="15" x14ac:dyDescent="0.25">
      <c r="A8417"/>
      <c r="B8417"/>
      <c r="C8417"/>
      <c r="D8417"/>
    </row>
    <row r="8418" spans="1:4" ht="15" x14ac:dyDescent="0.25">
      <c r="A8418"/>
      <c r="B8418"/>
      <c r="C8418"/>
      <c r="D8418"/>
    </row>
    <row r="8419" spans="1:4" ht="15" x14ac:dyDescent="0.25">
      <c r="A8419"/>
      <c r="B8419"/>
      <c r="C8419"/>
      <c r="D8419"/>
    </row>
    <row r="8420" spans="1:4" ht="15" x14ac:dyDescent="0.25">
      <c r="A8420"/>
      <c r="B8420"/>
      <c r="C8420"/>
      <c r="D8420"/>
    </row>
    <row r="8421" spans="1:4" ht="15" x14ac:dyDescent="0.25">
      <c r="A8421"/>
      <c r="B8421"/>
      <c r="C8421"/>
      <c r="D8421"/>
    </row>
    <row r="8422" spans="1:4" ht="15" x14ac:dyDescent="0.25">
      <c r="A8422"/>
      <c r="B8422"/>
      <c r="C8422"/>
      <c r="D8422"/>
    </row>
    <row r="8423" spans="1:4" ht="15" x14ac:dyDescent="0.25">
      <c r="A8423"/>
      <c r="B8423"/>
      <c r="C8423"/>
      <c r="D8423"/>
    </row>
    <row r="8424" spans="1:4" ht="15" x14ac:dyDescent="0.25">
      <c r="A8424"/>
      <c r="B8424"/>
      <c r="C8424"/>
      <c r="D8424"/>
    </row>
    <row r="8425" spans="1:4" ht="15" x14ac:dyDescent="0.25">
      <c r="A8425"/>
      <c r="B8425"/>
      <c r="C8425"/>
      <c r="D8425"/>
    </row>
    <row r="8426" spans="1:4" ht="15" x14ac:dyDescent="0.25">
      <c r="A8426"/>
      <c r="B8426"/>
      <c r="C8426"/>
      <c r="D8426"/>
    </row>
    <row r="8427" spans="1:4" ht="15" x14ac:dyDescent="0.25">
      <c r="A8427"/>
      <c r="B8427"/>
      <c r="C8427"/>
      <c r="D8427"/>
    </row>
    <row r="8428" spans="1:4" ht="15" x14ac:dyDescent="0.25">
      <c r="A8428"/>
      <c r="B8428"/>
      <c r="C8428"/>
      <c r="D8428"/>
    </row>
    <row r="8429" spans="1:4" ht="15" x14ac:dyDescent="0.25">
      <c r="A8429"/>
      <c r="B8429"/>
      <c r="C8429"/>
      <c r="D8429"/>
    </row>
    <row r="8430" spans="1:4" ht="15" x14ac:dyDescent="0.25">
      <c r="A8430"/>
      <c r="B8430"/>
      <c r="C8430"/>
      <c r="D8430"/>
    </row>
    <row r="8431" spans="1:4" ht="15" x14ac:dyDescent="0.25">
      <c r="A8431"/>
      <c r="B8431"/>
      <c r="C8431"/>
      <c r="D8431"/>
    </row>
    <row r="8432" spans="1:4" ht="15" x14ac:dyDescent="0.25">
      <c r="A8432"/>
      <c r="B8432"/>
      <c r="C8432"/>
      <c r="D8432"/>
    </row>
    <row r="8433" spans="1:4" ht="15" x14ac:dyDescent="0.25">
      <c r="A8433"/>
      <c r="B8433"/>
      <c r="C8433"/>
      <c r="D8433"/>
    </row>
    <row r="8434" spans="1:4" ht="15" x14ac:dyDescent="0.25">
      <c r="A8434"/>
      <c r="B8434"/>
      <c r="C8434"/>
      <c r="D8434"/>
    </row>
    <row r="8435" spans="1:4" ht="15" x14ac:dyDescent="0.25">
      <c r="A8435"/>
      <c r="B8435"/>
      <c r="C8435"/>
      <c r="D8435"/>
    </row>
    <row r="8436" spans="1:4" ht="15" x14ac:dyDescent="0.25">
      <c r="A8436"/>
      <c r="B8436"/>
      <c r="C8436"/>
      <c r="D8436"/>
    </row>
    <row r="8437" spans="1:4" ht="15" x14ac:dyDescent="0.25">
      <c r="A8437"/>
      <c r="B8437"/>
      <c r="C8437"/>
      <c r="D8437"/>
    </row>
    <row r="8438" spans="1:4" ht="15" x14ac:dyDescent="0.25">
      <c r="A8438"/>
      <c r="B8438"/>
      <c r="C8438"/>
      <c r="D8438"/>
    </row>
    <row r="8439" spans="1:4" ht="15" x14ac:dyDescent="0.25">
      <c r="A8439"/>
      <c r="B8439"/>
      <c r="C8439"/>
      <c r="D8439"/>
    </row>
    <row r="8440" spans="1:4" ht="15" x14ac:dyDescent="0.25">
      <c r="A8440"/>
      <c r="B8440"/>
      <c r="C8440"/>
      <c r="D8440"/>
    </row>
    <row r="8441" spans="1:4" ht="15" x14ac:dyDescent="0.25">
      <c r="A8441"/>
      <c r="B8441"/>
      <c r="C8441"/>
      <c r="D8441"/>
    </row>
    <row r="8442" spans="1:4" ht="15" x14ac:dyDescent="0.25">
      <c r="A8442"/>
      <c r="B8442"/>
      <c r="C8442"/>
      <c r="D8442"/>
    </row>
    <row r="8443" spans="1:4" ht="15" x14ac:dyDescent="0.25">
      <c r="A8443"/>
      <c r="B8443"/>
      <c r="C8443"/>
      <c r="D8443"/>
    </row>
    <row r="8444" spans="1:4" ht="15" x14ac:dyDescent="0.25">
      <c r="A8444"/>
      <c r="B8444"/>
      <c r="C8444"/>
      <c r="D8444"/>
    </row>
    <row r="8445" spans="1:4" ht="15" x14ac:dyDescent="0.25">
      <c r="A8445"/>
      <c r="B8445"/>
      <c r="C8445"/>
      <c r="D8445"/>
    </row>
    <row r="8446" spans="1:4" ht="15" x14ac:dyDescent="0.25">
      <c r="A8446"/>
      <c r="B8446"/>
      <c r="C8446"/>
      <c r="D8446"/>
    </row>
    <row r="8447" spans="1:4" ht="15" x14ac:dyDescent="0.25">
      <c r="A8447"/>
      <c r="B8447"/>
      <c r="C8447"/>
      <c r="D8447"/>
    </row>
    <row r="8448" spans="1:4" ht="15" x14ac:dyDescent="0.25">
      <c r="A8448"/>
      <c r="B8448"/>
      <c r="C8448"/>
      <c r="D8448"/>
    </row>
    <row r="8449" spans="1:4" ht="15" x14ac:dyDescent="0.25">
      <c r="A8449"/>
      <c r="B8449"/>
      <c r="C8449"/>
      <c r="D8449"/>
    </row>
    <row r="8450" spans="1:4" ht="15" x14ac:dyDescent="0.25">
      <c r="A8450"/>
      <c r="B8450"/>
      <c r="C8450"/>
      <c r="D8450"/>
    </row>
    <row r="8451" spans="1:4" ht="15" x14ac:dyDescent="0.25">
      <c r="A8451"/>
      <c r="B8451"/>
      <c r="C8451"/>
      <c r="D8451"/>
    </row>
    <row r="8452" spans="1:4" ht="15" x14ac:dyDescent="0.25">
      <c r="A8452"/>
      <c r="B8452"/>
      <c r="C8452"/>
      <c r="D8452"/>
    </row>
    <row r="8453" spans="1:4" ht="15" x14ac:dyDescent="0.25">
      <c r="A8453"/>
      <c r="B8453"/>
      <c r="C8453"/>
      <c r="D8453"/>
    </row>
    <row r="8454" spans="1:4" ht="15" x14ac:dyDescent="0.25">
      <c r="A8454"/>
      <c r="B8454"/>
      <c r="C8454"/>
      <c r="D8454"/>
    </row>
    <row r="8455" spans="1:4" ht="15" x14ac:dyDescent="0.25">
      <c r="A8455"/>
      <c r="B8455"/>
      <c r="C8455"/>
      <c r="D8455"/>
    </row>
    <row r="8456" spans="1:4" ht="15" x14ac:dyDescent="0.25">
      <c r="A8456"/>
      <c r="B8456"/>
      <c r="C8456"/>
      <c r="D8456"/>
    </row>
    <row r="8457" spans="1:4" ht="15" x14ac:dyDescent="0.25">
      <c r="A8457"/>
      <c r="B8457"/>
      <c r="C8457"/>
      <c r="D8457"/>
    </row>
    <row r="8458" spans="1:4" ht="15" x14ac:dyDescent="0.25">
      <c r="A8458"/>
      <c r="B8458"/>
      <c r="C8458"/>
      <c r="D8458"/>
    </row>
    <row r="8459" spans="1:4" ht="15" x14ac:dyDescent="0.25">
      <c r="A8459"/>
      <c r="B8459"/>
      <c r="C8459"/>
      <c r="D8459"/>
    </row>
    <row r="8460" spans="1:4" ht="15" x14ac:dyDescent="0.25">
      <c r="A8460"/>
      <c r="B8460"/>
      <c r="C8460"/>
      <c r="D8460"/>
    </row>
    <row r="8461" spans="1:4" ht="15" x14ac:dyDescent="0.25">
      <c r="A8461"/>
      <c r="B8461"/>
      <c r="C8461"/>
      <c r="D8461"/>
    </row>
    <row r="8462" spans="1:4" ht="15" x14ac:dyDescent="0.25">
      <c r="A8462"/>
      <c r="B8462"/>
      <c r="C8462"/>
      <c r="D8462"/>
    </row>
    <row r="8463" spans="1:4" ht="15" x14ac:dyDescent="0.25">
      <c r="A8463"/>
      <c r="B8463"/>
      <c r="C8463"/>
      <c r="D8463"/>
    </row>
    <row r="8464" spans="1:4" ht="15" x14ac:dyDescent="0.25">
      <c r="A8464"/>
      <c r="B8464"/>
      <c r="C8464"/>
      <c r="D8464"/>
    </row>
    <row r="8465" spans="1:4" ht="15" x14ac:dyDescent="0.25">
      <c r="A8465"/>
      <c r="B8465"/>
      <c r="C8465"/>
      <c r="D8465"/>
    </row>
    <row r="8466" spans="1:4" ht="15" x14ac:dyDescent="0.25">
      <c r="A8466"/>
      <c r="B8466"/>
      <c r="C8466"/>
      <c r="D8466"/>
    </row>
    <row r="8467" spans="1:4" ht="15" x14ac:dyDescent="0.25">
      <c r="A8467"/>
      <c r="B8467"/>
      <c r="C8467"/>
      <c r="D8467"/>
    </row>
    <row r="8468" spans="1:4" ht="15" x14ac:dyDescent="0.25">
      <c r="A8468"/>
      <c r="B8468"/>
      <c r="C8468"/>
      <c r="D8468"/>
    </row>
    <row r="8469" spans="1:4" ht="15" x14ac:dyDescent="0.25">
      <c r="A8469"/>
      <c r="B8469"/>
      <c r="C8469"/>
      <c r="D8469"/>
    </row>
    <row r="8470" spans="1:4" ht="15" x14ac:dyDescent="0.25">
      <c r="A8470"/>
      <c r="B8470"/>
      <c r="C8470"/>
      <c r="D8470"/>
    </row>
    <row r="8471" spans="1:4" ht="15" x14ac:dyDescent="0.25">
      <c r="A8471"/>
      <c r="B8471"/>
      <c r="C8471"/>
      <c r="D8471"/>
    </row>
    <row r="8472" spans="1:4" ht="15" x14ac:dyDescent="0.25">
      <c r="A8472"/>
      <c r="B8472"/>
      <c r="C8472"/>
      <c r="D8472"/>
    </row>
    <row r="8473" spans="1:4" ht="15" x14ac:dyDescent="0.25">
      <c r="A8473"/>
      <c r="B8473"/>
      <c r="C8473"/>
      <c r="D8473"/>
    </row>
    <row r="8474" spans="1:4" ht="15" x14ac:dyDescent="0.25">
      <c r="A8474"/>
      <c r="B8474"/>
      <c r="C8474"/>
      <c r="D8474"/>
    </row>
    <row r="8475" spans="1:4" ht="15" x14ac:dyDescent="0.25">
      <c r="A8475"/>
      <c r="B8475"/>
      <c r="C8475"/>
      <c r="D8475"/>
    </row>
    <row r="8476" spans="1:4" ht="15" x14ac:dyDescent="0.25">
      <c r="A8476"/>
      <c r="B8476"/>
      <c r="C8476"/>
      <c r="D8476"/>
    </row>
    <row r="8477" spans="1:4" ht="15" x14ac:dyDescent="0.25">
      <c r="A8477"/>
      <c r="B8477"/>
      <c r="C8477"/>
      <c r="D8477"/>
    </row>
    <row r="8478" spans="1:4" ht="15" x14ac:dyDescent="0.25">
      <c r="A8478"/>
      <c r="B8478"/>
      <c r="C8478"/>
      <c r="D8478"/>
    </row>
    <row r="8479" spans="1:4" ht="15" x14ac:dyDescent="0.25">
      <c r="A8479"/>
      <c r="B8479"/>
      <c r="C8479"/>
      <c r="D8479"/>
    </row>
    <row r="8480" spans="1:4" ht="15" x14ac:dyDescent="0.25">
      <c r="A8480"/>
      <c r="B8480"/>
      <c r="C8480"/>
      <c r="D8480"/>
    </row>
    <row r="8481" spans="1:4" ht="15" x14ac:dyDescent="0.25">
      <c r="A8481"/>
      <c r="B8481"/>
      <c r="C8481"/>
      <c r="D8481"/>
    </row>
    <row r="8482" spans="1:4" ht="15" x14ac:dyDescent="0.25">
      <c r="A8482"/>
      <c r="B8482"/>
      <c r="C8482"/>
      <c r="D8482"/>
    </row>
    <row r="8483" spans="1:4" ht="15" x14ac:dyDescent="0.25">
      <c r="A8483"/>
      <c r="B8483"/>
      <c r="C8483"/>
      <c r="D8483"/>
    </row>
    <row r="8484" spans="1:4" ht="15" x14ac:dyDescent="0.25">
      <c r="A8484"/>
      <c r="B8484"/>
      <c r="C8484"/>
      <c r="D8484"/>
    </row>
    <row r="8485" spans="1:4" ht="15" x14ac:dyDescent="0.25">
      <c r="A8485"/>
      <c r="B8485"/>
      <c r="C8485"/>
      <c r="D8485"/>
    </row>
    <row r="8486" spans="1:4" ht="15" x14ac:dyDescent="0.25">
      <c r="A8486"/>
      <c r="B8486"/>
      <c r="C8486"/>
      <c r="D8486"/>
    </row>
    <row r="8487" spans="1:4" ht="15" x14ac:dyDescent="0.25">
      <c r="A8487"/>
      <c r="B8487"/>
      <c r="C8487"/>
      <c r="D8487"/>
    </row>
    <row r="8488" spans="1:4" ht="15" x14ac:dyDescent="0.25">
      <c r="A8488"/>
      <c r="B8488"/>
      <c r="C8488"/>
      <c r="D8488"/>
    </row>
    <row r="8489" spans="1:4" ht="15" x14ac:dyDescent="0.25">
      <c r="A8489"/>
      <c r="B8489"/>
      <c r="C8489"/>
      <c r="D8489"/>
    </row>
    <row r="8490" spans="1:4" ht="15" x14ac:dyDescent="0.25">
      <c r="A8490"/>
      <c r="B8490"/>
      <c r="C8490"/>
      <c r="D8490"/>
    </row>
    <row r="8491" spans="1:4" ht="15" x14ac:dyDescent="0.25">
      <c r="A8491"/>
      <c r="B8491"/>
      <c r="C8491"/>
      <c r="D8491"/>
    </row>
    <row r="8492" spans="1:4" ht="15" x14ac:dyDescent="0.25">
      <c r="A8492"/>
      <c r="B8492"/>
      <c r="C8492"/>
      <c r="D8492"/>
    </row>
    <row r="8493" spans="1:4" ht="15" x14ac:dyDescent="0.25">
      <c r="A8493"/>
      <c r="B8493"/>
      <c r="C8493"/>
      <c r="D8493"/>
    </row>
    <row r="8494" spans="1:4" ht="15" x14ac:dyDescent="0.25">
      <c r="A8494"/>
      <c r="B8494"/>
      <c r="C8494"/>
      <c r="D8494"/>
    </row>
    <row r="8495" spans="1:4" ht="15" x14ac:dyDescent="0.25">
      <c r="A8495"/>
      <c r="B8495"/>
      <c r="C8495"/>
      <c r="D8495"/>
    </row>
    <row r="8496" spans="1:4" ht="15" x14ac:dyDescent="0.25">
      <c r="A8496"/>
      <c r="B8496"/>
      <c r="C8496"/>
      <c r="D8496"/>
    </row>
    <row r="8497" spans="1:4" ht="15" x14ac:dyDescent="0.25">
      <c r="A8497"/>
      <c r="B8497"/>
      <c r="C8497"/>
      <c r="D8497"/>
    </row>
    <row r="8498" spans="1:4" ht="15" x14ac:dyDescent="0.25">
      <c r="A8498"/>
      <c r="B8498"/>
      <c r="C8498"/>
      <c r="D8498"/>
    </row>
    <row r="8499" spans="1:4" ht="15" x14ac:dyDescent="0.25">
      <c r="A8499"/>
      <c r="B8499"/>
      <c r="C8499"/>
      <c r="D8499"/>
    </row>
    <row r="8500" spans="1:4" ht="15" x14ac:dyDescent="0.25">
      <c r="A8500"/>
      <c r="B8500"/>
      <c r="C8500"/>
      <c r="D8500"/>
    </row>
    <row r="8501" spans="1:4" ht="15" x14ac:dyDescent="0.25">
      <c r="A8501"/>
      <c r="B8501"/>
      <c r="C8501"/>
      <c r="D8501"/>
    </row>
    <row r="8502" spans="1:4" ht="15" x14ac:dyDescent="0.25">
      <c r="A8502"/>
      <c r="B8502"/>
      <c r="C8502"/>
      <c r="D8502"/>
    </row>
    <row r="8503" spans="1:4" ht="15" x14ac:dyDescent="0.25">
      <c r="A8503"/>
      <c r="B8503"/>
      <c r="C8503"/>
      <c r="D8503"/>
    </row>
    <row r="8504" spans="1:4" ht="15" x14ac:dyDescent="0.25">
      <c r="A8504"/>
      <c r="B8504"/>
      <c r="C8504"/>
      <c r="D8504"/>
    </row>
    <row r="8505" spans="1:4" ht="15" x14ac:dyDescent="0.25">
      <c r="A8505"/>
      <c r="B8505"/>
      <c r="C8505"/>
      <c r="D8505"/>
    </row>
    <row r="8506" spans="1:4" ht="15" x14ac:dyDescent="0.25">
      <c r="A8506"/>
      <c r="B8506"/>
      <c r="C8506"/>
      <c r="D8506"/>
    </row>
    <row r="8507" spans="1:4" ht="15" x14ac:dyDescent="0.25">
      <c r="A8507"/>
      <c r="B8507"/>
      <c r="C8507"/>
      <c r="D8507"/>
    </row>
    <row r="8508" spans="1:4" ht="15" x14ac:dyDescent="0.25">
      <c r="A8508"/>
      <c r="B8508"/>
      <c r="C8508"/>
      <c r="D8508"/>
    </row>
    <row r="8509" spans="1:4" ht="15" x14ac:dyDescent="0.25">
      <c r="A8509"/>
      <c r="B8509"/>
      <c r="C8509"/>
      <c r="D8509"/>
    </row>
    <row r="8510" spans="1:4" ht="15" x14ac:dyDescent="0.25">
      <c r="A8510"/>
      <c r="B8510"/>
      <c r="C8510"/>
      <c r="D8510"/>
    </row>
    <row r="8511" spans="1:4" ht="15" x14ac:dyDescent="0.25">
      <c r="A8511"/>
      <c r="B8511"/>
      <c r="C8511"/>
      <c r="D8511"/>
    </row>
    <row r="8512" spans="1:4" ht="15" x14ac:dyDescent="0.25">
      <c r="A8512"/>
      <c r="B8512"/>
      <c r="C8512"/>
      <c r="D8512"/>
    </row>
    <row r="8513" spans="1:4" ht="15" x14ac:dyDescent="0.25">
      <c r="A8513"/>
      <c r="B8513"/>
      <c r="C8513"/>
      <c r="D8513"/>
    </row>
    <row r="8514" spans="1:4" ht="15" x14ac:dyDescent="0.25">
      <c r="A8514"/>
      <c r="B8514"/>
      <c r="C8514"/>
      <c r="D8514"/>
    </row>
    <row r="8515" spans="1:4" ht="15" x14ac:dyDescent="0.25">
      <c r="A8515"/>
      <c r="B8515"/>
      <c r="C8515"/>
      <c r="D8515"/>
    </row>
    <row r="8516" spans="1:4" ht="15" x14ac:dyDescent="0.25">
      <c r="A8516"/>
      <c r="B8516"/>
      <c r="C8516"/>
      <c r="D8516"/>
    </row>
    <row r="8517" spans="1:4" ht="15" x14ac:dyDescent="0.25">
      <c r="A8517"/>
      <c r="B8517"/>
      <c r="C8517"/>
      <c r="D8517"/>
    </row>
    <row r="8518" spans="1:4" ht="15" x14ac:dyDescent="0.25">
      <c r="A8518"/>
      <c r="B8518"/>
      <c r="C8518"/>
      <c r="D8518"/>
    </row>
    <row r="8519" spans="1:4" ht="15" x14ac:dyDescent="0.25">
      <c r="A8519"/>
      <c r="B8519"/>
      <c r="C8519"/>
      <c r="D8519"/>
    </row>
    <row r="8520" spans="1:4" ht="15" x14ac:dyDescent="0.25">
      <c r="A8520"/>
      <c r="B8520"/>
      <c r="C8520"/>
      <c r="D8520"/>
    </row>
    <row r="8521" spans="1:4" ht="15" x14ac:dyDescent="0.25">
      <c r="A8521"/>
      <c r="B8521"/>
      <c r="C8521"/>
      <c r="D8521"/>
    </row>
    <row r="8522" spans="1:4" ht="15" x14ac:dyDescent="0.25">
      <c r="A8522"/>
      <c r="B8522"/>
      <c r="C8522"/>
      <c r="D8522"/>
    </row>
    <row r="8523" spans="1:4" ht="15" x14ac:dyDescent="0.25">
      <c r="A8523"/>
      <c r="B8523"/>
      <c r="C8523"/>
      <c r="D8523"/>
    </row>
    <row r="8524" spans="1:4" ht="15" x14ac:dyDescent="0.25">
      <c r="A8524"/>
      <c r="B8524"/>
      <c r="C8524"/>
      <c r="D8524"/>
    </row>
    <row r="8525" spans="1:4" ht="15" x14ac:dyDescent="0.25">
      <c r="A8525"/>
      <c r="B8525"/>
      <c r="C8525"/>
      <c r="D8525"/>
    </row>
    <row r="8526" spans="1:4" ht="15" x14ac:dyDescent="0.25">
      <c r="A8526"/>
      <c r="B8526"/>
      <c r="C8526"/>
      <c r="D8526"/>
    </row>
    <row r="8527" spans="1:4" ht="15" x14ac:dyDescent="0.25">
      <c r="A8527"/>
      <c r="B8527"/>
      <c r="C8527"/>
      <c r="D8527"/>
    </row>
    <row r="8528" spans="1:4" ht="15" x14ac:dyDescent="0.25">
      <c r="A8528"/>
      <c r="B8528"/>
      <c r="C8528"/>
      <c r="D8528"/>
    </row>
    <row r="8529" spans="1:4" ht="15" x14ac:dyDescent="0.25">
      <c r="A8529"/>
      <c r="B8529"/>
      <c r="C8529"/>
      <c r="D8529"/>
    </row>
    <row r="8530" spans="1:4" ht="15" x14ac:dyDescent="0.25">
      <c r="A8530"/>
      <c r="B8530"/>
      <c r="C8530"/>
      <c r="D8530"/>
    </row>
    <row r="8531" spans="1:4" ht="15" x14ac:dyDescent="0.25">
      <c r="A8531"/>
      <c r="B8531"/>
      <c r="C8531"/>
      <c r="D8531"/>
    </row>
    <row r="8532" spans="1:4" ht="15" x14ac:dyDescent="0.25">
      <c r="A8532"/>
      <c r="B8532"/>
      <c r="C8532"/>
      <c r="D8532"/>
    </row>
    <row r="8533" spans="1:4" ht="15" x14ac:dyDescent="0.25">
      <c r="A8533"/>
      <c r="B8533"/>
      <c r="C8533"/>
      <c r="D8533"/>
    </row>
    <row r="8534" spans="1:4" ht="15" x14ac:dyDescent="0.25">
      <c r="A8534"/>
      <c r="B8534"/>
      <c r="C8534"/>
      <c r="D8534"/>
    </row>
    <row r="8535" spans="1:4" ht="15" x14ac:dyDescent="0.25">
      <c r="A8535"/>
      <c r="B8535"/>
      <c r="C8535"/>
      <c r="D8535"/>
    </row>
    <row r="8536" spans="1:4" ht="15" x14ac:dyDescent="0.25">
      <c r="A8536"/>
      <c r="B8536"/>
      <c r="C8536"/>
      <c r="D8536"/>
    </row>
    <row r="8537" spans="1:4" ht="15" x14ac:dyDescent="0.25">
      <c r="A8537"/>
      <c r="B8537"/>
      <c r="C8537"/>
      <c r="D8537"/>
    </row>
    <row r="8538" spans="1:4" ht="15" x14ac:dyDescent="0.25">
      <c r="A8538"/>
      <c r="B8538"/>
      <c r="C8538"/>
      <c r="D8538"/>
    </row>
    <row r="8539" spans="1:4" ht="15" x14ac:dyDescent="0.25">
      <c r="A8539"/>
      <c r="B8539"/>
      <c r="C8539"/>
      <c r="D8539"/>
    </row>
    <row r="8540" spans="1:4" ht="15" x14ac:dyDescent="0.25">
      <c r="A8540"/>
      <c r="B8540"/>
      <c r="C8540"/>
      <c r="D8540"/>
    </row>
    <row r="8541" spans="1:4" ht="15" x14ac:dyDescent="0.25">
      <c r="A8541"/>
      <c r="B8541"/>
      <c r="C8541"/>
      <c r="D8541"/>
    </row>
    <row r="8542" spans="1:4" ht="15" x14ac:dyDescent="0.25">
      <c r="A8542"/>
      <c r="B8542"/>
      <c r="C8542"/>
      <c r="D8542"/>
    </row>
    <row r="8543" spans="1:4" ht="15" x14ac:dyDescent="0.25">
      <c r="A8543"/>
      <c r="B8543"/>
      <c r="C8543"/>
      <c r="D8543"/>
    </row>
    <row r="8544" spans="1:4" ht="15" x14ac:dyDescent="0.25">
      <c r="A8544"/>
      <c r="B8544"/>
      <c r="C8544"/>
      <c r="D8544"/>
    </row>
    <row r="8545" spans="1:4" ht="15" x14ac:dyDescent="0.25">
      <c r="A8545"/>
      <c r="B8545"/>
      <c r="C8545"/>
      <c r="D8545"/>
    </row>
    <row r="8546" spans="1:4" ht="15" x14ac:dyDescent="0.25">
      <c r="A8546"/>
      <c r="B8546"/>
      <c r="C8546"/>
      <c r="D8546"/>
    </row>
    <row r="8547" spans="1:4" ht="15" x14ac:dyDescent="0.25">
      <c r="A8547"/>
      <c r="B8547"/>
      <c r="C8547"/>
      <c r="D8547"/>
    </row>
    <row r="8548" spans="1:4" ht="15" x14ac:dyDescent="0.25">
      <c r="A8548"/>
      <c r="B8548"/>
      <c r="C8548"/>
      <c r="D8548"/>
    </row>
    <row r="8549" spans="1:4" ht="15" x14ac:dyDescent="0.25">
      <c r="A8549"/>
      <c r="B8549"/>
      <c r="C8549"/>
      <c r="D8549"/>
    </row>
    <row r="8550" spans="1:4" ht="15" x14ac:dyDescent="0.25">
      <c r="A8550"/>
      <c r="B8550"/>
      <c r="C8550"/>
      <c r="D8550"/>
    </row>
    <row r="8551" spans="1:4" ht="15" x14ac:dyDescent="0.25">
      <c r="A8551"/>
      <c r="B8551"/>
      <c r="C8551"/>
      <c r="D8551"/>
    </row>
    <row r="8552" spans="1:4" ht="15" x14ac:dyDescent="0.25">
      <c r="A8552"/>
      <c r="B8552"/>
      <c r="C8552"/>
      <c r="D8552"/>
    </row>
    <row r="8553" spans="1:4" ht="15" x14ac:dyDescent="0.25">
      <c r="A8553"/>
      <c r="B8553"/>
      <c r="C8553"/>
      <c r="D8553"/>
    </row>
    <row r="8554" spans="1:4" ht="15" x14ac:dyDescent="0.25">
      <c r="A8554"/>
      <c r="B8554"/>
      <c r="C8554"/>
      <c r="D8554"/>
    </row>
    <row r="8555" spans="1:4" ht="15" x14ac:dyDescent="0.25">
      <c r="A8555"/>
      <c r="B8555"/>
      <c r="C8555"/>
      <c r="D8555"/>
    </row>
    <row r="8556" spans="1:4" ht="15" x14ac:dyDescent="0.25">
      <c r="A8556"/>
      <c r="B8556"/>
      <c r="C8556"/>
      <c r="D8556"/>
    </row>
    <row r="8557" spans="1:4" ht="15" x14ac:dyDescent="0.25">
      <c r="A8557"/>
      <c r="B8557"/>
      <c r="C8557"/>
      <c r="D8557"/>
    </row>
    <row r="8558" spans="1:4" ht="15" x14ac:dyDescent="0.25">
      <c r="A8558"/>
      <c r="B8558"/>
      <c r="C8558"/>
      <c r="D8558"/>
    </row>
    <row r="8559" spans="1:4" ht="15" x14ac:dyDescent="0.25">
      <c r="A8559"/>
      <c r="B8559"/>
      <c r="C8559"/>
      <c r="D8559"/>
    </row>
    <row r="8560" spans="1:4" ht="15" x14ac:dyDescent="0.25">
      <c r="A8560"/>
      <c r="B8560"/>
      <c r="C8560"/>
      <c r="D8560"/>
    </row>
    <row r="8561" spans="1:4" ht="15" x14ac:dyDescent="0.25">
      <c r="A8561"/>
      <c r="B8561"/>
      <c r="C8561"/>
      <c r="D8561"/>
    </row>
    <row r="8562" spans="1:4" ht="15" x14ac:dyDescent="0.25">
      <c r="A8562"/>
      <c r="B8562"/>
      <c r="C8562"/>
      <c r="D8562"/>
    </row>
    <row r="8563" spans="1:4" ht="15" x14ac:dyDescent="0.25">
      <c r="A8563"/>
      <c r="B8563"/>
      <c r="C8563"/>
      <c r="D8563"/>
    </row>
    <row r="8564" spans="1:4" ht="15" x14ac:dyDescent="0.25">
      <c r="A8564"/>
      <c r="B8564"/>
      <c r="C8564"/>
      <c r="D8564"/>
    </row>
    <row r="8565" spans="1:4" ht="15" x14ac:dyDescent="0.25">
      <c r="A8565"/>
      <c r="B8565"/>
      <c r="C8565"/>
      <c r="D8565"/>
    </row>
    <row r="8566" spans="1:4" ht="15" x14ac:dyDescent="0.25">
      <c r="A8566"/>
      <c r="B8566"/>
      <c r="C8566"/>
      <c r="D8566"/>
    </row>
    <row r="8567" spans="1:4" ht="15" x14ac:dyDescent="0.25">
      <c r="A8567"/>
      <c r="B8567"/>
      <c r="C8567"/>
      <c r="D8567"/>
    </row>
    <row r="8568" spans="1:4" ht="15" x14ac:dyDescent="0.25">
      <c r="A8568"/>
      <c r="B8568"/>
      <c r="C8568"/>
      <c r="D8568"/>
    </row>
    <row r="8569" spans="1:4" ht="15" x14ac:dyDescent="0.25">
      <c r="A8569"/>
      <c r="B8569"/>
      <c r="C8569"/>
      <c r="D8569"/>
    </row>
    <row r="8570" spans="1:4" ht="15" x14ac:dyDescent="0.25">
      <c r="A8570"/>
      <c r="B8570"/>
      <c r="C8570"/>
      <c r="D8570"/>
    </row>
    <row r="8571" spans="1:4" ht="15" x14ac:dyDescent="0.25">
      <c r="A8571"/>
      <c r="B8571"/>
      <c r="C8571"/>
      <c r="D8571"/>
    </row>
    <row r="8572" spans="1:4" ht="15" x14ac:dyDescent="0.25">
      <c r="A8572"/>
      <c r="B8572"/>
      <c r="C8572"/>
      <c r="D8572"/>
    </row>
    <row r="8573" spans="1:4" ht="15" x14ac:dyDescent="0.25">
      <c r="A8573"/>
      <c r="B8573"/>
      <c r="C8573"/>
      <c r="D8573"/>
    </row>
    <row r="8574" spans="1:4" ht="15" x14ac:dyDescent="0.25">
      <c r="A8574"/>
      <c r="B8574"/>
      <c r="C8574"/>
      <c r="D8574"/>
    </row>
    <row r="8575" spans="1:4" ht="15" x14ac:dyDescent="0.25">
      <c r="A8575"/>
      <c r="B8575"/>
      <c r="C8575"/>
      <c r="D8575"/>
    </row>
    <row r="8576" spans="1:4" ht="15" x14ac:dyDescent="0.25">
      <c r="A8576"/>
      <c r="B8576"/>
      <c r="C8576"/>
      <c r="D8576"/>
    </row>
    <row r="8577" spans="1:4" ht="15" x14ac:dyDescent="0.25">
      <c r="A8577"/>
      <c r="B8577"/>
      <c r="C8577"/>
      <c r="D8577"/>
    </row>
    <row r="8578" spans="1:4" ht="15" x14ac:dyDescent="0.25">
      <c r="A8578"/>
      <c r="B8578"/>
      <c r="C8578"/>
      <c r="D8578"/>
    </row>
    <row r="8579" spans="1:4" ht="15" x14ac:dyDescent="0.25">
      <c r="A8579"/>
      <c r="B8579"/>
      <c r="C8579"/>
      <c r="D8579"/>
    </row>
    <row r="8580" spans="1:4" ht="15" x14ac:dyDescent="0.25">
      <c r="A8580"/>
      <c r="B8580"/>
      <c r="C8580"/>
      <c r="D8580"/>
    </row>
    <row r="8581" spans="1:4" ht="15" x14ac:dyDescent="0.25">
      <c r="A8581"/>
      <c r="B8581"/>
      <c r="C8581"/>
      <c r="D8581"/>
    </row>
    <row r="8582" spans="1:4" ht="15" x14ac:dyDescent="0.25">
      <c r="A8582"/>
      <c r="B8582"/>
      <c r="C8582"/>
      <c r="D8582"/>
    </row>
    <row r="8583" spans="1:4" ht="15" x14ac:dyDescent="0.25">
      <c r="A8583"/>
      <c r="B8583"/>
      <c r="C8583"/>
      <c r="D8583"/>
    </row>
    <row r="8584" spans="1:4" ht="15" x14ac:dyDescent="0.25">
      <c r="A8584"/>
      <c r="B8584"/>
      <c r="C8584"/>
      <c r="D8584"/>
    </row>
    <row r="8585" spans="1:4" ht="15" x14ac:dyDescent="0.25">
      <c r="A8585"/>
      <c r="B8585"/>
      <c r="C8585"/>
      <c r="D8585"/>
    </row>
    <row r="8586" spans="1:4" ht="15" x14ac:dyDescent="0.25">
      <c r="A8586"/>
      <c r="B8586"/>
      <c r="C8586"/>
      <c r="D8586"/>
    </row>
    <row r="8587" spans="1:4" ht="15" x14ac:dyDescent="0.25">
      <c r="A8587"/>
      <c r="B8587"/>
      <c r="C8587"/>
      <c r="D8587"/>
    </row>
    <row r="8588" spans="1:4" ht="15" x14ac:dyDescent="0.25">
      <c r="A8588"/>
      <c r="B8588"/>
      <c r="C8588"/>
      <c r="D8588"/>
    </row>
    <row r="8589" spans="1:4" ht="15" x14ac:dyDescent="0.25">
      <c r="A8589"/>
      <c r="B8589"/>
      <c r="C8589"/>
      <c r="D8589"/>
    </row>
    <row r="8590" spans="1:4" ht="15" x14ac:dyDescent="0.25">
      <c r="A8590"/>
      <c r="B8590"/>
      <c r="C8590"/>
      <c r="D8590"/>
    </row>
    <row r="8591" spans="1:4" ht="15" x14ac:dyDescent="0.25">
      <c r="A8591"/>
      <c r="B8591"/>
      <c r="C8591"/>
      <c r="D8591"/>
    </row>
    <row r="8592" spans="1:4" ht="15" x14ac:dyDescent="0.25">
      <c r="A8592"/>
      <c r="B8592"/>
      <c r="C8592"/>
      <c r="D8592"/>
    </row>
    <row r="8593" spans="1:4" ht="15" x14ac:dyDescent="0.25">
      <c r="A8593"/>
      <c r="B8593"/>
      <c r="C8593"/>
      <c r="D8593"/>
    </row>
    <row r="8594" spans="1:4" ht="15" x14ac:dyDescent="0.25">
      <c r="A8594"/>
      <c r="B8594"/>
      <c r="C8594"/>
      <c r="D8594"/>
    </row>
    <row r="8595" spans="1:4" ht="15" x14ac:dyDescent="0.25">
      <c r="A8595"/>
      <c r="B8595"/>
      <c r="C8595"/>
      <c r="D8595"/>
    </row>
    <row r="8596" spans="1:4" ht="15" x14ac:dyDescent="0.25">
      <c r="A8596"/>
      <c r="B8596"/>
      <c r="C8596"/>
      <c r="D8596"/>
    </row>
    <row r="8597" spans="1:4" ht="15" x14ac:dyDescent="0.25">
      <c r="A8597"/>
      <c r="B8597"/>
      <c r="C8597"/>
      <c r="D8597"/>
    </row>
    <row r="8598" spans="1:4" ht="15" x14ac:dyDescent="0.25">
      <c r="A8598"/>
      <c r="B8598"/>
      <c r="C8598"/>
      <c r="D8598"/>
    </row>
    <row r="8599" spans="1:4" ht="15" x14ac:dyDescent="0.25">
      <c r="A8599"/>
      <c r="B8599"/>
      <c r="C8599"/>
      <c r="D8599"/>
    </row>
    <row r="8600" spans="1:4" ht="15" x14ac:dyDescent="0.25">
      <c r="A8600"/>
      <c r="B8600"/>
      <c r="C8600"/>
      <c r="D8600"/>
    </row>
    <row r="8601" spans="1:4" ht="15" x14ac:dyDescent="0.25">
      <c r="A8601"/>
      <c r="B8601"/>
      <c r="C8601"/>
      <c r="D8601"/>
    </row>
    <row r="8602" spans="1:4" ht="15" x14ac:dyDescent="0.25">
      <c r="A8602"/>
      <c r="B8602"/>
      <c r="C8602"/>
      <c r="D8602"/>
    </row>
    <row r="8603" spans="1:4" ht="15" x14ac:dyDescent="0.25">
      <c r="A8603"/>
      <c r="B8603"/>
      <c r="C8603"/>
      <c r="D8603"/>
    </row>
    <row r="8604" spans="1:4" ht="15" x14ac:dyDescent="0.25">
      <c r="A8604"/>
      <c r="B8604"/>
      <c r="C8604"/>
      <c r="D8604"/>
    </row>
    <row r="8605" spans="1:4" ht="15" x14ac:dyDescent="0.25">
      <c r="A8605"/>
      <c r="B8605"/>
      <c r="C8605"/>
      <c r="D8605"/>
    </row>
    <row r="8606" spans="1:4" ht="15" x14ac:dyDescent="0.25">
      <c r="A8606"/>
      <c r="B8606"/>
      <c r="C8606"/>
      <c r="D8606"/>
    </row>
    <row r="8607" spans="1:4" ht="15" x14ac:dyDescent="0.25">
      <c r="A8607"/>
      <c r="B8607"/>
      <c r="C8607"/>
      <c r="D8607"/>
    </row>
    <row r="8608" spans="1:4" ht="15" x14ac:dyDescent="0.25">
      <c r="A8608"/>
      <c r="B8608"/>
      <c r="C8608"/>
      <c r="D8608"/>
    </row>
    <row r="8609" spans="1:4" ht="15" x14ac:dyDescent="0.25">
      <c r="A8609"/>
      <c r="B8609"/>
      <c r="C8609"/>
      <c r="D8609"/>
    </row>
    <row r="8610" spans="1:4" ht="15" x14ac:dyDescent="0.25">
      <c r="A8610"/>
      <c r="B8610"/>
      <c r="C8610"/>
      <c r="D8610"/>
    </row>
    <row r="8611" spans="1:4" ht="15" x14ac:dyDescent="0.25">
      <c r="A8611"/>
      <c r="B8611"/>
      <c r="C8611"/>
      <c r="D8611"/>
    </row>
    <row r="8612" spans="1:4" ht="15" x14ac:dyDescent="0.25">
      <c r="A8612"/>
      <c r="B8612"/>
      <c r="C8612"/>
      <c r="D8612"/>
    </row>
    <row r="8613" spans="1:4" ht="15" x14ac:dyDescent="0.25">
      <c r="A8613"/>
      <c r="B8613"/>
      <c r="C8613"/>
      <c r="D8613"/>
    </row>
    <row r="8614" spans="1:4" ht="15" x14ac:dyDescent="0.25">
      <c r="A8614"/>
      <c r="B8614"/>
      <c r="C8614"/>
      <c r="D8614"/>
    </row>
    <row r="8615" spans="1:4" ht="15" x14ac:dyDescent="0.25">
      <c r="A8615"/>
      <c r="B8615"/>
      <c r="C8615"/>
      <c r="D8615"/>
    </row>
    <row r="8616" spans="1:4" ht="15" x14ac:dyDescent="0.25">
      <c r="A8616"/>
      <c r="B8616"/>
      <c r="C8616"/>
      <c r="D8616"/>
    </row>
    <row r="8617" spans="1:4" ht="15" x14ac:dyDescent="0.25">
      <c r="A8617"/>
      <c r="B8617"/>
      <c r="C8617"/>
      <c r="D8617"/>
    </row>
    <row r="8618" spans="1:4" ht="15" x14ac:dyDescent="0.25">
      <c r="A8618"/>
      <c r="B8618"/>
      <c r="C8618"/>
      <c r="D8618"/>
    </row>
    <row r="8619" spans="1:4" ht="15" x14ac:dyDescent="0.25">
      <c r="A8619"/>
      <c r="B8619"/>
      <c r="C8619"/>
      <c r="D8619"/>
    </row>
    <row r="8620" spans="1:4" ht="15" x14ac:dyDescent="0.25">
      <c r="A8620"/>
      <c r="B8620"/>
      <c r="C8620"/>
      <c r="D8620"/>
    </row>
    <row r="8621" spans="1:4" ht="15" x14ac:dyDescent="0.25">
      <c r="A8621"/>
      <c r="B8621"/>
      <c r="C8621"/>
      <c r="D8621"/>
    </row>
    <row r="8622" spans="1:4" ht="15" x14ac:dyDescent="0.25">
      <c r="A8622"/>
      <c r="B8622"/>
      <c r="C8622"/>
      <c r="D8622"/>
    </row>
    <row r="8623" spans="1:4" ht="15" x14ac:dyDescent="0.25">
      <c r="A8623"/>
      <c r="B8623"/>
      <c r="C8623"/>
      <c r="D8623"/>
    </row>
    <row r="8624" spans="1:4" ht="15" x14ac:dyDescent="0.25">
      <c r="A8624"/>
      <c r="B8624"/>
      <c r="C8624"/>
      <c r="D8624"/>
    </row>
    <row r="8625" spans="1:4" ht="15" x14ac:dyDescent="0.25">
      <c r="A8625"/>
      <c r="B8625"/>
      <c r="C8625"/>
      <c r="D8625"/>
    </row>
    <row r="8626" spans="1:4" ht="15" x14ac:dyDescent="0.25">
      <c r="A8626"/>
      <c r="B8626"/>
      <c r="C8626"/>
      <c r="D8626"/>
    </row>
    <row r="8627" spans="1:4" ht="15" x14ac:dyDescent="0.25">
      <c r="A8627"/>
      <c r="B8627"/>
      <c r="C8627"/>
      <c r="D8627"/>
    </row>
    <row r="8628" spans="1:4" ht="15" x14ac:dyDescent="0.25">
      <c r="A8628"/>
      <c r="B8628"/>
      <c r="C8628"/>
      <c r="D8628"/>
    </row>
    <row r="8629" spans="1:4" ht="15" x14ac:dyDescent="0.25">
      <c r="A8629"/>
      <c r="B8629"/>
      <c r="C8629"/>
      <c r="D8629"/>
    </row>
    <row r="8630" spans="1:4" ht="15" x14ac:dyDescent="0.25">
      <c r="A8630"/>
      <c r="B8630"/>
      <c r="C8630"/>
      <c r="D8630"/>
    </row>
    <row r="8631" spans="1:4" ht="15" x14ac:dyDescent="0.25">
      <c r="A8631"/>
      <c r="B8631"/>
      <c r="C8631"/>
      <c r="D8631"/>
    </row>
    <row r="8632" spans="1:4" ht="15" x14ac:dyDescent="0.25">
      <c r="A8632"/>
      <c r="B8632"/>
      <c r="C8632"/>
      <c r="D8632"/>
    </row>
    <row r="8633" spans="1:4" ht="15" x14ac:dyDescent="0.25">
      <c r="A8633"/>
      <c r="B8633"/>
      <c r="C8633"/>
      <c r="D8633"/>
    </row>
    <row r="8634" spans="1:4" ht="15" x14ac:dyDescent="0.25">
      <c r="A8634"/>
      <c r="B8634"/>
      <c r="C8634"/>
      <c r="D8634"/>
    </row>
    <row r="8635" spans="1:4" ht="15" x14ac:dyDescent="0.25">
      <c r="A8635"/>
      <c r="B8635"/>
      <c r="C8635"/>
      <c r="D8635"/>
    </row>
    <row r="8636" spans="1:4" ht="15" x14ac:dyDescent="0.25">
      <c r="A8636"/>
      <c r="B8636"/>
      <c r="C8636"/>
      <c r="D8636"/>
    </row>
    <row r="8637" spans="1:4" ht="15" x14ac:dyDescent="0.25">
      <c r="A8637"/>
      <c r="B8637"/>
      <c r="C8637"/>
      <c r="D8637"/>
    </row>
    <row r="8638" spans="1:4" ht="15" x14ac:dyDescent="0.25">
      <c r="A8638"/>
      <c r="B8638"/>
      <c r="C8638"/>
      <c r="D8638"/>
    </row>
    <row r="8639" spans="1:4" ht="15" x14ac:dyDescent="0.25">
      <c r="A8639"/>
      <c r="B8639"/>
      <c r="C8639"/>
      <c r="D8639"/>
    </row>
    <row r="8640" spans="1:4" ht="15" x14ac:dyDescent="0.25">
      <c r="A8640"/>
      <c r="B8640"/>
      <c r="C8640"/>
      <c r="D8640"/>
    </row>
    <row r="8641" spans="1:4" ht="15" x14ac:dyDescent="0.25">
      <c r="A8641"/>
      <c r="B8641"/>
      <c r="C8641"/>
      <c r="D8641"/>
    </row>
    <row r="8642" spans="1:4" ht="15" x14ac:dyDescent="0.25">
      <c r="A8642"/>
      <c r="B8642"/>
      <c r="C8642"/>
      <c r="D8642"/>
    </row>
    <row r="8643" spans="1:4" ht="15" x14ac:dyDescent="0.25">
      <c r="A8643"/>
      <c r="B8643"/>
      <c r="C8643"/>
      <c r="D8643"/>
    </row>
    <row r="8644" spans="1:4" ht="15" x14ac:dyDescent="0.25">
      <c r="A8644"/>
      <c r="B8644"/>
      <c r="C8644"/>
      <c r="D8644"/>
    </row>
    <row r="8645" spans="1:4" ht="15" x14ac:dyDescent="0.25">
      <c r="A8645"/>
      <c r="B8645"/>
      <c r="C8645"/>
      <c r="D8645"/>
    </row>
    <row r="8646" spans="1:4" ht="15" x14ac:dyDescent="0.25">
      <c r="A8646"/>
      <c r="B8646"/>
      <c r="C8646"/>
      <c r="D8646"/>
    </row>
    <row r="8647" spans="1:4" ht="15" x14ac:dyDescent="0.25">
      <c r="A8647"/>
      <c r="B8647"/>
      <c r="C8647"/>
      <c r="D8647"/>
    </row>
    <row r="8648" spans="1:4" ht="15" x14ac:dyDescent="0.25">
      <c r="A8648"/>
      <c r="B8648"/>
      <c r="C8648"/>
      <c r="D8648"/>
    </row>
    <row r="8649" spans="1:4" ht="15" x14ac:dyDescent="0.25">
      <c r="A8649"/>
      <c r="B8649"/>
      <c r="C8649"/>
      <c r="D8649"/>
    </row>
    <row r="8650" spans="1:4" ht="15" x14ac:dyDescent="0.25">
      <c r="A8650"/>
      <c r="B8650"/>
      <c r="C8650"/>
      <c r="D8650"/>
    </row>
    <row r="8651" spans="1:4" ht="15" x14ac:dyDescent="0.25">
      <c r="A8651"/>
      <c r="B8651"/>
      <c r="C8651"/>
      <c r="D8651"/>
    </row>
    <row r="8652" spans="1:4" ht="15" x14ac:dyDescent="0.25">
      <c r="A8652"/>
      <c r="B8652"/>
      <c r="C8652"/>
      <c r="D8652"/>
    </row>
    <row r="8653" spans="1:4" ht="15" x14ac:dyDescent="0.25">
      <c r="A8653"/>
      <c r="B8653"/>
      <c r="C8653"/>
      <c r="D8653"/>
    </row>
    <row r="8654" spans="1:4" ht="15" x14ac:dyDescent="0.25">
      <c r="A8654"/>
      <c r="B8654"/>
      <c r="C8654"/>
      <c r="D8654"/>
    </row>
    <row r="8655" spans="1:4" ht="15" x14ac:dyDescent="0.25">
      <c r="A8655"/>
      <c r="B8655"/>
      <c r="C8655"/>
      <c r="D8655"/>
    </row>
    <row r="8656" spans="1:4" ht="15" x14ac:dyDescent="0.25">
      <c r="A8656"/>
      <c r="B8656"/>
      <c r="C8656"/>
      <c r="D8656"/>
    </row>
    <row r="8657" spans="1:4" ht="15" x14ac:dyDescent="0.25">
      <c r="A8657"/>
      <c r="B8657"/>
      <c r="C8657"/>
      <c r="D8657"/>
    </row>
    <row r="8658" spans="1:4" ht="15" x14ac:dyDescent="0.25">
      <c r="A8658"/>
      <c r="B8658"/>
      <c r="C8658"/>
      <c r="D8658"/>
    </row>
    <row r="8659" spans="1:4" ht="15" x14ac:dyDescent="0.25">
      <c r="A8659"/>
      <c r="B8659"/>
      <c r="C8659"/>
      <c r="D8659"/>
    </row>
    <row r="8660" spans="1:4" ht="15" x14ac:dyDescent="0.25">
      <c r="A8660"/>
      <c r="B8660"/>
      <c r="C8660"/>
      <c r="D8660"/>
    </row>
    <row r="8661" spans="1:4" ht="15" x14ac:dyDescent="0.25">
      <c r="A8661"/>
      <c r="B8661"/>
      <c r="C8661"/>
      <c r="D8661"/>
    </row>
    <row r="8662" spans="1:4" ht="15" x14ac:dyDescent="0.25">
      <c r="A8662"/>
      <c r="B8662"/>
      <c r="C8662"/>
      <c r="D8662"/>
    </row>
    <row r="8663" spans="1:4" ht="15" x14ac:dyDescent="0.25">
      <c r="A8663"/>
      <c r="B8663"/>
      <c r="C8663"/>
      <c r="D8663"/>
    </row>
    <row r="8664" spans="1:4" ht="15" x14ac:dyDescent="0.25">
      <c r="A8664"/>
      <c r="B8664"/>
      <c r="C8664"/>
      <c r="D8664"/>
    </row>
    <row r="8665" spans="1:4" ht="15" x14ac:dyDescent="0.25">
      <c r="A8665"/>
      <c r="B8665"/>
      <c r="C8665"/>
      <c r="D8665"/>
    </row>
    <row r="8666" spans="1:4" ht="15" x14ac:dyDescent="0.25">
      <c r="A8666"/>
      <c r="B8666"/>
      <c r="C8666"/>
      <c r="D8666"/>
    </row>
    <row r="8667" spans="1:4" ht="15" x14ac:dyDescent="0.25">
      <c r="A8667"/>
      <c r="B8667"/>
      <c r="C8667"/>
      <c r="D8667"/>
    </row>
    <row r="8668" spans="1:4" ht="15" x14ac:dyDescent="0.25">
      <c r="A8668"/>
      <c r="B8668"/>
      <c r="C8668"/>
      <c r="D8668"/>
    </row>
    <row r="8669" spans="1:4" ht="15" x14ac:dyDescent="0.25">
      <c r="A8669"/>
      <c r="B8669"/>
      <c r="C8669"/>
      <c r="D8669"/>
    </row>
    <row r="8670" spans="1:4" ht="15" x14ac:dyDescent="0.25">
      <c r="A8670"/>
      <c r="B8670"/>
      <c r="C8670"/>
      <c r="D8670"/>
    </row>
    <row r="8671" spans="1:4" ht="15" x14ac:dyDescent="0.25">
      <c r="A8671"/>
      <c r="B8671"/>
      <c r="C8671"/>
      <c r="D8671"/>
    </row>
    <row r="8672" spans="1:4" ht="15" x14ac:dyDescent="0.25">
      <c r="A8672"/>
      <c r="B8672"/>
      <c r="C8672"/>
      <c r="D8672"/>
    </row>
    <row r="8673" spans="1:4" ht="15" x14ac:dyDescent="0.25">
      <c r="A8673"/>
      <c r="B8673"/>
      <c r="C8673"/>
      <c r="D8673"/>
    </row>
    <row r="8674" spans="1:4" ht="15" x14ac:dyDescent="0.25">
      <c r="A8674"/>
      <c r="B8674"/>
      <c r="C8674"/>
      <c r="D8674"/>
    </row>
    <row r="8675" spans="1:4" ht="15" x14ac:dyDescent="0.25">
      <c r="A8675"/>
      <c r="B8675"/>
      <c r="C8675"/>
      <c r="D8675"/>
    </row>
    <row r="8676" spans="1:4" ht="15" x14ac:dyDescent="0.25">
      <c r="A8676"/>
      <c r="B8676"/>
      <c r="C8676"/>
      <c r="D8676"/>
    </row>
    <row r="8677" spans="1:4" ht="15" x14ac:dyDescent="0.25">
      <c r="A8677"/>
      <c r="B8677"/>
      <c r="C8677"/>
      <c r="D8677"/>
    </row>
    <row r="8678" spans="1:4" ht="15" x14ac:dyDescent="0.25">
      <c r="A8678"/>
      <c r="B8678"/>
      <c r="C8678"/>
      <c r="D8678"/>
    </row>
    <row r="8679" spans="1:4" ht="15" x14ac:dyDescent="0.25">
      <c r="A8679"/>
      <c r="B8679"/>
      <c r="C8679"/>
      <c r="D8679"/>
    </row>
    <row r="8680" spans="1:4" ht="15" x14ac:dyDescent="0.25">
      <c r="A8680"/>
      <c r="B8680"/>
      <c r="C8680"/>
      <c r="D8680"/>
    </row>
    <row r="8681" spans="1:4" ht="15" x14ac:dyDescent="0.25">
      <c r="A8681"/>
      <c r="B8681"/>
      <c r="C8681"/>
      <c r="D8681"/>
    </row>
    <row r="8682" spans="1:4" ht="15" x14ac:dyDescent="0.25">
      <c r="A8682"/>
      <c r="B8682"/>
      <c r="C8682"/>
      <c r="D8682"/>
    </row>
    <row r="8683" spans="1:4" ht="15" x14ac:dyDescent="0.25">
      <c r="A8683"/>
      <c r="B8683"/>
      <c r="C8683"/>
      <c r="D8683"/>
    </row>
    <row r="8684" spans="1:4" ht="15" x14ac:dyDescent="0.25">
      <c r="A8684"/>
      <c r="B8684"/>
      <c r="C8684"/>
      <c r="D8684"/>
    </row>
    <row r="8685" spans="1:4" ht="15" x14ac:dyDescent="0.25">
      <c r="A8685"/>
      <c r="B8685"/>
      <c r="C8685"/>
      <c r="D8685"/>
    </row>
    <row r="8686" spans="1:4" ht="15" x14ac:dyDescent="0.25">
      <c r="A8686"/>
      <c r="B8686"/>
      <c r="C8686"/>
      <c r="D8686"/>
    </row>
    <row r="8687" spans="1:4" ht="15" x14ac:dyDescent="0.25">
      <c r="A8687"/>
      <c r="B8687"/>
      <c r="C8687"/>
      <c r="D8687"/>
    </row>
    <row r="8688" spans="1:4" ht="15" x14ac:dyDescent="0.25">
      <c r="A8688"/>
      <c r="B8688"/>
      <c r="C8688"/>
      <c r="D8688"/>
    </row>
    <row r="8689" spans="1:4" ht="15" x14ac:dyDescent="0.25">
      <c r="A8689"/>
      <c r="B8689"/>
      <c r="C8689"/>
      <c r="D8689"/>
    </row>
    <row r="8690" spans="1:4" ht="15" x14ac:dyDescent="0.25">
      <c r="A8690"/>
      <c r="B8690"/>
      <c r="C8690"/>
      <c r="D8690"/>
    </row>
    <row r="8691" spans="1:4" ht="15" x14ac:dyDescent="0.25">
      <c r="A8691"/>
      <c r="B8691"/>
      <c r="C8691"/>
      <c r="D8691"/>
    </row>
    <row r="8692" spans="1:4" ht="15" x14ac:dyDescent="0.25">
      <c r="A8692"/>
      <c r="B8692"/>
      <c r="C8692"/>
      <c r="D8692"/>
    </row>
    <row r="8693" spans="1:4" ht="15" x14ac:dyDescent="0.25">
      <c r="A8693"/>
      <c r="B8693"/>
      <c r="C8693"/>
      <c r="D8693"/>
    </row>
    <row r="8694" spans="1:4" ht="15" x14ac:dyDescent="0.25">
      <c r="A8694"/>
      <c r="B8694"/>
      <c r="C8694"/>
      <c r="D8694"/>
    </row>
    <row r="8695" spans="1:4" ht="15" x14ac:dyDescent="0.25">
      <c r="A8695"/>
      <c r="B8695"/>
      <c r="C8695"/>
      <c r="D8695"/>
    </row>
    <row r="8696" spans="1:4" ht="15" x14ac:dyDescent="0.25">
      <c r="A8696"/>
      <c r="B8696"/>
      <c r="C8696"/>
      <c r="D8696"/>
    </row>
    <row r="8697" spans="1:4" ht="15" x14ac:dyDescent="0.25">
      <c r="A8697"/>
      <c r="B8697"/>
      <c r="C8697"/>
      <c r="D8697"/>
    </row>
    <row r="8698" spans="1:4" ht="15" x14ac:dyDescent="0.25">
      <c r="A8698"/>
      <c r="B8698"/>
      <c r="C8698"/>
      <c r="D8698"/>
    </row>
    <row r="8699" spans="1:4" ht="15" x14ac:dyDescent="0.25">
      <c r="A8699"/>
      <c r="B8699"/>
      <c r="C8699"/>
      <c r="D8699"/>
    </row>
    <row r="8700" spans="1:4" ht="15" x14ac:dyDescent="0.25">
      <c r="A8700"/>
      <c r="B8700"/>
      <c r="C8700"/>
      <c r="D8700"/>
    </row>
    <row r="8701" spans="1:4" ht="15" x14ac:dyDescent="0.25">
      <c r="A8701"/>
      <c r="B8701"/>
      <c r="C8701"/>
      <c r="D8701"/>
    </row>
    <row r="8702" spans="1:4" ht="15" x14ac:dyDescent="0.25">
      <c r="A8702"/>
      <c r="B8702"/>
      <c r="C8702"/>
      <c r="D8702"/>
    </row>
    <row r="8703" spans="1:4" ht="15" x14ac:dyDescent="0.25">
      <c r="A8703"/>
      <c r="B8703"/>
      <c r="C8703"/>
      <c r="D8703"/>
    </row>
    <row r="8704" spans="1:4" ht="15" x14ac:dyDescent="0.25">
      <c r="A8704"/>
      <c r="B8704"/>
      <c r="C8704"/>
      <c r="D8704"/>
    </row>
    <row r="8705" spans="1:4" ht="15" x14ac:dyDescent="0.25">
      <c r="A8705"/>
      <c r="B8705"/>
      <c r="C8705"/>
      <c r="D8705"/>
    </row>
    <row r="8706" spans="1:4" ht="15" x14ac:dyDescent="0.25">
      <c r="A8706"/>
      <c r="B8706"/>
      <c r="C8706"/>
      <c r="D8706"/>
    </row>
    <row r="8707" spans="1:4" ht="15" x14ac:dyDescent="0.25">
      <c r="A8707"/>
      <c r="B8707"/>
      <c r="C8707"/>
      <c r="D8707"/>
    </row>
    <row r="8708" spans="1:4" ht="15" x14ac:dyDescent="0.25">
      <c r="A8708"/>
      <c r="B8708"/>
      <c r="C8708"/>
      <c r="D8708"/>
    </row>
    <row r="8709" spans="1:4" ht="15" x14ac:dyDescent="0.25">
      <c r="A8709"/>
      <c r="B8709"/>
      <c r="C8709"/>
      <c r="D8709"/>
    </row>
    <row r="8710" spans="1:4" ht="15" x14ac:dyDescent="0.25">
      <c r="A8710"/>
      <c r="B8710"/>
      <c r="C8710"/>
      <c r="D8710"/>
    </row>
    <row r="8711" spans="1:4" ht="15" x14ac:dyDescent="0.25">
      <c r="A8711"/>
      <c r="B8711"/>
      <c r="C8711"/>
      <c r="D8711"/>
    </row>
    <row r="8712" spans="1:4" ht="15" x14ac:dyDescent="0.25">
      <c r="A8712"/>
      <c r="B8712"/>
      <c r="C8712"/>
      <c r="D8712"/>
    </row>
    <row r="8713" spans="1:4" ht="15" x14ac:dyDescent="0.25">
      <c r="A8713"/>
      <c r="B8713"/>
      <c r="C8713"/>
      <c r="D8713"/>
    </row>
    <row r="8714" spans="1:4" ht="15" x14ac:dyDescent="0.25">
      <c r="A8714"/>
      <c r="B8714"/>
      <c r="C8714"/>
      <c r="D8714"/>
    </row>
    <row r="8715" spans="1:4" ht="15" x14ac:dyDescent="0.25">
      <c r="A8715"/>
      <c r="B8715"/>
      <c r="C8715"/>
      <c r="D8715"/>
    </row>
    <row r="8716" spans="1:4" ht="15" x14ac:dyDescent="0.25">
      <c r="A8716"/>
      <c r="B8716"/>
      <c r="C8716"/>
      <c r="D8716"/>
    </row>
    <row r="8717" spans="1:4" ht="15" x14ac:dyDescent="0.25">
      <c r="A8717"/>
      <c r="B8717"/>
      <c r="C8717"/>
      <c r="D8717"/>
    </row>
    <row r="8718" spans="1:4" ht="15" x14ac:dyDescent="0.25">
      <c r="A8718"/>
      <c r="B8718"/>
      <c r="C8718"/>
      <c r="D8718"/>
    </row>
    <row r="8719" spans="1:4" ht="15" x14ac:dyDescent="0.25">
      <c r="A8719"/>
      <c r="B8719"/>
      <c r="C8719"/>
      <c r="D8719"/>
    </row>
    <row r="8720" spans="1:4" ht="15" x14ac:dyDescent="0.25">
      <c r="A8720"/>
      <c r="B8720"/>
      <c r="C8720"/>
      <c r="D8720"/>
    </row>
    <row r="8721" spans="1:4" ht="15" x14ac:dyDescent="0.25">
      <c r="A8721"/>
      <c r="B8721"/>
      <c r="C8721"/>
      <c r="D8721"/>
    </row>
    <row r="8722" spans="1:4" ht="15" x14ac:dyDescent="0.25">
      <c r="A8722"/>
      <c r="B8722"/>
      <c r="C8722"/>
      <c r="D8722"/>
    </row>
    <row r="8723" spans="1:4" ht="15" x14ac:dyDescent="0.25">
      <c r="A8723"/>
      <c r="B8723"/>
      <c r="C8723"/>
      <c r="D8723"/>
    </row>
    <row r="8724" spans="1:4" ht="15" x14ac:dyDescent="0.25">
      <c r="A8724"/>
      <c r="B8724"/>
      <c r="C8724"/>
      <c r="D8724"/>
    </row>
    <row r="8725" spans="1:4" ht="15" x14ac:dyDescent="0.25">
      <c r="A8725"/>
      <c r="B8725"/>
      <c r="C8725"/>
      <c r="D8725"/>
    </row>
    <row r="8726" spans="1:4" ht="15" x14ac:dyDescent="0.25">
      <c r="A8726"/>
      <c r="B8726"/>
      <c r="C8726"/>
      <c r="D8726"/>
    </row>
    <row r="8727" spans="1:4" ht="15" x14ac:dyDescent="0.25">
      <c r="A8727"/>
      <c r="B8727"/>
      <c r="C8727"/>
      <c r="D8727"/>
    </row>
    <row r="8728" spans="1:4" ht="15" x14ac:dyDescent="0.25">
      <c r="A8728"/>
      <c r="B8728"/>
      <c r="C8728"/>
      <c r="D8728"/>
    </row>
    <row r="8729" spans="1:4" ht="15" x14ac:dyDescent="0.25">
      <c r="A8729"/>
      <c r="B8729"/>
      <c r="C8729"/>
      <c r="D8729"/>
    </row>
    <row r="8730" spans="1:4" ht="15" x14ac:dyDescent="0.25">
      <c r="A8730"/>
      <c r="B8730"/>
      <c r="C8730"/>
      <c r="D8730"/>
    </row>
    <row r="8731" spans="1:4" ht="15" x14ac:dyDescent="0.25">
      <c r="A8731"/>
      <c r="B8731"/>
      <c r="C8731"/>
      <c r="D8731"/>
    </row>
    <row r="8732" spans="1:4" ht="15" x14ac:dyDescent="0.25">
      <c r="A8732"/>
      <c r="B8732"/>
      <c r="C8732"/>
      <c r="D8732"/>
    </row>
    <row r="8733" spans="1:4" ht="15" x14ac:dyDescent="0.25">
      <c r="A8733"/>
      <c r="B8733"/>
      <c r="C8733"/>
      <c r="D8733"/>
    </row>
    <row r="8734" spans="1:4" ht="15" x14ac:dyDescent="0.25">
      <c r="A8734"/>
      <c r="B8734"/>
      <c r="C8734"/>
      <c r="D8734"/>
    </row>
    <row r="8735" spans="1:4" ht="15" x14ac:dyDescent="0.25">
      <c r="A8735"/>
      <c r="B8735"/>
      <c r="C8735"/>
      <c r="D8735"/>
    </row>
    <row r="8736" spans="1:4" ht="15" x14ac:dyDescent="0.25">
      <c r="A8736"/>
      <c r="B8736"/>
      <c r="C8736"/>
      <c r="D8736"/>
    </row>
    <row r="8737" spans="1:4" ht="15" x14ac:dyDescent="0.25">
      <c r="A8737"/>
      <c r="B8737"/>
      <c r="C8737"/>
      <c r="D8737"/>
    </row>
    <row r="8738" spans="1:4" ht="15" x14ac:dyDescent="0.25">
      <c r="A8738"/>
      <c r="B8738"/>
      <c r="C8738"/>
      <c r="D8738"/>
    </row>
    <row r="8739" spans="1:4" ht="15" x14ac:dyDescent="0.25">
      <c r="A8739"/>
      <c r="B8739"/>
      <c r="C8739"/>
      <c r="D8739"/>
    </row>
    <row r="8740" spans="1:4" ht="15" x14ac:dyDescent="0.25">
      <c r="A8740"/>
      <c r="B8740"/>
      <c r="C8740"/>
      <c r="D8740"/>
    </row>
    <row r="8741" spans="1:4" ht="15" x14ac:dyDescent="0.25">
      <c r="A8741"/>
      <c r="B8741"/>
      <c r="C8741"/>
      <c r="D8741"/>
    </row>
    <row r="8742" spans="1:4" ht="15" x14ac:dyDescent="0.25">
      <c r="A8742"/>
      <c r="B8742"/>
      <c r="C8742"/>
      <c r="D8742"/>
    </row>
    <row r="8743" spans="1:4" ht="15" x14ac:dyDescent="0.25">
      <c r="A8743"/>
      <c r="B8743"/>
      <c r="C8743"/>
      <c r="D8743"/>
    </row>
    <row r="8744" spans="1:4" ht="15" x14ac:dyDescent="0.25">
      <c r="A8744"/>
      <c r="B8744"/>
      <c r="C8744"/>
      <c r="D8744"/>
    </row>
    <row r="8745" spans="1:4" ht="15" x14ac:dyDescent="0.25">
      <c r="A8745"/>
      <c r="B8745"/>
      <c r="C8745"/>
      <c r="D8745"/>
    </row>
    <row r="8746" spans="1:4" ht="15" x14ac:dyDescent="0.25">
      <c r="A8746"/>
      <c r="B8746"/>
      <c r="C8746"/>
      <c r="D8746"/>
    </row>
    <row r="8747" spans="1:4" ht="15" x14ac:dyDescent="0.25">
      <c r="A8747"/>
      <c r="B8747"/>
      <c r="C8747"/>
      <c r="D8747"/>
    </row>
    <row r="8748" spans="1:4" ht="15" x14ac:dyDescent="0.25">
      <c r="A8748"/>
      <c r="B8748"/>
      <c r="C8748"/>
      <c r="D8748"/>
    </row>
    <row r="8749" spans="1:4" ht="15" x14ac:dyDescent="0.25">
      <c r="A8749"/>
      <c r="B8749"/>
      <c r="C8749"/>
      <c r="D8749"/>
    </row>
    <row r="8750" spans="1:4" ht="15" x14ac:dyDescent="0.25">
      <c r="A8750"/>
      <c r="B8750"/>
      <c r="C8750"/>
      <c r="D8750"/>
    </row>
    <row r="8751" spans="1:4" ht="15" x14ac:dyDescent="0.25">
      <c r="A8751"/>
      <c r="B8751"/>
      <c r="C8751"/>
      <c r="D8751"/>
    </row>
    <row r="8752" spans="1:4" ht="15" x14ac:dyDescent="0.25">
      <c r="A8752"/>
      <c r="B8752"/>
      <c r="C8752"/>
      <c r="D8752"/>
    </row>
    <row r="8753" spans="1:4" ht="15" x14ac:dyDescent="0.25">
      <c r="A8753"/>
      <c r="B8753"/>
      <c r="C8753"/>
      <c r="D8753"/>
    </row>
    <row r="8754" spans="1:4" ht="15" x14ac:dyDescent="0.25">
      <c r="A8754"/>
      <c r="B8754"/>
      <c r="C8754"/>
      <c r="D8754"/>
    </row>
    <row r="8755" spans="1:4" ht="15" x14ac:dyDescent="0.25">
      <c r="A8755"/>
      <c r="B8755"/>
      <c r="C8755"/>
      <c r="D8755"/>
    </row>
    <row r="8756" spans="1:4" ht="15" x14ac:dyDescent="0.25">
      <c r="A8756"/>
      <c r="B8756"/>
      <c r="C8756"/>
      <c r="D8756"/>
    </row>
    <row r="8757" spans="1:4" ht="15" x14ac:dyDescent="0.25">
      <c r="A8757"/>
      <c r="B8757"/>
      <c r="C8757"/>
      <c r="D8757"/>
    </row>
    <row r="8758" spans="1:4" ht="15" x14ac:dyDescent="0.25">
      <c r="A8758"/>
      <c r="B8758"/>
      <c r="C8758"/>
      <c r="D8758"/>
    </row>
    <row r="8759" spans="1:4" ht="15" x14ac:dyDescent="0.25">
      <c r="A8759"/>
      <c r="B8759"/>
      <c r="C8759"/>
      <c r="D8759"/>
    </row>
    <row r="8760" spans="1:4" ht="15" x14ac:dyDescent="0.25">
      <c r="A8760"/>
      <c r="B8760"/>
      <c r="C8760"/>
      <c r="D8760"/>
    </row>
    <row r="8761" spans="1:4" ht="15" x14ac:dyDescent="0.25">
      <c r="A8761"/>
      <c r="B8761"/>
      <c r="C8761"/>
      <c r="D8761"/>
    </row>
    <row r="8762" spans="1:4" ht="15" x14ac:dyDescent="0.25">
      <c r="A8762"/>
      <c r="B8762"/>
      <c r="C8762"/>
      <c r="D8762"/>
    </row>
    <row r="8763" spans="1:4" ht="15" x14ac:dyDescent="0.25">
      <c r="A8763"/>
      <c r="B8763"/>
      <c r="C8763"/>
      <c r="D8763"/>
    </row>
    <row r="8764" spans="1:4" ht="15" x14ac:dyDescent="0.25">
      <c r="A8764"/>
      <c r="B8764"/>
      <c r="C8764"/>
      <c r="D8764"/>
    </row>
    <row r="8765" spans="1:4" ht="15" x14ac:dyDescent="0.25">
      <c r="A8765"/>
      <c r="B8765"/>
      <c r="C8765"/>
      <c r="D8765"/>
    </row>
    <row r="8766" spans="1:4" ht="15" x14ac:dyDescent="0.25">
      <c r="A8766"/>
      <c r="B8766"/>
      <c r="C8766"/>
      <c r="D8766"/>
    </row>
    <row r="8767" spans="1:4" ht="15" x14ac:dyDescent="0.25">
      <c r="A8767"/>
      <c r="B8767"/>
      <c r="C8767"/>
      <c r="D8767"/>
    </row>
    <row r="8768" spans="1:4" ht="15" x14ac:dyDescent="0.25">
      <c r="A8768"/>
      <c r="B8768"/>
      <c r="C8768"/>
      <c r="D8768"/>
    </row>
    <row r="8769" spans="1:4" ht="15" x14ac:dyDescent="0.25">
      <c r="A8769"/>
      <c r="B8769"/>
      <c r="C8769"/>
      <c r="D8769"/>
    </row>
    <row r="8770" spans="1:4" ht="15" x14ac:dyDescent="0.25">
      <c r="A8770"/>
      <c r="B8770"/>
      <c r="C8770"/>
      <c r="D8770"/>
    </row>
    <row r="8771" spans="1:4" ht="15" x14ac:dyDescent="0.25">
      <c r="A8771"/>
      <c r="B8771"/>
      <c r="C8771"/>
      <c r="D8771"/>
    </row>
    <row r="8772" spans="1:4" ht="15" x14ac:dyDescent="0.25">
      <c r="A8772"/>
      <c r="B8772"/>
      <c r="C8772"/>
      <c r="D8772"/>
    </row>
    <row r="8773" spans="1:4" ht="15" x14ac:dyDescent="0.25">
      <c r="A8773"/>
      <c r="B8773"/>
      <c r="C8773"/>
      <c r="D8773"/>
    </row>
    <row r="8774" spans="1:4" ht="15" x14ac:dyDescent="0.25">
      <c r="A8774"/>
      <c r="B8774"/>
      <c r="C8774"/>
      <c r="D8774"/>
    </row>
    <row r="8775" spans="1:4" ht="15" x14ac:dyDescent="0.25">
      <c r="A8775"/>
      <c r="B8775"/>
      <c r="C8775"/>
      <c r="D8775"/>
    </row>
    <row r="8776" spans="1:4" ht="15" x14ac:dyDescent="0.25">
      <c r="A8776"/>
      <c r="B8776"/>
      <c r="C8776"/>
      <c r="D8776"/>
    </row>
    <row r="8777" spans="1:4" ht="15" x14ac:dyDescent="0.25">
      <c r="A8777"/>
      <c r="B8777"/>
      <c r="C8777"/>
      <c r="D8777"/>
    </row>
    <row r="8778" spans="1:4" ht="15" x14ac:dyDescent="0.25">
      <c r="A8778"/>
      <c r="B8778"/>
      <c r="C8778"/>
      <c r="D8778"/>
    </row>
    <row r="8779" spans="1:4" ht="15" x14ac:dyDescent="0.25">
      <c r="A8779"/>
      <c r="B8779"/>
      <c r="C8779"/>
      <c r="D8779"/>
    </row>
    <row r="8780" spans="1:4" ht="15" x14ac:dyDescent="0.25">
      <c r="A8780"/>
      <c r="B8780"/>
      <c r="C8780"/>
      <c r="D8780"/>
    </row>
    <row r="8781" spans="1:4" ht="15" x14ac:dyDescent="0.25">
      <c r="A8781"/>
      <c r="B8781"/>
      <c r="C8781"/>
      <c r="D8781"/>
    </row>
    <row r="8782" spans="1:4" ht="15" x14ac:dyDescent="0.25">
      <c r="A8782"/>
      <c r="B8782"/>
      <c r="C8782"/>
      <c r="D8782"/>
    </row>
    <row r="8783" spans="1:4" ht="15" x14ac:dyDescent="0.25">
      <c r="A8783"/>
      <c r="B8783"/>
      <c r="C8783"/>
      <c r="D8783"/>
    </row>
    <row r="8784" spans="1:4" ht="15" x14ac:dyDescent="0.25">
      <c r="A8784"/>
      <c r="B8784"/>
      <c r="C8784"/>
      <c r="D8784"/>
    </row>
    <row r="8785" spans="1:4" ht="15" x14ac:dyDescent="0.25">
      <c r="A8785"/>
      <c r="B8785"/>
      <c r="C8785"/>
      <c r="D8785"/>
    </row>
    <row r="8786" spans="1:4" ht="15" x14ac:dyDescent="0.25">
      <c r="A8786"/>
      <c r="B8786"/>
      <c r="C8786"/>
      <c r="D8786"/>
    </row>
    <row r="8787" spans="1:4" ht="15" x14ac:dyDescent="0.25">
      <c r="A8787"/>
      <c r="B8787"/>
      <c r="C8787"/>
      <c r="D8787"/>
    </row>
    <row r="8788" spans="1:4" ht="15" x14ac:dyDescent="0.25">
      <c r="A8788"/>
      <c r="B8788"/>
      <c r="C8788"/>
      <c r="D8788"/>
    </row>
    <row r="8789" spans="1:4" ht="15" x14ac:dyDescent="0.25">
      <c r="A8789"/>
      <c r="B8789"/>
      <c r="C8789"/>
      <c r="D8789"/>
    </row>
    <row r="8790" spans="1:4" ht="15" x14ac:dyDescent="0.25">
      <c r="A8790"/>
      <c r="B8790"/>
      <c r="C8790"/>
      <c r="D8790"/>
    </row>
    <row r="8791" spans="1:4" ht="15" x14ac:dyDescent="0.25">
      <c r="A8791"/>
      <c r="B8791"/>
      <c r="C8791"/>
      <c r="D8791"/>
    </row>
    <row r="8792" spans="1:4" ht="15" x14ac:dyDescent="0.25">
      <c r="A8792"/>
      <c r="B8792"/>
      <c r="C8792"/>
      <c r="D8792"/>
    </row>
    <row r="8793" spans="1:4" ht="15" x14ac:dyDescent="0.25">
      <c r="A8793"/>
      <c r="B8793"/>
      <c r="C8793"/>
      <c r="D8793"/>
    </row>
    <row r="8794" spans="1:4" ht="15" x14ac:dyDescent="0.25">
      <c r="A8794"/>
      <c r="B8794"/>
      <c r="C8794"/>
      <c r="D8794"/>
    </row>
    <row r="8795" spans="1:4" ht="15" x14ac:dyDescent="0.25">
      <c r="A8795"/>
      <c r="B8795"/>
      <c r="C8795"/>
      <c r="D8795"/>
    </row>
    <row r="8796" spans="1:4" ht="15" x14ac:dyDescent="0.25">
      <c r="A8796"/>
      <c r="B8796"/>
      <c r="C8796"/>
      <c r="D8796"/>
    </row>
    <row r="8797" spans="1:4" ht="15" x14ac:dyDescent="0.25">
      <c r="A8797"/>
      <c r="B8797"/>
      <c r="C8797"/>
      <c r="D8797"/>
    </row>
    <row r="8798" spans="1:4" ht="15" x14ac:dyDescent="0.25">
      <c r="A8798"/>
      <c r="B8798"/>
      <c r="C8798"/>
      <c r="D8798"/>
    </row>
    <row r="8799" spans="1:4" ht="15" x14ac:dyDescent="0.25">
      <c r="A8799"/>
      <c r="B8799"/>
      <c r="C8799"/>
      <c r="D8799"/>
    </row>
    <row r="8800" spans="1:4" ht="15" x14ac:dyDescent="0.25">
      <c r="A8800"/>
      <c r="B8800"/>
      <c r="C8800"/>
      <c r="D8800"/>
    </row>
    <row r="8801" spans="1:4" ht="15" x14ac:dyDescent="0.25">
      <c r="A8801"/>
      <c r="B8801"/>
      <c r="C8801"/>
      <c r="D8801"/>
    </row>
    <row r="8802" spans="1:4" ht="15" x14ac:dyDescent="0.25">
      <c r="A8802"/>
      <c r="B8802"/>
      <c r="C8802"/>
      <c r="D8802"/>
    </row>
    <row r="8803" spans="1:4" ht="15" x14ac:dyDescent="0.25">
      <c r="A8803"/>
      <c r="B8803"/>
      <c r="C8803"/>
      <c r="D8803"/>
    </row>
    <row r="8804" spans="1:4" ht="15" x14ac:dyDescent="0.25">
      <c r="A8804"/>
      <c r="B8804"/>
      <c r="C8804"/>
      <c r="D8804"/>
    </row>
    <row r="8805" spans="1:4" ht="15" x14ac:dyDescent="0.25">
      <c r="A8805"/>
      <c r="B8805"/>
      <c r="C8805"/>
      <c r="D8805"/>
    </row>
    <row r="8806" spans="1:4" ht="15" x14ac:dyDescent="0.25">
      <c r="A8806"/>
      <c r="B8806"/>
      <c r="C8806"/>
      <c r="D8806"/>
    </row>
    <row r="8807" spans="1:4" ht="15" x14ac:dyDescent="0.25">
      <c r="A8807"/>
      <c r="B8807"/>
      <c r="C8807"/>
      <c r="D8807"/>
    </row>
    <row r="8808" spans="1:4" ht="15" x14ac:dyDescent="0.25">
      <c r="A8808"/>
      <c r="B8808"/>
      <c r="C8808"/>
      <c r="D8808"/>
    </row>
    <row r="8809" spans="1:4" ht="15" x14ac:dyDescent="0.25">
      <c r="A8809"/>
      <c r="B8809"/>
      <c r="C8809"/>
      <c r="D8809"/>
    </row>
    <row r="8810" spans="1:4" ht="15" x14ac:dyDescent="0.25">
      <c r="A8810"/>
      <c r="B8810"/>
      <c r="C8810"/>
      <c r="D8810"/>
    </row>
    <row r="8811" spans="1:4" ht="15" x14ac:dyDescent="0.25">
      <c r="A8811"/>
      <c r="B8811"/>
      <c r="C8811"/>
      <c r="D8811"/>
    </row>
    <row r="8812" spans="1:4" ht="15" x14ac:dyDescent="0.25">
      <c r="A8812"/>
      <c r="B8812"/>
      <c r="C8812"/>
      <c r="D8812"/>
    </row>
    <row r="8813" spans="1:4" ht="15" x14ac:dyDescent="0.25">
      <c r="A8813"/>
      <c r="B8813"/>
      <c r="C8813"/>
      <c r="D8813"/>
    </row>
    <row r="8814" spans="1:4" ht="15" x14ac:dyDescent="0.25">
      <c r="A8814"/>
      <c r="B8814"/>
      <c r="C8814"/>
      <c r="D8814"/>
    </row>
    <row r="8815" spans="1:4" ht="15" x14ac:dyDescent="0.25">
      <c r="A8815"/>
      <c r="B8815"/>
      <c r="C8815"/>
      <c r="D8815"/>
    </row>
    <row r="8816" spans="1:4" ht="15" x14ac:dyDescent="0.25">
      <c r="A8816"/>
      <c r="B8816"/>
      <c r="C8816"/>
      <c r="D8816"/>
    </row>
    <row r="8817" spans="1:4" ht="15" x14ac:dyDescent="0.25">
      <c r="A8817"/>
      <c r="B8817"/>
      <c r="C8817"/>
      <c r="D8817"/>
    </row>
    <row r="8818" spans="1:4" ht="15" x14ac:dyDescent="0.25">
      <c r="A8818"/>
      <c r="B8818"/>
      <c r="C8818"/>
      <c r="D8818"/>
    </row>
    <row r="8819" spans="1:4" ht="15" x14ac:dyDescent="0.25">
      <c r="A8819"/>
      <c r="B8819"/>
      <c r="C8819"/>
      <c r="D8819"/>
    </row>
    <row r="8820" spans="1:4" ht="15" x14ac:dyDescent="0.25">
      <c r="A8820"/>
      <c r="B8820"/>
      <c r="C8820"/>
      <c r="D8820"/>
    </row>
    <row r="8821" spans="1:4" ht="15" x14ac:dyDescent="0.25">
      <c r="A8821"/>
      <c r="B8821"/>
      <c r="C8821"/>
      <c r="D8821"/>
    </row>
    <row r="8822" spans="1:4" ht="15" x14ac:dyDescent="0.25">
      <c r="A8822"/>
      <c r="B8822"/>
      <c r="C8822"/>
      <c r="D8822"/>
    </row>
    <row r="8823" spans="1:4" ht="15" x14ac:dyDescent="0.25">
      <c r="A8823"/>
      <c r="B8823"/>
      <c r="C8823"/>
      <c r="D8823"/>
    </row>
    <row r="8824" spans="1:4" ht="15" x14ac:dyDescent="0.25">
      <c r="A8824"/>
      <c r="B8824"/>
      <c r="C8824"/>
      <c r="D8824"/>
    </row>
    <row r="8825" spans="1:4" ht="15" x14ac:dyDescent="0.25">
      <c r="A8825"/>
      <c r="B8825"/>
      <c r="C8825"/>
      <c r="D8825"/>
    </row>
    <row r="8826" spans="1:4" ht="15" x14ac:dyDescent="0.25">
      <c r="A8826"/>
      <c r="B8826"/>
      <c r="C8826"/>
      <c r="D8826"/>
    </row>
    <row r="8827" spans="1:4" ht="15" x14ac:dyDescent="0.25">
      <c r="A8827"/>
      <c r="B8827"/>
      <c r="C8827"/>
      <c r="D8827"/>
    </row>
    <row r="8828" spans="1:4" ht="15" x14ac:dyDescent="0.25">
      <c r="A8828"/>
      <c r="B8828"/>
      <c r="C8828"/>
      <c r="D8828"/>
    </row>
    <row r="8829" spans="1:4" ht="15" x14ac:dyDescent="0.25">
      <c r="A8829"/>
      <c r="B8829"/>
      <c r="C8829"/>
      <c r="D8829"/>
    </row>
    <row r="8830" spans="1:4" ht="15" x14ac:dyDescent="0.25">
      <c r="A8830"/>
      <c r="B8830"/>
      <c r="C8830"/>
      <c r="D8830"/>
    </row>
    <row r="8831" spans="1:4" ht="15" x14ac:dyDescent="0.25">
      <c r="A8831"/>
      <c r="B8831"/>
      <c r="C8831"/>
      <c r="D8831"/>
    </row>
    <row r="8832" spans="1:4" ht="15" x14ac:dyDescent="0.25">
      <c r="A8832"/>
      <c r="B8832"/>
      <c r="C8832"/>
      <c r="D8832"/>
    </row>
    <row r="8833" spans="1:4" ht="15" x14ac:dyDescent="0.25">
      <c r="A8833"/>
      <c r="B8833"/>
      <c r="C8833"/>
      <c r="D8833"/>
    </row>
    <row r="8834" spans="1:4" ht="15" x14ac:dyDescent="0.25">
      <c r="A8834"/>
      <c r="B8834"/>
      <c r="C8834"/>
      <c r="D8834"/>
    </row>
    <row r="8835" spans="1:4" ht="15" x14ac:dyDescent="0.25">
      <c r="A8835"/>
      <c r="B8835"/>
      <c r="C8835"/>
      <c r="D8835"/>
    </row>
    <row r="8836" spans="1:4" ht="15" x14ac:dyDescent="0.25">
      <c r="A8836"/>
      <c r="B8836"/>
      <c r="C8836"/>
      <c r="D8836"/>
    </row>
    <row r="8837" spans="1:4" ht="15" x14ac:dyDescent="0.25">
      <c r="A8837"/>
      <c r="B8837"/>
      <c r="C8837"/>
      <c r="D8837"/>
    </row>
    <row r="8838" spans="1:4" ht="15" x14ac:dyDescent="0.25">
      <c r="A8838"/>
      <c r="B8838"/>
      <c r="C8838"/>
      <c r="D8838"/>
    </row>
    <row r="8839" spans="1:4" ht="15" x14ac:dyDescent="0.25">
      <c r="A8839"/>
      <c r="B8839"/>
      <c r="C8839"/>
      <c r="D8839"/>
    </row>
    <row r="8840" spans="1:4" ht="15" x14ac:dyDescent="0.25">
      <c r="A8840"/>
      <c r="B8840"/>
      <c r="C8840"/>
      <c r="D8840"/>
    </row>
    <row r="8841" spans="1:4" ht="15" x14ac:dyDescent="0.25">
      <c r="A8841"/>
      <c r="B8841"/>
      <c r="C8841"/>
      <c r="D8841"/>
    </row>
    <row r="8842" spans="1:4" ht="15" x14ac:dyDescent="0.25">
      <c r="A8842"/>
      <c r="B8842"/>
      <c r="C8842"/>
      <c r="D8842"/>
    </row>
    <row r="8843" spans="1:4" ht="15" x14ac:dyDescent="0.25">
      <c r="A8843"/>
      <c r="B8843"/>
      <c r="C8843"/>
      <c r="D8843"/>
    </row>
    <row r="8844" spans="1:4" ht="15" x14ac:dyDescent="0.25">
      <c r="A8844"/>
      <c r="B8844"/>
      <c r="C8844"/>
      <c r="D8844"/>
    </row>
    <row r="8845" spans="1:4" ht="15" x14ac:dyDescent="0.25">
      <c r="A8845"/>
      <c r="B8845"/>
      <c r="C8845"/>
      <c r="D8845"/>
    </row>
    <row r="8846" spans="1:4" ht="15" x14ac:dyDescent="0.25">
      <c r="A8846"/>
      <c r="B8846"/>
      <c r="C8846"/>
      <c r="D8846"/>
    </row>
    <row r="8847" spans="1:4" ht="15" x14ac:dyDescent="0.25">
      <c r="A8847"/>
      <c r="B8847"/>
      <c r="C8847"/>
      <c r="D8847"/>
    </row>
    <row r="8848" spans="1:4" ht="15" x14ac:dyDescent="0.25">
      <c r="A8848"/>
      <c r="B8848"/>
      <c r="C8848"/>
      <c r="D8848"/>
    </row>
    <row r="8849" spans="1:4" ht="15" x14ac:dyDescent="0.25">
      <c r="A8849"/>
      <c r="B8849"/>
      <c r="C8849"/>
      <c r="D8849"/>
    </row>
    <row r="8850" spans="1:4" ht="15" x14ac:dyDescent="0.25">
      <c r="A8850"/>
      <c r="B8850"/>
      <c r="C8850"/>
      <c r="D8850"/>
    </row>
    <row r="8851" spans="1:4" ht="15" x14ac:dyDescent="0.25">
      <c r="A8851"/>
      <c r="B8851"/>
      <c r="C8851"/>
      <c r="D8851"/>
    </row>
    <row r="8852" spans="1:4" ht="15" x14ac:dyDescent="0.25">
      <c r="A8852"/>
      <c r="B8852"/>
      <c r="C8852"/>
      <c r="D8852"/>
    </row>
    <row r="8853" spans="1:4" ht="15" x14ac:dyDescent="0.25">
      <c r="A8853"/>
      <c r="B8853"/>
      <c r="C8853"/>
      <c r="D8853"/>
    </row>
    <row r="8854" spans="1:4" ht="15" x14ac:dyDescent="0.25">
      <c r="A8854"/>
      <c r="B8854"/>
      <c r="C8854"/>
      <c r="D8854"/>
    </row>
    <row r="8855" spans="1:4" ht="15" x14ac:dyDescent="0.25">
      <c r="A8855"/>
      <c r="B8855"/>
      <c r="C8855"/>
      <c r="D8855"/>
    </row>
    <row r="8856" spans="1:4" ht="15" x14ac:dyDescent="0.25">
      <c r="A8856"/>
      <c r="B8856"/>
      <c r="C8856"/>
      <c r="D8856"/>
    </row>
    <row r="8857" spans="1:4" ht="15" x14ac:dyDescent="0.25">
      <c r="A8857"/>
      <c r="B8857"/>
      <c r="C8857"/>
      <c r="D8857"/>
    </row>
    <row r="8858" spans="1:4" ht="15" x14ac:dyDescent="0.25">
      <c r="A8858"/>
      <c r="B8858"/>
      <c r="C8858"/>
      <c r="D8858"/>
    </row>
    <row r="8859" spans="1:4" ht="15" x14ac:dyDescent="0.25">
      <c r="A8859"/>
      <c r="B8859"/>
      <c r="C8859"/>
      <c r="D8859"/>
    </row>
    <row r="8860" spans="1:4" ht="15" x14ac:dyDescent="0.25">
      <c r="A8860"/>
      <c r="B8860"/>
      <c r="C8860"/>
      <c r="D8860"/>
    </row>
    <row r="8861" spans="1:4" ht="15" x14ac:dyDescent="0.25">
      <c r="A8861"/>
      <c r="B8861"/>
      <c r="C8861"/>
      <c r="D8861"/>
    </row>
    <row r="8862" spans="1:4" ht="15" x14ac:dyDescent="0.25">
      <c r="A8862"/>
      <c r="B8862"/>
      <c r="C8862"/>
      <c r="D8862"/>
    </row>
    <row r="8863" spans="1:4" ht="15" x14ac:dyDescent="0.25">
      <c r="A8863"/>
      <c r="B8863"/>
      <c r="C8863"/>
      <c r="D8863"/>
    </row>
    <row r="8864" spans="1:4" ht="15" x14ac:dyDescent="0.25">
      <c r="A8864"/>
      <c r="B8864"/>
      <c r="C8864"/>
      <c r="D8864"/>
    </row>
    <row r="8865" spans="1:4" ht="15" x14ac:dyDescent="0.25">
      <c r="A8865"/>
      <c r="B8865"/>
      <c r="C8865"/>
      <c r="D8865"/>
    </row>
    <row r="8866" spans="1:4" ht="15" x14ac:dyDescent="0.25">
      <c r="A8866"/>
      <c r="B8866"/>
      <c r="C8866"/>
      <c r="D8866"/>
    </row>
    <row r="8867" spans="1:4" ht="15" x14ac:dyDescent="0.25">
      <c r="A8867"/>
      <c r="B8867"/>
      <c r="C8867"/>
      <c r="D8867"/>
    </row>
    <row r="8868" spans="1:4" ht="15" x14ac:dyDescent="0.25">
      <c r="A8868"/>
      <c r="B8868"/>
      <c r="C8868"/>
      <c r="D8868"/>
    </row>
    <row r="8869" spans="1:4" ht="15" x14ac:dyDescent="0.25">
      <c r="A8869"/>
      <c r="B8869"/>
      <c r="C8869"/>
      <c r="D8869"/>
    </row>
    <row r="8870" spans="1:4" ht="15" x14ac:dyDescent="0.25">
      <c r="A8870"/>
      <c r="B8870"/>
      <c r="C8870"/>
      <c r="D8870"/>
    </row>
    <row r="8871" spans="1:4" ht="15" x14ac:dyDescent="0.25">
      <c r="A8871"/>
      <c r="B8871"/>
      <c r="C8871"/>
      <c r="D8871"/>
    </row>
    <row r="8872" spans="1:4" ht="15" x14ac:dyDescent="0.25">
      <c r="A8872"/>
      <c r="B8872"/>
      <c r="C8872"/>
      <c r="D8872"/>
    </row>
    <row r="8873" spans="1:4" ht="15" x14ac:dyDescent="0.25">
      <c r="A8873"/>
      <c r="B8873"/>
      <c r="C8873"/>
      <c r="D8873"/>
    </row>
    <row r="8874" spans="1:4" ht="15" x14ac:dyDescent="0.25">
      <c r="A8874"/>
      <c r="B8874"/>
      <c r="C8874"/>
      <c r="D8874"/>
    </row>
    <row r="8875" spans="1:4" ht="15" x14ac:dyDescent="0.25">
      <c r="A8875"/>
      <c r="B8875"/>
      <c r="C8875"/>
      <c r="D8875"/>
    </row>
    <row r="8876" spans="1:4" ht="15" x14ac:dyDescent="0.25">
      <c r="A8876"/>
      <c r="B8876"/>
      <c r="C8876"/>
      <c r="D8876"/>
    </row>
    <row r="8877" spans="1:4" ht="15" x14ac:dyDescent="0.25">
      <c r="A8877"/>
      <c r="B8877"/>
      <c r="C8877"/>
      <c r="D8877"/>
    </row>
    <row r="8878" spans="1:4" ht="15" x14ac:dyDescent="0.25">
      <c r="A8878"/>
      <c r="B8878"/>
      <c r="C8878"/>
      <c r="D8878"/>
    </row>
    <row r="8879" spans="1:4" ht="15" x14ac:dyDescent="0.25">
      <c r="A8879"/>
      <c r="B8879"/>
      <c r="C8879"/>
      <c r="D8879"/>
    </row>
    <row r="8880" spans="1:4" ht="15" x14ac:dyDescent="0.25">
      <c r="A8880"/>
      <c r="B8880"/>
      <c r="C8880"/>
      <c r="D8880"/>
    </row>
    <row r="8881" spans="1:4" ht="15" x14ac:dyDescent="0.25">
      <c r="A8881"/>
      <c r="B8881"/>
      <c r="C8881"/>
      <c r="D8881"/>
    </row>
    <row r="8882" spans="1:4" ht="15" x14ac:dyDescent="0.25">
      <c r="A8882"/>
      <c r="B8882"/>
      <c r="C8882"/>
      <c r="D8882"/>
    </row>
    <row r="8883" spans="1:4" ht="15" x14ac:dyDescent="0.25">
      <c r="A8883"/>
      <c r="B8883"/>
      <c r="C8883"/>
      <c r="D8883"/>
    </row>
    <row r="8884" spans="1:4" ht="15" x14ac:dyDescent="0.25">
      <c r="A8884"/>
      <c r="B8884"/>
      <c r="C8884"/>
      <c r="D8884"/>
    </row>
    <row r="8885" spans="1:4" ht="15" x14ac:dyDescent="0.25">
      <c r="A8885"/>
      <c r="B8885"/>
      <c r="C8885"/>
      <c r="D8885"/>
    </row>
    <row r="8886" spans="1:4" ht="15" x14ac:dyDescent="0.25">
      <c r="A8886"/>
      <c r="B8886"/>
      <c r="C8886"/>
      <c r="D8886"/>
    </row>
    <row r="8887" spans="1:4" ht="15" x14ac:dyDescent="0.25">
      <c r="A8887"/>
      <c r="B8887"/>
      <c r="C8887"/>
      <c r="D8887"/>
    </row>
    <row r="8888" spans="1:4" ht="15" x14ac:dyDescent="0.25">
      <c r="A8888"/>
      <c r="B8888"/>
      <c r="C8888"/>
      <c r="D8888"/>
    </row>
    <row r="8889" spans="1:4" ht="15" x14ac:dyDescent="0.25">
      <c r="A8889"/>
      <c r="B8889"/>
      <c r="C8889"/>
      <c r="D8889"/>
    </row>
    <row r="8890" spans="1:4" ht="15" x14ac:dyDescent="0.25">
      <c r="A8890"/>
      <c r="B8890"/>
      <c r="C8890"/>
      <c r="D8890"/>
    </row>
    <row r="8891" spans="1:4" ht="15" x14ac:dyDescent="0.25">
      <c r="A8891"/>
      <c r="B8891"/>
      <c r="C8891"/>
      <c r="D8891"/>
    </row>
    <row r="8892" spans="1:4" ht="15" x14ac:dyDescent="0.25">
      <c r="A8892"/>
      <c r="B8892"/>
      <c r="C8892"/>
      <c r="D8892"/>
    </row>
    <row r="8893" spans="1:4" ht="15" x14ac:dyDescent="0.25">
      <c r="A8893"/>
      <c r="B8893"/>
      <c r="C8893"/>
      <c r="D8893"/>
    </row>
    <row r="8894" spans="1:4" ht="15" x14ac:dyDescent="0.25">
      <c r="A8894"/>
      <c r="B8894"/>
      <c r="C8894"/>
      <c r="D8894"/>
    </row>
    <row r="8895" spans="1:4" ht="15" x14ac:dyDescent="0.25">
      <c r="A8895"/>
      <c r="B8895"/>
      <c r="C8895"/>
      <c r="D8895"/>
    </row>
    <row r="8896" spans="1:4" ht="15" x14ac:dyDescent="0.25">
      <c r="A8896"/>
      <c r="B8896"/>
      <c r="C8896"/>
      <c r="D8896"/>
    </row>
    <row r="8897" spans="1:4" ht="15" x14ac:dyDescent="0.25">
      <c r="A8897"/>
      <c r="B8897"/>
      <c r="C8897"/>
      <c r="D8897"/>
    </row>
    <row r="8898" spans="1:4" ht="15" x14ac:dyDescent="0.25">
      <c r="A8898"/>
      <c r="B8898"/>
      <c r="C8898"/>
      <c r="D8898"/>
    </row>
    <row r="8899" spans="1:4" ht="15" x14ac:dyDescent="0.25">
      <c r="A8899"/>
      <c r="B8899"/>
      <c r="C8899"/>
      <c r="D8899"/>
    </row>
    <row r="8900" spans="1:4" ht="15" x14ac:dyDescent="0.25">
      <c r="A8900"/>
      <c r="B8900"/>
      <c r="C8900"/>
      <c r="D8900"/>
    </row>
    <row r="8901" spans="1:4" ht="15" x14ac:dyDescent="0.25">
      <c r="A8901"/>
      <c r="B8901"/>
      <c r="C8901"/>
      <c r="D8901"/>
    </row>
    <row r="8902" spans="1:4" ht="15" x14ac:dyDescent="0.25">
      <c r="A8902"/>
      <c r="B8902"/>
      <c r="C8902"/>
      <c r="D8902"/>
    </row>
    <row r="8903" spans="1:4" ht="15" x14ac:dyDescent="0.25">
      <c r="A8903"/>
      <c r="B8903"/>
      <c r="C8903"/>
      <c r="D8903"/>
    </row>
    <row r="8904" spans="1:4" ht="15" x14ac:dyDescent="0.25">
      <c r="A8904"/>
      <c r="B8904"/>
      <c r="C8904"/>
      <c r="D8904"/>
    </row>
    <row r="8905" spans="1:4" ht="15" x14ac:dyDescent="0.25">
      <c r="A8905"/>
      <c r="B8905"/>
      <c r="C8905"/>
      <c r="D8905"/>
    </row>
    <row r="8906" spans="1:4" ht="15" x14ac:dyDescent="0.25">
      <c r="A8906"/>
      <c r="B8906"/>
      <c r="C8906"/>
      <c r="D8906"/>
    </row>
    <row r="8907" spans="1:4" ht="15" x14ac:dyDescent="0.25">
      <c r="A8907"/>
      <c r="B8907"/>
      <c r="C8907"/>
      <c r="D8907"/>
    </row>
    <row r="8908" spans="1:4" ht="15" x14ac:dyDescent="0.25">
      <c r="A8908"/>
      <c r="B8908"/>
      <c r="C8908"/>
      <c r="D8908"/>
    </row>
    <row r="8909" spans="1:4" ht="15" x14ac:dyDescent="0.25">
      <c r="A8909"/>
      <c r="B8909"/>
      <c r="C8909"/>
      <c r="D8909"/>
    </row>
    <row r="8910" spans="1:4" ht="15" x14ac:dyDescent="0.25">
      <c r="A8910"/>
      <c r="B8910"/>
      <c r="C8910"/>
      <c r="D8910"/>
    </row>
    <row r="8911" spans="1:4" ht="15" x14ac:dyDescent="0.25">
      <c r="A8911"/>
      <c r="B8911"/>
      <c r="C8911"/>
      <c r="D8911"/>
    </row>
    <row r="8912" spans="1:4" ht="15" x14ac:dyDescent="0.25">
      <c r="A8912"/>
      <c r="B8912"/>
      <c r="C8912"/>
      <c r="D8912"/>
    </row>
    <row r="8913" spans="1:4" ht="15" x14ac:dyDescent="0.25">
      <c r="A8913"/>
      <c r="B8913"/>
      <c r="C8913"/>
      <c r="D8913"/>
    </row>
    <row r="8914" spans="1:4" ht="15" x14ac:dyDescent="0.25">
      <c r="A8914"/>
      <c r="B8914"/>
      <c r="C8914"/>
      <c r="D8914"/>
    </row>
    <row r="8915" spans="1:4" ht="15" x14ac:dyDescent="0.25">
      <c r="A8915"/>
      <c r="B8915"/>
      <c r="C8915"/>
      <c r="D8915"/>
    </row>
    <row r="8916" spans="1:4" ht="15" x14ac:dyDescent="0.25">
      <c r="A8916"/>
      <c r="B8916"/>
      <c r="C8916"/>
      <c r="D8916"/>
    </row>
    <row r="8917" spans="1:4" ht="15" x14ac:dyDescent="0.25">
      <c r="A8917"/>
      <c r="B8917"/>
      <c r="C8917"/>
      <c r="D8917"/>
    </row>
    <row r="8918" spans="1:4" ht="15" x14ac:dyDescent="0.25">
      <c r="A8918"/>
      <c r="B8918"/>
      <c r="C8918"/>
      <c r="D8918"/>
    </row>
    <row r="8919" spans="1:4" ht="15" x14ac:dyDescent="0.25">
      <c r="A8919"/>
      <c r="B8919"/>
      <c r="C8919"/>
      <c r="D8919"/>
    </row>
    <row r="8920" spans="1:4" ht="15" x14ac:dyDescent="0.25">
      <c r="A8920"/>
      <c r="B8920"/>
      <c r="C8920"/>
      <c r="D8920"/>
    </row>
    <row r="8921" spans="1:4" ht="15" x14ac:dyDescent="0.25">
      <c r="A8921"/>
      <c r="B8921"/>
      <c r="C8921"/>
      <c r="D8921"/>
    </row>
    <row r="8922" spans="1:4" ht="15" x14ac:dyDescent="0.25">
      <c r="A8922"/>
      <c r="B8922"/>
      <c r="C8922"/>
      <c r="D8922"/>
    </row>
    <row r="8923" spans="1:4" ht="15" x14ac:dyDescent="0.25">
      <c r="A8923"/>
      <c r="B8923"/>
      <c r="C8923"/>
      <c r="D8923"/>
    </row>
    <row r="8924" spans="1:4" ht="15" x14ac:dyDescent="0.25">
      <c r="A8924"/>
      <c r="B8924"/>
      <c r="C8924"/>
      <c r="D8924"/>
    </row>
    <row r="8925" spans="1:4" ht="15" x14ac:dyDescent="0.25">
      <c r="A8925"/>
      <c r="B8925"/>
      <c r="C8925"/>
      <c r="D8925"/>
    </row>
    <row r="8926" spans="1:4" ht="15" x14ac:dyDescent="0.25">
      <c r="A8926"/>
      <c r="B8926"/>
      <c r="C8926"/>
      <c r="D8926"/>
    </row>
    <row r="8927" spans="1:4" ht="15" x14ac:dyDescent="0.25">
      <c r="A8927"/>
      <c r="B8927"/>
      <c r="C8927"/>
      <c r="D8927"/>
    </row>
    <row r="8928" spans="1:4" ht="15" x14ac:dyDescent="0.25">
      <c r="A8928"/>
      <c r="B8928"/>
      <c r="C8928"/>
      <c r="D8928"/>
    </row>
    <row r="8929" spans="1:4" ht="15" x14ac:dyDescent="0.25">
      <c r="A8929"/>
      <c r="B8929"/>
      <c r="C8929"/>
      <c r="D8929"/>
    </row>
    <row r="8930" spans="1:4" ht="15" x14ac:dyDescent="0.25">
      <c r="A8930"/>
      <c r="B8930"/>
      <c r="C8930"/>
      <c r="D8930"/>
    </row>
    <row r="8931" spans="1:4" ht="15" x14ac:dyDescent="0.25">
      <c r="A8931"/>
      <c r="B8931"/>
      <c r="C8931"/>
      <c r="D8931"/>
    </row>
    <row r="8932" spans="1:4" ht="15" x14ac:dyDescent="0.25">
      <c r="A8932"/>
      <c r="B8932"/>
      <c r="C8932"/>
      <c r="D8932"/>
    </row>
    <row r="8933" spans="1:4" ht="15" x14ac:dyDescent="0.25">
      <c r="A8933"/>
      <c r="B8933"/>
      <c r="C8933"/>
      <c r="D8933"/>
    </row>
    <row r="8934" spans="1:4" ht="15" x14ac:dyDescent="0.25">
      <c r="A8934"/>
      <c r="B8934"/>
      <c r="C8934"/>
      <c r="D8934"/>
    </row>
    <row r="8935" spans="1:4" ht="15" x14ac:dyDescent="0.25">
      <c r="A8935"/>
      <c r="B8935"/>
      <c r="C8935"/>
      <c r="D8935"/>
    </row>
    <row r="8936" spans="1:4" ht="15" x14ac:dyDescent="0.25">
      <c r="A8936"/>
      <c r="B8936"/>
      <c r="C8936"/>
      <c r="D8936"/>
    </row>
    <row r="8937" spans="1:4" ht="15" x14ac:dyDescent="0.25">
      <c r="A8937"/>
      <c r="B8937"/>
      <c r="C8937"/>
      <c r="D8937"/>
    </row>
    <row r="8938" spans="1:4" ht="15" x14ac:dyDescent="0.25">
      <c r="A8938"/>
      <c r="B8938"/>
      <c r="C8938"/>
      <c r="D8938"/>
    </row>
    <row r="8939" spans="1:4" ht="15" x14ac:dyDescent="0.25">
      <c r="A8939"/>
      <c r="B8939"/>
      <c r="C8939"/>
      <c r="D8939"/>
    </row>
    <row r="8940" spans="1:4" ht="15" x14ac:dyDescent="0.25">
      <c r="A8940"/>
      <c r="B8940"/>
      <c r="C8940"/>
      <c r="D8940"/>
    </row>
    <row r="8941" spans="1:4" ht="15" x14ac:dyDescent="0.25">
      <c r="A8941"/>
      <c r="B8941"/>
      <c r="C8941"/>
      <c r="D8941"/>
    </row>
    <row r="8942" spans="1:4" ht="15" x14ac:dyDescent="0.25">
      <c r="A8942"/>
      <c r="B8942"/>
      <c r="C8942"/>
      <c r="D8942"/>
    </row>
    <row r="8943" spans="1:4" ht="15" x14ac:dyDescent="0.25">
      <c r="A8943"/>
      <c r="B8943"/>
      <c r="C8943"/>
      <c r="D8943"/>
    </row>
    <row r="8944" spans="1:4" ht="15" x14ac:dyDescent="0.25">
      <c r="A8944"/>
      <c r="B8944"/>
      <c r="C8944"/>
      <c r="D8944"/>
    </row>
    <row r="8945" spans="1:4" ht="15" x14ac:dyDescent="0.25">
      <c r="A8945"/>
      <c r="B8945"/>
      <c r="C8945"/>
      <c r="D8945"/>
    </row>
    <row r="8946" spans="1:4" ht="15" x14ac:dyDescent="0.25">
      <c r="A8946"/>
      <c r="B8946"/>
      <c r="C8946"/>
      <c r="D8946"/>
    </row>
    <row r="8947" spans="1:4" ht="15" x14ac:dyDescent="0.25">
      <c r="A8947"/>
      <c r="B8947"/>
      <c r="C8947"/>
      <c r="D8947"/>
    </row>
    <row r="8948" spans="1:4" ht="15" x14ac:dyDescent="0.25">
      <c r="A8948"/>
      <c r="B8948"/>
      <c r="C8948"/>
      <c r="D8948"/>
    </row>
    <row r="8949" spans="1:4" ht="15" x14ac:dyDescent="0.25">
      <c r="A8949"/>
      <c r="B8949"/>
      <c r="C8949"/>
      <c r="D8949"/>
    </row>
    <row r="8950" spans="1:4" ht="15" x14ac:dyDescent="0.25">
      <c r="A8950"/>
      <c r="B8950"/>
      <c r="C8950"/>
      <c r="D8950"/>
    </row>
    <row r="8951" spans="1:4" ht="15" x14ac:dyDescent="0.25">
      <c r="A8951"/>
      <c r="B8951"/>
      <c r="C8951"/>
      <c r="D8951"/>
    </row>
    <row r="8952" spans="1:4" ht="15" x14ac:dyDescent="0.25">
      <c r="A8952"/>
      <c r="B8952"/>
      <c r="C8952"/>
      <c r="D8952"/>
    </row>
    <row r="8953" spans="1:4" ht="15" x14ac:dyDescent="0.25">
      <c r="A8953"/>
      <c r="B8953"/>
      <c r="C8953"/>
      <c r="D8953"/>
    </row>
    <row r="8954" spans="1:4" ht="15" x14ac:dyDescent="0.25">
      <c r="A8954"/>
      <c r="B8954"/>
      <c r="C8954"/>
      <c r="D8954"/>
    </row>
    <row r="8955" spans="1:4" ht="15" x14ac:dyDescent="0.25">
      <c r="A8955"/>
      <c r="B8955"/>
      <c r="C8955"/>
      <c r="D8955"/>
    </row>
    <row r="8956" spans="1:4" ht="15" x14ac:dyDescent="0.25">
      <c r="A8956"/>
      <c r="B8956"/>
      <c r="C8956"/>
      <c r="D8956"/>
    </row>
    <row r="8957" spans="1:4" ht="15" x14ac:dyDescent="0.25">
      <c r="A8957"/>
      <c r="B8957"/>
      <c r="C8957"/>
      <c r="D8957"/>
    </row>
    <row r="8958" spans="1:4" ht="15" x14ac:dyDescent="0.25">
      <c r="A8958"/>
      <c r="B8958"/>
      <c r="C8958"/>
      <c r="D8958"/>
    </row>
    <row r="8959" spans="1:4" ht="15" x14ac:dyDescent="0.25">
      <c r="A8959"/>
      <c r="B8959"/>
      <c r="C8959"/>
      <c r="D8959"/>
    </row>
    <row r="8960" spans="1:4" ht="15" x14ac:dyDescent="0.25">
      <c r="A8960"/>
      <c r="B8960"/>
      <c r="C8960"/>
      <c r="D8960"/>
    </row>
    <row r="8961" spans="1:4" ht="15" x14ac:dyDescent="0.25">
      <c r="A8961"/>
      <c r="B8961"/>
      <c r="C8961"/>
      <c r="D8961"/>
    </row>
    <row r="8962" spans="1:4" ht="15" x14ac:dyDescent="0.25">
      <c r="A8962"/>
      <c r="B8962"/>
      <c r="C8962"/>
      <c r="D8962"/>
    </row>
    <row r="8963" spans="1:4" ht="15" x14ac:dyDescent="0.25">
      <c r="A8963"/>
      <c r="B8963"/>
      <c r="C8963"/>
      <c r="D8963"/>
    </row>
    <row r="8964" spans="1:4" ht="15" x14ac:dyDescent="0.25">
      <c r="A8964"/>
      <c r="B8964"/>
      <c r="C8964"/>
      <c r="D8964"/>
    </row>
    <row r="8965" spans="1:4" ht="15" x14ac:dyDescent="0.25">
      <c r="A8965"/>
      <c r="B8965"/>
      <c r="C8965"/>
      <c r="D8965"/>
    </row>
    <row r="8966" spans="1:4" ht="15" x14ac:dyDescent="0.25">
      <c r="A8966"/>
      <c r="B8966"/>
      <c r="C8966"/>
      <c r="D8966"/>
    </row>
    <row r="8967" spans="1:4" ht="15" x14ac:dyDescent="0.25">
      <c r="A8967"/>
      <c r="B8967"/>
      <c r="C8967"/>
      <c r="D8967"/>
    </row>
    <row r="8968" spans="1:4" ht="15" x14ac:dyDescent="0.25">
      <c r="A8968"/>
      <c r="B8968"/>
      <c r="C8968"/>
      <c r="D8968"/>
    </row>
    <row r="8969" spans="1:4" ht="15" x14ac:dyDescent="0.25">
      <c r="A8969"/>
      <c r="B8969"/>
      <c r="C8969"/>
      <c r="D8969"/>
    </row>
    <row r="8970" spans="1:4" ht="15" x14ac:dyDescent="0.25">
      <c r="A8970"/>
      <c r="B8970"/>
      <c r="C8970"/>
      <c r="D8970"/>
    </row>
    <row r="8971" spans="1:4" ht="15" x14ac:dyDescent="0.25">
      <c r="A8971"/>
      <c r="B8971"/>
      <c r="C8971"/>
      <c r="D8971"/>
    </row>
    <row r="8972" spans="1:4" ht="15" x14ac:dyDescent="0.25">
      <c r="A8972"/>
      <c r="B8972"/>
      <c r="C8972"/>
      <c r="D8972"/>
    </row>
    <row r="8973" spans="1:4" ht="15" x14ac:dyDescent="0.25">
      <c r="A8973"/>
      <c r="B8973"/>
      <c r="C8973"/>
      <c r="D8973"/>
    </row>
    <row r="8974" spans="1:4" ht="15" x14ac:dyDescent="0.25">
      <c r="A8974"/>
      <c r="B8974"/>
      <c r="C8974"/>
      <c r="D8974"/>
    </row>
    <row r="8975" spans="1:4" ht="15" x14ac:dyDescent="0.25">
      <c r="A8975"/>
      <c r="B8975"/>
      <c r="C8975"/>
      <c r="D8975"/>
    </row>
    <row r="8976" spans="1:4" ht="15" x14ac:dyDescent="0.25">
      <c r="A8976"/>
      <c r="B8976"/>
      <c r="C8976"/>
      <c r="D8976"/>
    </row>
    <row r="8977" spans="1:4" ht="15" x14ac:dyDescent="0.25">
      <c r="A8977"/>
      <c r="B8977"/>
      <c r="C8977"/>
      <c r="D8977"/>
    </row>
    <row r="8978" spans="1:4" ht="15" x14ac:dyDescent="0.25">
      <c r="A8978"/>
      <c r="B8978"/>
      <c r="C8978"/>
      <c r="D8978"/>
    </row>
    <row r="8979" spans="1:4" ht="15" x14ac:dyDescent="0.25">
      <c r="A8979"/>
      <c r="B8979"/>
      <c r="C8979"/>
      <c r="D8979"/>
    </row>
    <row r="8980" spans="1:4" ht="15" x14ac:dyDescent="0.25">
      <c r="A8980"/>
      <c r="B8980"/>
      <c r="C8980"/>
      <c r="D8980"/>
    </row>
    <row r="8981" spans="1:4" ht="15" x14ac:dyDescent="0.25">
      <c r="A8981"/>
      <c r="B8981"/>
      <c r="C8981"/>
      <c r="D8981"/>
    </row>
    <row r="8982" spans="1:4" ht="15" x14ac:dyDescent="0.25">
      <c r="A8982"/>
      <c r="B8982"/>
      <c r="C8982"/>
      <c r="D8982"/>
    </row>
    <row r="8983" spans="1:4" ht="15" x14ac:dyDescent="0.25">
      <c r="A8983"/>
      <c r="B8983"/>
      <c r="C8983"/>
      <c r="D8983"/>
    </row>
    <row r="8984" spans="1:4" ht="15" x14ac:dyDescent="0.25">
      <c r="A8984"/>
      <c r="B8984"/>
      <c r="C8984"/>
      <c r="D8984"/>
    </row>
    <row r="8985" spans="1:4" ht="15" x14ac:dyDescent="0.25">
      <c r="A8985"/>
      <c r="B8985"/>
      <c r="C8985"/>
      <c r="D8985"/>
    </row>
    <row r="8986" spans="1:4" ht="15" x14ac:dyDescent="0.25">
      <c r="A8986"/>
      <c r="B8986"/>
      <c r="C8986"/>
      <c r="D8986"/>
    </row>
    <row r="8987" spans="1:4" ht="15" x14ac:dyDescent="0.25">
      <c r="A8987"/>
      <c r="B8987"/>
      <c r="C8987"/>
      <c r="D8987"/>
    </row>
    <row r="8988" spans="1:4" ht="15" x14ac:dyDescent="0.25">
      <c r="A8988"/>
      <c r="B8988"/>
      <c r="C8988"/>
      <c r="D8988"/>
    </row>
    <row r="8989" spans="1:4" ht="15" x14ac:dyDescent="0.25">
      <c r="A8989"/>
      <c r="B8989"/>
      <c r="C8989"/>
      <c r="D8989"/>
    </row>
    <row r="8990" spans="1:4" ht="15" x14ac:dyDescent="0.25">
      <c r="A8990"/>
      <c r="B8990"/>
      <c r="C8990"/>
      <c r="D8990"/>
    </row>
    <row r="8991" spans="1:4" ht="15" x14ac:dyDescent="0.25">
      <c r="A8991"/>
      <c r="B8991"/>
      <c r="C8991"/>
      <c r="D8991"/>
    </row>
    <row r="8992" spans="1:4" ht="15" x14ac:dyDescent="0.25">
      <c r="A8992"/>
      <c r="B8992"/>
      <c r="C8992"/>
      <c r="D8992"/>
    </row>
    <row r="8993" spans="1:4" ht="15" x14ac:dyDescent="0.25">
      <c r="A8993"/>
      <c r="B8993"/>
      <c r="C8993"/>
      <c r="D8993"/>
    </row>
    <row r="8994" spans="1:4" ht="15" x14ac:dyDescent="0.25">
      <c r="A8994"/>
      <c r="B8994"/>
      <c r="C8994"/>
      <c r="D8994"/>
    </row>
    <row r="8995" spans="1:4" ht="15" x14ac:dyDescent="0.25">
      <c r="A8995"/>
      <c r="B8995"/>
      <c r="C8995"/>
      <c r="D8995"/>
    </row>
    <row r="8996" spans="1:4" ht="15" x14ac:dyDescent="0.25">
      <c r="A8996"/>
      <c r="B8996"/>
      <c r="C8996"/>
      <c r="D8996"/>
    </row>
    <row r="8997" spans="1:4" ht="15" x14ac:dyDescent="0.25">
      <c r="A8997"/>
      <c r="B8997"/>
      <c r="C8997"/>
      <c r="D8997"/>
    </row>
    <row r="8998" spans="1:4" ht="15" x14ac:dyDescent="0.25">
      <c r="A8998"/>
      <c r="B8998"/>
      <c r="C8998"/>
      <c r="D8998"/>
    </row>
    <row r="8999" spans="1:4" ht="15" x14ac:dyDescent="0.25">
      <c r="A8999"/>
      <c r="B8999"/>
      <c r="C8999"/>
      <c r="D8999"/>
    </row>
    <row r="9000" spans="1:4" ht="15" x14ac:dyDescent="0.25">
      <c r="A9000"/>
      <c r="B9000"/>
      <c r="C9000"/>
      <c r="D9000"/>
    </row>
    <row r="9001" spans="1:4" ht="15" x14ac:dyDescent="0.25">
      <c r="A9001"/>
      <c r="B9001"/>
      <c r="C9001"/>
      <c r="D9001"/>
    </row>
    <row r="9002" spans="1:4" ht="15" x14ac:dyDescent="0.25">
      <c r="A9002"/>
      <c r="B9002"/>
      <c r="C9002"/>
      <c r="D9002"/>
    </row>
    <row r="9003" spans="1:4" ht="15" x14ac:dyDescent="0.25">
      <c r="A9003"/>
      <c r="B9003"/>
      <c r="C9003"/>
      <c r="D9003"/>
    </row>
    <row r="9004" spans="1:4" ht="15" x14ac:dyDescent="0.25">
      <c r="A9004"/>
      <c r="B9004"/>
      <c r="C9004"/>
      <c r="D9004"/>
    </row>
    <row r="9005" spans="1:4" ht="15" x14ac:dyDescent="0.25">
      <c r="A9005"/>
      <c r="B9005"/>
      <c r="C9005"/>
      <c r="D9005"/>
    </row>
    <row r="9006" spans="1:4" ht="15" x14ac:dyDescent="0.25">
      <c r="A9006"/>
      <c r="B9006"/>
      <c r="C9006"/>
      <c r="D9006"/>
    </row>
    <row r="9007" spans="1:4" ht="15" x14ac:dyDescent="0.25">
      <c r="A9007"/>
      <c r="B9007"/>
      <c r="C9007"/>
      <c r="D9007"/>
    </row>
    <row r="9008" spans="1:4" ht="15" x14ac:dyDescent="0.25">
      <c r="A9008"/>
      <c r="B9008"/>
      <c r="C9008"/>
      <c r="D9008"/>
    </row>
    <row r="9009" spans="1:4" ht="15" x14ac:dyDescent="0.25">
      <c r="A9009"/>
      <c r="B9009"/>
      <c r="C9009"/>
      <c r="D9009"/>
    </row>
    <row r="9010" spans="1:4" ht="15" x14ac:dyDescent="0.25">
      <c r="A9010"/>
      <c r="B9010"/>
      <c r="C9010"/>
      <c r="D9010"/>
    </row>
    <row r="9011" spans="1:4" ht="15" x14ac:dyDescent="0.25">
      <c r="A9011"/>
      <c r="B9011"/>
      <c r="C9011"/>
      <c r="D9011"/>
    </row>
    <row r="9012" spans="1:4" ht="15" x14ac:dyDescent="0.25">
      <c r="A9012"/>
      <c r="B9012"/>
      <c r="C9012"/>
      <c r="D9012"/>
    </row>
    <row r="9013" spans="1:4" ht="15" x14ac:dyDescent="0.25">
      <c r="A9013"/>
      <c r="B9013"/>
      <c r="C9013"/>
      <c r="D9013"/>
    </row>
    <row r="9014" spans="1:4" ht="15" x14ac:dyDescent="0.25">
      <c r="A9014"/>
      <c r="B9014"/>
      <c r="C9014"/>
      <c r="D9014"/>
    </row>
    <row r="9015" spans="1:4" ht="15" x14ac:dyDescent="0.25">
      <c r="A9015"/>
      <c r="B9015"/>
      <c r="C9015"/>
      <c r="D9015"/>
    </row>
    <row r="9016" spans="1:4" ht="15" x14ac:dyDescent="0.25">
      <c r="A9016"/>
      <c r="B9016"/>
      <c r="C9016"/>
      <c r="D9016"/>
    </row>
    <row r="9017" spans="1:4" ht="15" x14ac:dyDescent="0.25">
      <c r="A9017"/>
      <c r="B9017"/>
      <c r="C9017"/>
      <c r="D9017"/>
    </row>
    <row r="9018" spans="1:4" ht="15" x14ac:dyDescent="0.25">
      <c r="A9018"/>
      <c r="B9018"/>
      <c r="C9018"/>
      <c r="D9018"/>
    </row>
    <row r="9019" spans="1:4" ht="15" x14ac:dyDescent="0.25">
      <c r="A9019"/>
      <c r="B9019"/>
      <c r="C9019"/>
      <c r="D9019"/>
    </row>
    <row r="9020" spans="1:4" ht="15" x14ac:dyDescent="0.25">
      <c r="A9020"/>
      <c r="B9020"/>
      <c r="C9020"/>
      <c r="D9020"/>
    </row>
    <row r="9021" spans="1:4" ht="15" x14ac:dyDescent="0.25">
      <c r="A9021"/>
      <c r="B9021"/>
      <c r="C9021"/>
      <c r="D9021"/>
    </row>
    <row r="9022" spans="1:4" ht="15" x14ac:dyDescent="0.25">
      <c r="A9022"/>
      <c r="B9022"/>
      <c r="C9022"/>
      <c r="D9022"/>
    </row>
    <row r="9023" spans="1:4" ht="15" x14ac:dyDescent="0.25">
      <c r="A9023"/>
      <c r="B9023"/>
      <c r="C9023"/>
      <c r="D9023"/>
    </row>
    <row r="9024" spans="1:4" ht="15" x14ac:dyDescent="0.25">
      <c r="A9024"/>
      <c r="B9024"/>
      <c r="C9024"/>
      <c r="D9024"/>
    </row>
    <row r="9025" spans="1:4" ht="15" x14ac:dyDescent="0.25">
      <c r="A9025"/>
      <c r="B9025"/>
      <c r="C9025"/>
      <c r="D9025"/>
    </row>
    <row r="9026" spans="1:4" ht="15" x14ac:dyDescent="0.25">
      <c r="A9026"/>
      <c r="B9026"/>
      <c r="C9026"/>
      <c r="D9026"/>
    </row>
    <row r="9027" spans="1:4" ht="15" x14ac:dyDescent="0.25">
      <c r="A9027"/>
      <c r="B9027"/>
      <c r="C9027"/>
      <c r="D9027"/>
    </row>
    <row r="9028" spans="1:4" ht="15" x14ac:dyDescent="0.25">
      <c r="A9028"/>
      <c r="B9028"/>
      <c r="C9028"/>
      <c r="D9028"/>
    </row>
    <row r="9029" spans="1:4" ht="15" x14ac:dyDescent="0.25">
      <c r="A9029"/>
      <c r="B9029"/>
      <c r="C9029"/>
      <c r="D9029"/>
    </row>
    <row r="9030" spans="1:4" ht="15" x14ac:dyDescent="0.25">
      <c r="A9030"/>
      <c r="B9030"/>
      <c r="C9030"/>
      <c r="D9030"/>
    </row>
    <row r="9031" spans="1:4" ht="15" x14ac:dyDescent="0.25">
      <c r="A9031"/>
      <c r="B9031"/>
      <c r="C9031"/>
      <c r="D9031"/>
    </row>
    <row r="9032" spans="1:4" ht="15" x14ac:dyDescent="0.25">
      <c r="A9032"/>
      <c r="B9032"/>
      <c r="C9032"/>
      <c r="D9032"/>
    </row>
    <row r="9033" spans="1:4" ht="15" x14ac:dyDescent="0.25">
      <c r="A9033"/>
      <c r="B9033"/>
      <c r="C9033"/>
      <c r="D9033"/>
    </row>
    <row r="9034" spans="1:4" ht="15" x14ac:dyDescent="0.25">
      <c r="A9034"/>
      <c r="B9034"/>
      <c r="C9034"/>
      <c r="D9034"/>
    </row>
    <row r="9035" spans="1:4" ht="15" x14ac:dyDescent="0.25">
      <c r="A9035"/>
      <c r="B9035"/>
      <c r="C9035"/>
      <c r="D9035"/>
    </row>
    <row r="9036" spans="1:4" ht="15" x14ac:dyDescent="0.25">
      <c r="A9036"/>
      <c r="B9036"/>
      <c r="C9036"/>
      <c r="D9036"/>
    </row>
    <row r="9037" spans="1:4" ht="15" x14ac:dyDescent="0.25">
      <c r="A9037"/>
      <c r="B9037"/>
      <c r="C9037"/>
      <c r="D9037"/>
    </row>
    <row r="9038" spans="1:4" ht="15" x14ac:dyDescent="0.25">
      <c r="A9038"/>
      <c r="B9038"/>
      <c r="C9038"/>
      <c r="D9038"/>
    </row>
    <row r="9039" spans="1:4" ht="15" x14ac:dyDescent="0.25">
      <c r="A9039"/>
      <c r="B9039"/>
      <c r="C9039"/>
      <c r="D9039"/>
    </row>
    <row r="9040" spans="1:4" ht="15" x14ac:dyDescent="0.25">
      <c r="A9040"/>
      <c r="B9040"/>
      <c r="C9040"/>
      <c r="D9040"/>
    </row>
    <row r="9041" spans="1:4" ht="15" x14ac:dyDescent="0.25">
      <c r="A9041"/>
      <c r="B9041"/>
      <c r="C9041"/>
      <c r="D9041"/>
    </row>
    <row r="9042" spans="1:4" ht="15" x14ac:dyDescent="0.25">
      <c r="A9042"/>
      <c r="B9042"/>
      <c r="C9042"/>
      <c r="D9042"/>
    </row>
    <row r="9043" spans="1:4" ht="15" x14ac:dyDescent="0.25">
      <c r="A9043"/>
      <c r="B9043"/>
      <c r="C9043"/>
      <c r="D9043"/>
    </row>
    <row r="9044" spans="1:4" ht="15" x14ac:dyDescent="0.25">
      <c r="A9044"/>
      <c r="B9044"/>
      <c r="C9044"/>
      <c r="D9044"/>
    </row>
    <row r="9045" spans="1:4" ht="15" x14ac:dyDescent="0.25">
      <c r="A9045"/>
      <c r="B9045"/>
      <c r="C9045"/>
      <c r="D9045"/>
    </row>
    <row r="9046" spans="1:4" ht="15" x14ac:dyDescent="0.25">
      <c r="A9046"/>
      <c r="B9046"/>
      <c r="C9046"/>
      <c r="D9046"/>
    </row>
    <row r="9047" spans="1:4" ht="15" x14ac:dyDescent="0.25">
      <c r="A9047"/>
      <c r="B9047"/>
      <c r="C9047"/>
      <c r="D9047"/>
    </row>
    <row r="9048" spans="1:4" ht="15" x14ac:dyDescent="0.25">
      <c r="A9048"/>
      <c r="B9048"/>
      <c r="C9048"/>
      <c r="D9048"/>
    </row>
    <row r="9049" spans="1:4" ht="15" x14ac:dyDescent="0.25">
      <c r="A9049"/>
      <c r="B9049"/>
      <c r="C9049"/>
      <c r="D9049"/>
    </row>
    <row r="9050" spans="1:4" ht="15" x14ac:dyDescent="0.25">
      <c r="A9050"/>
      <c r="B9050"/>
      <c r="C9050"/>
      <c r="D9050"/>
    </row>
    <row r="9051" spans="1:4" ht="15" x14ac:dyDescent="0.25">
      <c r="A9051"/>
      <c r="B9051"/>
      <c r="C9051"/>
      <c r="D9051"/>
    </row>
    <row r="9052" spans="1:4" ht="15" x14ac:dyDescent="0.25">
      <c r="A9052"/>
      <c r="B9052"/>
      <c r="C9052"/>
      <c r="D9052"/>
    </row>
    <row r="9053" spans="1:4" ht="15" x14ac:dyDescent="0.25">
      <c r="A9053"/>
      <c r="B9053"/>
      <c r="C9053"/>
      <c r="D9053"/>
    </row>
    <row r="9054" spans="1:4" ht="15" x14ac:dyDescent="0.25">
      <c r="A9054"/>
      <c r="B9054"/>
      <c r="C9054"/>
      <c r="D9054"/>
    </row>
    <row r="9055" spans="1:4" ht="15" x14ac:dyDescent="0.25">
      <c r="A9055"/>
      <c r="B9055"/>
      <c r="C9055"/>
      <c r="D9055"/>
    </row>
    <row r="9056" spans="1:4" ht="15" x14ac:dyDescent="0.25">
      <c r="A9056"/>
      <c r="B9056"/>
      <c r="C9056"/>
      <c r="D9056"/>
    </row>
    <row r="9057" spans="1:4" ht="15" x14ac:dyDescent="0.25">
      <c r="A9057"/>
      <c r="B9057"/>
      <c r="C9057"/>
      <c r="D9057"/>
    </row>
    <row r="9058" spans="1:4" ht="15" x14ac:dyDescent="0.25">
      <c r="A9058"/>
      <c r="B9058"/>
      <c r="C9058"/>
      <c r="D9058"/>
    </row>
    <row r="9059" spans="1:4" ht="15" x14ac:dyDescent="0.25">
      <c r="A9059"/>
      <c r="B9059"/>
      <c r="C9059"/>
      <c r="D9059"/>
    </row>
    <row r="9060" spans="1:4" ht="15" x14ac:dyDescent="0.25">
      <c r="A9060"/>
      <c r="B9060"/>
      <c r="C9060"/>
      <c r="D9060"/>
    </row>
    <row r="9061" spans="1:4" ht="15" x14ac:dyDescent="0.25">
      <c r="A9061"/>
      <c r="B9061"/>
      <c r="C9061"/>
      <c r="D9061"/>
    </row>
    <row r="9062" spans="1:4" ht="15" x14ac:dyDescent="0.25">
      <c r="A9062"/>
      <c r="B9062"/>
      <c r="C9062"/>
      <c r="D9062"/>
    </row>
    <row r="9063" spans="1:4" ht="15" x14ac:dyDescent="0.25">
      <c r="A9063"/>
      <c r="B9063"/>
      <c r="C9063"/>
      <c r="D9063"/>
    </row>
    <row r="9064" spans="1:4" ht="15" x14ac:dyDescent="0.25">
      <c r="A9064"/>
      <c r="B9064"/>
      <c r="C9064"/>
      <c r="D9064"/>
    </row>
    <row r="9065" spans="1:4" ht="15" x14ac:dyDescent="0.25">
      <c r="A9065"/>
      <c r="B9065"/>
      <c r="C9065"/>
      <c r="D9065"/>
    </row>
    <row r="9066" spans="1:4" ht="15" x14ac:dyDescent="0.25">
      <c r="A9066"/>
      <c r="B9066"/>
      <c r="C9066"/>
      <c r="D9066"/>
    </row>
    <row r="9067" spans="1:4" ht="15" x14ac:dyDescent="0.25">
      <c r="A9067"/>
      <c r="B9067"/>
      <c r="C9067"/>
      <c r="D9067"/>
    </row>
    <row r="9068" spans="1:4" ht="15" x14ac:dyDescent="0.25">
      <c r="A9068"/>
      <c r="B9068"/>
      <c r="C9068"/>
      <c r="D9068"/>
    </row>
    <row r="9069" spans="1:4" ht="15" x14ac:dyDescent="0.25">
      <c r="A9069"/>
      <c r="B9069"/>
      <c r="C9069"/>
      <c r="D9069"/>
    </row>
    <row r="9070" spans="1:4" ht="15" x14ac:dyDescent="0.25">
      <c r="A9070"/>
      <c r="B9070"/>
      <c r="C9070"/>
      <c r="D9070"/>
    </row>
    <row r="9071" spans="1:4" ht="15" x14ac:dyDescent="0.25">
      <c r="A9071"/>
      <c r="B9071"/>
      <c r="C9071"/>
      <c r="D9071"/>
    </row>
    <row r="9072" spans="1:4" ht="15" x14ac:dyDescent="0.25">
      <c r="A9072"/>
      <c r="B9072"/>
      <c r="C9072"/>
      <c r="D9072"/>
    </row>
    <row r="9073" spans="1:4" ht="15" x14ac:dyDescent="0.25">
      <c r="A9073"/>
      <c r="B9073"/>
      <c r="C9073"/>
      <c r="D9073"/>
    </row>
    <row r="9074" spans="1:4" ht="15" x14ac:dyDescent="0.25">
      <c r="A9074"/>
      <c r="B9074"/>
      <c r="C9074"/>
      <c r="D9074"/>
    </row>
    <row r="9075" spans="1:4" ht="15" x14ac:dyDescent="0.25">
      <c r="A9075"/>
      <c r="B9075"/>
      <c r="C9075"/>
      <c r="D9075"/>
    </row>
    <row r="9076" spans="1:4" ht="15" x14ac:dyDescent="0.25">
      <c r="A9076"/>
      <c r="B9076"/>
      <c r="C9076"/>
      <c r="D9076"/>
    </row>
    <row r="9077" spans="1:4" ht="15" x14ac:dyDescent="0.25">
      <c r="A9077"/>
      <c r="B9077"/>
      <c r="C9077"/>
      <c r="D9077"/>
    </row>
    <row r="9078" spans="1:4" ht="15" x14ac:dyDescent="0.25">
      <c r="A9078"/>
      <c r="B9078"/>
      <c r="C9078"/>
      <c r="D9078"/>
    </row>
    <row r="9079" spans="1:4" ht="15" x14ac:dyDescent="0.25">
      <c r="A9079"/>
      <c r="B9079"/>
      <c r="C9079"/>
      <c r="D9079"/>
    </row>
    <row r="9080" spans="1:4" ht="15" x14ac:dyDescent="0.25">
      <c r="A9080"/>
      <c r="B9080"/>
      <c r="C9080"/>
      <c r="D9080"/>
    </row>
    <row r="9081" spans="1:4" ht="15" x14ac:dyDescent="0.25">
      <c r="A9081"/>
      <c r="B9081"/>
      <c r="C9081"/>
      <c r="D9081"/>
    </row>
    <row r="9082" spans="1:4" ht="15" x14ac:dyDescent="0.25">
      <c r="A9082"/>
      <c r="B9082"/>
      <c r="C9082"/>
      <c r="D9082"/>
    </row>
    <row r="9083" spans="1:4" ht="15" x14ac:dyDescent="0.25">
      <c r="A9083"/>
      <c r="B9083"/>
      <c r="C9083"/>
      <c r="D9083"/>
    </row>
    <row r="9084" spans="1:4" ht="15" x14ac:dyDescent="0.25">
      <c r="A9084"/>
      <c r="B9084"/>
      <c r="C9084"/>
      <c r="D9084"/>
    </row>
    <row r="9085" spans="1:4" ht="15" x14ac:dyDescent="0.25">
      <c r="A9085"/>
      <c r="B9085"/>
      <c r="C9085"/>
      <c r="D9085"/>
    </row>
    <row r="9086" spans="1:4" ht="15" x14ac:dyDescent="0.25">
      <c r="A9086"/>
      <c r="B9086"/>
      <c r="C9086"/>
      <c r="D9086"/>
    </row>
    <row r="9087" spans="1:4" ht="15" x14ac:dyDescent="0.25">
      <c r="A9087"/>
      <c r="B9087"/>
      <c r="C9087"/>
      <c r="D9087"/>
    </row>
    <row r="9088" spans="1:4" ht="15" x14ac:dyDescent="0.25">
      <c r="A9088"/>
      <c r="B9088"/>
      <c r="C9088"/>
      <c r="D9088"/>
    </row>
    <row r="9089" spans="1:4" ht="15" x14ac:dyDescent="0.25">
      <c r="A9089"/>
      <c r="B9089"/>
      <c r="C9089"/>
      <c r="D9089"/>
    </row>
    <row r="9090" spans="1:4" ht="15" x14ac:dyDescent="0.25">
      <c r="A9090"/>
      <c r="B9090"/>
      <c r="C9090"/>
      <c r="D9090"/>
    </row>
    <row r="9091" spans="1:4" ht="15" x14ac:dyDescent="0.25">
      <c r="A9091"/>
      <c r="B9091"/>
      <c r="C9091"/>
      <c r="D9091"/>
    </row>
    <row r="9092" spans="1:4" ht="15" x14ac:dyDescent="0.25">
      <c r="A9092"/>
      <c r="B9092"/>
      <c r="C9092"/>
      <c r="D9092"/>
    </row>
    <row r="9093" spans="1:4" ht="15" x14ac:dyDescent="0.25">
      <c r="A9093"/>
      <c r="B9093"/>
      <c r="C9093"/>
      <c r="D9093"/>
    </row>
    <row r="9094" spans="1:4" ht="15" x14ac:dyDescent="0.25">
      <c r="A9094"/>
      <c r="B9094"/>
      <c r="C9094"/>
      <c r="D9094"/>
    </row>
    <row r="9095" spans="1:4" ht="15" x14ac:dyDescent="0.25">
      <c r="A9095"/>
      <c r="B9095"/>
      <c r="C9095"/>
      <c r="D9095"/>
    </row>
    <row r="9096" spans="1:4" ht="15" x14ac:dyDescent="0.25">
      <c r="A9096"/>
      <c r="B9096"/>
      <c r="C9096"/>
      <c r="D9096"/>
    </row>
    <row r="9097" spans="1:4" ht="15" x14ac:dyDescent="0.25">
      <c r="A9097"/>
      <c r="B9097"/>
      <c r="C9097"/>
      <c r="D9097"/>
    </row>
    <row r="9098" spans="1:4" ht="15" x14ac:dyDescent="0.25">
      <c r="A9098"/>
      <c r="B9098"/>
      <c r="C9098"/>
      <c r="D9098"/>
    </row>
    <row r="9099" spans="1:4" ht="15" x14ac:dyDescent="0.25">
      <c r="A9099"/>
      <c r="B9099"/>
      <c r="C9099"/>
      <c r="D9099"/>
    </row>
    <row r="9100" spans="1:4" ht="15" x14ac:dyDescent="0.25">
      <c r="A9100"/>
      <c r="B9100"/>
      <c r="C9100"/>
      <c r="D9100"/>
    </row>
    <row r="9101" spans="1:4" ht="15" x14ac:dyDescent="0.25">
      <c r="A9101"/>
      <c r="B9101"/>
      <c r="C9101"/>
      <c r="D9101"/>
    </row>
    <row r="9102" spans="1:4" ht="15" x14ac:dyDescent="0.25">
      <c r="A9102"/>
      <c r="B9102"/>
      <c r="C9102"/>
      <c r="D9102"/>
    </row>
    <row r="9103" spans="1:4" ht="15" x14ac:dyDescent="0.25">
      <c r="A9103"/>
      <c r="B9103"/>
      <c r="C9103"/>
      <c r="D9103"/>
    </row>
    <row r="9104" spans="1:4" ht="15" x14ac:dyDescent="0.25">
      <c r="A9104"/>
      <c r="B9104"/>
      <c r="C9104"/>
      <c r="D9104"/>
    </row>
    <row r="9105" spans="1:4" ht="15" x14ac:dyDescent="0.25">
      <c r="A9105"/>
      <c r="B9105"/>
      <c r="C9105"/>
      <c r="D9105"/>
    </row>
    <row r="9106" spans="1:4" ht="15" x14ac:dyDescent="0.25">
      <c r="A9106"/>
      <c r="B9106"/>
      <c r="C9106"/>
      <c r="D9106"/>
    </row>
    <row r="9107" spans="1:4" ht="15" x14ac:dyDescent="0.25">
      <c r="A9107"/>
      <c r="B9107"/>
      <c r="C9107"/>
      <c r="D9107"/>
    </row>
    <row r="9108" spans="1:4" ht="15" x14ac:dyDescent="0.25">
      <c r="A9108"/>
      <c r="B9108"/>
      <c r="C9108"/>
      <c r="D9108"/>
    </row>
    <row r="9109" spans="1:4" ht="15" x14ac:dyDescent="0.25">
      <c r="A9109"/>
      <c r="B9109"/>
      <c r="C9109"/>
      <c r="D9109"/>
    </row>
    <row r="9110" spans="1:4" ht="15" x14ac:dyDescent="0.25">
      <c r="A9110"/>
      <c r="B9110"/>
      <c r="C9110"/>
      <c r="D9110"/>
    </row>
    <row r="9111" spans="1:4" ht="15" x14ac:dyDescent="0.25">
      <c r="A9111"/>
      <c r="B9111"/>
      <c r="C9111"/>
      <c r="D9111"/>
    </row>
    <row r="9112" spans="1:4" ht="15" x14ac:dyDescent="0.25">
      <c r="A9112"/>
      <c r="B9112"/>
      <c r="C9112"/>
      <c r="D9112"/>
    </row>
    <row r="9113" spans="1:4" ht="15" x14ac:dyDescent="0.25">
      <c r="A9113"/>
      <c r="B9113"/>
      <c r="C9113"/>
      <c r="D9113"/>
    </row>
    <row r="9114" spans="1:4" ht="15" x14ac:dyDescent="0.25">
      <c r="A9114"/>
      <c r="B9114"/>
      <c r="C9114"/>
      <c r="D9114"/>
    </row>
    <row r="9115" spans="1:4" ht="15" x14ac:dyDescent="0.25">
      <c r="A9115"/>
      <c r="B9115"/>
      <c r="C9115"/>
      <c r="D9115"/>
    </row>
    <row r="9116" spans="1:4" ht="15" x14ac:dyDescent="0.25">
      <c r="A9116"/>
      <c r="B9116"/>
      <c r="C9116"/>
      <c r="D9116"/>
    </row>
    <row r="9117" spans="1:4" ht="15" x14ac:dyDescent="0.25">
      <c r="A9117"/>
      <c r="B9117"/>
      <c r="C9117"/>
      <c r="D9117"/>
    </row>
    <row r="9118" spans="1:4" ht="15" x14ac:dyDescent="0.25">
      <c r="A9118"/>
      <c r="B9118"/>
      <c r="C9118"/>
      <c r="D9118"/>
    </row>
    <row r="9119" spans="1:4" ht="15" x14ac:dyDescent="0.25">
      <c r="A9119"/>
      <c r="B9119"/>
      <c r="C9119"/>
      <c r="D9119"/>
    </row>
    <row r="9120" spans="1:4" ht="15" x14ac:dyDescent="0.25">
      <c r="A9120"/>
      <c r="B9120"/>
      <c r="C9120"/>
      <c r="D9120"/>
    </row>
    <row r="9121" spans="1:4" ht="15" x14ac:dyDescent="0.25">
      <c r="A9121"/>
      <c r="B9121"/>
      <c r="C9121"/>
      <c r="D9121"/>
    </row>
    <row r="9122" spans="1:4" ht="15" x14ac:dyDescent="0.25">
      <c r="A9122"/>
      <c r="B9122"/>
      <c r="C9122"/>
      <c r="D9122"/>
    </row>
    <row r="9123" spans="1:4" ht="15" x14ac:dyDescent="0.25">
      <c r="A9123"/>
      <c r="B9123"/>
      <c r="C9123"/>
      <c r="D9123"/>
    </row>
    <row r="9124" spans="1:4" ht="15" x14ac:dyDescent="0.25">
      <c r="A9124"/>
      <c r="B9124"/>
      <c r="C9124"/>
      <c r="D9124"/>
    </row>
    <row r="9125" spans="1:4" ht="15" x14ac:dyDescent="0.25">
      <c r="A9125"/>
      <c r="B9125"/>
      <c r="C9125"/>
      <c r="D9125"/>
    </row>
    <row r="9126" spans="1:4" ht="15" x14ac:dyDescent="0.25">
      <c r="A9126"/>
      <c r="B9126"/>
      <c r="C9126"/>
      <c r="D9126"/>
    </row>
    <row r="9127" spans="1:4" ht="15" x14ac:dyDescent="0.25">
      <c r="A9127"/>
      <c r="B9127"/>
      <c r="C9127"/>
      <c r="D9127"/>
    </row>
    <row r="9128" spans="1:4" ht="15" x14ac:dyDescent="0.25">
      <c r="A9128"/>
      <c r="B9128"/>
      <c r="C9128"/>
      <c r="D9128"/>
    </row>
    <row r="9129" spans="1:4" ht="15" x14ac:dyDescent="0.25">
      <c r="A9129"/>
      <c r="B9129"/>
      <c r="C9129"/>
      <c r="D9129"/>
    </row>
    <row r="9130" spans="1:4" ht="15" x14ac:dyDescent="0.25">
      <c r="A9130"/>
      <c r="B9130"/>
      <c r="C9130"/>
      <c r="D9130"/>
    </row>
    <row r="9131" spans="1:4" ht="15" x14ac:dyDescent="0.25">
      <c r="A9131"/>
      <c r="B9131"/>
      <c r="C9131"/>
      <c r="D9131"/>
    </row>
    <row r="9132" spans="1:4" ht="15" x14ac:dyDescent="0.25">
      <c r="A9132"/>
      <c r="B9132"/>
      <c r="C9132"/>
      <c r="D9132"/>
    </row>
    <row r="9133" spans="1:4" ht="15" x14ac:dyDescent="0.25">
      <c r="A9133"/>
      <c r="B9133"/>
      <c r="C9133"/>
      <c r="D9133"/>
    </row>
    <row r="9134" spans="1:4" ht="15" x14ac:dyDescent="0.25">
      <c r="A9134"/>
      <c r="B9134"/>
      <c r="C9134"/>
      <c r="D9134"/>
    </row>
    <row r="9135" spans="1:4" ht="15" x14ac:dyDescent="0.25">
      <c r="A9135"/>
      <c r="B9135"/>
      <c r="C9135"/>
      <c r="D9135"/>
    </row>
    <row r="9136" spans="1:4" ht="15" x14ac:dyDescent="0.25">
      <c r="A9136"/>
      <c r="B9136"/>
      <c r="C9136"/>
      <c r="D9136"/>
    </row>
    <row r="9137" spans="1:4" ht="15" x14ac:dyDescent="0.25">
      <c r="A9137"/>
      <c r="B9137"/>
      <c r="C9137"/>
      <c r="D9137"/>
    </row>
    <row r="9138" spans="1:4" ht="15" x14ac:dyDescent="0.25">
      <c r="A9138"/>
      <c r="B9138"/>
      <c r="C9138"/>
      <c r="D9138"/>
    </row>
    <row r="9139" spans="1:4" ht="15" x14ac:dyDescent="0.25">
      <c r="A9139"/>
      <c r="B9139"/>
      <c r="C9139"/>
      <c r="D9139"/>
    </row>
    <row r="9140" spans="1:4" ht="15" x14ac:dyDescent="0.25">
      <c r="A9140"/>
      <c r="B9140"/>
      <c r="C9140"/>
      <c r="D9140"/>
    </row>
    <row r="9141" spans="1:4" ht="15" x14ac:dyDescent="0.25">
      <c r="A9141"/>
      <c r="B9141"/>
      <c r="C9141"/>
      <c r="D9141"/>
    </row>
    <row r="9142" spans="1:4" ht="15" x14ac:dyDescent="0.25">
      <c r="A9142"/>
      <c r="B9142"/>
      <c r="C9142"/>
      <c r="D9142"/>
    </row>
    <row r="9143" spans="1:4" ht="15" x14ac:dyDescent="0.25">
      <c r="A9143"/>
      <c r="B9143"/>
      <c r="C9143"/>
      <c r="D9143"/>
    </row>
    <row r="9144" spans="1:4" ht="15" x14ac:dyDescent="0.25">
      <c r="A9144"/>
      <c r="B9144"/>
      <c r="C9144"/>
      <c r="D9144"/>
    </row>
    <row r="9145" spans="1:4" ht="15" x14ac:dyDescent="0.25">
      <c r="A9145"/>
      <c r="B9145"/>
      <c r="C9145"/>
      <c r="D9145"/>
    </row>
    <row r="9146" spans="1:4" ht="15" x14ac:dyDescent="0.25">
      <c r="A9146"/>
      <c r="B9146"/>
      <c r="C9146"/>
      <c r="D9146"/>
    </row>
    <row r="9147" spans="1:4" ht="15" x14ac:dyDescent="0.25">
      <c r="A9147"/>
      <c r="B9147"/>
      <c r="C9147"/>
      <c r="D9147"/>
    </row>
    <row r="9148" spans="1:4" ht="15" x14ac:dyDescent="0.25">
      <c r="A9148"/>
      <c r="B9148"/>
      <c r="C9148"/>
      <c r="D9148"/>
    </row>
    <row r="9149" spans="1:4" ht="15" x14ac:dyDescent="0.25">
      <c r="A9149"/>
      <c r="B9149"/>
      <c r="C9149"/>
      <c r="D9149"/>
    </row>
    <row r="9150" spans="1:4" ht="15" x14ac:dyDescent="0.25">
      <c r="A9150"/>
      <c r="B9150"/>
      <c r="C9150"/>
      <c r="D9150"/>
    </row>
    <row r="9151" spans="1:4" ht="15" x14ac:dyDescent="0.25">
      <c r="A9151"/>
      <c r="B9151"/>
      <c r="C9151"/>
      <c r="D9151"/>
    </row>
    <row r="9152" spans="1:4" ht="15" x14ac:dyDescent="0.25">
      <c r="A9152"/>
      <c r="B9152"/>
      <c r="C9152"/>
      <c r="D9152"/>
    </row>
    <row r="9153" spans="1:4" ht="15" x14ac:dyDescent="0.25">
      <c r="A9153"/>
      <c r="B9153"/>
      <c r="C9153"/>
      <c r="D9153"/>
    </row>
    <row r="9154" spans="1:4" ht="15" x14ac:dyDescent="0.25">
      <c r="A9154"/>
      <c r="B9154"/>
      <c r="C9154"/>
      <c r="D9154"/>
    </row>
    <row r="9155" spans="1:4" ht="15" x14ac:dyDescent="0.25">
      <c r="A9155"/>
      <c r="B9155"/>
      <c r="C9155"/>
      <c r="D9155"/>
    </row>
    <row r="9156" spans="1:4" ht="15" x14ac:dyDescent="0.25">
      <c r="A9156"/>
      <c r="B9156"/>
      <c r="C9156"/>
      <c r="D9156"/>
    </row>
    <row r="9157" spans="1:4" ht="15" x14ac:dyDescent="0.25">
      <c r="A9157"/>
      <c r="B9157"/>
      <c r="C9157"/>
      <c r="D9157"/>
    </row>
    <row r="9158" spans="1:4" ht="15" x14ac:dyDescent="0.25">
      <c r="A9158"/>
      <c r="B9158"/>
      <c r="C9158"/>
      <c r="D9158"/>
    </row>
    <row r="9159" spans="1:4" ht="15" x14ac:dyDescent="0.25">
      <c r="A9159"/>
      <c r="B9159"/>
      <c r="C9159"/>
      <c r="D9159"/>
    </row>
    <row r="9160" spans="1:4" ht="15" x14ac:dyDescent="0.25">
      <c r="A9160"/>
      <c r="B9160"/>
      <c r="C9160"/>
      <c r="D9160"/>
    </row>
    <row r="9161" spans="1:4" ht="15" x14ac:dyDescent="0.25">
      <c r="A9161"/>
      <c r="B9161"/>
      <c r="C9161"/>
      <c r="D9161"/>
    </row>
    <row r="9162" spans="1:4" ht="15" x14ac:dyDescent="0.25">
      <c r="A9162"/>
      <c r="B9162"/>
      <c r="C9162"/>
      <c r="D9162"/>
    </row>
    <row r="9163" spans="1:4" ht="15" x14ac:dyDescent="0.25">
      <c r="A9163"/>
      <c r="B9163"/>
      <c r="C9163"/>
      <c r="D9163"/>
    </row>
    <row r="9164" spans="1:4" ht="15" x14ac:dyDescent="0.25">
      <c r="A9164"/>
      <c r="B9164"/>
      <c r="C9164"/>
      <c r="D9164"/>
    </row>
    <row r="9165" spans="1:4" ht="15" x14ac:dyDescent="0.25">
      <c r="A9165"/>
      <c r="B9165"/>
      <c r="C9165"/>
      <c r="D9165"/>
    </row>
    <row r="9166" spans="1:4" ht="15" x14ac:dyDescent="0.25">
      <c r="A9166"/>
      <c r="B9166"/>
      <c r="C9166"/>
      <c r="D9166"/>
    </row>
    <row r="9167" spans="1:4" ht="15" x14ac:dyDescent="0.25">
      <c r="A9167"/>
      <c r="B9167"/>
      <c r="C9167"/>
      <c r="D9167"/>
    </row>
    <row r="9168" spans="1:4" ht="15" x14ac:dyDescent="0.25">
      <c r="A9168"/>
      <c r="B9168"/>
      <c r="C9168"/>
      <c r="D9168"/>
    </row>
    <row r="9169" spans="1:4" ht="15" x14ac:dyDescent="0.25">
      <c r="A9169"/>
      <c r="B9169"/>
      <c r="C9169"/>
      <c r="D9169"/>
    </row>
    <row r="9170" spans="1:4" ht="15" x14ac:dyDescent="0.25">
      <c r="A9170"/>
      <c r="B9170"/>
      <c r="C9170"/>
      <c r="D9170"/>
    </row>
    <row r="9171" spans="1:4" ht="15" x14ac:dyDescent="0.25">
      <c r="A9171"/>
      <c r="B9171"/>
      <c r="C9171"/>
      <c r="D9171"/>
    </row>
    <row r="9172" spans="1:4" ht="15" x14ac:dyDescent="0.25">
      <c r="A9172"/>
      <c r="B9172"/>
      <c r="C9172"/>
      <c r="D9172"/>
    </row>
    <row r="9173" spans="1:4" ht="15" x14ac:dyDescent="0.25">
      <c r="A9173"/>
      <c r="B9173"/>
      <c r="C9173"/>
      <c r="D9173"/>
    </row>
    <row r="9174" spans="1:4" ht="15" x14ac:dyDescent="0.25">
      <c r="A9174"/>
      <c r="B9174"/>
      <c r="C9174"/>
      <c r="D9174"/>
    </row>
    <row r="9175" spans="1:4" ht="15" x14ac:dyDescent="0.25">
      <c r="A9175"/>
      <c r="B9175"/>
      <c r="C9175"/>
      <c r="D9175"/>
    </row>
    <row r="9176" spans="1:4" ht="15" x14ac:dyDescent="0.25">
      <c r="A9176"/>
      <c r="B9176"/>
      <c r="C9176"/>
      <c r="D9176"/>
    </row>
    <row r="9177" spans="1:4" ht="15" x14ac:dyDescent="0.25">
      <c r="A9177"/>
      <c r="B9177"/>
      <c r="C9177"/>
      <c r="D9177"/>
    </row>
    <row r="9178" spans="1:4" ht="15" x14ac:dyDescent="0.25">
      <c r="A9178"/>
      <c r="B9178"/>
      <c r="C9178"/>
      <c r="D9178"/>
    </row>
    <row r="9179" spans="1:4" ht="15" x14ac:dyDescent="0.25">
      <c r="A9179"/>
      <c r="B9179"/>
      <c r="C9179"/>
      <c r="D9179"/>
    </row>
    <row r="9180" spans="1:4" ht="15" x14ac:dyDescent="0.25">
      <c r="A9180"/>
      <c r="B9180"/>
      <c r="C9180"/>
      <c r="D9180"/>
    </row>
    <row r="9181" spans="1:4" ht="15" x14ac:dyDescent="0.25">
      <c r="A9181"/>
      <c r="B9181"/>
      <c r="C9181"/>
      <c r="D9181"/>
    </row>
    <row r="9182" spans="1:4" ht="15" x14ac:dyDescent="0.25">
      <c r="A9182"/>
      <c r="B9182"/>
      <c r="C9182"/>
      <c r="D9182"/>
    </row>
    <row r="9183" spans="1:4" ht="15" x14ac:dyDescent="0.25">
      <c r="A9183"/>
      <c r="B9183"/>
      <c r="C9183"/>
      <c r="D9183"/>
    </row>
    <row r="9184" spans="1:4" ht="15" x14ac:dyDescent="0.25">
      <c r="A9184"/>
      <c r="B9184"/>
      <c r="C9184"/>
      <c r="D9184"/>
    </row>
    <row r="9185" spans="1:4" ht="15" x14ac:dyDescent="0.25">
      <c r="A9185"/>
      <c r="B9185"/>
      <c r="C9185"/>
      <c r="D9185"/>
    </row>
    <row r="9186" spans="1:4" ht="15" x14ac:dyDescent="0.25">
      <c r="A9186"/>
      <c r="B9186"/>
      <c r="C9186"/>
      <c r="D9186"/>
    </row>
    <row r="9187" spans="1:4" ht="15" x14ac:dyDescent="0.25">
      <c r="A9187"/>
      <c r="B9187"/>
      <c r="C9187"/>
      <c r="D9187"/>
    </row>
    <row r="9188" spans="1:4" ht="15" x14ac:dyDescent="0.25">
      <c r="A9188"/>
      <c r="B9188"/>
      <c r="C9188"/>
      <c r="D9188"/>
    </row>
    <row r="9189" spans="1:4" ht="15" x14ac:dyDescent="0.25">
      <c r="A9189"/>
      <c r="B9189"/>
      <c r="C9189"/>
      <c r="D9189"/>
    </row>
    <row r="9190" spans="1:4" ht="15" x14ac:dyDescent="0.25">
      <c r="A9190"/>
      <c r="B9190"/>
      <c r="C9190"/>
      <c r="D9190"/>
    </row>
    <row r="9191" spans="1:4" ht="15" x14ac:dyDescent="0.25">
      <c r="A9191"/>
      <c r="B9191"/>
      <c r="C9191"/>
      <c r="D9191"/>
    </row>
    <row r="9192" spans="1:4" ht="15" x14ac:dyDescent="0.25">
      <c r="A9192"/>
      <c r="B9192"/>
      <c r="C9192"/>
      <c r="D9192"/>
    </row>
    <row r="9193" spans="1:4" ht="15" x14ac:dyDescent="0.25">
      <c r="A9193"/>
      <c r="B9193"/>
      <c r="C9193"/>
      <c r="D9193"/>
    </row>
    <row r="9194" spans="1:4" ht="15" x14ac:dyDescent="0.25">
      <c r="A9194"/>
      <c r="B9194"/>
      <c r="C9194"/>
      <c r="D9194"/>
    </row>
    <row r="9195" spans="1:4" ht="15" x14ac:dyDescent="0.25">
      <c r="A9195"/>
      <c r="B9195"/>
      <c r="C9195"/>
      <c r="D9195"/>
    </row>
    <row r="9196" spans="1:4" ht="15" x14ac:dyDescent="0.25">
      <c r="A9196"/>
      <c r="B9196"/>
      <c r="C9196"/>
      <c r="D9196"/>
    </row>
    <row r="9197" spans="1:4" ht="15" x14ac:dyDescent="0.25">
      <c r="A9197"/>
      <c r="B9197"/>
      <c r="C9197"/>
      <c r="D9197"/>
    </row>
    <row r="9198" spans="1:4" ht="15" x14ac:dyDescent="0.25">
      <c r="A9198"/>
      <c r="B9198"/>
      <c r="C9198"/>
      <c r="D9198"/>
    </row>
    <row r="9199" spans="1:4" ht="15" x14ac:dyDescent="0.25">
      <c r="A9199"/>
      <c r="B9199"/>
      <c r="C9199"/>
      <c r="D9199"/>
    </row>
    <row r="9200" spans="1:4" ht="15" x14ac:dyDescent="0.25">
      <c r="A9200"/>
      <c r="B9200"/>
      <c r="C9200"/>
      <c r="D9200"/>
    </row>
    <row r="9201" spans="1:4" ht="15" x14ac:dyDescent="0.25">
      <c r="A9201"/>
      <c r="B9201"/>
      <c r="C9201"/>
      <c r="D9201"/>
    </row>
    <row r="9202" spans="1:4" ht="15" x14ac:dyDescent="0.25">
      <c r="A9202"/>
      <c r="B9202"/>
      <c r="C9202"/>
      <c r="D9202"/>
    </row>
    <row r="9203" spans="1:4" ht="15" x14ac:dyDescent="0.25">
      <c r="A9203"/>
      <c r="B9203"/>
      <c r="C9203"/>
      <c r="D9203"/>
    </row>
    <row r="9204" spans="1:4" ht="15" x14ac:dyDescent="0.25">
      <c r="A9204"/>
      <c r="B9204"/>
      <c r="C9204"/>
      <c r="D9204"/>
    </row>
    <row r="9205" spans="1:4" ht="15" x14ac:dyDescent="0.25">
      <c r="A9205"/>
      <c r="B9205"/>
      <c r="C9205"/>
      <c r="D9205"/>
    </row>
    <row r="9206" spans="1:4" ht="15" x14ac:dyDescent="0.25">
      <c r="A9206"/>
      <c r="B9206"/>
      <c r="C9206"/>
      <c r="D9206"/>
    </row>
    <row r="9207" spans="1:4" ht="15" x14ac:dyDescent="0.25">
      <c r="A9207"/>
      <c r="B9207"/>
      <c r="C9207"/>
      <c r="D9207"/>
    </row>
    <row r="9208" spans="1:4" ht="15" x14ac:dyDescent="0.25">
      <c r="A9208"/>
      <c r="B9208"/>
      <c r="C9208"/>
      <c r="D9208"/>
    </row>
    <row r="9209" spans="1:4" ht="15" x14ac:dyDescent="0.25">
      <c r="A9209"/>
      <c r="B9209"/>
      <c r="C9209"/>
      <c r="D9209"/>
    </row>
    <row r="9210" spans="1:4" ht="15" x14ac:dyDescent="0.25">
      <c r="A9210"/>
      <c r="B9210"/>
      <c r="C9210"/>
      <c r="D9210"/>
    </row>
    <row r="9211" spans="1:4" ht="15" x14ac:dyDescent="0.25">
      <c r="A9211"/>
      <c r="B9211"/>
      <c r="C9211"/>
      <c r="D9211"/>
    </row>
    <row r="9212" spans="1:4" ht="15" x14ac:dyDescent="0.25">
      <c r="A9212"/>
      <c r="B9212"/>
      <c r="C9212"/>
      <c r="D9212"/>
    </row>
    <row r="9213" spans="1:4" ht="15" x14ac:dyDescent="0.25">
      <c r="A9213"/>
      <c r="B9213"/>
      <c r="C9213"/>
      <c r="D9213"/>
    </row>
    <row r="9214" spans="1:4" ht="15" x14ac:dyDescent="0.25">
      <c r="A9214"/>
      <c r="B9214"/>
      <c r="C9214"/>
      <c r="D9214"/>
    </row>
    <row r="9215" spans="1:4" ht="15" x14ac:dyDescent="0.25">
      <c r="A9215"/>
      <c r="B9215"/>
      <c r="C9215"/>
      <c r="D9215"/>
    </row>
    <row r="9216" spans="1:4" ht="15" x14ac:dyDescent="0.25">
      <c r="A9216"/>
      <c r="B9216"/>
      <c r="C9216"/>
      <c r="D9216"/>
    </row>
    <row r="9217" spans="1:4" ht="15" x14ac:dyDescent="0.25">
      <c r="A9217"/>
      <c r="B9217"/>
      <c r="C9217"/>
      <c r="D9217"/>
    </row>
    <row r="9218" spans="1:4" ht="15" x14ac:dyDescent="0.25">
      <c r="A9218"/>
      <c r="B9218"/>
      <c r="C9218"/>
      <c r="D9218"/>
    </row>
    <row r="9219" spans="1:4" ht="15" x14ac:dyDescent="0.25">
      <c r="A9219"/>
      <c r="B9219"/>
      <c r="C9219"/>
      <c r="D9219"/>
    </row>
    <row r="9220" spans="1:4" ht="15" x14ac:dyDescent="0.25">
      <c r="A9220"/>
      <c r="B9220"/>
      <c r="C9220"/>
      <c r="D9220"/>
    </row>
    <row r="9221" spans="1:4" ht="15" x14ac:dyDescent="0.25">
      <c r="A9221"/>
      <c r="B9221"/>
      <c r="C9221"/>
      <c r="D9221"/>
    </row>
    <row r="9222" spans="1:4" ht="15" x14ac:dyDescent="0.25">
      <c r="A9222"/>
      <c r="B9222"/>
      <c r="C9222"/>
      <c r="D9222"/>
    </row>
    <row r="9223" spans="1:4" ht="15" x14ac:dyDescent="0.25">
      <c r="A9223"/>
      <c r="B9223"/>
      <c r="C9223"/>
      <c r="D9223"/>
    </row>
    <row r="9224" spans="1:4" ht="15" x14ac:dyDescent="0.25">
      <c r="A9224"/>
      <c r="B9224"/>
      <c r="C9224"/>
      <c r="D9224"/>
    </row>
    <row r="9225" spans="1:4" ht="15" x14ac:dyDescent="0.25">
      <c r="A9225"/>
      <c r="B9225"/>
      <c r="C9225"/>
      <c r="D9225"/>
    </row>
    <row r="9226" spans="1:4" ht="15" x14ac:dyDescent="0.25">
      <c r="A9226"/>
      <c r="B9226"/>
      <c r="C9226"/>
      <c r="D9226"/>
    </row>
    <row r="9227" spans="1:4" ht="15" x14ac:dyDescent="0.25">
      <c r="A9227"/>
      <c r="B9227"/>
      <c r="C9227"/>
      <c r="D9227"/>
    </row>
    <row r="9228" spans="1:4" ht="15" x14ac:dyDescent="0.25">
      <c r="A9228"/>
      <c r="B9228"/>
      <c r="C9228"/>
      <c r="D9228"/>
    </row>
    <row r="9229" spans="1:4" ht="15" x14ac:dyDescent="0.25">
      <c r="A9229"/>
      <c r="B9229"/>
      <c r="C9229"/>
      <c r="D9229"/>
    </row>
    <row r="9230" spans="1:4" ht="15" x14ac:dyDescent="0.25">
      <c r="A9230"/>
      <c r="B9230"/>
      <c r="C9230"/>
      <c r="D9230"/>
    </row>
    <row r="9231" spans="1:4" ht="15" x14ac:dyDescent="0.25">
      <c r="A9231"/>
      <c r="B9231"/>
      <c r="C9231"/>
      <c r="D9231"/>
    </row>
    <row r="9232" spans="1:4" ht="15" x14ac:dyDescent="0.25">
      <c r="A9232"/>
      <c r="B9232"/>
      <c r="C9232"/>
      <c r="D9232"/>
    </row>
    <row r="9233" spans="1:4" ht="15" x14ac:dyDescent="0.25">
      <c r="A9233"/>
      <c r="B9233"/>
      <c r="C9233"/>
      <c r="D9233"/>
    </row>
    <row r="9234" spans="1:4" ht="15" x14ac:dyDescent="0.25">
      <c r="A9234"/>
      <c r="B9234"/>
      <c r="C9234"/>
      <c r="D9234"/>
    </row>
    <row r="9235" spans="1:4" ht="15" x14ac:dyDescent="0.25">
      <c r="A9235"/>
      <c r="B9235"/>
      <c r="C9235"/>
      <c r="D9235"/>
    </row>
    <row r="9236" spans="1:4" ht="15" x14ac:dyDescent="0.25">
      <c r="A9236"/>
      <c r="B9236"/>
      <c r="C9236"/>
      <c r="D9236"/>
    </row>
    <row r="9237" spans="1:4" ht="15" x14ac:dyDescent="0.25">
      <c r="A9237"/>
      <c r="B9237"/>
      <c r="C9237"/>
      <c r="D9237"/>
    </row>
    <row r="9238" spans="1:4" ht="15" x14ac:dyDescent="0.25">
      <c r="A9238"/>
      <c r="B9238"/>
      <c r="C9238"/>
      <c r="D9238"/>
    </row>
    <row r="9239" spans="1:4" ht="15" x14ac:dyDescent="0.25">
      <c r="A9239"/>
      <c r="B9239"/>
      <c r="C9239"/>
      <c r="D9239"/>
    </row>
    <row r="9240" spans="1:4" ht="15" x14ac:dyDescent="0.25">
      <c r="A9240"/>
      <c r="B9240"/>
      <c r="C9240"/>
      <c r="D9240"/>
    </row>
    <row r="9241" spans="1:4" ht="15" x14ac:dyDescent="0.25">
      <c r="A9241"/>
      <c r="B9241"/>
      <c r="C9241"/>
      <c r="D9241"/>
    </row>
    <row r="9242" spans="1:4" ht="15" x14ac:dyDescent="0.25">
      <c r="A9242"/>
      <c r="B9242"/>
      <c r="C9242"/>
      <c r="D9242"/>
    </row>
    <row r="9243" spans="1:4" ht="15" x14ac:dyDescent="0.25">
      <c r="A9243"/>
      <c r="B9243"/>
      <c r="C9243"/>
      <c r="D9243"/>
    </row>
    <row r="9244" spans="1:4" ht="15" x14ac:dyDescent="0.25">
      <c r="A9244"/>
      <c r="B9244"/>
      <c r="C9244"/>
      <c r="D9244"/>
    </row>
    <row r="9245" spans="1:4" ht="15" x14ac:dyDescent="0.25">
      <c r="A9245"/>
      <c r="B9245"/>
      <c r="C9245"/>
      <c r="D9245"/>
    </row>
    <row r="9246" spans="1:4" ht="15" x14ac:dyDescent="0.25">
      <c r="A9246"/>
      <c r="B9246"/>
      <c r="C9246"/>
      <c r="D9246"/>
    </row>
    <row r="9247" spans="1:4" ht="15" x14ac:dyDescent="0.25">
      <c r="A9247"/>
      <c r="B9247"/>
      <c r="C9247"/>
      <c r="D9247"/>
    </row>
    <row r="9248" spans="1:4" ht="15" x14ac:dyDescent="0.25">
      <c r="A9248"/>
      <c r="B9248"/>
      <c r="C9248"/>
      <c r="D9248"/>
    </row>
    <row r="9249" spans="1:4" ht="15" x14ac:dyDescent="0.25">
      <c r="A9249"/>
      <c r="B9249"/>
      <c r="C9249"/>
      <c r="D9249"/>
    </row>
    <row r="9250" spans="1:4" ht="15" x14ac:dyDescent="0.25">
      <c r="A9250"/>
      <c r="B9250"/>
      <c r="C9250"/>
      <c r="D9250"/>
    </row>
    <row r="9251" spans="1:4" ht="15" x14ac:dyDescent="0.25">
      <c r="A9251"/>
      <c r="B9251"/>
      <c r="C9251"/>
      <c r="D9251"/>
    </row>
    <row r="9252" spans="1:4" ht="15" x14ac:dyDescent="0.25">
      <c r="A9252"/>
      <c r="B9252"/>
      <c r="C9252"/>
      <c r="D9252"/>
    </row>
    <row r="9253" spans="1:4" ht="15" x14ac:dyDescent="0.25">
      <c r="A9253"/>
      <c r="B9253"/>
      <c r="C9253"/>
      <c r="D9253"/>
    </row>
    <row r="9254" spans="1:4" ht="15" x14ac:dyDescent="0.25">
      <c r="A9254"/>
      <c r="B9254"/>
      <c r="C9254"/>
      <c r="D9254"/>
    </row>
    <row r="9255" spans="1:4" ht="15" x14ac:dyDescent="0.25">
      <c r="A9255"/>
      <c r="B9255"/>
      <c r="C9255"/>
      <c r="D9255"/>
    </row>
    <row r="9256" spans="1:4" ht="15" x14ac:dyDescent="0.25">
      <c r="A9256"/>
      <c r="B9256"/>
      <c r="C9256"/>
      <c r="D9256"/>
    </row>
    <row r="9257" spans="1:4" ht="15" x14ac:dyDescent="0.25">
      <c r="A9257"/>
      <c r="B9257"/>
      <c r="C9257"/>
      <c r="D9257"/>
    </row>
    <row r="9258" spans="1:4" ht="15" x14ac:dyDescent="0.25">
      <c r="A9258"/>
      <c r="B9258"/>
      <c r="C9258"/>
      <c r="D9258"/>
    </row>
    <row r="9259" spans="1:4" ht="15" x14ac:dyDescent="0.25">
      <c r="A9259"/>
      <c r="B9259"/>
      <c r="C9259"/>
      <c r="D9259"/>
    </row>
    <row r="9260" spans="1:4" ht="15" x14ac:dyDescent="0.25">
      <c r="A9260"/>
      <c r="B9260"/>
      <c r="C9260"/>
      <c r="D9260"/>
    </row>
    <row r="9261" spans="1:4" ht="15" x14ac:dyDescent="0.25">
      <c r="A9261"/>
      <c r="B9261"/>
      <c r="C9261"/>
      <c r="D9261"/>
    </row>
    <row r="9262" spans="1:4" ht="15" x14ac:dyDescent="0.25">
      <c r="A9262"/>
      <c r="B9262"/>
      <c r="C9262"/>
      <c r="D9262"/>
    </row>
    <row r="9263" spans="1:4" ht="15" x14ac:dyDescent="0.25">
      <c r="A9263"/>
      <c r="B9263"/>
      <c r="C9263"/>
      <c r="D9263"/>
    </row>
    <row r="9264" spans="1:4" ht="15" x14ac:dyDescent="0.25">
      <c r="A9264"/>
      <c r="B9264"/>
      <c r="C9264"/>
      <c r="D9264"/>
    </row>
    <row r="9265" spans="1:4" ht="15" x14ac:dyDescent="0.25">
      <c r="A9265"/>
      <c r="B9265"/>
      <c r="C9265"/>
      <c r="D9265"/>
    </row>
    <row r="9266" spans="1:4" ht="15" x14ac:dyDescent="0.25">
      <c r="A9266"/>
      <c r="B9266"/>
      <c r="C9266"/>
      <c r="D9266"/>
    </row>
    <row r="9267" spans="1:4" ht="15" x14ac:dyDescent="0.25">
      <c r="A9267"/>
      <c r="B9267"/>
      <c r="C9267"/>
      <c r="D9267"/>
    </row>
    <row r="9268" spans="1:4" ht="15" x14ac:dyDescent="0.25">
      <c r="A9268"/>
      <c r="B9268"/>
      <c r="C9268"/>
      <c r="D9268"/>
    </row>
    <row r="9269" spans="1:4" ht="15" x14ac:dyDescent="0.25">
      <c r="A9269"/>
      <c r="B9269"/>
      <c r="C9269"/>
      <c r="D9269"/>
    </row>
    <row r="9270" spans="1:4" ht="15" x14ac:dyDescent="0.25">
      <c r="A9270"/>
      <c r="B9270"/>
      <c r="C9270"/>
      <c r="D9270"/>
    </row>
    <row r="9271" spans="1:4" ht="15" x14ac:dyDescent="0.25">
      <c r="A9271"/>
      <c r="B9271"/>
      <c r="C9271"/>
      <c r="D9271"/>
    </row>
    <row r="9272" spans="1:4" ht="15" x14ac:dyDescent="0.25">
      <c r="A9272"/>
      <c r="B9272"/>
      <c r="C9272"/>
      <c r="D9272"/>
    </row>
    <row r="9273" spans="1:4" ht="15" x14ac:dyDescent="0.25">
      <c r="A9273"/>
      <c r="B9273"/>
      <c r="C9273"/>
      <c r="D9273"/>
    </row>
    <row r="9274" spans="1:4" ht="15" x14ac:dyDescent="0.25">
      <c r="A9274"/>
      <c r="B9274"/>
      <c r="C9274"/>
      <c r="D9274"/>
    </row>
    <row r="9275" spans="1:4" ht="15" x14ac:dyDescent="0.25">
      <c r="A9275"/>
      <c r="B9275"/>
      <c r="C9275"/>
      <c r="D9275"/>
    </row>
    <row r="9276" spans="1:4" ht="15" x14ac:dyDescent="0.25">
      <c r="A9276"/>
      <c r="B9276"/>
      <c r="C9276"/>
      <c r="D9276"/>
    </row>
    <row r="9277" spans="1:4" ht="15" x14ac:dyDescent="0.25">
      <c r="A9277"/>
      <c r="B9277"/>
      <c r="C9277"/>
      <c r="D9277"/>
    </row>
    <row r="9278" spans="1:4" ht="15" x14ac:dyDescent="0.25">
      <c r="A9278"/>
      <c r="B9278"/>
      <c r="C9278"/>
      <c r="D9278"/>
    </row>
    <row r="9279" spans="1:4" ht="15" x14ac:dyDescent="0.25">
      <c r="A9279"/>
      <c r="B9279"/>
      <c r="C9279"/>
      <c r="D9279"/>
    </row>
    <row r="9280" spans="1:4" ht="15" x14ac:dyDescent="0.25">
      <c r="A9280"/>
      <c r="B9280"/>
      <c r="C9280"/>
      <c r="D9280"/>
    </row>
    <row r="9281" spans="1:4" ht="15" x14ac:dyDescent="0.25">
      <c r="A9281"/>
      <c r="B9281"/>
      <c r="C9281"/>
      <c r="D9281"/>
    </row>
    <row r="9282" spans="1:4" ht="15" x14ac:dyDescent="0.25">
      <c r="A9282"/>
      <c r="B9282"/>
      <c r="C9282"/>
      <c r="D9282"/>
    </row>
    <row r="9283" spans="1:4" ht="15" x14ac:dyDescent="0.25">
      <c r="A9283"/>
      <c r="B9283"/>
      <c r="C9283"/>
      <c r="D9283"/>
    </row>
    <row r="9284" spans="1:4" ht="15" x14ac:dyDescent="0.25">
      <c r="A9284"/>
      <c r="B9284"/>
      <c r="C9284"/>
      <c r="D9284"/>
    </row>
    <row r="9285" spans="1:4" ht="15" x14ac:dyDescent="0.25">
      <c r="A9285"/>
      <c r="B9285"/>
      <c r="C9285"/>
      <c r="D9285"/>
    </row>
    <row r="9286" spans="1:4" ht="15" x14ac:dyDescent="0.25">
      <c r="A9286"/>
      <c r="B9286"/>
      <c r="C9286"/>
      <c r="D9286"/>
    </row>
    <row r="9287" spans="1:4" ht="15" x14ac:dyDescent="0.25">
      <c r="A9287"/>
      <c r="B9287"/>
      <c r="C9287"/>
      <c r="D9287"/>
    </row>
    <row r="9288" spans="1:4" ht="15" x14ac:dyDescent="0.25">
      <c r="A9288"/>
      <c r="B9288"/>
      <c r="C9288"/>
      <c r="D9288"/>
    </row>
    <row r="9289" spans="1:4" ht="15" x14ac:dyDescent="0.25">
      <c r="A9289"/>
      <c r="B9289"/>
      <c r="C9289"/>
      <c r="D9289"/>
    </row>
    <row r="9290" spans="1:4" ht="15" x14ac:dyDescent="0.25">
      <c r="A9290"/>
      <c r="B9290"/>
      <c r="C9290"/>
      <c r="D9290"/>
    </row>
    <row r="9291" spans="1:4" ht="15" x14ac:dyDescent="0.25">
      <c r="A9291"/>
      <c r="B9291"/>
      <c r="C9291"/>
      <c r="D9291"/>
    </row>
    <row r="9292" spans="1:4" ht="15" x14ac:dyDescent="0.25">
      <c r="A9292"/>
      <c r="B9292"/>
      <c r="C9292"/>
      <c r="D9292"/>
    </row>
    <row r="9293" spans="1:4" ht="15" x14ac:dyDescent="0.25">
      <c r="A9293"/>
      <c r="B9293"/>
      <c r="C9293"/>
      <c r="D9293"/>
    </row>
    <row r="9294" spans="1:4" ht="15" x14ac:dyDescent="0.25">
      <c r="A9294"/>
      <c r="B9294"/>
      <c r="C9294"/>
      <c r="D9294"/>
    </row>
    <row r="9295" spans="1:4" ht="15" x14ac:dyDescent="0.25">
      <c r="A9295"/>
      <c r="B9295"/>
      <c r="C9295"/>
      <c r="D9295"/>
    </row>
    <row r="9296" spans="1:4" ht="15" x14ac:dyDescent="0.25">
      <c r="A9296"/>
      <c r="B9296"/>
      <c r="C9296"/>
      <c r="D9296"/>
    </row>
    <row r="9297" spans="1:4" ht="15" x14ac:dyDescent="0.25">
      <c r="A9297"/>
      <c r="B9297"/>
      <c r="C9297"/>
      <c r="D9297"/>
    </row>
    <row r="9298" spans="1:4" ht="15" x14ac:dyDescent="0.25">
      <c r="A9298"/>
      <c r="B9298"/>
      <c r="C9298"/>
      <c r="D9298"/>
    </row>
    <row r="9299" spans="1:4" ht="15" x14ac:dyDescent="0.25">
      <c r="A9299"/>
      <c r="B9299"/>
      <c r="C9299"/>
      <c r="D9299"/>
    </row>
    <row r="9300" spans="1:4" ht="15" x14ac:dyDescent="0.25">
      <c r="A9300"/>
      <c r="B9300"/>
      <c r="C9300"/>
      <c r="D9300"/>
    </row>
    <row r="9301" spans="1:4" ht="15" x14ac:dyDescent="0.25">
      <c r="A9301"/>
      <c r="B9301"/>
      <c r="C9301"/>
      <c r="D9301"/>
    </row>
    <row r="9302" spans="1:4" ht="15" x14ac:dyDescent="0.25">
      <c r="A9302"/>
      <c r="B9302"/>
      <c r="C9302"/>
      <c r="D9302"/>
    </row>
    <row r="9303" spans="1:4" ht="15" x14ac:dyDescent="0.25">
      <c r="A9303"/>
      <c r="B9303"/>
      <c r="C9303"/>
      <c r="D9303"/>
    </row>
    <row r="9304" spans="1:4" ht="15" x14ac:dyDescent="0.25">
      <c r="A9304"/>
      <c r="B9304"/>
      <c r="C9304"/>
      <c r="D9304"/>
    </row>
    <row r="9305" spans="1:4" ht="15" x14ac:dyDescent="0.25">
      <c r="A9305"/>
      <c r="B9305"/>
      <c r="C9305"/>
      <c r="D9305"/>
    </row>
    <row r="9306" spans="1:4" ht="15" x14ac:dyDescent="0.25">
      <c r="A9306"/>
      <c r="B9306"/>
      <c r="C9306"/>
      <c r="D9306"/>
    </row>
    <row r="9307" spans="1:4" ht="15" x14ac:dyDescent="0.25">
      <c r="A9307"/>
      <c r="B9307"/>
      <c r="C9307"/>
      <c r="D9307"/>
    </row>
    <row r="9308" spans="1:4" ht="15" x14ac:dyDescent="0.25">
      <c r="A9308"/>
      <c r="B9308"/>
      <c r="C9308"/>
      <c r="D9308"/>
    </row>
    <row r="9309" spans="1:4" ht="15" x14ac:dyDescent="0.25">
      <c r="A9309"/>
      <c r="B9309"/>
      <c r="C9309"/>
      <c r="D9309"/>
    </row>
    <row r="9310" spans="1:4" ht="15" x14ac:dyDescent="0.25">
      <c r="A9310"/>
      <c r="B9310"/>
      <c r="C9310"/>
      <c r="D9310"/>
    </row>
    <row r="9311" spans="1:4" ht="15" x14ac:dyDescent="0.25">
      <c r="A9311"/>
      <c r="B9311"/>
      <c r="C9311"/>
      <c r="D9311"/>
    </row>
    <row r="9312" spans="1:4" ht="15" x14ac:dyDescent="0.25">
      <c r="A9312"/>
      <c r="B9312"/>
      <c r="C9312"/>
      <c r="D9312"/>
    </row>
    <row r="9313" spans="1:4" ht="15" x14ac:dyDescent="0.25">
      <c r="A9313"/>
      <c r="B9313"/>
      <c r="C9313"/>
      <c r="D9313"/>
    </row>
    <row r="9314" spans="1:4" ht="15" x14ac:dyDescent="0.25">
      <c r="A9314"/>
      <c r="B9314"/>
      <c r="C9314"/>
      <c r="D9314"/>
    </row>
    <row r="9315" spans="1:4" ht="15" x14ac:dyDescent="0.25">
      <c r="A9315"/>
      <c r="B9315"/>
      <c r="C9315"/>
      <c r="D9315"/>
    </row>
    <row r="9316" spans="1:4" ht="15" x14ac:dyDescent="0.25">
      <c r="A9316"/>
      <c r="B9316"/>
      <c r="C9316"/>
      <c r="D9316"/>
    </row>
    <row r="9317" spans="1:4" ht="15" x14ac:dyDescent="0.25">
      <c r="A9317"/>
      <c r="B9317"/>
      <c r="C9317"/>
      <c r="D9317"/>
    </row>
    <row r="9318" spans="1:4" ht="15" x14ac:dyDescent="0.25">
      <c r="A9318"/>
      <c r="B9318"/>
      <c r="C9318"/>
      <c r="D9318"/>
    </row>
    <row r="9319" spans="1:4" ht="15" x14ac:dyDescent="0.25">
      <c r="A9319"/>
      <c r="B9319"/>
      <c r="C9319"/>
      <c r="D9319"/>
    </row>
    <row r="9320" spans="1:4" ht="15" x14ac:dyDescent="0.25">
      <c r="A9320"/>
      <c r="B9320"/>
      <c r="C9320"/>
      <c r="D9320"/>
    </row>
    <row r="9321" spans="1:4" ht="15" x14ac:dyDescent="0.25">
      <c r="A9321"/>
      <c r="B9321"/>
      <c r="C9321"/>
      <c r="D9321"/>
    </row>
    <row r="9322" spans="1:4" ht="15" x14ac:dyDescent="0.25">
      <c r="A9322"/>
      <c r="B9322"/>
      <c r="C9322"/>
      <c r="D9322"/>
    </row>
    <row r="9323" spans="1:4" ht="15" x14ac:dyDescent="0.25">
      <c r="A9323"/>
      <c r="B9323"/>
      <c r="C9323"/>
      <c r="D9323"/>
    </row>
    <row r="9324" spans="1:4" ht="15" x14ac:dyDescent="0.25">
      <c r="A9324"/>
      <c r="B9324"/>
      <c r="C9324"/>
      <c r="D9324"/>
    </row>
    <row r="9325" spans="1:4" ht="15" x14ac:dyDescent="0.25">
      <c r="A9325"/>
      <c r="B9325"/>
      <c r="C9325"/>
      <c r="D9325"/>
    </row>
    <row r="9326" spans="1:4" ht="15" x14ac:dyDescent="0.25">
      <c r="A9326"/>
      <c r="B9326"/>
      <c r="C9326"/>
      <c r="D9326"/>
    </row>
    <row r="9327" spans="1:4" ht="15" x14ac:dyDescent="0.25">
      <c r="A9327"/>
      <c r="B9327"/>
      <c r="C9327"/>
      <c r="D9327"/>
    </row>
    <row r="9328" spans="1:4" ht="15" x14ac:dyDescent="0.25">
      <c r="A9328"/>
      <c r="B9328"/>
      <c r="C9328"/>
      <c r="D9328"/>
    </row>
    <row r="9329" spans="1:4" ht="15" x14ac:dyDescent="0.25">
      <c r="A9329"/>
      <c r="B9329"/>
      <c r="C9329"/>
      <c r="D9329"/>
    </row>
    <row r="9330" spans="1:4" ht="15" x14ac:dyDescent="0.25">
      <c r="A9330"/>
      <c r="B9330"/>
      <c r="C9330"/>
      <c r="D9330"/>
    </row>
    <row r="9331" spans="1:4" ht="15" x14ac:dyDescent="0.25">
      <c r="A9331"/>
      <c r="B9331"/>
      <c r="C9331"/>
      <c r="D9331"/>
    </row>
    <row r="9332" spans="1:4" ht="15" x14ac:dyDescent="0.25">
      <c r="A9332"/>
      <c r="B9332"/>
      <c r="C9332"/>
      <c r="D9332"/>
    </row>
    <row r="9333" spans="1:4" ht="15" x14ac:dyDescent="0.25">
      <c r="A9333"/>
      <c r="B9333"/>
      <c r="C9333"/>
      <c r="D9333"/>
    </row>
    <row r="9334" spans="1:4" ht="15" x14ac:dyDescent="0.25">
      <c r="A9334"/>
      <c r="B9334"/>
      <c r="C9334"/>
      <c r="D9334"/>
    </row>
    <row r="9335" spans="1:4" ht="15" x14ac:dyDescent="0.25">
      <c r="A9335"/>
      <c r="B9335"/>
      <c r="C9335"/>
      <c r="D9335"/>
    </row>
    <row r="9336" spans="1:4" ht="15" x14ac:dyDescent="0.25">
      <c r="A9336"/>
      <c r="B9336"/>
      <c r="C9336"/>
      <c r="D9336"/>
    </row>
    <row r="9337" spans="1:4" ht="15" x14ac:dyDescent="0.25">
      <c r="A9337"/>
      <c r="B9337"/>
      <c r="C9337"/>
      <c r="D9337"/>
    </row>
    <row r="9338" spans="1:4" ht="15" x14ac:dyDescent="0.25">
      <c r="A9338"/>
      <c r="B9338"/>
      <c r="C9338"/>
      <c r="D9338"/>
    </row>
    <row r="9339" spans="1:4" ht="15" x14ac:dyDescent="0.25">
      <c r="A9339"/>
      <c r="B9339"/>
      <c r="C9339"/>
      <c r="D9339"/>
    </row>
    <row r="9340" spans="1:4" ht="15" x14ac:dyDescent="0.25">
      <c r="A9340"/>
      <c r="B9340"/>
      <c r="C9340"/>
      <c r="D9340"/>
    </row>
    <row r="9341" spans="1:4" ht="15" x14ac:dyDescent="0.25">
      <c r="A9341"/>
      <c r="B9341"/>
      <c r="C9341"/>
      <c r="D9341"/>
    </row>
    <row r="9342" spans="1:4" ht="15" x14ac:dyDescent="0.25">
      <c r="A9342"/>
      <c r="B9342"/>
      <c r="C9342"/>
      <c r="D9342"/>
    </row>
    <row r="9343" spans="1:4" ht="15" x14ac:dyDescent="0.25">
      <c r="A9343"/>
      <c r="B9343"/>
      <c r="C9343"/>
      <c r="D9343"/>
    </row>
    <row r="9344" spans="1:4" ht="15" x14ac:dyDescent="0.25">
      <c r="A9344"/>
      <c r="B9344"/>
      <c r="C9344"/>
      <c r="D9344"/>
    </row>
    <row r="9345" spans="1:4" ht="15" x14ac:dyDescent="0.25">
      <c r="A9345"/>
      <c r="B9345"/>
      <c r="C9345"/>
      <c r="D9345"/>
    </row>
    <row r="9346" spans="1:4" ht="15" x14ac:dyDescent="0.25">
      <c r="A9346"/>
      <c r="B9346"/>
      <c r="C9346"/>
      <c r="D9346"/>
    </row>
    <row r="9347" spans="1:4" ht="15" x14ac:dyDescent="0.25">
      <c r="A9347"/>
      <c r="B9347"/>
      <c r="C9347"/>
      <c r="D9347"/>
    </row>
    <row r="9348" spans="1:4" ht="15" x14ac:dyDescent="0.25">
      <c r="A9348"/>
      <c r="B9348"/>
      <c r="C9348"/>
      <c r="D9348"/>
    </row>
    <row r="9349" spans="1:4" ht="15" x14ac:dyDescent="0.25">
      <c r="A9349"/>
      <c r="B9349"/>
      <c r="C9349"/>
      <c r="D9349"/>
    </row>
    <row r="9350" spans="1:4" ht="15" x14ac:dyDescent="0.25">
      <c r="A9350"/>
      <c r="B9350"/>
      <c r="C9350"/>
      <c r="D9350"/>
    </row>
    <row r="9351" spans="1:4" ht="15" x14ac:dyDescent="0.25">
      <c r="A9351"/>
      <c r="B9351"/>
      <c r="C9351"/>
      <c r="D9351"/>
    </row>
    <row r="9352" spans="1:4" ht="15" x14ac:dyDescent="0.25">
      <c r="A9352"/>
      <c r="B9352"/>
      <c r="C9352"/>
      <c r="D9352"/>
    </row>
    <row r="9353" spans="1:4" ht="15" x14ac:dyDescent="0.25">
      <c r="A9353"/>
      <c r="B9353"/>
      <c r="C9353"/>
      <c r="D9353"/>
    </row>
    <row r="9354" spans="1:4" ht="15" x14ac:dyDescent="0.25">
      <c r="A9354"/>
      <c r="B9354"/>
      <c r="C9354"/>
      <c r="D9354"/>
    </row>
    <row r="9355" spans="1:4" ht="15" x14ac:dyDescent="0.25">
      <c r="A9355"/>
      <c r="B9355"/>
      <c r="C9355"/>
      <c r="D9355"/>
    </row>
    <row r="9356" spans="1:4" ht="15" x14ac:dyDescent="0.25">
      <c r="A9356"/>
      <c r="B9356"/>
      <c r="C9356"/>
      <c r="D9356"/>
    </row>
    <row r="9357" spans="1:4" ht="15" x14ac:dyDescent="0.25">
      <c r="A9357"/>
      <c r="B9357"/>
      <c r="C9357"/>
      <c r="D9357"/>
    </row>
    <row r="9358" spans="1:4" ht="15" x14ac:dyDescent="0.25">
      <c r="A9358"/>
      <c r="B9358"/>
      <c r="C9358"/>
      <c r="D9358"/>
    </row>
    <row r="9359" spans="1:4" ht="15" x14ac:dyDescent="0.25">
      <c r="A9359"/>
      <c r="B9359"/>
      <c r="C9359"/>
      <c r="D9359"/>
    </row>
    <row r="9360" spans="1:4" ht="15" x14ac:dyDescent="0.25">
      <c r="A9360"/>
      <c r="B9360"/>
      <c r="C9360"/>
      <c r="D9360"/>
    </row>
    <row r="9361" spans="1:4" ht="15" x14ac:dyDescent="0.25">
      <c r="A9361"/>
      <c r="B9361"/>
      <c r="C9361"/>
      <c r="D9361"/>
    </row>
    <row r="9362" spans="1:4" ht="15" x14ac:dyDescent="0.25">
      <c r="A9362"/>
      <c r="B9362"/>
      <c r="C9362"/>
      <c r="D9362"/>
    </row>
    <row r="9363" spans="1:4" ht="15" x14ac:dyDescent="0.25">
      <c r="A9363"/>
      <c r="B9363"/>
      <c r="C9363"/>
      <c r="D9363"/>
    </row>
    <row r="9364" spans="1:4" ht="15" x14ac:dyDescent="0.25">
      <c r="A9364"/>
      <c r="B9364"/>
      <c r="C9364"/>
      <c r="D9364"/>
    </row>
    <row r="9365" spans="1:4" ht="15" x14ac:dyDescent="0.25">
      <c r="A9365"/>
      <c r="B9365"/>
      <c r="C9365"/>
      <c r="D9365"/>
    </row>
    <row r="9366" spans="1:4" ht="15" x14ac:dyDescent="0.25">
      <c r="A9366"/>
      <c r="B9366"/>
      <c r="C9366"/>
      <c r="D9366"/>
    </row>
    <row r="9367" spans="1:4" ht="15" x14ac:dyDescent="0.25">
      <c r="A9367"/>
      <c r="B9367"/>
      <c r="C9367"/>
      <c r="D9367"/>
    </row>
    <row r="9368" spans="1:4" ht="15" x14ac:dyDescent="0.25">
      <c r="A9368"/>
      <c r="B9368"/>
      <c r="C9368"/>
      <c r="D9368"/>
    </row>
    <row r="9369" spans="1:4" ht="15" x14ac:dyDescent="0.25">
      <c r="A9369"/>
      <c r="B9369"/>
      <c r="C9369"/>
      <c r="D9369"/>
    </row>
    <row r="9370" spans="1:4" ht="15" x14ac:dyDescent="0.25">
      <c r="A9370"/>
      <c r="B9370"/>
      <c r="C9370"/>
      <c r="D9370"/>
    </row>
    <row r="9371" spans="1:4" ht="15" x14ac:dyDescent="0.25">
      <c r="A9371"/>
      <c r="B9371"/>
      <c r="C9371"/>
      <c r="D9371"/>
    </row>
    <row r="9372" spans="1:4" ht="15" x14ac:dyDescent="0.25">
      <c r="A9372"/>
      <c r="B9372"/>
      <c r="C9372"/>
      <c r="D9372"/>
    </row>
    <row r="9373" spans="1:4" ht="15" x14ac:dyDescent="0.25">
      <c r="A9373"/>
      <c r="B9373"/>
      <c r="C9373"/>
      <c r="D9373"/>
    </row>
    <row r="9374" spans="1:4" ht="15" x14ac:dyDescent="0.25">
      <c r="A9374"/>
      <c r="B9374"/>
      <c r="C9374"/>
      <c r="D9374"/>
    </row>
    <row r="9375" spans="1:4" ht="15" x14ac:dyDescent="0.25">
      <c r="A9375"/>
      <c r="B9375"/>
      <c r="C9375"/>
      <c r="D9375"/>
    </row>
    <row r="9376" spans="1:4" ht="15" x14ac:dyDescent="0.25">
      <c r="A9376"/>
      <c r="B9376"/>
      <c r="C9376"/>
      <c r="D9376"/>
    </row>
    <row r="9377" spans="1:4" ht="15" x14ac:dyDescent="0.25">
      <c r="A9377"/>
      <c r="B9377"/>
      <c r="C9377"/>
      <c r="D9377"/>
    </row>
    <row r="9378" spans="1:4" ht="15" x14ac:dyDescent="0.25">
      <c r="A9378"/>
      <c r="B9378"/>
      <c r="C9378"/>
      <c r="D9378"/>
    </row>
    <row r="9379" spans="1:4" ht="15" x14ac:dyDescent="0.25">
      <c r="A9379"/>
      <c r="B9379"/>
      <c r="C9379"/>
      <c r="D9379"/>
    </row>
    <row r="9380" spans="1:4" ht="15" x14ac:dyDescent="0.25">
      <c r="A9380"/>
      <c r="B9380"/>
      <c r="C9380"/>
      <c r="D9380"/>
    </row>
    <row r="9381" spans="1:4" ht="15" x14ac:dyDescent="0.25">
      <c r="A9381"/>
      <c r="B9381"/>
      <c r="C9381"/>
      <c r="D9381"/>
    </row>
    <row r="9382" spans="1:4" ht="15" x14ac:dyDescent="0.25">
      <c r="A9382"/>
      <c r="B9382"/>
      <c r="C9382"/>
      <c r="D9382"/>
    </row>
    <row r="9383" spans="1:4" ht="15" x14ac:dyDescent="0.25">
      <c r="A9383"/>
      <c r="B9383"/>
      <c r="C9383"/>
      <c r="D9383"/>
    </row>
    <row r="9384" spans="1:4" ht="15" x14ac:dyDescent="0.25">
      <c r="A9384"/>
      <c r="B9384"/>
      <c r="C9384"/>
      <c r="D9384"/>
    </row>
    <row r="9385" spans="1:4" ht="15" x14ac:dyDescent="0.25">
      <c r="A9385"/>
      <c r="B9385"/>
      <c r="C9385"/>
      <c r="D9385"/>
    </row>
    <row r="9386" spans="1:4" ht="15" x14ac:dyDescent="0.25">
      <c r="A9386"/>
      <c r="B9386"/>
      <c r="C9386"/>
      <c r="D9386"/>
    </row>
    <row r="9387" spans="1:4" ht="15" x14ac:dyDescent="0.25">
      <c r="A9387"/>
      <c r="B9387"/>
      <c r="C9387"/>
      <c r="D9387"/>
    </row>
    <row r="9388" spans="1:4" ht="15" x14ac:dyDescent="0.25">
      <c r="A9388"/>
      <c r="B9388"/>
      <c r="C9388"/>
      <c r="D9388"/>
    </row>
    <row r="9389" spans="1:4" ht="15" x14ac:dyDescent="0.25">
      <c r="A9389"/>
      <c r="B9389"/>
      <c r="C9389"/>
      <c r="D9389"/>
    </row>
    <row r="9390" spans="1:4" ht="15" x14ac:dyDescent="0.25">
      <c r="A9390"/>
      <c r="B9390"/>
      <c r="C9390"/>
      <c r="D9390"/>
    </row>
    <row r="9391" spans="1:4" ht="15" x14ac:dyDescent="0.25">
      <c r="A9391"/>
      <c r="B9391"/>
      <c r="C9391"/>
      <c r="D9391"/>
    </row>
    <row r="9392" spans="1:4" ht="15" x14ac:dyDescent="0.25">
      <c r="A9392"/>
      <c r="B9392"/>
      <c r="C9392"/>
      <c r="D9392"/>
    </row>
    <row r="9393" spans="1:4" ht="15" x14ac:dyDescent="0.25">
      <c r="A9393"/>
      <c r="B9393"/>
      <c r="C9393"/>
      <c r="D9393"/>
    </row>
    <row r="9394" spans="1:4" ht="15" x14ac:dyDescent="0.25">
      <c r="A9394"/>
      <c r="B9394"/>
      <c r="C9394"/>
      <c r="D9394"/>
    </row>
    <row r="9395" spans="1:4" ht="15" x14ac:dyDescent="0.25">
      <c r="A9395"/>
      <c r="B9395"/>
      <c r="C9395"/>
      <c r="D9395"/>
    </row>
    <row r="9396" spans="1:4" ht="15" x14ac:dyDescent="0.25">
      <c r="A9396"/>
      <c r="B9396"/>
      <c r="C9396"/>
      <c r="D9396"/>
    </row>
    <row r="9397" spans="1:4" ht="15" x14ac:dyDescent="0.25">
      <c r="A9397"/>
      <c r="B9397"/>
      <c r="C9397"/>
      <c r="D9397"/>
    </row>
    <row r="9398" spans="1:4" ht="15" x14ac:dyDescent="0.25">
      <c r="A9398"/>
      <c r="B9398"/>
      <c r="C9398"/>
      <c r="D9398"/>
    </row>
    <row r="9399" spans="1:4" ht="15" x14ac:dyDescent="0.25">
      <c r="A9399"/>
      <c r="B9399"/>
      <c r="C9399"/>
      <c r="D9399"/>
    </row>
    <row r="9400" spans="1:4" ht="15" x14ac:dyDescent="0.25">
      <c r="A9400"/>
      <c r="B9400"/>
      <c r="C9400"/>
      <c r="D9400"/>
    </row>
    <row r="9401" spans="1:4" ht="15" x14ac:dyDescent="0.25">
      <c r="A9401"/>
      <c r="B9401"/>
      <c r="C9401"/>
      <c r="D9401"/>
    </row>
    <row r="9402" spans="1:4" ht="15" x14ac:dyDescent="0.25">
      <c r="A9402"/>
      <c r="B9402"/>
      <c r="C9402"/>
      <c r="D9402"/>
    </row>
    <row r="9403" spans="1:4" ht="15" x14ac:dyDescent="0.25">
      <c r="A9403"/>
      <c r="B9403"/>
      <c r="C9403"/>
      <c r="D9403"/>
    </row>
    <row r="9404" spans="1:4" ht="15" x14ac:dyDescent="0.25">
      <c r="A9404"/>
      <c r="B9404"/>
      <c r="C9404"/>
      <c r="D9404"/>
    </row>
    <row r="9405" spans="1:4" ht="15" x14ac:dyDescent="0.25">
      <c r="A9405"/>
      <c r="B9405"/>
      <c r="C9405"/>
      <c r="D9405"/>
    </row>
    <row r="9406" spans="1:4" ht="15" x14ac:dyDescent="0.25">
      <c r="A9406"/>
      <c r="B9406"/>
      <c r="C9406"/>
      <c r="D9406"/>
    </row>
    <row r="9407" spans="1:4" ht="15" x14ac:dyDescent="0.25">
      <c r="A9407"/>
      <c r="B9407"/>
      <c r="C9407"/>
      <c r="D9407"/>
    </row>
    <row r="9408" spans="1:4" ht="15" x14ac:dyDescent="0.25">
      <c r="A9408"/>
      <c r="B9408"/>
      <c r="C9408"/>
      <c r="D9408"/>
    </row>
    <row r="9409" spans="1:4" ht="15" x14ac:dyDescent="0.25">
      <c r="A9409"/>
      <c r="B9409"/>
      <c r="C9409"/>
      <c r="D9409"/>
    </row>
    <row r="9410" spans="1:4" ht="15" x14ac:dyDescent="0.25">
      <c r="A9410"/>
      <c r="B9410"/>
      <c r="C9410"/>
      <c r="D9410"/>
    </row>
    <row r="9411" spans="1:4" ht="15" x14ac:dyDescent="0.25">
      <c r="A9411"/>
      <c r="B9411"/>
      <c r="C9411"/>
      <c r="D9411"/>
    </row>
    <row r="9412" spans="1:4" ht="15" x14ac:dyDescent="0.25">
      <c r="A9412"/>
      <c r="B9412"/>
      <c r="C9412"/>
      <c r="D9412"/>
    </row>
    <row r="9413" spans="1:4" ht="15" x14ac:dyDescent="0.25">
      <c r="A9413"/>
      <c r="B9413"/>
      <c r="C9413"/>
      <c r="D9413"/>
    </row>
    <row r="9414" spans="1:4" ht="15" x14ac:dyDescent="0.25">
      <c r="A9414"/>
      <c r="B9414"/>
      <c r="C9414"/>
      <c r="D9414"/>
    </row>
    <row r="9415" spans="1:4" ht="15" x14ac:dyDescent="0.25">
      <c r="A9415"/>
      <c r="B9415"/>
      <c r="C9415"/>
      <c r="D9415"/>
    </row>
    <row r="9416" spans="1:4" ht="15" x14ac:dyDescent="0.25">
      <c r="A9416"/>
      <c r="B9416"/>
      <c r="C9416"/>
      <c r="D9416"/>
    </row>
    <row r="9417" spans="1:4" ht="15" x14ac:dyDescent="0.25">
      <c r="A9417"/>
      <c r="B9417"/>
      <c r="C9417"/>
      <c r="D9417"/>
    </row>
    <row r="9418" spans="1:4" ht="15" x14ac:dyDescent="0.25">
      <c r="A9418"/>
      <c r="B9418"/>
      <c r="C9418"/>
      <c r="D9418"/>
    </row>
    <row r="9419" spans="1:4" ht="15" x14ac:dyDescent="0.25">
      <c r="A9419"/>
      <c r="B9419"/>
      <c r="C9419"/>
      <c r="D9419"/>
    </row>
    <row r="9420" spans="1:4" ht="15" x14ac:dyDescent="0.25">
      <c r="A9420"/>
      <c r="B9420"/>
      <c r="C9420"/>
      <c r="D9420"/>
    </row>
    <row r="9421" spans="1:4" ht="15" x14ac:dyDescent="0.25">
      <c r="A9421"/>
      <c r="B9421"/>
      <c r="C9421"/>
      <c r="D9421"/>
    </row>
    <row r="9422" spans="1:4" ht="15" x14ac:dyDescent="0.25">
      <c r="A9422"/>
      <c r="B9422"/>
      <c r="C9422"/>
      <c r="D9422"/>
    </row>
    <row r="9423" spans="1:4" ht="15" x14ac:dyDescent="0.25">
      <c r="A9423"/>
      <c r="B9423"/>
      <c r="C9423"/>
      <c r="D9423"/>
    </row>
    <row r="9424" spans="1:4" ht="15" x14ac:dyDescent="0.25">
      <c r="A9424"/>
      <c r="B9424"/>
      <c r="C9424"/>
      <c r="D9424"/>
    </row>
    <row r="9425" spans="1:4" ht="15" x14ac:dyDescent="0.25">
      <c r="A9425"/>
      <c r="B9425"/>
      <c r="C9425"/>
      <c r="D9425"/>
    </row>
    <row r="9426" spans="1:4" ht="15" x14ac:dyDescent="0.25">
      <c r="A9426"/>
      <c r="B9426"/>
      <c r="C9426"/>
      <c r="D9426"/>
    </row>
    <row r="9427" spans="1:4" ht="15" x14ac:dyDescent="0.25">
      <c r="A9427"/>
      <c r="B9427"/>
      <c r="C9427"/>
      <c r="D9427"/>
    </row>
    <row r="9428" spans="1:4" ht="15" x14ac:dyDescent="0.25">
      <c r="A9428"/>
      <c r="B9428"/>
      <c r="C9428"/>
      <c r="D9428"/>
    </row>
    <row r="9429" spans="1:4" ht="15" x14ac:dyDescent="0.25">
      <c r="A9429"/>
      <c r="B9429"/>
      <c r="C9429"/>
      <c r="D9429"/>
    </row>
    <row r="9430" spans="1:4" ht="15" x14ac:dyDescent="0.25">
      <c r="A9430"/>
      <c r="B9430"/>
      <c r="C9430"/>
      <c r="D9430"/>
    </row>
    <row r="9431" spans="1:4" ht="15" x14ac:dyDescent="0.25">
      <c r="A9431"/>
      <c r="B9431"/>
      <c r="C9431"/>
      <c r="D9431"/>
    </row>
    <row r="9432" spans="1:4" ht="15" x14ac:dyDescent="0.25">
      <c r="A9432"/>
      <c r="B9432"/>
      <c r="C9432"/>
      <c r="D9432"/>
    </row>
    <row r="9433" spans="1:4" ht="15" x14ac:dyDescent="0.25">
      <c r="A9433"/>
      <c r="B9433"/>
      <c r="C9433"/>
      <c r="D9433"/>
    </row>
    <row r="9434" spans="1:4" ht="15" x14ac:dyDescent="0.25">
      <c r="A9434"/>
      <c r="B9434"/>
      <c r="C9434"/>
      <c r="D9434"/>
    </row>
    <row r="9435" spans="1:4" ht="15" x14ac:dyDescent="0.25">
      <c r="A9435"/>
      <c r="B9435"/>
      <c r="C9435"/>
      <c r="D9435"/>
    </row>
    <row r="9436" spans="1:4" ht="15" x14ac:dyDescent="0.25">
      <c r="A9436"/>
      <c r="B9436"/>
      <c r="C9436"/>
      <c r="D9436"/>
    </row>
    <row r="9437" spans="1:4" ht="15" x14ac:dyDescent="0.25">
      <c r="A9437"/>
      <c r="B9437"/>
      <c r="C9437"/>
      <c r="D9437"/>
    </row>
    <row r="9438" spans="1:4" ht="15" x14ac:dyDescent="0.25">
      <c r="A9438"/>
      <c r="B9438"/>
      <c r="C9438"/>
      <c r="D9438"/>
    </row>
    <row r="9439" spans="1:4" ht="15" x14ac:dyDescent="0.25">
      <c r="A9439"/>
      <c r="B9439"/>
      <c r="C9439"/>
      <c r="D9439"/>
    </row>
    <row r="9440" spans="1:4" ht="15" x14ac:dyDescent="0.25">
      <c r="A9440"/>
      <c r="B9440"/>
      <c r="C9440"/>
      <c r="D9440"/>
    </row>
    <row r="9441" spans="1:4" ht="15" x14ac:dyDescent="0.25">
      <c r="A9441"/>
      <c r="B9441"/>
      <c r="C9441"/>
      <c r="D9441"/>
    </row>
    <row r="9442" spans="1:4" ht="15" x14ac:dyDescent="0.25">
      <c r="A9442"/>
      <c r="B9442"/>
      <c r="C9442"/>
      <c r="D9442"/>
    </row>
    <row r="9443" spans="1:4" ht="15" x14ac:dyDescent="0.25">
      <c r="A9443"/>
      <c r="B9443"/>
      <c r="C9443"/>
      <c r="D9443"/>
    </row>
    <row r="9444" spans="1:4" ht="15" x14ac:dyDescent="0.25">
      <c r="A9444"/>
      <c r="B9444"/>
      <c r="C9444"/>
      <c r="D9444"/>
    </row>
    <row r="9445" spans="1:4" ht="15" x14ac:dyDescent="0.25">
      <c r="A9445"/>
      <c r="B9445"/>
      <c r="C9445"/>
      <c r="D9445"/>
    </row>
    <row r="9446" spans="1:4" ht="15" x14ac:dyDescent="0.25">
      <c r="A9446"/>
      <c r="B9446"/>
      <c r="C9446"/>
      <c r="D9446"/>
    </row>
    <row r="9447" spans="1:4" ht="15" x14ac:dyDescent="0.25">
      <c r="A9447"/>
      <c r="B9447"/>
      <c r="C9447"/>
      <c r="D9447"/>
    </row>
    <row r="9448" spans="1:4" ht="15" x14ac:dyDescent="0.25">
      <c r="A9448"/>
      <c r="B9448"/>
      <c r="C9448"/>
      <c r="D9448"/>
    </row>
    <row r="9449" spans="1:4" ht="15" x14ac:dyDescent="0.25">
      <c r="A9449"/>
      <c r="B9449"/>
      <c r="C9449"/>
      <c r="D9449"/>
    </row>
    <row r="9450" spans="1:4" ht="15" x14ac:dyDescent="0.25">
      <c r="A9450"/>
      <c r="B9450"/>
      <c r="C9450"/>
      <c r="D9450"/>
    </row>
    <row r="9451" spans="1:4" ht="15" x14ac:dyDescent="0.25">
      <c r="A9451"/>
      <c r="B9451"/>
      <c r="C9451"/>
      <c r="D9451"/>
    </row>
    <row r="9452" spans="1:4" ht="15" x14ac:dyDescent="0.25">
      <c r="A9452"/>
      <c r="B9452"/>
      <c r="C9452"/>
      <c r="D9452"/>
    </row>
    <row r="9453" spans="1:4" ht="15" x14ac:dyDescent="0.25">
      <c r="A9453"/>
      <c r="B9453"/>
      <c r="C9453"/>
      <c r="D9453"/>
    </row>
    <row r="9454" spans="1:4" ht="15" x14ac:dyDescent="0.25">
      <c r="A9454"/>
      <c r="B9454"/>
      <c r="C9454"/>
      <c r="D9454"/>
    </row>
    <row r="9455" spans="1:4" ht="15" x14ac:dyDescent="0.25">
      <c r="A9455"/>
      <c r="B9455"/>
      <c r="C9455"/>
      <c r="D9455"/>
    </row>
    <row r="9456" spans="1:4" ht="15" x14ac:dyDescent="0.25">
      <c r="A9456"/>
      <c r="B9456"/>
      <c r="C9456"/>
      <c r="D9456"/>
    </row>
    <row r="9457" spans="1:4" ht="15" x14ac:dyDescent="0.25">
      <c r="A9457"/>
      <c r="B9457"/>
      <c r="C9457"/>
      <c r="D9457"/>
    </row>
    <row r="9458" spans="1:4" ht="15" x14ac:dyDescent="0.25">
      <c r="A9458"/>
      <c r="B9458"/>
      <c r="C9458"/>
      <c r="D9458"/>
    </row>
    <row r="9459" spans="1:4" ht="15" x14ac:dyDescent="0.25">
      <c r="A9459"/>
      <c r="B9459"/>
      <c r="C9459"/>
      <c r="D9459"/>
    </row>
    <row r="9460" spans="1:4" ht="15" x14ac:dyDescent="0.25">
      <c r="A9460"/>
      <c r="B9460"/>
      <c r="C9460"/>
      <c r="D9460"/>
    </row>
    <row r="9461" spans="1:4" ht="15" x14ac:dyDescent="0.25">
      <c r="A9461"/>
      <c r="B9461"/>
      <c r="C9461"/>
      <c r="D9461"/>
    </row>
    <row r="9462" spans="1:4" ht="15" x14ac:dyDescent="0.25">
      <c r="A9462"/>
      <c r="B9462"/>
      <c r="C9462"/>
      <c r="D9462"/>
    </row>
    <row r="9463" spans="1:4" ht="15" x14ac:dyDescent="0.25">
      <c r="A9463"/>
      <c r="B9463"/>
      <c r="C9463"/>
      <c r="D9463"/>
    </row>
    <row r="9464" spans="1:4" ht="15" x14ac:dyDescent="0.25">
      <c r="A9464"/>
      <c r="B9464"/>
      <c r="C9464"/>
      <c r="D9464"/>
    </row>
    <row r="9465" spans="1:4" ht="15" x14ac:dyDescent="0.25">
      <c r="A9465"/>
      <c r="B9465"/>
      <c r="C9465"/>
      <c r="D9465"/>
    </row>
    <row r="9466" spans="1:4" ht="15" x14ac:dyDescent="0.25">
      <c r="A9466"/>
      <c r="B9466"/>
      <c r="C9466"/>
      <c r="D9466"/>
    </row>
    <row r="9467" spans="1:4" ht="15" x14ac:dyDescent="0.25">
      <c r="A9467"/>
      <c r="B9467"/>
      <c r="C9467"/>
      <c r="D9467"/>
    </row>
    <row r="9468" spans="1:4" ht="15" x14ac:dyDescent="0.25">
      <c r="A9468"/>
      <c r="B9468"/>
      <c r="C9468"/>
      <c r="D9468"/>
    </row>
    <row r="9469" spans="1:4" ht="15" x14ac:dyDescent="0.25">
      <c r="A9469"/>
      <c r="B9469"/>
      <c r="C9469"/>
      <c r="D9469"/>
    </row>
    <row r="9470" spans="1:4" ht="15" x14ac:dyDescent="0.25">
      <c r="A9470"/>
      <c r="B9470"/>
      <c r="C9470"/>
      <c r="D9470"/>
    </row>
    <row r="9471" spans="1:4" ht="15" x14ac:dyDescent="0.25">
      <c r="A9471"/>
      <c r="B9471"/>
      <c r="C9471"/>
      <c r="D9471"/>
    </row>
    <row r="9472" spans="1:4" ht="15" x14ac:dyDescent="0.25">
      <c r="A9472"/>
      <c r="B9472"/>
      <c r="C9472"/>
      <c r="D9472"/>
    </row>
    <row r="9473" spans="1:4" ht="15" x14ac:dyDescent="0.25">
      <c r="A9473"/>
      <c r="B9473"/>
      <c r="C9473"/>
      <c r="D9473"/>
    </row>
    <row r="9474" spans="1:4" ht="15" x14ac:dyDescent="0.25">
      <c r="A9474"/>
      <c r="B9474"/>
      <c r="C9474"/>
      <c r="D9474"/>
    </row>
    <row r="9475" spans="1:4" ht="15" x14ac:dyDescent="0.25">
      <c r="A9475"/>
      <c r="B9475"/>
      <c r="C9475"/>
      <c r="D9475"/>
    </row>
    <row r="9476" spans="1:4" ht="15" x14ac:dyDescent="0.25">
      <c r="A9476"/>
      <c r="B9476"/>
      <c r="C9476"/>
      <c r="D9476"/>
    </row>
    <row r="9477" spans="1:4" ht="15" x14ac:dyDescent="0.25">
      <c r="A9477"/>
      <c r="B9477"/>
      <c r="C9477"/>
      <c r="D9477"/>
    </row>
    <row r="9478" spans="1:4" ht="15" x14ac:dyDescent="0.25">
      <c r="A9478"/>
      <c r="B9478"/>
      <c r="C9478"/>
      <c r="D9478"/>
    </row>
    <row r="9479" spans="1:4" ht="15" x14ac:dyDescent="0.25">
      <c r="A9479"/>
      <c r="B9479"/>
      <c r="C9479"/>
      <c r="D9479"/>
    </row>
    <row r="9480" spans="1:4" ht="15" x14ac:dyDescent="0.25">
      <c r="A9480"/>
      <c r="B9480"/>
      <c r="C9480"/>
      <c r="D9480"/>
    </row>
    <row r="9481" spans="1:4" ht="15" x14ac:dyDescent="0.25">
      <c r="A9481"/>
      <c r="B9481"/>
      <c r="C9481"/>
      <c r="D9481"/>
    </row>
    <row r="9482" spans="1:4" ht="15" x14ac:dyDescent="0.25">
      <c r="A9482"/>
      <c r="B9482"/>
      <c r="C9482"/>
      <c r="D9482"/>
    </row>
    <row r="9483" spans="1:4" ht="15" x14ac:dyDescent="0.25">
      <c r="A9483"/>
      <c r="B9483"/>
      <c r="C9483"/>
      <c r="D9483"/>
    </row>
    <row r="9484" spans="1:4" ht="15" x14ac:dyDescent="0.25">
      <c r="A9484"/>
      <c r="B9484"/>
      <c r="C9484"/>
      <c r="D9484"/>
    </row>
    <row r="9485" spans="1:4" ht="15" x14ac:dyDescent="0.25">
      <c r="A9485"/>
      <c r="B9485"/>
      <c r="C9485"/>
      <c r="D9485"/>
    </row>
    <row r="9486" spans="1:4" ht="15" x14ac:dyDescent="0.25">
      <c r="A9486"/>
      <c r="B9486"/>
      <c r="C9486"/>
      <c r="D9486"/>
    </row>
    <row r="9487" spans="1:4" ht="15" x14ac:dyDescent="0.25">
      <c r="A9487"/>
      <c r="B9487"/>
      <c r="C9487"/>
      <c r="D9487"/>
    </row>
    <row r="9488" spans="1:4" ht="15" x14ac:dyDescent="0.25">
      <c r="A9488"/>
      <c r="B9488"/>
      <c r="C9488"/>
      <c r="D9488"/>
    </row>
    <row r="9489" spans="1:4" ht="15" x14ac:dyDescent="0.25">
      <c r="A9489"/>
      <c r="B9489"/>
      <c r="C9489"/>
      <c r="D9489"/>
    </row>
    <row r="9490" spans="1:4" ht="15" x14ac:dyDescent="0.25">
      <c r="A9490"/>
      <c r="B9490"/>
      <c r="C9490"/>
      <c r="D9490"/>
    </row>
    <row r="9491" spans="1:4" ht="15" x14ac:dyDescent="0.25">
      <c r="A9491"/>
      <c r="B9491"/>
      <c r="C9491"/>
      <c r="D9491"/>
    </row>
    <row r="9492" spans="1:4" ht="15" x14ac:dyDescent="0.25">
      <c r="A9492"/>
      <c r="B9492"/>
      <c r="C9492"/>
      <c r="D9492"/>
    </row>
    <row r="9493" spans="1:4" ht="15" x14ac:dyDescent="0.25">
      <c r="A9493"/>
      <c r="B9493"/>
      <c r="C9493"/>
      <c r="D9493"/>
    </row>
    <row r="9494" spans="1:4" ht="15" x14ac:dyDescent="0.25">
      <c r="A9494"/>
      <c r="B9494"/>
      <c r="C9494"/>
      <c r="D9494"/>
    </row>
    <row r="9495" spans="1:4" ht="15" x14ac:dyDescent="0.25">
      <c r="A9495"/>
      <c r="B9495"/>
      <c r="C9495"/>
      <c r="D9495"/>
    </row>
    <row r="9496" spans="1:4" ht="15" x14ac:dyDescent="0.25">
      <c r="A9496"/>
      <c r="B9496"/>
      <c r="C9496"/>
      <c r="D9496"/>
    </row>
    <row r="9497" spans="1:4" ht="15" x14ac:dyDescent="0.25">
      <c r="A9497"/>
      <c r="B9497"/>
      <c r="C9497"/>
      <c r="D9497"/>
    </row>
    <row r="9498" spans="1:4" ht="15" x14ac:dyDescent="0.25">
      <c r="A9498"/>
      <c r="B9498"/>
      <c r="C9498"/>
      <c r="D9498"/>
    </row>
    <row r="9499" spans="1:4" ht="15" x14ac:dyDescent="0.25">
      <c r="A9499"/>
      <c r="B9499"/>
      <c r="C9499"/>
      <c r="D9499"/>
    </row>
    <row r="9500" spans="1:4" ht="15" x14ac:dyDescent="0.25">
      <c r="A9500"/>
      <c r="B9500"/>
      <c r="C9500"/>
      <c r="D9500"/>
    </row>
    <row r="9501" spans="1:4" ht="15" x14ac:dyDescent="0.25">
      <c r="A9501"/>
      <c r="B9501"/>
      <c r="C9501"/>
      <c r="D9501"/>
    </row>
    <row r="9502" spans="1:4" ht="15" x14ac:dyDescent="0.25">
      <c r="A9502"/>
      <c r="B9502"/>
      <c r="C9502"/>
      <c r="D9502"/>
    </row>
    <row r="9503" spans="1:4" ht="15" x14ac:dyDescent="0.25">
      <c r="A9503"/>
      <c r="B9503"/>
      <c r="C9503"/>
      <c r="D9503"/>
    </row>
    <row r="9504" spans="1:4" ht="15" x14ac:dyDescent="0.25">
      <c r="A9504"/>
      <c r="B9504"/>
      <c r="C9504"/>
      <c r="D9504"/>
    </row>
    <row r="9505" spans="1:4" ht="15" x14ac:dyDescent="0.25">
      <c r="A9505"/>
      <c r="B9505"/>
      <c r="C9505"/>
      <c r="D9505"/>
    </row>
    <row r="9506" spans="1:4" ht="15" x14ac:dyDescent="0.25">
      <c r="A9506"/>
      <c r="B9506"/>
      <c r="C9506"/>
      <c r="D9506"/>
    </row>
    <row r="9507" spans="1:4" ht="15" x14ac:dyDescent="0.25">
      <c r="A9507"/>
      <c r="B9507"/>
      <c r="C9507"/>
      <c r="D9507"/>
    </row>
    <row r="9508" spans="1:4" ht="15" x14ac:dyDescent="0.25">
      <c r="A9508"/>
      <c r="B9508"/>
      <c r="C9508"/>
      <c r="D9508"/>
    </row>
    <row r="9509" spans="1:4" ht="15" x14ac:dyDescent="0.25">
      <c r="A9509"/>
      <c r="B9509"/>
      <c r="C9509"/>
      <c r="D9509"/>
    </row>
    <row r="9510" spans="1:4" ht="15" x14ac:dyDescent="0.25">
      <c r="A9510"/>
      <c r="B9510"/>
      <c r="C9510"/>
      <c r="D9510"/>
    </row>
    <row r="9511" spans="1:4" ht="15" x14ac:dyDescent="0.25">
      <c r="A9511"/>
      <c r="B9511"/>
      <c r="C9511"/>
      <c r="D9511"/>
    </row>
    <row r="9512" spans="1:4" ht="15" x14ac:dyDescent="0.25">
      <c r="A9512"/>
      <c r="B9512"/>
      <c r="C9512"/>
      <c r="D9512"/>
    </row>
    <row r="9513" spans="1:4" ht="15" x14ac:dyDescent="0.25">
      <c r="A9513"/>
      <c r="B9513"/>
      <c r="C9513"/>
      <c r="D9513"/>
    </row>
    <row r="9514" spans="1:4" ht="15" x14ac:dyDescent="0.25">
      <c r="A9514"/>
      <c r="B9514"/>
      <c r="C9514"/>
      <c r="D9514"/>
    </row>
    <row r="9515" spans="1:4" ht="15" x14ac:dyDescent="0.25">
      <c r="A9515"/>
      <c r="B9515"/>
      <c r="C9515"/>
      <c r="D9515"/>
    </row>
    <row r="9516" spans="1:4" ht="15" x14ac:dyDescent="0.25">
      <c r="A9516"/>
      <c r="B9516"/>
      <c r="C9516"/>
      <c r="D9516"/>
    </row>
    <row r="9517" spans="1:4" ht="15" x14ac:dyDescent="0.25">
      <c r="A9517"/>
      <c r="B9517"/>
      <c r="C9517"/>
      <c r="D9517"/>
    </row>
    <row r="9518" spans="1:4" ht="15" x14ac:dyDescent="0.25">
      <c r="A9518"/>
      <c r="B9518"/>
      <c r="C9518"/>
      <c r="D9518"/>
    </row>
    <row r="9519" spans="1:4" ht="15" x14ac:dyDescent="0.25">
      <c r="A9519"/>
      <c r="B9519"/>
      <c r="C9519"/>
      <c r="D9519"/>
    </row>
    <row r="9520" spans="1:4" ht="15" x14ac:dyDescent="0.25">
      <c r="A9520"/>
      <c r="B9520"/>
      <c r="C9520"/>
      <c r="D9520"/>
    </row>
    <row r="9521" spans="1:4" ht="15" x14ac:dyDescent="0.25">
      <c r="A9521"/>
      <c r="B9521"/>
      <c r="C9521"/>
      <c r="D9521"/>
    </row>
    <row r="9522" spans="1:4" ht="15" x14ac:dyDescent="0.25">
      <c r="A9522"/>
      <c r="B9522"/>
      <c r="C9522"/>
      <c r="D9522"/>
    </row>
    <row r="9523" spans="1:4" ht="15" x14ac:dyDescent="0.25">
      <c r="A9523"/>
      <c r="B9523"/>
      <c r="C9523"/>
      <c r="D9523"/>
    </row>
    <row r="9524" spans="1:4" ht="15" x14ac:dyDescent="0.25">
      <c r="A9524"/>
      <c r="B9524"/>
      <c r="C9524"/>
      <c r="D9524"/>
    </row>
    <row r="9525" spans="1:4" ht="15" x14ac:dyDescent="0.25">
      <c r="A9525"/>
      <c r="B9525"/>
      <c r="C9525"/>
      <c r="D9525"/>
    </row>
    <row r="9526" spans="1:4" ht="15" x14ac:dyDescent="0.25">
      <c r="A9526"/>
      <c r="B9526"/>
      <c r="C9526"/>
      <c r="D9526"/>
    </row>
    <row r="9527" spans="1:4" ht="15" x14ac:dyDescent="0.25">
      <c r="A9527"/>
      <c r="B9527"/>
      <c r="C9527"/>
      <c r="D9527"/>
    </row>
    <row r="9528" spans="1:4" ht="15" x14ac:dyDescent="0.25">
      <c r="A9528"/>
      <c r="B9528"/>
      <c r="C9528"/>
      <c r="D9528"/>
    </row>
    <row r="9529" spans="1:4" ht="15" x14ac:dyDescent="0.25">
      <c r="A9529"/>
      <c r="B9529"/>
      <c r="C9529"/>
      <c r="D9529"/>
    </row>
    <row r="9530" spans="1:4" ht="15" x14ac:dyDescent="0.25">
      <c r="A9530"/>
      <c r="B9530"/>
      <c r="C9530"/>
      <c r="D9530"/>
    </row>
    <row r="9531" spans="1:4" ht="15" x14ac:dyDescent="0.25">
      <c r="A9531"/>
      <c r="B9531"/>
      <c r="C9531"/>
      <c r="D9531"/>
    </row>
    <row r="9532" spans="1:4" ht="15" x14ac:dyDescent="0.25">
      <c r="A9532"/>
      <c r="B9532"/>
      <c r="C9532"/>
      <c r="D9532"/>
    </row>
    <row r="9533" spans="1:4" ht="15" x14ac:dyDescent="0.25">
      <c r="A9533"/>
      <c r="B9533"/>
      <c r="C9533"/>
      <c r="D9533"/>
    </row>
    <row r="9534" spans="1:4" ht="15" x14ac:dyDescent="0.25">
      <c r="A9534"/>
      <c r="B9534"/>
      <c r="C9534"/>
      <c r="D9534"/>
    </row>
    <row r="9535" spans="1:4" ht="15" x14ac:dyDescent="0.25">
      <c r="A9535"/>
      <c r="B9535"/>
      <c r="C9535"/>
      <c r="D9535"/>
    </row>
    <row r="9536" spans="1:4" ht="15" x14ac:dyDescent="0.25">
      <c r="A9536"/>
      <c r="B9536"/>
      <c r="C9536"/>
      <c r="D9536"/>
    </row>
    <row r="9537" spans="1:4" ht="15" x14ac:dyDescent="0.25">
      <c r="A9537"/>
      <c r="B9537"/>
      <c r="C9537"/>
      <c r="D9537"/>
    </row>
    <row r="9538" spans="1:4" ht="15" x14ac:dyDescent="0.25">
      <c r="A9538"/>
      <c r="B9538"/>
      <c r="C9538"/>
      <c r="D9538"/>
    </row>
    <row r="9539" spans="1:4" ht="15" x14ac:dyDescent="0.25">
      <c r="A9539"/>
      <c r="B9539"/>
      <c r="C9539"/>
      <c r="D9539"/>
    </row>
    <row r="9540" spans="1:4" ht="15" x14ac:dyDescent="0.25">
      <c r="A9540"/>
      <c r="B9540"/>
      <c r="C9540"/>
      <c r="D9540"/>
    </row>
    <row r="9541" spans="1:4" ht="15" x14ac:dyDescent="0.25">
      <c r="A9541"/>
      <c r="B9541"/>
      <c r="C9541"/>
      <c r="D9541"/>
    </row>
    <row r="9542" spans="1:4" ht="15" x14ac:dyDescent="0.25">
      <c r="A9542"/>
      <c r="B9542"/>
      <c r="C9542"/>
      <c r="D9542"/>
    </row>
    <row r="9543" spans="1:4" ht="15" x14ac:dyDescent="0.25">
      <c r="A9543"/>
      <c r="B9543"/>
      <c r="C9543"/>
      <c r="D9543"/>
    </row>
    <row r="9544" spans="1:4" ht="15" x14ac:dyDescent="0.25">
      <c r="A9544"/>
      <c r="B9544"/>
      <c r="C9544"/>
      <c r="D9544"/>
    </row>
    <row r="9545" spans="1:4" ht="15" x14ac:dyDescent="0.25">
      <c r="A9545"/>
      <c r="B9545"/>
      <c r="C9545"/>
      <c r="D9545"/>
    </row>
    <row r="9546" spans="1:4" ht="15" x14ac:dyDescent="0.25">
      <c r="A9546"/>
      <c r="B9546"/>
      <c r="C9546"/>
      <c r="D9546"/>
    </row>
    <row r="9547" spans="1:4" ht="15" x14ac:dyDescent="0.25">
      <c r="A9547"/>
      <c r="B9547"/>
      <c r="C9547"/>
      <c r="D9547"/>
    </row>
    <row r="9548" spans="1:4" ht="15" x14ac:dyDescent="0.25">
      <c r="A9548"/>
      <c r="B9548"/>
      <c r="C9548"/>
      <c r="D9548"/>
    </row>
    <row r="9549" spans="1:4" ht="15" x14ac:dyDescent="0.25">
      <c r="A9549"/>
      <c r="B9549"/>
      <c r="C9549"/>
      <c r="D9549"/>
    </row>
    <row r="9550" spans="1:4" ht="15" x14ac:dyDescent="0.25">
      <c r="A9550"/>
      <c r="B9550"/>
      <c r="C9550"/>
      <c r="D9550"/>
    </row>
    <row r="9551" spans="1:4" ht="15" x14ac:dyDescent="0.25">
      <c r="A9551"/>
      <c r="B9551"/>
      <c r="C9551"/>
      <c r="D9551"/>
    </row>
    <row r="9552" spans="1:4" ht="15" x14ac:dyDescent="0.25">
      <c r="A9552"/>
      <c r="B9552"/>
      <c r="C9552"/>
      <c r="D9552"/>
    </row>
    <row r="9553" spans="1:4" ht="15" x14ac:dyDescent="0.25">
      <c r="A9553"/>
      <c r="B9553"/>
      <c r="C9553"/>
      <c r="D9553"/>
    </row>
    <row r="9554" spans="1:4" ht="15" x14ac:dyDescent="0.25">
      <c r="A9554"/>
      <c r="B9554"/>
      <c r="C9554"/>
      <c r="D9554"/>
    </row>
    <row r="9555" spans="1:4" ht="15" x14ac:dyDescent="0.25">
      <c r="A9555"/>
      <c r="B9555"/>
      <c r="C9555"/>
      <c r="D9555"/>
    </row>
    <row r="9556" spans="1:4" ht="15" x14ac:dyDescent="0.25">
      <c r="A9556"/>
      <c r="B9556"/>
      <c r="C9556"/>
      <c r="D9556"/>
    </row>
    <row r="9557" spans="1:4" ht="15" x14ac:dyDescent="0.25">
      <c r="A9557"/>
      <c r="B9557"/>
      <c r="C9557"/>
      <c r="D9557"/>
    </row>
    <row r="9558" spans="1:4" ht="15" x14ac:dyDescent="0.25">
      <c r="A9558"/>
      <c r="B9558"/>
      <c r="C9558"/>
      <c r="D9558"/>
    </row>
    <row r="9559" spans="1:4" ht="15" x14ac:dyDescent="0.25">
      <c r="A9559"/>
      <c r="B9559"/>
      <c r="C9559"/>
      <c r="D9559"/>
    </row>
    <row r="9560" spans="1:4" ht="15" x14ac:dyDescent="0.25">
      <c r="A9560"/>
      <c r="B9560"/>
      <c r="C9560"/>
      <c r="D9560"/>
    </row>
    <row r="9561" spans="1:4" ht="15" x14ac:dyDescent="0.25">
      <c r="A9561"/>
      <c r="B9561"/>
      <c r="C9561"/>
      <c r="D9561"/>
    </row>
    <row r="9562" spans="1:4" ht="15" x14ac:dyDescent="0.25">
      <c r="A9562"/>
      <c r="B9562"/>
      <c r="C9562"/>
      <c r="D9562"/>
    </row>
    <row r="9563" spans="1:4" ht="15" x14ac:dyDescent="0.25">
      <c r="A9563"/>
      <c r="B9563"/>
      <c r="C9563"/>
      <c r="D9563"/>
    </row>
    <row r="9564" spans="1:4" ht="15" x14ac:dyDescent="0.25">
      <c r="A9564"/>
      <c r="B9564"/>
      <c r="C9564"/>
      <c r="D9564"/>
    </row>
    <row r="9565" spans="1:4" ht="15" x14ac:dyDescent="0.25">
      <c r="A9565"/>
      <c r="B9565"/>
      <c r="C9565"/>
      <c r="D9565"/>
    </row>
    <row r="9566" spans="1:4" ht="15" x14ac:dyDescent="0.25">
      <c r="A9566"/>
      <c r="B9566"/>
      <c r="C9566"/>
      <c r="D9566"/>
    </row>
    <row r="9567" spans="1:4" ht="15" x14ac:dyDescent="0.25">
      <c r="A9567"/>
      <c r="B9567"/>
      <c r="C9567"/>
      <c r="D9567"/>
    </row>
    <row r="9568" spans="1:4" ht="15" x14ac:dyDescent="0.25">
      <c r="A9568"/>
      <c r="B9568"/>
      <c r="C9568"/>
      <c r="D9568"/>
    </row>
    <row r="9569" spans="1:4" ht="15" x14ac:dyDescent="0.25">
      <c r="A9569"/>
      <c r="B9569"/>
      <c r="C9569"/>
      <c r="D9569"/>
    </row>
    <row r="9570" spans="1:4" ht="15" x14ac:dyDescent="0.25">
      <c r="A9570"/>
      <c r="B9570"/>
      <c r="C9570"/>
      <c r="D9570"/>
    </row>
    <row r="9571" spans="1:4" ht="15" x14ac:dyDescent="0.25">
      <c r="A9571"/>
      <c r="B9571"/>
      <c r="C9571"/>
      <c r="D9571"/>
    </row>
    <row r="9572" spans="1:4" ht="15" x14ac:dyDescent="0.25">
      <c r="A9572"/>
      <c r="B9572"/>
      <c r="C9572"/>
      <c r="D9572"/>
    </row>
    <row r="9573" spans="1:4" ht="15" x14ac:dyDescent="0.25">
      <c r="A9573"/>
      <c r="B9573"/>
      <c r="C9573"/>
      <c r="D9573"/>
    </row>
    <row r="9574" spans="1:4" ht="15" x14ac:dyDescent="0.25">
      <c r="A9574"/>
      <c r="B9574"/>
      <c r="C9574"/>
      <c r="D9574"/>
    </row>
    <row r="9575" spans="1:4" ht="15" x14ac:dyDescent="0.25">
      <c r="A9575"/>
      <c r="B9575"/>
      <c r="C9575"/>
      <c r="D9575"/>
    </row>
    <row r="9576" spans="1:4" ht="15" x14ac:dyDescent="0.25">
      <c r="A9576"/>
      <c r="B9576"/>
      <c r="C9576"/>
      <c r="D9576"/>
    </row>
    <row r="9577" spans="1:4" ht="15" x14ac:dyDescent="0.25">
      <c r="A9577"/>
      <c r="B9577"/>
      <c r="C9577"/>
      <c r="D9577"/>
    </row>
    <row r="9578" spans="1:4" ht="15" x14ac:dyDescent="0.25">
      <c r="A9578"/>
      <c r="B9578"/>
      <c r="C9578"/>
      <c r="D9578"/>
    </row>
    <row r="9579" spans="1:4" ht="15" x14ac:dyDescent="0.25">
      <c r="A9579"/>
      <c r="B9579"/>
      <c r="C9579"/>
      <c r="D9579"/>
    </row>
    <row r="9580" spans="1:4" ht="15" x14ac:dyDescent="0.25">
      <c r="A9580"/>
      <c r="B9580"/>
      <c r="C9580"/>
      <c r="D9580"/>
    </row>
    <row r="9581" spans="1:4" ht="15" x14ac:dyDescent="0.25">
      <c r="A9581"/>
      <c r="B9581"/>
      <c r="C9581"/>
      <c r="D9581"/>
    </row>
    <row r="9582" spans="1:4" ht="15" x14ac:dyDescent="0.25">
      <c r="A9582"/>
      <c r="B9582"/>
      <c r="C9582"/>
      <c r="D9582"/>
    </row>
    <row r="9583" spans="1:4" ht="15" x14ac:dyDescent="0.25">
      <c r="A9583"/>
      <c r="B9583"/>
      <c r="C9583"/>
      <c r="D9583"/>
    </row>
    <row r="9584" spans="1:4" ht="15" x14ac:dyDescent="0.25">
      <c r="A9584"/>
      <c r="B9584"/>
      <c r="C9584"/>
      <c r="D9584"/>
    </row>
    <row r="9585" spans="1:4" ht="15" x14ac:dyDescent="0.25">
      <c r="A9585"/>
      <c r="B9585"/>
      <c r="C9585"/>
      <c r="D9585"/>
    </row>
    <row r="9586" spans="1:4" ht="15" x14ac:dyDescent="0.25">
      <c r="A9586"/>
      <c r="B9586"/>
      <c r="C9586"/>
      <c r="D9586"/>
    </row>
    <row r="9587" spans="1:4" ht="15" x14ac:dyDescent="0.25">
      <c r="A9587"/>
      <c r="B9587"/>
      <c r="C9587"/>
      <c r="D9587"/>
    </row>
    <row r="9588" spans="1:4" ht="15" x14ac:dyDescent="0.25">
      <c r="A9588"/>
      <c r="B9588"/>
      <c r="C9588"/>
      <c r="D9588"/>
    </row>
    <row r="9589" spans="1:4" ht="15" x14ac:dyDescent="0.25">
      <c r="A9589"/>
      <c r="B9589"/>
      <c r="C9589"/>
      <c r="D9589"/>
    </row>
    <row r="9590" spans="1:4" ht="15" x14ac:dyDescent="0.25">
      <c r="A9590"/>
      <c r="B9590"/>
      <c r="C9590"/>
      <c r="D9590"/>
    </row>
    <row r="9591" spans="1:4" ht="15" x14ac:dyDescent="0.25">
      <c r="A9591"/>
      <c r="B9591"/>
      <c r="C9591"/>
      <c r="D9591"/>
    </row>
    <row r="9592" spans="1:4" ht="15" x14ac:dyDescent="0.25">
      <c r="A9592"/>
      <c r="B9592"/>
      <c r="C9592"/>
      <c r="D9592"/>
    </row>
    <row r="9593" spans="1:4" ht="15" x14ac:dyDescent="0.25">
      <c r="A9593"/>
      <c r="B9593"/>
      <c r="C9593"/>
      <c r="D9593"/>
    </row>
    <row r="9594" spans="1:4" ht="15" x14ac:dyDescent="0.25">
      <c r="A9594"/>
      <c r="B9594"/>
      <c r="C9594"/>
      <c r="D9594"/>
    </row>
    <row r="9595" spans="1:4" ht="15" x14ac:dyDescent="0.25">
      <c r="A9595"/>
      <c r="B9595"/>
      <c r="C9595"/>
      <c r="D9595"/>
    </row>
    <row r="9596" spans="1:4" ht="15" x14ac:dyDescent="0.25">
      <c r="A9596"/>
      <c r="B9596"/>
      <c r="C9596"/>
      <c r="D9596"/>
    </row>
    <row r="9597" spans="1:4" ht="15" x14ac:dyDescent="0.25">
      <c r="A9597"/>
      <c r="B9597"/>
      <c r="C9597"/>
      <c r="D9597"/>
    </row>
    <row r="9598" spans="1:4" ht="15" x14ac:dyDescent="0.25">
      <c r="A9598"/>
      <c r="B9598"/>
      <c r="C9598"/>
      <c r="D9598"/>
    </row>
    <row r="9599" spans="1:4" ht="15" x14ac:dyDescent="0.25">
      <c r="A9599"/>
      <c r="B9599"/>
      <c r="C9599"/>
      <c r="D9599"/>
    </row>
    <row r="9600" spans="1:4" ht="15" x14ac:dyDescent="0.25">
      <c r="A9600"/>
      <c r="B9600"/>
      <c r="C9600"/>
      <c r="D9600"/>
    </row>
    <row r="9601" spans="1:4" ht="15" x14ac:dyDescent="0.25">
      <c r="A9601"/>
      <c r="B9601"/>
      <c r="C9601"/>
      <c r="D9601"/>
    </row>
    <row r="9602" spans="1:4" ht="15" x14ac:dyDescent="0.25">
      <c r="A9602"/>
      <c r="B9602"/>
      <c r="C9602"/>
      <c r="D9602"/>
    </row>
    <row r="9603" spans="1:4" ht="15" x14ac:dyDescent="0.25">
      <c r="A9603"/>
      <c r="B9603"/>
      <c r="C9603"/>
      <c r="D9603"/>
    </row>
    <row r="9604" spans="1:4" ht="15" x14ac:dyDescent="0.25">
      <c r="A9604"/>
      <c r="B9604"/>
      <c r="C9604"/>
      <c r="D9604"/>
    </row>
    <row r="9605" spans="1:4" ht="15" x14ac:dyDescent="0.25">
      <c r="A9605"/>
      <c r="B9605"/>
      <c r="C9605"/>
      <c r="D9605"/>
    </row>
    <row r="9606" spans="1:4" ht="15" x14ac:dyDescent="0.25">
      <c r="A9606"/>
      <c r="B9606"/>
      <c r="C9606"/>
      <c r="D9606"/>
    </row>
    <row r="9607" spans="1:4" ht="15" x14ac:dyDescent="0.25">
      <c r="A9607"/>
      <c r="B9607"/>
      <c r="C9607"/>
      <c r="D9607"/>
    </row>
    <row r="9608" spans="1:4" ht="15" x14ac:dyDescent="0.25">
      <c r="A9608"/>
      <c r="B9608"/>
      <c r="C9608"/>
      <c r="D9608"/>
    </row>
    <row r="9609" spans="1:4" ht="15" x14ac:dyDescent="0.25">
      <c r="A9609"/>
      <c r="B9609"/>
      <c r="C9609"/>
      <c r="D9609"/>
    </row>
    <row r="9610" spans="1:4" ht="15" x14ac:dyDescent="0.25">
      <c r="A9610"/>
      <c r="B9610"/>
      <c r="C9610"/>
      <c r="D9610"/>
    </row>
    <row r="9611" spans="1:4" ht="15" x14ac:dyDescent="0.25">
      <c r="A9611"/>
      <c r="B9611"/>
      <c r="C9611"/>
      <c r="D9611"/>
    </row>
    <row r="9612" spans="1:4" ht="15" x14ac:dyDescent="0.25">
      <c r="A9612"/>
      <c r="B9612"/>
      <c r="C9612"/>
      <c r="D9612"/>
    </row>
    <row r="9613" spans="1:4" ht="15" x14ac:dyDescent="0.25">
      <c r="A9613"/>
      <c r="B9613"/>
      <c r="C9613"/>
      <c r="D9613"/>
    </row>
    <row r="9614" spans="1:4" ht="15" x14ac:dyDescent="0.25">
      <c r="A9614"/>
      <c r="B9614"/>
      <c r="C9614"/>
      <c r="D9614"/>
    </row>
    <row r="9615" spans="1:4" ht="15" x14ac:dyDescent="0.25">
      <c r="A9615"/>
      <c r="B9615"/>
      <c r="C9615"/>
      <c r="D9615"/>
    </row>
    <row r="9616" spans="1:4" ht="15" x14ac:dyDescent="0.25">
      <c r="A9616"/>
      <c r="B9616"/>
      <c r="C9616"/>
      <c r="D9616"/>
    </row>
    <row r="9617" spans="1:4" ht="15" x14ac:dyDescent="0.25">
      <c r="A9617"/>
      <c r="B9617"/>
      <c r="C9617"/>
      <c r="D9617"/>
    </row>
    <row r="9618" spans="1:4" ht="15" x14ac:dyDescent="0.25">
      <c r="A9618"/>
      <c r="B9618"/>
      <c r="C9618"/>
      <c r="D9618"/>
    </row>
    <row r="9619" spans="1:4" ht="15" x14ac:dyDescent="0.25">
      <c r="A9619"/>
      <c r="B9619"/>
      <c r="C9619"/>
      <c r="D9619"/>
    </row>
    <row r="9620" spans="1:4" ht="15" x14ac:dyDescent="0.25">
      <c r="A9620"/>
      <c r="B9620"/>
      <c r="C9620"/>
      <c r="D9620"/>
    </row>
    <row r="9621" spans="1:4" ht="15" x14ac:dyDescent="0.25">
      <c r="A9621"/>
      <c r="B9621"/>
      <c r="C9621"/>
      <c r="D9621"/>
    </row>
    <row r="9622" spans="1:4" ht="15" x14ac:dyDescent="0.25">
      <c r="A9622"/>
      <c r="B9622"/>
      <c r="C9622"/>
      <c r="D9622"/>
    </row>
    <row r="9623" spans="1:4" ht="15" x14ac:dyDescent="0.25">
      <c r="A9623"/>
      <c r="B9623"/>
      <c r="C9623"/>
      <c r="D9623"/>
    </row>
    <row r="9624" spans="1:4" ht="15" x14ac:dyDescent="0.25">
      <c r="A9624"/>
      <c r="B9624"/>
      <c r="C9624"/>
      <c r="D9624"/>
    </row>
    <row r="9625" spans="1:4" ht="15" x14ac:dyDescent="0.25">
      <c r="A9625"/>
      <c r="B9625"/>
      <c r="C9625"/>
      <c r="D9625"/>
    </row>
    <row r="9626" spans="1:4" ht="15" x14ac:dyDescent="0.25">
      <c r="A9626"/>
      <c r="B9626"/>
      <c r="C9626"/>
      <c r="D9626"/>
    </row>
    <row r="9627" spans="1:4" ht="15" x14ac:dyDescent="0.25">
      <c r="A9627"/>
      <c r="B9627"/>
      <c r="C9627"/>
      <c r="D9627"/>
    </row>
    <row r="9628" spans="1:4" ht="15" x14ac:dyDescent="0.25">
      <c r="A9628"/>
      <c r="B9628"/>
      <c r="C9628"/>
      <c r="D9628"/>
    </row>
    <row r="9629" spans="1:4" ht="15" x14ac:dyDescent="0.25">
      <c r="A9629"/>
      <c r="B9629"/>
      <c r="C9629"/>
      <c r="D9629"/>
    </row>
    <row r="9630" spans="1:4" ht="15" x14ac:dyDescent="0.25">
      <c r="A9630"/>
      <c r="B9630"/>
      <c r="C9630"/>
      <c r="D9630"/>
    </row>
    <row r="9631" spans="1:4" ht="15" x14ac:dyDescent="0.25">
      <c r="A9631"/>
      <c r="B9631"/>
      <c r="C9631"/>
      <c r="D9631"/>
    </row>
    <row r="9632" spans="1:4" ht="15" x14ac:dyDescent="0.25">
      <c r="A9632"/>
      <c r="B9632"/>
      <c r="C9632"/>
      <c r="D9632"/>
    </row>
    <row r="9633" spans="1:4" ht="15" x14ac:dyDescent="0.25">
      <c r="A9633"/>
      <c r="B9633"/>
      <c r="C9633"/>
      <c r="D9633"/>
    </row>
    <row r="9634" spans="1:4" ht="15" x14ac:dyDescent="0.25">
      <c r="A9634"/>
      <c r="B9634"/>
      <c r="C9634"/>
      <c r="D9634"/>
    </row>
    <row r="9635" spans="1:4" ht="15" x14ac:dyDescent="0.25">
      <c r="A9635"/>
      <c r="B9635"/>
      <c r="C9635"/>
      <c r="D9635"/>
    </row>
    <row r="9636" spans="1:4" ht="15" x14ac:dyDescent="0.25">
      <c r="A9636"/>
      <c r="B9636"/>
      <c r="C9636"/>
      <c r="D9636"/>
    </row>
    <row r="9637" spans="1:4" ht="15" x14ac:dyDescent="0.25">
      <c r="A9637"/>
      <c r="B9637"/>
      <c r="C9637"/>
      <c r="D9637"/>
    </row>
    <row r="9638" spans="1:4" ht="15" x14ac:dyDescent="0.25">
      <c r="A9638"/>
      <c r="B9638"/>
      <c r="C9638"/>
      <c r="D9638"/>
    </row>
    <row r="9639" spans="1:4" ht="15" x14ac:dyDescent="0.25">
      <c r="A9639"/>
      <c r="B9639"/>
      <c r="C9639"/>
      <c r="D9639"/>
    </row>
    <row r="9640" spans="1:4" ht="15" x14ac:dyDescent="0.25">
      <c r="A9640"/>
      <c r="B9640"/>
      <c r="C9640"/>
      <c r="D9640"/>
    </row>
    <row r="9641" spans="1:4" ht="15" x14ac:dyDescent="0.25">
      <c r="A9641"/>
      <c r="B9641"/>
      <c r="C9641"/>
      <c r="D9641"/>
    </row>
    <row r="9642" spans="1:4" ht="15" x14ac:dyDescent="0.25">
      <c r="A9642"/>
      <c r="B9642"/>
      <c r="C9642"/>
      <c r="D9642"/>
    </row>
    <row r="9643" spans="1:4" ht="15" x14ac:dyDescent="0.25">
      <c r="A9643"/>
      <c r="B9643"/>
      <c r="C9643"/>
      <c r="D9643"/>
    </row>
    <row r="9644" spans="1:4" ht="15" x14ac:dyDescent="0.25">
      <c r="A9644"/>
      <c r="B9644"/>
      <c r="C9644"/>
      <c r="D9644"/>
    </row>
    <row r="9645" spans="1:4" ht="15" x14ac:dyDescent="0.25">
      <c r="A9645"/>
      <c r="B9645"/>
      <c r="C9645"/>
      <c r="D9645"/>
    </row>
    <row r="9646" spans="1:4" ht="15" x14ac:dyDescent="0.25">
      <c r="A9646"/>
      <c r="B9646"/>
      <c r="C9646"/>
      <c r="D9646"/>
    </row>
    <row r="9647" spans="1:4" ht="15" x14ac:dyDescent="0.25">
      <c r="A9647"/>
      <c r="B9647"/>
      <c r="C9647"/>
      <c r="D9647"/>
    </row>
    <row r="9648" spans="1:4" ht="15" x14ac:dyDescent="0.25">
      <c r="A9648"/>
      <c r="B9648"/>
      <c r="C9648"/>
      <c r="D9648"/>
    </row>
    <row r="9649" spans="1:4" ht="15" x14ac:dyDescent="0.25">
      <c r="A9649"/>
      <c r="B9649"/>
      <c r="C9649"/>
      <c r="D9649"/>
    </row>
    <row r="9650" spans="1:4" ht="15" x14ac:dyDescent="0.25">
      <c r="A9650"/>
      <c r="B9650"/>
      <c r="C9650"/>
      <c r="D9650"/>
    </row>
    <row r="9651" spans="1:4" ht="15" x14ac:dyDescent="0.25">
      <c r="A9651"/>
      <c r="B9651"/>
      <c r="C9651"/>
      <c r="D9651"/>
    </row>
    <row r="9652" spans="1:4" ht="15" x14ac:dyDescent="0.25">
      <c r="A9652"/>
      <c r="B9652"/>
      <c r="C9652"/>
      <c r="D9652"/>
    </row>
    <row r="9653" spans="1:4" ht="15" x14ac:dyDescent="0.25">
      <c r="A9653"/>
      <c r="B9653"/>
      <c r="C9653"/>
      <c r="D9653"/>
    </row>
    <row r="9654" spans="1:4" ht="15" x14ac:dyDescent="0.25">
      <c r="A9654"/>
      <c r="B9654"/>
      <c r="C9654"/>
      <c r="D9654"/>
    </row>
    <row r="9655" spans="1:4" ht="15" x14ac:dyDescent="0.25">
      <c r="A9655"/>
      <c r="B9655"/>
      <c r="C9655"/>
      <c r="D9655"/>
    </row>
    <row r="9656" spans="1:4" ht="15" x14ac:dyDescent="0.25">
      <c r="A9656"/>
      <c r="B9656"/>
      <c r="C9656"/>
      <c r="D9656"/>
    </row>
    <row r="9657" spans="1:4" ht="15" x14ac:dyDescent="0.25">
      <c r="A9657"/>
      <c r="B9657"/>
      <c r="C9657"/>
      <c r="D9657"/>
    </row>
    <row r="9658" spans="1:4" ht="15" x14ac:dyDescent="0.25">
      <c r="A9658"/>
      <c r="B9658"/>
      <c r="C9658"/>
      <c r="D9658"/>
    </row>
    <row r="9659" spans="1:4" ht="15" x14ac:dyDescent="0.25">
      <c r="A9659"/>
      <c r="B9659"/>
      <c r="C9659"/>
      <c r="D9659"/>
    </row>
    <row r="9660" spans="1:4" ht="15" x14ac:dyDescent="0.25">
      <c r="A9660"/>
      <c r="B9660"/>
      <c r="C9660"/>
      <c r="D9660"/>
    </row>
    <row r="9661" spans="1:4" ht="15" x14ac:dyDescent="0.25">
      <c r="A9661"/>
      <c r="B9661"/>
      <c r="C9661"/>
      <c r="D9661"/>
    </row>
    <row r="9662" spans="1:4" ht="15" x14ac:dyDescent="0.25">
      <c r="A9662"/>
      <c r="B9662"/>
      <c r="C9662"/>
      <c r="D9662"/>
    </row>
    <row r="9663" spans="1:4" ht="15" x14ac:dyDescent="0.25">
      <c r="A9663"/>
      <c r="B9663"/>
      <c r="C9663"/>
      <c r="D9663"/>
    </row>
    <row r="9664" spans="1:4" ht="15" x14ac:dyDescent="0.25">
      <c r="A9664"/>
      <c r="B9664"/>
      <c r="C9664"/>
      <c r="D9664"/>
    </row>
    <row r="9665" spans="1:4" ht="15" x14ac:dyDescent="0.25">
      <c r="A9665"/>
      <c r="B9665"/>
      <c r="C9665"/>
      <c r="D9665"/>
    </row>
    <row r="9666" spans="1:4" ht="15" x14ac:dyDescent="0.25">
      <c r="A9666"/>
      <c r="B9666"/>
      <c r="C9666"/>
      <c r="D9666"/>
    </row>
    <row r="9667" spans="1:4" ht="15" x14ac:dyDescent="0.25">
      <c r="A9667"/>
      <c r="B9667"/>
      <c r="C9667"/>
      <c r="D9667"/>
    </row>
    <row r="9668" spans="1:4" ht="15" x14ac:dyDescent="0.25">
      <c r="A9668"/>
      <c r="B9668"/>
      <c r="C9668"/>
      <c r="D9668"/>
    </row>
    <row r="9669" spans="1:4" ht="15" x14ac:dyDescent="0.25">
      <c r="A9669"/>
      <c r="B9669"/>
      <c r="C9669"/>
      <c r="D9669"/>
    </row>
    <row r="9670" spans="1:4" ht="15" x14ac:dyDescent="0.25">
      <c r="A9670"/>
      <c r="B9670"/>
      <c r="C9670"/>
      <c r="D9670"/>
    </row>
    <row r="9671" spans="1:4" ht="15" x14ac:dyDescent="0.25">
      <c r="A9671"/>
      <c r="B9671"/>
      <c r="C9671"/>
      <c r="D9671"/>
    </row>
    <row r="9672" spans="1:4" ht="15" x14ac:dyDescent="0.25">
      <c r="A9672"/>
      <c r="B9672"/>
      <c r="C9672"/>
      <c r="D9672"/>
    </row>
    <row r="9673" spans="1:4" ht="15" x14ac:dyDescent="0.25">
      <c r="A9673"/>
      <c r="B9673"/>
      <c r="C9673"/>
      <c r="D9673"/>
    </row>
    <row r="9674" spans="1:4" ht="15" x14ac:dyDescent="0.25">
      <c r="A9674"/>
      <c r="B9674"/>
      <c r="C9674"/>
      <c r="D9674"/>
    </row>
    <row r="9675" spans="1:4" ht="15" x14ac:dyDescent="0.25">
      <c r="A9675"/>
      <c r="B9675"/>
      <c r="C9675"/>
      <c r="D9675"/>
    </row>
    <row r="9676" spans="1:4" ht="15" x14ac:dyDescent="0.25">
      <c r="A9676"/>
      <c r="B9676"/>
      <c r="C9676"/>
      <c r="D9676"/>
    </row>
    <row r="9677" spans="1:4" ht="15" x14ac:dyDescent="0.25">
      <c r="A9677"/>
      <c r="B9677"/>
      <c r="C9677"/>
      <c r="D9677"/>
    </row>
    <row r="9678" spans="1:4" ht="15" x14ac:dyDescent="0.25">
      <c r="A9678"/>
      <c r="B9678"/>
      <c r="C9678"/>
      <c r="D9678"/>
    </row>
    <row r="9679" spans="1:4" ht="15" x14ac:dyDescent="0.25">
      <c r="A9679"/>
      <c r="B9679"/>
      <c r="C9679"/>
      <c r="D9679"/>
    </row>
    <row r="9680" spans="1:4" ht="15" x14ac:dyDescent="0.25">
      <c r="A9680"/>
      <c r="B9680"/>
      <c r="C9680"/>
      <c r="D9680"/>
    </row>
    <row r="9681" spans="1:4" ht="15" x14ac:dyDescent="0.25">
      <c r="A9681"/>
      <c r="B9681"/>
      <c r="C9681"/>
      <c r="D9681"/>
    </row>
    <row r="9682" spans="1:4" ht="15" x14ac:dyDescent="0.25">
      <c r="A9682"/>
      <c r="B9682"/>
      <c r="C9682"/>
      <c r="D9682"/>
    </row>
    <row r="9683" spans="1:4" ht="15" x14ac:dyDescent="0.25">
      <c r="A9683"/>
      <c r="B9683"/>
      <c r="C9683"/>
      <c r="D9683"/>
    </row>
    <row r="9684" spans="1:4" ht="15" x14ac:dyDescent="0.25">
      <c r="A9684"/>
      <c r="B9684"/>
      <c r="C9684"/>
      <c r="D9684"/>
    </row>
    <row r="9685" spans="1:4" ht="15" x14ac:dyDescent="0.25">
      <c r="A9685"/>
      <c r="B9685"/>
      <c r="C9685"/>
      <c r="D9685"/>
    </row>
    <row r="9686" spans="1:4" ht="15" x14ac:dyDescent="0.25">
      <c r="A9686"/>
      <c r="B9686"/>
      <c r="C9686"/>
      <c r="D9686"/>
    </row>
    <row r="9687" spans="1:4" ht="15" x14ac:dyDescent="0.25">
      <c r="A9687"/>
      <c r="B9687"/>
      <c r="C9687"/>
      <c r="D9687"/>
    </row>
    <row r="9688" spans="1:4" ht="15" x14ac:dyDescent="0.25">
      <c r="A9688"/>
      <c r="B9688"/>
      <c r="C9688"/>
      <c r="D9688"/>
    </row>
    <row r="9689" spans="1:4" ht="15" x14ac:dyDescent="0.25">
      <c r="A9689"/>
      <c r="B9689"/>
      <c r="C9689"/>
      <c r="D9689"/>
    </row>
    <row r="9690" spans="1:4" ht="15" x14ac:dyDescent="0.25">
      <c r="A9690"/>
      <c r="B9690"/>
      <c r="C9690"/>
      <c r="D9690"/>
    </row>
    <row r="9691" spans="1:4" ht="15" x14ac:dyDescent="0.25">
      <c r="A9691"/>
      <c r="B9691"/>
      <c r="C9691"/>
      <c r="D9691"/>
    </row>
    <row r="9692" spans="1:4" ht="15" x14ac:dyDescent="0.25">
      <c r="A9692"/>
      <c r="B9692"/>
      <c r="C9692"/>
      <c r="D9692"/>
    </row>
    <row r="9693" spans="1:4" ht="15" x14ac:dyDescent="0.25">
      <c r="A9693"/>
      <c r="B9693"/>
      <c r="C9693"/>
      <c r="D9693"/>
    </row>
    <row r="9694" spans="1:4" ht="15" x14ac:dyDescent="0.25">
      <c r="A9694"/>
      <c r="B9694"/>
      <c r="C9694"/>
      <c r="D9694"/>
    </row>
    <row r="9695" spans="1:4" ht="15" x14ac:dyDescent="0.25">
      <c r="A9695"/>
      <c r="B9695"/>
      <c r="C9695"/>
      <c r="D9695"/>
    </row>
    <row r="9696" spans="1:4" ht="15" x14ac:dyDescent="0.25">
      <c r="A9696"/>
      <c r="B9696"/>
      <c r="C9696"/>
      <c r="D9696"/>
    </row>
    <row r="9697" spans="1:4" ht="15" x14ac:dyDescent="0.25">
      <c r="A9697"/>
      <c r="B9697"/>
      <c r="C9697"/>
      <c r="D9697"/>
    </row>
    <row r="9698" spans="1:4" ht="15" x14ac:dyDescent="0.25">
      <c r="A9698"/>
      <c r="B9698"/>
      <c r="C9698"/>
      <c r="D9698"/>
    </row>
    <row r="9699" spans="1:4" ht="15" x14ac:dyDescent="0.25">
      <c r="A9699"/>
      <c r="B9699"/>
      <c r="C9699"/>
      <c r="D9699"/>
    </row>
    <row r="9700" spans="1:4" ht="15" x14ac:dyDescent="0.25">
      <c r="A9700"/>
      <c r="B9700"/>
      <c r="C9700"/>
      <c r="D9700"/>
    </row>
    <row r="9701" spans="1:4" ht="15" x14ac:dyDescent="0.25">
      <c r="A9701"/>
      <c r="B9701"/>
      <c r="C9701"/>
      <c r="D9701"/>
    </row>
    <row r="9702" spans="1:4" ht="15" x14ac:dyDescent="0.25">
      <c r="A9702"/>
      <c r="B9702"/>
      <c r="C9702"/>
      <c r="D9702"/>
    </row>
    <row r="9703" spans="1:4" ht="15" x14ac:dyDescent="0.25">
      <c r="A9703"/>
      <c r="B9703"/>
      <c r="C9703"/>
      <c r="D9703"/>
    </row>
    <row r="9704" spans="1:4" ht="15" x14ac:dyDescent="0.25">
      <c r="A9704"/>
      <c r="B9704"/>
      <c r="C9704"/>
      <c r="D9704"/>
    </row>
    <row r="9705" spans="1:4" ht="15" x14ac:dyDescent="0.25">
      <c r="A9705"/>
      <c r="B9705"/>
      <c r="C9705"/>
      <c r="D9705"/>
    </row>
    <row r="9706" spans="1:4" ht="15" x14ac:dyDescent="0.25">
      <c r="A9706"/>
      <c r="B9706"/>
      <c r="C9706"/>
      <c r="D9706"/>
    </row>
    <row r="9707" spans="1:4" ht="15" x14ac:dyDescent="0.25">
      <c r="A9707"/>
      <c r="B9707"/>
      <c r="C9707"/>
      <c r="D9707"/>
    </row>
    <row r="9708" spans="1:4" ht="15" x14ac:dyDescent="0.25">
      <c r="A9708"/>
      <c r="B9708"/>
      <c r="C9708"/>
      <c r="D9708"/>
    </row>
    <row r="9709" spans="1:4" ht="15" x14ac:dyDescent="0.25">
      <c r="A9709"/>
      <c r="B9709"/>
      <c r="C9709"/>
      <c r="D9709"/>
    </row>
    <row r="9710" spans="1:4" ht="15" x14ac:dyDescent="0.25">
      <c r="A9710"/>
      <c r="B9710"/>
      <c r="C9710"/>
      <c r="D9710"/>
    </row>
    <row r="9711" spans="1:4" ht="15" x14ac:dyDescent="0.25">
      <c r="A9711"/>
      <c r="B9711"/>
      <c r="C9711"/>
      <c r="D9711"/>
    </row>
    <row r="9712" spans="1:4" ht="15" x14ac:dyDescent="0.25">
      <c r="A9712"/>
      <c r="B9712"/>
      <c r="C9712"/>
      <c r="D9712"/>
    </row>
    <row r="9713" spans="1:4" ht="15" x14ac:dyDescent="0.25">
      <c r="A9713"/>
      <c r="B9713"/>
      <c r="C9713"/>
      <c r="D9713"/>
    </row>
    <row r="9714" spans="1:4" ht="15" x14ac:dyDescent="0.25">
      <c r="A9714"/>
      <c r="B9714"/>
      <c r="C9714"/>
      <c r="D9714"/>
    </row>
    <row r="9715" spans="1:4" ht="15" x14ac:dyDescent="0.25">
      <c r="A9715"/>
      <c r="B9715"/>
      <c r="C9715"/>
      <c r="D9715"/>
    </row>
    <row r="9716" spans="1:4" ht="15" x14ac:dyDescent="0.25">
      <c r="A9716"/>
      <c r="B9716"/>
      <c r="C9716"/>
      <c r="D9716"/>
    </row>
    <row r="9717" spans="1:4" ht="15" x14ac:dyDescent="0.25">
      <c r="A9717"/>
      <c r="B9717"/>
      <c r="C9717"/>
      <c r="D9717"/>
    </row>
    <row r="9718" spans="1:4" ht="15" x14ac:dyDescent="0.25">
      <c r="A9718"/>
      <c r="B9718"/>
      <c r="C9718"/>
      <c r="D9718"/>
    </row>
    <row r="9719" spans="1:4" ht="15" x14ac:dyDescent="0.25">
      <c r="A9719"/>
      <c r="B9719"/>
      <c r="C9719"/>
      <c r="D9719"/>
    </row>
    <row r="9720" spans="1:4" ht="15" x14ac:dyDescent="0.25">
      <c r="A9720"/>
      <c r="B9720"/>
      <c r="C9720"/>
      <c r="D9720"/>
    </row>
    <row r="9721" spans="1:4" ht="15" x14ac:dyDescent="0.25">
      <c r="A9721"/>
      <c r="B9721"/>
      <c r="C9721"/>
      <c r="D9721"/>
    </row>
    <row r="9722" spans="1:4" ht="15" x14ac:dyDescent="0.25">
      <c r="A9722"/>
      <c r="B9722"/>
      <c r="C9722"/>
      <c r="D9722"/>
    </row>
    <row r="9723" spans="1:4" ht="15" x14ac:dyDescent="0.25">
      <c r="A9723"/>
      <c r="B9723"/>
      <c r="C9723"/>
      <c r="D9723"/>
    </row>
    <row r="9724" spans="1:4" ht="15" x14ac:dyDescent="0.25">
      <c r="A9724"/>
      <c r="B9724"/>
      <c r="C9724"/>
      <c r="D9724"/>
    </row>
    <row r="9725" spans="1:4" ht="15" x14ac:dyDescent="0.25">
      <c r="A9725"/>
      <c r="B9725"/>
      <c r="C9725"/>
      <c r="D9725"/>
    </row>
    <row r="9726" spans="1:4" ht="15" x14ac:dyDescent="0.25">
      <c r="A9726"/>
      <c r="B9726"/>
      <c r="C9726"/>
      <c r="D9726"/>
    </row>
    <row r="9727" spans="1:4" ht="15" x14ac:dyDescent="0.25">
      <c r="A9727"/>
      <c r="B9727"/>
      <c r="C9727"/>
      <c r="D9727"/>
    </row>
    <row r="9728" spans="1:4" ht="15" x14ac:dyDescent="0.25">
      <c r="A9728"/>
      <c r="B9728"/>
      <c r="C9728"/>
      <c r="D9728"/>
    </row>
    <row r="9729" spans="1:4" ht="15" x14ac:dyDescent="0.25">
      <c r="A9729"/>
      <c r="B9729"/>
      <c r="C9729"/>
      <c r="D9729"/>
    </row>
    <row r="9730" spans="1:4" ht="15" x14ac:dyDescent="0.25">
      <c r="A9730"/>
      <c r="B9730"/>
      <c r="C9730"/>
      <c r="D9730"/>
    </row>
    <row r="9731" spans="1:4" ht="15" x14ac:dyDescent="0.25">
      <c r="A9731"/>
      <c r="B9731"/>
      <c r="C9731"/>
      <c r="D9731"/>
    </row>
    <row r="9732" spans="1:4" ht="15" x14ac:dyDescent="0.25">
      <c r="A9732"/>
      <c r="B9732"/>
      <c r="C9732"/>
      <c r="D9732"/>
    </row>
    <row r="9733" spans="1:4" ht="15" x14ac:dyDescent="0.25">
      <c r="A9733"/>
      <c r="B9733"/>
      <c r="C9733"/>
      <c r="D9733"/>
    </row>
    <row r="9734" spans="1:4" ht="15" x14ac:dyDescent="0.25">
      <c r="A9734"/>
      <c r="B9734"/>
      <c r="C9734"/>
      <c r="D9734"/>
    </row>
    <row r="9735" spans="1:4" ht="15" x14ac:dyDescent="0.25">
      <c r="A9735"/>
      <c r="B9735"/>
      <c r="C9735"/>
      <c r="D9735"/>
    </row>
    <row r="9736" spans="1:4" ht="15" x14ac:dyDescent="0.25">
      <c r="A9736"/>
      <c r="B9736"/>
      <c r="C9736"/>
      <c r="D9736"/>
    </row>
    <row r="9737" spans="1:4" ht="15" x14ac:dyDescent="0.25">
      <c r="A9737"/>
      <c r="B9737"/>
      <c r="C9737"/>
      <c r="D9737"/>
    </row>
    <row r="9738" spans="1:4" ht="15" x14ac:dyDescent="0.25">
      <c r="A9738"/>
      <c r="B9738"/>
      <c r="C9738"/>
      <c r="D9738"/>
    </row>
    <row r="9739" spans="1:4" ht="15" x14ac:dyDescent="0.25">
      <c r="A9739"/>
      <c r="B9739"/>
      <c r="C9739"/>
      <c r="D9739"/>
    </row>
    <row r="9740" spans="1:4" ht="15" x14ac:dyDescent="0.25">
      <c r="A9740"/>
      <c r="B9740"/>
      <c r="C9740"/>
      <c r="D9740"/>
    </row>
    <row r="9741" spans="1:4" ht="15" x14ac:dyDescent="0.25">
      <c r="A9741"/>
      <c r="B9741"/>
      <c r="C9741"/>
      <c r="D9741"/>
    </row>
    <row r="9742" spans="1:4" ht="15" x14ac:dyDescent="0.25">
      <c r="A9742"/>
      <c r="B9742"/>
      <c r="C9742"/>
      <c r="D9742"/>
    </row>
    <row r="9743" spans="1:4" ht="15" x14ac:dyDescent="0.25">
      <c r="A9743"/>
      <c r="B9743"/>
      <c r="C9743"/>
      <c r="D9743"/>
    </row>
    <row r="9744" spans="1:4" ht="15" x14ac:dyDescent="0.25">
      <c r="A9744"/>
      <c r="B9744"/>
      <c r="C9744"/>
      <c r="D9744"/>
    </row>
    <row r="9745" spans="1:4" ht="15" x14ac:dyDescent="0.25">
      <c r="A9745"/>
      <c r="B9745"/>
      <c r="C9745"/>
      <c r="D9745"/>
    </row>
    <row r="9746" spans="1:4" ht="15" x14ac:dyDescent="0.25">
      <c r="A9746"/>
      <c r="B9746"/>
      <c r="C9746"/>
      <c r="D9746"/>
    </row>
    <row r="9747" spans="1:4" ht="15" x14ac:dyDescent="0.25">
      <c r="A9747"/>
      <c r="B9747"/>
      <c r="C9747"/>
      <c r="D9747"/>
    </row>
    <row r="9748" spans="1:4" ht="15" x14ac:dyDescent="0.25">
      <c r="A9748"/>
      <c r="B9748"/>
      <c r="C9748"/>
      <c r="D9748"/>
    </row>
    <row r="9749" spans="1:4" ht="15" x14ac:dyDescent="0.25">
      <c r="A9749"/>
      <c r="B9749"/>
      <c r="C9749"/>
      <c r="D9749"/>
    </row>
    <row r="9750" spans="1:4" ht="15" x14ac:dyDescent="0.25">
      <c r="A9750"/>
      <c r="B9750"/>
      <c r="C9750"/>
      <c r="D9750"/>
    </row>
    <row r="9751" spans="1:4" ht="15" x14ac:dyDescent="0.25">
      <c r="A9751"/>
      <c r="B9751"/>
      <c r="C9751"/>
      <c r="D9751"/>
    </row>
    <row r="9752" spans="1:4" ht="15" x14ac:dyDescent="0.25">
      <c r="A9752"/>
      <c r="B9752"/>
      <c r="C9752"/>
      <c r="D9752"/>
    </row>
    <row r="9753" spans="1:4" ht="15" x14ac:dyDescent="0.25">
      <c r="A9753"/>
      <c r="B9753"/>
      <c r="C9753"/>
      <c r="D9753"/>
    </row>
    <row r="9754" spans="1:4" ht="15" x14ac:dyDescent="0.25">
      <c r="A9754"/>
      <c r="B9754"/>
      <c r="C9754"/>
      <c r="D9754"/>
    </row>
    <row r="9755" spans="1:4" ht="15" x14ac:dyDescent="0.25">
      <c r="A9755"/>
      <c r="B9755"/>
      <c r="C9755"/>
      <c r="D9755"/>
    </row>
    <row r="9756" spans="1:4" ht="15" x14ac:dyDescent="0.25">
      <c r="A9756"/>
      <c r="B9756"/>
      <c r="C9756"/>
      <c r="D9756"/>
    </row>
    <row r="9757" spans="1:4" ht="15" x14ac:dyDescent="0.25">
      <c r="A9757"/>
      <c r="B9757"/>
      <c r="C9757"/>
      <c r="D9757"/>
    </row>
    <row r="9758" spans="1:4" ht="15" x14ac:dyDescent="0.25">
      <c r="A9758"/>
      <c r="B9758"/>
      <c r="C9758"/>
      <c r="D9758"/>
    </row>
    <row r="9759" spans="1:4" ht="15" x14ac:dyDescent="0.25">
      <c r="A9759"/>
      <c r="B9759"/>
      <c r="C9759"/>
      <c r="D9759"/>
    </row>
    <row r="9760" spans="1:4" ht="15" x14ac:dyDescent="0.25">
      <c r="A9760"/>
      <c r="B9760"/>
      <c r="C9760"/>
      <c r="D9760"/>
    </row>
    <row r="9761" spans="1:4" ht="15" x14ac:dyDescent="0.25">
      <c r="A9761"/>
      <c r="B9761"/>
      <c r="C9761"/>
      <c r="D9761"/>
    </row>
    <row r="9762" spans="1:4" ht="15" x14ac:dyDescent="0.25">
      <c r="A9762"/>
      <c r="B9762"/>
      <c r="C9762"/>
      <c r="D9762"/>
    </row>
    <row r="9763" spans="1:4" ht="15" x14ac:dyDescent="0.25">
      <c r="A9763"/>
      <c r="B9763"/>
      <c r="C9763"/>
      <c r="D9763"/>
    </row>
    <row r="9764" spans="1:4" ht="15" x14ac:dyDescent="0.25">
      <c r="A9764"/>
      <c r="B9764"/>
      <c r="C9764"/>
      <c r="D9764"/>
    </row>
    <row r="9765" spans="1:4" ht="15" x14ac:dyDescent="0.25">
      <c r="A9765"/>
      <c r="B9765"/>
      <c r="C9765"/>
      <c r="D9765"/>
    </row>
    <row r="9766" spans="1:4" ht="15" x14ac:dyDescent="0.25">
      <c r="A9766"/>
      <c r="B9766"/>
      <c r="C9766"/>
      <c r="D9766"/>
    </row>
    <row r="9767" spans="1:4" ht="15" x14ac:dyDescent="0.25">
      <c r="A9767"/>
      <c r="B9767"/>
      <c r="C9767"/>
      <c r="D9767"/>
    </row>
    <row r="9768" spans="1:4" ht="15" x14ac:dyDescent="0.25">
      <c r="A9768"/>
      <c r="B9768"/>
      <c r="C9768"/>
      <c r="D9768"/>
    </row>
    <row r="9769" spans="1:4" ht="15" x14ac:dyDescent="0.25">
      <c r="A9769"/>
      <c r="B9769"/>
      <c r="C9769"/>
      <c r="D9769"/>
    </row>
    <row r="9770" spans="1:4" ht="15" x14ac:dyDescent="0.25">
      <c r="A9770"/>
      <c r="B9770"/>
      <c r="C9770"/>
      <c r="D9770"/>
    </row>
    <row r="9771" spans="1:4" ht="15" x14ac:dyDescent="0.25">
      <c r="A9771"/>
      <c r="B9771"/>
      <c r="C9771"/>
      <c r="D9771"/>
    </row>
    <row r="9772" spans="1:4" ht="15" x14ac:dyDescent="0.25">
      <c r="A9772"/>
      <c r="B9772"/>
      <c r="C9772"/>
      <c r="D9772"/>
    </row>
    <row r="9773" spans="1:4" ht="15" x14ac:dyDescent="0.25">
      <c r="A9773"/>
      <c r="B9773"/>
      <c r="C9773"/>
      <c r="D9773"/>
    </row>
    <row r="9774" spans="1:4" ht="15" x14ac:dyDescent="0.25">
      <c r="A9774"/>
      <c r="B9774"/>
      <c r="C9774"/>
      <c r="D9774"/>
    </row>
    <row r="9775" spans="1:4" ht="15" x14ac:dyDescent="0.25">
      <c r="A9775"/>
      <c r="B9775"/>
      <c r="C9775"/>
      <c r="D9775"/>
    </row>
    <row r="9776" spans="1:4" ht="15" x14ac:dyDescent="0.25">
      <c r="A9776"/>
      <c r="B9776"/>
      <c r="C9776"/>
      <c r="D9776"/>
    </row>
    <row r="9777" spans="1:4" ht="15" x14ac:dyDescent="0.25">
      <c r="A9777"/>
      <c r="B9777"/>
      <c r="C9777"/>
      <c r="D9777"/>
    </row>
    <row r="9778" spans="1:4" ht="15" x14ac:dyDescent="0.25">
      <c r="A9778"/>
      <c r="B9778"/>
      <c r="C9778"/>
      <c r="D9778"/>
    </row>
    <row r="9779" spans="1:4" ht="15" x14ac:dyDescent="0.25">
      <c r="A9779"/>
      <c r="B9779"/>
      <c r="C9779"/>
      <c r="D9779"/>
    </row>
    <row r="9780" spans="1:4" ht="15" x14ac:dyDescent="0.25">
      <c r="A9780"/>
      <c r="B9780"/>
      <c r="C9780"/>
      <c r="D9780"/>
    </row>
    <row r="9781" spans="1:4" ht="15" x14ac:dyDescent="0.25">
      <c r="A9781"/>
      <c r="B9781"/>
      <c r="C9781"/>
      <c r="D9781"/>
    </row>
    <row r="9782" spans="1:4" ht="15" x14ac:dyDescent="0.25">
      <c r="A9782"/>
      <c r="B9782"/>
      <c r="C9782"/>
      <c r="D9782"/>
    </row>
    <row r="9783" spans="1:4" ht="15" x14ac:dyDescent="0.25">
      <c r="A9783"/>
      <c r="B9783"/>
      <c r="C9783"/>
      <c r="D9783"/>
    </row>
    <row r="9784" spans="1:4" ht="15" x14ac:dyDescent="0.25">
      <c r="A9784"/>
      <c r="B9784"/>
      <c r="C9784"/>
      <c r="D9784"/>
    </row>
    <row r="9785" spans="1:4" ht="15" x14ac:dyDescent="0.25">
      <c r="A9785"/>
      <c r="B9785"/>
      <c r="C9785"/>
      <c r="D9785"/>
    </row>
    <row r="9786" spans="1:4" ht="15" x14ac:dyDescent="0.25">
      <c r="A9786"/>
      <c r="B9786"/>
      <c r="C9786"/>
      <c r="D9786"/>
    </row>
    <row r="9787" spans="1:4" ht="15" x14ac:dyDescent="0.25">
      <c r="A9787"/>
      <c r="B9787"/>
      <c r="C9787"/>
      <c r="D9787"/>
    </row>
    <row r="9788" spans="1:4" ht="15" x14ac:dyDescent="0.25">
      <c r="A9788"/>
      <c r="B9788"/>
      <c r="C9788"/>
      <c r="D9788"/>
    </row>
    <row r="9789" spans="1:4" ht="15" x14ac:dyDescent="0.25">
      <c r="A9789"/>
      <c r="B9789"/>
      <c r="C9789"/>
      <c r="D9789"/>
    </row>
    <row r="9790" spans="1:4" ht="15" x14ac:dyDescent="0.25">
      <c r="A9790"/>
      <c r="B9790"/>
      <c r="C9790"/>
      <c r="D9790"/>
    </row>
    <row r="9791" spans="1:4" ht="15" x14ac:dyDescent="0.25">
      <c r="A9791"/>
      <c r="B9791"/>
      <c r="C9791"/>
      <c r="D9791"/>
    </row>
    <row r="9792" spans="1:4" ht="15" x14ac:dyDescent="0.25">
      <c r="A9792"/>
      <c r="B9792"/>
      <c r="C9792"/>
      <c r="D9792"/>
    </row>
    <row r="9793" spans="1:4" ht="15" x14ac:dyDescent="0.25">
      <c r="A9793"/>
      <c r="B9793"/>
      <c r="C9793"/>
      <c r="D9793"/>
    </row>
    <row r="9794" spans="1:4" ht="15" x14ac:dyDescent="0.25">
      <c r="A9794"/>
      <c r="B9794"/>
      <c r="C9794"/>
      <c r="D9794"/>
    </row>
    <row r="9795" spans="1:4" ht="15" x14ac:dyDescent="0.25">
      <c r="A9795"/>
      <c r="B9795"/>
      <c r="C9795"/>
      <c r="D9795"/>
    </row>
    <row r="9796" spans="1:4" ht="15" x14ac:dyDescent="0.25">
      <c r="A9796"/>
      <c r="B9796"/>
      <c r="C9796"/>
      <c r="D9796"/>
    </row>
    <row r="9797" spans="1:4" ht="15" x14ac:dyDescent="0.25">
      <c r="A9797"/>
      <c r="B9797"/>
      <c r="C9797"/>
      <c r="D9797"/>
    </row>
    <row r="9798" spans="1:4" ht="15" x14ac:dyDescent="0.25">
      <c r="A9798"/>
      <c r="B9798"/>
      <c r="C9798"/>
      <c r="D9798"/>
    </row>
    <row r="9799" spans="1:4" ht="15" x14ac:dyDescent="0.25">
      <c r="A9799"/>
      <c r="B9799"/>
      <c r="C9799"/>
      <c r="D9799"/>
    </row>
    <row r="9800" spans="1:4" ht="15" x14ac:dyDescent="0.25">
      <c r="A9800"/>
      <c r="B9800"/>
      <c r="C9800"/>
      <c r="D9800"/>
    </row>
    <row r="9801" spans="1:4" ht="15" x14ac:dyDescent="0.25">
      <c r="A9801"/>
      <c r="B9801"/>
      <c r="C9801"/>
      <c r="D9801"/>
    </row>
    <row r="9802" spans="1:4" ht="15" x14ac:dyDescent="0.25">
      <c r="A9802"/>
      <c r="B9802"/>
      <c r="C9802"/>
      <c r="D9802"/>
    </row>
    <row r="9803" spans="1:4" ht="15" x14ac:dyDescent="0.25">
      <c r="A9803"/>
      <c r="B9803"/>
      <c r="C9803"/>
      <c r="D9803"/>
    </row>
    <row r="9804" spans="1:4" ht="15" x14ac:dyDescent="0.25">
      <c r="A9804"/>
      <c r="B9804"/>
      <c r="C9804"/>
      <c r="D9804"/>
    </row>
    <row r="9805" spans="1:4" ht="15" x14ac:dyDescent="0.25">
      <c r="A9805"/>
      <c r="B9805"/>
      <c r="C9805"/>
      <c r="D9805"/>
    </row>
    <row r="9806" spans="1:4" ht="15" x14ac:dyDescent="0.25">
      <c r="A9806"/>
      <c r="B9806"/>
      <c r="C9806"/>
      <c r="D9806"/>
    </row>
    <row r="9807" spans="1:4" ht="15" x14ac:dyDescent="0.25">
      <c r="A9807"/>
      <c r="B9807"/>
      <c r="C9807"/>
      <c r="D9807"/>
    </row>
    <row r="9808" spans="1:4" ht="15" x14ac:dyDescent="0.25">
      <c r="A9808"/>
      <c r="B9808"/>
      <c r="C9808"/>
      <c r="D9808"/>
    </row>
    <row r="9809" spans="1:4" ht="15" x14ac:dyDescent="0.25">
      <c r="A9809"/>
      <c r="B9809"/>
      <c r="C9809"/>
      <c r="D9809"/>
    </row>
    <row r="9810" spans="1:4" ht="15" x14ac:dyDescent="0.25">
      <c r="A9810"/>
      <c r="B9810"/>
      <c r="C9810"/>
      <c r="D9810"/>
    </row>
    <row r="9811" spans="1:4" ht="15" x14ac:dyDescent="0.25">
      <c r="A9811"/>
      <c r="B9811"/>
      <c r="C9811"/>
      <c r="D9811"/>
    </row>
    <row r="9812" spans="1:4" ht="15" x14ac:dyDescent="0.25">
      <c r="A9812"/>
      <c r="B9812"/>
      <c r="C9812"/>
      <c r="D9812"/>
    </row>
    <row r="9813" spans="1:4" ht="15" x14ac:dyDescent="0.25">
      <c r="A9813"/>
      <c r="B9813"/>
      <c r="C9813"/>
      <c r="D9813"/>
    </row>
    <row r="9814" spans="1:4" ht="15" x14ac:dyDescent="0.25">
      <c r="A9814"/>
      <c r="B9814"/>
      <c r="C9814"/>
      <c r="D9814"/>
    </row>
    <row r="9815" spans="1:4" ht="15" x14ac:dyDescent="0.25">
      <c r="A9815"/>
      <c r="B9815"/>
      <c r="C9815"/>
      <c r="D9815"/>
    </row>
    <row r="9816" spans="1:4" ht="15" x14ac:dyDescent="0.25">
      <c r="A9816"/>
      <c r="B9816"/>
      <c r="C9816"/>
      <c r="D9816"/>
    </row>
    <row r="9817" spans="1:4" ht="15" x14ac:dyDescent="0.25">
      <c r="A9817"/>
      <c r="B9817"/>
      <c r="C9817"/>
      <c r="D9817"/>
    </row>
    <row r="9818" spans="1:4" ht="15" x14ac:dyDescent="0.25">
      <c r="A9818"/>
      <c r="B9818"/>
      <c r="C9818"/>
      <c r="D9818"/>
    </row>
    <row r="9819" spans="1:4" ht="15" x14ac:dyDescent="0.25">
      <c r="A9819"/>
      <c r="B9819"/>
      <c r="C9819"/>
      <c r="D9819"/>
    </row>
    <row r="9820" spans="1:4" ht="15" x14ac:dyDescent="0.25">
      <c r="A9820"/>
      <c r="B9820"/>
      <c r="C9820"/>
      <c r="D9820"/>
    </row>
    <row r="9821" spans="1:4" ht="15" x14ac:dyDescent="0.25">
      <c r="A9821"/>
      <c r="B9821"/>
      <c r="C9821"/>
      <c r="D9821"/>
    </row>
    <row r="9822" spans="1:4" ht="15" x14ac:dyDescent="0.25">
      <c r="A9822"/>
      <c r="B9822"/>
      <c r="C9822"/>
      <c r="D9822"/>
    </row>
    <row r="9823" spans="1:4" ht="15" x14ac:dyDescent="0.25">
      <c r="A9823"/>
      <c r="B9823"/>
      <c r="C9823"/>
      <c r="D9823"/>
    </row>
    <row r="9824" spans="1:4" ht="15" x14ac:dyDescent="0.25">
      <c r="A9824"/>
      <c r="B9824"/>
      <c r="C9824"/>
      <c r="D9824"/>
    </row>
    <row r="9825" spans="1:4" ht="15" x14ac:dyDescent="0.25">
      <c r="A9825"/>
      <c r="B9825"/>
      <c r="C9825"/>
      <c r="D9825"/>
    </row>
    <row r="9826" spans="1:4" ht="15" x14ac:dyDescent="0.25">
      <c r="A9826"/>
      <c r="B9826"/>
      <c r="C9826"/>
      <c r="D9826"/>
    </row>
    <row r="9827" spans="1:4" ht="15" x14ac:dyDescent="0.25">
      <c r="A9827"/>
      <c r="B9827"/>
      <c r="C9827"/>
      <c r="D9827"/>
    </row>
    <row r="9828" spans="1:4" ht="15" x14ac:dyDescent="0.25">
      <c r="A9828"/>
      <c r="B9828"/>
      <c r="C9828"/>
      <c r="D9828"/>
    </row>
    <row r="9829" spans="1:4" ht="15" x14ac:dyDescent="0.25">
      <c r="A9829"/>
      <c r="B9829"/>
      <c r="C9829"/>
      <c r="D9829"/>
    </row>
    <row r="9830" spans="1:4" ht="15" x14ac:dyDescent="0.25">
      <c r="A9830"/>
      <c r="B9830"/>
      <c r="C9830"/>
      <c r="D9830"/>
    </row>
    <row r="9831" spans="1:4" ht="15" x14ac:dyDescent="0.25">
      <c r="A9831"/>
      <c r="B9831"/>
      <c r="C9831"/>
      <c r="D9831"/>
    </row>
    <row r="9832" spans="1:4" ht="15" x14ac:dyDescent="0.25">
      <c r="A9832"/>
      <c r="B9832"/>
      <c r="C9832"/>
      <c r="D9832"/>
    </row>
    <row r="9833" spans="1:4" ht="15" x14ac:dyDescent="0.25">
      <c r="A9833"/>
      <c r="B9833"/>
      <c r="C9833"/>
      <c r="D9833"/>
    </row>
    <row r="9834" spans="1:4" ht="15" x14ac:dyDescent="0.25">
      <c r="A9834"/>
      <c r="B9834"/>
      <c r="C9834"/>
      <c r="D9834"/>
    </row>
    <row r="9835" spans="1:4" ht="15" x14ac:dyDescent="0.25">
      <c r="A9835"/>
      <c r="B9835"/>
      <c r="C9835"/>
      <c r="D9835"/>
    </row>
    <row r="9836" spans="1:4" ht="15" x14ac:dyDescent="0.25">
      <c r="A9836"/>
      <c r="B9836"/>
      <c r="C9836"/>
      <c r="D9836"/>
    </row>
    <row r="9837" spans="1:4" ht="15" x14ac:dyDescent="0.25">
      <c r="A9837"/>
      <c r="B9837"/>
      <c r="C9837"/>
      <c r="D9837"/>
    </row>
    <row r="9838" spans="1:4" ht="15" x14ac:dyDescent="0.25">
      <c r="A9838"/>
      <c r="B9838"/>
      <c r="C9838"/>
      <c r="D9838"/>
    </row>
    <row r="9839" spans="1:4" ht="15" x14ac:dyDescent="0.25">
      <c r="A9839"/>
      <c r="B9839"/>
      <c r="C9839"/>
      <c r="D9839"/>
    </row>
    <row r="9840" spans="1:4" ht="15" x14ac:dyDescent="0.25">
      <c r="A9840"/>
      <c r="B9840"/>
      <c r="C9840"/>
      <c r="D9840"/>
    </row>
    <row r="9841" spans="1:4" ht="15" x14ac:dyDescent="0.25">
      <c r="A9841"/>
      <c r="B9841"/>
      <c r="C9841"/>
      <c r="D9841"/>
    </row>
    <row r="9842" spans="1:4" ht="15" x14ac:dyDescent="0.25">
      <c r="A9842"/>
      <c r="B9842"/>
      <c r="C9842"/>
      <c r="D9842"/>
    </row>
    <row r="9843" spans="1:4" ht="15" x14ac:dyDescent="0.25">
      <c r="A9843"/>
      <c r="B9843"/>
      <c r="C9843"/>
      <c r="D9843"/>
    </row>
    <row r="9844" spans="1:4" ht="15" x14ac:dyDescent="0.25">
      <c r="A9844"/>
      <c r="B9844"/>
      <c r="C9844"/>
      <c r="D9844"/>
    </row>
    <row r="9845" spans="1:4" ht="15" x14ac:dyDescent="0.25">
      <c r="A9845"/>
      <c r="B9845"/>
      <c r="C9845"/>
      <c r="D9845"/>
    </row>
    <row r="9846" spans="1:4" ht="15" x14ac:dyDescent="0.25">
      <c r="A9846"/>
      <c r="B9846"/>
      <c r="C9846"/>
      <c r="D9846"/>
    </row>
    <row r="9847" spans="1:4" ht="15" x14ac:dyDescent="0.25">
      <c r="A9847"/>
      <c r="B9847"/>
      <c r="C9847"/>
      <c r="D9847"/>
    </row>
    <row r="9848" spans="1:4" ht="15" x14ac:dyDescent="0.25">
      <c r="A9848"/>
      <c r="B9848"/>
      <c r="C9848"/>
      <c r="D9848"/>
    </row>
    <row r="9849" spans="1:4" ht="15" x14ac:dyDescent="0.25">
      <c r="A9849"/>
      <c r="B9849"/>
      <c r="C9849"/>
      <c r="D9849"/>
    </row>
    <row r="9850" spans="1:4" ht="15" x14ac:dyDescent="0.25">
      <c r="A9850"/>
      <c r="B9850"/>
      <c r="C9850"/>
      <c r="D9850"/>
    </row>
    <row r="9851" spans="1:4" ht="15" x14ac:dyDescent="0.25">
      <c r="A9851"/>
      <c r="B9851"/>
      <c r="C9851"/>
      <c r="D9851"/>
    </row>
    <row r="9852" spans="1:4" ht="15" x14ac:dyDescent="0.25">
      <c r="A9852"/>
      <c r="B9852"/>
      <c r="C9852"/>
      <c r="D9852"/>
    </row>
    <row r="9853" spans="1:4" ht="15" x14ac:dyDescent="0.25">
      <c r="A9853"/>
      <c r="B9853"/>
      <c r="C9853"/>
      <c r="D9853"/>
    </row>
    <row r="9854" spans="1:4" ht="15" x14ac:dyDescent="0.25">
      <c r="A9854"/>
      <c r="B9854"/>
      <c r="C9854"/>
      <c r="D9854"/>
    </row>
    <row r="9855" spans="1:4" ht="15" x14ac:dyDescent="0.25">
      <c r="A9855"/>
      <c r="B9855"/>
      <c r="C9855"/>
      <c r="D9855"/>
    </row>
    <row r="9856" spans="1:4" ht="15" x14ac:dyDescent="0.25">
      <c r="A9856"/>
      <c r="B9856"/>
      <c r="C9856"/>
      <c r="D9856"/>
    </row>
    <row r="9857" spans="1:4" ht="15" x14ac:dyDescent="0.25">
      <c r="A9857"/>
      <c r="B9857"/>
      <c r="C9857"/>
      <c r="D9857"/>
    </row>
    <row r="9858" spans="1:4" ht="15" x14ac:dyDescent="0.25">
      <c r="A9858"/>
      <c r="B9858"/>
      <c r="C9858"/>
      <c r="D9858"/>
    </row>
    <row r="9859" spans="1:4" ht="15" x14ac:dyDescent="0.25">
      <c r="A9859"/>
      <c r="B9859"/>
      <c r="C9859"/>
      <c r="D9859"/>
    </row>
    <row r="9860" spans="1:4" ht="15" x14ac:dyDescent="0.25">
      <c r="A9860"/>
      <c r="B9860"/>
      <c r="C9860"/>
      <c r="D9860"/>
    </row>
    <row r="9861" spans="1:4" ht="15" x14ac:dyDescent="0.25">
      <c r="A9861"/>
      <c r="B9861"/>
      <c r="C9861"/>
      <c r="D9861"/>
    </row>
    <row r="9862" spans="1:4" ht="15" x14ac:dyDescent="0.25">
      <c r="A9862"/>
      <c r="B9862"/>
      <c r="C9862"/>
      <c r="D9862"/>
    </row>
    <row r="9863" spans="1:4" ht="15" x14ac:dyDescent="0.25">
      <c r="A9863"/>
      <c r="B9863"/>
      <c r="C9863"/>
      <c r="D9863"/>
    </row>
    <row r="9864" spans="1:4" ht="15" x14ac:dyDescent="0.25">
      <c r="A9864"/>
      <c r="B9864"/>
      <c r="C9864"/>
      <c r="D9864"/>
    </row>
    <row r="9865" spans="1:4" ht="15" x14ac:dyDescent="0.25">
      <c r="A9865"/>
      <c r="B9865"/>
      <c r="C9865"/>
      <c r="D9865"/>
    </row>
    <row r="9866" spans="1:4" ht="15" x14ac:dyDescent="0.25">
      <c r="A9866"/>
      <c r="B9866"/>
      <c r="C9866"/>
      <c r="D9866"/>
    </row>
    <row r="9867" spans="1:4" ht="15" x14ac:dyDescent="0.25">
      <c r="A9867"/>
      <c r="B9867"/>
      <c r="C9867"/>
      <c r="D9867"/>
    </row>
    <row r="9868" spans="1:4" ht="15" x14ac:dyDescent="0.25">
      <c r="A9868"/>
      <c r="B9868"/>
      <c r="C9868"/>
      <c r="D9868"/>
    </row>
    <row r="9869" spans="1:4" ht="15" x14ac:dyDescent="0.25">
      <c r="A9869"/>
      <c r="B9869"/>
      <c r="C9869"/>
      <c r="D9869"/>
    </row>
    <row r="9870" spans="1:4" ht="15" x14ac:dyDescent="0.25">
      <c r="A9870"/>
      <c r="B9870"/>
      <c r="C9870"/>
      <c r="D9870"/>
    </row>
    <row r="9871" spans="1:4" ht="15" x14ac:dyDescent="0.25">
      <c r="A9871"/>
      <c r="B9871"/>
      <c r="C9871"/>
      <c r="D9871"/>
    </row>
    <row r="9872" spans="1:4" ht="15" x14ac:dyDescent="0.25">
      <c r="A9872"/>
      <c r="B9872"/>
      <c r="C9872"/>
      <c r="D9872"/>
    </row>
    <row r="9873" spans="1:4" ht="15" x14ac:dyDescent="0.25">
      <c r="A9873"/>
      <c r="B9873"/>
      <c r="C9873"/>
      <c r="D9873"/>
    </row>
    <row r="9874" spans="1:4" ht="15" x14ac:dyDescent="0.25">
      <c r="A9874"/>
      <c r="B9874"/>
      <c r="C9874"/>
      <c r="D9874"/>
    </row>
    <row r="9875" spans="1:4" ht="15" x14ac:dyDescent="0.25">
      <c r="A9875"/>
      <c r="B9875"/>
      <c r="C9875"/>
      <c r="D9875"/>
    </row>
    <row r="9876" spans="1:4" ht="15" x14ac:dyDescent="0.25">
      <c r="A9876"/>
      <c r="B9876"/>
      <c r="C9876"/>
      <c r="D9876"/>
    </row>
    <row r="9877" spans="1:4" ht="15" x14ac:dyDescent="0.25">
      <c r="A9877"/>
      <c r="B9877"/>
      <c r="C9877"/>
      <c r="D9877"/>
    </row>
    <row r="9878" spans="1:4" ht="15" x14ac:dyDescent="0.25">
      <c r="A9878"/>
      <c r="B9878"/>
      <c r="C9878"/>
      <c r="D9878"/>
    </row>
    <row r="9879" spans="1:4" ht="15" x14ac:dyDescent="0.25">
      <c r="A9879"/>
      <c r="B9879"/>
      <c r="C9879"/>
      <c r="D9879"/>
    </row>
    <row r="9880" spans="1:4" ht="15" x14ac:dyDescent="0.25">
      <c r="A9880"/>
      <c r="B9880"/>
      <c r="C9880"/>
      <c r="D9880"/>
    </row>
    <row r="9881" spans="1:4" ht="15" x14ac:dyDescent="0.25">
      <c r="A9881"/>
      <c r="B9881"/>
      <c r="C9881"/>
      <c r="D9881"/>
    </row>
    <row r="9882" spans="1:4" ht="15" x14ac:dyDescent="0.25">
      <c r="A9882"/>
      <c r="B9882"/>
      <c r="C9882"/>
      <c r="D9882"/>
    </row>
    <row r="9883" spans="1:4" ht="15" x14ac:dyDescent="0.25">
      <c r="A9883"/>
      <c r="B9883"/>
      <c r="C9883"/>
      <c r="D9883"/>
    </row>
    <row r="9884" spans="1:4" ht="15" x14ac:dyDescent="0.25">
      <c r="A9884"/>
      <c r="B9884"/>
      <c r="C9884"/>
      <c r="D9884"/>
    </row>
    <row r="9885" spans="1:4" ht="15" x14ac:dyDescent="0.25">
      <c r="A9885"/>
      <c r="B9885"/>
      <c r="C9885"/>
      <c r="D9885"/>
    </row>
    <row r="9886" spans="1:4" ht="15" x14ac:dyDescent="0.25">
      <c r="A9886"/>
      <c r="B9886"/>
      <c r="C9886"/>
      <c r="D9886"/>
    </row>
    <row r="9887" spans="1:4" ht="15" x14ac:dyDescent="0.25">
      <c r="A9887"/>
      <c r="B9887"/>
      <c r="C9887"/>
      <c r="D9887"/>
    </row>
    <row r="9888" spans="1:4" ht="15" x14ac:dyDescent="0.25">
      <c r="A9888"/>
      <c r="B9888"/>
      <c r="C9888"/>
      <c r="D9888"/>
    </row>
    <row r="9889" spans="1:4" ht="15" x14ac:dyDescent="0.25">
      <c r="A9889"/>
      <c r="B9889"/>
      <c r="C9889"/>
      <c r="D9889"/>
    </row>
    <row r="9890" spans="1:4" ht="15" x14ac:dyDescent="0.25">
      <c r="A9890"/>
      <c r="B9890"/>
      <c r="C9890"/>
      <c r="D9890"/>
    </row>
    <row r="9891" spans="1:4" ht="15" x14ac:dyDescent="0.25">
      <c r="A9891"/>
      <c r="B9891"/>
      <c r="C9891"/>
      <c r="D9891"/>
    </row>
    <row r="9892" spans="1:4" ht="15" x14ac:dyDescent="0.25">
      <c r="A9892"/>
      <c r="B9892"/>
      <c r="C9892"/>
      <c r="D9892"/>
    </row>
    <row r="9893" spans="1:4" ht="15" x14ac:dyDescent="0.25">
      <c r="A9893"/>
      <c r="B9893"/>
      <c r="C9893"/>
      <c r="D9893"/>
    </row>
    <row r="9894" spans="1:4" ht="15" x14ac:dyDescent="0.25">
      <c r="A9894"/>
      <c r="B9894"/>
      <c r="C9894"/>
      <c r="D9894"/>
    </row>
    <row r="9895" spans="1:4" ht="15" x14ac:dyDescent="0.25">
      <c r="A9895"/>
      <c r="B9895"/>
      <c r="C9895"/>
      <c r="D9895"/>
    </row>
    <row r="9896" spans="1:4" ht="15" x14ac:dyDescent="0.25">
      <c r="A9896"/>
      <c r="B9896"/>
      <c r="C9896"/>
      <c r="D9896"/>
    </row>
    <row r="9897" spans="1:4" ht="15" x14ac:dyDescent="0.25">
      <c r="A9897"/>
      <c r="B9897"/>
      <c r="C9897"/>
      <c r="D9897"/>
    </row>
    <row r="9898" spans="1:4" ht="15" x14ac:dyDescent="0.25">
      <c r="A9898"/>
      <c r="B9898"/>
      <c r="C9898"/>
      <c r="D9898"/>
    </row>
    <row r="9899" spans="1:4" ht="15" x14ac:dyDescent="0.25">
      <c r="A9899"/>
      <c r="B9899"/>
      <c r="C9899"/>
      <c r="D9899"/>
    </row>
    <row r="9900" spans="1:4" ht="15" x14ac:dyDescent="0.25">
      <c r="A9900"/>
      <c r="B9900"/>
      <c r="C9900"/>
      <c r="D9900"/>
    </row>
    <row r="9901" spans="1:4" ht="15" x14ac:dyDescent="0.25">
      <c r="A9901"/>
      <c r="B9901"/>
      <c r="C9901"/>
      <c r="D9901"/>
    </row>
    <row r="9902" spans="1:4" ht="15" x14ac:dyDescent="0.25">
      <c r="A9902"/>
      <c r="B9902"/>
      <c r="C9902"/>
      <c r="D9902"/>
    </row>
    <row r="9903" spans="1:4" ht="15" x14ac:dyDescent="0.25">
      <c r="A9903"/>
      <c r="B9903"/>
      <c r="C9903"/>
      <c r="D9903"/>
    </row>
    <row r="9904" spans="1:4" ht="15" x14ac:dyDescent="0.25">
      <c r="A9904"/>
      <c r="B9904"/>
      <c r="C9904"/>
      <c r="D9904"/>
    </row>
    <row r="9905" spans="1:4" ht="15" x14ac:dyDescent="0.25">
      <c r="A9905"/>
      <c r="B9905"/>
      <c r="C9905"/>
      <c r="D9905"/>
    </row>
    <row r="9906" spans="1:4" ht="15" x14ac:dyDescent="0.25">
      <c r="A9906"/>
      <c r="B9906"/>
      <c r="C9906"/>
      <c r="D9906"/>
    </row>
    <row r="9907" spans="1:4" ht="15" x14ac:dyDescent="0.25">
      <c r="A9907"/>
      <c r="B9907"/>
      <c r="C9907"/>
      <c r="D9907"/>
    </row>
    <row r="9908" spans="1:4" ht="15" x14ac:dyDescent="0.25">
      <c r="A9908"/>
      <c r="B9908"/>
      <c r="C9908"/>
      <c r="D9908"/>
    </row>
    <row r="9909" spans="1:4" ht="15" x14ac:dyDescent="0.25">
      <c r="A9909"/>
      <c r="B9909"/>
      <c r="C9909"/>
      <c r="D9909"/>
    </row>
    <row r="9910" spans="1:4" ht="15" x14ac:dyDescent="0.25">
      <c r="A9910"/>
      <c r="B9910"/>
      <c r="C9910"/>
      <c r="D9910"/>
    </row>
    <row r="9911" spans="1:4" ht="15" x14ac:dyDescent="0.25">
      <c r="A9911"/>
      <c r="B9911"/>
      <c r="C9911"/>
      <c r="D9911"/>
    </row>
    <row r="9912" spans="1:4" ht="15" x14ac:dyDescent="0.25">
      <c r="A9912"/>
      <c r="B9912"/>
      <c r="C9912"/>
      <c r="D9912"/>
    </row>
    <row r="9913" spans="1:4" ht="15" x14ac:dyDescent="0.25">
      <c r="A9913"/>
      <c r="B9913"/>
      <c r="C9913"/>
      <c r="D9913"/>
    </row>
    <row r="9914" spans="1:4" ht="15" x14ac:dyDescent="0.25">
      <c r="A9914"/>
      <c r="B9914"/>
      <c r="C9914"/>
      <c r="D9914"/>
    </row>
    <row r="9915" spans="1:4" ht="15" x14ac:dyDescent="0.25">
      <c r="A9915"/>
      <c r="B9915"/>
      <c r="C9915"/>
      <c r="D9915"/>
    </row>
    <row r="9916" spans="1:4" ht="15" x14ac:dyDescent="0.25">
      <c r="A9916"/>
      <c r="B9916"/>
      <c r="C9916"/>
      <c r="D9916"/>
    </row>
    <row r="9917" spans="1:4" ht="15" x14ac:dyDescent="0.25">
      <c r="A9917"/>
      <c r="B9917"/>
      <c r="C9917"/>
      <c r="D9917"/>
    </row>
    <row r="9918" spans="1:4" ht="15" x14ac:dyDescent="0.25">
      <c r="A9918"/>
      <c r="B9918"/>
      <c r="C9918"/>
      <c r="D9918"/>
    </row>
    <row r="9919" spans="1:4" ht="15" x14ac:dyDescent="0.25">
      <c r="A9919"/>
      <c r="B9919"/>
      <c r="C9919"/>
      <c r="D9919"/>
    </row>
    <row r="9920" spans="1:4" ht="15" x14ac:dyDescent="0.25">
      <c r="A9920"/>
      <c r="B9920"/>
      <c r="C9920"/>
      <c r="D9920"/>
    </row>
    <row r="9921" spans="1:4" ht="15" x14ac:dyDescent="0.25">
      <c r="A9921"/>
      <c r="B9921"/>
      <c r="C9921"/>
      <c r="D9921"/>
    </row>
    <row r="9922" spans="1:4" ht="15" x14ac:dyDescent="0.25">
      <c r="A9922"/>
      <c r="B9922"/>
      <c r="C9922"/>
      <c r="D9922"/>
    </row>
    <row r="9923" spans="1:4" ht="15" x14ac:dyDescent="0.25">
      <c r="A9923"/>
      <c r="B9923"/>
      <c r="C9923"/>
      <c r="D9923"/>
    </row>
    <row r="9924" spans="1:4" ht="15" x14ac:dyDescent="0.25">
      <c r="A9924"/>
      <c r="B9924"/>
      <c r="C9924"/>
      <c r="D9924"/>
    </row>
    <row r="9925" spans="1:4" ht="15" x14ac:dyDescent="0.25">
      <c r="A9925"/>
      <c r="B9925"/>
      <c r="C9925"/>
      <c r="D9925"/>
    </row>
    <row r="9926" spans="1:4" ht="15" x14ac:dyDescent="0.25">
      <c r="A9926"/>
      <c r="B9926"/>
      <c r="C9926"/>
      <c r="D9926"/>
    </row>
    <row r="9927" spans="1:4" ht="15" x14ac:dyDescent="0.25">
      <c r="A9927"/>
      <c r="B9927"/>
      <c r="C9927"/>
      <c r="D9927"/>
    </row>
    <row r="9928" spans="1:4" ht="15" x14ac:dyDescent="0.25">
      <c r="A9928"/>
      <c r="B9928"/>
      <c r="C9928"/>
      <c r="D9928"/>
    </row>
    <row r="9929" spans="1:4" ht="15" x14ac:dyDescent="0.25">
      <c r="A9929"/>
      <c r="B9929"/>
      <c r="C9929"/>
      <c r="D9929"/>
    </row>
    <row r="9930" spans="1:4" ht="15" x14ac:dyDescent="0.25">
      <c r="A9930"/>
      <c r="B9930"/>
      <c r="C9930"/>
      <c r="D9930"/>
    </row>
    <row r="9931" spans="1:4" ht="15" x14ac:dyDescent="0.25">
      <c r="A9931"/>
      <c r="B9931"/>
      <c r="C9931"/>
      <c r="D9931"/>
    </row>
    <row r="9932" spans="1:4" ht="15" x14ac:dyDescent="0.25">
      <c r="A9932"/>
      <c r="B9932"/>
      <c r="C9932"/>
      <c r="D9932"/>
    </row>
    <row r="9933" spans="1:4" ht="15" x14ac:dyDescent="0.25">
      <c r="A9933"/>
      <c r="B9933"/>
      <c r="C9933"/>
      <c r="D9933"/>
    </row>
    <row r="9934" spans="1:4" ht="15" x14ac:dyDescent="0.25">
      <c r="A9934"/>
      <c r="B9934"/>
      <c r="C9934"/>
      <c r="D9934"/>
    </row>
    <row r="9935" spans="1:4" ht="15" x14ac:dyDescent="0.25">
      <c r="A9935"/>
      <c r="B9935"/>
      <c r="C9935"/>
      <c r="D9935"/>
    </row>
    <row r="9936" spans="1:4" ht="15" x14ac:dyDescent="0.25">
      <c r="A9936"/>
      <c r="B9936"/>
      <c r="C9936"/>
      <c r="D9936"/>
    </row>
    <row r="9937" spans="1:4" ht="15" x14ac:dyDescent="0.25">
      <c r="A9937"/>
      <c r="B9937"/>
      <c r="C9937"/>
      <c r="D9937"/>
    </row>
    <row r="9938" spans="1:4" ht="15" x14ac:dyDescent="0.25">
      <c r="A9938"/>
      <c r="B9938"/>
      <c r="C9938"/>
      <c r="D9938"/>
    </row>
    <row r="9939" spans="1:4" ht="15" x14ac:dyDescent="0.25">
      <c r="A9939"/>
      <c r="B9939"/>
      <c r="C9939"/>
      <c r="D9939"/>
    </row>
    <row r="9940" spans="1:4" ht="15" x14ac:dyDescent="0.25">
      <c r="A9940"/>
      <c r="B9940"/>
      <c r="C9940"/>
      <c r="D9940"/>
    </row>
    <row r="9941" spans="1:4" ht="15" x14ac:dyDescent="0.25">
      <c r="A9941"/>
      <c r="B9941"/>
      <c r="C9941"/>
      <c r="D9941"/>
    </row>
    <row r="9942" spans="1:4" ht="15" x14ac:dyDescent="0.25">
      <c r="A9942"/>
      <c r="B9942"/>
      <c r="C9942"/>
      <c r="D9942"/>
    </row>
    <row r="9943" spans="1:4" ht="15" x14ac:dyDescent="0.25">
      <c r="A9943"/>
      <c r="B9943"/>
      <c r="C9943"/>
      <c r="D9943"/>
    </row>
    <row r="9944" spans="1:4" ht="15" x14ac:dyDescent="0.25">
      <c r="A9944"/>
      <c r="B9944"/>
      <c r="C9944"/>
      <c r="D9944"/>
    </row>
    <row r="9945" spans="1:4" ht="15" x14ac:dyDescent="0.25">
      <c r="A9945"/>
      <c r="B9945"/>
      <c r="C9945"/>
      <c r="D9945"/>
    </row>
    <row r="9946" spans="1:4" ht="15" x14ac:dyDescent="0.25">
      <c r="A9946"/>
      <c r="B9946"/>
      <c r="C9946"/>
      <c r="D9946"/>
    </row>
    <row r="9947" spans="1:4" ht="15" x14ac:dyDescent="0.25">
      <c r="A9947"/>
      <c r="B9947"/>
      <c r="C9947"/>
      <c r="D9947"/>
    </row>
    <row r="9948" spans="1:4" ht="15" x14ac:dyDescent="0.25">
      <c r="A9948"/>
      <c r="B9948"/>
      <c r="C9948"/>
      <c r="D9948"/>
    </row>
    <row r="9949" spans="1:4" ht="15" x14ac:dyDescent="0.25">
      <c r="A9949"/>
      <c r="B9949"/>
      <c r="C9949"/>
      <c r="D9949"/>
    </row>
    <row r="9950" spans="1:4" ht="15" x14ac:dyDescent="0.25">
      <c r="A9950"/>
      <c r="B9950"/>
      <c r="C9950"/>
      <c r="D9950"/>
    </row>
    <row r="9951" spans="1:4" ht="15" x14ac:dyDescent="0.25">
      <c r="A9951"/>
      <c r="B9951"/>
      <c r="C9951"/>
      <c r="D9951"/>
    </row>
    <row r="9952" spans="1:4" ht="15" x14ac:dyDescent="0.25">
      <c r="A9952"/>
      <c r="B9952"/>
      <c r="C9952"/>
      <c r="D9952"/>
    </row>
    <row r="9953" spans="1:4" ht="15" x14ac:dyDescent="0.25">
      <c r="A9953"/>
      <c r="B9953"/>
      <c r="C9953"/>
      <c r="D9953"/>
    </row>
    <row r="9954" spans="1:4" ht="15" x14ac:dyDescent="0.25">
      <c r="A9954"/>
      <c r="B9954"/>
      <c r="C9954"/>
      <c r="D9954"/>
    </row>
    <row r="9955" spans="1:4" ht="15" x14ac:dyDescent="0.25">
      <c r="A9955"/>
      <c r="B9955"/>
      <c r="C9955"/>
      <c r="D9955"/>
    </row>
    <row r="9956" spans="1:4" ht="15" x14ac:dyDescent="0.25">
      <c r="A9956"/>
      <c r="B9956"/>
      <c r="C9956"/>
      <c r="D9956"/>
    </row>
    <row r="9957" spans="1:4" ht="15" x14ac:dyDescent="0.25">
      <c r="A9957"/>
      <c r="B9957"/>
      <c r="C9957"/>
      <c r="D9957"/>
    </row>
    <row r="9958" spans="1:4" ht="15" x14ac:dyDescent="0.25">
      <c r="A9958"/>
      <c r="B9958"/>
      <c r="C9958"/>
      <c r="D9958"/>
    </row>
    <row r="9959" spans="1:4" ht="15" x14ac:dyDescent="0.25">
      <c r="A9959"/>
      <c r="B9959"/>
      <c r="C9959"/>
      <c r="D9959"/>
    </row>
    <row r="9960" spans="1:4" ht="15" x14ac:dyDescent="0.25">
      <c r="A9960"/>
      <c r="B9960"/>
      <c r="C9960"/>
      <c r="D9960"/>
    </row>
    <row r="9961" spans="1:4" ht="15" x14ac:dyDescent="0.25">
      <c r="A9961"/>
      <c r="B9961"/>
      <c r="C9961"/>
      <c r="D9961"/>
    </row>
    <row r="9962" spans="1:4" ht="15" x14ac:dyDescent="0.25">
      <c r="A9962"/>
      <c r="B9962"/>
      <c r="C9962"/>
      <c r="D9962"/>
    </row>
    <row r="9963" spans="1:4" ht="15" x14ac:dyDescent="0.25">
      <c r="A9963"/>
      <c r="B9963"/>
      <c r="C9963"/>
      <c r="D9963"/>
    </row>
    <row r="9964" spans="1:4" ht="15" x14ac:dyDescent="0.25">
      <c r="A9964"/>
      <c r="B9964"/>
      <c r="C9964"/>
      <c r="D9964"/>
    </row>
    <row r="9965" spans="1:4" ht="15" x14ac:dyDescent="0.25">
      <c r="A9965"/>
      <c r="B9965"/>
      <c r="C9965"/>
      <c r="D9965"/>
    </row>
    <row r="9966" spans="1:4" ht="15" x14ac:dyDescent="0.25">
      <c r="A9966"/>
      <c r="B9966"/>
      <c r="C9966"/>
      <c r="D9966"/>
    </row>
    <row r="9967" spans="1:4" ht="15" x14ac:dyDescent="0.25">
      <c r="A9967"/>
      <c r="B9967"/>
      <c r="C9967"/>
      <c r="D9967"/>
    </row>
    <row r="9968" spans="1:4" ht="15" x14ac:dyDescent="0.25">
      <c r="A9968"/>
      <c r="B9968"/>
      <c r="C9968"/>
      <c r="D9968"/>
    </row>
    <row r="9969" spans="1:4" ht="15" x14ac:dyDescent="0.25">
      <c r="A9969"/>
      <c r="B9969"/>
      <c r="C9969"/>
      <c r="D9969"/>
    </row>
    <row r="9970" spans="1:4" ht="15" x14ac:dyDescent="0.25">
      <c r="A9970"/>
      <c r="B9970"/>
      <c r="C9970"/>
      <c r="D9970"/>
    </row>
    <row r="9971" spans="1:4" ht="15" x14ac:dyDescent="0.25">
      <c r="A9971"/>
      <c r="B9971"/>
      <c r="C9971"/>
      <c r="D9971"/>
    </row>
    <row r="9972" spans="1:4" ht="15" x14ac:dyDescent="0.25">
      <c r="A9972"/>
      <c r="B9972"/>
      <c r="C9972"/>
      <c r="D9972"/>
    </row>
    <row r="9973" spans="1:4" ht="15" x14ac:dyDescent="0.25">
      <c r="A9973"/>
      <c r="B9973"/>
      <c r="C9973"/>
      <c r="D9973"/>
    </row>
    <row r="9974" spans="1:4" ht="15" x14ac:dyDescent="0.25">
      <c r="A9974"/>
      <c r="B9974"/>
      <c r="C9974"/>
      <c r="D9974"/>
    </row>
    <row r="9975" spans="1:4" ht="15" x14ac:dyDescent="0.25">
      <c r="A9975"/>
      <c r="B9975"/>
      <c r="C9975"/>
      <c r="D9975"/>
    </row>
    <row r="9976" spans="1:4" ht="15" x14ac:dyDescent="0.25">
      <c r="A9976"/>
      <c r="B9976"/>
      <c r="C9976"/>
      <c r="D9976"/>
    </row>
    <row r="9977" spans="1:4" ht="15" x14ac:dyDescent="0.25">
      <c r="A9977"/>
      <c r="B9977"/>
      <c r="C9977"/>
      <c r="D9977"/>
    </row>
    <row r="9978" spans="1:4" ht="15" x14ac:dyDescent="0.25">
      <c r="A9978"/>
      <c r="B9978"/>
      <c r="C9978"/>
      <c r="D9978"/>
    </row>
    <row r="9979" spans="1:4" ht="15" x14ac:dyDescent="0.25">
      <c r="A9979"/>
      <c r="B9979"/>
      <c r="C9979"/>
      <c r="D9979"/>
    </row>
    <row r="9980" spans="1:4" ht="15" x14ac:dyDescent="0.25">
      <c r="A9980"/>
      <c r="B9980"/>
      <c r="C9980"/>
      <c r="D9980"/>
    </row>
    <row r="9981" spans="1:4" ht="15" x14ac:dyDescent="0.25">
      <c r="A9981"/>
      <c r="B9981"/>
      <c r="C9981"/>
      <c r="D9981"/>
    </row>
    <row r="9982" spans="1:4" ht="15" x14ac:dyDescent="0.25">
      <c r="A9982"/>
      <c r="B9982"/>
      <c r="C9982"/>
      <c r="D9982"/>
    </row>
    <row r="9983" spans="1:4" ht="15" x14ac:dyDescent="0.25">
      <c r="A9983"/>
      <c r="B9983"/>
      <c r="C9983"/>
      <c r="D9983"/>
    </row>
    <row r="9984" spans="1:4" ht="15" x14ac:dyDescent="0.25">
      <c r="A9984"/>
      <c r="B9984"/>
      <c r="C9984"/>
      <c r="D9984"/>
    </row>
    <row r="9985" spans="1:4" ht="15" x14ac:dyDescent="0.25">
      <c r="A9985"/>
      <c r="B9985"/>
      <c r="C9985"/>
      <c r="D9985"/>
    </row>
    <row r="9986" spans="1:4" ht="15" x14ac:dyDescent="0.25">
      <c r="A9986"/>
      <c r="B9986"/>
      <c r="C9986"/>
      <c r="D9986"/>
    </row>
    <row r="9987" spans="1:4" ht="15" x14ac:dyDescent="0.25">
      <c r="A9987"/>
      <c r="B9987"/>
      <c r="C9987"/>
      <c r="D9987"/>
    </row>
    <row r="9988" spans="1:4" ht="15" x14ac:dyDescent="0.25">
      <c r="A9988"/>
      <c r="B9988"/>
      <c r="C9988"/>
      <c r="D9988"/>
    </row>
    <row r="9989" spans="1:4" ht="15" x14ac:dyDescent="0.25">
      <c r="A9989"/>
      <c r="B9989"/>
      <c r="C9989"/>
      <c r="D9989"/>
    </row>
    <row r="9990" spans="1:4" ht="15" x14ac:dyDescent="0.25">
      <c r="A9990"/>
      <c r="B9990"/>
      <c r="C9990"/>
      <c r="D9990"/>
    </row>
    <row r="9991" spans="1:4" ht="15" x14ac:dyDescent="0.25">
      <c r="A9991"/>
      <c r="B9991"/>
      <c r="C9991"/>
      <c r="D9991"/>
    </row>
    <row r="9992" spans="1:4" ht="15" x14ac:dyDescent="0.25">
      <c r="A9992"/>
      <c r="B9992"/>
      <c r="C9992"/>
      <c r="D9992"/>
    </row>
    <row r="9993" spans="1:4" ht="15" x14ac:dyDescent="0.25">
      <c r="A9993"/>
      <c r="B9993"/>
      <c r="C9993"/>
      <c r="D9993"/>
    </row>
    <row r="9994" spans="1:4" ht="15" x14ac:dyDescent="0.25">
      <c r="A9994"/>
      <c r="B9994"/>
      <c r="C9994"/>
      <c r="D9994"/>
    </row>
    <row r="9995" spans="1:4" ht="15" x14ac:dyDescent="0.25">
      <c r="A9995"/>
      <c r="B9995"/>
      <c r="C9995"/>
      <c r="D9995"/>
    </row>
    <row r="9996" spans="1:4" ht="15" x14ac:dyDescent="0.25">
      <c r="A9996"/>
      <c r="B9996"/>
      <c r="C9996"/>
      <c r="D9996"/>
    </row>
    <row r="9997" spans="1:4" ht="15" x14ac:dyDescent="0.25">
      <c r="A9997"/>
      <c r="B9997"/>
      <c r="C9997"/>
      <c r="D9997"/>
    </row>
    <row r="9998" spans="1:4" ht="15" x14ac:dyDescent="0.25">
      <c r="A9998"/>
      <c r="B9998"/>
      <c r="C9998"/>
      <c r="D9998"/>
    </row>
    <row r="9999" spans="1:4" ht="15" x14ac:dyDescent="0.25">
      <c r="A9999"/>
      <c r="B9999"/>
      <c r="C9999"/>
      <c r="D9999"/>
    </row>
    <row r="10000" spans="1:4" ht="15" x14ac:dyDescent="0.25">
      <c r="A10000"/>
      <c r="B10000"/>
      <c r="C10000"/>
      <c r="D10000"/>
    </row>
    <row r="10001" spans="1:4" ht="15" x14ac:dyDescent="0.25">
      <c r="A10001"/>
      <c r="B10001"/>
      <c r="C10001"/>
      <c r="D10001"/>
    </row>
    <row r="10002" spans="1:4" ht="15" x14ac:dyDescent="0.25">
      <c r="A10002"/>
      <c r="B10002"/>
      <c r="C10002"/>
      <c r="D10002"/>
    </row>
    <row r="10003" spans="1:4" ht="15" x14ac:dyDescent="0.25">
      <c r="A10003"/>
      <c r="B10003"/>
      <c r="C10003"/>
      <c r="D10003"/>
    </row>
    <row r="10004" spans="1:4" ht="15" x14ac:dyDescent="0.25">
      <c r="A10004"/>
      <c r="B10004"/>
      <c r="C10004"/>
      <c r="D10004"/>
    </row>
    <row r="10005" spans="1:4" ht="15" x14ac:dyDescent="0.25">
      <c r="A10005"/>
      <c r="B10005"/>
      <c r="C10005"/>
      <c r="D10005"/>
    </row>
    <row r="10006" spans="1:4" ht="15" x14ac:dyDescent="0.25">
      <c r="A10006"/>
      <c r="B10006"/>
      <c r="C10006"/>
      <c r="D10006"/>
    </row>
    <row r="10007" spans="1:4" ht="15" x14ac:dyDescent="0.25">
      <c r="A10007"/>
      <c r="B10007"/>
      <c r="C10007"/>
      <c r="D10007"/>
    </row>
    <row r="10008" spans="1:4" ht="15" x14ac:dyDescent="0.25">
      <c r="A10008"/>
      <c r="B10008"/>
      <c r="C10008"/>
      <c r="D10008"/>
    </row>
    <row r="10009" spans="1:4" ht="15" x14ac:dyDescent="0.25">
      <c r="A10009"/>
      <c r="B10009"/>
      <c r="C10009"/>
      <c r="D10009"/>
    </row>
    <row r="10010" spans="1:4" ht="15" x14ac:dyDescent="0.25">
      <c r="A10010"/>
      <c r="B10010"/>
      <c r="C10010"/>
      <c r="D10010"/>
    </row>
    <row r="10011" spans="1:4" ht="15" x14ac:dyDescent="0.25">
      <c r="A10011"/>
      <c r="B10011"/>
      <c r="C10011"/>
      <c r="D10011"/>
    </row>
    <row r="10012" spans="1:4" ht="15" x14ac:dyDescent="0.25">
      <c r="A10012"/>
      <c r="B10012"/>
      <c r="C10012"/>
      <c r="D10012"/>
    </row>
    <row r="10013" spans="1:4" ht="15" x14ac:dyDescent="0.25">
      <c r="A10013"/>
      <c r="B10013"/>
      <c r="C10013"/>
      <c r="D10013"/>
    </row>
    <row r="10014" spans="1:4" ht="15" x14ac:dyDescent="0.25">
      <c r="A10014"/>
      <c r="B10014"/>
      <c r="C10014"/>
      <c r="D10014"/>
    </row>
    <row r="10015" spans="1:4" ht="15" x14ac:dyDescent="0.25">
      <c r="A10015"/>
      <c r="B10015"/>
      <c r="C10015"/>
      <c r="D10015"/>
    </row>
    <row r="10016" spans="1:4" ht="15" x14ac:dyDescent="0.25">
      <c r="A10016"/>
      <c r="B10016"/>
      <c r="C10016"/>
      <c r="D10016"/>
    </row>
    <row r="10017" spans="1:4" ht="15" x14ac:dyDescent="0.25">
      <c r="A10017"/>
      <c r="B10017"/>
      <c r="C10017"/>
      <c r="D10017"/>
    </row>
    <row r="10018" spans="1:4" ht="15" x14ac:dyDescent="0.25">
      <c r="A10018"/>
      <c r="B10018"/>
      <c r="C10018"/>
      <c r="D10018"/>
    </row>
    <row r="10019" spans="1:4" ht="15" x14ac:dyDescent="0.25">
      <c r="A10019"/>
      <c r="B10019"/>
      <c r="C10019"/>
      <c r="D10019"/>
    </row>
    <row r="10020" spans="1:4" ht="15" x14ac:dyDescent="0.25">
      <c r="A10020"/>
      <c r="B10020"/>
      <c r="C10020"/>
      <c r="D10020"/>
    </row>
    <row r="10021" spans="1:4" ht="15" x14ac:dyDescent="0.25">
      <c r="A10021"/>
      <c r="B10021"/>
      <c r="C10021"/>
      <c r="D10021"/>
    </row>
    <row r="10022" spans="1:4" ht="15" x14ac:dyDescent="0.25">
      <c r="A10022"/>
      <c r="B10022"/>
      <c r="C10022"/>
      <c r="D10022"/>
    </row>
    <row r="10023" spans="1:4" ht="15" x14ac:dyDescent="0.25">
      <c r="A10023"/>
      <c r="B10023"/>
      <c r="C10023"/>
      <c r="D10023"/>
    </row>
    <row r="10024" spans="1:4" ht="15" x14ac:dyDescent="0.25">
      <c r="A10024"/>
      <c r="B10024"/>
      <c r="C10024"/>
      <c r="D10024"/>
    </row>
    <row r="10025" spans="1:4" ht="15" x14ac:dyDescent="0.25">
      <c r="A10025"/>
      <c r="B10025"/>
      <c r="C10025"/>
      <c r="D10025"/>
    </row>
    <row r="10026" spans="1:4" ht="15" x14ac:dyDescent="0.25">
      <c r="A10026"/>
      <c r="B10026"/>
      <c r="C10026"/>
      <c r="D10026"/>
    </row>
    <row r="10027" spans="1:4" ht="15" x14ac:dyDescent="0.25">
      <c r="A10027"/>
      <c r="B10027"/>
      <c r="C10027"/>
      <c r="D10027"/>
    </row>
    <row r="10028" spans="1:4" ht="15" x14ac:dyDescent="0.25">
      <c r="A10028"/>
      <c r="B10028"/>
      <c r="C10028"/>
      <c r="D10028"/>
    </row>
    <row r="10029" spans="1:4" ht="15" x14ac:dyDescent="0.25">
      <c r="A10029"/>
      <c r="B10029"/>
      <c r="C10029"/>
      <c r="D10029"/>
    </row>
    <row r="10030" spans="1:4" ht="15" x14ac:dyDescent="0.25">
      <c r="A10030"/>
      <c r="B10030"/>
      <c r="C10030"/>
      <c r="D10030"/>
    </row>
    <row r="10031" spans="1:4" ht="15" x14ac:dyDescent="0.25">
      <c r="A10031"/>
      <c r="B10031"/>
      <c r="C10031"/>
      <c r="D10031"/>
    </row>
    <row r="10032" spans="1:4" ht="15" x14ac:dyDescent="0.25">
      <c r="A10032"/>
      <c r="B10032"/>
      <c r="C10032"/>
      <c r="D10032"/>
    </row>
    <row r="10033" spans="1:4" ht="15" x14ac:dyDescent="0.25">
      <c r="A10033"/>
      <c r="B10033"/>
      <c r="C10033"/>
      <c r="D10033"/>
    </row>
    <row r="10034" spans="1:4" ht="15" x14ac:dyDescent="0.25">
      <c r="A10034"/>
      <c r="B10034"/>
      <c r="C10034"/>
      <c r="D10034"/>
    </row>
    <row r="10035" spans="1:4" ht="15" x14ac:dyDescent="0.25">
      <c r="A10035"/>
      <c r="B10035"/>
      <c r="C10035"/>
      <c r="D10035"/>
    </row>
    <row r="10036" spans="1:4" ht="15" x14ac:dyDescent="0.25">
      <c r="A10036"/>
      <c r="B10036"/>
      <c r="C10036"/>
      <c r="D10036"/>
    </row>
    <row r="10037" spans="1:4" ht="15" x14ac:dyDescent="0.25">
      <c r="A10037"/>
      <c r="B10037"/>
      <c r="C10037"/>
      <c r="D10037"/>
    </row>
    <row r="10038" spans="1:4" ht="15" x14ac:dyDescent="0.25">
      <c r="A10038"/>
      <c r="B10038"/>
      <c r="C10038"/>
      <c r="D10038"/>
    </row>
    <row r="10039" spans="1:4" ht="15" x14ac:dyDescent="0.25">
      <c r="A10039"/>
      <c r="B10039"/>
      <c r="C10039"/>
      <c r="D10039"/>
    </row>
    <row r="10040" spans="1:4" ht="15" x14ac:dyDescent="0.25">
      <c r="A10040"/>
      <c r="B10040"/>
      <c r="C10040"/>
      <c r="D10040"/>
    </row>
    <row r="10041" spans="1:4" ht="15" x14ac:dyDescent="0.25">
      <c r="A10041"/>
      <c r="B10041"/>
      <c r="C10041"/>
      <c r="D10041"/>
    </row>
    <row r="10042" spans="1:4" ht="15" x14ac:dyDescent="0.25">
      <c r="A10042"/>
      <c r="B10042"/>
      <c r="C10042"/>
      <c r="D10042"/>
    </row>
    <row r="10043" spans="1:4" ht="15" x14ac:dyDescent="0.25">
      <c r="A10043"/>
      <c r="B10043"/>
      <c r="C10043"/>
      <c r="D10043"/>
    </row>
    <row r="10044" spans="1:4" ht="15" x14ac:dyDescent="0.25">
      <c r="A10044"/>
      <c r="B10044"/>
      <c r="C10044"/>
      <c r="D10044"/>
    </row>
    <row r="10045" spans="1:4" ht="15" x14ac:dyDescent="0.25">
      <c r="A10045"/>
      <c r="B10045"/>
      <c r="C10045"/>
      <c r="D10045"/>
    </row>
    <row r="10046" spans="1:4" ht="15" x14ac:dyDescent="0.25">
      <c r="A10046"/>
      <c r="B10046"/>
      <c r="C10046"/>
      <c r="D10046"/>
    </row>
    <row r="10047" spans="1:4" ht="15" x14ac:dyDescent="0.25">
      <c r="A10047"/>
      <c r="B10047"/>
      <c r="C10047"/>
      <c r="D10047"/>
    </row>
    <row r="10048" spans="1:4" ht="15" x14ac:dyDescent="0.25">
      <c r="A10048"/>
      <c r="B10048"/>
      <c r="C10048"/>
      <c r="D10048"/>
    </row>
    <row r="10049" spans="1:4" ht="15" x14ac:dyDescent="0.25">
      <c r="A10049"/>
      <c r="B10049"/>
      <c r="C10049"/>
      <c r="D10049"/>
    </row>
    <row r="10050" spans="1:4" ht="15" x14ac:dyDescent="0.25">
      <c r="A10050"/>
      <c r="B10050"/>
      <c r="C10050"/>
      <c r="D10050"/>
    </row>
    <row r="10051" spans="1:4" ht="15" x14ac:dyDescent="0.25">
      <c r="A10051"/>
      <c r="B10051"/>
      <c r="C10051"/>
      <c r="D10051"/>
    </row>
    <row r="10052" spans="1:4" ht="15" x14ac:dyDescent="0.25">
      <c r="A10052"/>
      <c r="B10052"/>
      <c r="C10052"/>
      <c r="D10052"/>
    </row>
    <row r="10053" spans="1:4" ht="15" x14ac:dyDescent="0.25">
      <c r="A10053"/>
      <c r="B10053"/>
      <c r="C10053"/>
      <c r="D10053"/>
    </row>
    <row r="10054" spans="1:4" ht="15" x14ac:dyDescent="0.25">
      <c r="A10054"/>
      <c r="B10054"/>
      <c r="C10054"/>
      <c r="D10054"/>
    </row>
    <row r="10055" spans="1:4" ht="15" x14ac:dyDescent="0.25">
      <c r="A10055"/>
      <c r="B10055"/>
      <c r="C10055"/>
      <c r="D10055"/>
    </row>
    <row r="10056" spans="1:4" ht="15" x14ac:dyDescent="0.25">
      <c r="A10056"/>
      <c r="B10056"/>
      <c r="C10056"/>
      <c r="D10056"/>
    </row>
    <row r="10057" spans="1:4" ht="15" x14ac:dyDescent="0.25">
      <c r="A10057"/>
      <c r="B10057"/>
      <c r="C10057"/>
      <c r="D10057"/>
    </row>
    <row r="10058" spans="1:4" ht="15" x14ac:dyDescent="0.25">
      <c r="A10058"/>
      <c r="B10058"/>
      <c r="C10058"/>
      <c r="D10058"/>
    </row>
    <row r="10059" spans="1:4" ht="15" x14ac:dyDescent="0.25">
      <c r="A10059"/>
      <c r="B10059"/>
      <c r="C10059"/>
      <c r="D10059"/>
    </row>
    <row r="10060" spans="1:4" ht="15" x14ac:dyDescent="0.25">
      <c r="A10060"/>
      <c r="B10060"/>
      <c r="C10060"/>
      <c r="D10060"/>
    </row>
    <row r="10061" spans="1:4" ht="15" x14ac:dyDescent="0.25">
      <c r="A10061"/>
      <c r="B10061"/>
      <c r="C10061"/>
      <c r="D10061"/>
    </row>
    <row r="10062" spans="1:4" ht="15" x14ac:dyDescent="0.25">
      <c r="A10062"/>
      <c r="B10062"/>
      <c r="C10062"/>
      <c r="D10062"/>
    </row>
    <row r="10063" spans="1:4" ht="15" x14ac:dyDescent="0.25">
      <c r="A10063"/>
      <c r="B10063"/>
      <c r="C10063"/>
      <c r="D10063"/>
    </row>
    <row r="10064" spans="1:4" ht="15" x14ac:dyDescent="0.25">
      <c r="A10064"/>
      <c r="B10064"/>
      <c r="C10064"/>
      <c r="D10064"/>
    </row>
    <row r="10065" spans="1:4" ht="15" x14ac:dyDescent="0.25">
      <c r="A10065"/>
      <c r="B10065"/>
      <c r="C10065"/>
      <c r="D10065"/>
    </row>
    <row r="10066" spans="1:4" ht="15" x14ac:dyDescent="0.25">
      <c r="A10066"/>
      <c r="B10066"/>
      <c r="C10066"/>
      <c r="D10066"/>
    </row>
    <row r="10067" spans="1:4" ht="15" x14ac:dyDescent="0.25">
      <c r="A10067"/>
      <c r="B10067"/>
      <c r="C10067"/>
      <c r="D10067"/>
    </row>
    <row r="10068" spans="1:4" ht="15" x14ac:dyDescent="0.25">
      <c r="A10068"/>
      <c r="B10068"/>
      <c r="C10068"/>
      <c r="D10068"/>
    </row>
    <row r="10069" spans="1:4" ht="15" x14ac:dyDescent="0.25">
      <c r="A10069"/>
      <c r="B10069"/>
      <c r="C10069"/>
      <c r="D10069"/>
    </row>
    <row r="10070" spans="1:4" ht="15" x14ac:dyDescent="0.25">
      <c r="A10070"/>
      <c r="B10070"/>
      <c r="C10070"/>
      <c r="D10070"/>
    </row>
    <row r="10071" spans="1:4" ht="15" x14ac:dyDescent="0.25">
      <c r="A10071"/>
      <c r="B10071"/>
      <c r="C10071"/>
      <c r="D10071"/>
    </row>
    <row r="10072" spans="1:4" ht="15" x14ac:dyDescent="0.25">
      <c r="A10072"/>
      <c r="B10072"/>
      <c r="C10072"/>
      <c r="D10072"/>
    </row>
    <row r="10073" spans="1:4" ht="15" x14ac:dyDescent="0.25">
      <c r="A10073"/>
      <c r="B10073"/>
      <c r="C10073"/>
      <c r="D10073"/>
    </row>
    <row r="10074" spans="1:4" ht="15" x14ac:dyDescent="0.25">
      <c r="A10074"/>
      <c r="B10074"/>
      <c r="C10074"/>
      <c r="D10074"/>
    </row>
    <row r="10075" spans="1:4" ht="15" x14ac:dyDescent="0.25">
      <c r="A10075"/>
      <c r="B10075"/>
      <c r="C10075"/>
      <c r="D10075"/>
    </row>
    <row r="10076" spans="1:4" ht="15" x14ac:dyDescent="0.25">
      <c r="A10076"/>
      <c r="B10076"/>
      <c r="C10076"/>
      <c r="D10076"/>
    </row>
    <row r="10077" spans="1:4" ht="15" x14ac:dyDescent="0.25">
      <c r="A10077"/>
      <c r="B10077"/>
      <c r="C10077"/>
      <c r="D10077"/>
    </row>
    <row r="10078" spans="1:4" ht="15" x14ac:dyDescent="0.25">
      <c r="A10078"/>
      <c r="B10078"/>
      <c r="C10078"/>
      <c r="D10078"/>
    </row>
    <row r="10079" spans="1:4" ht="15" x14ac:dyDescent="0.25">
      <c r="A10079"/>
      <c r="B10079"/>
      <c r="C10079"/>
      <c r="D10079"/>
    </row>
    <row r="10080" spans="1:4" ht="15" x14ac:dyDescent="0.25">
      <c r="A10080"/>
      <c r="B10080"/>
      <c r="C10080"/>
      <c r="D10080"/>
    </row>
    <row r="10081" spans="1:4" ht="15" x14ac:dyDescent="0.25">
      <c r="A10081"/>
      <c r="B10081"/>
      <c r="C10081"/>
      <c r="D10081"/>
    </row>
    <row r="10082" spans="1:4" ht="15" x14ac:dyDescent="0.25">
      <c r="A10082"/>
      <c r="B10082"/>
      <c r="C10082"/>
      <c r="D10082"/>
    </row>
    <row r="10083" spans="1:4" ht="15" x14ac:dyDescent="0.25">
      <c r="A10083"/>
      <c r="B10083"/>
      <c r="C10083"/>
      <c r="D10083"/>
    </row>
    <row r="10084" spans="1:4" ht="15" x14ac:dyDescent="0.25">
      <c r="A10084"/>
      <c r="B10084"/>
      <c r="C10084"/>
      <c r="D10084"/>
    </row>
    <row r="10085" spans="1:4" ht="15" x14ac:dyDescent="0.25">
      <c r="A10085"/>
      <c r="B10085"/>
      <c r="C10085"/>
      <c r="D10085"/>
    </row>
    <row r="10086" spans="1:4" ht="15" x14ac:dyDescent="0.25">
      <c r="A10086"/>
      <c r="B10086"/>
      <c r="C10086"/>
      <c r="D10086"/>
    </row>
    <row r="10087" spans="1:4" ht="15" x14ac:dyDescent="0.25">
      <c r="A10087"/>
      <c r="B10087"/>
      <c r="C10087"/>
      <c r="D10087"/>
    </row>
    <row r="10088" spans="1:4" ht="15" x14ac:dyDescent="0.25">
      <c r="A10088"/>
      <c r="B10088"/>
      <c r="C10088"/>
      <c r="D10088"/>
    </row>
    <row r="10089" spans="1:4" ht="15" x14ac:dyDescent="0.25">
      <c r="A10089"/>
      <c r="B10089"/>
      <c r="C10089"/>
      <c r="D10089"/>
    </row>
    <row r="10090" spans="1:4" ht="15" x14ac:dyDescent="0.25">
      <c r="A10090"/>
      <c r="B10090"/>
      <c r="C10090"/>
      <c r="D10090"/>
    </row>
    <row r="10091" spans="1:4" ht="15" x14ac:dyDescent="0.25">
      <c r="A10091"/>
      <c r="B10091"/>
      <c r="C10091"/>
      <c r="D10091"/>
    </row>
    <row r="10092" spans="1:4" ht="15" x14ac:dyDescent="0.25">
      <c r="A10092"/>
      <c r="B10092"/>
      <c r="C10092"/>
      <c r="D10092"/>
    </row>
    <row r="10093" spans="1:4" ht="15" x14ac:dyDescent="0.25">
      <c r="A10093"/>
      <c r="B10093"/>
      <c r="C10093"/>
      <c r="D10093"/>
    </row>
    <row r="10094" spans="1:4" ht="15" x14ac:dyDescent="0.25">
      <c r="A10094"/>
      <c r="B10094"/>
      <c r="C10094"/>
      <c r="D10094"/>
    </row>
    <row r="10095" spans="1:4" ht="15" x14ac:dyDescent="0.25">
      <c r="A10095"/>
      <c r="B10095"/>
      <c r="C10095"/>
      <c r="D10095"/>
    </row>
    <row r="10096" spans="1:4" ht="15" x14ac:dyDescent="0.25">
      <c r="A10096"/>
      <c r="B10096"/>
      <c r="C10096"/>
      <c r="D10096"/>
    </row>
    <row r="10097" spans="1:4" ht="15" x14ac:dyDescent="0.25">
      <c r="A10097"/>
      <c r="B10097"/>
      <c r="C10097"/>
      <c r="D10097"/>
    </row>
    <row r="10098" spans="1:4" ht="15" x14ac:dyDescent="0.25">
      <c r="A10098"/>
      <c r="B10098"/>
      <c r="C10098"/>
      <c r="D10098"/>
    </row>
    <row r="10099" spans="1:4" ht="15" x14ac:dyDescent="0.25">
      <c r="A10099"/>
      <c r="B10099"/>
      <c r="C10099"/>
      <c r="D10099"/>
    </row>
    <row r="10100" spans="1:4" ht="15" x14ac:dyDescent="0.25">
      <c r="A10100"/>
      <c r="B10100"/>
      <c r="C10100"/>
      <c r="D10100"/>
    </row>
    <row r="10101" spans="1:4" ht="15" x14ac:dyDescent="0.25">
      <c r="A10101"/>
      <c r="B10101"/>
      <c r="C10101"/>
      <c r="D10101"/>
    </row>
    <row r="10102" spans="1:4" ht="15" x14ac:dyDescent="0.25">
      <c r="A10102"/>
      <c r="B10102"/>
      <c r="C10102"/>
      <c r="D10102"/>
    </row>
    <row r="10103" spans="1:4" ht="15" x14ac:dyDescent="0.25">
      <c r="A10103"/>
      <c r="B10103"/>
      <c r="C10103"/>
      <c r="D10103"/>
    </row>
    <row r="10104" spans="1:4" ht="15" x14ac:dyDescent="0.25">
      <c r="A10104"/>
      <c r="B10104"/>
      <c r="C10104"/>
      <c r="D10104"/>
    </row>
    <row r="10105" spans="1:4" ht="15" x14ac:dyDescent="0.25">
      <c r="A10105"/>
      <c r="B10105"/>
      <c r="C10105"/>
      <c r="D10105"/>
    </row>
    <row r="10106" spans="1:4" ht="15" x14ac:dyDescent="0.25">
      <c r="A10106"/>
      <c r="B10106"/>
      <c r="C10106"/>
      <c r="D10106"/>
    </row>
    <row r="10107" spans="1:4" ht="15" x14ac:dyDescent="0.25">
      <c r="A10107"/>
      <c r="B10107"/>
      <c r="C10107"/>
      <c r="D10107"/>
    </row>
    <row r="10108" spans="1:4" ht="15" x14ac:dyDescent="0.25">
      <c r="A10108"/>
      <c r="B10108"/>
      <c r="C10108"/>
      <c r="D10108"/>
    </row>
    <row r="10109" spans="1:4" ht="15" x14ac:dyDescent="0.25">
      <c r="A10109"/>
      <c r="B10109"/>
      <c r="C10109"/>
      <c r="D10109"/>
    </row>
    <row r="10110" spans="1:4" ht="15" x14ac:dyDescent="0.25">
      <c r="A10110"/>
      <c r="B10110"/>
      <c r="C10110"/>
      <c r="D10110"/>
    </row>
    <row r="10111" spans="1:4" ht="15" x14ac:dyDescent="0.25">
      <c r="A10111"/>
      <c r="B10111"/>
      <c r="C10111"/>
      <c r="D10111"/>
    </row>
    <row r="10112" spans="1:4" ht="15" x14ac:dyDescent="0.25">
      <c r="A10112"/>
      <c r="B10112"/>
      <c r="C10112"/>
      <c r="D10112"/>
    </row>
    <row r="10113" spans="1:4" ht="15" x14ac:dyDescent="0.25">
      <c r="A10113"/>
      <c r="B10113"/>
      <c r="C10113"/>
      <c r="D10113"/>
    </row>
    <row r="10114" spans="1:4" ht="15" x14ac:dyDescent="0.25">
      <c r="A10114"/>
      <c r="B10114"/>
      <c r="C10114"/>
      <c r="D10114"/>
    </row>
    <row r="10115" spans="1:4" ht="15" x14ac:dyDescent="0.25">
      <c r="A10115"/>
      <c r="B10115"/>
      <c r="C10115"/>
      <c r="D10115"/>
    </row>
    <row r="10116" spans="1:4" ht="15" x14ac:dyDescent="0.25">
      <c r="A10116"/>
      <c r="B10116"/>
      <c r="C10116"/>
      <c r="D10116"/>
    </row>
    <row r="10117" spans="1:4" ht="15" x14ac:dyDescent="0.25">
      <c r="A10117"/>
      <c r="B10117"/>
      <c r="C10117"/>
      <c r="D10117"/>
    </row>
    <row r="10118" spans="1:4" ht="15" x14ac:dyDescent="0.25">
      <c r="A10118"/>
      <c r="B10118"/>
      <c r="C10118"/>
      <c r="D10118"/>
    </row>
    <row r="10119" spans="1:4" ht="15" x14ac:dyDescent="0.25">
      <c r="A10119"/>
      <c r="B10119"/>
      <c r="C10119"/>
      <c r="D10119"/>
    </row>
    <row r="10120" spans="1:4" ht="15" x14ac:dyDescent="0.25">
      <c r="A10120"/>
      <c r="B10120"/>
      <c r="C10120"/>
      <c r="D10120"/>
    </row>
    <row r="10121" spans="1:4" ht="15" x14ac:dyDescent="0.25">
      <c r="A10121"/>
      <c r="B10121"/>
      <c r="C10121"/>
      <c r="D10121"/>
    </row>
    <row r="10122" spans="1:4" ht="15" x14ac:dyDescent="0.25">
      <c r="A10122"/>
      <c r="B10122"/>
      <c r="C10122"/>
      <c r="D10122"/>
    </row>
    <row r="10123" spans="1:4" ht="15" x14ac:dyDescent="0.25">
      <c r="A10123"/>
      <c r="B10123"/>
      <c r="C10123"/>
      <c r="D10123"/>
    </row>
    <row r="10124" spans="1:4" ht="15" x14ac:dyDescent="0.25">
      <c r="A10124"/>
      <c r="B10124"/>
      <c r="C10124"/>
      <c r="D10124"/>
    </row>
    <row r="10125" spans="1:4" ht="15" x14ac:dyDescent="0.25">
      <c r="A10125"/>
      <c r="B10125"/>
      <c r="C10125"/>
      <c r="D10125"/>
    </row>
    <row r="10126" spans="1:4" ht="15" x14ac:dyDescent="0.25">
      <c r="A10126"/>
      <c r="B10126"/>
      <c r="C10126"/>
      <c r="D10126"/>
    </row>
    <row r="10127" spans="1:4" ht="15" x14ac:dyDescent="0.25">
      <c r="A10127"/>
      <c r="B10127"/>
      <c r="C10127"/>
      <c r="D10127"/>
    </row>
    <row r="10128" spans="1:4" ht="15" x14ac:dyDescent="0.25">
      <c r="A10128"/>
      <c r="B10128"/>
      <c r="C10128"/>
      <c r="D10128"/>
    </row>
    <row r="10129" spans="1:4" ht="15" x14ac:dyDescent="0.25">
      <c r="A10129"/>
      <c r="B10129"/>
      <c r="C10129"/>
      <c r="D10129"/>
    </row>
    <row r="10130" spans="1:4" ht="15" x14ac:dyDescent="0.25">
      <c r="A10130"/>
      <c r="B10130"/>
      <c r="C10130"/>
      <c r="D10130"/>
    </row>
    <row r="10131" spans="1:4" ht="15" x14ac:dyDescent="0.25">
      <c r="A10131"/>
      <c r="B10131"/>
      <c r="C10131"/>
      <c r="D10131"/>
    </row>
    <row r="10132" spans="1:4" ht="15" x14ac:dyDescent="0.25">
      <c r="A10132"/>
      <c r="B10132"/>
      <c r="C10132"/>
      <c r="D10132"/>
    </row>
    <row r="10133" spans="1:4" ht="15" x14ac:dyDescent="0.25">
      <c r="A10133"/>
      <c r="B10133"/>
      <c r="C10133"/>
      <c r="D10133"/>
    </row>
    <row r="10134" spans="1:4" ht="15" x14ac:dyDescent="0.25">
      <c r="A10134"/>
      <c r="B10134"/>
      <c r="C10134"/>
      <c r="D10134"/>
    </row>
    <row r="10135" spans="1:4" ht="15" x14ac:dyDescent="0.25">
      <c r="A10135"/>
      <c r="B10135"/>
      <c r="C10135"/>
      <c r="D10135"/>
    </row>
    <row r="10136" spans="1:4" ht="15" x14ac:dyDescent="0.25">
      <c r="A10136"/>
      <c r="B10136"/>
      <c r="C10136"/>
      <c r="D10136"/>
    </row>
    <row r="10137" spans="1:4" ht="15" x14ac:dyDescent="0.25">
      <c r="A10137"/>
      <c r="B10137"/>
      <c r="C10137"/>
      <c r="D10137"/>
    </row>
    <row r="10138" spans="1:4" ht="15" x14ac:dyDescent="0.25">
      <c r="A10138"/>
      <c r="B10138"/>
      <c r="C10138"/>
      <c r="D10138"/>
    </row>
    <row r="10139" spans="1:4" ht="15" x14ac:dyDescent="0.25">
      <c r="A10139"/>
      <c r="B10139"/>
      <c r="C10139"/>
      <c r="D10139"/>
    </row>
    <row r="10140" spans="1:4" ht="15" x14ac:dyDescent="0.25">
      <c r="A10140"/>
      <c r="B10140"/>
      <c r="C10140"/>
      <c r="D10140"/>
    </row>
    <row r="10141" spans="1:4" ht="15" x14ac:dyDescent="0.25">
      <c r="A10141"/>
      <c r="B10141"/>
      <c r="C10141"/>
      <c r="D10141"/>
    </row>
    <row r="10142" spans="1:4" ht="15" x14ac:dyDescent="0.25">
      <c r="A10142"/>
      <c r="B10142"/>
      <c r="C10142"/>
      <c r="D10142"/>
    </row>
    <row r="10143" spans="1:4" ht="15" x14ac:dyDescent="0.25">
      <c r="A10143"/>
      <c r="B10143"/>
      <c r="C10143"/>
      <c r="D10143"/>
    </row>
    <row r="10144" spans="1:4" ht="15" x14ac:dyDescent="0.25">
      <c r="A10144"/>
      <c r="B10144"/>
      <c r="C10144"/>
      <c r="D10144"/>
    </row>
    <row r="10145" spans="1:4" ht="15" x14ac:dyDescent="0.25">
      <c r="A10145"/>
      <c r="B10145"/>
      <c r="C10145"/>
      <c r="D10145"/>
    </row>
    <row r="10146" spans="1:4" ht="15" x14ac:dyDescent="0.25">
      <c r="A10146"/>
      <c r="B10146"/>
      <c r="C10146"/>
      <c r="D10146"/>
    </row>
    <row r="10147" spans="1:4" ht="15" x14ac:dyDescent="0.25">
      <c r="A10147"/>
      <c r="B10147"/>
      <c r="C10147"/>
      <c r="D10147"/>
    </row>
    <row r="10148" spans="1:4" ht="15" x14ac:dyDescent="0.25">
      <c r="A10148"/>
      <c r="B10148"/>
      <c r="C10148"/>
      <c r="D10148"/>
    </row>
    <row r="10149" spans="1:4" ht="15" x14ac:dyDescent="0.25">
      <c r="A10149"/>
      <c r="B10149"/>
      <c r="C10149"/>
      <c r="D10149"/>
    </row>
    <row r="10150" spans="1:4" ht="15" x14ac:dyDescent="0.25">
      <c r="A10150"/>
      <c r="B10150"/>
      <c r="C10150"/>
      <c r="D10150"/>
    </row>
    <row r="10151" spans="1:4" ht="15" x14ac:dyDescent="0.25">
      <c r="A10151"/>
      <c r="B10151"/>
      <c r="C10151"/>
      <c r="D10151"/>
    </row>
    <row r="10152" spans="1:4" ht="15" x14ac:dyDescent="0.25">
      <c r="A10152"/>
      <c r="B10152"/>
      <c r="C10152"/>
      <c r="D10152"/>
    </row>
    <row r="10153" spans="1:4" ht="15" x14ac:dyDescent="0.25">
      <c r="A10153"/>
      <c r="B10153"/>
      <c r="C10153"/>
      <c r="D10153"/>
    </row>
    <row r="10154" spans="1:4" ht="15" x14ac:dyDescent="0.25">
      <c r="A10154"/>
      <c r="B10154"/>
      <c r="C10154"/>
      <c r="D10154"/>
    </row>
    <row r="10155" spans="1:4" ht="15" x14ac:dyDescent="0.25">
      <c r="A10155"/>
      <c r="B10155"/>
      <c r="C10155"/>
      <c r="D10155"/>
    </row>
    <row r="10156" spans="1:4" ht="15" x14ac:dyDescent="0.25">
      <c r="A10156"/>
      <c r="B10156"/>
      <c r="C10156"/>
      <c r="D10156"/>
    </row>
    <row r="10157" spans="1:4" ht="15" x14ac:dyDescent="0.25">
      <c r="A10157"/>
      <c r="B10157"/>
      <c r="C10157"/>
      <c r="D10157"/>
    </row>
    <row r="10158" spans="1:4" ht="15" x14ac:dyDescent="0.25">
      <c r="A10158"/>
      <c r="B10158"/>
      <c r="C10158"/>
      <c r="D10158"/>
    </row>
    <row r="10159" spans="1:4" ht="15" x14ac:dyDescent="0.25">
      <c r="A10159"/>
      <c r="B10159"/>
      <c r="C10159"/>
      <c r="D10159"/>
    </row>
    <row r="10160" spans="1:4" ht="15" x14ac:dyDescent="0.25">
      <c r="A10160"/>
      <c r="B10160"/>
      <c r="C10160"/>
      <c r="D10160"/>
    </row>
    <row r="10161" spans="1:4" ht="15" x14ac:dyDescent="0.25">
      <c r="A10161"/>
      <c r="B10161"/>
      <c r="C10161"/>
      <c r="D10161"/>
    </row>
    <row r="10162" spans="1:4" ht="15" x14ac:dyDescent="0.25">
      <c r="A10162"/>
      <c r="B10162"/>
      <c r="C10162"/>
      <c r="D10162"/>
    </row>
    <row r="10163" spans="1:4" ht="15" x14ac:dyDescent="0.25">
      <c r="A10163"/>
      <c r="B10163"/>
      <c r="C10163"/>
      <c r="D10163"/>
    </row>
    <row r="10164" spans="1:4" ht="15" x14ac:dyDescent="0.25">
      <c r="A10164"/>
      <c r="B10164"/>
      <c r="C10164"/>
      <c r="D10164"/>
    </row>
    <row r="10165" spans="1:4" ht="15" x14ac:dyDescent="0.25">
      <c r="A10165"/>
      <c r="B10165"/>
      <c r="C10165"/>
      <c r="D10165"/>
    </row>
    <row r="10166" spans="1:4" ht="15" x14ac:dyDescent="0.25">
      <c r="A10166"/>
      <c r="B10166"/>
      <c r="C10166"/>
      <c r="D10166"/>
    </row>
    <row r="10167" spans="1:4" ht="15" x14ac:dyDescent="0.25">
      <c r="A10167"/>
      <c r="B10167"/>
      <c r="C10167"/>
      <c r="D10167"/>
    </row>
    <row r="10168" spans="1:4" ht="15" x14ac:dyDescent="0.25">
      <c r="A10168"/>
      <c r="B10168"/>
      <c r="C10168"/>
      <c r="D10168"/>
    </row>
    <row r="10169" spans="1:4" ht="15" x14ac:dyDescent="0.25">
      <c r="A10169"/>
      <c r="B10169"/>
      <c r="C10169"/>
      <c r="D10169"/>
    </row>
    <row r="10170" spans="1:4" ht="15" x14ac:dyDescent="0.25">
      <c r="A10170"/>
      <c r="B10170"/>
      <c r="C10170"/>
      <c r="D10170"/>
    </row>
    <row r="10171" spans="1:4" ht="15" x14ac:dyDescent="0.25">
      <c r="A10171"/>
      <c r="B10171"/>
      <c r="C10171"/>
      <c r="D10171"/>
    </row>
    <row r="10172" spans="1:4" ht="15" x14ac:dyDescent="0.25">
      <c r="A10172"/>
      <c r="B10172"/>
      <c r="C10172"/>
      <c r="D10172"/>
    </row>
    <row r="10173" spans="1:4" ht="15" x14ac:dyDescent="0.25">
      <c r="A10173"/>
      <c r="B10173"/>
      <c r="C10173"/>
      <c r="D10173"/>
    </row>
    <row r="10174" spans="1:4" ht="15" x14ac:dyDescent="0.25">
      <c r="A10174"/>
      <c r="B10174"/>
      <c r="C10174"/>
      <c r="D10174"/>
    </row>
    <row r="10175" spans="1:4" ht="15" x14ac:dyDescent="0.25">
      <c r="A10175"/>
      <c r="B10175"/>
      <c r="C10175"/>
      <c r="D10175"/>
    </row>
    <row r="10176" spans="1:4" ht="15" x14ac:dyDescent="0.25">
      <c r="A10176"/>
      <c r="B10176"/>
      <c r="C10176"/>
      <c r="D10176"/>
    </row>
    <row r="10177" spans="1:4" ht="15" x14ac:dyDescent="0.25">
      <c r="A10177"/>
      <c r="B10177"/>
      <c r="C10177"/>
      <c r="D10177"/>
    </row>
    <row r="10178" spans="1:4" ht="15" x14ac:dyDescent="0.25">
      <c r="A10178"/>
      <c r="B10178"/>
      <c r="C10178"/>
      <c r="D10178"/>
    </row>
    <row r="10179" spans="1:4" ht="15" x14ac:dyDescent="0.25">
      <c r="A10179"/>
      <c r="B10179"/>
      <c r="C10179"/>
      <c r="D10179"/>
    </row>
    <row r="10180" spans="1:4" ht="15" x14ac:dyDescent="0.25">
      <c r="A10180"/>
      <c r="B10180"/>
      <c r="C10180"/>
      <c r="D10180"/>
    </row>
    <row r="10181" spans="1:4" ht="15" x14ac:dyDescent="0.25">
      <c r="A10181"/>
      <c r="B10181"/>
      <c r="C10181"/>
      <c r="D10181"/>
    </row>
    <row r="10182" spans="1:4" ht="15" x14ac:dyDescent="0.25">
      <c r="A10182"/>
      <c r="B10182"/>
      <c r="C10182"/>
      <c r="D10182"/>
    </row>
    <row r="10183" spans="1:4" ht="15" x14ac:dyDescent="0.25">
      <c r="A10183"/>
      <c r="B10183"/>
      <c r="C10183"/>
      <c r="D10183"/>
    </row>
    <row r="10184" spans="1:4" ht="15" x14ac:dyDescent="0.25">
      <c r="A10184"/>
      <c r="B10184"/>
      <c r="C10184"/>
      <c r="D10184"/>
    </row>
    <row r="10185" spans="1:4" ht="15" x14ac:dyDescent="0.25">
      <c r="A10185"/>
      <c r="B10185"/>
      <c r="C10185"/>
      <c r="D10185"/>
    </row>
    <row r="10186" spans="1:4" ht="15" x14ac:dyDescent="0.25">
      <c r="A10186"/>
      <c r="B10186"/>
      <c r="C10186"/>
      <c r="D10186"/>
    </row>
    <row r="10187" spans="1:4" ht="15" x14ac:dyDescent="0.25">
      <c r="A10187"/>
      <c r="B10187"/>
      <c r="C10187"/>
      <c r="D10187"/>
    </row>
    <row r="10188" spans="1:4" ht="15" x14ac:dyDescent="0.25">
      <c r="A10188"/>
      <c r="B10188"/>
      <c r="C10188"/>
      <c r="D10188"/>
    </row>
    <row r="10189" spans="1:4" ht="15" x14ac:dyDescent="0.25">
      <c r="A10189"/>
      <c r="B10189"/>
      <c r="C10189"/>
      <c r="D10189"/>
    </row>
    <row r="10190" spans="1:4" ht="15" x14ac:dyDescent="0.25">
      <c r="A10190"/>
      <c r="B10190"/>
      <c r="C10190"/>
      <c r="D10190"/>
    </row>
    <row r="10191" spans="1:4" ht="15" x14ac:dyDescent="0.25">
      <c r="A10191"/>
      <c r="B10191"/>
      <c r="C10191"/>
      <c r="D10191"/>
    </row>
    <row r="10192" spans="1:4" ht="15" x14ac:dyDescent="0.25">
      <c r="A10192"/>
      <c r="B10192"/>
      <c r="C10192"/>
      <c r="D10192"/>
    </row>
    <row r="10193" spans="1:4" ht="15" x14ac:dyDescent="0.25">
      <c r="A10193"/>
      <c r="B10193"/>
      <c r="C10193"/>
      <c r="D10193"/>
    </row>
    <row r="10194" spans="1:4" ht="15" x14ac:dyDescent="0.25">
      <c r="A10194"/>
      <c r="B10194"/>
      <c r="C10194"/>
      <c r="D10194"/>
    </row>
    <row r="10195" spans="1:4" ht="15" x14ac:dyDescent="0.25">
      <c r="A10195"/>
      <c r="B10195"/>
      <c r="C10195"/>
      <c r="D10195"/>
    </row>
    <row r="10196" spans="1:4" ht="15" x14ac:dyDescent="0.25">
      <c r="A10196"/>
      <c r="B10196"/>
      <c r="C10196"/>
      <c r="D10196"/>
    </row>
    <row r="10197" spans="1:4" ht="15" x14ac:dyDescent="0.25">
      <c r="A10197"/>
      <c r="B10197"/>
      <c r="C10197"/>
      <c r="D10197"/>
    </row>
    <row r="10198" spans="1:4" ht="15" x14ac:dyDescent="0.25">
      <c r="A10198"/>
      <c r="B10198"/>
      <c r="C10198"/>
      <c r="D10198"/>
    </row>
    <row r="10199" spans="1:4" ht="15" x14ac:dyDescent="0.25">
      <c r="A10199"/>
      <c r="B10199"/>
      <c r="C10199"/>
      <c r="D10199"/>
    </row>
    <row r="10200" spans="1:4" ht="15" x14ac:dyDescent="0.25">
      <c r="A10200"/>
      <c r="B10200"/>
      <c r="C10200"/>
      <c r="D10200"/>
    </row>
    <row r="10201" spans="1:4" ht="15" x14ac:dyDescent="0.25">
      <c r="A10201"/>
      <c r="B10201"/>
      <c r="C10201"/>
      <c r="D10201"/>
    </row>
    <row r="10202" spans="1:4" ht="15" x14ac:dyDescent="0.25">
      <c r="A10202"/>
      <c r="B10202"/>
      <c r="C10202"/>
      <c r="D10202"/>
    </row>
    <row r="10203" spans="1:4" ht="15" x14ac:dyDescent="0.25">
      <c r="A10203"/>
      <c r="B10203"/>
      <c r="C10203"/>
      <c r="D10203"/>
    </row>
    <row r="10204" spans="1:4" ht="15" x14ac:dyDescent="0.25">
      <c r="A10204"/>
      <c r="B10204"/>
      <c r="C10204"/>
      <c r="D10204"/>
    </row>
    <row r="10205" spans="1:4" ht="15" x14ac:dyDescent="0.25">
      <c r="A10205"/>
      <c r="B10205"/>
      <c r="C10205"/>
      <c r="D10205"/>
    </row>
    <row r="10206" spans="1:4" ht="15" x14ac:dyDescent="0.25">
      <c r="A10206"/>
      <c r="B10206"/>
      <c r="C10206"/>
      <c r="D10206"/>
    </row>
    <row r="10207" spans="1:4" ht="15" x14ac:dyDescent="0.25">
      <c r="A10207"/>
      <c r="B10207"/>
      <c r="C10207"/>
      <c r="D10207"/>
    </row>
    <row r="10208" spans="1:4" ht="15" x14ac:dyDescent="0.25">
      <c r="A10208"/>
      <c r="B10208"/>
      <c r="C10208"/>
      <c r="D10208"/>
    </row>
    <row r="10209" spans="1:4" ht="15" x14ac:dyDescent="0.25">
      <c r="A10209"/>
      <c r="B10209"/>
      <c r="C10209"/>
      <c r="D10209"/>
    </row>
    <row r="10210" spans="1:4" ht="15" x14ac:dyDescent="0.25">
      <c r="A10210"/>
      <c r="B10210"/>
      <c r="C10210"/>
      <c r="D10210"/>
    </row>
    <row r="10211" spans="1:4" ht="15" x14ac:dyDescent="0.25">
      <c r="A10211"/>
      <c r="B10211"/>
      <c r="C10211"/>
      <c r="D10211"/>
    </row>
    <row r="10212" spans="1:4" ht="15" x14ac:dyDescent="0.25">
      <c r="A10212"/>
      <c r="B10212"/>
      <c r="C10212"/>
      <c r="D10212"/>
    </row>
    <row r="10213" spans="1:4" ht="15" x14ac:dyDescent="0.25">
      <c r="A10213"/>
      <c r="B10213"/>
      <c r="C10213"/>
      <c r="D10213"/>
    </row>
    <row r="10214" spans="1:4" ht="15" x14ac:dyDescent="0.25">
      <c r="A10214"/>
      <c r="B10214"/>
      <c r="C10214"/>
      <c r="D10214"/>
    </row>
    <row r="10215" spans="1:4" ht="15" x14ac:dyDescent="0.25">
      <c r="A10215"/>
      <c r="B10215"/>
      <c r="C10215"/>
      <c r="D10215"/>
    </row>
    <row r="10216" spans="1:4" ht="15" x14ac:dyDescent="0.25">
      <c r="A10216"/>
      <c r="B10216"/>
      <c r="C10216"/>
      <c r="D10216"/>
    </row>
    <row r="10217" spans="1:4" ht="15" x14ac:dyDescent="0.25">
      <c r="A10217"/>
      <c r="B10217"/>
      <c r="C10217"/>
      <c r="D10217"/>
    </row>
    <row r="10218" spans="1:4" ht="15" x14ac:dyDescent="0.25">
      <c r="A10218"/>
      <c r="B10218"/>
      <c r="C10218"/>
      <c r="D10218"/>
    </row>
    <row r="10219" spans="1:4" ht="15" x14ac:dyDescent="0.25">
      <c r="A10219"/>
      <c r="B10219"/>
      <c r="C10219"/>
      <c r="D10219"/>
    </row>
    <row r="10220" spans="1:4" ht="15" x14ac:dyDescent="0.25">
      <c r="A10220"/>
      <c r="B10220"/>
      <c r="C10220"/>
      <c r="D10220"/>
    </row>
    <row r="10221" spans="1:4" ht="15" x14ac:dyDescent="0.25">
      <c r="A10221"/>
      <c r="B10221"/>
      <c r="C10221"/>
      <c r="D10221"/>
    </row>
    <row r="10222" spans="1:4" ht="15" x14ac:dyDescent="0.25">
      <c r="A10222"/>
      <c r="B10222"/>
      <c r="C10222"/>
      <c r="D10222"/>
    </row>
    <row r="10223" spans="1:4" ht="15" x14ac:dyDescent="0.25">
      <c r="A10223"/>
      <c r="B10223"/>
      <c r="C10223"/>
      <c r="D10223"/>
    </row>
    <row r="10224" spans="1:4" ht="15" x14ac:dyDescent="0.25">
      <c r="A10224"/>
      <c r="B10224"/>
      <c r="C10224"/>
      <c r="D10224"/>
    </row>
    <row r="10225" spans="1:4" ht="15" x14ac:dyDescent="0.25">
      <c r="A10225"/>
      <c r="B10225"/>
      <c r="C10225"/>
      <c r="D10225"/>
    </row>
    <row r="10226" spans="1:4" ht="15" x14ac:dyDescent="0.25">
      <c r="A10226"/>
      <c r="B10226"/>
      <c r="C10226"/>
      <c r="D10226"/>
    </row>
    <row r="10227" spans="1:4" ht="15" x14ac:dyDescent="0.25">
      <c r="A10227"/>
      <c r="B10227"/>
      <c r="C10227"/>
      <c r="D10227"/>
    </row>
    <row r="10228" spans="1:4" ht="15" x14ac:dyDescent="0.25">
      <c r="A10228"/>
      <c r="B10228"/>
      <c r="C10228"/>
      <c r="D10228"/>
    </row>
    <row r="10229" spans="1:4" ht="15" x14ac:dyDescent="0.25">
      <c r="A10229"/>
      <c r="B10229"/>
      <c r="C10229"/>
      <c r="D10229"/>
    </row>
    <row r="10230" spans="1:4" ht="15" x14ac:dyDescent="0.25">
      <c r="A10230"/>
      <c r="B10230"/>
      <c r="C10230"/>
      <c r="D10230"/>
    </row>
    <row r="10231" spans="1:4" ht="15" x14ac:dyDescent="0.25">
      <c r="A10231"/>
      <c r="B10231"/>
      <c r="C10231"/>
      <c r="D10231"/>
    </row>
    <row r="10232" spans="1:4" ht="15" x14ac:dyDescent="0.25">
      <c r="A10232"/>
      <c r="B10232"/>
      <c r="C10232"/>
      <c r="D10232"/>
    </row>
    <row r="10233" spans="1:4" ht="15" x14ac:dyDescent="0.25">
      <c r="A10233"/>
      <c r="B10233"/>
      <c r="C10233"/>
      <c r="D10233"/>
    </row>
    <row r="10234" spans="1:4" ht="15" x14ac:dyDescent="0.25">
      <c r="A10234"/>
      <c r="B10234"/>
      <c r="C10234"/>
      <c r="D10234"/>
    </row>
    <row r="10235" spans="1:4" ht="15" x14ac:dyDescent="0.25">
      <c r="A10235"/>
      <c r="B10235"/>
      <c r="C10235"/>
      <c r="D10235"/>
    </row>
    <row r="10236" spans="1:4" ht="15" x14ac:dyDescent="0.25">
      <c r="A10236"/>
      <c r="B10236"/>
      <c r="C10236"/>
      <c r="D10236"/>
    </row>
    <row r="10237" spans="1:4" ht="15" x14ac:dyDescent="0.25">
      <c r="A10237"/>
      <c r="B10237"/>
      <c r="C10237"/>
      <c r="D10237"/>
    </row>
    <row r="10238" spans="1:4" ht="15" x14ac:dyDescent="0.25">
      <c r="A10238"/>
      <c r="B10238"/>
      <c r="C10238"/>
      <c r="D10238"/>
    </row>
    <row r="10239" spans="1:4" ht="15" x14ac:dyDescent="0.25">
      <c r="A10239"/>
      <c r="B10239"/>
      <c r="C10239"/>
      <c r="D10239"/>
    </row>
    <row r="10240" spans="1:4" ht="15" x14ac:dyDescent="0.25">
      <c r="A10240"/>
      <c r="B10240"/>
      <c r="C10240"/>
      <c r="D10240"/>
    </row>
    <row r="10241" spans="1:4" ht="15" x14ac:dyDescent="0.25">
      <c r="A10241"/>
      <c r="B10241"/>
      <c r="C10241"/>
      <c r="D10241"/>
    </row>
    <row r="10242" spans="1:4" ht="15" x14ac:dyDescent="0.25">
      <c r="A10242"/>
      <c r="B10242"/>
      <c r="C10242"/>
      <c r="D10242"/>
    </row>
    <row r="10243" spans="1:4" ht="15" x14ac:dyDescent="0.25">
      <c r="A10243"/>
      <c r="B10243"/>
      <c r="C10243"/>
      <c r="D10243"/>
    </row>
    <row r="10244" spans="1:4" ht="15" x14ac:dyDescent="0.25">
      <c r="A10244"/>
      <c r="B10244"/>
      <c r="C10244"/>
      <c r="D10244"/>
    </row>
    <row r="10245" spans="1:4" ht="15" x14ac:dyDescent="0.25">
      <c r="A10245"/>
      <c r="B10245"/>
      <c r="C10245"/>
      <c r="D10245"/>
    </row>
    <row r="10246" spans="1:4" ht="15" x14ac:dyDescent="0.25">
      <c r="A10246"/>
      <c r="B10246"/>
      <c r="C10246"/>
      <c r="D10246"/>
    </row>
    <row r="10247" spans="1:4" ht="15" x14ac:dyDescent="0.25">
      <c r="A10247"/>
      <c r="B10247"/>
      <c r="C10247"/>
      <c r="D10247"/>
    </row>
    <row r="10248" spans="1:4" ht="15" x14ac:dyDescent="0.25">
      <c r="A10248"/>
      <c r="B10248"/>
      <c r="C10248"/>
      <c r="D10248"/>
    </row>
    <row r="10249" spans="1:4" ht="15" x14ac:dyDescent="0.25">
      <c r="A10249"/>
      <c r="B10249"/>
      <c r="C10249"/>
      <c r="D10249"/>
    </row>
    <row r="10250" spans="1:4" ht="15" x14ac:dyDescent="0.25">
      <c r="A10250"/>
      <c r="B10250"/>
      <c r="C10250"/>
      <c r="D10250"/>
    </row>
    <row r="10251" spans="1:4" ht="15" x14ac:dyDescent="0.25">
      <c r="A10251"/>
      <c r="B10251"/>
      <c r="C10251"/>
      <c r="D10251"/>
    </row>
    <row r="10252" spans="1:4" ht="15" x14ac:dyDescent="0.25">
      <c r="A10252"/>
      <c r="B10252"/>
      <c r="C10252"/>
      <c r="D10252"/>
    </row>
    <row r="10253" spans="1:4" ht="15" x14ac:dyDescent="0.25">
      <c r="A10253"/>
      <c r="B10253"/>
      <c r="C10253"/>
      <c r="D10253"/>
    </row>
    <row r="10254" spans="1:4" ht="15" x14ac:dyDescent="0.25">
      <c r="A10254"/>
      <c r="B10254"/>
      <c r="C10254"/>
      <c r="D10254"/>
    </row>
    <row r="10255" spans="1:4" ht="15" x14ac:dyDescent="0.25">
      <c r="A10255"/>
      <c r="B10255"/>
      <c r="C10255"/>
      <c r="D10255"/>
    </row>
    <row r="10256" spans="1:4" ht="15" x14ac:dyDescent="0.25">
      <c r="A10256"/>
      <c r="B10256"/>
      <c r="C10256"/>
      <c r="D10256"/>
    </row>
    <row r="10257" spans="1:4" ht="15" x14ac:dyDescent="0.25">
      <c r="A10257"/>
      <c r="B10257"/>
      <c r="C10257"/>
      <c r="D10257"/>
    </row>
    <row r="10258" spans="1:4" ht="15" x14ac:dyDescent="0.25">
      <c r="A10258"/>
      <c r="B10258"/>
      <c r="C10258"/>
      <c r="D10258"/>
    </row>
    <row r="10259" spans="1:4" ht="15" x14ac:dyDescent="0.25">
      <c r="A10259"/>
      <c r="B10259"/>
      <c r="C10259"/>
      <c r="D10259"/>
    </row>
    <row r="10260" spans="1:4" ht="15" x14ac:dyDescent="0.25">
      <c r="A10260"/>
      <c r="B10260"/>
      <c r="C10260"/>
      <c r="D10260"/>
    </row>
    <row r="10261" spans="1:4" ht="15" x14ac:dyDescent="0.25">
      <c r="A10261"/>
      <c r="B10261"/>
      <c r="C10261"/>
      <c r="D10261"/>
    </row>
    <row r="10262" spans="1:4" ht="15" x14ac:dyDescent="0.25">
      <c r="A10262"/>
      <c r="B10262"/>
      <c r="C10262"/>
      <c r="D10262"/>
    </row>
    <row r="10263" spans="1:4" ht="15" x14ac:dyDescent="0.25">
      <c r="A10263"/>
      <c r="B10263"/>
      <c r="C10263"/>
      <c r="D10263"/>
    </row>
    <row r="10264" spans="1:4" ht="15" x14ac:dyDescent="0.25">
      <c r="A10264"/>
      <c r="B10264"/>
      <c r="C10264"/>
      <c r="D10264"/>
    </row>
    <row r="10265" spans="1:4" ht="15" x14ac:dyDescent="0.25">
      <c r="A10265"/>
      <c r="B10265"/>
      <c r="C10265"/>
      <c r="D10265"/>
    </row>
    <row r="10266" spans="1:4" ht="15" x14ac:dyDescent="0.25">
      <c r="A10266"/>
      <c r="B10266"/>
      <c r="C10266"/>
      <c r="D10266"/>
    </row>
    <row r="10267" spans="1:4" ht="15" x14ac:dyDescent="0.25">
      <c r="A10267"/>
      <c r="B10267"/>
      <c r="C10267"/>
      <c r="D10267"/>
    </row>
    <row r="10268" spans="1:4" ht="15" x14ac:dyDescent="0.25">
      <c r="A10268"/>
      <c r="B10268"/>
      <c r="C10268"/>
      <c r="D10268"/>
    </row>
    <row r="10269" spans="1:4" ht="15" x14ac:dyDescent="0.25">
      <c r="A10269"/>
      <c r="B10269"/>
      <c r="C10269"/>
      <c r="D10269"/>
    </row>
    <row r="10270" spans="1:4" ht="15" x14ac:dyDescent="0.25">
      <c r="A10270"/>
      <c r="B10270"/>
      <c r="C10270"/>
      <c r="D10270"/>
    </row>
    <row r="10271" spans="1:4" ht="15" x14ac:dyDescent="0.25">
      <c r="A10271"/>
      <c r="B10271"/>
      <c r="C10271"/>
      <c r="D10271"/>
    </row>
    <row r="10272" spans="1:4" ht="15" x14ac:dyDescent="0.25">
      <c r="A10272"/>
      <c r="B10272"/>
      <c r="C10272"/>
      <c r="D10272"/>
    </row>
    <row r="10273" spans="1:4" ht="15" x14ac:dyDescent="0.25">
      <c r="A10273"/>
      <c r="B10273"/>
      <c r="C10273"/>
      <c r="D10273"/>
    </row>
    <row r="10274" spans="1:4" ht="15" x14ac:dyDescent="0.25">
      <c r="A10274"/>
      <c r="B10274"/>
      <c r="C10274"/>
      <c r="D10274"/>
    </row>
    <row r="10275" spans="1:4" ht="15" x14ac:dyDescent="0.25">
      <c r="A10275"/>
      <c r="B10275"/>
      <c r="C10275"/>
      <c r="D10275"/>
    </row>
    <row r="10276" spans="1:4" ht="15" x14ac:dyDescent="0.25">
      <c r="A10276"/>
      <c r="B10276"/>
      <c r="C10276"/>
      <c r="D10276"/>
    </row>
    <row r="10277" spans="1:4" ht="15" x14ac:dyDescent="0.25">
      <c r="A10277"/>
      <c r="B10277"/>
      <c r="C10277"/>
      <c r="D10277"/>
    </row>
    <row r="10278" spans="1:4" ht="15" x14ac:dyDescent="0.25">
      <c r="A10278"/>
      <c r="B10278"/>
      <c r="C10278"/>
      <c r="D10278"/>
    </row>
    <row r="10279" spans="1:4" ht="15" x14ac:dyDescent="0.25">
      <c r="A10279"/>
      <c r="B10279"/>
      <c r="C10279"/>
      <c r="D10279"/>
    </row>
    <row r="10280" spans="1:4" ht="15" x14ac:dyDescent="0.25">
      <c r="A10280"/>
      <c r="B10280"/>
      <c r="C10280"/>
      <c r="D10280"/>
    </row>
    <row r="10281" spans="1:4" ht="15" x14ac:dyDescent="0.25">
      <c r="A10281"/>
      <c r="B10281"/>
      <c r="C10281"/>
      <c r="D10281"/>
    </row>
    <row r="10282" spans="1:4" ht="15" x14ac:dyDescent="0.25">
      <c r="A10282"/>
      <c r="B10282"/>
      <c r="C10282"/>
      <c r="D10282"/>
    </row>
    <row r="10283" spans="1:4" ht="15" x14ac:dyDescent="0.25">
      <c r="A10283"/>
      <c r="B10283"/>
      <c r="C10283"/>
      <c r="D10283"/>
    </row>
    <row r="10284" spans="1:4" ht="15" x14ac:dyDescent="0.25">
      <c r="A10284"/>
      <c r="B10284"/>
      <c r="C10284"/>
      <c r="D10284"/>
    </row>
    <row r="10285" spans="1:4" ht="15" x14ac:dyDescent="0.25">
      <c r="A10285"/>
      <c r="B10285"/>
      <c r="C10285"/>
      <c r="D10285"/>
    </row>
    <row r="10286" spans="1:4" ht="15" x14ac:dyDescent="0.25">
      <c r="A10286"/>
      <c r="B10286"/>
      <c r="C10286"/>
      <c r="D10286"/>
    </row>
    <row r="10287" spans="1:4" ht="15" x14ac:dyDescent="0.25">
      <c r="A10287"/>
      <c r="B10287"/>
      <c r="C10287"/>
      <c r="D10287"/>
    </row>
    <row r="10288" spans="1:4" ht="15" x14ac:dyDescent="0.25">
      <c r="A10288"/>
      <c r="B10288"/>
      <c r="C10288"/>
      <c r="D10288"/>
    </row>
    <row r="10289" spans="1:4" ht="15" x14ac:dyDescent="0.25">
      <c r="A10289"/>
      <c r="B10289"/>
      <c r="C10289"/>
      <c r="D10289"/>
    </row>
    <row r="10290" spans="1:4" ht="15" x14ac:dyDescent="0.25">
      <c r="A10290"/>
      <c r="B10290"/>
      <c r="C10290"/>
      <c r="D10290"/>
    </row>
    <row r="10291" spans="1:4" ht="15" x14ac:dyDescent="0.25">
      <c r="A10291"/>
      <c r="B10291"/>
      <c r="C10291"/>
      <c r="D10291"/>
    </row>
    <row r="10292" spans="1:4" ht="15" x14ac:dyDescent="0.25">
      <c r="A10292"/>
      <c r="B10292"/>
      <c r="C10292"/>
      <c r="D10292"/>
    </row>
    <row r="10293" spans="1:4" ht="15" x14ac:dyDescent="0.25">
      <c r="A10293"/>
      <c r="B10293"/>
      <c r="C10293"/>
      <c r="D10293"/>
    </row>
    <row r="10294" spans="1:4" ht="15" x14ac:dyDescent="0.25">
      <c r="A10294"/>
      <c r="B10294"/>
      <c r="C10294"/>
      <c r="D10294"/>
    </row>
    <row r="10295" spans="1:4" ht="15" x14ac:dyDescent="0.25">
      <c r="A10295"/>
      <c r="B10295"/>
      <c r="C10295"/>
      <c r="D10295"/>
    </row>
    <row r="10296" spans="1:4" ht="15" x14ac:dyDescent="0.25">
      <c r="A10296"/>
      <c r="B10296"/>
      <c r="C10296"/>
      <c r="D10296"/>
    </row>
    <row r="10297" spans="1:4" ht="15" x14ac:dyDescent="0.25">
      <c r="A10297"/>
      <c r="B10297"/>
      <c r="C10297"/>
      <c r="D10297"/>
    </row>
    <row r="10298" spans="1:4" ht="15" x14ac:dyDescent="0.25">
      <c r="A10298"/>
      <c r="B10298"/>
      <c r="C10298"/>
      <c r="D10298"/>
    </row>
    <row r="10299" spans="1:4" ht="15" x14ac:dyDescent="0.25">
      <c r="A10299"/>
      <c r="B10299"/>
      <c r="C10299"/>
      <c r="D10299"/>
    </row>
    <row r="10300" spans="1:4" ht="15" x14ac:dyDescent="0.25">
      <c r="A10300"/>
      <c r="B10300"/>
      <c r="C10300"/>
      <c r="D10300"/>
    </row>
    <row r="10301" spans="1:4" ht="15" x14ac:dyDescent="0.25">
      <c r="A10301"/>
      <c r="B10301"/>
      <c r="C10301"/>
      <c r="D10301"/>
    </row>
    <row r="10302" spans="1:4" ht="15" x14ac:dyDescent="0.25">
      <c r="A10302"/>
      <c r="B10302"/>
      <c r="C10302"/>
      <c r="D10302"/>
    </row>
    <row r="10303" spans="1:4" ht="15" x14ac:dyDescent="0.25">
      <c r="A10303"/>
      <c r="B10303"/>
      <c r="C10303"/>
      <c r="D10303"/>
    </row>
    <row r="10304" spans="1:4" ht="15" x14ac:dyDescent="0.25">
      <c r="A10304"/>
      <c r="B10304"/>
      <c r="C10304"/>
      <c r="D10304"/>
    </row>
    <row r="10305" spans="1:4" ht="15" x14ac:dyDescent="0.25">
      <c r="A10305"/>
      <c r="B10305"/>
      <c r="C10305"/>
      <c r="D10305"/>
    </row>
    <row r="10306" spans="1:4" ht="15" x14ac:dyDescent="0.25">
      <c r="A10306"/>
      <c r="B10306"/>
      <c r="C10306"/>
      <c r="D10306"/>
    </row>
    <row r="10307" spans="1:4" ht="15" x14ac:dyDescent="0.25">
      <c r="A10307"/>
      <c r="B10307"/>
      <c r="C10307"/>
      <c r="D10307"/>
    </row>
    <row r="10308" spans="1:4" ht="15" x14ac:dyDescent="0.25">
      <c r="A10308"/>
      <c r="B10308"/>
      <c r="C10308"/>
      <c r="D10308"/>
    </row>
    <row r="10309" spans="1:4" ht="15" x14ac:dyDescent="0.25">
      <c r="A10309"/>
      <c r="B10309"/>
      <c r="C10309"/>
      <c r="D10309"/>
    </row>
    <row r="10310" spans="1:4" ht="15" x14ac:dyDescent="0.25">
      <c r="A10310"/>
      <c r="B10310"/>
      <c r="C10310"/>
      <c r="D10310"/>
    </row>
    <row r="10311" spans="1:4" ht="15" x14ac:dyDescent="0.25">
      <c r="A10311"/>
      <c r="B10311"/>
      <c r="C10311"/>
      <c r="D10311"/>
    </row>
    <row r="10312" spans="1:4" ht="15" x14ac:dyDescent="0.25">
      <c r="A10312"/>
      <c r="B10312"/>
      <c r="C10312"/>
      <c r="D10312"/>
    </row>
    <row r="10313" spans="1:4" ht="15" x14ac:dyDescent="0.25">
      <c r="A10313"/>
      <c r="B10313"/>
      <c r="C10313"/>
      <c r="D10313"/>
    </row>
    <row r="10314" spans="1:4" ht="15" x14ac:dyDescent="0.25">
      <c r="A10314"/>
      <c r="B10314"/>
      <c r="C10314"/>
      <c r="D10314"/>
    </row>
    <row r="10315" spans="1:4" ht="15" x14ac:dyDescent="0.25">
      <c r="A10315"/>
      <c r="B10315"/>
      <c r="C10315"/>
      <c r="D10315"/>
    </row>
    <row r="10316" spans="1:4" ht="15" x14ac:dyDescent="0.25">
      <c r="A10316"/>
      <c r="B10316"/>
      <c r="C10316"/>
      <c r="D10316"/>
    </row>
    <row r="10317" spans="1:4" ht="15" x14ac:dyDescent="0.25">
      <c r="A10317"/>
      <c r="B10317"/>
      <c r="C10317"/>
      <c r="D10317"/>
    </row>
    <row r="10318" spans="1:4" ht="15" x14ac:dyDescent="0.25">
      <c r="A10318"/>
      <c r="B10318"/>
      <c r="C10318"/>
      <c r="D10318"/>
    </row>
    <row r="10319" spans="1:4" ht="15" x14ac:dyDescent="0.25">
      <c r="A10319"/>
      <c r="B10319"/>
      <c r="C10319"/>
      <c r="D10319"/>
    </row>
    <row r="10320" spans="1:4" ht="15" x14ac:dyDescent="0.25">
      <c r="A10320"/>
      <c r="B10320"/>
      <c r="C10320"/>
      <c r="D10320"/>
    </row>
    <row r="10321" spans="1:4" ht="15" x14ac:dyDescent="0.25">
      <c r="A10321"/>
      <c r="B10321"/>
      <c r="C10321"/>
      <c r="D10321"/>
    </row>
    <row r="10322" spans="1:4" ht="15" x14ac:dyDescent="0.25">
      <c r="A10322"/>
      <c r="B10322"/>
      <c r="C10322"/>
      <c r="D10322"/>
    </row>
    <row r="10323" spans="1:4" ht="15" x14ac:dyDescent="0.25">
      <c r="A10323"/>
      <c r="B10323"/>
      <c r="C10323"/>
      <c r="D10323"/>
    </row>
    <row r="10324" spans="1:4" ht="15" x14ac:dyDescent="0.25">
      <c r="A10324"/>
      <c r="B10324"/>
      <c r="C10324"/>
      <c r="D10324"/>
    </row>
    <row r="10325" spans="1:4" ht="15" x14ac:dyDescent="0.25">
      <c r="A10325"/>
      <c r="B10325"/>
      <c r="C10325"/>
      <c r="D10325"/>
    </row>
    <row r="10326" spans="1:4" ht="15" x14ac:dyDescent="0.25">
      <c r="A10326"/>
      <c r="B10326"/>
      <c r="C10326"/>
      <c r="D10326"/>
    </row>
    <row r="10327" spans="1:4" ht="15" x14ac:dyDescent="0.25">
      <c r="A10327"/>
      <c r="B10327"/>
      <c r="C10327"/>
      <c r="D10327"/>
    </row>
    <row r="10328" spans="1:4" ht="15" x14ac:dyDescent="0.25">
      <c r="A10328"/>
      <c r="B10328"/>
      <c r="C10328"/>
      <c r="D10328"/>
    </row>
    <row r="10329" spans="1:4" ht="15" x14ac:dyDescent="0.25">
      <c r="A10329"/>
      <c r="B10329"/>
      <c r="C10329"/>
      <c r="D10329"/>
    </row>
    <row r="10330" spans="1:4" ht="15" x14ac:dyDescent="0.25">
      <c r="A10330"/>
      <c r="B10330"/>
      <c r="C10330"/>
      <c r="D10330"/>
    </row>
    <row r="10331" spans="1:4" ht="15" x14ac:dyDescent="0.25">
      <c r="A10331"/>
      <c r="B10331"/>
      <c r="C10331"/>
      <c r="D10331"/>
    </row>
    <row r="10332" spans="1:4" ht="15" x14ac:dyDescent="0.25">
      <c r="A10332"/>
      <c r="B10332"/>
      <c r="C10332"/>
      <c r="D10332"/>
    </row>
    <row r="10333" spans="1:4" ht="15" x14ac:dyDescent="0.25">
      <c r="A10333"/>
      <c r="B10333"/>
      <c r="C10333"/>
      <c r="D10333"/>
    </row>
    <row r="10334" spans="1:4" ht="15" x14ac:dyDescent="0.25">
      <c r="A10334"/>
      <c r="B10334"/>
      <c r="C10334"/>
      <c r="D10334"/>
    </row>
    <row r="10335" spans="1:4" ht="15" x14ac:dyDescent="0.25">
      <c r="A10335"/>
      <c r="B10335"/>
      <c r="C10335"/>
      <c r="D10335"/>
    </row>
    <row r="10336" spans="1:4" ht="15" x14ac:dyDescent="0.25">
      <c r="A10336"/>
      <c r="B10336"/>
      <c r="C10336"/>
      <c r="D10336"/>
    </row>
    <row r="10337" spans="1:4" ht="15" x14ac:dyDescent="0.25">
      <c r="A10337"/>
      <c r="B10337"/>
      <c r="C10337"/>
      <c r="D10337"/>
    </row>
    <row r="10338" spans="1:4" ht="15" x14ac:dyDescent="0.25">
      <c r="A10338"/>
      <c r="B10338"/>
      <c r="C10338"/>
      <c r="D10338"/>
    </row>
    <row r="10339" spans="1:4" ht="15" x14ac:dyDescent="0.25">
      <c r="A10339"/>
      <c r="B10339"/>
      <c r="C10339"/>
      <c r="D10339"/>
    </row>
    <row r="10340" spans="1:4" ht="15" x14ac:dyDescent="0.25">
      <c r="A10340"/>
      <c r="B10340"/>
      <c r="C10340"/>
      <c r="D10340"/>
    </row>
    <row r="10341" spans="1:4" ht="15" x14ac:dyDescent="0.25">
      <c r="A10341"/>
      <c r="B10341"/>
      <c r="C10341"/>
      <c r="D10341"/>
    </row>
    <row r="10342" spans="1:4" ht="15" x14ac:dyDescent="0.25">
      <c r="A10342"/>
      <c r="B10342"/>
      <c r="C10342"/>
      <c r="D10342"/>
    </row>
    <row r="10343" spans="1:4" ht="15" x14ac:dyDescent="0.25">
      <c r="A10343"/>
      <c r="B10343"/>
      <c r="C10343"/>
      <c r="D10343"/>
    </row>
    <row r="10344" spans="1:4" ht="15" x14ac:dyDescent="0.25">
      <c r="A10344"/>
      <c r="B10344"/>
      <c r="C10344"/>
      <c r="D10344"/>
    </row>
    <row r="10345" spans="1:4" ht="15" x14ac:dyDescent="0.25">
      <c r="A10345"/>
      <c r="B10345"/>
      <c r="C10345"/>
      <c r="D10345"/>
    </row>
    <row r="10346" spans="1:4" ht="15" x14ac:dyDescent="0.25">
      <c r="A10346"/>
      <c r="B10346"/>
      <c r="C10346"/>
      <c r="D10346"/>
    </row>
    <row r="10347" spans="1:4" ht="15" x14ac:dyDescent="0.25">
      <c r="A10347"/>
      <c r="B10347"/>
      <c r="C10347"/>
      <c r="D10347"/>
    </row>
    <row r="10348" spans="1:4" ht="15" x14ac:dyDescent="0.25">
      <c r="A10348"/>
      <c r="B10348"/>
      <c r="C10348"/>
      <c r="D10348"/>
    </row>
    <row r="10349" spans="1:4" ht="15" x14ac:dyDescent="0.25">
      <c r="A10349"/>
      <c r="B10349"/>
      <c r="C10349"/>
      <c r="D10349"/>
    </row>
    <row r="10350" spans="1:4" ht="15" x14ac:dyDescent="0.25">
      <c r="A10350"/>
      <c r="B10350"/>
      <c r="C10350"/>
      <c r="D10350"/>
    </row>
    <row r="10351" spans="1:4" ht="15" x14ac:dyDescent="0.25">
      <c r="A10351"/>
      <c r="B10351"/>
      <c r="C10351"/>
      <c r="D10351"/>
    </row>
    <row r="10352" spans="1:4" ht="15" x14ac:dyDescent="0.25">
      <c r="A10352"/>
      <c r="B10352"/>
      <c r="C10352"/>
      <c r="D10352"/>
    </row>
    <row r="10353" spans="1:4" ht="15" x14ac:dyDescent="0.25">
      <c r="A10353"/>
      <c r="B10353"/>
      <c r="C10353"/>
      <c r="D10353"/>
    </row>
    <row r="10354" spans="1:4" ht="15" x14ac:dyDescent="0.25">
      <c r="A10354"/>
      <c r="B10354"/>
      <c r="C10354"/>
      <c r="D10354"/>
    </row>
    <row r="10355" spans="1:4" ht="15" x14ac:dyDescent="0.25">
      <c r="A10355"/>
      <c r="B10355"/>
      <c r="C10355"/>
      <c r="D10355"/>
    </row>
    <row r="10356" spans="1:4" ht="15" x14ac:dyDescent="0.25">
      <c r="A10356"/>
      <c r="B10356"/>
      <c r="C10356"/>
      <c r="D10356"/>
    </row>
    <row r="10357" spans="1:4" ht="15" x14ac:dyDescent="0.25">
      <c r="A10357"/>
      <c r="B10357"/>
      <c r="C10357"/>
      <c r="D10357"/>
    </row>
    <row r="10358" spans="1:4" ht="15" x14ac:dyDescent="0.25">
      <c r="A10358"/>
      <c r="B10358"/>
      <c r="C10358"/>
      <c r="D10358"/>
    </row>
    <row r="10359" spans="1:4" ht="15" x14ac:dyDescent="0.25">
      <c r="A10359"/>
      <c r="B10359"/>
      <c r="C10359"/>
      <c r="D10359"/>
    </row>
    <row r="10360" spans="1:4" ht="15" x14ac:dyDescent="0.25">
      <c r="A10360"/>
      <c r="B10360"/>
      <c r="C10360"/>
      <c r="D10360"/>
    </row>
    <row r="10361" spans="1:4" ht="15" x14ac:dyDescent="0.25">
      <c r="A10361"/>
      <c r="B10361"/>
      <c r="C10361"/>
      <c r="D10361"/>
    </row>
    <row r="10362" spans="1:4" ht="15" x14ac:dyDescent="0.25">
      <c r="A10362"/>
      <c r="B10362"/>
      <c r="C10362"/>
      <c r="D10362"/>
    </row>
    <row r="10363" spans="1:4" ht="15" x14ac:dyDescent="0.25">
      <c r="A10363"/>
      <c r="B10363"/>
      <c r="C10363"/>
      <c r="D10363"/>
    </row>
    <row r="10364" spans="1:4" ht="15" x14ac:dyDescent="0.25">
      <c r="A10364"/>
      <c r="B10364"/>
      <c r="C10364"/>
      <c r="D10364"/>
    </row>
    <row r="10365" spans="1:4" ht="15" x14ac:dyDescent="0.25">
      <c r="A10365"/>
      <c r="B10365"/>
      <c r="C10365"/>
      <c r="D10365"/>
    </row>
    <row r="10366" spans="1:4" ht="15" x14ac:dyDescent="0.25">
      <c r="A10366"/>
      <c r="B10366"/>
      <c r="C10366"/>
      <c r="D10366"/>
    </row>
    <row r="10367" spans="1:4" ht="15" x14ac:dyDescent="0.25">
      <c r="A10367"/>
      <c r="B10367"/>
      <c r="C10367"/>
      <c r="D10367"/>
    </row>
    <row r="10368" spans="1:4" ht="15" x14ac:dyDescent="0.25">
      <c r="A10368"/>
      <c r="B10368"/>
      <c r="C10368"/>
      <c r="D10368"/>
    </row>
    <row r="10369" spans="1:4" ht="15" x14ac:dyDescent="0.25">
      <c r="A10369"/>
      <c r="B10369"/>
      <c r="C10369"/>
      <c r="D10369"/>
    </row>
    <row r="10370" spans="1:4" ht="15" x14ac:dyDescent="0.25">
      <c r="A10370"/>
      <c r="B10370"/>
      <c r="C10370"/>
      <c r="D10370"/>
    </row>
    <row r="10371" spans="1:4" ht="15" x14ac:dyDescent="0.25">
      <c r="A10371"/>
      <c r="B10371"/>
      <c r="C10371"/>
      <c r="D10371"/>
    </row>
    <row r="10372" spans="1:4" ht="15" x14ac:dyDescent="0.25">
      <c r="A10372"/>
      <c r="B10372"/>
      <c r="C10372"/>
      <c r="D10372"/>
    </row>
    <row r="10373" spans="1:4" ht="15" x14ac:dyDescent="0.25">
      <c r="A10373"/>
      <c r="B10373"/>
      <c r="C10373"/>
      <c r="D10373"/>
    </row>
    <row r="10374" spans="1:4" ht="15" x14ac:dyDescent="0.25">
      <c r="A10374"/>
      <c r="B10374"/>
      <c r="C10374"/>
      <c r="D10374"/>
    </row>
    <row r="10375" spans="1:4" ht="15" x14ac:dyDescent="0.25">
      <c r="A10375"/>
      <c r="B10375"/>
      <c r="C10375"/>
      <c r="D10375"/>
    </row>
    <row r="10376" spans="1:4" ht="15" x14ac:dyDescent="0.25">
      <c r="A10376"/>
      <c r="B10376"/>
      <c r="C10376"/>
      <c r="D10376"/>
    </row>
    <row r="10377" spans="1:4" ht="15" x14ac:dyDescent="0.25">
      <c r="A10377"/>
      <c r="B10377"/>
      <c r="C10377"/>
      <c r="D10377"/>
    </row>
    <row r="10378" spans="1:4" ht="15" x14ac:dyDescent="0.25">
      <c r="A10378"/>
      <c r="B10378"/>
      <c r="C10378"/>
      <c r="D10378"/>
    </row>
    <row r="10379" spans="1:4" ht="15" x14ac:dyDescent="0.25">
      <c r="A10379"/>
      <c r="B10379"/>
      <c r="C10379"/>
      <c r="D10379"/>
    </row>
    <row r="10380" spans="1:4" ht="15" x14ac:dyDescent="0.25">
      <c r="A10380"/>
      <c r="B10380"/>
      <c r="C10380"/>
      <c r="D10380"/>
    </row>
    <row r="10381" spans="1:4" ht="15" x14ac:dyDescent="0.25">
      <c r="A10381"/>
      <c r="B10381"/>
      <c r="C10381"/>
      <c r="D10381"/>
    </row>
    <row r="10382" spans="1:4" ht="15" x14ac:dyDescent="0.25">
      <c r="A10382"/>
      <c r="B10382"/>
      <c r="C10382"/>
      <c r="D10382"/>
    </row>
    <row r="10383" spans="1:4" ht="15" x14ac:dyDescent="0.25">
      <c r="A10383"/>
      <c r="B10383"/>
      <c r="C10383"/>
      <c r="D10383"/>
    </row>
    <row r="10384" spans="1:4" ht="15" x14ac:dyDescent="0.25">
      <c r="A10384"/>
      <c r="B10384"/>
      <c r="C10384"/>
      <c r="D10384"/>
    </row>
    <row r="10385" spans="1:4" ht="15" x14ac:dyDescent="0.25">
      <c r="A10385"/>
      <c r="B10385"/>
      <c r="C10385"/>
      <c r="D10385"/>
    </row>
    <row r="10386" spans="1:4" ht="15" x14ac:dyDescent="0.25">
      <c r="A10386"/>
      <c r="B10386"/>
      <c r="C10386"/>
      <c r="D10386"/>
    </row>
    <row r="10387" spans="1:4" ht="15" x14ac:dyDescent="0.25">
      <c r="A10387"/>
      <c r="B10387"/>
      <c r="C10387"/>
      <c r="D10387"/>
    </row>
    <row r="10388" spans="1:4" ht="15" x14ac:dyDescent="0.25">
      <c r="A10388"/>
      <c r="B10388"/>
      <c r="C10388"/>
      <c r="D10388"/>
    </row>
    <row r="10389" spans="1:4" ht="15" x14ac:dyDescent="0.25">
      <c r="A10389"/>
      <c r="B10389"/>
      <c r="C10389"/>
      <c r="D10389"/>
    </row>
    <row r="10390" spans="1:4" ht="15" x14ac:dyDescent="0.25">
      <c r="A10390"/>
      <c r="B10390"/>
      <c r="C10390"/>
      <c r="D10390"/>
    </row>
    <row r="10391" spans="1:4" ht="15" x14ac:dyDescent="0.25">
      <c r="A10391"/>
      <c r="B10391"/>
      <c r="C10391"/>
      <c r="D10391"/>
    </row>
    <row r="10392" spans="1:4" ht="15" x14ac:dyDescent="0.25">
      <c r="A10392"/>
      <c r="B10392"/>
      <c r="C10392"/>
      <c r="D10392"/>
    </row>
    <row r="10393" spans="1:4" ht="15" x14ac:dyDescent="0.25">
      <c r="A10393"/>
      <c r="B10393"/>
      <c r="C10393"/>
      <c r="D10393"/>
    </row>
    <row r="10394" spans="1:4" ht="15" x14ac:dyDescent="0.25">
      <c r="A10394"/>
      <c r="B10394"/>
      <c r="C10394"/>
      <c r="D10394"/>
    </row>
    <row r="10395" spans="1:4" ht="15" x14ac:dyDescent="0.25">
      <c r="A10395"/>
      <c r="B10395"/>
      <c r="C10395"/>
      <c r="D10395"/>
    </row>
    <row r="10396" spans="1:4" ht="15" x14ac:dyDescent="0.25">
      <c r="A10396"/>
      <c r="B10396"/>
      <c r="C10396"/>
      <c r="D10396"/>
    </row>
    <row r="10397" spans="1:4" ht="15" x14ac:dyDescent="0.25">
      <c r="A10397"/>
      <c r="B10397"/>
      <c r="C10397"/>
      <c r="D10397"/>
    </row>
    <row r="10398" spans="1:4" ht="15" x14ac:dyDescent="0.25">
      <c r="A10398"/>
      <c r="B10398"/>
      <c r="C10398"/>
      <c r="D10398"/>
    </row>
    <row r="10399" spans="1:4" ht="15" x14ac:dyDescent="0.25">
      <c r="A10399"/>
      <c r="B10399"/>
      <c r="C10399"/>
      <c r="D10399"/>
    </row>
    <row r="10400" spans="1:4" ht="15" x14ac:dyDescent="0.25">
      <c r="A10400"/>
      <c r="B10400"/>
      <c r="C10400"/>
      <c r="D10400"/>
    </row>
    <row r="10401" spans="1:4" ht="15" x14ac:dyDescent="0.25">
      <c r="A10401"/>
      <c r="B10401"/>
      <c r="C10401"/>
      <c r="D10401"/>
    </row>
    <row r="10402" spans="1:4" ht="15" x14ac:dyDescent="0.25">
      <c r="A10402"/>
      <c r="B10402"/>
      <c r="C10402"/>
      <c r="D10402"/>
    </row>
    <row r="10403" spans="1:4" ht="15" x14ac:dyDescent="0.25">
      <c r="A10403"/>
      <c r="B10403"/>
      <c r="C10403"/>
      <c r="D10403"/>
    </row>
    <row r="10404" spans="1:4" ht="15" x14ac:dyDescent="0.25">
      <c r="A10404"/>
      <c r="B10404"/>
      <c r="C10404"/>
      <c r="D10404"/>
    </row>
    <row r="10405" spans="1:4" ht="15" x14ac:dyDescent="0.25">
      <c r="A10405"/>
      <c r="B10405"/>
      <c r="C10405"/>
      <c r="D10405"/>
    </row>
    <row r="10406" spans="1:4" ht="15" x14ac:dyDescent="0.25">
      <c r="A10406"/>
      <c r="B10406"/>
      <c r="C10406"/>
      <c r="D10406"/>
    </row>
    <row r="10407" spans="1:4" ht="15" x14ac:dyDescent="0.25">
      <c r="A10407"/>
      <c r="B10407"/>
      <c r="C10407"/>
      <c r="D10407"/>
    </row>
    <row r="10408" spans="1:4" ht="15" x14ac:dyDescent="0.25">
      <c r="A10408"/>
      <c r="B10408"/>
      <c r="C10408"/>
      <c r="D10408"/>
    </row>
    <row r="10409" spans="1:4" ht="15" x14ac:dyDescent="0.25">
      <c r="A10409"/>
      <c r="B10409"/>
      <c r="C10409"/>
      <c r="D10409"/>
    </row>
    <row r="10410" spans="1:4" ht="15" x14ac:dyDescent="0.25">
      <c r="A10410"/>
      <c r="B10410"/>
      <c r="C10410"/>
      <c r="D10410"/>
    </row>
    <row r="10411" spans="1:4" ht="15" x14ac:dyDescent="0.25">
      <c r="A10411"/>
      <c r="B10411"/>
      <c r="C10411"/>
      <c r="D10411"/>
    </row>
    <row r="10412" spans="1:4" ht="15" x14ac:dyDescent="0.25">
      <c r="A10412"/>
      <c r="B10412"/>
      <c r="C10412"/>
      <c r="D10412"/>
    </row>
    <row r="10413" spans="1:4" ht="15" x14ac:dyDescent="0.25">
      <c r="A10413"/>
      <c r="B10413"/>
      <c r="C10413"/>
      <c r="D10413"/>
    </row>
    <row r="10414" spans="1:4" ht="15" x14ac:dyDescent="0.25">
      <c r="A10414"/>
      <c r="B10414"/>
      <c r="C10414"/>
      <c r="D10414"/>
    </row>
    <row r="10415" spans="1:4" ht="15" x14ac:dyDescent="0.25">
      <c r="A10415"/>
      <c r="B10415"/>
      <c r="C10415"/>
      <c r="D10415"/>
    </row>
    <row r="10416" spans="1:4" ht="15" x14ac:dyDescent="0.25">
      <c r="A10416"/>
      <c r="B10416"/>
      <c r="C10416"/>
      <c r="D10416"/>
    </row>
    <row r="10417" spans="1:4" ht="15" x14ac:dyDescent="0.25">
      <c r="A10417"/>
      <c r="B10417"/>
      <c r="C10417"/>
      <c r="D10417"/>
    </row>
    <row r="10418" spans="1:4" ht="15" x14ac:dyDescent="0.25">
      <c r="A10418"/>
      <c r="B10418"/>
      <c r="C10418"/>
      <c r="D10418"/>
    </row>
    <row r="10419" spans="1:4" ht="15" x14ac:dyDescent="0.25">
      <c r="A10419"/>
      <c r="B10419"/>
      <c r="C10419"/>
      <c r="D10419"/>
    </row>
    <row r="10420" spans="1:4" ht="15" x14ac:dyDescent="0.25">
      <c r="A10420"/>
      <c r="B10420"/>
      <c r="C10420"/>
      <c r="D10420"/>
    </row>
    <row r="10421" spans="1:4" ht="15" x14ac:dyDescent="0.25">
      <c r="A10421"/>
      <c r="B10421"/>
      <c r="C10421"/>
      <c r="D10421"/>
    </row>
    <row r="10422" spans="1:4" ht="15" x14ac:dyDescent="0.25">
      <c r="A10422"/>
      <c r="B10422"/>
      <c r="C10422"/>
      <c r="D10422"/>
    </row>
    <row r="10423" spans="1:4" ht="15" x14ac:dyDescent="0.25">
      <c r="A10423"/>
      <c r="B10423"/>
      <c r="C10423"/>
      <c r="D10423"/>
    </row>
    <row r="10424" spans="1:4" ht="15" x14ac:dyDescent="0.25">
      <c r="A10424"/>
      <c r="B10424"/>
      <c r="C10424"/>
      <c r="D10424"/>
    </row>
    <row r="10425" spans="1:4" ht="15" x14ac:dyDescent="0.25">
      <c r="A10425"/>
      <c r="B10425"/>
      <c r="C10425"/>
      <c r="D10425"/>
    </row>
    <row r="10426" spans="1:4" ht="15" x14ac:dyDescent="0.25">
      <c r="A10426"/>
      <c r="B10426"/>
      <c r="C10426"/>
      <c r="D10426"/>
    </row>
    <row r="10427" spans="1:4" ht="15" x14ac:dyDescent="0.25">
      <c r="A10427"/>
      <c r="B10427"/>
      <c r="C10427"/>
      <c r="D10427"/>
    </row>
    <row r="10428" spans="1:4" ht="15" x14ac:dyDescent="0.25">
      <c r="A10428"/>
      <c r="B10428"/>
      <c r="C10428"/>
      <c r="D10428"/>
    </row>
    <row r="10429" spans="1:4" ht="15" x14ac:dyDescent="0.25">
      <c r="A10429"/>
      <c r="B10429"/>
      <c r="C10429"/>
      <c r="D10429"/>
    </row>
    <row r="10430" spans="1:4" ht="15" x14ac:dyDescent="0.25">
      <c r="A10430"/>
      <c r="B10430"/>
      <c r="C10430"/>
      <c r="D10430"/>
    </row>
    <row r="10431" spans="1:4" ht="15" x14ac:dyDescent="0.25">
      <c r="A10431"/>
      <c r="B10431"/>
      <c r="C10431"/>
      <c r="D10431"/>
    </row>
    <row r="10432" spans="1:4" ht="15" x14ac:dyDescent="0.25">
      <c r="A10432"/>
      <c r="B10432"/>
      <c r="C10432"/>
      <c r="D10432"/>
    </row>
    <row r="10433" spans="1:4" ht="15" x14ac:dyDescent="0.25">
      <c r="A10433"/>
      <c r="B10433"/>
      <c r="C10433"/>
      <c r="D10433"/>
    </row>
    <row r="10434" spans="1:4" ht="15" x14ac:dyDescent="0.25">
      <c r="A10434"/>
      <c r="B10434"/>
      <c r="C10434"/>
      <c r="D10434"/>
    </row>
    <row r="10435" spans="1:4" ht="15" x14ac:dyDescent="0.25">
      <c r="A10435"/>
      <c r="B10435"/>
      <c r="C10435"/>
      <c r="D10435"/>
    </row>
    <row r="10436" spans="1:4" ht="15" x14ac:dyDescent="0.25">
      <c r="A10436"/>
      <c r="B10436"/>
      <c r="C10436"/>
      <c r="D10436"/>
    </row>
    <row r="10437" spans="1:4" ht="15" x14ac:dyDescent="0.25">
      <c r="A10437"/>
      <c r="B10437"/>
      <c r="C10437"/>
      <c r="D10437"/>
    </row>
    <row r="10438" spans="1:4" ht="15" x14ac:dyDescent="0.25">
      <c r="A10438"/>
      <c r="B10438"/>
      <c r="C10438"/>
      <c r="D10438"/>
    </row>
    <row r="10439" spans="1:4" ht="15" x14ac:dyDescent="0.25">
      <c r="A10439"/>
      <c r="B10439"/>
      <c r="C10439"/>
      <c r="D10439"/>
    </row>
    <row r="10440" spans="1:4" ht="15" x14ac:dyDescent="0.25">
      <c r="A10440"/>
      <c r="B10440"/>
      <c r="C10440"/>
      <c r="D10440"/>
    </row>
    <row r="10441" spans="1:4" ht="15" x14ac:dyDescent="0.25">
      <c r="A10441"/>
      <c r="B10441"/>
      <c r="C10441"/>
      <c r="D10441"/>
    </row>
    <row r="10442" spans="1:4" ht="15" x14ac:dyDescent="0.25">
      <c r="A10442"/>
      <c r="B10442"/>
      <c r="C10442"/>
      <c r="D10442"/>
    </row>
    <row r="10443" spans="1:4" ht="15" x14ac:dyDescent="0.25">
      <c r="A10443"/>
      <c r="B10443"/>
      <c r="C10443"/>
      <c r="D10443"/>
    </row>
    <row r="10444" spans="1:4" ht="15" x14ac:dyDescent="0.25">
      <c r="A10444"/>
      <c r="B10444"/>
      <c r="C10444"/>
      <c r="D10444"/>
    </row>
    <row r="10445" spans="1:4" ht="15" x14ac:dyDescent="0.25">
      <c r="A10445"/>
      <c r="B10445"/>
      <c r="C10445"/>
      <c r="D10445"/>
    </row>
    <row r="10446" spans="1:4" ht="15" x14ac:dyDescent="0.25">
      <c r="A10446"/>
      <c r="B10446"/>
      <c r="C10446"/>
      <c r="D10446"/>
    </row>
    <row r="10447" spans="1:4" ht="15" x14ac:dyDescent="0.25">
      <c r="A10447"/>
      <c r="B10447"/>
      <c r="C10447"/>
      <c r="D10447"/>
    </row>
    <row r="10448" spans="1:4" ht="15" x14ac:dyDescent="0.25">
      <c r="A10448"/>
      <c r="B10448"/>
      <c r="C10448"/>
      <c r="D10448"/>
    </row>
    <row r="10449" spans="1:4" ht="15" x14ac:dyDescent="0.25">
      <c r="A10449"/>
      <c r="B10449"/>
      <c r="C10449"/>
      <c r="D10449"/>
    </row>
    <row r="10450" spans="1:4" ht="15" x14ac:dyDescent="0.25">
      <c r="A10450"/>
      <c r="B10450"/>
      <c r="C10450"/>
      <c r="D10450"/>
    </row>
    <row r="10451" spans="1:4" ht="15" x14ac:dyDescent="0.25">
      <c r="A10451"/>
      <c r="B10451"/>
      <c r="C10451"/>
      <c r="D10451"/>
    </row>
    <row r="10452" spans="1:4" ht="15" x14ac:dyDescent="0.25">
      <c r="A10452"/>
      <c r="B10452"/>
      <c r="C10452"/>
      <c r="D10452"/>
    </row>
    <row r="10453" spans="1:4" ht="15" x14ac:dyDescent="0.25">
      <c r="A10453"/>
      <c r="B10453"/>
      <c r="C10453"/>
      <c r="D10453"/>
    </row>
    <row r="10454" spans="1:4" ht="15" x14ac:dyDescent="0.25">
      <c r="A10454"/>
      <c r="B10454"/>
      <c r="C10454"/>
      <c r="D10454"/>
    </row>
    <row r="10455" spans="1:4" ht="15" x14ac:dyDescent="0.25">
      <c r="A10455"/>
      <c r="B10455"/>
      <c r="C10455"/>
      <c r="D10455"/>
    </row>
    <row r="10456" spans="1:4" ht="15" x14ac:dyDescent="0.25">
      <c r="A10456"/>
      <c r="B10456"/>
      <c r="C10456"/>
      <c r="D10456"/>
    </row>
    <row r="10457" spans="1:4" ht="15" x14ac:dyDescent="0.25">
      <c r="A10457"/>
      <c r="B10457"/>
      <c r="C10457"/>
      <c r="D10457"/>
    </row>
    <row r="10458" spans="1:4" ht="15" x14ac:dyDescent="0.25">
      <c r="A10458"/>
      <c r="B10458"/>
      <c r="C10458"/>
      <c r="D10458"/>
    </row>
    <row r="10459" spans="1:4" ht="15" x14ac:dyDescent="0.25">
      <c r="A10459"/>
      <c r="B10459"/>
      <c r="C10459"/>
      <c r="D10459"/>
    </row>
    <row r="10460" spans="1:4" ht="15" x14ac:dyDescent="0.25">
      <c r="A10460"/>
      <c r="B10460"/>
      <c r="C10460"/>
      <c r="D10460"/>
    </row>
    <row r="10461" spans="1:4" ht="15" x14ac:dyDescent="0.25">
      <c r="A10461"/>
      <c r="B10461"/>
      <c r="C10461"/>
      <c r="D10461"/>
    </row>
    <row r="10462" spans="1:4" ht="15" x14ac:dyDescent="0.25">
      <c r="A10462"/>
      <c r="B10462"/>
      <c r="C10462"/>
      <c r="D10462"/>
    </row>
    <row r="10463" spans="1:4" ht="15" x14ac:dyDescent="0.25">
      <c r="A10463"/>
      <c r="B10463"/>
      <c r="C10463"/>
      <c r="D10463"/>
    </row>
    <row r="10464" spans="1:4" ht="15" x14ac:dyDescent="0.25">
      <c r="A10464"/>
      <c r="B10464"/>
      <c r="C10464"/>
      <c r="D10464"/>
    </row>
    <row r="10465" spans="1:4" ht="15" x14ac:dyDescent="0.25">
      <c r="A10465"/>
      <c r="B10465"/>
      <c r="C10465"/>
      <c r="D10465"/>
    </row>
    <row r="10466" spans="1:4" ht="15" x14ac:dyDescent="0.25">
      <c r="A10466"/>
      <c r="B10466"/>
      <c r="C10466"/>
      <c r="D10466"/>
    </row>
    <row r="10467" spans="1:4" ht="15" x14ac:dyDescent="0.25">
      <c r="A10467"/>
      <c r="B10467"/>
      <c r="C10467"/>
      <c r="D10467"/>
    </row>
    <row r="10468" spans="1:4" ht="15" x14ac:dyDescent="0.25">
      <c r="A10468"/>
      <c r="B10468"/>
      <c r="C10468"/>
      <c r="D10468"/>
    </row>
    <row r="10469" spans="1:4" ht="15" x14ac:dyDescent="0.25">
      <c r="A10469"/>
      <c r="B10469"/>
      <c r="C10469"/>
      <c r="D10469"/>
    </row>
    <row r="10470" spans="1:4" ht="15" x14ac:dyDescent="0.25">
      <c r="A10470"/>
      <c r="B10470"/>
      <c r="C10470"/>
      <c r="D10470"/>
    </row>
    <row r="10471" spans="1:4" ht="15" x14ac:dyDescent="0.25">
      <c r="A10471"/>
      <c r="B10471"/>
      <c r="C10471"/>
      <c r="D10471"/>
    </row>
    <row r="10472" spans="1:4" ht="15" x14ac:dyDescent="0.25">
      <c r="A10472"/>
      <c r="B10472"/>
      <c r="C10472"/>
      <c r="D10472"/>
    </row>
    <row r="10473" spans="1:4" ht="15" x14ac:dyDescent="0.25">
      <c r="A10473"/>
      <c r="B10473"/>
      <c r="C10473"/>
      <c r="D10473"/>
    </row>
    <row r="10474" spans="1:4" ht="15" x14ac:dyDescent="0.25">
      <c r="A10474"/>
      <c r="B10474"/>
      <c r="C10474"/>
      <c r="D10474"/>
    </row>
    <row r="10475" spans="1:4" ht="15" x14ac:dyDescent="0.25">
      <c r="A10475"/>
      <c r="B10475"/>
      <c r="C10475"/>
      <c r="D10475"/>
    </row>
    <row r="10476" spans="1:4" ht="15" x14ac:dyDescent="0.25">
      <c r="A10476"/>
      <c r="B10476"/>
      <c r="C10476"/>
      <c r="D10476"/>
    </row>
    <row r="10477" spans="1:4" ht="15" x14ac:dyDescent="0.25">
      <c r="A10477"/>
      <c r="B10477"/>
      <c r="C10477"/>
      <c r="D10477"/>
    </row>
    <row r="10478" spans="1:4" ht="15" x14ac:dyDescent="0.25">
      <c r="A10478"/>
      <c r="B10478"/>
      <c r="C10478"/>
      <c r="D10478"/>
    </row>
    <row r="10479" spans="1:4" ht="15" x14ac:dyDescent="0.25">
      <c r="A10479"/>
      <c r="B10479"/>
      <c r="C10479"/>
      <c r="D10479"/>
    </row>
    <row r="10480" spans="1:4" ht="15" x14ac:dyDescent="0.25">
      <c r="A10480"/>
      <c r="B10480"/>
      <c r="C10480"/>
      <c r="D10480"/>
    </row>
    <row r="10481" spans="1:4" ht="15" x14ac:dyDescent="0.25">
      <c r="A10481"/>
      <c r="B10481"/>
      <c r="C10481"/>
      <c r="D10481"/>
    </row>
    <row r="10482" spans="1:4" ht="15" x14ac:dyDescent="0.25">
      <c r="A10482"/>
      <c r="B10482"/>
      <c r="C10482"/>
      <c r="D10482"/>
    </row>
    <row r="10483" spans="1:4" ht="15" x14ac:dyDescent="0.25">
      <c r="A10483"/>
      <c r="B10483"/>
      <c r="C10483"/>
      <c r="D10483"/>
    </row>
    <row r="10484" spans="1:4" ht="15" x14ac:dyDescent="0.25">
      <c r="A10484"/>
      <c r="B10484"/>
      <c r="C10484"/>
      <c r="D10484"/>
    </row>
    <row r="10485" spans="1:4" ht="15" x14ac:dyDescent="0.25">
      <c r="A10485"/>
      <c r="B10485"/>
      <c r="C10485"/>
      <c r="D10485"/>
    </row>
    <row r="10486" spans="1:4" ht="15" x14ac:dyDescent="0.25">
      <c r="A10486"/>
      <c r="B10486"/>
      <c r="C10486"/>
      <c r="D10486"/>
    </row>
    <row r="10487" spans="1:4" ht="15" x14ac:dyDescent="0.25">
      <c r="A10487"/>
      <c r="B10487"/>
      <c r="C10487"/>
      <c r="D10487"/>
    </row>
    <row r="10488" spans="1:4" ht="15" x14ac:dyDescent="0.25">
      <c r="A10488"/>
      <c r="B10488"/>
      <c r="C10488"/>
      <c r="D10488"/>
    </row>
    <row r="10489" spans="1:4" ht="15" x14ac:dyDescent="0.25">
      <c r="A10489"/>
      <c r="B10489"/>
      <c r="C10489"/>
      <c r="D10489"/>
    </row>
    <row r="10490" spans="1:4" ht="15" x14ac:dyDescent="0.25">
      <c r="A10490"/>
      <c r="B10490"/>
      <c r="C10490"/>
      <c r="D10490"/>
    </row>
    <row r="10491" spans="1:4" ht="15" x14ac:dyDescent="0.25">
      <c r="A10491"/>
      <c r="B10491"/>
      <c r="C10491"/>
      <c r="D10491"/>
    </row>
    <row r="10492" spans="1:4" ht="15" x14ac:dyDescent="0.25">
      <c r="A10492"/>
      <c r="B10492"/>
      <c r="C10492"/>
      <c r="D10492"/>
    </row>
    <row r="10493" spans="1:4" ht="15" x14ac:dyDescent="0.25">
      <c r="A10493"/>
      <c r="B10493"/>
      <c r="C10493"/>
      <c r="D10493"/>
    </row>
    <row r="10494" spans="1:4" ht="15" x14ac:dyDescent="0.25">
      <c r="A10494"/>
      <c r="B10494"/>
      <c r="C10494"/>
      <c r="D10494"/>
    </row>
    <row r="10495" spans="1:4" ht="15" x14ac:dyDescent="0.25">
      <c r="A10495"/>
      <c r="B10495"/>
      <c r="C10495"/>
      <c r="D10495"/>
    </row>
    <row r="10496" spans="1:4" ht="15" x14ac:dyDescent="0.25">
      <c r="A10496"/>
      <c r="B10496"/>
      <c r="C10496"/>
      <c r="D10496"/>
    </row>
    <row r="10497" spans="1:4" ht="15" x14ac:dyDescent="0.25">
      <c r="A10497"/>
      <c r="B10497"/>
      <c r="C10497"/>
      <c r="D10497"/>
    </row>
    <row r="10498" spans="1:4" ht="15" x14ac:dyDescent="0.25">
      <c r="A10498"/>
      <c r="B10498"/>
      <c r="C10498"/>
      <c r="D10498"/>
    </row>
    <row r="10499" spans="1:4" ht="15" x14ac:dyDescent="0.25">
      <c r="A10499"/>
      <c r="B10499"/>
      <c r="C10499"/>
      <c r="D10499"/>
    </row>
    <row r="10500" spans="1:4" ht="15" x14ac:dyDescent="0.25">
      <c r="A10500"/>
      <c r="B10500"/>
      <c r="C10500"/>
      <c r="D10500"/>
    </row>
    <row r="10501" spans="1:4" ht="15" x14ac:dyDescent="0.25">
      <c r="A10501"/>
      <c r="B10501"/>
      <c r="C10501"/>
      <c r="D10501"/>
    </row>
    <row r="10502" spans="1:4" ht="15" x14ac:dyDescent="0.25">
      <c r="A10502"/>
      <c r="B10502"/>
      <c r="C10502"/>
      <c r="D10502"/>
    </row>
    <row r="10503" spans="1:4" ht="15" x14ac:dyDescent="0.25">
      <c r="A10503"/>
      <c r="B10503"/>
      <c r="C10503"/>
      <c r="D10503"/>
    </row>
    <row r="10504" spans="1:4" ht="15" x14ac:dyDescent="0.25">
      <c r="A10504"/>
      <c r="B10504"/>
      <c r="C10504"/>
      <c r="D10504"/>
    </row>
    <row r="10505" spans="1:4" ht="15" x14ac:dyDescent="0.25">
      <c r="A10505"/>
      <c r="B10505"/>
      <c r="C10505"/>
      <c r="D10505"/>
    </row>
    <row r="10506" spans="1:4" ht="15" x14ac:dyDescent="0.25">
      <c r="A10506"/>
      <c r="B10506"/>
      <c r="C10506"/>
      <c r="D10506"/>
    </row>
    <row r="10507" spans="1:4" ht="15" x14ac:dyDescent="0.25">
      <c r="A10507"/>
      <c r="B10507"/>
      <c r="C10507"/>
      <c r="D10507"/>
    </row>
    <row r="10508" spans="1:4" ht="15" x14ac:dyDescent="0.25">
      <c r="A10508"/>
      <c r="B10508"/>
      <c r="C10508"/>
      <c r="D10508"/>
    </row>
    <row r="10509" spans="1:4" ht="15" x14ac:dyDescent="0.25">
      <c r="A10509"/>
      <c r="B10509"/>
      <c r="C10509"/>
      <c r="D10509"/>
    </row>
    <row r="10510" spans="1:4" ht="15" x14ac:dyDescent="0.25">
      <c r="A10510"/>
      <c r="B10510"/>
      <c r="C10510"/>
      <c r="D10510"/>
    </row>
    <row r="10511" spans="1:4" ht="15" x14ac:dyDescent="0.25">
      <c r="A10511"/>
      <c r="B10511"/>
      <c r="C10511"/>
      <c r="D10511"/>
    </row>
    <row r="10512" spans="1:4" ht="15" x14ac:dyDescent="0.25">
      <c r="A10512"/>
      <c r="B10512"/>
      <c r="C10512"/>
      <c r="D10512"/>
    </row>
    <row r="10513" spans="1:4" ht="15" x14ac:dyDescent="0.25">
      <c r="A10513"/>
      <c r="B10513"/>
      <c r="C10513"/>
      <c r="D10513"/>
    </row>
    <row r="10514" spans="1:4" ht="15" x14ac:dyDescent="0.25">
      <c r="A10514"/>
      <c r="B10514"/>
      <c r="C10514"/>
      <c r="D10514"/>
    </row>
    <row r="10515" spans="1:4" ht="15" x14ac:dyDescent="0.25">
      <c r="A10515"/>
      <c r="B10515"/>
      <c r="C10515"/>
      <c r="D10515"/>
    </row>
    <row r="10516" spans="1:4" ht="15" x14ac:dyDescent="0.25">
      <c r="A10516"/>
      <c r="B10516"/>
      <c r="C10516"/>
      <c r="D10516"/>
    </row>
    <row r="10517" spans="1:4" ht="15" x14ac:dyDescent="0.25">
      <c r="A10517"/>
      <c r="B10517"/>
      <c r="C10517"/>
      <c r="D10517"/>
    </row>
    <row r="10518" spans="1:4" ht="15" x14ac:dyDescent="0.25">
      <c r="A10518"/>
      <c r="B10518"/>
      <c r="C10518"/>
      <c r="D10518"/>
    </row>
    <row r="10519" spans="1:4" ht="15" x14ac:dyDescent="0.25">
      <c r="A10519"/>
      <c r="B10519"/>
      <c r="C10519"/>
      <c r="D10519"/>
    </row>
    <row r="10520" spans="1:4" ht="15" x14ac:dyDescent="0.25">
      <c r="A10520"/>
      <c r="B10520"/>
      <c r="C10520"/>
      <c r="D10520"/>
    </row>
    <row r="10521" spans="1:4" ht="15" x14ac:dyDescent="0.25">
      <c r="A10521"/>
      <c r="B10521"/>
      <c r="C10521"/>
      <c r="D10521"/>
    </row>
    <row r="10522" spans="1:4" ht="15" x14ac:dyDescent="0.25">
      <c r="A10522"/>
      <c r="B10522"/>
      <c r="C10522"/>
      <c r="D10522"/>
    </row>
    <row r="10523" spans="1:4" ht="15" x14ac:dyDescent="0.25">
      <c r="A10523"/>
      <c r="B10523"/>
      <c r="C10523"/>
      <c r="D10523"/>
    </row>
    <row r="10524" spans="1:4" ht="15" x14ac:dyDescent="0.25">
      <c r="A10524"/>
      <c r="B10524"/>
      <c r="C10524"/>
      <c r="D10524"/>
    </row>
    <row r="10525" spans="1:4" ht="15" x14ac:dyDescent="0.25">
      <c r="A10525"/>
      <c r="B10525"/>
      <c r="C10525"/>
      <c r="D10525"/>
    </row>
    <row r="10526" spans="1:4" ht="15" x14ac:dyDescent="0.25">
      <c r="A10526"/>
      <c r="B10526"/>
      <c r="C10526"/>
      <c r="D10526"/>
    </row>
    <row r="10527" spans="1:4" ht="15" x14ac:dyDescent="0.25">
      <c r="A10527"/>
      <c r="B10527"/>
      <c r="C10527"/>
      <c r="D10527"/>
    </row>
    <row r="10528" spans="1:4" ht="15" x14ac:dyDescent="0.25">
      <c r="A10528"/>
      <c r="B10528"/>
      <c r="C10528"/>
      <c r="D10528"/>
    </row>
    <row r="10529" spans="1:4" ht="15" x14ac:dyDescent="0.25">
      <c r="A10529"/>
      <c r="B10529"/>
      <c r="C10529"/>
      <c r="D10529"/>
    </row>
    <row r="10530" spans="1:4" ht="15" x14ac:dyDescent="0.25">
      <c r="A10530"/>
      <c r="B10530"/>
      <c r="C10530"/>
      <c r="D10530"/>
    </row>
    <row r="10531" spans="1:4" ht="15" x14ac:dyDescent="0.25">
      <c r="A10531"/>
      <c r="B10531"/>
      <c r="C10531"/>
      <c r="D10531"/>
    </row>
    <row r="10532" spans="1:4" ht="15" x14ac:dyDescent="0.25">
      <c r="A10532"/>
      <c r="B10532"/>
      <c r="C10532"/>
      <c r="D10532"/>
    </row>
    <row r="10533" spans="1:4" ht="15" x14ac:dyDescent="0.25">
      <c r="A10533"/>
      <c r="B10533"/>
      <c r="C10533"/>
      <c r="D10533"/>
    </row>
    <row r="10534" spans="1:4" ht="15" x14ac:dyDescent="0.25">
      <c r="A10534"/>
      <c r="B10534"/>
      <c r="C10534"/>
      <c r="D10534"/>
    </row>
    <row r="10535" spans="1:4" ht="15" x14ac:dyDescent="0.25">
      <c r="A10535"/>
      <c r="B10535"/>
      <c r="C10535"/>
      <c r="D10535"/>
    </row>
    <row r="10536" spans="1:4" ht="15" x14ac:dyDescent="0.25">
      <c r="A10536"/>
      <c r="B10536"/>
      <c r="C10536"/>
      <c r="D10536"/>
    </row>
    <row r="10537" spans="1:4" ht="15" x14ac:dyDescent="0.25">
      <c r="A10537"/>
      <c r="B10537"/>
      <c r="C10537"/>
      <c r="D10537"/>
    </row>
    <row r="10538" spans="1:4" ht="15" x14ac:dyDescent="0.25">
      <c r="A10538"/>
      <c r="B10538"/>
      <c r="C10538"/>
      <c r="D10538"/>
    </row>
    <row r="10539" spans="1:4" ht="15" x14ac:dyDescent="0.25">
      <c r="A10539"/>
      <c r="B10539"/>
      <c r="C10539"/>
      <c r="D10539"/>
    </row>
    <row r="10540" spans="1:4" ht="15" x14ac:dyDescent="0.25">
      <c r="A10540"/>
      <c r="B10540"/>
      <c r="C10540"/>
      <c r="D10540"/>
    </row>
    <row r="10541" spans="1:4" ht="15" x14ac:dyDescent="0.25">
      <c r="A10541"/>
      <c r="B10541"/>
      <c r="C10541"/>
      <c r="D10541"/>
    </row>
    <row r="10542" spans="1:4" ht="15" x14ac:dyDescent="0.25">
      <c r="A10542"/>
      <c r="B10542"/>
      <c r="C10542"/>
      <c r="D10542"/>
    </row>
    <row r="10543" spans="1:4" ht="15" x14ac:dyDescent="0.25">
      <c r="A10543"/>
      <c r="B10543"/>
      <c r="C10543"/>
      <c r="D10543"/>
    </row>
    <row r="10544" spans="1:4" ht="15" x14ac:dyDescent="0.25">
      <c r="A10544"/>
      <c r="B10544"/>
      <c r="C10544"/>
      <c r="D10544"/>
    </row>
    <row r="10545" spans="1:4" ht="15" x14ac:dyDescent="0.25">
      <c r="A10545"/>
      <c r="B10545"/>
      <c r="C10545"/>
      <c r="D10545"/>
    </row>
    <row r="10546" spans="1:4" ht="15" x14ac:dyDescent="0.25">
      <c r="A10546"/>
      <c r="B10546"/>
      <c r="C10546"/>
      <c r="D10546"/>
    </row>
    <row r="10547" spans="1:4" ht="15" x14ac:dyDescent="0.25">
      <c r="A10547"/>
      <c r="B10547"/>
      <c r="C10547"/>
      <c r="D10547"/>
    </row>
    <row r="10548" spans="1:4" ht="15" x14ac:dyDescent="0.25">
      <c r="A10548"/>
      <c r="B10548"/>
      <c r="C10548"/>
      <c r="D10548"/>
    </row>
    <row r="10549" spans="1:4" ht="15" x14ac:dyDescent="0.25">
      <c r="A10549"/>
      <c r="B10549"/>
      <c r="C10549"/>
      <c r="D10549"/>
    </row>
    <row r="10550" spans="1:4" ht="15" x14ac:dyDescent="0.25">
      <c r="A10550"/>
      <c r="B10550"/>
      <c r="C10550"/>
      <c r="D10550"/>
    </row>
    <row r="10551" spans="1:4" ht="15" x14ac:dyDescent="0.25">
      <c r="A10551"/>
      <c r="B10551"/>
      <c r="C10551"/>
      <c r="D10551"/>
    </row>
    <row r="10552" spans="1:4" ht="15" x14ac:dyDescent="0.25">
      <c r="A10552"/>
      <c r="B10552"/>
      <c r="C10552"/>
      <c r="D10552"/>
    </row>
    <row r="10553" spans="1:4" ht="15" x14ac:dyDescent="0.25">
      <c r="A10553"/>
      <c r="B10553"/>
      <c r="C10553"/>
      <c r="D10553"/>
    </row>
    <row r="10554" spans="1:4" ht="15" x14ac:dyDescent="0.25">
      <c r="A10554"/>
      <c r="B10554"/>
      <c r="C10554"/>
      <c r="D10554"/>
    </row>
    <row r="10555" spans="1:4" ht="15" x14ac:dyDescent="0.25">
      <c r="A10555"/>
      <c r="B10555"/>
      <c r="C10555"/>
      <c r="D10555"/>
    </row>
    <row r="10556" spans="1:4" ht="15" x14ac:dyDescent="0.25">
      <c r="A10556"/>
      <c r="B10556"/>
      <c r="C10556"/>
      <c r="D10556"/>
    </row>
    <row r="10557" spans="1:4" ht="15" x14ac:dyDescent="0.25">
      <c r="A10557"/>
      <c r="B10557"/>
      <c r="C10557"/>
      <c r="D10557"/>
    </row>
    <row r="10558" spans="1:4" ht="15" x14ac:dyDescent="0.25">
      <c r="A10558"/>
      <c r="B10558"/>
      <c r="C10558"/>
      <c r="D10558"/>
    </row>
    <row r="10559" spans="1:4" ht="15" x14ac:dyDescent="0.25">
      <c r="A10559"/>
      <c r="B10559"/>
      <c r="C10559"/>
      <c r="D10559"/>
    </row>
    <row r="10560" spans="1:4" ht="15" x14ac:dyDescent="0.25">
      <c r="A10560"/>
      <c r="B10560"/>
      <c r="C10560"/>
      <c r="D10560"/>
    </row>
    <row r="10561" spans="1:4" ht="15" x14ac:dyDescent="0.25">
      <c r="A10561"/>
      <c r="B10561"/>
      <c r="C10561"/>
      <c r="D10561"/>
    </row>
    <row r="10562" spans="1:4" ht="15" x14ac:dyDescent="0.25">
      <c r="A10562"/>
      <c r="B10562"/>
      <c r="C10562"/>
      <c r="D10562"/>
    </row>
    <row r="10563" spans="1:4" ht="15" x14ac:dyDescent="0.25">
      <c r="A10563"/>
      <c r="B10563"/>
      <c r="C10563"/>
      <c r="D10563"/>
    </row>
    <row r="10564" spans="1:4" ht="15" x14ac:dyDescent="0.25">
      <c r="A10564"/>
      <c r="B10564"/>
      <c r="C10564"/>
      <c r="D10564"/>
    </row>
    <row r="10565" spans="1:4" ht="15" x14ac:dyDescent="0.25">
      <c r="A10565"/>
      <c r="B10565"/>
      <c r="C10565"/>
      <c r="D10565"/>
    </row>
    <row r="10566" spans="1:4" ht="15" x14ac:dyDescent="0.25">
      <c r="A10566"/>
      <c r="B10566"/>
      <c r="C10566"/>
      <c r="D10566"/>
    </row>
    <row r="10567" spans="1:4" ht="15" x14ac:dyDescent="0.25">
      <c r="A10567"/>
      <c r="B10567"/>
      <c r="C10567"/>
      <c r="D10567"/>
    </row>
    <row r="10568" spans="1:4" ht="15" x14ac:dyDescent="0.25">
      <c r="A10568"/>
      <c r="B10568"/>
      <c r="C10568"/>
      <c r="D10568"/>
    </row>
    <row r="10569" spans="1:4" ht="15" x14ac:dyDescent="0.25">
      <c r="A10569"/>
      <c r="B10569"/>
      <c r="C10569"/>
      <c r="D10569"/>
    </row>
    <row r="10570" spans="1:4" ht="15" x14ac:dyDescent="0.25">
      <c r="A10570"/>
      <c r="B10570"/>
      <c r="C10570"/>
      <c r="D10570"/>
    </row>
    <row r="10571" spans="1:4" ht="15" x14ac:dyDescent="0.25">
      <c r="A10571"/>
      <c r="B10571"/>
      <c r="C10571"/>
      <c r="D10571"/>
    </row>
    <row r="10572" spans="1:4" ht="15" x14ac:dyDescent="0.25">
      <c r="A10572"/>
      <c r="B10572"/>
      <c r="C10572"/>
      <c r="D10572"/>
    </row>
    <row r="10573" spans="1:4" ht="15" x14ac:dyDescent="0.25">
      <c r="A10573"/>
      <c r="B10573"/>
      <c r="C10573"/>
      <c r="D10573"/>
    </row>
    <row r="10574" spans="1:4" ht="15" x14ac:dyDescent="0.25">
      <c r="A10574"/>
      <c r="B10574"/>
      <c r="C10574"/>
      <c r="D10574"/>
    </row>
    <row r="10575" spans="1:4" ht="15" x14ac:dyDescent="0.25">
      <c r="A10575"/>
      <c r="B10575"/>
      <c r="C10575"/>
      <c r="D10575"/>
    </row>
    <row r="10576" spans="1:4" ht="15" x14ac:dyDescent="0.25">
      <c r="A10576"/>
      <c r="B10576"/>
      <c r="C10576"/>
      <c r="D10576"/>
    </row>
    <row r="10577" spans="1:4" ht="15" x14ac:dyDescent="0.25">
      <c r="A10577"/>
      <c r="B10577"/>
      <c r="C10577"/>
      <c r="D10577"/>
    </row>
    <row r="10578" spans="1:4" ht="15" x14ac:dyDescent="0.25">
      <c r="A10578"/>
      <c r="B10578"/>
      <c r="C10578"/>
      <c r="D10578"/>
    </row>
    <row r="10579" spans="1:4" ht="15" x14ac:dyDescent="0.25">
      <c r="A10579"/>
      <c r="B10579"/>
      <c r="C10579"/>
      <c r="D10579"/>
    </row>
    <row r="10580" spans="1:4" ht="15" x14ac:dyDescent="0.25">
      <c r="A10580"/>
      <c r="B10580"/>
      <c r="C10580"/>
      <c r="D10580"/>
    </row>
    <row r="10581" spans="1:4" ht="15" x14ac:dyDescent="0.25">
      <c r="A10581"/>
      <c r="B10581"/>
      <c r="C10581"/>
      <c r="D10581"/>
    </row>
    <row r="10582" spans="1:4" ht="15" x14ac:dyDescent="0.25">
      <c r="A10582"/>
      <c r="B10582"/>
      <c r="C10582"/>
      <c r="D10582"/>
    </row>
    <row r="10583" spans="1:4" ht="15" x14ac:dyDescent="0.25">
      <c r="A10583"/>
      <c r="B10583"/>
      <c r="C10583"/>
      <c r="D10583"/>
    </row>
    <row r="10584" spans="1:4" ht="15" x14ac:dyDescent="0.25">
      <c r="A10584"/>
      <c r="B10584"/>
      <c r="C10584"/>
      <c r="D10584"/>
    </row>
    <row r="10585" spans="1:4" ht="15" x14ac:dyDescent="0.25">
      <c r="A10585"/>
      <c r="B10585"/>
      <c r="C10585"/>
      <c r="D10585"/>
    </row>
    <row r="10586" spans="1:4" ht="15" x14ac:dyDescent="0.25">
      <c r="A10586"/>
      <c r="B10586"/>
      <c r="C10586"/>
      <c r="D10586"/>
    </row>
    <row r="10587" spans="1:4" ht="15" x14ac:dyDescent="0.25">
      <c r="A10587"/>
      <c r="B10587"/>
      <c r="C10587"/>
      <c r="D10587"/>
    </row>
    <row r="10588" spans="1:4" ht="15" x14ac:dyDescent="0.25">
      <c r="A10588"/>
      <c r="B10588"/>
      <c r="C10588"/>
      <c r="D10588"/>
    </row>
    <row r="10589" spans="1:4" ht="15" x14ac:dyDescent="0.25">
      <c r="A10589"/>
      <c r="B10589"/>
      <c r="C10589"/>
      <c r="D10589"/>
    </row>
    <row r="10590" spans="1:4" ht="15" x14ac:dyDescent="0.25">
      <c r="A10590"/>
      <c r="B10590"/>
      <c r="C10590"/>
      <c r="D10590"/>
    </row>
    <row r="10591" spans="1:4" ht="15" x14ac:dyDescent="0.25">
      <c r="A10591"/>
      <c r="B10591"/>
      <c r="C10591"/>
      <c r="D10591"/>
    </row>
    <row r="10592" spans="1:4" ht="15" x14ac:dyDescent="0.25">
      <c r="A10592"/>
      <c r="B10592"/>
      <c r="C10592"/>
      <c r="D10592"/>
    </row>
    <row r="10593" spans="1:4" ht="15" x14ac:dyDescent="0.25">
      <c r="A10593"/>
      <c r="B10593"/>
      <c r="C10593"/>
      <c r="D10593"/>
    </row>
    <row r="10594" spans="1:4" ht="15" x14ac:dyDescent="0.25">
      <c r="A10594"/>
      <c r="B10594"/>
      <c r="C10594"/>
      <c r="D10594"/>
    </row>
    <row r="10595" spans="1:4" ht="15" x14ac:dyDescent="0.25">
      <c r="A10595"/>
      <c r="B10595"/>
      <c r="C10595"/>
      <c r="D10595"/>
    </row>
    <row r="10596" spans="1:4" ht="15" x14ac:dyDescent="0.25">
      <c r="A10596"/>
      <c r="B10596"/>
      <c r="C10596"/>
      <c r="D10596"/>
    </row>
    <row r="10597" spans="1:4" ht="15" x14ac:dyDescent="0.25">
      <c r="A10597"/>
      <c r="B10597"/>
      <c r="C10597"/>
      <c r="D10597"/>
    </row>
    <row r="10598" spans="1:4" ht="15" x14ac:dyDescent="0.25">
      <c r="A10598"/>
      <c r="B10598"/>
      <c r="C10598"/>
      <c r="D10598"/>
    </row>
    <row r="10599" spans="1:4" ht="15" x14ac:dyDescent="0.25">
      <c r="A10599"/>
      <c r="B10599"/>
      <c r="C10599"/>
      <c r="D10599"/>
    </row>
    <row r="10600" spans="1:4" ht="15" x14ac:dyDescent="0.25">
      <c r="A10600"/>
      <c r="B10600"/>
      <c r="C10600"/>
      <c r="D10600"/>
    </row>
    <row r="10601" spans="1:4" ht="15" x14ac:dyDescent="0.25">
      <c r="A10601"/>
      <c r="B10601"/>
      <c r="C10601"/>
      <c r="D10601"/>
    </row>
    <row r="10602" spans="1:4" ht="15" x14ac:dyDescent="0.25">
      <c r="A10602"/>
      <c r="B10602"/>
      <c r="C10602"/>
      <c r="D10602"/>
    </row>
    <row r="10603" spans="1:4" ht="15" x14ac:dyDescent="0.25">
      <c r="A10603"/>
      <c r="B10603"/>
      <c r="C10603"/>
      <c r="D10603"/>
    </row>
    <row r="10604" spans="1:4" ht="15" x14ac:dyDescent="0.25">
      <c r="A10604"/>
      <c r="B10604"/>
      <c r="C10604"/>
      <c r="D10604"/>
    </row>
    <row r="10605" spans="1:4" ht="15" x14ac:dyDescent="0.25">
      <c r="A10605"/>
      <c r="B10605"/>
      <c r="C10605"/>
      <c r="D10605"/>
    </row>
    <row r="10606" spans="1:4" ht="15" x14ac:dyDescent="0.25">
      <c r="A10606"/>
      <c r="B10606"/>
      <c r="C10606"/>
      <c r="D10606"/>
    </row>
    <row r="10607" spans="1:4" ht="15" x14ac:dyDescent="0.25">
      <c r="A10607"/>
      <c r="B10607"/>
      <c r="C10607"/>
      <c r="D10607"/>
    </row>
    <row r="10608" spans="1:4" ht="15" x14ac:dyDescent="0.25">
      <c r="A10608"/>
      <c r="B10608"/>
      <c r="C10608"/>
      <c r="D10608"/>
    </row>
    <row r="10609" spans="1:4" ht="15" x14ac:dyDescent="0.25">
      <c r="A10609"/>
      <c r="B10609"/>
      <c r="C10609"/>
      <c r="D10609"/>
    </row>
    <row r="10610" spans="1:4" ht="15" x14ac:dyDescent="0.25">
      <c r="A10610"/>
      <c r="B10610"/>
      <c r="C10610"/>
      <c r="D10610"/>
    </row>
    <row r="10611" spans="1:4" ht="15" x14ac:dyDescent="0.25">
      <c r="A10611"/>
      <c r="B10611"/>
      <c r="C10611"/>
      <c r="D10611"/>
    </row>
    <row r="10612" spans="1:4" ht="15" x14ac:dyDescent="0.25">
      <c r="A10612"/>
      <c r="B10612"/>
      <c r="C10612"/>
      <c r="D10612"/>
    </row>
    <row r="10613" spans="1:4" ht="15" x14ac:dyDescent="0.25">
      <c r="A10613"/>
      <c r="B10613"/>
      <c r="C10613"/>
      <c r="D10613"/>
    </row>
    <row r="10614" spans="1:4" ht="15" x14ac:dyDescent="0.25">
      <c r="A10614"/>
      <c r="B10614"/>
      <c r="C10614"/>
      <c r="D10614"/>
    </row>
    <row r="10615" spans="1:4" ht="15" x14ac:dyDescent="0.25">
      <c r="A10615"/>
      <c r="B10615"/>
      <c r="C10615"/>
      <c r="D10615"/>
    </row>
    <row r="10616" spans="1:4" ht="15" x14ac:dyDescent="0.25">
      <c r="A10616"/>
      <c r="B10616"/>
      <c r="C10616"/>
      <c r="D10616"/>
    </row>
    <row r="10617" spans="1:4" ht="15" x14ac:dyDescent="0.25">
      <c r="A10617"/>
      <c r="B10617"/>
      <c r="C10617"/>
      <c r="D10617"/>
    </row>
    <row r="10618" spans="1:4" ht="15" x14ac:dyDescent="0.25">
      <c r="A10618"/>
      <c r="B10618"/>
      <c r="C10618"/>
      <c r="D10618"/>
    </row>
    <row r="10619" spans="1:4" ht="15" x14ac:dyDescent="0.25">
      <c r="A10619"/>
      <c r="B10619"/>
      <c r="C10619"/>
      <c r="D10619"/>
    </row>
    <row r="10620" spans="1:4" ht="15" x14ac:dyDescent="0.25">
      <c r="A10620"/>
      <c r="B10620"/>
      <c r="C10620"/>
      <c r="D10620"/>
    </row>
    <row r="10621" spans="1:4" ht="15" x14ac:dyDescent="0.25">
      <c r="A10621"/>
      <c r="B10621"/>
      <c r="C10621"/>
      <c r="D10621"/>
    </row>
    <row r="10622" spans="1:4" ht="15" x14ac:dyDescent="0.25">
      <c r="A10622"/>
      <c r="B10622"/>
      <c r="C10622"/>
      <c r="D10622"/>
    </row>
    <row r="10623" spans="1:4" ht="15" x14ac:dyDescent="0.25">
      <c r="A10623"/>
      <c r="B10623"/>
      <c r="C10623"/>
      <c r="D10623"/>
    </row>
    <row r="10624" spans="1:4" ht="15" x14ac:dyDescent="0.25">
      <c r="A10624"/>
      <c r="B10624"/>
      <c r="C10624"/>
      <c r="D10624"/>
    </row>
    <row r="10625" spans="1:4" ht="15" x14ac:dyDescent="0.25">
      <c r="A10625"/>
      <c r="B10625"/>
      <c r="C10625"/>
      <c r="D10625"/>
    </row>
    <row r="10626" spans="1:4" ht="15" x14ac:dyDescent="0.25">
      <c r="A10626"/>
      <c r="B10626"/>
      <c r="C10626"/>
      <c r="D10626"/>
    </row>
    <row r="10627" spans="1:4" ht="15" x14ac:dyDescent="0.25">
      <c r="A10627"/>
      <c r="B10627"/>
      <c r="C10627"/>
      <c r="D10627"/>
    </row>
    <row r="10628" spans="1:4" ht="15" x14ac:dyDescent="0.25">
      <c r="A10628"/>
      <c r="B10628"/>
      <c r="C10628"/>
      <c r="D10628"/>
    </row>
    <row r="10629" spans="1:4" ht="15" x14ac:dyDescent="0.25">
      <c r="A10629"/>
      <c r="B10629"/>
      <c r="C10629"/>
      <c r="D10629"/>
    </row>
    <row r="10630" spans="1:4" ht="15" x14ac:dyDescent="0.25">
      <c r="A10630"/>
      <c r="B10630"/>
      <c r="C10630"/>
      <c r="D10630"/>
    </row>
    <row r="10631" spans="1:4" ht="15" x14ac:dyDescent="0.25">
      <c r="A10631"/>
      <c r="B10631"/>
      <c r="C10631"/>
      <c r="D10631"/>
    </row>
    <row r="10632" spans="1:4" ht="15" x14ac:dyDescent="0.25">
      <c r="A10632"/>
      <c r="B10632"/>
      <c r="C10632"/>
      <c r="D10632"/>
    </row>
    <row r="10633" spans="1:4" ht="15" x14ac:dyDescent="0.25">
      <c r="A10633"/>
      <c r="B10633"/>
      <c r="C10633"/>
      <c r="D10633"/>
    </row>
    <row r="10634" spans="1:4" ht="15" x14ac:dyDescent="0.25">
      <c r="A10634"/>
      <c r="B10634"/>
      <c r="C10634"/>
      <c r="D10634"/>
    </row>
    <row r="10635" spans="1:4" ht="15" x14ac:dyDescent="0.25">
      <c r="A10635"/>
      <c r="B10635"/>
      <c r="C10635"/>
      <c r="D10635"/>
    </row>
    <row r="10636" spans="1:4" ht="15" x14ac:dyDescent="0.25">
      <c r="A10636"/>
      <c r="B10636"/>
      <c r="C10636"/>
      <c r="D10636"/>
    </row>
    <row r="10637" spans="1:4" ht="15" x14ac:dyDescent="0.25">
      <c r="A10637"/>
      <c r="B10637"/>
      <c r="C10637"/>
      <c r="D10637"/>
    </row>
    <row r="10638" spans="1:4" ht="15" x14ac:dyDescent="0.25">
      <c r="A10638"/>
      <c r="B10638"/>
      <c r="C10638"/>
      <c r="D10638"/>
    </row>
    <row r="10639" spans="1:4" ht="15" x14ac:dyDescent="0.25">
      <c r="A10639"/>
      <c r="B10639"/>
      <c r="C10639"/>
      <c r="D10639"/>
    </row>
    <row r="10640" spans="1:4" ht="15" x14ac:dyDescent="0.25">
      <c r="A10640"/>
      <c r="B10640"/>
      <c r="C10640"/>
      <c r="D10640"/>
    </row>
    <row r="10641" spans="1:4" ht="15" x14ac:dyDescent="0.25">
      <c r="A10641"/>
      <c r="B10641"/>
      <c r="C10641"/>
      <c r="D10641"/>
    </row>
    <row r="10642" spans="1:4" ht="15" x14ac:dyDescent="0.25">
      <c r="A10642"/>
      <c r="B10642"/>
      <c r="C10642"/>
      <c r="D10642"/>
    </row>
    <row r="10643" spans="1:4" ht="15" x14ac:dyDescent="0.25">
      <c r="A10643"/>
      <c r="B10643"/>
      <c r="C10643"/>
      <c r="D10643"/>
    </row>
    <row r="10644" spans="1:4" ht="15" x14ac:dyDescent="0.25">
      <c r="A10644"/>
      <c r="B10644"/>
      <c r="C10644"/>
      <c r="D10644"/>
    </row>
    <row r="10645" spans="1:4" ht="15" x14ac:dyDescent="0.25">
      <c r="A10645"/>
      <c r="B10645"/>
      <c r="C10645"/>
      <c r="D10645"/>
    </row>
    <row r="10646" spans="1:4" ht="15" x14ac:dyDescent="0.25">
      <c r="A10646"/>
      <c r="B10646"/>
      <c r="C10646"/>
      <c r="D10646"/>
    </row>
    <row r="10647" spans="1:4" ht="15" x14ac:dyDescent="0.25">
      <c r="A10647"/>
      <c r="B10647"/>
      <c r="C10647"/>
      <c r="D10647"/>
    </row>
    <row r="10648" spans="1:4" ht="15" x14ac:dyDescent="0.25">
      <c r="A10648"/>
      <c r="B10648"/>
      <c r="C10648"/>
      <c r="D10648"/>
    </row>
    <row r="10649" spans="1:4" ht="15" x14ac:dyDescent="0.25">
      <c r="A10649"/>
      <c r="B10649"/>
      <c r="C10649"/>
      <c r="D10649"/>
    </row>
    <row r="10650" spans="1:4" ht="15" x14ac:dyDescent="0.25">
      <c r="A10650"/>
      <c r="B10650"/>
      <c r="C10650"/>
      <c r="D10650"/>
    </row>
    <row r="10651" spans="1:4" ht="15" x14ac:dyDescent="0.25">
      <c r="A10651"/>
      <c r="B10651"/>
      <c r="C10651"/>
      <c r="D10651"/>
    </row>
    <row r="10652" spans="1:4" ht="15" x14ac:dyDescent="0.25">
      <c r="A10652"/>
      <c r="B10652"/>
      <c r="C10652"/>
      <c r="D10652"/>
    </row>
    <row r="10653" spans="1:4" ht="15" x14ac:dyDescent="0.25">
      <c r="A10653"/>
      <c r="B10653"/>
      <c r="C10653"/>
      <c r="D10653"/>
    </row>
    <row r="10654" spans="1:4" ht="15" x14ac:dyDescent="0.25">
      <c r="A10654"/>
      <c r="B10654"/>
      <c r="C10654"/>
      <c r="D10654"/>
    </row>
    <row r="10655" spans="1:4" ht="15" x14ac:dyDescent="0.25">
      <c r="A10655"/>
      <c r="B10655"/>
      <c r="C10655"/>
      <c r="D10655"/>
    </row>
    <row r="10656" spans="1:4" ht="15" x14ac:dyDescent="0.25">
      <c r="A10656"/>
      <c r="B10656"/>
      <c r="C10656"/>
      <c r="D10656"/>
    </row>
    <row r="10657" spans="1:4" ht="15" x14ac:dyDescent="0.25">
      <c r="A10657"/>
      <c r="B10657"/>
      <c r="C10657"/>
      <c r="D10657"/>
    </row>
    <row r="10658" spans="1:4" ht="15" x14ac:dyDescent="0.25">
      <c r="A10658"/>
      <c r="B10658"/>
      <c r="C10658"/>
      <c r="D10658"/>
    </row>
    <row r="10659" spans="1:4" ht="15" x14ac:dyDescent="0.25">
      <c r="A10659"/>
      <c r="B10659"/>
      <c r="C10659"/>
      <c r="D10659"/>
    </row>
    <row r="10660" spans="1:4" ht="15" x14ac:dyDescent="0.25">
      <c r="A10660"/>
      <c r="B10660"/>
      <c r="C10660"/>
      <c r="D10660"/>
    </row>
    <row r="10661" spans="1:4" ht="15" x14ac:dyDescent="0.25">
      <c r="A10661"/>
      <c r="B10661"/>
      <c r="C10661"/>
      <c r="D10661"/>
    </row>
    <row r="10662" spans="1:4" ht="15" x14ac:dyDescent="0.25">
      <c r="A10662"/>
      <c r="B10662"/>
      <c r="C10662"/>
      <c r="D10662"/>
    </row>
    <row r="10663" spans="1:4" ht="15" x14ac:dyDescent="0.25">
      <c r="A10663"/>
      <c r="B10663"/>
      <c r="C10663"/>
      <c r="D10663"/>
    </row>
    <row r="10664" spans="1:4" ht="15" x14ac:dyDescent="0.25">
      <c r="A10664"/>
      <c r="B10664"/>
      <c r="C10664"/>
      <c r="D10664"/>
    </row>
    <row r="10665" spans="1:4" ht="15" x14ac:dyDescent="0.25">
      <c r="A10665"/>
      <c r="B10665"/>
      <c r="C10665"/>
      <c r="D10665"/>
    </row>
    <row r="10666" spans="1:4" ht="15" x14ac:dyDescent="0.25">
      <c r="A10666"/>
      <c r="B10666"/>
      <c r="C10666"/>
      <c r="D10666"/>
    </row>
    <row r="10667" spans="1:4" ht="15" x14ac:dyDescent="0.25">
      <c r="A10667"/>
      <c r="B10667"/>
      <c r="C10667"/>
      <c r="D10667"/>
    </row>
    <row r="10668" spans="1:4" ht="15" x14ac:dyDescent="0.25">
      <c r="A10668"/>
      <c r="B10668"/>
      <c r="C10668"/>
      <c r="D10668"/>
    </row>
    <row r="10669" spans="1:4" ht="15" x14ac:dyDescent="0.25">
      <c r="A10669"/>
      <c r="B10669"/>
      <c r="C10669"/>
      <c r="D10669"/>
    </row>
    <row r="10670" spans="1:4" ht="15" x14ac:dyDescent="0.25">
      <c r="A10670"/>
      <c r="B10670"/>
      <c r="C10670"/>
      <c r="D10670"/>
    </row>
    <row r="10671" spans="1:4" ht="15" x14ac:dyDescent="0.25">
      <c r="A10671"/>
      <c r="B10671"/>
      <c r="C10671"/>
      <c r="D10671"/>
    </row>
    <row r="10672" spans="1:4" ht="15" x14ac:dyDescent="0.25">
      <c r="A10672"/>
      <c r="B10672"/>
      <c r="C10672"/>
      <c r="D10672"/>
    </row>
    <row r="10673" spans="1:4" ht="15" x14ac:dyDescent="0.25">
      <c r="A10673"/>
      <c r="B10673"/>
      <c r="C10673"/>
      <c r="D10673"/>
    </row>
    <row r="10674" spans="1:4" ht="15" x14ac:dyDescent="0.25">
      <c r="A10674"/>
      <c r="B10674"/>
      <c r="C10674"/>
      <c r="D10674"/>
    </row>
    <row r="10675" spans="1:4" ht="15" x14ac:dyDescent="0.25">
      <c r="A10675"/>
      <c r="B10675"/>
      <c r="C10675"/>
      <c r="D10675"/>
    </row>
    <row r="10676" spans="1:4" ht="15" x14ac:dyDescent="0.25">
      <c r="A10676"/>
      <c r="B10676"/>
      <c r="C10676"/>
      <c r="D10676"/>
    </row>
    <row r="10677" spans="1:4" ht="15" x14ac:dyDescent="0.25">
      <c r="A10677"/>
      <c r="B10677"/>
      <c r="C10677"/>
      <c r="D10677"/>
    </row>
    <row r="10678" spans="1:4" ht="15" x14ac:dyDescent="0.25">
      <c r="A10678"/>
      <c r="B10678"/>
      <c r="C10678"/>
      <c r="D10678"/>
    </row>
    <row r="10679" spans="1:4" ht="15" x14ac:dyDescent="0.25">
      <c r="A10679"/>
      <c r="B10679"/>
      <c r="C10679"/>
      <c r="D10679"/>
    </row>
    <row r="10680" spans="1:4" ht="15" x14ac:dyDescent="0.25">
      <c r="A10680"/>
      <c r="B10680"/>
      <c r="C10680"/>
      <c r="D10680"/>
    </row>
    <row r="10681" spans="1:4" ht="15" x14ac:dyDescent="0.25">
      <c r="A10681"/>
      <c r="B10681"/>
      <c r="C10681"/>
      <c r="D10681"/>
    </row>
    <row r="10682" spans="1:4" ht="15" x14ac:dyDescent="0.25">
      <c r="A10682"/>
      <c r="B10682"/>
      <c r="C10682"/>
      <c r="D10682"/>
    </row>
    <row r="10683" spans="1:4" ht="15" x14ac:dyDescent="0.25">
      <c r="A10683"/>
      <c r="B10683"/>
      <c r="C10683"/>
      <c r="D10683"/>
    </row>
    <row r="10684" spans="1:4" ht="15" x14ac:dyDescent="0.25">
      <c r="A10684"/>
      <c r="B10684"/>
      <c r="C10684"/>
      <c r="D10684"/>
    </row>
    <row r="10685" spans="1:4" ht="15" x14ac:dyDescent="0.25">
      <c r="A10685"/>
      <c r="B10685"/>
      <c r="C10685"/>
      <c r="D10685"/>
    </row>
    <row r="10686" spans="1:4" ht="15" x14ac:dyDescent="0.25">
      <c r="A10686"/>
      <c r="B10686"/>
      <c r="C10686"/>
      <c r="D10686"/>
    </row>
    <row r="10687" spans="1:4" ht="15" x14ac:dyDescent="0.25">
      <c r="A10687"/>
      <c r="B10687"/>
      <c r="C10687"/>
      <c r="D10687"/>
    </row>
    <row r="10688" spans="1:4" ht="15" x14ac:dyDescent="0.25">
      <c r="A10688"/>
      <c r="B10688"/>
      <c r="C10688"/>
      <c r="D10688"/>
    </row>
    <row r="10689" spans="1:4" ht="15" x14ac:dyDescent="0.25">
      <c r="A10689"/>
      <c r="B10689"/>
      <c r="C10689"/>
      <c r="D10689"/>
    </row>
    <row r="10690" spans="1:4" ht="15" x14ac:dyDescent="0.25">
      <c r="A10690"/>
      <c r="B10690"/>
      <c r="C10690"/>
      <c r="D10690"/>
    </row>
    <row r="10691" spans="1:4" ht="15" x14ac:dyDescent="0.25">
      <c r="A10691"/>
      <c r="B10691"/>
      <c r="C10691"/>
      <c r="D10691"/>
    </row>
    <row r="10692" spans="1:4" ht="15" x14ac:dyDescent="0.25">
      <c r="A10692"/>
      <c r="B10692"/>
      <c r="C10692"/>
      <c r="D10692"/>
    </row>
    <row r="10693" spans="1:4" ht="15" x14ac:dyDescent="0.25">
      <c r="A10693"/>
      <c r="B10693"/>
      <c r="C10693"/>
      <c r="D10693"/>
    </row>
    <row r="10694" spans="1:4" ht="15" x14ac:dyDescent="0.25">
      <c r="A10694"/>
      <c r="B10694"/>
      <c r="C10694"/>
      <c r="D10694"/>
    </row>
    <row r="10695" spans="1:4" ht="15" x14ac:dyDescent="0.25">
      <c r="A10695"/>
      <c r="B10695"/>
      <c r="C10695"/>
      <c r="D10695"/>
    </row>
    <row r="10696" spans="1:4" ht="15" x14ac:dyDescent="0.25">
      <c r="A10696"/>
      <c r="B10696"/>
      <c r="C10696"/>
      <c r="D10696"/>
    </row>
    <row r="10697" spans="1:4" ht="15" x14ac:dyDescent="0.25">
      <c r="A10697"/>
      <c r="B10697"/>
      <c r="C10697"/>
      <c r="D10697"/>
    </row>
    <row r="10698" spans="1:4" ht="15" x14ac:dyDescent="0.25">
      <c r="A10698"/>
      <c r="B10698"/>
      <c r="C10698"/>
      <c r="D10698"/>
    </row>
    <row r="10699" spans="1:4" ht="15" x14ac:dyDescent="0.25">
      <c r="A10699"/>
      <c r="B10699"/>
      <c r="C10699"/>
      <c r="D10699"/>
    </row>
    <row r="10700" spans="1:4" ht="15" x14ac:dyDescent="0.25">
      <c r="A10700"/>
      <c r="B10700"/>
      <c r="C10700"/>
      <c r="D10700"/>
    </row>
    <row r="10701" spans="1:4" ht="15" x14ac:dyDescent="0.25">
      <c r="A10701"/>
      <c r="B10701"/>
      <c r="C10701"/>
      <c r="D10701"/>
    </row>
    <row r="10702" spans="1:4" ht="15" x14ac:dyDescent="0.25">
      <c r="A10702"/>
      <c r="B10702"/>
      <c r="C10702"/>
      <c r="D10702"/>
    </row>
    <row r="10703" spans="1:4" ht="15" x14ac:dyDescent="0.25">
      <c r="A10703"/>
      <c r="B10703"/>
      <c r="C10703"/>
      <c r="D10703"/>
    </row>
    <row r="10704" spans="1:4" ht="15" x14ac:dyDescent="0.25">
      <c r="A10704"/>
      <c r="B10704"/>
      <c r="C10704"/>
      <c r="D10704"/>
    </row>
    <row r="10705" spans="1:4" ht="15" x14ac:dyDescent="0.25">
      <c r="A10705"/>
      <c r="B10705"/>
      <c r="C10705"/>
      <c r="D10705"/>
    </row>
    <row r="10706" spans="1:4" ht="15" x14ac:dyDescent="0.25">
      <c r="A10706"/>
      <c r="B10706"/>
      <c r="C10706"/>
      <c r="D10706"/>
    </row>
    <row r="10707" spans="1:4" ht="15" x14ac:dyDescent="0.25">
      <c r="A10707"/>
      <c r="B10707"/>
      <c r="C10707"/>
      <c r="D10707"/>
    </row>
    <row r="10708" spans="1:4" ht="15" x14ac:dyDescent="0.25">
      <c r="A10708"/>
      <c r="B10708"/>
      <c r="C10708"/>
      <c r="D10708"/>
    </row>
    <row r="10709" spans="1:4" ht="15" x14ac:dyDescent="0.25">
      <c r="A10709"/>
      <c r="B10709"/>
      <c r="C10709"/>
      <c r="D10709"/>
    </row>
    <row r="10710" spans="1:4" ht="15" x14ac:dyDescent="0.25">
      <c r="A10710"/>
      <c r="B10710"/>
      <c r="C10710"/>
      <c r="D10710"/>
    </row>
    <row r="10711" spans="1:4" ht="15" x14ac:dyDescent="0.25">
      <c r="A10711"/>
      <c r="B10711"/>
      <c r="C10711"/>
      <c r="D10711"/>
    </row>
    <row r="10712" spans="1:4" ht="15" x14ac:dyDescent="0.25">
      <c r="A10712"/>
      <c r="B10712"/>
      <c r="C10712"/>
      <c r="D10712"/>
    </row>
    <row r="10713" spans="1:4" ht="15" x14ac:dyDescent="0.25">
      <c r="A10713"/>
      <c r="B10713"/>
      <c r="C10713"/>
      <c r="D10713"/>
    </row>
    <row r="10714" spans="1:4" ht="15" x14ac:dyDescent="0.25">
      <c r="A10714"/>
      <c r="B10714"/>
      <c r="C10714"/>
      <c r="D10714"/>
    </row>
    <row r="10715" spans="1:4" ht="15" x14ac:dyDescent="0.25">
      <c r="A10715"/>
      <c r="B10715"/>
      <c r="C10715"/>
      <c r="D10715"/>
    </row>
    <row r="10716" spans="1:4" ht="15" x14ac:dyDescent="0.25">
      <c r="A10716"/>
      <c r="B10716"/>
      <c r="C10716"/>
      <c r="D10716"/>
    </row>
    <row r="10717" spans="1:4" ht="15" x14ac:dyDescent="0.25">
      <c r="A10717"/>
      <c r="B10717"/>
      <c r="C10717"/>
      <c r="D10717"/>
    </row>
    <row r="10718" spans="1:4" ht="15" x14ac:dyDescent="0.25">
      <c r="A10718"/>
      <c r="B10718"/>
      <c r="C10718"/>
      <c r="D10718"/>
    </row>
    <row r="10719" spans="1:4" ht="15" x14ac:dyDescent="0.25">
      <c r="A10719"/>
      <c r="B10719"/>
      <c r="C10719"/>
      <c r="D10719"/>
    </row>
    <row r="10720" spans="1:4" ht="15" x14ac:dyDescent="0.25">
      <c r="A10720"/>
      <c r="B10720"/>
      <c r="C10720"/>
      <c r="D10720"/>
    </row>
    <row r="10721" spans="1:4" ht="15" x14ac:dyDescent="0.25">
      <c r="A10721"/>
      <c r="B10721"/>
      <c r="C10721"/>
      <c r="D10721"/>
    </row>
    <row r="10722" spans="1:4" ht="15" x14ac:dyDescent="0.25">
      <c r="A10722"/>
      <c r="B10722"/>
      <c r="C10722"/>
      <c r="D10722"/>
    </row>
    <row r="10723" spans="1:4" ht="15" x14ac:dyDescent="0.25">
      <c r="A10723"/>
      <c r="B10723"/>
      <c r="C10723"/>
      <c r="D10723"/>
    </row>
    <row r="10724" spans="1:4" ht="15" x14ac:dyDescent="0.25">
      <c r="A10724"/>
      <c r="B10724"/>
      <c r="C10724"/>
      <c r="D10724"/>
    </row>
    <row r="10725" spans="1:4" ht="15" x14ac:dyDescent="0.25">
      <c r="A10725"/>
      <c r="B10725"/>
      <c r="C10725"/>
      <c r="D10725"/>
    </row>
    <row r="10726" spans="1:4" ht="15" x14ac:dyDescent="0.25">
      <c r="A10726"/>
      <c r="B10726"/>
      <c r="C10726"/>
      <c r="D10726"/>
    </row>
    <row r="10727" spans="1:4" ht="15" x14ac:dyDescent="0.25">
      <c r="A10727"/>
      <c r="B10727"/>
      <c r="C10727"/>
      <c r="D10727"/>
    </row>
    <row r="10728" spans="1:4" ht="15" x14ac:dyDescent="0.25">
      <c r="A10728"/>
      <c r="B10728"/>
      <c r="C10728"/>
      <c r="D10728"/>
    </row>
    <row r="10729" spans="1:4" ht="15" x14ac:dyDescent="0.25">
      <c r="A10729"/>
      <c r="B10729"/>
      <c r="C10729"/>
      <c r="D10729"/>
    </row>
    <row r="10730" spans="1:4" ht="15" x14ac:dyDescent="0.25">
      <c r="A10730"/>
      <c r="B10730"/>
      <c r="C10730"/>
      <c r="D10730"/>
    </row>
    <row r="10731" spans="1:4" ht="15" x14ac:dyDescent="0.25">
      <c r="A10731"/>
      <c r="B10731"/>
      <c r="C10731"/>
      <c r="D10731"/>
    </row>
    <row r="10732" spans="1:4" ht="15" x14ac:dyDescent="0.25">
      <c r="A10732"/>
      <c r="B10732"/>
      <c r="C10732"/>
      <c r="D10732"/>
    </row>
    <row r="10733" spans="1:4" ht="15" x14ac:dyDescent="0.25">
      <c r="A10733"/>
      <c r="B10733"/>
      <c r="C10733"/>
      <c r="D10733"/>
    </row>
    <row r="10734" spans="1:4" ht="15" x14ac:dyDescent="0.25">
      <c r="A10734"/>
      <c r="B10734"/>
      <c r="C10734"/>
      <c r="D10734"/>
    </row>
    <row r="10735" spans="1:4" ht="15" x14ac:dyDescent="0.25">
      <c r="A10735"/>
      <c r="B10735"/>
      <c r="C10735"/>
      <c r="D10735"/>
    </row>
    <row r="10736" spans="1:4" ht="15" x14ac:dyDescent="0.25">
      <c r="A10736"/>
      <c r="B10736"/>
      <c r="C10736"/>
      <c r="D10736"/>
    </row>
    <row r="10737" spans="1:4" ht="15" x14ac:dyDescent="0.25">
      <c r="A10737"/>
      <c r="B10737"/>
      <c r="C10737"/>
      <c r="D10737"/>
    </row>
    <row r="10738" spans="1:4" ht="15" x14ac:dyDescent="0.25">
      <c r="A10738"/>
      <c r="B10738"/>
      <c r="C10738"/>
      <c r="D10738"/>
    </row>
    <row r="10739" spans="1:4" ht="15" x14ac:dyDescent="0.25">
      <c r="A10739"/>
      <c r="B10739"/>
      <c r="C10739"/>
      <c r="D10739"/>
    </row>
    <row r="10740" spans="1:4" ht="15" x14ac:dyDescent="0.25">
      <c r="A10740"/>
      <c r="B10740"/>
      <c r="C10740"/>
      <c r="D10740"/>
    </row>
    <row r="10741" spans="1:4" ht="15" x14ac:dyDescent="0.25">
      <c r="A10741"/>
      <c r="B10741"/>
      <c r="C10741"/>
      <c r="D10741"/>
    </row>
    <row r="10742" spans="1:4" ht="15" x14ac:dyDescent="0.25">
      <c r="A10742"/>
      <c r="B10742"/>
      <c r="C10742"/>
      <c r="D10742"/>
    </row>
    <row r="10743" spans="1:4" ht="15" x14ac:dyDescent="0.25">
      <c r="A10743"/>
      <c r="B10743"/>
      <c r="C10743"/>
      <c r="D10743"/>
    </row>
    <row r="10744" spans="1:4" ht="15" x14ac:dyDescent="0.25">
      <c r="A10744"/>
      <c r="B10744"/>
      <c r="C10744"/>
      <c r="D10744"/>
    </row>
    <row r="10745" spans="1:4" ht="15" x14ac:dyDescent="0.25">
      <c r="A10745"/>
      <c r="B10745"/>
      <c r="C10745"/>
      <c r="D10745"/>
    </row>
    <row r="10746" spans="1:4" ht="15" x14ac:dyDescent="0.25">
      <c r="A10746"/>
      <c r="B10746"/>
      <c r="C10746"/>
      <c r="D10746"/>
    </row>
    <row r="10747" spans="1:4" ht="15" x14ac:dyDescent="0.25">
      <c r="A10747"/>
      <c r="B10747"/>
      <c r="C10747"/>
      <c r="D10747"/>
    </row>
    <row r="10748" spans="1:4" ht="15" x14ac:dyDescent="0.25">
      <c r="A10748"/>
      <c r="B10748"/>
      <c r="C10748"/>
      <c r="D10748"/>
    </row>
    <row r="10749" spans="1:4" ht="15" x14ac:dyDescent="0.25">
      <c r="A10749"/>
      <c r="B10749"/>
      <c r="C10749"/>
      <c r="D10749"/>
    </row>
    <row r="10750" spans="1:4" ht="15" x14ac:dyDescent="0.25">
      <c r="A10750"/>
      <c r="B10750"/>
      <c r="C10750"/>
      <c r="D10750"/>
    </row>
    <row r="10751" spans="1:4" ht="15" x14ac:dyDescent="0.25">
      <c r="A10751"/>
      <c r="B10751"/>
      <c r="C10751"/>
      <c r="D10751"/>
    </row>
    <row r="10752" spans="1:4" ht="15" x14ac:dyDescent="0.25">
      <c r="A10752"/>
      <c r="B10752"/>
      <c r="C10752"/>
      <c r="D10752"/>
    </row>
    <row r="10753" spans="1:4" ht="15" x14ac:dyDescent="0.25">
      <c r="A10753"/>
      <c r="B10753"/>
      <c r="C10753"/>
      <c r="D10753"/>
    </row>
    <row r="10754" spans="1:4" ht="15" x14ac:dyDescent="0.25">
      <c r="A10754"/>
      <c r="B10754"/>
      <c r="C10754"/>
      <c r="D10754"/>
    </row>
    <row r="10755" spans="1:4" ht="15" x14ac:dyDescent="0.25">
      <c r="A10755"/>
      <c r="B10755"/>
      <c r="C10755"/>
      <c r="D10755"/>
    </row>
    <row r="10756" spans="1:4" ht="15" x14ac:dyDescent="0.25">
      <c r="A10756"/>
      <c r="B10756"/>
      <c r="C10756"/>
      <c r="D10756"/>
    </row>
    <row r="10757" spans="1:4" ht="15" x14ac:dyDescent="0.25">
      <c r="A10757"/>
      <c r="B10757"/>
      <c r="C10757"/>
      <c r="D10757"/>
    </row>
    <row r="10758" spans="1:4" ht="15" x14ac:dyDescent="0.25">
      <c r="A10758"/>
      <c r="B10758"/>
      <c r="C10758"/>
      <c r="D10758"/>
    </row>
    <row r="10759" spans="1:4" ht="15" x14ac:dyDescent="0.25">
      <c r="A10759"/>
      <c r="B10759"/>
      <c r="C10759"/>
      <c r="D10759"/>
    </row>
    <row r="10760" spans="1:4" ht="15" x14ac:dyDescent="0.25">
      <c r="A10760"/>
      <c r="B10760"/>
      <c r="C10760"/>
      <c r="D10760"/>
    </row>
    <row r="10761" spans="1:4" ht="15" x14ac:dyDescent="0.25">
      <c r="A10761"/>
      <c r="B10761"/>
      <c r="C10761"/>
      <c r="D10761"/>
    </row>
    <row r="10762" spans="1:4" ht="15" x14ac:dyDescent="0.25">
      <c r="A10762"/>
      <c r="B10762"/>
      <c r="C10762"/>
      <c r="D10762"/>
    </row>
    <row r="10763" spans="1:4" ht="15" x14ac:dyDescent="0.25">
      <c r="A10763"/>
      <c r="B10763"/>
      <c r="C10763"/>
      <c r="D10763"/>
    </row>
    <row r="10764" spans="1:4" ht="15" x14ac:dyDescent="0.25">
      <c r="A10764"/>
      <c r="B10764"/>
      <c r="C10764"/>
      <c r="D10764"/>
    </row>
    <row r="10765" spans="1:4" ht="15" x14ac:dyDescent="0.25">
      <c r="A10765"/>
      <c r="B10765"/>
      <c r="C10765"/>
      <c r="D10765"/>
    </row>
    <row r="10766" spans="1:4" ht="15" x14ac:dyDescent="0.25">
      <c r="A10766"/>
      <c r="B10766"/>
      <c r="C10766"/>
      <c r="D10766"/>
    </row>
    <row r="10767" spans="1:4" ht="15" x14ac:dyDescent="0.25">
      <c r="A10767"/>
      <c r="B10767"/>
      <c r="C10767"/>
      <c r="D10767"/>
    </row>
    <row r="10768" spans="1:4" ht="15" x14ac:dyDescent="0.25">
      <c r="A10768"/>
      <c r="B10768"/>
      <c r="C10768"/>
      <c r="D10768"/>
    </row>
    <row r="10769" spans="1:4" ht="15" x14ac:dyDescent="0.25">
      <c r="A10769"/>
      <c r="B10769"/>
      <c r="C10769"/>
      <c r="D10769"/>
    </row>
    <row r="10770" spans="1:4" ht="15" x14ac:dyDescent="0.25">
      <c r="A10770"/>
      <c r="B10770"/>
      <c r="C10770"/>
      <c r="D10770"/>
    </row>
    <row r="10771" spans="1:4" ht="15" x14ac:dyDescent="0.25">
      <c r="A10771"/>
      <c r="B10771"/>
      <c r="C10771"/>
      <c r="D10771"/>
    </row>
    <row r="10772" spans="1:4" ht="15" x14ac:dyDescent="0.25">
      <c r="A10772"/>
      <c r="B10772"/>
      <c r="C10772"/>
      <c r="D10772"/>
    </row>
    <row r="10773" spans="1:4" ht="15" x14ac:dyDescent="0.25">
      <c r="A10773"/>
      <c r="B10773"/>
      <c r="C10773"/>
      <c r="D10773"/>
    </row>
    <row r="10774" spans="1:4" ht="15" x14ac:dyDescent="0.25">
      <c r="A10774"/>
      <c r="B10774"/>
      <c r="C10774"/>
      <c r="D10774"/>
    </row>
    <row r="10775" spans="1:4" ht="15" x14ac:dyDescent="0.25">
      <c r="A10775"/>
      <c r="B10775"/>
      <c r="C10775"/>
      <c r="D10775"/>
    </row>
    <row r="10776" spans="1:4" ht="15" x14ac:dyDescent="0.25">
      <c r="A10776"/>
      <c r="B10776"/>
      <c r="C10776"/>
      <c r="D10776"/>
    </row>
    <row r="10777" spans="1:4" ht="15" x14ac:dyDescent="0.25">
      <c r="A10777"/>
      <c r="B10777"/>
      <c r="C10777"/>
      <c r="D10777"/>
    </row>
    <row r="10778" spans="1:4" ht="15" x14ac:dyDescent="0.25">
      <c r="A10778"/>
      <c r="B10778"/>
      <c r="C10778"/>
      <c r="D10778"/>
    </row>
    <row r="10779" spans="1:4" ht="15" x14ac:dyDescent="0.25">
      <c r="A10779"/>
      <c r="B10779"/>
      <c r="C10779"/>
      <c r="D10779"/>
    </row>
    <row r="10780" spans="1:4" ht="15" x14ac:dyDescent="0.25">
      <c r="A10780"/>
      <c r="B10780"/>
      <c r="C10780"/>
      <c r="D10780"/>
    </row>
    <row r="10781" spans="1:4" ht="15" x14ac:dyDescent="0.25">
      <c r="A10781"/>
      <c r="B10781"/>
      <c r="C10781"/>
      <c r="D10781"/>
    </row>
    <row r="10782" spans="1:4" ht="15" x14ac:dyDescent="0.25">
      <c r="A10782"/>
      <c r="B10782"/>
      <c r="C10782"/>
      <c r="D10782"/>
    </row>
    <row r="10783" spans="1:4" ht="15" x14ac:dyDescent="0.25">
      <c r="A10783"/>
      <c r="B10783"/>
      <c r="C10783"/>
      <c r="D10783"/>
    </row>
    <row r="10784" spans="1:4" ht="15" x14ac:dyDescent="0.25">
      <c r="A10784"/>
      <c r="B10784"/>
      <c r="C10784"/>
      <c r="D10784"/>
    </row>
    <row r="10785" spans="1:4" ht="15" x14ac:dyDescent="0.25">
      <c r="A10785"/>
      <c r="B10785"/>
      <c r="C10785"/>
      <c r="D10785"/>
    </row>
    <row r="10786" spans="1:4" ht="15" x14ac:dyDescent="0.25">
      <c r="A10786"/>
      <c r="B10786"/>
      <c r="C10786"/>
      <c r="D10786"/>
    </row>
    <row r="10787" spans="1:4" ht="15" x14ac:dyDescent="0.25">
      <c r="A10787"/>
      <c r="B10787"/>
      <c r="C10787"/>
      <c r="D10787"/>
    </row>
    <row r="10788" spans="1:4" ht="15" x14ac:dyDescent="0.25">
      <c r="A10788"/>
      <c r="B10788"/>
      <c r="C10788"/>
      <c r="D10788"/>
    </row>
    <row r="10789" spans="1:4" ht="15" x14ac:dyDescent="0.25">
      <c r="A10789"/>
      <c r="B10789"/>
      <c r="C10789"/>
      <c r="D10789"/>
    </row>
    <row r="10790" spans="1:4" ht="15" x14ac:dyDescent="0.25">
      <c r="A10790"/>
      <c r="B10790"/>
      <c r="C10790"/>
      <c r="D10790"/>
    </row>
    <row r="10791" spans="1:4" ht="15" x14ac:dyDescent="0.25">
      <c r="A10791"/>
      <c r="B10791"/>
      <c r="C10791"/>
      <c r="D10791"/>
    </row>
    <row r="10792" spans="1:4" ht="15" x14ac:dyDescent="0.25">
      <c r="A10792"/>
      <c r="B10792"/>
      <c r="C10792"/>
      <c r="D10792"/>
    </row>
    <row r="10793" spans="1:4" ht="15" x14ac:dyDescent="0.25">
      <c r="A10793"/>
      <c r="B10793"/>
      <c r="C10793"/>
      <c r="D10793"/>
    </row>
    <row r="10794" spans="1:4" ht="15" x14ac:dyDescent="0.25">
      <c r="A10794"/>
      <c r="B10794"/>
      <c r="C10794"/>
      <c r="D10794"/>
    </row>
    <row r="10795" spans="1:4" ht="15" x14ac:dyDescent="0.25">
      <c r="A10795"/>
      <c r="B10795"/>
      <c r="C10795"/>
      <c r="D10795"/>
    </row>
    <row r="10796" spans="1:4" ht="15" x14ac:dyDescent="0.25">
      <c r="A10796"/>
      <c r="B10796"/>
      <c r="C10796"/>
      <c r="D10796"/>
    </row>
    <row r="10797" spans="1:4" ht="15" x14ac:dyDescent="0.25">
      <c r="A10797"/>
      <c r="B10797"/>
      <c r="C10797"/>
      <c r="D10797"/>
    </row>
    <row r="10798" spans="1:4" ht="15" x14ac:dyDescent="0.25">
      <c r="A10798"/>
      <c r="B10798"/>
      <c r="C10798"/>
      <c r="D10798"/>
    </row>
    <row r="10799" spans="1:4" ht="15" x14ac:dyDescent="0.25">
      <c r="A10799"/>
      <c r="B10799"/>
      <c r="C10799"/>
      <c r="D10799"/>
    </row>
    <row r="10800" spans="1:4" ht="15" x14ac:dyDescent="0.25">
      <c r="A10800"/>
      <c r="B10800"/>
      <c r="C10800"/>
      <c r="D10800"/>
    </row>
    <row r="10801" spans="1:4" ht="15" x14ac:dyDescent="0.25">
      <c r="A10801"/>
      <c r="B10801"/>
      <c r="C10801"/>
      <c r="D10801"/>
    </row>
    <row r="10802" spans="1:4" ht="15" x14ac:dyDescent="0.25">
      <c r="A10802"/>
      <c r="B10802"/>
      <c r="C10802"/>
      <c r="D10802"/>
    </row>
    <row r="10803" spans="1:4" ht="15" x14ac:dyDescent="0.25">
      <c r="A10803"/>
      <c r="B10803"/>
      <c r="C10803"/>
      <c r="D10803"/>
    </row>
    <row r="10804" spans="1:4" ht="15" x14ac:dyDescent="0.25">
      <c r="A10804"/>
      <c r="B10804"/>
      <c r="C10804"/>
      <c r="D10804"/>
    </row>
    <row r="10805" spans="1:4" ht="15" x14ac:dyDescent="0.25">
      <c r="A10805"/>
      <c r="B10805"/>
      <c r="C10805"/>
      <c r="D10805"/>
    </row>
    <row r="10806" spans="1:4" ht="15" x14ac:dyDescent="0.25">
      <c r="A10806"/>
      <c r="B10806"/>
      <c r="C10806"/>
      <c r="D10806"/>
    </row>
    <row r="10807" spans="1:4" ht="15" x14ac:dyDescent="0.25">
      <c r="A10807"/>
      <c r="B10807"/>
      <c r="C10807"/>
      <c r="D10807"/>
    </row>
    <row r="10808" spans="1:4" ht="15" x14ac:dyDescent="0.25">
      <c r="A10808"/>
      <c r="B10808"/>
      <c r="C10808"/>
      <c r="D10808"/>
    </row>
    <row r="10809" spans="1:4" ht="15" x14ac:dyDescent="0.25">
      <c r="A10809"/>
      <c r="B10809"/>
      <c r="C10809"/>
      <c r="D10809"/>
    </row>
    <row r="10810" spans="1:4" ht="15" x14ac:dyDescent="0.25">
      <c r="A10810"/>
      <c r="B10810"/>
      <c r="C10810"/>
      <c r="D10810"/>
    </row>
    <row r="10811" spans="1:4" ht="15" x14ac:dyDescent="0.25">
      <c r="A10811"/>
      <c r="B10811"/>
      <c r="C10811"/>
      <c r="D10811"/>
    </row>
    <row r="10812" spans="1:4" ht="15" x14ac:dyDescent="0.25">
      <c r="A10812"/>
      <c r="B10812"/>
      <c r="C10812"/>
      <c r="D10812"/>
    </row>
    <row r="10813" spans="1:4" ht="15" x14ac:dyDescent="0.25">
      <c r="A10813"/>
      <c r="B10813"/>
      <c r="C10813"/>
      <c r="D10813"/>
    </row>
    <row r="10814" spans="1:4" ht="15" x14ac:dyDescent="0.25">
      <c r="A10814"/>
      <c r="B10814"/>
      <c r="C10814"/>
      <c r="D10814"/>
    </row>
    <row r="10815" spans="1:4" ht="15" x14ac:dyDescent="0.25">
      <c r="A10815"/>
      <c r="B10815"/>
      <c r="C10815"/>
      <c r="D10815"/>
    </row>
    <row r="10816" spans="1:4" ht="15" x14ac:dyDescent="0.25">
      <c r="A10816"/>
      <c r="B10816"/>
      <c r="C10816"/>
      <c r="D10816"/>
    </row>
    <row r="10817" spans="1:4" ht="15" x14ac:dyDescent="0.25">
      <c r="A10817"/>
      <c r="B10817"/>
      <c r="C10817"/>
      <c r="D10817"/>
    </row>
    <row r="10818" spans="1:4" ht="15" x14ac:dyDescent="0.25">
      <c r="A10818"/>
      <c r="B10818"/>
      <c r="C10818"/>
      <c r="D10818"/>
    </row>
    <row r="10819" spans="1:4" ht="15" x14ac:dyDescent="0.25">
      <c r="A10819"/>
      <c r="B10819"/>
      <c r="C10819"/>
      <c r="D10819"/>
    </row>
    <row r="10820" spans="1:4" ht="15" x14ac:dyDescent="0.25">
      <c r="A10820"/>
      <c r="B10820"/>
      <c r="C10820"/>
      <c r="D10820"/>
    </row>
    <row r="10821" spans="1:4" ht="15" x14ac:dyDescent="0.25">
      <c r="A10821"/>
      <c r="B10821"/>
      <c r="C10821"/>
      <c r="D10821"/>
    </row>
    <row r="10822" spans="1:4" ht="15" x14ac:dyDescent="0.25">
      <c r="A10822"/>
      <c r="B10822"/>
      <c r="C10822"/>
      <c r="D10822"/>
    </row>
    <row r="10823" spans="1:4" ht="15" x14ac:dyDescent="0.25">
      <c r="A10823"/>
      <c r="B10823"/>
      <c r="C10823"/>
      <c r="D10823"/>
    </row>
    <row r="10824" spans="1:4" ht="15" x14ac:dyDescent="0.25">
      <c r="A10824"/>
      <c r="B10824"/>
      <c r="C10824"/>
      <c r="D10824"/>
    </row>
    <row r="10825" spans="1:4" ht="15" x14ac:dyDescent="0.25">
      <c r="A10825"/>
      <c r="B10825"/>
      <c r="C10825"/>
      <c r="D10825"/>
    </row>
    <row r="10826" spans="1:4" ht="15" x14ac:dyDescent="0.25">
      <c r="A10826"/>
      <c r="B10826"/>
      <c r="C10826"/>
      <c r="D10826"/>
    </row>
    <row r="10827" spans="1:4" ht="15" x14ac:dyDescent="0.25">
      <c r="A10827"/>
      <c r="B10827"/>
      <c r="C10827"/>
      <c r="D10827"/>
    </row>
    <row r="10828" spans="1:4" ht="15" x14ac:dyDescent="0.25">
      <c r="A10828"/>
      <c r="B10828"/>
      <c r="C10828"/>
      <c r="D10828"/>
    </row>
    <row r="10829" spans="1:4" ht="15" x14ac:dyDescent="0.25">
      <c r="A10829"/>
      <c r="B10829"/>
      <c r="C10829"/>
      <c r="D10829"/>
    </row>
    <row r="10830" spans="1:4" ht="15" x14ac:dyDescent="0.25">
      <c r="A10830"/>
      <c r="B10830"/>
      <c r="C10830"/>
      <c r="D10830"/>
    </row>
    <row r="10831" spans="1:4" ht="15" x14ac:dyDescent="0.25">
      <c r="A10831"/>
      <c r="B10831"/>
      <c r="C10831"/>
      <c r="D10831"/>
    </row>
    <row r="10832" spans="1:4" ht="15" x14ac:dyDescent="0.25">
      <c r="A10832"/>
      <c r="B10832"/>
      <c r="C10832"/>
      <c r="D10832"/>
    </row>
    <row r="10833" spans="1:4" ht="15" x14ac:dyDescent="0.25">
      <c r="A10833"/>
      <c r="B10833"/>
      <c r="C10833"/>
      <c r="D10833"/>
    </row>
    <row r="10834" spans="1:4" ht="15" x14ac:dyDescent="0.25">
      <c r="A10834"/>
      <c r="B10834"/>
      <c r="C10834"/>
      <c r="D10834"/>
    </row>
    <row r="10835" spans="1:4" ht="15" x14ac:dyDescent="0.25">
      <c r="A10835"/>
      <c r="B10835"/>
      <c r="C10835"/>
      <c r="D10835"/>
    </row>
    <row r="10836" spans="1:4" ht="15" x14ac:dyDescent="0.25">
      <c r="A10836"/>
      <c r="B10836"/>
      <c r="C10836"/>
      <c r="D10836"/>
    </row>
    <row r="10837" spans="1:4" ht="15" x14ac:dyDescent="0.25">
      <c r="A10837"/>
      <c r="B10837"/>
      <c r="C10837"/>
      <c r="D10837"/>
    </row>
    <row r="10838" spans="1:4" ht="15" x14ac:dyDescent="0.25">
      <c r="A10838"/>
      <c r="B10838"/>
      <c r="C10838"/>
      <c r="D10838"/>
    </row>
    <row r="10839" spans="1:4" ht="15" x14ac:dyDescent="0.25">
      <c r="A10839"/>
      <c r="B10839"/>
      <c r="C10839"/>
      <c r="D10839"/>
    </row>
    <row r="10840" spans="1:4" ht="15" x14ac:dyDescent="0.25">
      <c r="A10840"/>
      <c r="B10840"/>
      <c r="C10840"/>
      <c r="D10840"/>
    </row>
    <row r="10841" spans="1:4" ht="15" x14ac:dyDescent="0.25">
      <c r="A10841"/>
      <c r="B10841"/>
      <c r="C10841"/>
      <c r="D10841"/>
    </row>
    <row r="10842" spans="1:4" ht="15" x14ac:dyDescent="0.25">
      <c r="A10842"/>
      <c r="B10842"/>
      <c r="C10842"/>
      <c r="D10842"/>
    </row>
    <row r="10843" spans="1:4" ht="15" x14ac:dyDescent="0.25">
      <c r="A10843"/>
      <c r="B10843"/>
      <c r="C10843"/>
      <c r="D10843"/>
    </row>
    <row r="10844" spans="1:4" ht="15" x14ac:dyDescent="0.25">
      <c r="A10844"/>
      <c r="B10844"/>
      <c r="C10844"/>
      <c r="D10844"/>
    </row>
    <row r="10845" spans="1:4" ht="15" x14ac:dyDescent="0.25">
      <c r="A10845"/>
      <c r="B10845"/>
      <c r="C10845"/>
      <c r="D10845"/>
    </row>
    <row r="10846" spans="1:4" ht="15" x14ac:dyDescent="0.25">
      <c r="A10846"/>
      <c r="B10846"/>
      <c r="C10846"/>
      <c r="D10846"/>
    </row>
    <row r="10847" spans="1:4" ht="15" x14ac:dyDescent="0.25">
      <c r="A10847"/>
      <c r="B10847"/>
      <c r="C10847"/>
      <c r="D10847"/>
    </row>
    <row r="10848" spans="1:4" ht="15" x14ac:dyDescent="0.25">
      <c r="A10848"/>
      <c r="B10848"/>
      <c r="C10848"/>
      <c r="D10848"/>
    </row>
    <row r="10849" spans="1:4" ht="15" x14ac:dyDescent="0.25">
      <c r="A10849"/>
      <c r="B10849"/>
      <c r="C10849"/>
      <c r="D10849"/>
    </row>
    <row r="10850" spans="1:4" ht="15" x14ac:dyDescent="0.25">
      <c r="A10850"/>
      <c r="B10850"/>
      <c r="C10850"/>
      <c r="D10850"/>
    </row>
    <row r="10851" spans="1:4" ht="15" x14ac:dyDescent="0.25">
      <c r="A10851"/>
      <c r="B10851"/>
      <c r="C10851"/>
      <c r="D10851"/>
    </row>
    <row r="10852" spans="1:4" ht="15" x14ac:dyDescent="0.25">
      <c r="A10852"/>
      <c r="B10852"/>
      <c r="C10852"/>
      <c r="D10852"/>
    </row>
    <row r="10853" spans="1:4" ht="15" x14ac:dyDescent="0.25">
      <c r="A10853"/>
      <c r="B10853"/>
      <c r="C10853"/>
      <c r="D10853"/>
    </row>
    <row r="10854" spans="1:4" ht="15" x14ac:dyDescent="0.25">
      <c r="A10854"/>
      <c r="B10854"/>
      <c r="C10854"/>
      <c r="D10854"/>
    </row>
    <row r="10855" spans="1:4" ht="15" x14ac:dyDescent="0.25">
      <c r="A10855"/>
      <c r="B10855"/>
      <c r="C10855"/>
      <c r="D10855"/>
    </row>
    <row r="10856" spans="1:4" ht="15" x14ac:dyDescent="0.25">
      <c r="A10856"/>
      <c r="B10856"/>
      <c r="C10856"/>
      <c r="D10856"/>
    </row>
    <row r="10857" spans="1:4" ht="15" x14ac:dyDescent="0.25">
      <c r="A10857"/>
      <c r="B10857"/>
      <c r="C10857"/>
      <c r="D10857"/>
    </row>
    <row r="10858" spans="1:4" ht="15" x14ac:dyDescent="0.25">
      <c r="A10858"/>
      <c r="B10858"/>
      <c r="C10858"/>
      <c r="D10858"/>
    </row>
    <row r="10859" spans="1:4" ht="15" x14ac:dyDescent="0.25">
      <c r="A10859"/>
      <c r="B10859"/>
      <c r="C10859"/>
      <c r="D10859"/>
    </row>
    <row r="10860" spans="1:4" ht="15" x14ac:dyDescent="0.25">
      <c r="A10860"/>
      <c r="B10860"/>
      <c r="C10860"/>
      <c r="D10860"/>
    </row>
    <row r="10861" spans="1:4" ht="15" x14ac:dyDescent="0.25">
      <c r="A10861"/>
      <c r="B10861"/>
      <c r="C10861"/>
      <c r="D10861"/>
    </row>
    <row r="10862" spans="1:4" ht="15" x14ac:dyDescent="0.25">
      <c r="A10862"/>
      <c r="B10862"/>
      <c r="C10862"/>
      <c r="D10862"/>
    </row>
    <row r="10863" spans="1:4" ht="15" x14ac:dyDescent="0.25">
      <c r="A10863"/>
      <c r="B10863"/>
      <c r="C10863"/>
      <c r="D10863"/>
    </row>
    <row r="10864" spans="1:4" ht="15" x14ac:dyDescent="0.25">
      <c r="A10864"/>
      <c r="B10864"/>
      <c r="C10864"/>
      <c r="D10864"/>
    </row>
    <row r="10865" spans="1:4" ht="15" x14ac:dyDescent="0.25">
      <c r="A10865"/>
      <c r="B10865"/>
      <c r="C10865"/>
      <c r="D10865"/>
    </row>
    <row r="10866" spans="1:4" ht="15" x14ac:dyDescent="0.25">
      <c r="A10866"/>
      <c r="B10866"/>
      <c r="C10866"/>
      <c r="D10866"/>
    </row>
    <row r="10867" spans="1:4" ht="15" x14ac:dyDescent="0.25">
      <c r="A10867"/>
      <c r="B10867"/>
      <c r="C10867"/>
      <c r="D10867"/>
    </row>
    <row r="10868" spans="1:4" ht="15" x14ac:dyDescent="0.25">
      <c r="A10868"/>
      <c r="B10868"/>
      <c r="C10868"/>
      <c r="D10868"/>
    </row>
    <row r="10869" spans="1:4" ht="15" x14ac:dyDescent="0.25">
      <c r="A10869"/>
      <c r="B10869"/>
      <c r="C10869"/>
      <c r="D10869"/>
    </row>
    <row r="10870" spans="1:4" ht="15" x14ac:dyDescent="0.25">
      <c r="A10870"/>
      <c r="B10870"/>
      <c r="C10870"/>
      <c r="D10870"/>
    </row>
    <row r="10871" spans="1:4" ht="15" x14ac:dyDescent="0.25">
      <c r="A10871"/>
      <c r="B10871"/>
      <c r="C10871"/>
      <c r="D10871"/>
    </row>
    <row r="10872" spans="1:4" ht="15" x14ac:dyDescent="0.25">
      <c r="A10872"/>
      <c r="B10872"/>
      <c r="C10872"/>
      <c r="D10872"/>
    </row>
    <row r="10873" spans="1:4" ht="15" x14ac:dyDescent="0.25">
      <c r="A10873"/>
      <c r="B10873"/>
      <c r="C10873"/>
      <c r="D10873"/>
    </row>
    <row r="10874" spans="1:4" ht="15" x14ac:dyDescent="0.25">
      <c r="A10874"/>
      <c r="B10874"/>
      <c r="C10874"/>
      <c r="D10874"/>
    </row>
    <row r="10875" spans="1:4" ht="15" x14ac:dyDescent="0.25">
      <c r="A10875"/>
      <c r="B10875"/>
      <c r="C10875"/>
      <c r="D10875"/>
    </row>
    <row r="10876" spans="1:4" ht="15" x14ac:dyDescent="0.25">
      <c r="A10876"/>
      <c r="B10876"/>
      <c r="C10876"/>
      <c r="D10876"/>
    </row>
    <row r="10877" spans="1:4" ht="15" x14ac:dyDescent="0.25">
      <c r="A10877"/>
      <c r="B10877"/>
      <c r="C10877"/>
      <c r="D10877"/>
    </row>
    <row r="10878" spans="1:4" ht="15" x14ac:dyDescent="0.25">
      <c r="A10878"/>
      <c r="B10878"/>
      <c r="C10878"/>
      <c r="D10878"/>
    </row>
    <row r="10879" spans="1:4" ht="15" x14ac:dyDescent="0.25">
      <c r="A10879"/>
      <c r="B10879"/>
      <c r="C10879"/>
      <c r="D10879"/>
    </row>
    <row r="10880" spans="1:4" ht="15" x14ac:dyDescent="0.25">
      <c r="A10880"/>
      <c r="B10880"/>
      <c r="C10880"/>
      <c r="D10880"/>
    </row>
    <row r="10881" spans="1:4" ht="15" x14ac:dyDescent="0.25">
      <c r="A10881"/>
      <c r="B10881"/>
      <c r="C10881"/>
      <c r="D10881"/>
    </row>
    <row r="10882" spans="1:4" ht="15" x14ac:dyDescent="0.25">
      <c r="A10882"/>
      <c r="B10882"/>
      <c r="C10882"/>
      <c r="D10882"/>
    </row>
    <row r="10883" spans="1:4" ht="15" x14ac:dyDescent="0.25">
      <c r="A10883"/>
      <c r="B10883"/>
      <c r="C10883"/>
      <c r="D10883"/>
    </row>
    <row r="10884" spans="1:4" ht="15" x14ac:dyDescent="0.25">
      <c r="A10884"/>
      <c r="B10884"/>
      <c r="C10884"/>
      <c r="D10884"/>
    </row>
    <row r="10885" spans="1:4" ht="15" x14ac:dyDescent="0.25">
      <c r="A10885"/>
      <c r="B10885"/>
      <c r="C10885"/>
      <c r="D10885"/>
    </row>
    <row r="10886" spans="1:4" ht="15" x14ac:dyDescent="0.25">
      <c r="A10886"/>
      <c r="B10886"/>
      <c r="C10886"/>
      <c r="D10886"/>
    </row>
    <row r="10887" spans="1:4" ht="15" x14ac:dyDescent="0.25">
      <c r="A10887"/>
      <c r="B10887"/>
      <c r="C10887"/>
      <c r="D10887"/>
    </row>
    <row r="10888" spans="1:4" ht="15" x14ac:dyDescent="0.25">
      <c r="A10888"/>
      <c r="B10888"/>
      <c r="C10888"/>
      <c r="D10888"/>
    </row>
    <row r="10889" spans="1:4" ht="15" x14ac:dyDescent="0.25">
      <c r="A10889"/>
      <c r="B10889"/>
      <c r="C10889"/>
      <c r="D10889"/>
    </row>
    <row r="10890" spans="1:4" ht="15" x14ac:dyDescent="0.25">
      <c r="A10890"/>
      <c r="B10890"/>
      <c r="C10890"/>
      <c r="D10890"/>
    </row>
    <row r="10891" spans="1:4" ht="15" x14ac:dyDescent="0.25">
      <c r="A10891"/>
      <c r="B10891"/>
      <c r="C10891"/>
      <c r="D10891"/>
    </row>
    <row r="10892" spans="1:4" ht="15" x14ac:dyDescent="0.25">
      <c r="A10892"/>
      <c r="B10892"/>
      <c r="C10892"/>
      <c r="D10892"/>
    </row>
    <row r="10893" spans="1:4" ht="15" x14ac:dyDescent="0.25">
      <c r="A10893"/>
      <c r="B10893"/>
      <c r="C10893"/>
      <c r="D10893"/>
    </row>
    <row r="10894" spans="1:4" ht="15" x14ac:dyDescent="0.25">
      <c r="A10894"/>
      <c r="B10894"/>
      <c r="C10894"/>
      <c r="D10894"/>
    </row>
    <row r="10895" spans="1:4" ht="15" x14ac:dyDescent="0.25">
      <c r="A10895"/>
      <c r="B10895"/>
      <c r="C10895"/>
      <c r="D10895"/>
    </row>
    <row r="10896" spans="1:4" ht="15" x14ac:dyDescent="0.25">
      <c r="A10896"/>
      <c r="B10896"/>
      <c r="C10896"/>
      <c r="D10896"/>
    </row>
    <row r="10897" spans="1:4" ht="15" x14ac:dyDescent="0.25">
      <c r="A10897"/>
      <c r="B10897"/>
      <c r="C10897"/>
      <c r="D10897"/>
    </row>
    <row r="10898" spans="1:4" ht="15" x14ac:dyDescent="0.25">
      <c r="A10898"/>
      <c r="B10898"/>
      <c r="C10898"/>
      <c r="D10898"/>
    </row>
    <row r="10899" spans="1:4" ht="15" x14ac:dyDescent="0.25">
      <c r="A10899"/>
      <c r="B10899"/>
      <c r="C10899"/>
      <c r="D10899"/>
    </row>
    <row r="10900" spans="1:4" ht="15" x14ac:dyDescent="0.25">
      <c r="A10900"/>
      <c r="B10900"/>
      <c r="C10900"/>
      <c r="D10900"/>
    </row>
    <row r="10901" spans="1:4" ht="15" x14ac:dyDescent="0.25">
      <c r="A10901"/>
      <c r="B10901"/>
      <c r="C10901"/>
      <c r="D10901"/>
    </row>
    <row r="10902" spans="1:4" ht="15" x14ac:dyDescent="0.25">
      <c r="A10902"/>
      <c r="B10902"/>
      <c r="C10902"/>
      <c r="D10902"/>
    </row>
    <row r="10903" spans="1:4" ht="15" x14ac:dyDescent="0.25">
      <c r="A10903"/>
      <c r="B10903"/>
      <c r="C10903"/>
      <c r="D10903"/>
    </row>
    <row r="10904" spans="1:4" ht="15" x14ac:dyDescent="0.25">
      <c r="A10904"/>
      <c r="B10904"/>
      <c r="C10904"/>
      <c r="D10904"/>
    </row>
    <row r="10905" spans="1:4" ht="15" x14ac:dyDescent="0.25">
      <c r="A10905"/>
      <c r="B10905"/>
      <c r="C10905"/>
      <c r="D10905"/>
    </row>
    <row r="10906" spans="1:4" ht="15" x14ac:dyDescent="0.25">
      <c r="A10906"/>
      <c r="B10906"/>
      <c r="C10906"/>
      <c r="D10906"/>
    </row>
    <row r="10907" spans="1:4" ht="15" x14ac:dyDescent="0.25">
      <c r="A10907"/>
      <c r="B10907"/>
      <c r="C10907"/>
      <c r="D10907"/>
    </row>
    <row r="10908" spans="1:4" ht="15" x14ac:dyDescent="0.25">
      <c r="A10908"/>
      <c r="B10908"/>
      <c r="C10908"/>
      <c r="D10908"/>
    </row>
    <row r="10909" spans="1:4" ht="15" x14ac:dyDescent="0.25">
      <c r="A10909"/>
      <c r="B10909"/>
      <c r="C10909"/>
      <c r="D10909"/>
    </row>
    <row r="10910" spans="1:4" ht="15" x14ac:dyDescent="0.25">
      <c r="A10910"/>
      <c r="B10910"/>
      <c r="C10910"/>
      <c r="D10910"/>
    </row>
    <row r="10911" spans="1:4" ht="15" x14ac:dyDescent="0.25">
      <c r="A10911"/>
      <c r="B10911"/>
      <c r="C10911"/>
      <c r="D10911"/>
    </row>
    <row r="10912" spans="1:4" ht="15" x14ac:dyDescent="0.25">
      <c r="A10912"/>
      <c r="B10912"/>
      <c r="C10912"/>
      <c r="D10912"/>
    </row>
    <row r="10913" spans="1:4" ht="15" x14ac:dyDescent="0.25">
      <c r="A10913"/>
      <c r="B10913"/>
      <c r="C10913"/>
      <c r="D10913"/>
    </row>
    <row r="10914" spans="1:4" ht="15" x14ac:dyDescent="0.25">
      <c r="A10914"/>
      <c r="B10914"/>
      <c r="C10914"/>
      <c r="D10914"/>
    </row>
    <row r="10915" spans="1:4" ht="15" x14ac:dyDescent="0.25">
      <c r="A10915"/>
      <c r="B10915"/>
      <c r="C10915"/>
      <c r="D10915"/>
    </row>
    <row r="10916" spans="1:4" ht="15" x14ac:dyDescent="0.25">
      <c r="A10916"/>
      <c r="B10916"/>
      <c r="C10916"/>
      <c r="D10916"/>
    </row>
    <row r="10917" spans="1:4" ht="15" x14ac:dyDescent="0.25">
      <c r="A10917"/>
      <c r="B10917"/>
      <c r="C10917"/>
      <c r="D10917"/>
    </row>
    <row r="10918" spans="1:4" ht="15" x14ac:dyDescent="0.25">
      <c r="A10918"/>
      <c r="B10918"/>
      <c r="C10918"/>
      <c r="D10918"/>
    </row>
    <row r="10919" spans="1:4" ht="15" x14ac:dyDescent="0.25">
      <c r="A10919"/>
      <c r="B10919"/>
      <c r="C10919"/>
      <c r="D10919"/>
    </row>
    <row r="10920" spans="1:4" ht="15" x14ac:dyDescent="0.25">
      <c r="A10920"/>
      <c r="B10920"/>
      <c r="C10920"/>
      <c r="D10920"/>
    </row>
    <row r="10921" spans="1:4" ht="15" x14ac:dyDescent="0.25">
      <c r="A10921"/>
      <c r="B10921"/>
      <c r="C10921"/>
      <c r="D10921"/>
    </row>
    <row r="10922" spans="1:4" ht="15" x14ac:dyDescent="0.25">
      <c r="A10922"/>
      <c r="B10922"/>
      <c r="C10922"/>
      <c r="D10922"/>
    </row>
    <row r="10923" spans="1:4" ht="15" x14ac:dyDescent="0.25">
      <c r="A10923"/>
      <c r="B10923"/>
      <c r="C10923"/>
      <c r="D10923"/>
    </row>
    <row r="10924" spans="1:4" ht="15" x14ac:dyDescent="0.25">
      <c r="A10924"/>
      <c r="B10924"/>
      <c r="C10924"/>
      <c r="D10924"/>
    </row>
    <row r="10925" spans="1:4" ht="15" x14ac:dyDescent="0.25">
      <c r="A10925"/>
      <c r="B10925"/>
      <c r="C10925"/>
      <c r="D10925"/>
    </row>
    <row r="10926" spans="1:4" ht="15" x14ac:dyDescent="0.25">
      <c r="A10926"/>
      <c r="B10926"/>
      <c r="C10926"/>
      <c r="D10926"/>
    </row>
    <row r="10927" spans="1:4" ht="15" x14ac:dyDescent="0.25">
      <c r="A10927"/>
      <c r="B10927"/>
      <c r="C10927"/>
      <c r="D10927"/>
    </row>
    <row r="10928" spans="1:4" ht="15" x14ac:dyDescent="0.25">
      <c r="A10928"/>
      <c r="B10928"/>
      <c r="C10928"/>
      <c r="D10928"/>
    </row>
    <row r="10929" spans="1:4" ht="15" x14ac:dyDescent="0.25">
      <c r="A10929"/>
      <c r="B10929"/>
      <c r="C10929"/>
      <c r="D10929"/>
    </row>
    <row r="10930" spans="1:4" ht="15" x14ac:dyDescent="0.25">
      <c r="A10930"/>
      <c r="B10930"/>
      <c r="C10930"/>
      <c r="D10930"/>
    </row>
    <row r="10931" spans="1:4" ht="15" x14ac:dyDescent="0.25">
      <c r="A10931"/>
      <c r="B10931"/>
      <c r="C10931"/>
      <c r="D10931"/>
    </row>
    <row r="10932" spans="1:4" ht="15" x14ac:dyDescent="0.25">
      <c r="A10932"/>
      <c r="B10932"/>
      <c r="C10932"/>
      <c r="D10932"/>
    </row>
    <row r="10933" spans="1:4" ht="15" x14ac:dyDescent="0.25">
      <c r="A10933"/>
      <c r="B10933"/>
      <c r="C10933"/>
      <c r="D10933"/>
    </row>
    <row r="10934" spans="1:4" ht="15" x14ac:dyDescent="0.25">
      <c r="A10934"/>
      <c r="B10934"/>
      <c r="C10934"/>
      <c r="D10934"/>
    </row>
    <row r="10935" spans="1:4" ht="15" x14ac:dyDescent="0.25">
      <c r="A10935"/>
      <c r="B10935"/>
      <c r="C10935"/>
      <c r="D10935"/>
    </row>
    <row r="10936" spans="1:4" ht="15" x14ac:dyDescent="0.25">
      <c r="A10936"/>
      <c r="B10936"/>
      <c r="C10936"/>
      <c r="D10936"/>
    </row>
    <row r="10937" spans="1:4" ht="15" x14ac:dyDescent="0.25">
      <c r="A10937"/>
      <c r="B10937"/>
      <c r="C10937"/>
      <c r="D10937"/>
    </row>
    <row r="10938" spans="1:4" ht="15" x14ac:dyDescent="0.25">
      <c r="A10938"/>
      <c r="B10938"/>
      <c r="C10938"/>
      <c r="D10938"/>
    </row>
    <row r="10939" spans="1:4" ht="15" x14ac:dyDescent="0.25">
      <c r="A10939"/>
      <c r="B10939"/>
      <c r="C10939"/>
      <c r="D10939"/>
    </row>
    <row r="10940" spans="1:4" ht="15" x14ac:dyDescent="0.25">
      <c r="A10940"/>
      <c r="B10940"/>
      <c r="C10940"/>
      <c r="D10940"/>
    </row>
    <row r="10941" spans="1:4" ht="15" x14ac:dyDescent="0.25">
      <c r="A10941"/>
      <c r="B10941"/>
      <c r="C10941"/>
      <c r="D10941"/>
    </row>
    <row r="10942" spans="1:4" ht="15" x14ac:dyDescent="0.25">
      <c r="A10942"/>
      <c r="B10942"/>
      <c r="C10942"/>
      <c r="D10942"/>
    </row>
    <row r="10943" spans="1:4" ht="15" x14ac:dyDescent="0.25">
      <c r="A10943"/>
      <c r="B10943"/>
      <c r="C10943"/>
      <c r="D10943"/>
    </row>
    <row r="10944" spans="1:4" ht="15" x14ac:dyDescent="0.25">
      <c r="A10944"/>
      <c r="B10944"/>
      <c r="C10944"/>
      <c r="D10944"/>
    </row>
    <row r="10945" spans="1:4" ht="15" x14ac:dyDescent="0.25">
      <c r="A10945"/>
      <c r="B10945"/>
      <c r="C10945"/>
      <c r="D10945"/>
    </row>
    <row r="10946" spans="1:4" ht="15" x14ac:dyDescent="0.25">
      <c r="A10946"/>
      <c r="B10946"/>
      <c r="C10946"/>
      <c r="D10946"/>
    </row>
    <row r="10947" spans="1:4" ht="15" x14ac:dyDescent="0.25">
      <c r="A10947"/>
      <c r="B10947"/>
      <c r="C10947"/>
      <c r="D10947"/>
    </row>
    <row r="10948" spans="1:4" ht="15" x14ac:dyDescent="0.25">
      <c r="A10948"/>
      <c r="B10948"/>
      <c r="C10948"/>
      <c r="D10948"/>
    </row>
    <row r="10949" spans="1:4" ht="15" x14ac:dyDescent="0.25">
      <c r="A10949"/>
      <c r="B10949"/>
      <c r="C10949"/>
      <c r="D10949"/>
    </row>
    <row r="10950" spans="1:4" ht="15" x14ac:dyDescent="0.25">
      <c r="A10950"/>
      <c r="B10950"/>
      <c r="C10950"/>
      <c r="D10950"/>
    </row>
    <row r="10951" spans="1:4" ht="15" x14ac:dyDescent="0.25">
      <c r="A10951"/>
      <c r="B10951"/>
      <c r="C10951"/>
      <c r="D10951"/>
    </row>
    <row r="10952" spans="1:4" ht="15" x14ac:dyDescent="0.25">
      <c r="A10952"/>
      <c r="B10952"/>
      <c r="C10952"/>
      <c r="D10952"/>
    </row>
    <row r="10953" spans="1:4" ht="15" x14ac:dyDescent="0.25">
      <c r="A10953"/>
      <c r="B10953"/>
      <c r="C10953"/>
      <c r="D10953"/>
    </row>
    <row r="10954" spans="1:4" ht="15" x14ac:dyDescent="0.25">
      <c r="A10954"/>
      <c r="B10954"/>
      <c r="C10954"/>
      <c r="D10954"/>
    </row>
    <row r="10955" spans="1:4" ht="15" x14ac:dyDescent="0.25">
      <c r="A10955"/>
      <c r="B10955"/>
      <c r="C10955"/>
      <c r="D10955"/>
    </row>
    <row r="10956" spans="1:4" ht="15" x14ac:dyDescent="0.25">
      <c r="A10956"/>
      <c r="B10956"/>
      <c r="C10956"/>
      <c r="D10956"/>
    </row>
    <row r="10957" spans="1:4" ht="15" x14ac:dyDescent="0.25">
      <c r="A10957"/>
      <c r="B10957"/>
      <c r="C10957"/>
      <c r="D10957"/>
    </row>
    <row r="10958" spans="1:4" ht="15" x14ac:dyDescent="0.25">
      <c r="A10958"/>
      <c r="B10958"/>
      <c r="C10958"/>
      <c r="D10958"/>
    </row>
    <row r="10959" spans="1:4" ht="15" x14ac:dyDescent="0.25">
      <c r="A10959"/>
      <c r="B10959"/>
      <c r="C10959"/>
      <c r="D10959"/>
    </row>
    <row r="10960" spans="1:4" ht="15" x14ac:dyDescent="0.25">
      <c r="A10960"/>
      <c r="B10960"/>
      <c r="C10960"/>
      <c r="D10960"/>
    </row>
    <row r="10961" spans="1:4" ht="15" x14ac:dyDescent="0.25">
      <c r="A10961"/>
      <c r="B10961"/>
      <c r="C10961"/>
      <c r="D10961"/>
    </row>
    <row r="10962" spans="1:4" ht="15" x14ac:dyDescent="0.25">
      <c r="A10962"/>
      <c r="B10962"/>
      <c r="C10962"/>
      <c r="D10962"/>
    </row>
    <row r="10963" spans="1:4" ht="15" x14ac:dyDescent="0.25">
      <c r="A10963"/>
      <c r="B10963"/>
      <c r="C10963"/>
      <c r="D10963"/>
    </row>
    <row r="10964" spans="1:4" ht="15" x14ac:dyDescent="0.25">
      <c r="A10964"/>
      <c r="B10964"/>
      <c r="C10964"/>
      <c r="D10964"/>
    </row>
    <row r="10965" spans="1:4" ht="15" x14ac:dyDescent="0.25">
      <c r="A10965"/>
      <c r="B10965"/>
      <c r="C10965"/>
      <c r="D10965"/>
    </row>
    <row r="10966" spans="1:4" ht="15" x14ac:dyDescent="0.25">
      <c r="A10966"/>
      <c r="B10966"/>
      <c r="C10966"/>
      <c r="D10966"/>
    </row>
    <row r="10967" spans="1:4" ht="15" x14ac:dyDescent="0.25">
      <c r="A10967"/>
      <c r="B10967"/>
      <c r="C10967"/>
      <c r="D10967"/>
    </row>
    <row r="10968" spans="1:4" ht="15" x14ac:dyDescent="0.25">
      <c r="A10968"/>
      <c r="B10968"/>
      <c r="C10968"/>
      <c r="D10968"/>
    </row>
    <row r="10969" spans="1:4" ht="15" x14ac:dyDescent="0.25">
      <c r="A10969"/>
      <c r="B10969"/>
      <c r="C10969"/>
      <c r="D10969"/>
    </row>
    <row r="10970" spans="1:4" ht="15" x14ac:dyDescent="0.25">
      <c r="A10970"/>
      <c r="B10970"/>
      <c r="C10970"/>
      <c r="D10970"/>
    </row>
    <row r="10971" spans="1:4" ht="15" x14ac:dyDescent="0.25">
      <c r="A10971"/>
      <c r="B10971"/>
      <c r="C10971"/>
      <c r="D10971"/>
    </row>
    <row r="10972" spans="1:4" ht="15" x14ac:dyDescent="0.25">
      <c r="A10972"/>
      <c r="B10972"/>
      <c r="C10972"/>
      <c r="D10972"/>
    </row>
    <row r="10973" spans="1:4" ht="15" x14ac:dyDescent="0.25">
      <c r="A10973"/>
      <c r="B10973"/>
      <c r="C10973"/>
      <c r="D10973"/>
    </row>
    <row r="10974" spans="1:4" ht="15" x14ac:dyDescent="0.25">
      <c r="A10974"/>
      <c r="B10974"/>
      <c r="C10974"/>
      <c r="D10974"/>
    </row>
    <row r="10975" spans="1:4" ht="15" x14ac:dyDescent="0.25">
      <c r="A10975"/>
      <c r="B10975"/>
      <c r="C10975"/>
      <c r="D10975"/>
    </row>
    <row r="10976" spans="1:4" ht="15" x14ac:dyDescent="0.25">
      <c r="A10976"/>
      <c r="B10976"/>
      <c r="C10976"/>
      <c r="D10976"/>
    </row>
    <row r="10977" spans="1:4" ht="15" x14ac:dyDescent="0.25">
      <c r="A10977"/>
      <c r="B10977"/>
      <c r="C10977"/>
      <c r="D10977"/>
    </row>
    <row r="10978" spans="1:4" ht="15" x14ac:dyDescent="0.25">
      <c r="A10978"/>
      <c r="B10978"/>
      <c r="C10978"/>
      <c r="D10978"/>
    </row>
    <row r="10979" spans="1:4" ht="15" x14ac:dyDescent="0.25">
      <c r="A10979"/>
      <c r="B10979"/>
      <c r="C10979"/>
      <c r="D10979"/>
    </row>
    <row r="10980" spans="1:4" ht="15" x14ac:dyDescent="0.25">
      <c r="A10980"/>
      <c r="B10980"/>
      <c r="C10980"/>
      <c r="D10980"/>
    </row>
    <row r="10981" spans="1:4" ht="15" x14ac:dyDescent="0.25">
      <c r="A10981"/>
      <c r="B10981"/>
      <c r="C10981"/>
      <c r="D10981"/>
    </row>
    <row r="10982" spans="1:4" ht="15" x14ac:dyDescent="0.25">
      <c r="A10982"/>
      <c r="B10982"/>
      <c r="C10982"/>
      <c r="D10982"/>
    </row>
    <row r="10983" spans="1:4" ht="15" x14ac:dyDescent="0.25">
      <c r="A10983"/>
      <c r="B10983"/>
      <c r="C10983"/>
      <c r="D10983"/>
    </row>
    <row r="10984" spans="1:4" ht="15" x14ac:dyDescent="0.25">
      <c r="A10984"/>
      <c r="B10984"/>
      <c r="C10984"/>
      <c r="D10984"/>
    </row>
    <row r="10985" spans="1:4" ht="15" x14ac:dyDescent="0.25">
      <c r="A10985"/>
      <c r="B10985"/>
      <c r="C10985"/>
      <c r="D10985"/>
    </row>
    <row r="10986" spans="1:4" ht="15" x14ac:dyDescent="0.25">
      <c r="A10986"/>
      <c r="B10986"/>
      <c r="C10986"/>
      <c r="D10986"/>
    </row>
    <row r="10987" spans="1:4" ht="15" x14ac:dyDescent="0.25">
      <c r="A10987"/>
      <c r="B10987"/>
      <c r="C10987"/>
      <c r="D10987"/>
    </row>
    <row r="10988" spans="1:4" ht="15" x14ac:dyDescent="0.25">
      <c r="A10988"/>
      <c r="B10988"/>
      <c r="C10988"/>
      <c r="D10988"/>
    </row>
    <row r="10989" spans="1:4" ht="15" x14ac:dyDescent="0.25">
      <c r="A10989"/>
      <c r="B10989"/>
      <c r="C10989"/>
      <c r="D10989"/>
    </row>
    <row r="10990" spans="1:4" ht="15" x14ac:dyDescent="0.25">
      <c r="A10990"/>
      <c r="B10990"/>
      <c r="C10990"/>
      <c r="D10990"/>
    </row>
    <row r="10991" spans="1:4" ht="15" x14ac:dyDescent="0.25">
      <c r="A10991"/>
      <c r="B10991"/>
      <c r="C10991"/>
      <c r="D10991"/>
    </row>
    <row r="10992" spans="1:4" ht="15" x14ac:dyDescent="0.25">
      <c r="A10992"/>
      <c r="B10992"/>
      <c r="C10992"/>
      <c r="D10992"/>
    </row>
    <row r="10993" spans="1:4" ht="15" x14ac:dyDescent="0.25">
      <c r="A10993"/>
      <c r="B10993"/>
      <c r="C10993"/>
      <c r="D10993"/>
    </row>
    <row r="10994" spans="1:4" ht="15" x14ac:dyDescent="0.25">
      <c r="A10994"/>
      <c r="B10994"/>
      <c r="C10994"/>
      <c r="D10994"/>
    </row>
    <row r="10995" spans="1:4" ht="15" x14ac:dyDescent="0.25">
      <c r="A10995"/>
      <c r="B10995"/>
      <c r="C10995"/>
      <c r="D10995"/>
    </row>
    <row r="10996" spans="1:4" ht="15" x14ac:dyDescent="0.25">
      <c r="A10996"/>
      <c r="B10996"/>
      <c r="C10996"/>
      <c r="D10996"/>
    </row>
    <row r="10997" spans="1:4" ht="15" x14ac:dyDescent="0.25">
      <c r="A10997"/>
      <c r="B10997"/>
      <c r="C10997"/>
      <c r="D10997"/>
    </row>
    <row r="10998" spans="1:4" ht="15" x14ac:dyDescent="0.25">
      <c r="A10998"/>
      <c r="B10998"/>
      <c r="C10998"/>
      <c r="D10998"/>
    </row>
    <row r="10999" spans="1:4" ht="15" x14ac:dyDescent="0.25">
      <c r="A10999"/>
      <c r="B10999"/>
      <c r="C10999"/>
      <c r="D10999"/>
    </row>
    <row r="11000" spans="1:4" ht="15" x14ac:dyDescent="0.25">
      <c r="A11000"/>
      <c r="B11000"/>
      <c r="C11000"/>
      <c r="D11000"/>
    </row>
    <row r="11001" spans="1:4" ht="15" x14ac:dyDescent="0.25">
      <c r="A11001"/>
      <c r="B11001"/>
      <c r="C11001"/>
      <c r="D11001"/>
    </row>
    <row r="11002" spans="1:4" ht="15" x14ac:dyDescent="0.25">
      <c r="A11002"/>
      <c r="B11002"/>
      <c r="C11002"/>
      <c r="D11002"/>
    </row>
    <row r="11003" spans="1:4" ht="15" x14ac:dyDescent="0.25">
      <c r="A11003"/>
      <c r="B11003"/>
      <c r="C11003"/>
      <c r="D11003"/>
    </row>
    <row r="11004" spans="1:4" ht="15" x14ac:dyDescent="0.25">
      <c r="A11004"/>
      <c r="B11004"/>
      <c r="C11004"/>
      <c r="D11004"/>
    </row>
    <row r="11005" spans="1:4" ht="15" x14ac:dyDescent="0.25">
      <c r="A11005"/>
      <c r="B11005"/>
      <c r="C11005"/>
      <c r="D11005"/>
    </row>
    <row r="11006" spans="1:4" ht="15" x14ac:dyDescent="0.25">
      <c r="A11006"/>
      <c r="B11006"/>
      <c r="C11006"/>
      <c r="D11006"/>
    </row>
    <row r="11007" spans="1:4" ht="15" x14ac:dyDescent="0.25">
      <c r="A11007"/>
      <c r="B11007"/>
      <c r="C11007"/>
      <c r="D11007"/>
    </row>
    <row r="11008" spans="1:4" ht="15" x14ac:dyDescent="0.25">
      <c r="A11008"/>
      <c r="B11008"/>
      <c r="C11008"/>
      <c r="D11008"/>
    </row>
    <row r="11009" spans="1:4" ht="15" x14ac:dyDescent="0.25">
      <c r="A11009"/>
      <c r="B11009"/>
      <c r="C11009"/>
      <c r="D11009"/>
    </row>
    <row r="11010" spans="1:4" ht="15" x14ac:dyDescent="0.25">
      <c r="A11010"/>
      <c r="B11010"/>
      <c r="C11010"/>
      <c r="D11010"/>
    </row>
    <row r="11011" spans="1:4" ht="15" x14ac:dyDescent="0.25">
      <c r="A11011"/>
      <c r="B11011"/>
      <c r="C11011"/>
      <c r="D11011"/>
    </row>
    <row r="11012" spans="1:4" ht="15" x14ac:dyDescent="0.25">
      <c r="A11012"/>
      <c r="B11012"/>
      <c r="C11012"/>
      <c r="D11012"/>
    </row>
    <row r="11013" spans="1:4" ht="15" x14ac:dyDescent="0.25">
      <c r="A11013"/>
      <c r="B11013"/>
      <c r="C11013"/>
      <c r="D11013"/>
    </row>
    <row r="11014" spans="1:4" ht="15" x14ac:dyDescent="0.25">
      <c r="A11014"/>
      <c r="B11014"/>
      <c r="C11014"/>
      <c r="D11014"/>
    </row>
    <row r="11015" spans="1:4" ht="15" x14ac:dyDescent="0.25">
      <c r="A11015"/>
      <c r="B11015"/>
      <c r="C11015"/>
      <c r="D11015"/>
    </row>
    <row r="11016" spans="1:4" ht="15" x14ac:dyDescent="0.25">
      <c r="A11016"/>
      <c r="B11016"/>
      <c r="C11016"/>
      <c r="D11016"/>
    </row>
    <row r="11017" spans="1:4" ht="15" x14ac:dyDescent="0.25">
      <c r="A11017"/>
      <c r="B11017"/>
      <c r="C11017"/>
      <c r="D11017"/>
    </row>
    <row r="11018" spans="1:4" ht="15" x14ac:dyDescent="0.25">
      <c r="A11018"/>
      <c r="B11018"/>
      <c r="C11018"/>
      <c r="D11018"/>
    </row>
    <row r="11019" spans="1:4" ht="15" x14ac:dyDescent="0.25">
      <c r="A11019"/>
      <c r="B11019"/>
      <c r="C11019"/>
      <c r="D11019"/>
    </row>
    <row r="11020" spans="1:4" ht="15" x14ac:dyDescent="0.25">
      <c r="A11020"/>
      <c r="B11020"/>
      <c r="C11020"/>
      <c r="D11020"/>
    </row>
    <row r="11021" spans="1:4" ht="15" x14ac:dyDescent="0.25">
      <c r="A11021"/>
      <c r="B11021"/>
      <c r="C11021"/>
      <c r="D11021"/>
    </row>
    <row r="11022" spans="1:4" ht="15" x14ac:dyDescent="0.25">
      <c r="A11022"/>
      <c r="B11022"/>
      <c r="C11022"/>
      <c r="D11022"/>
    </row>
    <row r="11023" spans="1:4" ht="15" x14ac:dyDescent="0.25">
      <c r="A11023"/>
      <c r="B11023"/>
      <c r="C11023"/>
      <c r="D11023"/>
    </row>
    <row r="11024" spans="1:4" ht="15" x14ac:dyDescent="0.25">
      <c r="A11024"/>
      <c r="B11024"/>
      <c r="C11024"/>
      <c r="D11024"/>
    </row>
    <row r="11025" spans="1:4" ht="15" x14ac:dyDescent="0.25">
      <c r="A11025"/>
      <c r="B11025"/>
      <c r="C11025"/>
      <c r="D11025"/>
    </row>
    <row r="11026" spans="1:4" ht="15" x14ac:dyDescent="0.25">
      <c r="A11026"/>
      <c r="B11026"/>
      <c r="C11026"/>
      <c r="D11026"/>
    </row>
    <row r="11027" spans="1:4" ht="15" x14ac:dyDescent="0.25">
      <c r="A11027"/>
      <c r="B11027"/>
      <c r="C11027"/>
      <c r="D11027"/>
    </row>
    <row r="11028" spans="1:4" ht="15" x14ac:dyDescent="0.25">
      <c r="A11028"/>
      <c r="B11028"/>
      <c r="C11028"/>
      <c r="D11028"/>
    </row>
    <row r="11029" spans="1:4" ht="15" x14ac:dyDescent="0.25">
      <c r="A11029"/>
      <c r="B11029"/>
      <c r="C11029"/>
      <c r="D11029"/>
    </row>
    <row r="11030" spans="1:4" ht="15" x14ac:dyDescent="0.25">
      <c r="A11030"/>
      <c r="B11030"/>
      <c r="C11030"/>
      <c r="D11030"/>
    </row>
    <row r="11031" spans="1:4" ht="15" x14ac:dyDescent="0.25">
      <c r="A11031"/>
      <c r="B11031"/>
      <c r="C11031"/>
      <c r="D11031"/>
    </row>
    <row r="11032" spans="1:4" ht="15" x14ac:dyDescent="0.25">
      <c r="A11032"/>
      <c r="B11032"/>
      <c r="C11032"/>
      <c r="D11032"/>
    </row>
    <row r="11033" spans="1:4" ht="15" x14ac:dyDescent="0.25">
      <c r="A11033"/>
      <c r="B11033"/>
      <c r="C11033"/>
      <c r="D11033"/>
    </row>
    <row r="11034" spans="1:4" ht="15" x14ac:dyDescent="0.25">
      <c r="A11034"/>
      <c r="B11034"/>
      <c r="C11034"/>
      <c r="D11034"/>
    </row>
    <row r="11035" spans="1:4" ht="15" x14ac:dyDescent="0.25">
      <c r="A11035"/>
      <c r="B11035"/>
      <c r="C11035"/>
      <c r="D11035"/>
    </row>
    <row r="11036" spans="1:4" ht="15" x14ac:dyDescent="0.25">
      <c r="A11036"/>
      <c r="B11036"/>
      <c r="C11036"/>
      <c r="D11036"/>
    </row>
    <row r="11037" spans="1:4" ht="15" x14ac:dyDescent="0.25">
      <c r="A11037"/>
      <c r="B11037"/>
      <c r="C11037"/>
      <c r="D11037"/>
    </row>
    <row r="11038" spans="1:4" ht="15" x14ac:dyDescent="0.25">
      <c r="A11038"/>
      <c r="B11038"/>
      <c r="C11038"/>
      <c r="D11038"/>
    </row>
    <row r="11039" spans="1:4" ht="15" x14ac:dyDescent="0.25">
      <c r="A11039"/>
      <c r="B11039"/>
      <c r="C11039"/>
      <c r="D11039"/>
    </row>
    <row r="11040" spans="1:4" ht="15" x14ac:dyDescent="0.25">
      <c r="A11040"/>
      <c r="B11040"/>
      <c r="C11040"/>
      <c r="D11040"/>
    </row>
    <row r="11041" spans="1:4" ht="15" x14ac:dyDescent="0.25">
      <c r="A11041"/>
      <c r="B11041"/>
      <c r="C11041"/>
      <c r="D11041"/>
    </row>
    <row r="11042" spans="1:4" ht="15" x14ac:dyDescent="0.25">
      <c r="A11042"/>
      <c r="B11042"/>
      <c r="C11042"/>
      <c r="D11042"/>
    </row>
    <row r="11043" spans="1:4" ht="15" x14ac:dyDescent="0.25">
      <c r="A11043"/>
      <c r="B11043"/>
      <c r="C11043"/>
      <c r="D11043"/>
    </row>
    <row r="11044" spans="1:4" ht="15" x14ac:dyDescent="0.25">
      <c r="A11044"/>
      <c r="B11044"/>
      <c r="C11044"/>
      <c r="D11044"/>
    </row>
    <row r="11045" spans="1:4" ht="15" x14ac:dyDescent="0.25">
      <c r="A11045"/>
      <c r="B11045"/>
      <c r="C11045"/>
      <c r="D11045"/>
    </row>
    <row r="11046" spans="1:4" ht="15" x14ac:dyDescent="0.25">
      <c r="A11046"/>
      <c r="B11046"/>
      <c r="C11046"/>
      <c r="D11046"/>
    </row>
    <row r="11047" spans="1:4" ht="15" x14ac:dyDescent="0.25">
      <c r="A11047"/>
      <c r="B11047"/>
      <c r="C11047"/>
      <c r="D11047"/>
    </row>
    <row r="11048" spans="1:4" ht="15" x14ac:dyDescent="0.25">
      <c r="A11048"/>
      <c r="B11048"/>
      <c r="C11048"/>
      <c r="D11048"/>
    </row>
    <row r="11049" spans="1:4" ht="15" x14ac:dyDescent="0.25">
      <c r="A11049"/>
      <c r="B11049"/>
      <c r="C11049"/>
      <c r="D11049"/>
    </row>
    <row r="11050" spans="1:4" ht="15" x14ac:dyDescent="0.25">
      <c r="A11050"/>
      <c r="B11050"/>
      <c r="C11050"/>
      <c r="D11050"/>
    </row>
    <row r="11051" spans="1:4" ht="15" x14ac:dyDescent="0.25">
      <c r="A11051"/>
      <c r="B11051"/>
      <c r="C11051"/>
      <c r="D11051"/>
    </row>
    <row r="11052" spans="1:4" ht="15" x14ac:dyDescent="0.25">
      <c r="A11052"/>
      <c r="B11052"/>
      <c r="C11052"/>
      <c r="D11052"/>
    </row>
    <row r="11053" spans="1:4" ht="15" x14ac:dyDescent="0.25">
      <c r="A11053"/>
      <c r="B11053"/>
      <c r="C11053"/>
      <c r="D11053"/>
    </row>
    <row r="11054" spans="1:4" ht="15" x14ac:dyDescent="0.25">
      <c r="A11054"/>
      <c r="B11054"/>
      <c r="C11054"/>
      <c r="D11054"/>
    </row>
    <row r="11055" spans="1:4" ht="15" x14ac:dyDescent="0.25">
      <c r="A11055"/>
      <c r="B11055"/>
      <c r="C11055"/>
      <c r="D11055"/>
    </row>
    <row r="11056" spans="1:4" ht="15" x14ac:dyDescent="0.25">
      <c r="A11056"/>
      <c r="B11056"/>
      <c r="C11056"/>
      <c r="D11056"/>
    </row>
    <row r="11057" spans="1:4" ht="15" x14ac:dyDescent="0.25">
      <c r="A11057"/>
      <c r="B11057"/>
      <c r="C11057"/>
      <c r="D11057"/>
    </row>
    <row r="11058" spans="1:4" ht="15" x14ac:dyDescent="0.25">
      <c r="A11058"/>
      <c r="B11058"/>
      <c r="C11058"/>
      <c r="D11058"/>
    </row>
    <row r="11059" spans="1:4" ht="15" x14ac:dyDescent="0.25">
      <c r="A11059"/>
      <c r="B11059"/>
      <c r="C11059"/>
      <c r="D11059"/>
    </row>
    <row r="11060" spans="1:4" ht="15" x14ac:dyDescent="0.25">
      <c r="A11060"/>
      <c r="B11060"/>
      <c r="C11060"/>
      <c r="D11060"/>
    </row>
    <row r="11061" spans="1:4" ht="15" x14ac:dyDescent="0.25">
      <c r="A11061"/>
      <c r="B11061"/>
      <c r="C11061"/>
      <c r="D11061"/>
    </row>
    <row r="11062" spans="1:4" ht="15" x14ac:dyDescent="0.25">
      <c r="A11062"/>
      <c r="B11062"/>
      <c r="C11062"/>
      <c r="D11062"/>
    </row>
    <row r="11063" spans="1:4" ht="15" x14ac:dyDescent="0.25">
      <c r="A11063"/>
      <c r="B11063"/>
      <c r="C11063"/>
      <c r="D11063"/>
    </row>
    <row r="11064" spans="1:4" ht="15" x14ac:dyDescent="0.25">
      <c r="A11064"/>
      <c r="B11064"/>
      <c r="C11064"/>
      <c r="D11064"/>
    </row>
    <row r="11065" spans="1:4" ht="15" x14ac:dyDescent="0.25">
      <c r="A11065"/>
      <c r="B11065"/>
      <c r="C11065"/>
      <c r="D11065"/>
    </row>
    <row r="11066" spans="1:4" ht="15" x14ac:dyDescent="0.25">
      <c r="A11066"/>
      <c r="B11066"/>
      <c r="C11066"/>
      <c r="D11066"/>
    </row>
    <row r="11067" spans="1:4" ht="15" x14ac:dyDescent="0.25">
      <c r="A11067"/>
      <c r="B11067"/>
      <c r="C11067"/>
      <c r="D11067"/>
    </row>
    <row r="11068" spans="1:4" ht="15" x14ac:dyDescent="0.25">
      <c r="A11068"/>
      <c r="B11068"/>
      <c r="C11068"/>
      <c r="D11068"/>
    </row>
    <row r="11069" spans="1:4" ht="15" x14ac:dyDescent="0.25">
      <c r="A11069"/>
      <c r="B11069"/>
      <c r="C11069"/>
      <c r="D11069"/>
    </row>
    <row r="11070" spans="1:4" ht="15" x14ac:dyDescent="0.25">
      <c r="A11070"/>
      <c r="B11070"/>
      <c r="C11070"/>
      <c r="D11070"/>
    </row>
    <row r="11071" spans="1:4" ht="15" x14ac:dyDescent="0.25">
      <c r="A11071"/>
      <c r="B11071"/>
      <c r="C11071"/>
      <c r="D11071"/>
    </row>
    <row r="11072" spans="1:4" ht="15" x14ac:dyDescent="0.25">
      <c r="A11072"/>
      <c r="B11072"/>
      <c r="C11072"/>
      <c r="D11072"/>
    </row>
    <row r="11073" spans="1:4" ht="15" x14ac:dyDescent="0.25">
      <c r="A11073"/>
      <c r="B11073"/>
      <c r="C11073"/>
      <c r="D11073"/>
    </row>
    <row r="11074" spans="1:4" ht="15" x14ac:dyDescent="0.25">
      <c r="A11074"/>
      <c r="B11074"/>
      <c r="C11074"/>
      <c r="D11074"/>
    </row>
    <row r="11075" spans="1:4" ht="15" x14ac:dyDescent="0.25">
      <c r="A11075"/>
      <c r="B11075"/>
      <c r="C11075"/>
      <c r="D11075"/>
    </row>
    <row r="11076" spans="1:4" ht="15" x14ac:dyDescent="0.25">
      <c r="A11076"/>
      <c r="B11076"/>
      <c r="C11076"/>
      <c r="D11076"/>
    </row>
    <row r="11077" spans="1:4" ht="15" x14ac:dyDescent="0.25">
      <c r="A11077"/>
      <c r="B11077"/>
      <c r="C11077"/>
      <c r="D11077"/>
    </row>
    <row r="11078" spans="1:4" ht="15" x14ac:dyDescent="0.25">
      <c r="A11078"/>
      <c r="B11078"/>
      <c r="C11078"/>
      <c r="D11078"/>
    </row>
    <row r="11079" spans="1:4" ht="15" x14ac:dyDescent="0.25">
      <c r="A11079"/>
      <c r="B11079"/>
      <c r="C11079"/>
      <c r="D11079"/>
    </row>
    <row r="11080" spans="1:4" ht="15" x14ac:dyDescent="0.25">
      <c r="A11080"/>
      <c r="B11080"/>
      <c r="C11080"/>
      <c r="D11080"/>
    </row>
    <row r="11081" spans="1:4" ht="15" x14ac:dyDescent="0.25">
      <c r="A11081"/>
      <c r="B11081"/>
      <c r="C11081"/>
      <c r="D11081"/>
    </row>
    <row r="11082" spans="1:4" ht="15" x14ac:dyDescent="0.25">
      <c r="A11082"/>
      <c r="B11082"/>
      <c r="C11082"/>
      <c r="D11082"/>
    </row>
    <row r="11083" spans="1:4" ht="15" x14ac:dyDescent="0.25">
      <c r="A11083"/>
      <c r="B11083"/>
      <c r="C11083"/>
      <c r="D11083"/>
    </row>
    <row r="11084" spans="1:4" ht="15" x14ac:dyDescent="0.25">
      <c r="A11084"/>
      <c r="B11084"/>
      <c r="C11084"/>
      <c r="D11084"/>
    </row>
    <row r="11085" spans="1:4" ht="15" x14ac:dyDescent="0.25">
      <c r="A11085"/>
      <c r="B11085"/>
      <c r="C11085"/>
      <c r="D11085"/>
    </row>
    <row r="11086" spans="1:4" ht="15" x14ac:dyDescent="0.25">
      <c r="A11086"/>
      <c r="B11086"/>
      <c r="C11086"/>
      <c r="D11086"/>
    </row>
    <row r="11087" spans="1:4" ht="15" x14ac:dyDescent="0.25">
      <c r="A11087"/>
      <c r="B11087"/>
      <c r="C11087"/>
      <c r="D11087"/>
    </row>
    <row r="11088" spans="1:4" ht="15" x14ac:dyDescent="0.25">
      <c r="A11088"/>
      <c r="B11088"/>
      <c r="C11088"/>
      <c r="D11088"/>
    </row>
    <row r="11089" spans="1:4" ht="15" x14ac:dyDescent="0.25">
      <c r="A11089"/>
      <c r="B11089"/>
      <c r="C11089"/>
      <c r="D11089"/>
    </row>
    <row r="11090" spans="1:4" ht="15" x14ac:dyDescent="0.25">
      <c r="A11090"/>
      <c r="B11090"/>
      <c r="C11090"/>
      <c r="D11090"/>
    </row>
    <row r="11091" spans="1:4" ht="15" x14ac:dyDescent="0.25">
      <c r="A11091"/>
      <c r="B11091"/>
      <c r="C11091"/>
      <c r="D11091"/>
    </row>
    <row r="11092" spans="1:4" ht="15" x14ac:dyDescent="0.25">
      <c r="A11092"/>
      <c r="B11092"/>
      <c r="C11092"/>
      <c r="D11092"/>
    </row>
    <row r="11093" spans="1:4" ht="15" x14ac:dyDescent="0.25">
      <c r="A11093"/>
      <c r="B11093"/>
      <c r="C11093"/>
      <c r="D11093"/>
    </row>
    <row r="11094" spans="1:4" ht="15" x14ac:dyDescent="0.25">
      <c r="A11094"/>
      <c r="B11094"/>
      <c r="C11094"/>
      <c r="D11094"/>
    </row>
    <row r="11095" spans="1:4" ht="15" x14ac:dyDescent="0.25">
      <c r="A11095"/>
      <c r="B11095"/>
      <c r="C11095"/>
      <c r="D11095"/>
    </row>
    <row r="11096" spans="1:4" ht="15" x14ac:dyDescent="0.25">
      <c r="A11096"/>
      <c r="B11096"/>
      <c r="C11096"/>
      <c r="D11096"/>
    </row>
    <row r="11097" spans="1:4" ht="15" x14ac:dyDescent="0.25">
      <c r="A11097"/>
      <c r="B11097"/>
      <c r="C11097"/>
      <c r="D11097"/>
    </row>
    <row r="11098" spans="1:4" ht="15" x14ac:dyDescent="0.25">
      <c r="A11098"/>
      <c r="B11098"/>
      <c r="C11098"/>
      <c r="D11098"/>
    </row>
    <row r="11099" spans="1:4" ht="15" x14ac:dyDescent="0.25">
      <c r="A11099"/>
      <c r="B11099"/>
      <c r="C11099"/>
      <c r="D11099"/>
    </row>
    <row r="11100" spans="1:4" ht="15" x14ac:dyDescent="0.25">
      <c r="A11100"/>
      <c r="B11100"/>
      <c r="C11100"/>
      <c r="D11100"/>
    </row>
    <row r="11101" spans="1:4" ht="15" x14ac:dyDescent="0.25">
      <c r="A11101"/>
      <c r="B11101"/>
      <c r="C11101"/>
      <c r="D11101"/>
    </row>
    <row r="11102" spans="1:4" ht="15" x14ac:dyDescent="0.25">
      <c r="A11102"/>
      <c r="B11102"/>
      <c r="C11102"/>
      <c r="D11102"/>
    </row>
    <row r="11103" spans="1:4" ht="15" x14ac:dyDescent="0.25">
      <c r="A11103"/>
      <c r="B11103"/>
      <c r="C11103"/>
      <c r="D11103"/>
    </row>
    <row r="11104" spans="1:4" ht="15" x14ac:dyDescent="0.25">
      <c r="A11104"/>
      <c r="B11104"/>
      <c r="C11104"/>
      <c r="D11104"/>
    </row>
    <row r="11105" spans="1:4" ht="15" x14ac:dyDescent="0.25">
      <c r="A11105"/>
      <c r="B11105"/>
      <c r="C11105"/>
      <c r="D11105"/>
    </row>
    <row r="11106" spans="1:4" ht="15" x14ac:dyDescent="0.25">
      <c r="A11106"/>
      <c r="B11106"/>
      <c r="C11106"/>
      <c r="D11106"/>
    </row>
    <row r="11107" spans="1:4" ht="15" x14ac:dyDescent="0.25">
      <c r="A11107"/>
      <c r="B11107"/>
      <c r="C11107"/>
      <c r="D11107"/>
    </row>
    <row r="11108" spans="1:4" ht="15" x14ac:dyDescent="0.25">
      <c r="A11108"/>
      <c r="B11108"/>
      <c r="C11108"/>
      <c r="D11108"/>
    </row>
    <row r="11109" spans="1:4" ht="15" x14ac:dyDescent="0.25">
      <c r="A11109"/>
      <c r="B11109"/>
      <c r="C11109"/>
      <c r="D11109"/>
    </row>
    <row r="11110" spans="1:4" ht="15" x14ac:dyDescent="0.25">
      <c r="A11110"/>
      <c r="B11110"/>
      <c r="C11110"/>
      <c r="D11110"/>
    </row>
    <row r="11111" spans="1:4" ht="15" x14ac:dyDescent="0.25">
      <c r="A11111"/>
      <c r="B11111"/>
      <c r="C11111"/>
      <c r="D11111"/>
    </row>
    <row r="11112" spans="1:4" ht="15" x14ac:dyDescent="0.25">
      <c r="A11112"/>
      <c r="B11112"/>
      <c r="C11112"/>
      <c r="D11112"/>
    </row>
    <row r="11113" spans="1:4" ht="15" x14ac:dyDescent="0.25">
      <c r="A11113"/>
      <c r="B11113"/>
      <c r="C11113"/>
      <c r="D11113"/>
    </row>
    <row r="11114" spans="1:4" ht="15" x14ac:dyDescent="0.25">
      <c r="A11114"/>
      <c r="B11114"/>
      <c r="C11114"/>
      <c r="D11114"/>
    </row>
    <row r="11115" spans="1:4" ht="15" x14ac:dyDescent="0.25">
      <c r="A11115"/>
      <c r="B11115"/>
      <c r="C11115"/>
      <c r="D11115"/>
    </row>
    <row r="11116" spans="1:4" ht="15" x14ac:dyDescent="0.25">
      <c r="A11116"/>
      <c r="B11116"/>
      <c r="C11116"/>
      <c r="D11116"/>
    </row>
    <row r="11117" spans="1:4" ht="15" x14ac:dyDescent="0.25">
      <c r="A11117"/>
      <c r="B11117"/>
      <c r="C11117"/>
      <c r="D11117"/>
    </row>
    <row r="11118" spans="1:4" ht="15" x14ac:dyDescent="0.25">
      <c r="A11118"/>
      <c r="B11118"/>
      <c r="C11118"/>
      <c r="D11118"/>
    </row>
    <row r="11119" spans="1:4" ht="15" x14ac:dyDescent="0.25">
      <c r="A11119"/>
      <c r="B11119"/>
      <c r="C11119"/>
      <c r="D11119"/>
    </row>
    <row r="11120" spans="1:4" ht="15" x14ac:dyDescent="0.25">
      <c r="A11120"/>
      <c r="B11120"/>
      <c r="C11120"/>
      <c r="D11120"/>
    </row>
    <row r="11121" spans="1:4" ht="15" x14ac:dyDescent="0.25">
      <c r="A11121"/>
      <c r="B11121"/>
      <c r="C11121"/>
      <c r="D11121"/>
    </row>
    <row r="11122" spans="1:4" ht="15" x14ac:dyDescent="0.25">
      <c r="A11122"/>
      <c r="B11122"/>
      <c r="C11122"/>
      <c r="D11122"/>
    </row>
    <row r="11123" spans="1:4" ht="15" x14ac:dyDescent="0.25">
      <c r="A11123"/>
      <c r="B11123"/>
      <c r="C11123"/>
      <c r="D11123"/>
    </row>
    <row r="11124" spans="1:4" ht="15" x14ac:dyDescent="0.25">
      <c r="A11124"/>
      <c r="B11124"/>
      <c r="C11124"/>
      <c r="D11124"/>
    </row>
    <row r="11125" spans="1:4" ht="15" x14ac:dyDescent="0.25">
      <c r="A11125"/>
      <c r="B11125"/>
      <c r="C11125"/>
      <c r="D11125"/>
    </row>
    <row r="11126" spans="1:4" ht="15" x14ac:dyDescent="0.25">
      <c r="A11126"/>
      <c r="B11126"/>
      <c r="C11126"/>
      <c r="D11126"/>
    </row>
    <row r="11127" spans="1:4" ht="15" x14ac:dyDescent="0.25">
      <c r="A11127"/>
      <c r="B11127"/>
      <c r="C11127"/>
      <c r="D11127"/>
    </row>
    <row r="11128" spans="1:4" ht="15" x14ac:dyDescent="0.25">
      <c r="A11128"/>
      <c r="B11128"/>
      <c r="C11128"/>
      <c r="D11128"/>
    </row>
    <row r="11129" spans="1:4" ht="15" x14ac:dyDescent="0.25">
      <c r="A11129"/>
      <c r="B11129"/>
      <c r="C11129"/>
      <c r="D11129"/>
    </row>
    <row r="11130" spans="1:4" ht="15" x14ac:dyDescent="0.25">
      <c r="A11130"/>
      <c r="B11130"/>
      <c r="C11130"/>
      <c r="D11130"/>
    </row>
    <row r="11131" spans="1:4" ht="15" x14ac:dyDescent="0.25">
      <c r="A11131"/>
      <c r="B11131"/>
      <c r="C11131"/>
      <c r="D11131"/>
    </row>
    <row r="11132" spans="1:4" ht="15" x14ac:dyDescent="0.25">
      <c r="A11132"/>
      <c r="B11132"/>
      <c r="C11132"/>
      <c r="D11132"/>
    </row>
    <row r="11133" spans="1:4" ht="15" x14ac:dyDescent="0.25">
      <c r="A11133"/>
      <c r="B11133"/>
      <c r="C11133"/>
      <c r="D11133"/>
    </row>
    <row r="11134" spans="1:4" ht="15" x14ac:dyDescent="0.25">
      <c r="A11134"/>
      <c r="B11134"/>
      <c r="C11134"/>
      <c r="D11134"/>
    </row>
    <row r="11135" spans="1:4" ht="15" x14ac:dyDescent="0.25">
      <c r="A11135"/>
      <c r="B11135"/>
      <c r="C11135"/>
      <c r="D11135"/>
    </row>
    <row r="11136" spans="1:4" ht="15" x14ac:dyDescent="0.25">
      <c r="A11136"/>
      <c r="B11136"/>
      <c r="C11136"/>
      <c r="D11136"/>
    </row>
    <row r="11137" spans="1:4" ht="15" x14ac:dyDescent="0.25">
      <c r="A11137"/>
      <c r="B11137"/>
      <c r="C11137"/>
      <c r="D11137"/>
    </row>
    <row r="11138" spans="1:4" ht="15" x14ac:dyDescent="0.25">
      <c r="A11138"/>
      <c r="B11138"/>
      <c r="C11138"/>
      <c r="D11138"/>
    </row>
    <row r="11139" spans="1:4" ht="15" x14ac:dyDescent="0.25">
      <c r="A11139"/>
      <c r="B11139"/>
      <c r="C11139"/>
      <c r="D11139"/>
    </row>
    <row r="11140" spans="1:4" ht="15" x14ac:dyDescent="0.25">
      <c r="A11140"/>
      <c r="B11140"/>
      <c r="C11140"/>
      <c r="D11140"/>
    </row>
    <row r="11141" spans="1:4" ht="15" x14ac:dyDescent="0.25">
      <c r="A11141"/>
      <c r="B11141"/>
      <c r="C11141"/>
      <c r="D11141"/>
    </row>
    <row r="11142" spans="1:4" ht="15" x14ac:dyDescent="0.25">
      <c r="A11142"/>
      <c r="B11142"/>
      <c r="C11142"/>
      <c r="D11142"/>
    </row>
    <row r="11143" spans="1:4" ht="15" x14ac:dyDescent="0.25">
      <c r="A11143"/>
      <c r="B11143"/>
      <c r="C11143"/>
      <c r="D11143"/>
    </row>
    <row r="11144" spans="1:4" ht="15" x14ac:dyDescent="0.25">
      <c r="A11144"/>
      <c r="B11144"/>
      <c r="C11144"/>
      <c r="D11144"/>
    </row>
    <row r="11145" spans="1:4" ht="15" x14ac:dyDescent="0.25">
      <c r="A11145"/>
      <c r="B11145"/>
      <c r="C11145"/>
      <c r="D11145"/>
    </row>
    <row r="11146" spans="1:4" ht="15" x14ac:dyDescent="0.25">
      <c r="A11146"/>
      <c r="B11146"/>
      <c r="C11146"/>
      <c r="D11146"/>
    </row>
    <row r="11147" spans="1:4" ht="15" x14ac:dyDescent="0.25">
      <c r="A11147"/>
      <c r="B11147"/>
      <c r="C11147"/>
      <c r="D11147"/>
    </row>
    <row r="11148" spans="1:4" ht="15" x14ac:dyDescent="0.25">
      <c r="A11148"/>
      <c r="B11148"/>
      <c r="C11148"/>
      <c r="D11148"/>
    </row>
    <row r="11149" spans="1:4" ht="15" x14ac:dyDescent="0.25">
      <c r="A11149"/>
      <c r="B11149"/>
      <c r="C11149"/>
      <c r="D11149"/>
    </row>
    <row r="11150" spans="1:4" ht="15" x14ac:dyDescent="0.25">
      <c r="A11150"/>
      <c r="B11150"/>
      <c r="C11150"/>
      <c r="D11150"/>
    </row>
    <row r="11151" spans="1:4" ht="15" x14ac:dyDescent="0.25">
      <c r="A11151"/>
      <c r="B11151"/>
      <c r="C11151"/>
      <c r="D11151"/>
    </row>
    <row r="11152" spans="1:4" ht="15" x14ac:dyDescent="0.25">
      <c r="A11152"/>
      <c r="B11152"/>
      <c r="C11152"/>
      <c r="D11152"/>
    </row>
    <row r="11153" spans="1:4" ht="15" x14ac:dyDescent="0.25">
      <c r="A11153"/>
      <c r="B11153"/>
      <c r="C11153"/>
      <c r="D11153"/>
    </row>
    <row r="11154" spans="1:4" ht="15" x14ac:dyDescent="0.25">
      <c r="A11154"/>
      <c r="B11154"/>
      <c r="C11154"/>
      <c r="D11154"/>
    </row>
    <row r="11155" spans="1:4" ht="15" x14ac:dyDescent="0.25">
      <c r="A11155"/>
      <c r="B11155"/>
      <c r="C11155"/>
      <c r="D11155"/>
    </row>
    <row r="11156" spans="1:4" ht="15" x14ac:dyDescent="0.25">
      <c r="A11156"/>
      <c r="B11156"/>
      <c r="C11156"/>
      <c r="D11156"/>
    </row>
    <row r="11157" spans="1:4" ht="15" x14ac:dyDescent="0.25">
      <c r="A11157"/>
      <c r="B11157"/>
      <c r="C11157"/>
      <c r="D11157"/>
    </row>
    <row r="11158" spans="1:4" ht="15" x14ac:dyDescent="0.25">
      <c r="A11158"/>
      <c r="B11158"/>
      <c r="C11158"/>
      <c r="D11158"/>
    </row>
    <row r="11159" spans="1:4" ht="15" x14ac:dyDescent="0.25">
      <c r="A11159"/>
      <c r="B11159"/>
      <c r="C11159"/>
      <c r="D11159"/>
    </row>
    <row r="11160" spans="1:4" ht="15" x14ac:dyDescent="0.25">
      <c r="A11160"/>
      <c r="B11160"/>
      <c r="C11160"/>
      <c r="D11160"/>
    </row>
    <row r="11161" spans="1:4" ht="15" x14ac:dyDescent="0.25">
      <c r="A11161"/>
      <c r="B11161"/>
      <c r="C11161"/>
      <c r="D11161"/>
    </row>
    <row r="11162" spans="1:4" ht="15" x14ac:dyDescent="0.25">
      <c r="A11162"/>
      <c r="B11162"/>
      <c r="C11162"/>
      <c r="D11162"/>
    </row>
    <row r="11163" spans="1:4" ht="15" x14ac:dyDescent="0.25">
      <c r="A11163"/>
      <c r="B11163"/>
      <c r="C11163"/>
      <c r="D11163"/>
    </row>
    <row r="11164" spans="1:4" ht="15" x14ac:dyDescent="0.25">
      <c r="A11164"/>
      <c r="B11164"/>
      <c r="C11164"/>
      <c r="D11164"/>
    </row>
    <row r="11165" spans="1:4" ht="15" x14ac:dyDescent="0.25">
      <c r="A11165"/>
      <c r="B11165"/>
      <c r="C11165"/>
      <c r="D11165"/>
    </row>
    <row r="11166" spans="1:4" ht="15" x14ac:dyDescent="0.25">
      <c r="A11166"/>
      <c r="B11166"/>
      <c r="C11166"/>
      <c r="D11166"/>
    </row>
    <row r="11167" spans="1:4" ht="15" x14ac:dyDescent="0.25">
      <c r="A11167"/>
      <c r="B11167"/>
      <c r="C11167"/>
      <c r="D11167"/>
    </row>
    <row r="11168" spans="1:4" ht="15" x14ac:dyDescent="0.25">
      <c r="A11168"/>
      <c r="B11168"/>
      <c r="C11168"/>
      <c r="D11168"/>
    </row>
    <row r="11169" spans="1:4" ht="15" x14ac:dyDescent="0.25">
      <c r="A11169"/>
      <c r="B11169"/>
      <c r="C11169"/>
      <c r="D11169"/>
    </row>
    <row r="11170" spans="1:4" ht="15" x14ac:dyDescent="0.25">
      <c r="A11170"/>
      <c r="B11170"/>
      <c r="C11170"/>
      <c r="D11170"/>
    </row>
    <row r="11171" spans="1:4" ht="15" x14ac:dyDescent="0.25">
      <c r="A11171"/>
      <c r="B11171"/>
      <c r="C11171"/>
      <c r="D11171"/>
    </row>
    <row r="11172" spans="1:4" ht="15" x14ac:dyDescent="0.25">
      <c r="A11172"/>
      <c r="B11172"/>
      <c r="C11172"/>
      <c r="D11172"/>
    </row>
    <row r="11173" spans="1:4" ht="15" x14ac:dyDescent="0.25">
      <c r="A11173"/>
      <c r="B11173"/>
      <c r="C11173"/>
      <c r="D11173"/>
    </row>
    <row r="11174" spans="1:4" ht="15" x14ac:dyDescent="0.25">
      <c r="A11174"/>
      <c r="B11174"/>
      <c r="C11174"/>
      <c r="D11174"/>
    </row>
    <row r="11175" spans="1:4" ht="15" x14ac:dyDescent="0.25">
      <c r="A11175"/>
      <c r="B11175"/>
      <c r="C11175"/>
      <c r="D11175"/>
    </row>
    <row r="11176" spans="1:4" ht="15" x14ac:dyDescent="0.25">
      <c r="A11176"/>
      <c r="B11176"/>
      <c r="C11176"/>
      <c r="D11176"/>
    </row>
    <row r="11177" spans="1:4" ht="15" x14ac:dyDescent="0.25">
      <c r="A11177"/>
      <c r="B11177"/>
      <c r="C11177"/>
      <c r="D11177"/>
    </row>
    <row r="11178" spans="1:4" ht="15" x14ac:dyDescent="0.25">
      <c r="A11178"/>
      <c r="B11178"/>
      <c r="C11178"/>
      <c r="D11178"/>
    </row>
    <row r="11179" spans="1:4" ht="15" x14ac:dyDescent="0.25">
      <c r="A11179"/>
      <c r="B11179"/>
      <c r="C11179"/>
      <c r="D11179"/>
    </row>
    <row r="11180" spans="1:4" ht="15" x14ac:dyDescent="0.25">
      <c r="A11180"/>
      <c r="B11180"/>
      <c r="C11180"/>
      <c r="D11180"/>
    </row>
    <row r="11181" spans="1:4" ht="15" x14ac:dyDescent="0.25">
      <c r="A11181"/>
      <c r="B11181"/>
      <c r="C11181"/>
      <c r="D11181"/>
    </row>
    <row r="11182" spans="1:4" ht="15" x14ac:dyDescent="0.25">
      <c r="A11182"/>
      <c r="B11182"/>
      <c r="C11182"/>
      <c r="D11182"/>
    </row>
    <row r="11183" spans="1:4" ht="15" x14ac:dyDescent="0.25">
      <c r="A11183"/>
      <c r="B11183"/>
      <c r="C11183"/>
      <c r="D11183"/>
    </row>
    <row r="11184" spans="1:4" ht="15" x14ac:dyDescent="0.25">
      <c r="A11184"/>
      <c r="B11184"/>
      <c r="C11184"/>
      <c r="D11184"/>
    </row>
    <row r="11185" spans="1:4" ht="15" x14ac:dyDescent="0.25">
      <c r="A11185"/>
      <c r="B11185"/>
      <c r="C11185"/>
      <c r="D11185"/>
    </row>
    <row r="11186" spans="1:4" ht="15" x14ac:dyDescent="0.25">
      <c r="A11186"/>
      <c r="B11186"/>
      <c r="C11186"/>
      <c r="D11186"/>
    </row>
    <row r="11187" spans="1:4" ht="15" x14ac:dyDescent="0.25">
      <c r="A11187"/>
      <c r="B11187"/>
      <c r="C11187"/>
      <c r="D11187"/>
    </row>
    <row r="11188" spans="1:4" ht="15" x14ac:dyDescent="0.25">
      <c r="A11188"/>
      <c r="B11188"/>
      <c r="C11188"/>
      <c r="D11188"/>
    </row>
    <row r="11189" spans="1:4" ht="15" x14ac:dyDescent="0.25">
      <c r="A11189"/>
      <c r="B11189"/>
      <c r="C11189"/>
      <c r="D11189"/>
    </row>
    <row r="11190" spans="1:4" ht="15" x14ac:dyDescent="0.25">
      <c r="A11190"/>
      <c r="B11190"/>
      <c r="C11190"/>
      <c r="D11190"/>
    </row>
    <row r="11191" spans="1:4" ht="15" x14ac:dyDescent="0.25">
      <c r="A11191"/>
      <c r="B11191"/>
      <c r="C11191"/>
      <c r="D11191"/>
    </row>
    <row r="11192" spans="1:4" ht="15" x14ac:dyDescent="0.25">
      <c r="A11192"/>
      <c r="B11192"/>
      <c r="C11192"/>
      <c r="D11192"/>
    </row>
    <row r="11193" spans="1:4" ht="15" x14ac:dyDescent="0.25">
      <c r="A11193"/>
      <c r="B11193"/>
      <c r="C11193"/>
      <c r="D11193"/>
    </row>
    <row r="11194" spans="1:4" ht="15" x14ac:dyDescent="0.25">
      <c r="A11194"/>
      <c r="B11194"/>
      <c r="C11194"/>
      <c r="D11194"/>
    </row>
    <row r="11195" spans="1:4" ht="15" x14ac:dyDescent="0.25">
      <c r="A11195"/>
      <c r="B11195"/>
      <c r="C11195"/>
      <c r="D11195"/>
    </row>
    <row r="11196" spans="1:4" ht="15" x14ac:dyDescent="0.25">
      <c r="A11196"/>
      <c r="B11196"/>
      <c r="C11196"/>
      <c r="D11196"/>
    </row>
    <row r="11197" spans="1:4" ht="15" x14ac:dyDescent="0.25">
      <c r="A11197"/>
      <c r="B11197"/>
      <c r="C11197"/>
      <c r="D11197"/>
    </row>
    <row r="11198" spans="1:4" ht="15" x14ac:dyDescent="0.25">
      <c r="A11198"/>
      <c r="B11198"/>
      <c r="C11198"/>
      <c r="D11198"/>
    </row>
    <row r="11199" spans="1:4" ht="15" x14ac:dyDescent="0.25">
      <c r="A11199"/>
      <c r="B11199"/>
      <c r="C11199"/>
      <c r="D11199"/>
    </row>
    <row r="11200" spans="1:4" ht="15" x14ac:dyDescent="0.25">
      <c r="A11200"/>
      <c r="B11200"/>
      <c r="C11200"/>
      <c r="D11200"/>
    </row>
    <row r="11201" spans="1:4" ht="15" x14ac:dyDescent="0.25">
      <c r="A11201"/>
      <c r="B11201"/>
      <c r="C11201"/>
      <c r="D11201"/>
    </row>
    <row r="11202" spans="1:4" ht="15" x14ac:dyDescent="0.25">
      <c r="A11202"/>
      <c r="B11202"/>
      <c r="C11202"/>
      <c r="D11202"/>
    </row>
    <row r="11203" spans="1:4" ht="15" x14ac:dyDescent="0.25">
      <c r="A11203"/>
      <c r="B11203"/>
      <c r="C11203"/>
      <c r="D11203"/>
    </row>
    <row r="11204" spans="1:4" ht="15" x14ac:dyDescent="0.25">
      <c r="A11204"/>
      <c r="B11204"/>
      <c r="C11204"/>
      <c r="D11204"/>
    </row>
    <row r="11205" spans="1:4" ht="15" x14ac:dyDescent="0.25">
      <c r="A11205"/>
      <c r="B11205"/>
      <c r="C11205"/>
      <c r="D11205"/>
    </row>
    <row r="11206" spans="1:4" ht="15" x14ac:dyDescent="0.25">
      <c r="A11206"/>
      <c r="B11206"/>
      <c r="C11206"/>
      <c r="D11206"/>
    </row>
    <row r="11207" spans="1:4" ht="15" x14ac:dyDescent="0.25">
      <c r="A11207"/>
      <c r="B11207"/>
      <c r="C11207"/>
      <c r="D11207"/>
    </row>
    <row r="11208" spans="1:4" ht="15" x14ac:dyDescent="0.25">
      <c r="A11208"/>
      <c r="B11208"/>
      <c r="C11208"/>
      <c r="D11208"/>
    </row>
    <row r="11209" spans="1:4" ht="15" x14ac:dyDescent="0.25">
      <c r="A11209"/>
      <c r="B11209"/>
      <c r="C11209"/>
      <c r="D11209"/>
    </row>
    <row r="11210" spans="1:4" ht="15" x14ac:dyDescent="0.25">
      <c r="A11210"/>
      <c r="B11210"/>
      <c r="C11210"/>
      <c r="D11210"/>
    </row>
    <row r="11211" spans="1:4" ht="15" x14ac:dyDescent="0.25">
      <c r="A11211"/>
      <c r="B11211"/>
      <c r="C11211"/>
      <c r="D11211"/>
    </row>
    <row r="11212" spans="1:4" ht="15" x14ac:dyDescent="0.25">
      <c r="A11212"/>
      <c r="B11212"/>
      <c r="C11212"/>
      <c r="D11212"/>
    </row>
    <row r="11213" spans="1:4" ht="15" x14ac:dyDescent="0.25">
      <c r="A11213"/>
      <c r="B11213"/>
      <c r="C11213"/>
      <c r="D11213"/>
    </row>
    <row r="11214" spans="1:4" ht="15" x14ac:dyDescent="0.25">
      <c r="A11214"/>
      <c r="B11214"/>
      <c r="C11214"/>
      <c r="D11214"/>
    </row>
    <row r="11215" spans="1:4" ht="15" x14ac:dyDescent="0.25">
      <c r="A11215"/>
      <c r="B11215"/>
      <c r="C11215"/>
      <c r="D11215"/>
    </row>
    <row r="11216" spans="1:4" ht="15" x14ac:dyDescent="0.25">
      <c r="A11216"/>
      <c r="B11216"/>
      <c r="C11216"/>
      <c r="D11216"/>
    </row>
    <row r="11217" spans="1:4" ht="15" x14ac:dyDescent="0.25">
      <c r="A11217"/>
      <c r="B11217"/>
      <c r="C11217"/>
      <c r="D11217"/>
    </row>
    <row r="11218" spans="1:4" ht="15" x14ac:dyDescent="0.25">
      <c r="A11218"/>
      <c r="B11218"/>
      <c r="C11218"/>
      <c r="D11218"/>
    </row>
    <row r="11219" spans="1:4" ht="15" x14ac:dyDescent="0.25">
      <c r="A11219"/>
      <c r="B11219"/>
      <c r="C11219"/>
      <c r="D11219"/>
    </row>
    <row r="11220" spans="1:4" ht="15" x14ac:dyDescent="0.25">
      <c r="A11220"/>
      <c r="B11220"/>
      <c r="C11220"/>
      <c r="D11220"/>
    </row>
    <row r="11221" spans="1:4" ht="15" x14ac:dyDescent="0.25">
      <c r="A11221"/>
      <c r="B11221"/>
      <c r="C11221"/>
      <c r="D11221"/>
    </row>
    <row r="11222" spans="1:4" ht="15" x14ac:dyDescent="0.25">
      <c r="A11222"/>
      <c r="B11222"/>
      <c r="C11222"/>
      <c r="D11222"/>
    </row>
    <row r="11223" spans="1:4" ht="15" x14ac:dyDescent="0.25">
      <c r="A11223"/>
      <c r="B11223"/>
      <c r="C11223"/>
      <c r="D11223"/>
    </row>
    <row r="11224" spans="1:4" ht="15" x14ac:dyDescent="0.25">
      <c r="A11224"/>
      <c r="B11224"/>
      <c r="C11224"/>
      <c r="D11224"/>
    </row>
    <row r="11225" spans="1:4" ht="15" x14ac:dyDescent="0.25">
      <c r="A11225"/>
      <c r="B11225"/>
      <c r="C11225"/>
      <c r="D11225"/>
    </row>
    <row r="11226" spans="1:4" ht="15" x14ac:dyDescent="0.25">
      <c r="A11226"/>
      <c r="B11226"/>
      <c r="C11226"/>
      <c r="D11226"/>
    </row>
    <row r="11227" spans="1:4" ht="15" x14ac:dyDescent="0.25">
      <c r="A11227"/>
      <c r="B11227"/>
      <c r="C11227"/>
      <c r="D11227"/>
    </row>
    <row r="11228" spans="1:4" ht="15" x14ac:dyDescent="0.25">
      <c r="A11228"/>
      <c r="B11228"/>
      <c r="C11228"/>
      <c r="D11228"/>
    </row>
    <row r="11229" spans="1:4" ht="15" x14ac:dyDescent="0.25">
      <c r="A11229"/>
      <c r="B11229"/>
      <c r="C11229"/>
      <c r="D11229"/>
    </row>
    <row r="11230" spans="1:4" ht="15" x14ac:dyDescent="0.25">
      <c r="A11230"/>
      <c r="B11230"/>
      <c r="C11230"/>
      <c r="D11230"/>
    </row>
    <row r="11231" spans="1:4" ht="15" x14ac:dyDescent="0.25">
      <c r="A11231"/>
      <c r="B11231"/>
      <c r="C11231"/>
      <c r="D11231"/>
    </row>
    <row r="11232" spans="1:4" ht="15" x14ac:dyDescent="0.25">
      <c r="A11232"/>
      <c r="B11232"/>
      <c r="C11232"/>
      <c r="D11232"/>
    </row>
    <row r="11233" spans="1:4" ht="15" x14ac:dyDescent="0.25">
      <c r="A11233"/>
      <c r="B11233"/>
      <c r="C11233"/>
      <c r="D11233"/>
    </row>
    <row r="11234" spans="1:4" ht="15" x14ac:dyDescent="0.25">
      <c r="A11234"/>
      <c r="B11234"/>
      <c r="C11234"/>
      <c r="D11234"/>
    </row>
    <row r="11235" spans="1:4" ht="15" x14ac:dyDescent="0.25">
      <c r="A11235"/>
      <c r="B11235"/>
      <c r="C11235"/>
      <c r="D11235"/>
    </row>
    <row r="11236" spans="1:4" ht="15" x14ac:dyDescent="0.25">
      <c r="A11236"/>
      <c r="B11236"/>
      <c r="C11236"/>
      <c r="D11236"/>
    </row>
    <row r="11237" spans="1:4" ht="15" x14ac:dyDescent="0.25">
      <c r="A11237"/>
      <c r="B11237"/>
      <c r="C11237"/>
      <c r="D11237"/>
    </row>
    <row r="11238" spans="1:4" ht="15" x14ac:dyDescent="0.25">
      <c r="A11238"/>
      <c r="B11238"/>
      <c r="C11238"/>
      <c r="D11238"/>
    </row>
    <row r="11239" spans="1:4" ht="15" x14ac:dyDescent="0.25">
      <c r="A11239"/>
      <c r="B11239"/>
      <c r="C11239"/>
      <c r="D11239"/>
    </row>
    <row r="11240" spans="1:4" ht="15" x14ac:dyDescent="0.25">
      <c r="A11240"/>
      <c r="B11240"/>
      <c r="C11240"/>
      <c r="D11240"/>
    </row>
    <row r="11241" spans="1:4" ht="15" x14ac:dyDescent="0.25">
      <c r="A11241"/>
      <c r="B11241"/>
      <c r="C11241"/>
      <c r="D11241"/>
    </row>
    <row r="11242" spans="1:4" ht="15" x14ac:dyDescent="0.25">
      <c r="A11242"/>
      <c r="B11242"/>
      <c r="C11242"/>
      <c r="D11242"/>
    </row>
    <row r="11243" spans="1:4" ht="15" x14ac:dyDescent="0.25">
      <c r="A11243"/>
      <c r="B11243"/>
      <c r="C11243"/>
      <c r="D11243"/>
    </row>
    <row r="11244" spans="1:4" ht="15" x14ac:dyDescent="0.25">
      <c r="A11244"/>
      <c r="B11244"/>
      <c r="C11244"/>
      <c r="D11244"/>
    </row>
    <row r="11245" spans="1:4" ht="15" x14ac:dyDescent="0.25">
      <c r="A11245"/>
      <c r="B11245"/>
      <c r="C11245"/>
      <c r="D11245"/>
    </row>
    <row r="11246" spans="1:4" ht="15" x14ac:dyDescent="0.25">
      <c r="A11246"/>
      <c r="B11246"/>
      <c r="C11246"/>
      <c r="D11246"/>
    </row>
    <row r="11247" spans="1:4" ht="15" x14ac:dyDescent="0.25">
      <c r="A11247"/>
      <c r="B11247"/>
      <c r="C11247"/>
      <c r="D11247"/>
    </row>
    <row r="11248" spans="1:4" ht="15" x14ac:dyDescent="0.25">
      <c r="A11248"/>
      <c r="B11248"/>
      <c r="C11248"/>
      <c r="D11248"/>
    </row>
    <row r="11249" spans="1:4" ht="15" x14ac:dyDescent="0.25">
      <c r="A11249"/>
      <c r="B11249"/>
      <c r="C11249"/>
      <c r="D11249"/>
    </row>
    <row r="11250" spans="1:4" ht="15" x14ac:dyDescent="0.25">
      <c r="A11250"/>
      <c r="B11250"/>
      <c r="C11250"/>
      <c r="D11250"/>
    </row>
    <row r="11251" spans="1:4" ht="15" x14ac:dyDescent="0.25">
      <c r="A11251"/>
      <c r="B11251"/>
      <c r="C11251"/>
      <c r="D11251"/>
    </row>
    <row r="11252" spans="1:4" ht="15" x14ac:dyDescent="0.25">
      <c r="A11252"/>
      <c r="B11252"/>
      <c r="C11252"/>
      <c r="D11252"/>
    </row>
    <row r="11253" spans="1:4" ht="15" x14ac:dyDescent="0.25">
      <c r="A11253"/>
      <c r="B11253"/>
      <c r="C11253"/>
      <c r="D11253"/>
    </row>
    <row r="11254" spans="1:4" ht="15" x14ac:dyDescent="0.25">
      <c r="A11254"/>
      <c r="B11254"/>
      <c r="C11254"/>
      <c r="D11254"/>
    </row>
    <row r="11255" spans="1:4" ht="15" x14ac:dyDescent="0.25">
      <c r="A11255"/>
      <c r="B11255"/>
      <c r="C11255"/>
      <c r="D11255"/>
    </row>
    <row r="11256" spans="1:4" ht="15" x14ac:dyDescent="0.25">
      <c r="A11256"/>
      <c r="B11256"/>
      <c r="C11256"/>
      <c r="D11256"/>
    </row>
    <row r="11257" spans="1:4" ht="15" x14ac:dyDescent="0.25">
      <c r="A11257"/>
      <c r="B11257"/>
      <c r="C11257"/>
      <c r="D11257"/>
    </row>
    <row r="11258" spans="1:4" ht="15" x14ac:dyDescent="0.25">
      <c r="A11258"/>
      <c r="B11258"/>
      <c r="C11258"/>
      <c r="D11258"/>
    </row>
    <row r="11259" spans="1:4" ht="15" x14ac:dyDescent="0.25">
      <c r="A11259"/>
      <c r="B11259"/>
      <c r="C11259"/>
      <c r="D11259"/>
    </row>
    <row r="11260" spans="1:4" ht="15" x14ac:dyDescent="0.25">
      <c r="A11260"/>
      <c r="B11260"/>
      <c r="C11260"/>
      <c r="D11260"/>
    </row>
    <row r="11261" spans="1:4" ht="15" x14ac:dyDescent="0.25">
      <c r="A11261"/>
      <c r="B11261"/>
      <c r="C11261"/>
      <c r="D11261"/>
    </row>
    <row r="11262" spans="1:4" ht="15" x14ac:dyDescent="0.25">
      <c r="A11262"/>
      <c r="B11262"/>
      <c r="C11262"/>
      <c r="D11262"/>
    </row>
    <row r="11263" spans="1:4" ht="15" x14ac:dyDescent="0.25">
      <c r="A11263"/>
      <c r="B11263"/>
      <c r="C11263"/>
      <c r="D11263"/>
    </row>
    <row r="11264" spans="1:4" ht="15" x14ac:dyDescent="0.25">
      <c r="A11264"/>
      <c r="B11264"/>
      <c r="C11264"/>
      <c r="D11264"/>
    </row>
    <row r="11265" spans="1:4" ht="15" x14ac:dyDescent="0.25">
      <c r="A11265"/>
      <c r="B11265"/>
      <c r="C11265"/>
      <c r="D11265"/>
    </row>
    <row r="11266" spans="1:4" ht="15" x14ac:dyDescent="0.25">
      <c r="A11266"/>
      <c r="B11266"/>
      <c r="C11266"/>
      <c r="D11266"/>
    </row>
    <row r="11267" spans="1:4" ht="15" x14ac:dyDescent="0.25">
      <c r="A11267"/>
      <c r="B11267"/>
      <c r="C11267"/>
      <c r="D11267"/>
    </row>
    <row r="11268" spans="1:4" ht="15" x14ac:dyDescent="0.25">
      <c r="A11268"/>
      <c r="B11268"/>
      <c r="C11268"/>
      <c r="D11268"/>
    </row>
    <row r="11269" spans="1:4" ht="15" x14ac:dyDescent="0.25">
      <c r="A11269"/>
      <c r="B11269"/>
      <c r="C11269"/>
      <c r="D11269"/>
    </row>
    <row r="11270" spans="1:4" ht="15" x14ac:dyDescent="0.25">
      <c r="A11270"/>
      <c r="B11270"/>
      <c r="C11270"/>
      <c r="D11270"/>
    </row>
    <row r="11271" spans="1:4" ht="15" x14ac:dyDescent="0.25">
      <c r="A11271"/>
      <c r="B11271"/>
      <c r="C11271"/>
      <c r="D11271"/>
    </row>
    <row r="11272" spans="1:4" ht="15" x14ac:dyDescent="0.25">
      <c r="A11272"/>
      <c r="B11272"/>
      <c r="C11272"/>
      <c r="D11272"/>
    </row>
    <row r="11273" spans="1:4" ht="15" x14ac:dyDescent="0.25">
      <c r="A11273"/>
      <c r="B11273"/>
      <c r="C11273"/>
      <c r="D11273"/>
    </row>
    <row r="11274" spans="1:4" ht="15" x14ac:dyDescent="0.25">
      <c r="A11274"/>
      <c r="B11274"/>
      <c r="C11274"/>
      <c r="D11274"/>
    </row>
    <row r="11275" spans="1:4" ht="15" x14ac:dyDescent="0.25">
      <c r="A11275"/>
      <c r="B11275"/>
      <c r="C11275"/>
      <c r="D11275"/>
    </row>
    <row r="11276" spans="1:4" ht="15" x14ac:dyDescent="0.25">
      <c r="A11276"/>
      <c r="B11276"/>
      <c r="C11276"/>
      <c r="D11276"/>
    </row>
    <row r="11277" spans="1:4" ht="15" x14ac:dyDescent="0.25">
      <c r="A11277"/>
      <c r="B11277"/>
      <c r="C11277"/>
      <c r="D11277"/>
    </row>
    <row r="11278" spans="1:4" ht="15" x14ac:dyDescent="0.25">
      <c r="A11278"/>
      <c r="B11278"/>
      <c r="C11278"/>
      <c r="D11278"/>
    </row>
    <row r="11279" spans="1:4" ht="15" x14ac:dyDescent="0.25">
      <c r="A11279"/>
      <c r="B11279"/>
      <c r="C11279"/>
      <c r="D11279"/>
    </row>
    <row r="11280" spans="1:4" ht="15" x14ac:dyDescent="0.25">
      <c r="A11280"/>
      <c r="B11280"/>
      <c r="C11280"/>
      <c r="D11280"/>
    </row>
    <row r="11281" spans="1:4" ht="15" x14ac:dyDescent="0.25">
      <c r="A11281"/>
      <c r="B11281"/>
      <c r="C11281"/>
      <c r="D11281"/>
    </row>
    <row r="11282" spans="1:4" ht="15" x14ac:dyDescent="0.25">
      <c r="A11282"/>
      <c r="B11282"/>
      <c r="C11282"/>
      <c r="D11282"/>
    </row>
    <row r="11283" spans="1:4" ht="15" x14ac:dyDescent="0.25">
      <c r="A11283"/>
      <c r="B11283"/>
      <c r="C11283"/>
      <c r="D11283"/>
    </row>
    <row r="11284" spans="1:4" ht="15" x14ac:dyDescent="0.25">
      <c r="A11284"/>
      <c r="B11284"/>
      <c r="C11284"/>
      <c r="D11284"/>
    </row>
    <row r="11285" spans="1:4" ht="15" x14ac:dyDescent="0.25">
      <c r="A11285"/>
      <c r="B11285"/>
      <c r="C11285"/>
      <c r="D11285"/>
    </row>
    <row r="11286" spans="1:4" ht="15" x14ac:dyDescent="0.25">
      <c r="A11286"/>
      <c r="B11286"/>
      <c r="C11286"/>
      <c r="D11286"/>
    </row>
    <row r="11287" spans="1:4" ht="15" x14ac:dyDescent="0.25">
      <c r="A11287"/>
      <c r="B11287"/>
      <c r="C11287"/>
      <c r="D11287"/>
    </row>
    <row r="11288" spans="1:4" ht="15" x14ac:dyDescent="0.25">
      <c r="A11288"/>
      <c r="B11288"/>
      <c r="C11288"/>
      <c r="D11288"/>
    </row>
    <row r="11289" spans="1:4" ht="15" x14ac:dyDescent="0.25">
      <c r="A11289"/>
      <c r="B11289"/>
      <c r="C11289"/>
      <c r="D11289"/>
    </row>
    <row r="11290" spans="1:4" ht="15" x14ac:dyDescent="0.25">
      <c r="A11290"/>
      <c r="B11290"/>
      <c r="C11290"/>
      <c r="D11290"/>
    </row>
    <row r="11291" spans="1:4" ht="15" x14ac:dyDescent="0.25">
      <c r="A11291"/>
      <c r="B11291"/>
      <c r="C11291"/>
      <c r="D11291"/>
    </row>
    <row r="11292" spans="1:4" ht="15" x14ac:dyDescent="0.25">
      <c r="A11292"/>
      <c r="B11292"/>
      <c r="C11292"/>
      <c r="D11292"/>
    </row>
    <row r="11293" spans="1:4" ht="15" x14ac:dyDescent="0.25">
      <c r="A11293"/>
      <c r="B11293"/>
      <c r="C11293"/>
      <c r="D11293"/>
    </row>
    <row r="11294" spans="1:4" ht="15" x14ac:dyDescent="0.25">
      <c r="A11294"/>
      <c r="B11294"/>
      <c r="C11294"/>
      <c r="D11294"/>
    </row>
    <row r="11295" spans="1:4" ht="15" x14ac:dyDescent="0.25">
      <c r="A11295"/>
      <c r="B11295"/>
      <c r="C11295"/>
      <c r="D11295"/>
    </row>
    <row r="11296" spans="1:4" ht="15" x14ac:dyDescent="0.25">
      <c r="A11296"/>
      <c r="B11296"/>
      <c r="C11296"/>
      <c r="D11296"/>
    </row>
    <row r="11297" spans="1:4" ht="15" x14ac:dyDescent="0.25">
      <c r="A11297"/>
      <c r="B11297"/>
      <c r="C11297"/>
      <c r="D11297"/>
    </row>
    <row r="11298" spans="1:4" ht="15" x14ac:dyDescent="0.25">
      <c r="A11298"/>
      <c r="B11298"/>
      <c r="C11298"/>
      <c r="D11298"/>
    </row>
    <row r="11299" spans="1:4" ht="15" x14ac:dyDescent="0.25">
      <c r="A11299"/>
      <c r="B11299"/>
      <c r="C11299"/>
      <c r="D11299"/>
    </row>
    <row r="11300" spans="1:4" ht="15" x14ac:dyDescent="0.25">
      <c r="A11300"/>
      <c r="B11300"/>
      <c r="C11300"/>
      <c r="D11300"/>
    </row>
    <row r="11301" spans="1:4" ht="15" x14ac:dyDescent="0.25">
      <c r="A11301"/>
      <c r="B11301"/>
      <c r="C11301"/>
      <c r="D11301"/>
    </row>
    <row r="11302" spans="1:4" ht="15" x14ac:dyDescent="0.25">
      <c r="A11302"/>
      <c r="B11302"/>
      <c r="C11302"/>
      <c r="D11302"/>
    </row>
    <row r="11303" spans="1:4" ht="15" x14ac:dyDescent="0.25">
      <c r="A11303"/>
      <c r="B11303"/>
      <c r="C11303"/>
      <c r="D11303"/>
    </row>
    <row r="11304" spans="1:4" ht="15" x14ac:dyDescent="0.25">
      <c r="A11304"/>
      <c r="B11304"/>
      <c r="C11304"/>
      <c r="D11304"/>
    </row>
    <row r="11305" spans="1:4" ht="15" x14ac:dyDescent="0.25">
      <c r="A11305"/>
      <c r="B11305"/>
      <c r="C11305"/>
      <c r="D11305"/>
    </row>
    <row r="11306" spans="1:4" ht="15" x14ac:dyDescent="0.25">
      <c r="A11306"/>
      <c r="B11306"/>
      <c r="C11306"/>
      <c r="D11306"/>
    </row>
    <row r="11307" spans="1:4" ht="15" x14ac:dyDescent="0.25">
      <c r="A11307"/>
      <c r="B11307"/>
      <c r="C11307"/>
      <c r="D11307"/>
    </row>
    <row r="11308" spans="1:4" ht="15" x14ac:dyDescent="0.25">
      <c r="A11308"/>
      <c r="B11308"/>
      <c r="C11308"/>
      <c r="D11308"/>
    </row>
    <row r="11309" spans="1:4" ht="15" x14ac:dyDescent="0.25">
      <c r="A11309"/>
      <c r="B11309"/>
      <c r="C11309"/>
      <c r="D11309"/>
    </row>
    <row r="11310" spans="1:4" ht="15" x14ac:dyDescent="0.25">
      <c r="A11310"/>
      <c r="B11310"/>
      <c r="C11310"/>
      <c r="D11310"/>
    </row>
    <row r="11311" spans="1:4" ht="15" x14ac:dyDescent="0.25">
      <c r="A11311"/>
      <c r="B11311"/>
      <c r="C11311"/>
      <c r="D11311"/>
    </row>
    <row r="11312" spans="1:4" ht="15" x14ac:dyDescent="0.25">
      <c r="A11312"/>
      <c r="B11312"/>
      <c r="C11312"/>
      <c r="D11312"/>
    </row>
    <row r="11313" spans="1:4" ht="15" x14ac:dyDescent="0.25">
      <c r="A11313"/>
      <c r="B11313"/>
      <c r="C11313"/>
      <c r="D11313"/>
    </row>
    <row r="11314" spans="1:4" ht="15" x14ac:dyDescent="0.25">
      <c r="A11314"/>
      <c r="B11314"/>
      <c r="C11314"/>
      <c r="D11314"/>
    </row>
    <row r="11315" spans="1:4" ht="15" x14ac:dyDescent="0.25">
      <c r="A11315"/>
      <c r="B11315"/>
      <c r="C11315"/>
      <c r="D11315"/>
    </row>
    <row r="11316" spans="1:4" ht="15" x14ac:dyDescent="0.25">
      <c r="A11316"/>
      <c r="B11316"/>
      <c r="C11316"/>
      <c r="D11316"/>
    </row>
    <row r="11317" spans="1:4" ht="15" x14ac:dyDescent="0.25">
      <c r="A11317"/>
      <c r="B11317"/>
      <c r="C11317"/>
      <c r="D11317"/>
    </row>
    <row r="11318" spans="1:4" ht="15" x14ac:dyDescent="0.25">
      <c r="A11318"/>
      <c r="B11318"/>
      <c r="C11318"/>
      <c r="D11318"/>
    </row>
    <row r="11319" spans="1:4" ht="15" x14ac:dyDescent="0.25">
      <c r="A11319"/>
      <c r="B11319"/>
      <c r="C11319"/>
      <c r="D11319"/>
    </row>
    <row r="11320" spans="1:4" ht="15" x14ac:dyDescent="0.25">
      <c r="A11320"/>
      <c r="B11320"/>
      <c r="C11320"/>
      <c r="D11320"/>
    </row>
    <row r="11321" spans="1:4" ht="15" x14ac:dyDescent="0.25">
      <c r="A11321"/>
      <c r="B11321"/>
      <c r="C11321"/>
      <c r="D11321"/>
    </row>
    <row r="11322" spans="1:4" ht="15" x14ac:dyDescent="0.25">
      <c r="A11322"/>
      <c r="B11322"/>
      <c r="C11322"/>
      <c r="D11322"/>
    </row>
    <row r="11323" spans="1:4" ht="15" x14ac:dyDescent="0.25">
      <c r="A11323"/>
      <c r="B11323"/>
      <c r="C11323"/>
      <c r="D11323"/>
    </row>
    <row r="11324" spans="1:4" ht="15" x14ac:dyDescent="0.25">
      <c r="A11324"/>
      <c r="B11324"/>
      <c r="C11324"/>
      <c r="D11324"/>
    </row>
    <row r="11325" spans="1:4" ht="15" x14ac:dyDescent="0.25">
      <c r="A11325"/>
      <c r="B11325"/>
      <c r="C11325"/>
      <c r="D11325"/>
    </row>
    <row r="11326" spans="1:4" ht="15" x14ac:dyDescent="0.25">
      <c r="A11326"/>
      <c r="B11326"/>
      <c r="C11326"/>
      <c r="D11326"/>
    </row>
    <row r="11327" spans="1:4" ht="15" x14ac:dyDescent="0.25">
      <c r="A11327"/>
      <c r="B11327"/>
      <c r="C11327"/>
      <c r="D11327"/>
    </row>
    <row r="11328" spans="1:4" ht="15" x14ac:dyDescent="0.25">
      <c r="A11328"/>
      <c r="B11328"/>
      <c r="C11328"/>
      <c r="D11328"/>
    </row>
    <row r="11329" spans="1:4" ht="15" x14ac:dyDescent="0.25">
      <c r="A11329"/>
      <c r="B11329"/>
      <c r="C11329"/>
      <c r="D11329"/>
    </row>
    <row r="11330" spans="1:4" ht="15" x14ac:dyDescent="0.25">
      <c r="A11330"/>
      <c r="B11330"/>
      <c r="C11330"/>
      <c r="D11330"/>
    </row>
    <row r="11331" spans="1:4" ht="15" x14ac:dyDescent="0.25">
      <c r="A11331"/>
      <c r="B11331"/>
      <c r="C11331"/>
      <c r="D11331"/>
    </row>
    <row r="11332" spans="1:4" ht="15" x14ac:dyDescent="0.25">
      <c r="A11332"/>
      <c r="B11332"/>
      <c r="C11332"/>
      <c r="D11332"/>
    </row>
    <row r="11333" spans="1:4" ht="15" x14ac:dyDescent="0.25">
      <c r="A11333"/>
      <c r="B11333"/>
      <c r="C11333"/>
      <c r="D11333"/>
    </row>
    <row r="11334" spans="1:4" ht="15" x14ac:dyDescent="0.25">
      <c r="A11334"/>
      <c r="B11334"/>
      <c r="C11334"/>
      <c r="D11334"/>
    </row>
    <row r="11335" spans="1:4" ht="15" x14ac:dyDescent="0.25">
      <c r="A11335"/>
      <c r="B11335"/>
      <c r="C11335"/>
      <c r="D11335"/>
    </row>
    <row r="11336" spans="1:4" ht="15" x14ac:dyDescent="0.25">
      <c r="A11336"/>
      <c r="B11336"/>
      <c r="C11336"/>
      <c r="D11336"/>
    </row>
    <row r="11337" spans="1:4" ht="15" x14ac:dyDescent="0.25">
      <c r="A11337"/>
      <c r="B11337"/>
      <c r="C11337"/>
      <c r="D11337"/>
    </row>
    <row r="11338" spans="1:4" ht="15" x14ac:dyDescent="0.25">
      <c r="A11338"/>
      <c r="B11338"/>
      <c r="C11338"/>
      <c r="D11338"/>
    </row>
    <row r="11339" spans="1:4" ht="15" x14ac:dyDescent="0.25">
      <c r="A11339"/>
      <c r="B11339"/>
      <c r="C11339"/>
      <c r="D11339"/>
    </row>
    <row r="11340" spans="1:4" ht="15" x14ac:dyDescent="0.25">
      <c r="A11340"/>
      <c r="B11340"/>
      <c r="C11340"/>
      <c r="D11340"/>
    </row>
    <row r="11341" spans="1:4" ht="15" x14ac:dyDescent="0.25">
      <c r="A11341"/>
      <c r="B11341"/>
      <c r="C11341"/>
      <c r="D11341"/>
    </row>
    <row r="11342" spans="1:4" ht="15" x14ac:dyDescent="0.25">
      <c r="A11342"/>
      <c r="B11342"/>
      <c r="C11342"/>
      <c r="D11342"/>
    </row>
    <row r="11343" spans="1:4" ht="15" x14ac:dyDescent="0.25">
      <c r="A11343"/>
      <c r="B11343"/>
      <c r="C11343"/>
      <c r="D11343"/>
    </row>
    <row r="11344" spans="1:4" ht="15" x14ac:dyDescent="0.25">
      <c r="A11344"/>
      <c r="B11344"/>
      <c r="C11344"/>
      <c r="D11344"/>
    </row>
    <row r="11345" spans="1:4" ht="15" x14ac:dyDescent="0.25">
      <c r="A11345"/>
      <c r="B11345"/>
      <c r="C11345"/>
      <c r="D11345"/>
    </row>
    <row r="11346" spans="1:4" ht="15" x14ac:dyDescent="0.25">
      <c r="A11346"/>
      <c r="B11346"/>
      <c r="C11346"/>
      <c r="D11346"/>
    </row>
    <row r="11347" spans="1:4" ht="15" x14ac:dyDescent="0.25">
      <c r="A11347"/>
      <c r="B11347"/>
      <c r="C11347"/>
      <c r="D11347"/>
    </row>
    <row r="11348" spans="1:4" ht="15" x14ac:dyDescent="0.25">
      <c r="A11348"/>
      <c r="B11348"/>
      <c r="C11348"/>
      <c r="D11348"/>
    </row>
    <row r="11349" spans="1:4" ht="15" x14ac:dyDescent="0.25">
      <c r="A11349"/>
      <c r="B11349"/>
      <c r="C11349"/>
      <c r="D11349"/>
    </row>
    <row r="11350" spans="1:4" ht="15" x14ac:dyDescent="0.25">
      <c r="A11350"/>
      <c r="B11350"/>
      <c r="C11350"/>
      <c r="D11350"/>
    </row>
    <row r="11351" spans="1:4" ht="15" x14ac:dyDescent="0.25">
      <c r="A11351"/>
      <c r="B11351"/>
      <c r="C11351"/>
      <c r="D11351"/>
    </row>
    <row r="11352" spans="1:4" ht="15" x14ac:dyDescent="0.25">
      <c r="A11352"/>
      <c r="B11352"/>
      <c r="C11352"/>
      <c r="D11352"/>
    </row>
    <row r="11353" spans="1:4" ht="15" x14ac:dyDescent="0.25">
      <c r="A11353"/>
      <c r="B11353"/>
      <c r="C11353"/>
      <c r="D11353"/>
    </row>
    <row r="11354" spans="1:4" ht="15" x14ac:dyDescent="0.25">
      <c r="A11354"/>
      <c r="B11354"/>
      <c r="C11354"/>
      <c r="D11354"/>
    </row>
    <row r="11355" spans="1:4" ht="15" x14ac:dyDescent="0.25">
      <c r="A11355"/>
      <c r="B11355"/>
      <c r="C11355"/>
      <c r="D11355"/>
    </row>
    <row r="11356" spans="1:4" ht="15" x14ac:dyDescent="0.25">
      <c r="A11356"/>
      <c r="B11356"/>
      <c r="C11356"/>
      <c r="D11356"/>
    </row>
    <row r="11357" spans="1:4" ht="15" x14ac:dyDescent="0.25">
      <c r="A11357"/>
      <c r="B11357"/>
      <c r="C11357"/>
      <c r="D11357"/>
    </row>
    <row r="11358" spans="1:4" ht="15" x14ac:dyDescent="0.25">
      <c r="A11358"/>
      <c r="B11358"/>
      <c r="C11358"/>
      <c r="D11358"/>
    </row>
    <row r="11359" spans="1:4" ht="15" x14ac:dyDescent="0.25">
      <c r="A11359"/>
      <c r="B11359"/>
      <c r="C11359"/>
      <c r="D11359"/>
    </row>
    <row r="11360" spans="1:4" ht="15" x14ac:dyDescent="0.25">
      <c r="A11360"/>
      <c r="B11360"/>
      <c r="C11360"/>
      <c r="D11360"/>
    </row>
    <row r="11361" spans="1:4" ht="15" x14ac:dyDescent="0.25">
      <c r="A11361"/>
      <c r="B11361"/>
      <c r="C11361"/>
      <c r="D11361"/>
    </row>
    <row r="11362" spans="1:4" ht="15" x14ac:dyDescent="0.25">
      <c r="A11362"/>
      <c r="B11362"/>
      <c r="C11362"/>
      <c r="D11362"/>
    </row>
    <row r="11363" spans="1:4" ht="15" x14ac:dyDescent="0.25">
      <c r="A11363"/>
      <c r="B11363"/>
      <c r="C11363"/>
      <c r="D11363"/>
    </row>
    <row r="11364" spans="1:4" ht="15" x14ac:dyDescent="0.25">
      <c r="A11364"/>
      <c r="B11364"/>
      <c r="C11364"/>
      <c r="D11364"/>
    </row>
    <row r="11365" spans="1:4" ht="15" x14ac:dyDescent="0.25">
      <c r="A11365"/>
      <c r="B11365"/>
      <c r="C11365"/>
      <c r="D11365"/>
    </row>
    <row r="11366" spans="1:4" ht="15" x14ac:dyDescent="0.25">
      <c r="A11366"/>
      <c r="B11366"/>
      <c r="C11366"/>
      <c r="D11366"/>
    </row>
    <row r="11367" spans="1:4" ht="15" x14ac:dyDescent="0.25">
      <c r="A11367"/>
      <c r="B11367"/>
      <c r="C11367"/>
      <c r="D11367"/>
    </row>
    <row r="11368" spans="1:4" ht="15" x14ac:dyDescent="0.25">
      <c r="A11368"/>
      <c r="B11368"/>
      <c r="C11368"/>
      <c r="D11368"/>
    </row>
    <row r="11369" spans="1:4" ht="15" x14ac:dyDescent="0.25">
      <c r="A11369"/>
      <c r="B11369"/>
      <c r="C11369"/>
      <c r="D11369"/>
    </row>
    <row r="11370" spans="1:4" ht="15" x14ac:dyDescent="0.25">
      <c r="A11370"/>
      <c r="B11370"/>
      <c r="C11370"/>
      <c r="D11370"/>
    </row>
    <row r="11371" spans="1:4" ht="15" x14ac:dyDescent="0.25">
      <c r="A11371"/>
      <c r="B11371"/>
      <c r="C11371"/>
      <c r="D11371"/>
    </row>
    <row r="11372" spans="1:4" ht="15" x14ac:dyDescent="0.25">
      <c r="A11372"/>
      <c r="B11372"/>
      <c r="C11372"/>
      <c r="D11372"/>
    </row>
    <row r="11373" spans="1:4" ht="15" x14ac:dyDescent="0.25">
      <c r="A11373"/>
      <c r="B11373"/>
      <c r="C11373"/>
      <c r="D11373"/>
    </row>
    <row r="11374" spans="1:4" ht="15" x14ac:dyDescent="0.25">
      <c r="A11374"/>
      <c r="B11374"/>
      <c r="C11374"/>
      <c r="D11374"/>
    </row>
    <row r="11375" spans="1:4" ht="15" x14ac:dyDescent="0.25">
      <c r="A11375"/>
      <c r="B11375"/>
      <c r="C11375"/>
      <c r="D11375"/>
    </row>
    <row r="11376" spans="1:4" ht="15" x14ac:dyDescent="0.25">
      <c r="A11376"/>
      <c r="B11376"/>
      <c r="C11376"/>
      <c r="D11376"/>
    </row>
    <row r="11377" spans="1:4" ht="15" x14ac:dyDescent="0.25">
      <c r="A11377"/>
      <c r="B11377"/>
      <c r="C11377"/>
      <c r="D11377"/>
    </row>
    <row r="11378" spans="1:4" ht="15" x14ac:dyDescent="0.25">
      <c r="A11378"/>
      <c r="B11378"/>
      <c r="C11378"/>
      <c r="D11378"/>
    </row>
    <row r="11379" spans="1:4" ht="15" x14ac:dyDescent="0.25">
      <c r="A11379"/>
      <c r="B11379"/>
      <c r="C11379"/>
      <c r="D11379"/>
    </row>
    <row r="11380" spans="1:4" ht="15" x14ac:dyDescent="0.25">
      <c r="A11380"/>
      <c r="B11380"/>
      <c r="C11380"/>
      <c r="D11380"/>
    </row>
    <row r="11381" spans="1:4" ht="15" x14ac:dyDescent="0.25">
      <c r="A11381"/>
      <c r="B11381"/>
      <c r="C11381"/>
      <c r="D11381"/>
    </row>
    <row r="11382" spans="1:4" ht="15" x14ac:dyDescent="0.25">
      <c r="A11382"/>
      <c r="B11382"/>
      <c r="C11382"/>
      <c r="D11382"/>
    </row>
    <row r="11383" spans="1:4" ht="15" x14ac:dyDescent="0.25">
      <c r="A11383"/>
      <c r="B11383"/>
      <c r="C11383"/>
      <c r="D11383"/>
    </row>
    <row r="11384" spans="1:4" ht="15" x14ac:dyDescent="0.25">
      <c r="A11384"/>
      <c r="B11384"/>
      <c r="C11384"/>
      <c r="D11384"/>
    </row>
    <row r="11385" spans="1:4" ht="15" x14ac:dyDescent="0.25">
      <c r="A11385"/>
      <c r="B11385"/>
      <c r="C11385"/>
      <c r="D11385"/>
    </row>
    <row r="11386" spans="1:4" ht="15" x14ac:dyDescent="0.25">
      <c r="A11386"/>
      <c r="B11386"/>
      <c r="C11386"/>
      <c r="D11386"/>
    </row>
    <row r="11387" spans="1:4" ht="15" x14ac:dyDescent="0.25">
      <c r="A11387"/>
      <c r="B11387"/>
      <c r="C11387"/>
      <c r="D11387"/>
    </row>
    <row r="11388" spans="1:4" ht="15" x14ac:dyDescent="0.25">
      <c r="A11388"/>
      <c r="B11388"/>
      <c r="C11388"/>
      <c r="D11388"/>
    </row>
    <row r="11389" spans="1:4" ht="15" x14ac:dyDescent="0.25">
      <c r="A11389"/>
      <c r="B11389"/>
      <c r="C11389"/>
      <c r="D11389"/>
    </row>
    <row r="11390" spans="1:4" ht="15" x14ac:dyDescent="0.25">
      <c r="A11390"/>
      <c r="B11390"/>
      <c r="C11390"/>
      <c r="D11390"/>
    </row>
    <row r="11391" spans="1:4" ht="15" x14ac:dyDescent="0.25">
      <c r="A11391"/>
      <c r="B11391"/>
      <c r="C11391"/>
      <c r="D11391"/>
    </row>
    <row r="11392" spans="1:4" ht="15" x14ac:dyDescent="0.25">
      <c r="A11392"/>
      <c r="B11392"/>
      <c r="C11392"/>
      <c r="D11392"/>
    </row>
    <row r="11393" spans="1:4" ht="15" x14ac:dyDescent="0.25">
      <c r="A11393"/>
      <c r="B11393"/>
      <c r="C11393"/>
      <c r="D11393"/>
    </row>
    <row r="11394" spans="1:4" ht="15" x14ac:dyDescent="0.25">
      <c r="A11394"/>
      <c r="B11394"/>
      <c r="C11394"/>
      <c r="D11394"/>
    </row>
    <row r="11395" spans="1:4" ht="15" x14ac:dyDescent="0.25">
      <c r="A11395"/>
      <c r="B11395"/>
      <c r="C11395"/>
      <c r="D11395"/>
    </row>
    <row r="11396" spans="1:4" ht="15" x14ac:dyDescent="0.25">
      <c r="A11396"/>
      <c r="B11396"/>
      <c r="C11396"/>
      <c r="D11396"/>
    </row>
    <row r="11397" spans="1:4" ht="15" x14ac:dyDescent="0.25">
      <c r="A11397"/>
      <c r="B11397"/>
      <c r="C11397"/>
      <c r="D11397"/>
    </row>
    <row r="11398" spans="1:4" ht="15" x14ac:dyDescent="0.25">
      <c r="A11398"/>
      <c r="B11398"/>
      <c r="C11398"/>
      <c r="D11398"/>
    </row>
    <row r="11399" spans="1:4" ht="15" x14ac:dyDescent="0.25">
      <c r="A11399"/>
      <c r="B11399"/>
      <c r="C11399"/>
      <c r="D11399"/>
    </row>
    <row r="11400" spans="1:4" ht="15" x14ac:dyDescent="0.25">
      <c r="A11400"/>
      <c r="B11400"/>
      <c r="C11400"/>
      <c r="D11400"/>
    </row>
    <row r="11401" spans="1:4" ht="15" x14ac:dyDescent="0.25">
      <c r="A11401"/>
      <c r="B11401"/>
      <c r="C11401"/>
      <c r="D11401"/>
    </row>
    <row r="11402" spans="1:4" ht="15" x14ac:dyDescent="0.25">
      <c r="A11402"/>
      <c r="B11402"/>
      <c r="C11402"/>
      <c r="D11402"/>
    </row>
    <row r="11403" spans="1:4" ht="15" x14ac:dyDescent="0.25">
      <c r="A11403"/>
      <c r="B11403"/>
      <c r="C11403"/>
      <c r="D11403"/>
    </row>
    <row r="11404" spans="1:4" ht="15" x14ac:dyDescent="0.25">
      <c r="A11404"/>
      <c r="B11404"/>
      <c r="C11404"/>
      <c r="D11404"/>
    </row>
    <row r="11405" spans="1:4" ht="15" x14ac:dyDescent="0.25">
      <c r="A11405"/>
      <c r="B11405"/>
      <c r="C11405"/>
      <c r="D11405"/>
    </row>
    <row r="11406" spans="1:4" ht="15" x14ac:dyDescent="0.25">
      <c r="A11406"/>
      <c r="B11406"/>
      <c r="C11406"/>
      <c r="D11406"/>
    </row>
    <row r="11407" spans="1:4" ht="15" x14ac:dyDescent="0.25">
      <c r="A11407"/>
      <c r="B11407"/>
      <c r="C11407"/>
      <c r="D11407"/>
    </row>
    <row r="11408" spans="1:4" ht="15" x14ac:dyDescent="0.25">
      <c r="A11408"/>
      <c r="B11408"/>
      <c r="C11408"/>
      <c r="D11408"/>
    </row>
    <row r="11409" spans="1:4" ht="15" x14ac:dyDescent="0.25">
      <c r="A11409"/>
      <c r="B11409"/>
      <c r="C11409"/>
      <c r="D11409"/>
    </row>
    <row r="11410" spans="1:4" ht="15" x14ac:dyDescent="0.25">
      <c r="A11410"/>
      <c r="B11410"/>
      <c r="C11410"/>
      <c r="D11410"/>
    </row>
    <row r="11411" spans="1:4" ht="15" x14ac:dyDescent="0.25">
      <c r="A11411"/>
      <c r="B11411"/>
      <c r="C11411"/>
      <c r="D11411"/>
    </row>
    <row r="11412" spans="1:4" ht="15" x14ac:dyDescent="0.25">
      <c r="A11412"/>
      <c r="B11412"/>
      <c r="C11412"/>
      <c r="D11412"/>
    </row>
    <row r="11413" spans="1:4" ht="15" x14ac:dyDescent="0.25">
      <c r="A11413"/>
      <c r="B11413"/>
      <c r="C11413"/>
      <c r="D11413"/>
    </row>
    <row r="11414" spans="1:4" ht="15" x14ac:dyDescent="0.25">
      <c r="A11414"/>
      <c r="B11414"/>
      <c r="C11414"/>
      <c r="D11414"/>
    </row>
    <row r="11415" spans="1:4" ht="15" x14ac:dyDescent="0.25">
      <c r="A11415"/>
      <c r="B11415"/>
      <c r="C11415"/>
      <c r="D11415"/>
    </row>
    <row r="11416" spans="1:4" ht="15" x14ac:dyDescent="0.25">
      <c r="A11416"/>
      <c r="B11416"/>
      <c r="C11416"/>
      <c r="D11416"/>
    </row>
    <row r="11417" spans="1:4" ht="15" x14ac:dyDescent="0.25">
      <c r="A11417"/>
      <c r="B11417"/>
      <c r="C11417"/>
      <c r="D11417"/>
    </row>
    <row r="11418" spans="1:4" ht="15" x14ac:dyDescent="0.25">
      <c r="A11418"/>
      <c r="B11418"/>
      <c r="C11418"/>
      <c r="D11418"/>
    </row>
    <row r="11419" spans="1:4" ht="15" x14ac:dyDescent="0.25">
      <c r="A11419"/>
      <c r="B11419"/>
      <c r="C11419"/>
      <c r="D11419"/>
    </row>
    <row r="11420" spans="1:4" ht="15" x14ac:dyDescent="0.25">
      <c r="A11420"/>
      <c r="B11420"/>
      <c r="C11420"/>
      <c r="D11420"/>
    </row>
    <row r="11421" spans="1:4" ht="15" x14ac:dyDescent="0.25">
      <c r="A11421"/>
      <c r="B11421"/>
      <c r="C11421"/>
      <c r="D11421"/>
    </row>
    <row r="11422" spans="1:4" ht="15" x14ac:dyDescent="0.25">
      <c r="A11422"/>
      <c r="B11422"/>
      <c r="C11422"/>
      <c r="D11422"/>
    </row>
    <row r="11423" spans="1:4" ht="15" x14ac:dyDescent="0.25">
      <c r="A11423"/>
      <c r="B11423"/>
      <c r="C11423"/>
      <c r="D11423"/>
    </row>
    <row r="11424" spans="1:4" ht="15" x14ac:dyDescent="0.25">
      <c r="A11424"/>
      <c r="B11424"/>
      <c r="C11424"/>
      <c r="D11424"/>
    </row>
    <row r="11425" spans="1:4" ht="15" x14ac:dyDescent="0.25">
      <c r="A11425"/>
      <c r="B11425"/>
      <c r="C11425"/>
      <c r="D11425"/>
    </row>
    <row r="11426" spans="1:4" ht="15" x14ac:dyDescent="0.25">
      <c r="A11426"/>
      <c r="B11426"/>
      <c r="C11426"/>
      <c r="D11426"/>
    </row>
    <row r="11427" spans="1:4" ht="15" x14ac:dyDescent="0.25">
      <c r="A11427"/>
      <c r="B11427"/>
      <c r="C11427"/>
      <c r="D11427"/>
    </row>
    <row r="11428" spans="1:4" ht="15" x14ac:dyDescent="0.25">
      <c r="A11428"/>
      <c r="B11428"/>
      <c r="C11428"/>
      <c r="D11428"/>
    </row>
    <row r="11429" spans="1:4" ht="15" x14ac:dyDescent="0.25">
      <c r="A11429"/>
      <c r="B11429"/>
      <c r="C11429"/>
      <c r="D11429"/>
    </row>
    <row r="11430" spans="1:4" ht="15" x14ac:dyDescent="0.25">
      <c r="A11430"/>
      <c r="B11430"/>
      <c r="C11430"/>
      <c r="D11430"/>
    </row>
    <row r="11431" spans="1:4" ht="15" x14ac:dyDescent="0.25">
      <c r="A11431"/>
      <c r="B11431"/>
      <c r="C11431"/>
      <c r="D11431"/>
    </row>
    <row r="11432" spans="1:4" ht="15" x14ac:dyDescent="0.25">
      <c r="A11432"/>
      <c r="B11432"/>
      <c r="C11432"/>
      <c r="D11432"/>
    </row>
    <row r="11433" spans="1:4" ht="15" x14ac:dyDescent="0.25">
      <c r="A11433"/>
      <c r="B11433"/>
      <c r="C11433"/>
      <c r="D11433"/>
    </row>
    <row r="11434" spans="1:4" ht="15" x14ac:dyDescent="0.25">
      <c r="A11434"/>
      <c r="B11434"/>
      <c r="C11434"/>
      <c r="D11434"/>
    </row>
    <row r="11435" spans="1:4" ht="15" x14ac:dyDescent="0.25">
      <c r="A11435"/>
      <c r="B11435"/>
      <c r="C11435"/>
      <c r="D11435"/>
    </row>
    <row r="11436" spans="1:4" ht="15" x14ac:dyDescent="0.25">
      <c r="A11436"/>
      <c r="B11436"/>
      <c r="C11436"/>
      <c r="D11436"/>
    </row>
    <row r="11437" spans="1:4" ht="15" x14ac:dyDescent="0.25">
      <c r="A11437"/>
      <c r="B11437"/>
      <c r="C11437"/>
      <c r="D11437"/>
    </row>
    <row r="11438" spans="1:4" ht="15" x14ac:dyDescent="0.25">
      <c r="A11438"/>
      <c r="B11438"/>
      <c r="C11438"/>
      <c r="D11438"/>
    </row>
    <row r="11439" spans="1:4" ht="15" x14ac:dyDescent="0.25">
      <c r="A11439"/>
      <c r="B11439"/>
      <c r="C11439"/>
      <c r="D11439"/>
    </row>
    <row r="11440" spans="1:4" ht="15" x14ac:dyDescent="0.25">
      <c r="A11440"/>
      <c r="B11440"/>
      <c r="C11440"/>
      <c r="D11440"/>
    </row>
    <row r="11441" spans="1:4" ht="15" x14ac:dyDescent="0.25">
      <c r="A11441"/>
      <c r="B11441"/>
      <c r="C11441"/>
      <c r="D11441"/>
    </row>
    <row r="11442" spans="1:4" ht="15" x14ac:dyDescent="0.25">
      <c r="A11442"/>
      <c r="B11442"/>
      <c r="C11442"/>
      <c r="D11442"/>
    </row>
    <row r="11443" spans="1:4" ht="15" x14ac:dyDescent="0.25">
      <c r="A11443"/>
      <c r="B11443"/>
      <c r="C11443"/>
      <c r="D11443"/>
    </row>
    <row r="11444" spans="1:4" ht="15" x14ac:dyDescent="0.25">
      <c r="A11444"/>
      <c r="B11444"/>
      <c r="C11444"/>
      <c r="D11444"/>
    </row>
    <row r="11445" spans="1:4" ht="15" x14ac:dyDescent="0.25">
      <c r="A11445"/>
      <c r="B11445"/>
      <c r="C11445"/>
      <c r="D11445"/>
    </row>
    <row r="11446" spans="1:4" ht="15" x14ac:dyDescent="0.25">
      <c r="A11446"/>
      <c r="B11446"/>
      <c r="C11446"/>
      <c r="D11446"/>
    </row>
    <row r="11447" spans="1:4" ht="15" x14ac:dyDescent="0.25">
      <c r="A11447"/>
      <c r="B11447"/>
      <c r="C11447"/>
      <c r="D11447"/>
    </row>
    <row r="11448" spans="1:4" ht="15" x14ac:dyDescent="0.25">
      <c r="A11448"/>
      <c r="B11448"/>
      <c r="C11448"/>
      <c r="D11448"/>
    </row>
    <row r="11449" spans="1:4" ht="15" x14ac:dyDescent="0.25">
      <c r="A11449"/>
      <c r="B11449"/>
      <c r="C11449"/>
      <c r="D11449"/>
    </row>
    <row r="11450" spans="1:4" ht="15" x14ac:dyDescent="0.25">
      <c r="A11450"/>
      <c r="B11450"/>
      <c r="C11450"/>
      <c r="D11450"/>
    </row>
    <row r="11451" spans="1:4" ht="15" x14ac:dyDescent="0.25">
      <c r="A11451"/>
      <c r="B11451"/>
      <c r="C11451"/>
      <c r="D11451"/>
    </row>
    <row r="11452" spans="1:4" ht="15" x14ac:dyDescent="0.25">
      <c r="A11452"/>
      <c r="B11452"/>
      <c r="C11452"/>
      <c r="D11452"/>
    </row>
    <row r="11453" spans="1:4" ht="15" x14ac:dyDescent="0.25">
      <c r="A11453"/>
      <c r="B11453"/>
      <c r="C11453"/>
      <c r="D11453"/>
    </row>
    <row r="11454" spans="1:4" ht="15" x14ac:dyDescent="0.25">
      <c r="A11454"/>
      <c r="B11454"/>
      <c r="C11454"/>
      <c r="D11454"/>
    </row>
    <row r="11455" spans="1:4" ht="15" x14ac:dyDescent="0.25">
      <c r="A11455"/>
      <c r="B11455"/>
      <c r="C11455"/>
      <c r="D11455"/>
    </row>
    <row r="11456" spans="1:4" ht="15" x14ac:dyDescent="0.25">
      <c r="A11456"/>
      <c r="B11456"/>
      <c r="C11456"/>
      <c r="D11456"/>
    </row>
    <row r="11457" spans="1:4" ht="15" x14ac:dyDescent="0.25">
      <c r="A11457"/>
      <c r="B11457"/>
      <c r="C11457"/>
      <c r="D11457"/>
    </row>
    <row r="11458" spans="1:4" ht="15" x14ac:dyDescent="0.25">
      <c r="A11458"/>
      <c r="B11458"/>
      <c r="C11458"/>
      <c r="D11458"/>
    </row>
    <row r="11459" spans="1:4" ht="15" x14ac:dyDescent="0.25">
      <c r="A11459"/>
      <c r="B11459"/>
      <c r="C11459"/>
      <c r="D11459"/>
    </row>
    <row r="11460" spans="1:4" ht="15" x14ac:dyDescent="0.25">
      <c r="A11460"/>
      <c r="B11460"/>
      <c r="C11460"/>
      <c r="D11460"/>
    </row>
    <row r="11461" spans="1:4" ht="15" x14ac:dyDescent="0.25">
      <c r="A11461"/>
      <c r="B11461"/>
      <c r="C11461"/>
      <c r="D11461"/>
    </row>
    <row r="11462" spans="1:4" ht="15" x14ac:dyDescent="0.25">
      <c r="A11462"/>
      <c r="B11462"/>
      <c r="C11462"/>
      <c r="D11462"/>
    </row>
    <row r="11463" spans="1:4" ht="15" x14ac:dyDescent="0.25">
      <c r="A11463"/>
      <c r="B11463"/>
      <c r="C11463"/>
      <c r="D11463"/>
    </row>
    <row r="11464" spans="1:4" ht="15" x14ac:dyDescent="0.25">
      <c r="A11464"/>
      <c r="B11464"/>
      <c r="C11464"/>
      <c r="D11464"/>
    </row>
    <row r="11465" spans="1:4" ht="15" x14ac:dyDescent="0.25">
      <c r="A11465"/>
      <c r="B11465"/>
      <c r="C11465"/>
      <c r="D11465"/>
    </row>
    <row r="11466" spans="1:4" ht="15" x14ac:dyDescent="0.25">
      <c r="A11466"/>
      <c r="B11466"/>
      <c r="C11466"/>
      <c r="D11466"/>
    </row>
    <row r="11467" spans="1:4" ht="15" x14ac:dyDescent="0.25">
      <c r="A11467"/>
      <c r="B11467"/>
      <c r="C11467"/>
      <c r="D11467"/>
    </row>
    <row r="11468" spans="1:4" ht="15" x14ac:dyDescent="0.25">
      <c r="A11468"/>
      <c r="B11468"/>
      <c r="C11468"/>
      <c r="D11468"/>
    </row>
    <row r="11469" spans="1:4" ht="15" x14ac:dyDescent="0.25">
      <c r="A11469"/>
      <c r="B11469"/>
      <c r="C11469"/>
      <c r="D11469"/>
    </row>
    <row r="11470" spans="1:4" ht="15" x14ac:dyDescent="0.25">
      <c r="A11470"/>
      <c r="B11470"/>
      <c r="C11470"/>
      <c r="D11470"/>
    </row>
    <row r="11471" spans="1:4" ht="15" x14ac:dyDescent="0.25">
      <c r="A11471"/>
      <c r="B11471"/>
      <c r="C11471"/>
      <c r="D11471"/>
    </row>
    <row r="11472" spans="1:4" ht="15" x14ac:dyDescent="0.25">
      <c r="A11472"/>
      <c r="B11472"/>
      <c r="C11472"/>
      <c r="D11472"/>
    </row>
    <row r="11473" spans="1:4" ht="15" x14ac:dyDescent="0.25">
      <c r="A11473"/>
      <c r="B11473"/>
      <c r="C11473"/>
      <c r="D11473"/>
    </row>
    <row r="11474" spans="1:4" ht="15" x14ac:dyDescent="0.25">
      <c r="A11474"/>
      <c r="B11474"/>
      <c r="C11474"/>
      <c r="D11474"/>
    </row>
    <row r="11475" spans="1:4" ht="15" x14ac:dyDescent="0.25">
      <c r="A11475"/>
      <c r="B11475"/>
      <c r="C11475"/>
      <c r="D11475"/>
    </row>
    <row r="11476" spans="1:4" ht="15" x14ac:dyDescent="0.25">
      <c r="A11476"/>
      <c r="B11476"/>
      <c r="C11476"/>
      <c r="D11476"/>
    </row>
    <row r="11477" spans="1:4" ht="15" x14ac:dyDescent="0.25">
      <c r="A11477"/>
      <c r="B11477"/>
      <c r="C11477"/>
      <c r="D11477"/>
    </row>
    <row r="11478" spans="1:4" ht="15" x14ac:dyDescent="0.25">
      <c r="A11478"/>
      <c r="B11478"/>
      <c r="C11478"/>
      <c r="D11478"/>
    </row>
    <row r="11479" spans="1:4" ht="15" x14ac:dyDescent="0.25">
      <c r="A11479"/>
      <c r="B11479"/>
      <c r="C11479"/>
      <c r="D11479"/>
    </row>
    <row r="11480" spans="1:4" ht="15" x14ac:dyDescent="0.25">
      <c r="A11480"/>
      <c r="B11480"/>
      <c r="C11480"/>
      <c r="D11480"/>
    </row>
    <row r="11481" spans="1:4" ht="15" x14ac:dyDescent="0.25">
      <c r="A11481"/>
      <c r="B11481"/>
      <c r="C11481"/>
      <c r="D11481"/>
    </row>
    <row r="11482" spans="1:4" ht="15" x14ac:dyDescent="0.25">
      <c r="A11482"/>
      <c r="B11482"/>
      <c r="C11482"/>
      <c r="D11482"/>
    </row>
    <row r="11483" spans="1:4" ht="15" x14ac:dyDescent="0.25">
      <c r="A11483"/>
      <c r="B11483"/>
      <c r="C11483"/>
      <c r="D11483"/>
    </row>
    <row r="11484" spans="1:4" ht="15" x14ac:dyDescent="0.25">
      <c r="A11484"/>
      <c r="B11484"/>
      <c r="C11484"/>
      <c r="D11484"/>
    </row>
    <row r="11485" spans="1:4" ht="15" x14ac:dyDescent="0.25">
      <c r="A11485"/>
      <c r="B11485"/>
      <c r="C11485"/>
      <c r="D11485"/>
    </row>
    <row r="11486" spans="1:4" ht="15" x14ac:dyDescent="0.25">
      <c r="A11486"/>
      <c r="B11486"/>
      <c r="C11486"/>
      <c r="D11486"/>
    </row>
    <row r="11487" spans="1:4" ht="15" x14ac:dyDescent="0.25">
      <c r="A11487"/>
      <c r="B11487"/>
      <c r="C11487"/>
      <c r="D11487"/>
    </row>
    <row r="11488" spans="1:4" ht="15" x14ac:dyDescent="0.25">
      <c r="A11488"/>
      <c r="B11488"/>
      <c r="C11488"/>
      <c r="D11488"/>
    </row>
    <row r="11489" spans="1:4" ht="15" x14ac:dyDescent="0.25">
      <c r="A11489"/>
      <c r="B11489"/>
      <c r="C11489"/>
      <c r="D11489"/>
    </row>
    <row r="11490" spans="1:4" ht="15" x14ac:dyDescent="0.25">
      <c r="A11490"/>
      <c r="B11490"/>
      <c r="C11490"/>
      <c r="D11490"/>
    </row>
    <row r="11491" spans="1:4" ht="15" x14ac:dyDescent="0.25">
      <c r="A11491"/>
      <c r="B11491"/>
      <c r="C11491"/>
      <c r="D11491"/>
    </row>
    <row r="11492" spans="1:4" ht="15" x14ac:dyDescent="0.25">
      <c r="A11492"/>
      <c r="B11492"/>
      <c r="C11492"/>
      <c r="D11492"/>
    </row>
    <row r="11493" spans="1:4" ht="15" x14ac:dyDescent="0.25">
      <c r="A11493"/>
      <c r="B11493"/>
      <c r="C11493"/>
      <c r="D11493"/>
    </row>
    <row r="11494" spans="1:4" ht="15" x14ac:dyDescent="0.25">
      <c r="A11494"/>
      <c r="B11494"/>
      <c r="C11494"/>
      <c r="D11494"/>
    </row>
    <row r="11495" spans="1:4" ht="15" x14ac:dyDescent="0.25">
      <c r="A11495"/>
      <c r="B11495"/>
      <c r="C11495"/>
      <c r="D11495"/>
    </row>
    <row r="11496" spans="1:4" ht="15" x14ac:dyDescent="0.25">
      <c r="A11496"/>
      <c r="B11496"/>
      <c r="C11496"/>
      <c r="D11496"/>
    </row>
    <row r="11497" spans="1:4" ht="15" x14ac:dyDescent="0.25">
      <c r="A11497"/>
      <c r="B11497"/>
      <c r="C11497"/>
      <c r="D11497"/>
    </row>
    <row r="11498" spans="1:4" ht="15" x14ac:dyDescent="0.25">
      <c r="A11498"/>
      <c r="B11498"/>
      <c r="C11498"/>
      <c r="D11498"/>
    </row>
    <row r="11499" spans="1:4" ht="15" x14ac:dyDescent="0.25">
      <c r="A11499"/>
      <c r="B11499"/>
      <c r="C11499"/>
      <c r="D11499"/>
    </row>
    <row r="11500" spans="1:4" ht="15" x14ac:dyDescent="0.25">
      <c r="A11500"/>
      <c r="B11500"/>
      <c r="C11500"/>
      <c r="D11500"/>
    </row>
    <row r="11501" spans="1:4" ht="15" x14ac:dyDescent="0.25">
      <c r="A11501"/>
      <c r="B11501"/>
      <c r="C11501"/>
      <c r="D11501"/>
    </row>
    <row r="11502" spans="1:4" ht="15" x14ac:dyDescent="0.25">
      <c r="A11502"/>
      <c r="B11502"/>
      <c r="C11502"/>
      <c r="D11502"/>
    </row>
    <row r="11503" spans="1:4" ht="15" x14ac:dyDescent="0.25">
      <c r="A11503"/>
      <c r="B11503"/>
      <c r="C11503"/>
      <c r="D11503"/>
    </row>
    <row r="11504" spans="1:4" ht="15" x14ac:dyDescent="0.25">
      <c r="A11504"/>
      <c r="B11504"/>
      <c r="C11504"/>
      <c r="D11504"/>
    </row>
    <row r="11505" spans="1:4" ht="15" x14ac:dyDescent="0.25">
      <c r="A11505"/>
      <c r="B11505"/>
      <c r="C11505"/>
      <c r="D11505"/>
    </row>
    <row r="11506" spans="1:4" ht="15" x14ac:dyDescent="0.25">
      <c r="A11506"/>
      <c r="B11506"/>
      <c r="C11506"/>
      <c r="D11506"/>
    </row>
    <row r="11507" spans="1:4" ht="15" x14ac:dyDescent="0.25">
      <c r="A11507"/>
      <c r="B11507"/>
      <c r="C11507"/>
      <c r="D11507"/>
    </row>
    <row r="11508" spans="1:4" ht="15" x14ac:dyDescent="0.25">
      <c r="A11508"/>
      <c r="B11508"/>
      <c r="C11508"/>
      <c r="D11508"/>
    </row>
    <row r="11509" spans="1:4" ht="15" x14ac:dyDescent="0.25">
      <c r="A11509"/>
      <c r="B11509"/>
      <c r="C11509"/>
      <c r="D11509"/>
    </row>
    <row r="11510" spans="1:4" ht="15" x14ac:dyDescent="0.25">
      <c r="A11510"/>
      <c r="B11510"/>
      <c r="C11510"/>
      <c r="D11510"/>
    </row>
    <row r="11511" spans="1:4" ht="15" x14ac:dyDescent="0.25">
      <c r="A11511"/>
      <c r="B11511"/>
      <c r="C11511"/>
      <c r="D11511"/>
    </row>
    <row r="11512" spans="1:4" ht="15" x14ac:dyDescent="0.25">
      <c r="A11512"/>
      <c r="B11512"/>
      <c r="C11512"/>
      <c r="D11512"/>
    </row>
    <row r="11513" spans="1:4" ht="15" x14ac:dyDescent="0.25">
      <c r="A11513"/>
      <c r="B11513"/>
      <c r="C11513"/>
      <c r="D11513"/>
    </row>
    <row r="11514" spans="1:4" ht="15" x14ac:dyDescent="0.25">
      <c r="A11514"/>
      <c r="B11514"/>
      <c r="C11514"/>
      <c r="D11514"/>
    </row>
    <row r="11515" spans="1:4" ht="15" x14ac:dyDescent="0.25">
      <c r="A11515"/>
      <c r="B11515"/>
      <c r="C11515"/>
      <c r="D11515"/>
    </row>
    <row r="11516" spans="1:4" ht="15" x14ac:dyDescent="0.25">
      <c r="A11516"/>
      <c r="B11516"/>
      <c r="C11516"/>
      <c r="D11516"/>
    </row>
    <row r="11517" spans="1:4" ht="15" x14ac:dyDescent="0.25">
      <c r="A11517"/>
      <c r="B11517"/>
      <c r="C11517"/>
      <c r="D11517"/>
    </row>
    <row r="11518" spans="1:4" ht="15" x14ac:dyDescent="0.25">
      <c r="A11518"/>
      <c r="B11518"/>
      <c r="C11518"/>
      <c r="D11518"/>
    </row>
    <row r="11519" spans="1:4" ht="15" x14ac:dyDescent="0.25">
      <c r="A11519"/>
      <c r="B11519"/>
      <c r="C11519"/>
      <c r="D11519"/>
    </row>
    <row r="11520" spans="1:4" ht="15" x14ac:dyDescent="0.25">
      <c r="A11520"/>
      <c r="B11520"/>
      <c r="C11520"/>
      <c r="D11520"/>
    </row>
    <row r="11521" spans="1:4" ht="15" x14ac:dyDescent="0.25">
      <c r="A11521"/>
      <c r="B11521"/>
      <c r="C11521"/>
      <c r="D11521"/>
    </row>
    <row r="11522" spans="1:4" ht="15" x14ac:dyDescent="0.25">
      <c r="A11522"/>
      <c r="B11522"/>
      <c r="C11522"/>
      <c r="D11522"/>
    </row>
    <row r="11523" spans="1:4" ht="15" x14ac:dyDescent="0.25">
      <c r="A11523"/>
      <c r="B11523"/>
      <c r="C11523"/>
      <c r="D11523"/>
    </row>
    <row r="11524" spans="1:4" ht="15" x14ac:dyDescent="0.25">
      <c r="A11524"/>
      <c r="B11524"/>
      <c r="C11524"/>
      <c r="D11524"/>
    </row>
    <row r="11525" spans="1:4" ht="15" x14ac:dyDescent="0.25">
      <c r="A11525"/>
      <c r="B11525"/>
      <c r="C11525"/>
      <c r="D11525"/>
    </row>
    <row r="11526" spans="1:4" ht="15" x14ac:dyDescent="0.25">
      <c r="A11526"/>
      <c r="B11526"/>
      <c r="C11526"/>
      <c r="D11526"/>
    </row>
    <row r="11527" spans="1:4" ht="15" x14ac:dyDescent="0.25">
      <c r="A11527"/>
      <c r="B11527"/>
      <c r="C11527"/>
      <c r="D11527"/>
    </row>
    <row r="11528" spans="1:4" ht="15" x14ac:dyDescent="0.25">
      <c r="A11528"/>
      <c r="B11528"/>
      <c r="C11528"/>
      <c r="D11528"/>
    </row>
    <row r="11529" spans="1:4" ht="15" x14ac:dyDescent="0.25">
      <c r="A11529"/>
      <c r="B11529"/>
      <c r="C11529"/>
      <c r="D11529"/>
    </row>
    <row r="11530" spans="1:4" ht="15" x14ac:dyDescent="0.25">
      <c r="A11530"/>
      <c r="B11530"/>
      <c r="C11530"/>
      <c r="D11530"/>
    </row>
    <row r="11531" spans="1:4" ht="15" x14ac:dyDescent="0.25">
      <c r="A11531"/>
      <c r="B11531"/>
      <c r="C11531"/>
      <c r="D11531"/>
    </row>
    <row r="11532" spans="1:4" ht="15" x14ac:dyDescent="0.25">
      <c r="A11532"/>
      <c r="B11532"/>
      <c r="C11532"/>
      <c r="D11532"/>
    </row>
    <row r="11533" spans="1:4" ht="15" x14ac:dyDescent="0.25">
      <c r="A11533"/>
      <c r="B11533"/>
      <c r="C11533"/>
      <c r="D11533"/>
    </row>
    <row r="11534" spans="1:4" ht="15" x14ac:dyDescent="0.25">
      <c r="A11534"/>
      <c r="B11534"/>
      <c r="C11534"/>
      <c r="D11534"/>
    </row>
    <row r="11535" spans="1:4" ht="15" x14ac:dyDescent="0.25">
      <c r="A11535"/>
      <c r="B11535"/>
      <c r="C11535"/>
      <c r="D11535"/>
    </row>
    <row r="11536" spans="1:4" ht="15" x14ac:dyDescent="0.25">
      <c r="A11536"/>
      <c r="B11536"/>
      <c r="C11536"/>
      <c r="D11536"/>
    </row>
    <row r="11537" spans="1:4" ht="15" x14ac:dyDescent="0.25">
      <c r="A11537"/>
      <c r="B11537"/>
      <c r="C11537"/>
      <c r="D11537"/>
    </row>
    <row r="11538" spans="1:4" ht="15" x14ac:dyDescent="0.25">
      <c r="A11538"/>
      <c r="B11538"/>
      <c r="C11538"/>
      <c r="D11538"/>
    </row>
    <row r="11539" spans="1:4" ht="15" x14ac:dyDescent="0.25">
      <c r="A11539"/>
      <c r="B11539"/>
      <c r="C11539"/>
      <c r="D11539"/>
    </row>
    <row r="11540" spans="1:4" ht="15" x14ac:dyDescent="0.25">
      <c r="A11540"/>
      <c r="B11540"/>
      <c r="C11540"/>
      <c r="D11540"/>
    </row>
    <row r="11541" spans="1:4" ht="15" x14ac:dyDescent="0.25">
      <c r="A11541"/>
      <c r="B11541"/>
      <c r="C11541"/>
      <c r="D11541"/>
    </row>
    <row r="11542" spans="1:4" ht="15" x14ac:dyDescent="0.25">
      <c r="A11542"/>
      <c r="B11542"/>
      <c r="C11542"/>
      <c r="D11542"/>
    </row>
    <row r="11543" spans="1:4" ht="15" x14ac:dyDescent="0.25">
      <c r="A11543"/>
      <c r="B11543"/>
      <c r="C11543"/>
      <c r="D11543"/>
    </row>
    <row r="11544" spans="1:4" ht="15" x14ac:dyDescent="0.25">
      <c r="A11544"/>
      <c r="B11544"/>
      <c r="C11544"/>
      <c r="D11544"/>
    </row>
    <row r="11545" spans="1:4" ht="15" x14ac:dyDescent="0.25">
      <c r="A11545"/>
      <c r="B11545"/>
      <c r="C11545"/>
      <c r="D11545"/>
    </row>
    <row r="11546" spans="1:4" ht="15" x14ac:dyDescent="0.25">
      <c r="A11546"/>
      <c r="B11546"/>
      <c r="C11546"/>
      <c r="D11546"/>
    </row>
    <row r="11547" spans="1:4" ht="15" x14ac:dyDescent="0.25">
      <c r="A11547"/>
      <c r="B11547"/>
      <c r="C11547"/>
      <c r="D11547"/>
    </row>
    <row r="11548" spans="1:4" ht="15" x14ac:dyDescent="0.25">
      <c r="A11548"/>
      <c r="B11548"/>
      <c r="C11548"/>
      <c r="D11548"/>
    </row>
    <row r="11549" spans="1:4" ht="15" x14ac:dyDescent="0.25">
      <c r="A11549"/>
      <c r="B11549"/>
      <c r="C11549"/>
      <c r="D11549"/>
    </row>
    <row r="11550" spans="1:4" ht="15" x14ac:dyDescent="0.25">
      <c r="A11550"/>
      <c r="B11550"/>
      <c r="C11550"/>
      <c r="D11550"/>
    </row>
    <row r="11551" spans="1:4" ht="15" x14ac:dyDescent="0.25">
      <c r="A11551"/>
      <c r="B11551"/>
      <c r="C11551"/>
      <c r="D11551"/>
    </row>
    <row r="11552" spans="1:4" ht="15" x14ac:dyDescent="0.25">
      <c r="A11552"/>
      <c r="B11552"/>
      <c r="C11552"/>
      <c r="D11552"/>
    </row>
    <row r="11553" spans="1:4" ht="15" x14ac:dyDescent="0.25">
      <c r="A11553"/>
      <c r="B11553"/>
      <c r="C11553"/>
      <c r="D11553"/>
    </row>
    <row r="11554" spans="1:4" ht="15" x14ac:dyDescent="0.25">
      <c r="A11554"/>
      <c r="B11554"/>
      <c r="C11554"/>
      <c r="D11554"/>
    </row>
    <row r="11555" spans="1:4" ht="15" x14ac:dyDescent="0.25">
      <c r="A11555"/>
      <c r="B11555"/>
      <c r="C11555"/>
      <c r="D11555"/>
    </row>
    <row r="11556" spans="1:4" ht="15" x14ac:dyDescent="0.25">
      <c r="A11556"/>
      <c r="B11556"/>
      <c r="C11556"/>
      <c r="D11556"/>
    </row>
    <row r="11557" spans="1:4" ht="15" x14ac:dyDescent="0.25">
      <c r="A11557"/>
      <c r="B11557"/>
      <c r="C11557"/>
      <c r="D11557"/>
    </row>
    <row r="11558" spans="1:4" ht="15" x14ac:dyDescent="0.25">
      <c r="A11558"/>
      <c r="B11558"/>
      <c r="C11558"/>
      <c r="D11558"/>
    </row>
    <row r="11559" spans="1:4" ht="15" x14ac:dyDescent="0.25">
      <c r="A11559"/>
      <c r="B11559"/>
      <c r="C11559"/>
      <c r="D11559"/>
    </row>
    <row r="11560" spans="1:4" ht="15" x14ac:dyDescent="0.25">
      <c r="A11560"/>
      <c r="B11560"/>
      <c r="C11560"/>
      <c r="D11560"/>
    </row>
    <row r="11561" spans="1:4" ht="15" x14ac:dyDescent="0.25">
      <c r="A11561"/>
      <c r="B11561"/>
      <c r="C11561"/>
      <c r="D11561"/>
    </row>
    <row r="11562" spans="1:4" ht="15" x14ac:dyDescent="0.25">
      <c r="A11562"/>
      <c r="B11562"/>
      <c r="C11562"/>
      <c r="D11562"/>
    </row>
    <row r="11563" spans="1:4" ht="15" x14ac:dyDescent="0.25">
      <c r="A11563"/>
      <c r="B11563"/>
      <c r="C11563"/>
      <c r="D11563"/>
    </row>
    <row r="11564" spans="1:4" ht="15" x14ac:dyDescent="0.25">
      <c r="A11564"/>
      <c r="B11564"/>
      <c r="C11564"/>
      <c r="D11564"/>
    </row>
    <row r="11565" spans="1:4" ht="15" x14ac:dyDescent="0.25">
      <c r="A11565"/>
      <c r="B11565"/>
      <c r="C11565"/>
      <c r="D11565"/>
    </row>
    <row r="11566" spans="1:4" ht="15" x14ac:dyDescent="0.25">
      <c r="A11566"/>
      <c r="B11566"/>
      <c r="C11566"/>
      <c r="D11566"/>
    </row>
    <row r="11567" spans="1:4" ht="15" x14ac:dyDescent="0.25">
      <c r="A11567"/>
      <c r="B11567"/>
      <c r="C11567"/>
      <c r="D11567"/>
    </row>
    <row r="11568" spans="1:4" ht="15" x14ac:dyDescent="0.25">
      <c r="A11568"/>
      <c r="B11568"/>
      <c r="C11568"/>
      <c r="D11568"/>
    </row>
    <row r="11569" spans="1:4" ht="15" x14ac:dyDescent="0.25">
      <c r="A11569"/>
      <c r="B11569"/>
      <c r="C11569"/>
      <c r="D11569"/>
    </row>
    <row r="11570" spans="1:4" ht="15" x14ac:dyDescent="0.25">
      <c r="A11570"/>
      <c r="B11570"/>
      <c r="C11570"/>
      <c r="D11570"/>
    </row>
    <row r="11571" spans="1:4" ht="15" x14ac:dyDescent="0.25">
      <c r="A11571"/>
      <c r="B11571"/>
      <c r="C11571"/>
      <c r="D11571"/>
    </row>
    <row r="11572" spans="1:4" ht="15" x14ac:dyDescent="0.25">
      <c r="A11572"/>
      <c r="B11572"/>
      <c r="C11572"/>
      <c r="D11572"/>
    </row>
    <row r="11573" spans="1:4" ht="15" x14ac:dyDescent="0.25">
      <c r="A11573"/>
      <c r="B11573"/>
      <c r="C11573"/>
      <c r="D11573"/>
    </row>
    <row r="11574" spans="1:4" ht="15" x14ac:dyDescent="0.25">
      <c r="A11574"/>
      <c r="B11574"/>
      <c r="C11574"/>
      <c r="D11574"/>
    </row>
    <row r="11575" spans="1:4" ht="15" x14ac:dyDescent="0.25">
      <c r="A11575"/>
      <c r="B11575"/>
      <c r="C11575"/>
      <c r="D11575"/>
    </row>
    <row r="11576" spans="1:4" ht="15" x14ac:dyDescent="0.25">
      <c r="A11576"/>
      <c r="B11576"/>
      <c r="C11576"/>
      <c r="D11576"/>
    </row>
    <row r="11577" spans="1:4" ht="15" x14ac:dyDescent="0.25">
      <c r="A11577"/>
      <c r="B11577"/>
      <c r="C11577"/>
      <c r="D11577"/>
    </row>
    <row r="11578" spans="1:4" ht="15" x14ac:dyDescent="0.25">
      <c r="A11578"/>
      <c r="B11578"/>
      <c r="C11578"/>
      <c r="D11578"/>
    </row>
    <row r="11579" spans="1:4" ht="15" x14ac:dyDescent="0.25">
      <c r="A11579"/>
      <c r="B11579"/>
      <c r="C11579"/>
      <c r="D11579"/>
    </row>
    <row r="11580" spans="1:4" ht="15" x14ac:dyDescent="0.25">
      <c r="A11580"/>
      <c r="B11580"/>
      <c r="C11580"/>
      <c r="D11580"/>
    </row>
    <row r="11581" spans="1:4" ht="15" x14ac:dyDescent="0.25">
      <c r="A11581"/>
      <c r="B11581"/>
      <c r="C11581"/>
      <c r="D11581"/>
    </row>
    <row r="11582" spans="1:4" ht="15" x14ac:dyDescent="0.25">
      <c r="A11582"/>
      <c r="B11582"/>
      <c r="C11582"/>
      <c r="D11582"/>
    </row>
    <row r="11583" spans="1:4" ht="15" x14ac:dyDescent="0.25">
      <c r="A11583"/>
      <c r="B11583"/>
      <c r="C11583"/>
      <c r="D11583"/>
    </row>
    <row r="11584" spans="1:4" ht="15" x14ac:dyDescent="0.25">
      <c r="A11584"/>
      <c r="B11584"/>
      <c r="C11584"/>
      <c r="D11584"/>
    </row>
    <row r="11585" spans="1:4" ht="15" x14ac:dyDescent="0.25">
      <c r="A11585"/>
      <c r="B11585"/>
      <c r="C11585"/>
      <c r="D11585"/>
    </row>
    <row r="11586" spans="1:4" ht="15" x14ac:dyDescent="0.25">
      <c r="A11586"/>
      <c r="B11586"/>
      <c r="C11586"/>
      <c r="D11586"/>
    </row>
    <row r="11587" spans="1:4" ht="15" x14ac:dyDescent="0.25">
      <c r="A11587"/>
      <c r="B11587"/>
      <c r="C11587"/>
      <c r="D11587"/>
    </row>
    <row r="11588" spans="1:4" ht="15" x14ac:dyDescent="0.25">
      <c r="A11588"/>
      <c r="B11588"/>
      <c r="C11588"/>
      <c r="D11588"/>
    </row>
    <row r="11589" spans="1:4" ht="15" x14ac:dyDescent="0.25">
      <c r="A11589"/>
      <c r="B11589"/>
      <c r="C11589"/>
      <c r="D11589"/>
    </row>
    <row r="11590" spans="1:4" ht="15" x14ac:dyDescent="0.25">
      <c r="A11590"/>
      <c r="B11590"/>
      <c r="C11590"/>
      <c r="D11590"/>
    </row>
    <row r="11591" spans="1:4" ht="15" x14ac:dyDescent="0.25">
      <c r="A11591"/>
      <c r="B11591"/>
      <c r="C11591"/>
      <c r="D11591"/>
    </row>
    <row r="11592" spans="1:4" ht="15" x14ac:dyDescent="0.25">
      <c r="A11592"/>
      <c r="B11592"/>
      <c r="C11592"/>
      <c r="D11592"/>
    </row>
    <row r="11593" spans="1:4" ht="15" x14ac:dyDescent="0.25">
      <c r="A11593"/>
      <c r="B11593"/>
      <c r="C11593"/>
      <c r="D11593"/>
    </row>
    <row r="11594" spans="1:4" ht="15" x14ac:dyDescent="0.25">
      <c r="A11594"/>
      <c r="B11594"/>
      <c r="C11594"/>
      <c r="D11594"/>
    </row>
    <row r="11595" spans="1:4" ht="15" x14ac:dyDescent="0.25">
      <c r="A11595"/>
      <c r="B11595"/>
      <c r="C11595"/>
      <c r="D11595"/>
    </row>
    <row r="11596" spans="1:4" ht="15" x14ac:dyDescent="0.25">
      <c r="A11596"/>
      <c r="B11596"/>
      <c r="C11596"/>
      <c r="D11596"/>
    </row>
    <row r="11597" spans="1:4" ht="15" x14ac:dyDescent="0.25">
      <c r="A11597"/>
      <c r="B11597"/>
      <c r="C11597"/>
      <c r="D11597"/>
    </row>
    <row r="11598" spans="1:4" ht="15" x14ac:dyDescent="0.25">
      <c r="A11598"/>
      <c r="B11598"/>
      <c r="C11598"/>
      <c r="D11598"/>
    </row>
    <row r="11599" spans="1:4" ht="15" x14ac:dyDescent="0.25">
      <c r="A11599"/>
      <c r="B11599"/>
      <c r="C11599"/>
      <c r="D11599"/>
    </row>
    <row r="11600" spans="1:4" ht="15" x14ac:dyDescent="0.25">
      <c r="A11600"/>
      <c r="B11600"/>
      <c r="C11600"/>
      <c r="D11600"/>
    </row>
    <row r="11601" spans="1:4" ht="15" x14ac:dyDescent="0.25">
      <c r="A11601"/>
      <c r="B11601"/>
      <c r="C11601"/>
      <c r="D11601"/>
    </row>
    <row r="11602" spans="1:4" ht="15" x14ac:dyDescent="0.25">
      <c r="A11602"/>
      <c r="B11602"/>
      <c r="C11602"/>
      <c r="D11602"/>
    </row>
    <row r="11603" spans="1:4" ht="15" x14ac:dyDescent="0.25">
      <c r="A11603"/>
      <c r="B11603"/>
      <c r="C11603"/>
      <c r="D11603"/>
    </row>
    <row r="11604" spans="1:4" ht="15" x14ac:dyDescent="0.25">
      <c r="A11604"/>
      <c r="B11604"/>
      <c r="C11604"/>
      <c r="D11604"/>
    </row>
    <row r="11605" spans="1:4" ht="15" x14ac:dyDescent="0.25">
      <c r="A11605"/>
      <c r="B11605"/>
      <c r="C11605"/>
      <c r="D11605"/>
    </row>
    <row r="11606" spans="1:4" ht="15" x14ac:dyDescent="0.25">
      <c r="A11606"/>
      <c r="B11606"/>
      <c r="C11606"/>
      <c r="D11606"/>
    </row>
    <row r="11607" spans="1:4" ht="15" x14ac:dyDescent="0.25">
      <c r="A11607"/>
      <c r="B11607"/>
      <c r="C11607"/>
      <c r="D11607"/>
    </row>
    <row r="11608" spans="1:4" ht="15" x14ac:dyDescent="0.25">
      <c r="A11608"/>
      <c r="B11608"/>
      <c r="C11608"/>
      <c r="D11608"/>
    </row>
    <row r="11609" spans="1:4" ht="15" x14ac:dyDescent="0.25">
      <c r="A11609"/>
      <c r="B11609"/>
      <c r="C11609"/>
      <c r="D11609"/>
    </row>
    <row r="11610" spans="1:4" ht="15" x14ac:dyDescent="0.25">
      <c r="A11610"/>
      <c r="B11610"/>
      <c r="C11610"/>
      <c r="D11610"/>
    </row>
    <row r="11611" spans="1:4" ht="15" x14ac:dyDescent="0.25">
      <c r="A11611"/>
      <c r="B11611"/>
      <c r="C11611"/>
      <c r="D11611"/>
    </row>
    <row r="11612" spans="1:4" ht="15" x14ac:dyDescent="0.25">
      <c r="A11612"/>
      <c r="B11612"/>
      <c r="C11612"/>
      <c r="D11612"/>
    </row>
    <row r="11613" spans="1:4" ht="15" x14ac:dyDescent="0.25">
      <c r="A11613"/>
      <c r="B11613"/>
      <c r="C11613"/>
      <c r="D11613"/>
    </row>
    <row r="11614" spans="1:4" ht="15" x14ac:dyDescent="0.25">
      <c r="A11614"/>
      <c r="B11614"/>
      <c r="C11614"/>
      <c r="D11614"/>
    </row>
    <row r="11615" spans="1:4" ht="15" x14ac:dyDescent="0.25">
      <c r="A11615"/>
      <c r="B11615"/>
      <c r="C11615"/>
      <c r="D11615"/>
    </row>
    <row r="11616" spans="1:4" ht="15" x14ac:dyDescent="0.25">
      <c r="A11616"/>
      <c r="B11616"/>
      <c r="C11616"/>
      <c r="D11616"/>
    </row>
    <row r="11617" spans="1:4" ht="15" x14ac:dyDescent="0.25">
      <c r="A11617"/>
      <c r="B11617"/>
      <c r="C11617"/>
      <c r="D11617"/>
    </row>
    <row r="11618" spans="1:4" ht="15" x14ac:dyDescent="0.25">
      <c r="A11618"/>
      <c r="B11618"/>
      <c r="C11618"/>
      <c r="D11618"/>
    </row>
    <row r="11619" spans="1:4" ht="15" x14ac:dyDescent="0.25">
      <c r="A11619"/>
      <c r="B11619"/>
      <c r="C11619"/>
      <c r="D11619"/>
    </row>
    <row r="11620" spans="1:4" ht="15" x14ac:dyDescent="0.25">
      <c r="A11620"/>
      <c r="B11620"/>
      <c r="C11620"/>
      <c r="D11620"/>
    </row>
    <row r="11621" spans="1:4" ht="15" x14ac:dyDescent="0.25">
      <c r="A11621"/>
      <c r="B11621"/>
      <c r="C11621"/>
      <c r="D11621"/>
    </row>
    <row r="11622" spans="1:4" ht="15" x14ac:dyDescent="0.25">
      <c r="A11622"/>
      <c r="B11622"/>
      <c r="C11622"/>
      <c r="D11622"/>
    </row>
    <row r="11623" spans="1:4" ht="15" x14ac:dyDescent="0.25">
      <c r="A11623"/>
      <c r="B11623"/>
      <c r="C11623"/>
      <c r="D11623"/>
    </row>
    <row r="11624" spans="1:4" ht="15" x14ac:dyDescent="0.25">
      <c r="A11624"/>
      <c r="B11624"/>
      <c r="C11624"/>
      <c r="D11624"/>
    </row>
    <row r="11625" spans="1:4" ht="15" x14ac:dyDescent="0.25">
      <c r="A11625"/>
      <c r="B11625"/>
      <c r="C11625"/>
      <c r="D11625"/>
    </row>
    <row r="11626" spans="1:4" ht="15" x14ac:dyDescent="0.25">
      <c r="A11626"/>
      <c r="B11626"/>
      <c r="C11626"/>
      <c r="D11626"/>
    </row>
    <row r="11627" spans="1:4" ht="15" x14ac:dyDescent="0.25">
      <c r="A11627"/>
      <c r="B11627"/>
      <c r="C11627"/>
      <c r="D11627"/>
    </row>
    <row r="11628" spans="1:4" ht="15" x14ac:dyDescent="0.25">
      <c r="A11628"/>
      <c r="B11628"/>
      <c r="C11628"/>
      <c r="D11628"/>
    </row>
    <row r="11629" spans="1:4" ht="15" x14ac:dyDescent="0.25">
      <c r="A11629"/>
      <c r="B11629"/>
      <c r="C11629"/>
      <c r="D11629"/>
    </row>
    <row r="11630" spans="1:4" ht="15" x14ac:dyDescent="0.25">
      <c r="A11630"/>
      <c r="B11630"/>
      <c r="C11630"/>
      <c r="D11630"/>
    </row>
    <row r="11631" spans="1:4" ht="15" x14ac:dyDescent="0.25">
      <c r="A11631"/>
      <c r="B11631"/>
      <c r="C11631"/>
      <c r="D11631"/>
    </row>
    <row r="11632" spans="1:4" ht="15" x14ac:dyDescent="0.25">
      <c r="A11632"/>
      <c r="B11632"/>
      <c r="C11632"/>
      <c r="D11632"/>
    </row>
    <row r="11633" spans="1:4" ht="15" x14ac:dyDescent="0.25">
      <c r="A11633"/>
      <c r="B11633"/>
      <c r="C11633"/>
      <c r="D11633"/>
    </row>
    <row r="11634" spans="1:4" ht="15" x14ac:dyDescent="0.25">
      <c r="A11634"/>
      <c r="B11634"/>
      <c r="C11634"/>
      <c r="D11634"/>
    </row>
    <row r="11635" spans="1:4" ht="15" x14ac:dyDescent="0.25">
      <c r="A11635"/>
      <c r="B11635"/>
      <c r="C11635"/>
      <c r="D11635"/>
    </row>
    <row r="11636" spans="1:4" ht="15" x14ac:dyDescent="0.25">
      <c r="A11636"/>
      <c r="B11636"/>
      <c r="C11636"/>
      <c r="D11636"/>
    </row>
    <row r="11637" spans="1:4" ht="15" x14ac:dyDescent="0.25">
      <c r="A11637"/>
      <c r="B11637"/>
      <c r="C11637"/>
      <c r="D11637"/>
    </row>
    <row r="11638" spans="1:4" ht="15" x14ac:dyDescent="0.25">
      <c r="A11638"/>
      <c r="B11638"/>
      <c r="C11638"/>
      <c r="D11638"/>
    </row>
    <row r="11639" spans="1:4" ht="15" x14ac:dyDescent="0.25">
      <c r="A11639"/>
      <c r="B11639"/>
      <c r="C11639"/>
      <c r="D11639"/>
    </row>
    <row r="11640" spans="1:4" ht="15" x14ac:dyDescent="0.25">
      <c r="A11640"/>
      <c r="B11640"/>
      <c r="C11640"/>
      <c r="D11640"/>
    </row>
    <row r="11641" spans="1:4" ht="15" x14ac:dyDescent="0.25">
      <c r="A11641"/>
      <c r="B11641"/>
      <c r="C11641"/>
      <c r="D11641"/>
    </row>
    <row r="11642" spans="1:4" ht="15" x14ac:dyDescent="0.25">
      <c r="A11642"/>
      <c r="B11642"/>
      <c r="C11642"/>
      <c r="D11642"/>
    </row>
    <row r="11643" spans="1:4" ht="15" x14ac:dyDescent="0.25">
      <c r="A11643"/>
      <c r="B11643"/>
      <c r="C11643"/>
      <c r="D11643"/>
    </row>
    <row r="11644" spans="1:4" ht="15" x14ac:dyDescent="0.25">
      <c r="A11644"/>
      <c r="B11644"/>
      <c r="C11644"/>
      <c r="D11644"/>
    </row>
    <row r="11645" spans="1:4" ht="15" x14ac:dyDescent="0.25">
      <c r="A11645"/>
      <c r="B11645"/>
      <c r="C11645"/>
      <c r="D11645"/>
    </row>
    <row r="11646" spans="1:4" ht="15" x14ac:dyDescent="0.25">
      <c r="A11646"/>
      <c r="B11646"/>
      <c r="C11646"/>
      <c r="D11646"/>
    </row>
    <row r="11647" spans="1:4" ht="15" x14ac:dyDescent="0.25">
      <c r="A11647"/>
      <c r="B11647"/>
      <c r="C11647"/>
      <c r="D11647"/>
    </row>
    <row r="11648" spans="1:4" ht="15" x14ac:dyDescent="0.25">
      <c r="A11648"/>
      <c r="B11648"/>
      <c r="C11648"/>
      <c r="D11648"/>
    </row>
    <row r="11649" spans="1:4" ht="15" x14ac:dyDescent="0.25">
      <c r="A11649"/>
      <c r="B11649"/>
      <c r="C11649"/>
      <c r="D11649"/>
    </row>
    <row r="11650" spans="1:4" ht="15" x14ac:dyDescent="0.25">
      <c r="A11650"/>
      <c r="B11650"/>
      <c r="C11650"/>
      <c r="D11650"/>
    </row>
    <row r="11651" spans="1:4" ht="15" x14ac:dyDescent="0.25">
      <c r="A11651"/>
      <c r="B11651"/>
      <c r="C11651"/>
      <c r="D11651"/>
    </row>
    <row r="11652" spans="1:4" ht="15" x14ac:dyDescent="0.25">
      <c r="A11652"/>
      <c r="B11652"/>
      <c r="C11652"/>
      <c r="D11652"/>
    </row>
    <row r="11653" spans="1:4" ht="15" x14ac:dyDescent="0.25">
      <c r="A11653"/>
      <c r="B11653"/>
      <c r="C11653"/>
      <c r="D11653"/>
    </row>
    <row r="11654" spans="1:4" ht="15" x14ac:dyDescent="0.25">
      <c r="A11654"/>
      <c r="B11654"/>
      <c r="C11654"/>
      <c r="D11654"/>
    </row>
    <row r="11655" spans="1:4" ht="15" x14ac:dyDescent="0.25">
      <c r="A11655"/>
      <c r="B11655"/>
      <c r="C11655"/>
      <c r="D11655"/>
    </row>
    <row r="11656" spans="1:4" ht="15" x14ac:dyDescent="0.25">
      <c r="A11656"/>
      <c r="B11656"/>
      <c r="C11656"/>
      <c r="D11656"/>
    </row>
    <row r="11657" spans="1:4" ht="15" x14ac:dyDescent="0.25">
      <c r="A11657"/>
      <c r="B11657"/>
      <c r="C11657"/>
      <c r="D11657"/>
    </row>
    <row r="11658" spans="1:4" ht="15" x14ac:dyDescent="0.25">
      <c r="A11658"/>
      <c r="B11658"/>
      <c r="C11658"/>
      <c r="D11658"/>
    </row>
    <row r="11659" spans="1:4" ht="15" x14ac:dyDescent="0.25">
      <c r="A11659"/>
      <c r="B11659"/>
      <c r="C11659"/>
      <c r="D11659"/>
    </row>
    <row r="11660" spans="1:4" ht="15" x14ac:dyDescent="0.25">
      <c r="A11660"/>
      <c r="B11660"/>
      <c r="C11660"/>
      <c r="D11660"/>
    </row>
    <row r="11661" spans="1:4" ht="15" x14ac:dyDescent="0.25">
      <c r="A11661"/>
      <c r="B11661"/>
      <c r="C11661"/>
      <c r="D11661"/>
    </row>
    <row r="11662" spans="1:4" ht="15" x14ac:dyDescent="0.25">
      <c r="A11662"/>
      <c r="B11662"/>
      <c r="C11662"/>
      <c r="D11662"/>
    </row>
    <row r="11663" spans="1:4" ht="15" x14ac:dyDescent="0.25">
      <c r="A11663"/>
      <c r="B11663"/>
      <c r="C11663"/>
      <c r="D11663"/>
    </row>
    <row r="11664" spans="1:4" ht="15" x14ac:dyDescent="0.25">
      <c r="A11664"/>
      <c r="B11664"/>
      <c r="C11664"/>
      <c r="D11664"/>
    </row>
    <row r="11665" spans="1:4" ht="15" x14ac:dyDescent="0.25">
      <c r="A11665"/>
      <c r="B11665"/>
      <c r="C11665"/>
      <c r="D11665"/>
    </row>
    <row r="11666" spans="1:4" ht="15" x14ac:dyDescent="0.25">
      <c r="A11666"/>
      <c r="B11666"/>
      <c r="C11666"/>
      <c r="D11666"/>
    </row>
    <row r="11667" spans="1:4" ht="15" x14ac:dyDescent="0.25">
      <c r="A11667"/>
      <c r="B11667"/>
      <c r="C11667"/>
      <c r="D11667"/>
    </row>
    <row r="11668" spans="1:4" ht="15" x14ac:dyDescent="0.25">
      <c r="A11668"/>
      <c r="B11668"/>
      <c r="C11668"/>
      <c r="D11668"/>
    </row>
    <row r="11669" spans="1:4" ht="15" x14ac:dyDescent="0.25">
      <c r="A11669"/>
      <c r="B11669"/>
      <c r="C11669"/>
      <c r="D11669"/>
    </row>
    <row r="11670" spans="1:4" ht="15" x14ac:dyDescent="0.25">
      <c r="A11670"/>
      <c r="B11670"/>
      <c r="C11670"/>
      <c r="D11670"/>
    </row>
    <row r="11671" spans="1:4" ht="15" x14ac:dyDescent="0.25">
      <c r="A11671"/>
      <c r="B11671"/>
      <c r="C11671"/>
      <c r="D11671"/>
    </row>
    <row r="11672" spans="1:4" ht="15" x14ac:dyDescent="0.25">
      <c r="A11672"/>
      <c r="B11672"/>
      <c r="C11672"/>
      <c r="D11672"/>
    </row>
    <row r="11673" spans="1:4" ht="15" x14ac:dyDescent="0.25">
      <c r="A11673"/>
      <c r="B11673"/>
      <c r="C11673"/>
      <c r="D11673"/>
    </row>
    <row r="11674" spans="1:4" ht="15" x14ac:dyDescent="0.25">
      <c r="A11674"/>
      <c r="B11674"/>
      <c r="C11674"/>
      <c r="D11674"/>
    </row>
    <row r="11675" spans="1:4" ht="15" x14ac:dyDescent="0.25">
      <c r="A11675"/>
      <c r="B11675"/>
      <c r="C11675"/>
      <c r="D11675"/>
    </row>
    <row r="11676" spans="1:4" ht="15" x14ac:dyDescent="0.25">
      <c r="A11676"/>
      <c r="B11676"/>
      <c r="C11676"/>
      <c r="D11676"/>
    </row>
    <row r="11677" spans="1:4" ht="15" x14ac:dyDescent="0.25">
      <c r="A11677"/>
      <c r="B11677"/>
      <c r="C11677"/>
      <c r="D11677"/>
    </row>
    <row r="11678" spans="1:4" ht="15" x14ac:dyDescent="0.25">
      <c r="A11678"/>
      <c r="B11678"/>
      <c r="C11678"/>
      <c r="D11678"/>
    </row>
    <row r="11679" spans="1:4" ht="15" x14ac:dyDescent="0.25">
      <c r="A11679"/>
      <c r="B11679"/>
      <c r="C11679"/>
      <c r="D11679"/>
    </row>
    <row r="11680" spans="1:4" ht="15" x14ac:dyDescent="0.25">
      <c r="A11680"/>
      <c r="B11680"/>
      <c r="C11680"/>
      <c r="D11680"/>
    </row>
    <row r="11681" spans="1:4" ht="15" x14ac:dyDescent="0.25">
      <c r="A11681"/>
      <c r="B11681"/>
      <c r="C11681"/>
      <c r="D11681"/>
    </row>
    <row r="11682" spans="1:4" ht="15" x14ac:dyDescent="0.25">
      <c r="A11682"/>
      <c r="B11682"/>
      <c r="C11682"/>
      <c r="D11682"/>
    </row>
    <row r="11683" spans="1:4" ht="15" x14ac:dyDescent="0.25">
      <c r="A11683"/>
      <c r="B11683"/>
      <c r="C11683"/>
      <c r="D11683"/>
    </row>
    <row r="11684" spans="1:4" ht="15" x14ac:dyDescent="0.25">
      <c r="A11684"/>
      <c r="B11684"/>
      <c r="C11684"/>
      <c r="D11684"/>
    </row>
    <row r="11685" spans="1:4" ht="15" x14ac:dyDescent="0.25">
      <c r="A11685"/>
      <c r="B11685"/>
      <c r="C11685"/>
      <c r="D11685"/>
    </row>
    <row r="11686" spans="1:4" ht="15" x14ac:dyDescent="0.25">
      <c r="A11686"/>
      <c r="B11686"/>
      <c r="C11686"/>
      <c r="D11686"/>
    </row>
    <row r="11687" spans="1:4" ht="15" x14ac:dyDescent="0.25">
      <c r="A11687"/>
      <c r="B11687"/>
      <c r="C11687"/>
      <c r="D11687"/>
    </row>
    <row r="11688" spans="1:4" ht="15" x14ac:dyDescent="0.25">
      <c r="A11688"/>
      <c r="B11688"/>
      <c r="C11688"/>
      <c r="D11688"/>
    </row>
    <row r="11689" spans="1:4" ht="15" x14ac:dyDescent="0.25">
      <c r="A11689"/>
      <c r="B11689"/>
      <c r="C11689"/>
      <c r="D11689"/>
    </row>
    <row r="11690" spans="1:4" ht="15" x14ac:dyDescent="0.25">
      <c r="A11690"/>
      <c r="B11690"/>
      <c r="C11690"/>
      <c r="D11690"/>
    </row>
    <row r="11691" spans="1:4" ht="15" x14ac:dyDescent="0.25">
      <c r="A11691"/>
      <c r="B11691"/>
      <c r="C11691"/>
      <c r="D11691"/>
    </row>
    <row r="11692" spans="1:4" ht="15" x14ac:dyDescent="0.25">
      <c r="A11692"/>
      <c r="B11692"/>
      <c r="C11692"/>
      <c r="D11692"/>
    </row>
    <row r="11693" spans="1:4" ht="15" x14ac:dyDescent="0.25">
      <c r="A11693"/>
      <c r="B11693"/>
      <c r="C11693"/>
      <c r="D11693"/>
    </row>
    <row r="11694" spans="1:4" ht="15" x14ac:dyDescent="0.25">
      <c r="A11694"/>
      <c r="B11694"/>
      <c r="C11694"/>
      <c r="D11694"/>
    </row>
    <row r="11695" spans="1:4" ht="15" x14ac:dyDescent="0.25">
      <c r="A11695"/>
      <c r="B11695"/>
      <c r="C11695"/>
      <c r="D11695"/>
    </row>
    <row r="11696" spans="1:4" ht="15" x14ac:dyDescent="0.25">
      <c r="A11696"/>
      <c r="B11696"/>
      <c r="C11696"/>
      <c r="D11696"/>
    </row>
    <row r="11697" spans="1:4" ht="15" x14ac:dyDescent="0.25">
      <c r="A11697"/>
      <c r="B11697"/>
      <c r="C11697"/>
      <c r="D11697"/>
    </row>
    <row r="11698" spans="1:4" ht="15" x14ac:dyDescent="0.25">
      <c r="A11698"/>
      <c r="B11698"/>
      <c r="C11698"/>
      <c r="D11698"/>
    </row>
    <row r="11699" spans="1:4" ht="15" x14ac:dyDescent="0.25">
      <c r="A11699"/>
      <c r="B11699"/>
      <c r="C11699"/>
      <c r="D11699"/>
    </row>
    <row r="11700" spans="1:4" ht="15" x14ac:dyDescent="0.25">
      <c r="A11700"/>
      <c r="B11700"/>
      <c r="C11700"/>
      <c r="D11700"/>
    </row>
    <row r="11701" spans="1:4" ht="15" x14ac:dyDescent="0.25">
      <c r="A11701"/>
      <c r="B11701"/>
      <c r="C11701"/>
      <c r="D11701"/>
    </row>
    <row r="11702" spans="1:4" ht="15" x14ac:dyDescent="0.25">
      <c r="A11702"/>
      <c r="B11702"/>
      <c r="C11702"/>
      <c r="D11702"/>
    </row>
    <row r="11703" spans="1:4" ht="15" x14ac:dyDescent="0.25">
      <c r="A11703"/>
      <c r="B11703"/>
      <c r="C11703"/>
      <c r="D11703"/>
    </row>
    <row r="11704" spans="1:4" ht="15" x14ac:dyDescent="0.25">
      <c r="A11704"/>
      <c r="B11704"/>
      <c r="C11704"/>
      <c r="D11704"/>
    </row>
    <row r="11705" spans="1:4" ht="15" x14ac:dyDescent="0.25">
      <c r="A11705"/>
      <c r="B11705"/>
      <c r="C11705"/>
      <c r="D11705"/>
    </row>
    <row r="11706" spans="1:4" ht="15" x14ac:dyDescent="0.25">
      <c r="A11706"/>
      <c r="B11706"/>
      <c r="C11706"/>
      <c r="D11706"/>
    </row>
    <row r="11707" spans="1:4" ht="15" x14ac:dyDescent="0.25">
      <c r="A11707"/>
      <c r="B11707"/>
      <c r="C11707"/>
      <c r="D11707"/>
    </row>
    <row r="11708" spans="1:4" ht="15" x14ac:dyDescent="0.25">
      <c r="A11708"/>
      <c r="B11708"/>
      <c r="C11708"/>
      <c r="D11708"/>
    </row>
    <row r="11709" spans="1:4" ht="15" x14ac:dyDescent="0.25">
      <c r="A11709"/>
      <c r="B11709"/>
      <c r="C11709"/>
      <c r="D11709"/>
    </row>
    <row r="11710" spans="1:4" ht="15" x14ac:dyDescent="0.25">
      <c r="A11710"/>
      <c r="B11710"/>
      <c r="C11710"/>
      <c r="D11710"/>
    </row>
    <row r="11711" spans="1:4" ht="15" x14ac:dyDescent="0.25">
      <c r="A11711"/>
      <c r="B11711"/>
      <c r="C11711"/>
      <c r="D11711"/>
    </row>
    <row r="11712" spans="1:4" ht="15" x14ac:dyDescent="0.25">
      <c r="A11712"/>
      <c r="B11712"/>
      <c r="C11712"/>
      <c r="D11712"/>
    </row>
    <row r="11713" spans="1:4" ht="15" x14ac:dyDescent="0.25">
      <c r="A11713"/>
      <c r="B11713"/>
      <c r="C11713"/>
      <c r="D11713"/>
    </row>
    <row r="11714" spans="1:4" ht="15" x14ac:dyDescent="0.25">
      <c r="A11714"/>
      <c r="B11714"/>
      <c r="C11714"/>
      <c r="D11714"/>
    </row>
    <row r="11715" spans="1:4" ht="15" x14ac:dyDescent="0.25">
      <c r="A11715"/>
      <c r="B11715"/>
      <c r="C11715"/>
      <c r="D11715"/>
    </row>
    <row r="11716" spans="1:4" ht="15" x14ac:dyDescent="0.25">
      <c r="A11716"/>
      <c r="B11716"/>
      <c r="C11716"/>
      <c r="D11716"/>
    </row>
    <row r="11717" spans="1:4" ht="15" x14ac:dyDescent="0.25">
      <c r="A11717"/>
      <c r="B11717"/>
      <c r="C11717"/>
      <c r="D11717"/>
    </row>
    <row r="11718" spans="1:4" ht="15" x14ac:dyDescent="0.25">
      <c r="A11718"/>
      <c r="B11718"/>
      <c r="C11718"/>
      <c r="D11718"/>
    </row>
    <row r="11719" spans="1:4" ht="15" x14ac:dyDescent="0.25">
      <c r="A11719"/>
      <c r="B11719"/>
      <c r="C11719"/>
      <c r="D11719"/>
    </row>
    <row r="11720" spans="1:4" ht="15" x14ac:dyDescent="0.25">
      <c r="A11720"/>
      <c r="B11720"/>
      <c r="C11720"/>
      <c r="D11720"/>
    </row>
    <row r="11721" spans="1:4" ht="15" x14ac:dyDescent="0.25">
      <c r="A11721"/>
      <c r="B11721"/>
      <c r="C11721"/>
      <c r="D11721"/>
    </row>
    <row r="11722" spans="1:4" ht="15" x14ac:dyDescent="0.25">
      <c r="A11722"/>
      <c r="B11722"/>
      <c r="C11722"/>
      <c r="D11722"/>
    </row>
    <row r="11723" spans="1:4" ht="15" x14ac:dyDescent="0.25">
      <c r="A11723"/>
      <c r="B11723"/>
      <c r="C11723"/>
      <c r="D11723"/>
    </row>
    <row r="11724" spans="1:4" ht="15" x14ac:dyDescent="0.25">
      <c r="A11724"/>
      <c r="B11724"/>
      <c r="C11724"/>
      <c r="D11724"/>
    </row>
    <row r="11725" spans="1:4" ht="15" x14ac:dyDescent="0.25">
      <c r="A11725"/>
      <c r="B11725"/>
      <c r="C11725"/>
      <c r="D11725"/>
    </row>
    <row r="11726" spans="1:4" ht="15" x14ac:dyDescent="0.25">
      <c r="A11726"/>
      <c r="B11726"/>
      <c r="C11726"/>
      <c r="D11726"/>
    </row>
    <row r="11727" spans="1:4" ht="15" x14ac:dyDescent="0.25">
      <c r="A11727"/>
      <c r="B11727"/>
      <c r="C11727"/>
      <c r="D11727"/>
    </row>
    <row r="11728" spans="1:4" ht="15" x14ac:dyDescent="0.25">
      <c r="A11728"/>
      <c r="B11728"/>
      <c r="C11728"/>
      <c r="D11728"/>
    </row>
    <row r="11729" spans="1:4" ht="15" x14ac:dyDescent="0.25">
      <c r="A11729"/>
      <c r="B11729"/>
      <c r="C11729"/>
      <c r="D11729"/>
    </row>
    <row r="11730" spans="1:4" ht="15" x14ac:dyDescent="0.25">
      <c r="A11730"/>
      <c r="B11730"/>
      <c r="C11730"/>
      <c r="D11730"/>
    </row>
    <row r="11731" spans="1:4" ht="15" x14ac:dyDescent="0.25">
      <c r="A11731"/>
      <c r="B11731"/>
      <c r="C11731"/>
      <c r="D11731"/>
    </row>
    <row r="11732" spans="1:4" ht="15" x14ac:dyDescent="0.25">
      <c r="A11732"/>
      <c r="B11732"/>
      <c r="C11732"/>
      <c r="D11732"/>
    </row>
    <row r="11733" spans="1:4" ht="15" x14ac:dyDescent="0.25">
      <c r="A11733"/>
      <c r="B11733"/>
      <c r="C11733"/>
      <c r="D11733"/>
    </row>
    <row r="11734" spans="1:4" ht="15" x14ac:dyDescent="0.25">
      <c r="A11734"/>
      <c r="B11734"/>
      <c r="C11734"/>
      <c r="D11734"/>
    </row>
    <row r="11735" spans="1:4" ht="15" x14ac:dyDescent="0.25">
      <c r="A11735"/>
      <c r="B11735"/>
      <c r="C11735"/>
      <c r="D11735"/>
    </row>
    <row r="11736" spans="1:4" ht="15" x14ac:dyDescent="0.25">
      <c r="A11736"/>
      <c r="B11736"/>
      <c r="C11736"/>
      <c r="D11736"/>
    </row>
    <row r="11737" spans="1:4" ht="15" x14ac:dyDescent="0.25">
      <c r="A11737"/>
      <c r="B11737"/>
      <c r="C11737"/>
      <c r="D11737"/>
    </row>
    <row r="11738" spans="1:4" ht="15" x14ac:dyDescent="0.25">
      <c r="A11738"/>
      <c r="B11738"/>
      <c r="C11738"/>
      <c r="D11738"/>
    </row>
    <row r="11739" spans="1:4" ht="15" x14ac:dyDescent="0.25">
      <c r="A11739"/>
      <c r="B11739"/>
      <c r="C11739"/>
      <c r="D11739"/>
    </row>
    <row r="11740" spans="1:4" ht="15" x14ac:dyDescent="0.25">
      <c r="A11740"/>
      <c r="B11740"/>
      <c r="C11740"/>
      <c r="D11740"/>
    </row>
    <row r="11741" spans="1:4" ht="15" x14ac:dyDescent="0.25">
      <c r="A11741"/>
      <c r="B11741"/>
      <c r="C11741"/>
      <c r="D11741"/>
    </row>
    <row r="11742" spans="1:4" ht="15" x14ac:dyDescent="0.25">
      <c r="A11742"/>
      <c r="B11742"/>
      <c r="C11742"/>
      <c r="D11742"/>
    </row>
    <row r="11743" spans="1:4" ht="15" x14ac:dyDescent="0.25">
      <c r="A11743"/>
      <c r="B11743"/>
      <c r="C11743"/>
      <c r="D11743"/>
    </row>
    <row r="11744" spans="1:4" ht="15" x14ac:dyDescent="0.25">
      <c r="A11744"/>
      <c r="B11744"/>
      <c r="C11744"/>
      <c r="D11744"/>
    </row>
    <row r="11745" spans="1:4" ht="15" x14ac:dyDescent="0.25">
      <c r="A11745"/>
      <c r="B11745"/>
      <c r="C11745"/>
      <c r="D11745"/>
    </row>
    <row r="11746" spans="1:4" ht="15" x14ac:dyDescent="0.25">
      <c r="A11746"/>
      <c r="B11746"/>
      <c r="C11746"/>
      <c r="D11746"/>
    </row>
    <row r="11747" spans="1:4" ht="15" x14ac:dyDescent="0.25">
      <c r="A11747"/>
      <c r="B11747"/>
      <c r="C11747"/>
      <c r="D11747"/>
    </row>
    <row r="11748" spans="1:4" ht="15" x14ac:dyDescent="0.25">
      <c r="A11748"/>
      <c r="B11748"/>
      <c r="C11748"/>
      <c r="D11748"/>
    </row>
    <row r="11749" spans="1:4" ht="15" x14ac:dyDescent="0.25">
      <c r="A11749"/>
      <c r="B11749"/>
      <c r="C11749"/>
      <c r="D11749"/>
    </row>
    <row r="11750" spans="1:4" ht="15" x14ac:dyDescent="0.25">
      <c r="A11750"/>
      <c r="B11750"/>
      <c r="C11750"/>
      <c r="D11750"/>
    </row>
    <row r="11751" spans="1:4" ht="15" x14ac:dyDescent="0.25">
      <c r="A11751"/>
      <c r="B11751"/>
      <c r="C11751"/>
      <c r="D11751"/>
    </row>
    <row r="11752" spans="1:4" ht="15" x14ac:dyDescent="0.25">
      <c r="A11752"/>
      <c r="B11752"/>
      <c r="C11752"/>
      <c r="D11752"/>
    </row>
    <row r="11753" spans="1:4" ht="15" x14ac:dyDescent="0.25">
      <c r="A11753"/>
      <c r="B11753"/>
      <c r="C11753"/>
      <c r="D11753"/>
    </row>
    <row r="11754" spans="1:4" ht="15" x14ac:dyDescent="0.25">
      <c r="A11754"/>
      <c r="B11754"/>
      <c r="C11754"/>
      <c r="D11754"/>
    </row>
    <row r="11755" spans="1:4" ht="15" x14ac:dyDescent="0.25">
      <c r="A11755"/>
      <c r="B11755"/>
      <c r="C11755"/>
      <c r="D11755"/>
    </row>
    <row r="11756" spans="1:4" ht="15" x14ac:dyDescent="0.25">
      <c r="A11756"/>
      <c r="B11756"/>
      <c r="C11756"/>
      <c r="D11756"/>
    </row>
    <row r="11757" spans="1:4" ht="15" x14ac:dyDescent="0.25">
      <c r="A11757"/>
      <c r="B11757"/>
      <c r="C11757"/>
      <c r="D11757"/>
    </row>
    <row r="11758" spans="1:4" ht="15" x14ac:dyDescent="0.25">
      <c r="A11758"/>
      <c r="B11758"/>
      <c r="C11758"/>
      <c r="D11758"/>
    </row>
    <row r="11759" spans="1:4" ht="15" x14ac:dyDescent="0.25">
      <c r="A11759"/>
      <c r="B11759"/>
      <c r="C11759"/>
      <c r="D11759"/>
    </row>
    <row r="11760" spans="1:4" ht="15" x14ac:dyDescent="0.25">
      <c r="A11760"/>
      <c r="B11760"/>
      <c r="C11760"/>
      <c r="D11760"/>
    </row>
    <row r="11761" spans="1:4" ht="15" x14ac:dyDescent="0.25">
      <c r="A11761"/>
      <c r="B11761"/>
      <c r="C11761"/>
      <c r="D11761"/>
    </row>
    <row r="11762" spans="1:4" ht="15" x14ac:dyDescent="0.25">
      <c r="A11762"/>
      <c r="B11762"/>
      <c r="C11762"/>
      <c r="D11762"/>
    </row>
    <row r="11763" spans="1:4" ht="15" x14ac:dyDescent="0.25">
      <c r="A11763"/>
      <c r="B11763"/>
      <c r="C11763"/>
      <c r="D11763"/>
    </row>
    <row r="11764" spans="1:4" ht="15" x14ac:dyDescent="0.25">
      <c r="A11764"/>
      <c r="B11764"/>
      <c r="C11764"/>
      <c r="D11764"/>
    </row>
    <row r="11765" spans="1:4" ht="15" x14ac:dyDescent="0.25">
      <c r="A11765"/>
      <c r="B11765"/>
      <c r="C11765"/>
      <c r="D11765"/>
    </row>
    <row r="11766" spans="1:4" ht="15" x14ac:dyDescent="0.25">
      <c r="A11766"/>
      <c r="B11766"/>
      <c r="C11766"/>
      <c r="D11766"/>
    </row>
    <row r="11767" spans="1:4" ht="15" x14ac:dyDescent="0.25">
      <c r="A11767"/>
      <c r="B11767"/>
      <c r="C11767"/>
      <c r="D11767"/>
    </row>
    <row r="11768" spans="1:4" ht="15" x14ac:dyDescent="0.25">
      <c r="A11768"/>
      <c r="B11768"/>
      <c r="C11768"/>
      <c r="D11768"/>
    </row>
    <row r="11769" spans="1:4" ht="15" x14ac:dyDescent="0.25">
      <c r="A11769"/>
      <c r="B11769"/>
      <c r="C11769"/>
      <c r="D11769"/>
    </row>
    <row r="11770" spans="1:4" ht="15" x14ac:dyDescent="0.25">
      <c r="A11770"/>
      <c r="B11770"/>
      <c r="C11770"/>
      <c r="D11770"/>
    </row>
    <row r="11771" spans="1:4" ht="15" x14ac:dyDescent="0.25">
      <c r="A11771"/>
      <c r="B11771"/>
      <c r="C11771"/>
      <c r="D11771"/>
    </row>
    <row r="11772" spans="1:4" ht="15" x14ac:dyDescent="0.25">
      <c r="A11772"/>
      <c r="B11772"/>
      <c r="C11772"/>
      <c r="D11772"/>
    </row>
    <row r="11773" spans="1:4" ht="15" x14ac:dyDescent="0.25">
      <c r="A11773"/>
      <c r="B11773"/>
      <c r="C11773"/>
      <c r="D11773"/>
    </row>
    <row r="11774" spans="1:4" ht="15" x14ac:dyDescent="0.25">
      <c r="A11774"/>
      <c r="B11774"/>
      <c r="C11774"/>
      <c r="D11774"/>
    </row>
    <row r="11775" spans="1:4" ht="15" x14ac:dyDescent="0.25">
      <c r="A11775"/>
      <c r="B11775"/>
      <c r="C11775"/>
      <c r="D11775"/>
    </row>
    <row r="11776" spans="1:4" ht="15" x14ac:dyDescent="0.25">
      <c r="A11776"/>
      <c r="B11776"/>
      <c r="C11776"/>
      <c r="D11776"/>
    </row>
    <row r="11777" spans="1:4" ht="15" x14ac:dyDescent="0.25">
      <c r="A11777"/>
      <c r="B11777"/>
      <c r="C11777"/>
      <c r="D11777"/>
    </row>
    <row r="11778" spans="1:4" ht="15" x14ac:dyDescent="0.25">
      <c r="A11778"/>
      <c r="B11778"/>
      <c r="C11778"/>
      <c r="D11778"/>
    </row>
    <row r="11779" spans="1:4" ht="15" x14ac:dyDescent="0.25">
      <c r="A11779"/>
      <c r="B11779"/>
      <c r="C11779"/>
      <c r="D11779"/>
    </row>
    <row r="11780" spans="1:4" ht="15" x14ac:dyDescent="0.25">
      <c r="A11780"/>
      <c r="B11780"/>
      <c r="C11780"/>
      <c r="D11780"/>
    </row>
    <row r="11781" spans="1:4" ht="15" x14ac:dyDescent="0.25">
      <c r="A11781"/>
      <c r="B11781"/>
      <c r="C11781"/>
      <c r="D11781"/>
    </row>
    <row r="11782" spans="1:4" ht="15" x14ac:dyDescent="0.25">
      <c r="A11782"/>
      <c r="B11782"/>
      <c r="C11782"/>
      <c r="D11782"/>
    </row>
    <row r="11783" spans="1:4" ht="15" x14ac:dyDescent="0.25">
      <c r="A11783"/>
      <c r="B11783"/>
      <c r="C11783"/>
      <c r="D11783"/>
    </row>
    <row r="11784" spans="1:4" ht="15" x14ac:dyDescent="0.25">
      <c r="A11784"/>
      <c r="B11784"/>
      <c r="C11784"/>
      <c r="D11784"/>
    </row>
    <row r="11785" spans="1:4" ht="15" x14ac:dyDescent="0.25">
      <c r="A11785"/>
      <c r="B11785"/>
      <c r="C11785"/>
      <c r="D11785"/>
    </row>
    <row r="11786" spans="1:4" ht="15" x14ac:dyDescent="0.25">
      <c r="A11786"/>
      <c r="B11786"/>
      <c r="C11786"/>
      <c r="D11786"/>
    </row>
    <row r="11787" spans="1:4" ht="15" x14ac:dyDescent="0.25">
      <c r="A11787"/>
      <c r="B11787"/>
      <c r="C11787"/>
      <c r="D11787"/>
    </row>
    <row r="11788" spans="1:4" ht="15" x14ac:dyDescent="0.25">
      <c r="A11788"/>
      <c r="B11788"/>
      <c r="C11788"/>
      <c r="D11788"/>
    </row>
    <row r="11789" spans="1:4" ht="15" x14ac:dyDescent="0.25">
      <c r="A11789"/>
      <c r="B11789"/>
      <c r="C11789"/>
      <c r="D11789"/>
    </row>
    <row r="11790" spans="1:4" ht="15" x14ac:dyDescent="0.25">
      <c r="A11790"/>
      <c r="B11790"/>
      <c r="C11790"/>
      <c r="D11790"/>
    </row>
    <row r="11791" spans="1:4" ht="15" x14ac:dyDescent="0.25">
      <c r="A11791"/>
      <c r="B11791"/>
      <c r="C11791"/>
      <c r="D11791"/>
    </row>
    <row r="11792" spans="1:4" ht="15" x14ac:dyDescent="0.25">
      <c r="A11792"/>
      <c r="B11792"/>
      <c r="C11792"/>
      <c r="D11792"/>
    </row>
    <row r="11793" spans="1:4" ht="15" x14ac:dyDescent="0.25">
      <c r="A11793"/>
      <c r="B11793"/>
      <c r="C11793"/>
      <c r="D11793"/>
    </row>
    <row r="11794" spans="1:4" ht="15" x14ac:dyDescent="0.25">
      <c r="A11794"/>
      <c r="B11794"/>
      <c r="C11794"/>
      <c r="D11794"/>
    </row>
    <row r="11795" spans="1:4" ht="15" x14ac:dyDescent="0.25">
      <c r="A11795"/>
      <c r="B11795"/>
      <c r="C11795"/>
      <c r="D11795"/>
    </row>
    <row r="11796" spans="1:4" ht="15" x14ac:dyDescent="0.25">
      <c r="A11796"/>
      <c r="B11796"/>
      <c r="C11796"/>
      <c r="D11796"/>
    </row>
    <row r="11797" spans="1:4" ht="15" x14ac:dyDescent="0.25">
      <c r="A11797"/>
      <c r="B11797"/>
      <c r="C11797"/>
      <c r="D11797"/>
    </row>
    <row r="11798" spans="1:4" ht="15" x14ac:dyDescent="0.25">
      <c r="A11798"/>
      <c r="B11798"/>
      <c r="C11798"/>
      <c r="D11798"/>
    </row>
    <row r="11799" spans="1:4" ht="15" x14ac:dyDescent="0.25">
      <c r="A11799"/>
      <c r="B11799"/>
      <c r="C11799"/>
      <c r="D11799"/>
    </row>
    <row r="11800" spans="1:4" ht="15" x14ac:dyDescent="0.25">
      <c r="A11800"/>
      <c r="B11800"/>
      <c r="C11800"/>
      <c r="D11800"/>
    </row>
    <row r="11801" spans="1:4" ht="15" x14ac:dyDescent="0.25">
      <c r="A11801"/>
      <c r="B11801"/>
      <c r="C11801"/>
      <c r="D11801"/>
    </row>
    <row r="11802" spans="1:4" ht="15" x14ac:dyDescent="0.25">
      <c r="A11802"/>
      <c r="B11802"/>
      <c r="C11802"/>
      <c r="D11802"/>
    </row>
    <row r="11803" spans="1:4" ht="15" x14ac:dyDescent="0.25">
      <c r="A11803"/>
      <c r="B11803"/>
      <c r="C11803"/>
      <c r="D11803"/>
    </row>
    <row r="11804" spans="1:4" ht="15" x14ac:dyDescent="0.25">
      <c r="A11804"/>
      <c r="B11804"/>
      <c r="C11804"/>
      <c r="D11804"/>
    </row>
    <row r="11805" spans="1:4" ht="15" x14ac:dyDescent="0.25">
      <c r="A11805"/>
      <c r="B11805"/>
      <c r="C11805"/>
      <c r="D11805"/>
    </row>
    <row r="11806" spans="1:4" ht="15" x14ac:dyDescent="0.25">
      <c r="A11806"/>
      <c r="B11806"/>
      <c r="C11806"/>
      <c r="D11806"/>
    </row>
    <row r="11807" spans="1:4" ht="15" x14ac:dyDescent="0.25">
      <c r="A11807"/>
      <c r="B11807"/>
      <c r="C11807"/>
      <c r="D11807"/>
    </row>
    <row r="11808" spans="1:4" ht="15" x14ac:dyDescent="0.25">
      <c r="A11808"/>
      <c r="B11808"/>
      <c r="C11808"/>
      <c r="D11808"/>
    </row>
    <row r="11809" spans="1:4" ht="15" x14ac:dyDescent="0.25">
      <c r="A11809"/>
      <c r="B11809"/>
      <c r="C11809"/>
      <c r="D11809"/>
    </row>
    <row r="11810" spans="1:4" ht="15" x14ac:dyDescent="0.25">
      <c r="A11810"/>
      <c r="B11810"/>
      <c r="C11810"/>
      <c r="D11810"/>
    </row>
    <row r="11811" spans="1:4" ht="15" x14ac:dyDescent="0.25">
      <c r="A11811"/>
      <c r="B11811"/>
      <c r="C11811"/>
      <c r="D11811"/>
    </row>
    <row r="11812" spans="1:4" ht="15" x14ac:dyDescent="0.25">
      <c r="A11812"/>
      <c r="B11812"/>
      <c r="C11812"/>
      <c r="D11812"/>
    </row>
    <row r="11813" spans="1:4" ht="15" x14ac:dyDescent="0.25">
      <c r="A11813"/>
      <c r="B11813"/>
      <c r="C11813"/>
      <c r="D11813"/>
    </row>
    <row r="11814" spans="1:4" ht="15" x14ac:dyDescent="0.25">
      <c r="A11814"/>
      <c r="B11814"/>
      <c r="C11814"/>
      <c r="D11814"/>
    </row>
    <row r="11815" spans="1:4" ht="15" x14ac:dyDescent="0.25">
      <c r="A11815"/>
      <c r="B11815"/>
      <c r="C11815"/>
      <c r="D11815"/>
    </row>
    <row r="11816" spans="1:4" ht="15" x14ac:dyDescent="0.25">
      <c r="A11816"/>
      <c r="B11816"/>
      <c r="C11816"/>
      <c r="D11816"/>
    </row>
    <row r="11817" spans="1:4" ht="15" x14ac:dyDescent="0.25">
      <c r="A11817"/>
      <c r="B11817"/>
      <c r="C11817"/>
      <c r="D11817"/>
    </row>
    <row r="11818" spans="1:4" ht="15" x14ac:dyDescent="0.25">
      <c r="A11818"/>
      <c r="B11818"/>
      <c r="C11818"/>
      <c r="D11818"/>
    </row>
    <row r="11819" spans="1:4" ht="15" x14ac:dyDescent="0.25">
      <c r="A11819"/>
      <c r="B11819"/>
      <c r="C11819"/>
      <c r="D11819"/>
    </row>
    <row r="11820" spans="1:4" ht="15" x14ac:dyDescent="0.25">
      <c r="A11820"/>
      <c r="B11820"/>
      <c r="C11820"/>
      <c r="D11820"/>
    </row>
    <row r="11821" spans="1:4" ht="15" x14ac:dyDescent="0.25">
      <c r="A11821"/>
      <c r="B11821"/>
      <c r="C11821"/>
      <c r="D11821"/>
    </row>
    <row r="11822" spans="1:4" ht="15" x14ac:dyDescent="0.25">
      <c r="A11822"/>
      <c r="B11822"/>
      <c r="C11822"/>
      <c r="D11822"/>
    </row>
    <row r="11823" spans="1:4" ht="15" x14ac:dyDescent="0.25">
      <c r="A11823"/>
      <c r="B11823"/>
      <c r="C11823"/>
      <c r="D11823"/>
    </row>
    <row r="11824" spans="1:4" ht="15" x14ac:dyDescent="0.25">
      <c r="A11824"/>
      <c r="B11824"/>
      <c r="C11824"/>
      <c r="D11824"/>
    </row>
    <row r="11825" spans="1:4" ht="15" x14ac:dyDescent="0.25">
      <c r="A11825"/>
      <c r="B11825"/>
      <c r="C11825"/>
      <c r="D11825"/>
    </row>
    <row r="11826" spans="1:4" ht="15" x14ac:dyDescent="0.25">
      <c r="A11826"/>
      <c r="B11826"/>
      <c r="C11826"/>
      <c r="D11826"/>
    </row>
    <row r="11827" spans="1:4" ht="15" x14ac:dyDescent="0.25">
      <c r="A11827"/>
      <c r="B11827"/>
      <c r="C11827"/>
      <c r="D11827"/>
    </row>
    <row r="11828" spans="1:4" ht="15" x14ac:dyDescent="0.25">
      <c r="A11828"/>
      <c r="B11828"/>
      <c r="C11828"/>
      <c r="D11828"/>
    </row>
    <row r="11829" spans="1:4" ht="15" x14ac:dyDescent="0.25">
      <c r="A11829"/>
      <c r="B11829"/>
      <c r="C11829"/>
      <c r="D11829"/>
    </row>
    <row r="11830" spans="1:4" ht="15" x14ac:dyDescent="0.25">
      <c r="A11830"/>
      <c r="B11830"/>
      <c r="C11830"/>
      <c r="D11830"/>
    </row>
    <row r="11831" spans="1:4" ht="15" x14ac:dyDescent="0.25">
      <c r="A11831"/>
      <c r="B11831"/>
      <c r="C11831"/>
      <c r="D11831"/>
    </row>
    <row r="11832" spans="1:4" ht="15" x14ac:dyDescent="0.25">
      <c r="A11832"/>
      <c r="B11832"/>
      <c r="C11832"/>
      <c r="D11832"/>
    </row>
    <row r="11833" spans="1:4" ht="15" x14ac:dyDescent="0.25">
      <c r="A11833"/>
      <c r="B11833"/>
      <c r="C11833"/>
      <c r="D11833"/>
    </row>
    <row r="11834" spans="1:4" ht="15" x14ac:dyDescent="0.25">
      <c r="A11834"/>
      <c r="B11834"/>
      <c r="C11834"/>
      <c r="D11834"/>
    </row>
    <row r="11835" spans="1:4" ht="15" x14ac:dyDescent="0.25">
      <c r="A11835"/>
      <c r="B11835"/>
      <c r="C11835"/>
      <c r="D11835"/>
    </row>
    <row r="11836" spans="1:4" ht="15" x14ac:dyDescent="0.25">
      <c r="A11836"/>
      <c r="B11836"/>
      <c r="C11836"/>
      <c r="D11836"/>
    </row>
    <row r="11837" spans="1:4" ht="15" x14ac:dyDescent="0.25">
      <c r="A11837"/>
      <c r="B11837"/>
      <c r="C11837"/>
      <c r="D11837"/>
    </row>
    <row r="11838" spans="1:4" ht="15" x14ac:dyDescent="0.25">
      <c r="A11838"/>
      <c r="B11838"/>
      <c r="C11838"/>
      <c r="D11838"/>
    </row>
    <row r="11839" spans="1:4" ht="15" x14ac:dyDescent="0.25">
      <c r="A11839"/>
      <c r="B11839"/>
      <c r="C11839"/>
      <c r="D11839"/>
    </row>
    <row r="11840" spans="1:4" ht="15" x14ac:dyDescent="0.25">
      <c r="A11840"/>
      <c r="B11840"/>
      <c r="C11840"/>
      <c r="D11840"/>
    </row>
    <row r="11841" spans="1:4" ht="15" x14ac:dyDescent="0.25">
      <c r="A11841"/>
      <c r="B11841"/>
      <c r="C11841"/>
      <c r="D11841"/>
    </row>
    <row r="11842" spans="1:4" ht="15" x14ac:dyDescent="0.25">
      <c r="A11842"/>
      <c r="B11842"/>
      <c r="C11842"/>
      <c r="D11842"/>
    </row>
    <row r="11843" spans="1:4" ht="15" x14ac:dyDescent="0.25">
      <c r="A11843"/>
      <c r="B11843"/>
      <c r="C11843"/>
      <c r="D11843"/>
    </row>
    <row r="11844" spans="1:4" ht="15" x14ac:dyDescent="0.25">
      <c r="A11844"/>
      <c r="B11844"/>
      <c r="C11844"/>
      <c r="D11844"/>
    </row>
    <row r="11845" spans="1:4" ht="15" x14ac:dyDescent="0.25">
      <c r="A11845"/>
      <c r="B11845"/>
      <c r="C11845"/>
      <c r="D11845"/>
    </row>
    <row r="11846" spans="1:4" ht="15" x14ac:dyDescent="0.25">
      <c r="A11846"/>
      <c r="B11846"/>
      <c r="C11846"/>
      <c r="D11846"/>
    </row>
    <row r="11847" spans="1:4" ht="15" x14ac:dyDescent="0.25">
      <c r="A11847"/>
      <c r="B11847"/>
      <c r="C11847"/>
      <c r="D11847"/>
    </row>
    <row r="11848" spans="1:4" ht="15" x14ac:dyDescent="0.25">
      <c r="A11848"/>
      <c r="B11848"/>
      <c r="C11848"/>
      <c r="D11848"/>
    </row>
    <row r="11849" spans="1:4" ht="15" x14ac:dyDescent="0.25">
      <c r="A11849"/>
      <c r="B11849"/>
      <c r="C11849"/>
      <c r="D11849"/>
    </row>
    <row r="11850" spans="1:4" ht="15" x14ac:dyDescent="0.25">
      <c r="A11850"/>
      <c r="B11850"/>
      <c r="C11850"/>
      <c r="D11850"/>
    </row>
    <row r="11851" spans="1:4" ht="15" x14ac:dyDescent="0.25">
      <c r="A11851"/>
      <c r="B11851"/>
      <c r="C11851"/>
      <c r="D11851"/>
    </row>
    <row r="11852" spans="1:4" ht="15" x14ac:dyDescent="0.25">
      <c r="A11852"/>
      <c r="B11852"/>
      <c r="C11852"/>
      <c r="D11852"/>
    </row>
    <row r="11853" spans="1:4" ht="15" x14ac:dyDescent="0.25">
      <c r="A11853"/>
      <c r="B11853"/>
      <c r="C11853"/>
      <c r="D11853"/>
    </row>
    <row r="11854" spans="1:4" ht="15" x14ac:dyDescent="0.25">
      <c r="A11854"/>
      <c r="B11854"/>
      <c r="C11854"/>
      <c r="D11854"/>
    </row>
    <row r="11855" spans="1:4" ht="15" x14ac:dyDescent="0.25">
      <c r="A11855"/>
      <c r="B11855"/>
      <c r="C11855"/>
      <c r="D11855"/>
    </row>
    <row r="11856" spans="1:4" ht="15" x14ac:dyDescent="0.25">
      <c r="A11856"/>
      <c r="B11856"/>
      <c r="C11856"/>
      <c r="D11856"/>
    </row>
    <row r="11857" spans="1:4" ht="15" x14ac:dyDescent="0.25">
      <c r="A11857"/>
      <c r="B11857"/>
      <c r="C11857"/>
      <c r="D11857"/>
    </row>
    <row r="11858" spans="1:4" ht="15" x14ac:dyDescent="0.25">
      <c r="A11858"/>
      <c r="B11858"/>
      <c r="C11858"/>
      <c r="D11858"/>
    </row>
    <row r="11859" spans="1:4" ht="15" x14ac:dyDescent="0.25">
      <c r="A11859"/>
      <c r="B11859"/>
      <c r="C11859"/>
      <c r="D11859"/>
    </row>
    <row r="11860" spans="1:4" ht="15" x14ac:dyDescent="0.25">
      <c r="A11860"/>
      <c r="B11860"/>
      <c r="C11860"/>
      <c r="D11860"/>
    </row>
    <row r="11861" spans="1:4" ht="15" x14ac:dyDescent="0.25">
      <c r="A11861"/>
      <c r="B11861"/>
      <c r="C11861"/>
      <c r="D11861"/>
    </row>
    <row r="11862" spans="1:4" ht="15" x14ac:dyDescent="0.25">
      <c r="A11862"/>
      <c r="B11862"/>
      <c r="C11862"/>
      <c r="D11862"/>
    </row>
    <row r="11863" spans="1:4" ht="15" x14ac:dyDescent="0.25">
      <c r="A11863"/>
      <c r="B11863"/>
      <c r="C11863"/>
      <c r="D11863"/>
    </row>
    <row r="11864" spans="1:4" ht="15" x14ac:dyDescent="0.25">
      <c r="A11864"/>
      <c r="B11864"/>
      <c r="C11864"/>
      <c r="D11864"/>
    </row>
    <row r="11865" spans="1:4" ht="15" x14ac:dyDescent="0.25">
      <c r="A11865"/>
      <c r="B11865"/>
      <c r="C11865"/>
      <c r="D11865"/>
    </row>
    <row r="11866" spans="1:4" ht="15" x14ac:dyDescent="0.25">
      <c r="A11866"/>
      <c r="B11866"/>
      <c r="C11866"/>
      <c r="D11866"/>
    </row>
    <row r="11867" spans="1:4" ht="15" x14ac:dyDescent="0.25">
      <c r="A11867"/>
      <c r="B11867"/>
      <c r="C11867"/>
      <c r="D11867"/>
    </row>
    <row r="11868" spans="1:4" ht="15" x14ac:dyDescent="0.25">
      <c r="A11868"/>
      <c r="B11868"/>
      <c r="C11868"/>
      <c r="D11868"/>
    </row>
    <row r="11869" spans="1:4" ht="15" x14ac:dyDescent="0.25">
      <c r="A11869"/>
      <c r="B11869"/>
      <c r="C11869"/>
      <c r="D11869"/>
    </row>
    <row r="11870" spans="1:4" ht="15" x14ac:dyDescent="0.25">
      <c r="A11870"/>
      <c r="B11870"/>
      <c r="C11870"/>
      <c r="D11870"/>
    </row>
    <row r="11871" spans="1:4" ht="15" x14ac:dyDescent="0.25">
      <c r="A11871"/>
      <c r="B11871"/>
      <c r="C11871"/>
      <c r="D11871"/>
    </row>
    <row r="11872" spans="1:4" ht="15" x14ac:dyDescent="0.25">
      <c r="A11872"/>
      <c r="B11872"/>
      <c r="C11872"/>
      <c r="D11872"/>
    </row>
    <row r="11873" spans="1:4" ht="15" x14ac:dyDescent="0.25">
      <c r="A11873"/>
      <c r="B11873"/>
      <c r="C11873"/>
      <c r="D11873"/>
    </row>
    <row r="11874" spans="1:4" ht="15" x14ac:dyDescent="0.25">
      <c r="A11874"/>
      <c r="B11874"/>
      <c r="C11874"/>
      <c r="D11874"/>
    </row>
    <row r="11875" spans="1:4" ht="15" x14ac:dyDescent="0.25">
      <c r="A11875"/>
      <c r="B11875"/>
      <c r="C11875"/>
      <c r="D11875"/>
    </row>
    <row r="11876" spans="1:4" ht="15" x14ac:dyDescent="0.25">
      <c r="A11876"/>
      <c r="B11876"/>
      <c r="C11876"/>
      <c r="D11876"/>
    </row>
    <row r="11877" spans="1:4" ht="15" x14ac:dyDescent="0.25">
      <c r="A11877"/>
      <c r="B11877"/>
      <c r="C11877"/>
      <c r="D11877"/>
    </row>
    <row r="11878" spans="1:4" ht="15" x14ac:dyDescent="0.25">
      <c r="A11878"/>
      <c r="B11878"/>
      <c r="C11878"/>
      <c r="D11878"/>
    </row>
    <row r="11879" spans="1:4" ht="15" x14ac:dyDescent="0.25">
      <c r="A11879"/>
      <c r="B11879"/>
      <c r="C11879"/>
      <c r="D11879"/>
    </row>
    <row r="11880" spans="1:4" ht="15" x14ac:dyDescent="0.25">
      <c r="A11880"/>
      <c r="B11880"/>
      <c r="C11880"/>
      <c r="D11880"/>
    </row>
    <row r="11881" spans="1:4" ht="15" x14ac:dyDescent="0.25">
      <c r="A11881"/>
      <c r="B11881"/>
      <c r="C11881"/>
      <c r="D11881"/>
    </row>
    <row r="11882" spans="1:4" ht="15" x14ac:dyDescent="0.25">
      <c r="A11882"/>
      <c r="B11882"/>
      <c r="C11882"/>
      <c r="D11882"/>
    </row>
    <row r="11883" spans="1:4" ht="15" x14ac:dyDescent="0.25">
      <c r="A11883"/>
      <c r="B11883"/>
      <c r="C11883"/>
      <c r="D11883"/>
    </row>
    <row r="11884" spans="1:4" ht="15" x14ac:dyDescent="0.25">
      <c r="A11884"/>
      <c r="B11884"/>
      <c r="C11884"/>
      <c r="D11884"/>
    </row>
    <row r="11885" spans="1:4" ht="15" x14ac:dyDescent="0.25">
      <c r="A11885"/>
      <c r="B11885"/>
      <c r="C11885"/>
      <c r="D11885"/>
    </row>
    <row r="11886" spans="1:4" ht="15" x14ac:dyDescent="0.25">
      <c r="A11886"/>
      <c r="B11886"/>
      <c r="C11886"/>
      <c r="D11886"/>
    </row>
    <row r="11887" spans="1:4" ht="15" x14ac:dyDescent="0.25">
      <c r="A11887"/>
      <c r="B11887"/>
      <c r="C11887"/>
      <c r="D11887"/>
    </row>
    <row r="11888" spans="1:4" ht="15" x14ac:dyDescent="0.25">
      <c r="A11888"/>
      <c r="B11888"/>
      <c r="C11888"/>
      <c r="D11888"/>
    </row>
    <row r="11889" spans="1:4" ht="15" x14ac:dyDescent="0.25">
      <c r="A11889"/>
      <c r="B11889"/>
      <c r="C11889"/>
      <c r="D11889"/>
    </row>
    <row r="11890" spans="1:4" ht="15" x14ac:dyDescent="0.25">
      <c r="A11890"/>
      <c r="B11890"/>
      <c r="C11890"/>
      <c r="D11890"/>
    </row>
    <row r="11891" spans="1:4" ht="15" x14ac:dyDescent="0.25">
      <c r="A11891"/>
      <c r="B11891"/>
      <c r="C11891"/>
      <c r="D11891"/>
    </row>
    <row r="11892" spans="1:4" ht="15" x14ac:dyDescent="0.25">
      <c r="A11892"/>
      <c r="B11892"/>
      <c r="C11892"/>
      <c r="D11892"/>
    </row>
    <row r="11893" spans="1:4" ht="15" x14ac:dyDescent="0.25">
      <c r="A11893"/>
      <c r="B11893"/>
      <c r="C11893"/>
      <c r="D11893"/>
    </row>
    <row r="11894" spans="1:4" ht="15" x14ac:dyDescent="0.25">
      <c r="A11894"/>
      <c r="B11894"/>
      <c r="C11894"/>
      <c r="D11894"/>
    </row>
    <row r="11895" spans="1:4" ht="15" x14ac:dyDescent="0.25">
      <c r="A11895"/>
      <c r="B11895"/>
      <c r="C11895"/>
      <c r="D11895"/>
    </row>
    <row r="11896" spans="1:4" ht="15" x14ac:dyDescent="0.25">
      <c r="A11896"/>
      <c r="B11896"/>
      <c r="C11896"/>
      <c r="D11896"/>
    </row>
    <row r="11897" spans="1:4" ht="15" x14ac:dyDescent="0.25">
      <c r="A11897"/>
      <c r="B11897"/>
      <c r="C11897"/>
      <c r="D11897"/>
    </row>
    <row r="11898" spans="1:4" ht="15" x14ac:dyDescent="0.25">
      <c r="A11898"/>
      <c r="B11898"/>
      <c r="C11898"/>
      <c r="D11898"/>
    </row>
    <row r="11899" spans="1:4" ht="15" x14ac:dyDescent="0.25">
      <c r="A11899"/>
      <c r="B11899"/>
      <c r="C11899"/>
      <c r="D11899"/>
    </row>
    <row r="11900" spans="1:4" ht="15" x14ac:dyDescent="0.25">
      <c r="A11900"/>
      <c r="B11900"/>
      <c r="C11900"/>
      <c r="D11900"/>
    </row>
    <row r="11901" spans="1:4" ht="15" x14ac:dyDescent="0.25">
      <c r="A11901"/>
      <c r="B11901"/>
      <c r="C11901"/>
      <c r="D11901"/>
    </row>
    <row r="11902" spans="1:4" ht="15" x14ac:dyDescent="0.25">
      <c r="A11902"/>
      <c r="B11902"/>
      <c r="C11902"/>
      <c r="D11902"/>
    </row>
    <row r="11903" spans="1:4" ht="15" x14ac:dyDescent="0.25">
      <c r="A11903"/>
      <c r="B11903"/>
      <c r="C11903"/>
      <c r="D11903"/>
    </row>
    <row r="11904" spans="1:4" ht="15" x14ac:dyDescent="0.25">
      <c r="A11904"/>
      <c r="B11904"/>
      <c r="C11904"/>
      <c r="D11904"/>
    </row>
    <row r="11905" spans="1:4" ht="15" x14ac:dyDescent="0.25">
      <c r="A11905"/>
      <c r="B11905"/>
      <c r="C11905"/>
      <c r="D11905"/>
    </row>
    <row r="11906" spans="1:4" ht="15" x14ac:dyDescent="0.25">
      <c r="A11906"/>
      <c r="B11906"/>
      <c r="C11906"/>
      <c r="D11906"/>
    </row>
    <row r="11907" spans="1:4" ht="15" x14ac:dyDescent="0.25">
      <c r="A11907"/>
      <c r="B11907"/>
      <c r="C11907"/>
      <c r="D11907"/>
    </row>
    <row r="11908" spans="1:4" ht="15" x14ac:dyDescent="0.25">
      <c r="A11908"/>
      <c r="B11908"/>
      <c r="C11908"/>
      <c r="D11908"/>
    </row>
    <row r="11909" spans="1:4" ht="15" x14ac:dyDescent="0.25">
      <c r="A11909"/>
      <c r="B11909"/>
      <c r="C11909"/>
      <c r="D11909"/>
    </row>
    <row r="11910" spans="1:4" ht="15" x14ac:dyDescent="0.25">
      <c r="A11910"/>
      <c r="B11910"/>
      <c r="C11910"/>
      <c r="D11910"/>
    </row>
    <row r="11911" spans="1:4" ht="15" x14ac:dyDescent="0.25">
      <c r="A11911"/>
      <c r="B11911"/>
      <c r="C11911"/>
      <c r="D11911"/>
    </row>
    <row r="11912" spans="1:4" ht="15" x14ac:dyDescent="0.25">
      <c r="A11912"/>
      <c r="B11912"/>
      <c r="C11912"/>
      <c r="D11912"/>
    </row>
    <row r="11913" spans="1:4" ht="15" x14ac:dyDescent="0.25">
      <c r="A11913"/>
      <c r="B11913"/>
      <c r="C11913"/>
      <c r="D11913"/>
    </row>
    <row r="11914" spans="1:4" ht="15" x14ac:dyDescent="0.25">
      <c r="A11914"/>
      <c r="B11914"/>
      <c r="C11914"/>
      <c r="D11914"/>
    </row>
    <row r="11915" spans="1:4" ht="15" x14ac:dyDescent="0.25">
      <c r="A11915"/>
      <c r="B11915"/>
      <c r="C11915"/>
      <c r="D11915"/>
    </row>
    <row r="11916" spans="1:4" ht="15" x14ac:dyDescent="0.25">
      <c r="A11916"/>
      <c r="B11916"/>
      <c r="C11916"/>
      <c r="D11916"/>
    </row>
    <row r="11917" spans="1:4" ht="15" x14ac:dyDescent="0.25">
      <c r="A11917"/>
      <c r="B11917"/>
      <c r="C11917"/>
      <c r="D11917"/>
    </row>
    <row r="11918" spans="1:4" ht="15" x14ac:dyDescent="0.25">
      <c r="A11918"/>
      <c r="B11918"/>
      <c r="C11918"/>
      <c r="D11918"/>
    </row>
    <row r="11919" spans="1:4" ht="15" x14ac:dyDescent="0.25">
      <c r="A11919"/>
      <c r="B11919"/>
      <c r="C11919"/>
      <c r="D11919"/>
    </row>
    <row r="11920" spans="1:4" ht="15" x14ac:dyDescent="0.25">
      <c r="A11920"/>
      <c r="B11920"/>
      <c r="C11920"/>
      <c r="D11920"/>
    </row>
    <row r="11921" spans="1:4" ht="15" x14ac:dyDescent="0.25">
      <c r="A11921"/>
      <c r="B11921"/>
      <c r="C11921"/>
      <c r="D11921"/>
    </row>
    <row r="11922" spans="1:4" ht="15" x14ac:dyDescent="0.25">
      <c r="A11922"/>
      <c r="B11922"/>
      <c r="C11922"/>
      <c r="D11922"/>
    </row>
    <row r="11923" spans="1:4" ht="15" x14ac:dyDescent="0.25">
      <c r="A11923"/>
      <c r="B11923"/>
      <c r="C11923"/>
      <c r="D11923"/>
    </row>
    <row r="11924" spans="1:4" ht="15" x14ac:dyDescent="0.25">
      <c r="A11924"/>
      <c r="B11924"/>
      <c r="C11924"/>
      <c r="D11924"/>
    </row>
    <row r="11925" spans="1:4" ht="15" x14ac:dyDescent="0.25">
      <c r="A11925"/>
      <c r="B11925"/>
      <c r="C11925"/>
      <c r="D11925"/>
    </row>
    <row r="11926" spans="1:4" ht="15" x14ac:dyDescent="0.25">
      <c r="A11926"/>
      <c r="B11926"/>
      <c r="C11926"/>
      <c r="D11926"/>
    </row>
    <row r="11927" spans="1:4" ht="15" x14ac:dyDescent="0.25">
      <c r="A11927"/>
      <c r="B11927"/>
      <c r="C11927"/>
      <c r="D11927"/>
    </row>
    <row r="11928" spans="1:4" ht="15" x14ac:dyDescent="0.25">
      <c r="A11928"/>
      <c r="B11928"/>
      <c r="C11928"/>
      <c r="D11928"/>
    </row>
    <row r="11929" spans="1:4" ht="15" x14ac:dyDescent="0.25">
      <c r="A11929"/>
      <c r="B11929"/>
      <c r="C11929"/>
      <c r="D11929"/>
    </row>
    <row r="11930" spans="1:4" ht="15" x14ac:dyDescent="0.25">
      <c r="A11930"/>
      <c r="B11930"/>
      <c r="C11930"/>
      <c r="D11930"/>
    </row>
    <row r="11931" spans="1:4" ht="15" x14ac:dyDescent="0.25">
      <c r="A11931"/>
      <c r="B11931"/>
      <c r="C11931"/>
      <c r="D11931"/>
    </row>
    <row r="11932" spans="1:4" ht="15" x14ac:dyDescent="0.25">
      <c r="A11932"/>
      <c r="B11932"/>
      <c r="C11932"/>
      <c r="D11932"/>
    </row>
    <row r="11933" spans="1:4" ht="15" x14ac:dyDescent="0.25">
      <c r="A11933"/>
      <c r="B11933"/>
      <c r="C11933"/>
      <c r="D11933"/>
    </row>
    <row r="11934" spans="1:4" ht="15" x14ac:dyDescent="0.25">
      <c r="A11934"/>
      <c r="B11934"/>
      <c r="C11934"/>
      <c r="D11934"/>
    </row>
    <row r="11935" spans="1:4" ht="15" x14ac:dyDescent="0.25">
      <c r="A11935"/>
      <c r="B11935"/>
      <c r="C11935"/>
      <c r="D11935"/>
    </row>
    <row r="11936" spans="1:4" ht="15" x14ac:dyDescent="0.25">
      <c r="A11936"/>
      <c r="B11936"/>
      <c r="C11936"/>
      <c r="D11936"/>
    </row>
    <row r="11937" spans="1:4" ht="15" x14ac:dyDescent="0.25">
      <c r="A11937"/>
      <c r="B11937"/>
      <c r="C11937"/>
      <c r="D11937"/>
    </row>
    <row r="11938" spans="1:4" ht="15" x14ac:dyDescent="0.25">
      <c r="A11938"/>
      <c r="B11938"/>
      <c r="C11938"/>
      <c r="D11938"/>
    </row>
    <row r="11939" spans="1:4" ht="15" x14ac:dyDescent="0.25">
      <c r="A11939"/>
      <c r="B11939"/>
      <c r="C11939"/>
      <c r="D11939"/>
    </row>
    <row r="11940" spans="1:4" ht="15" x14ac:dyDescent="0.25">
      <c r="A11940"/>
      <c r="B11940"/>
      <c r="C11940"/>
      <c r="D11940"/>
    </row>
    <row r="11941" spans="1:4" ht="15" x14ac:dyDescent="0.25">
      <c r="A11941"/>
      <c r="B11941"/>
      <c r="C11941"/>
      <c r="D11941"/>
    </row>
    <row r="11942" spans="1:4" ht="15" x14ac:dyDescent="0.25">
      <c r="A11942"/>
      <c r="B11942"/>
      <c r="C11942"/>
      <c r="D11942"/>
    </row>
    <row r="11943" spans="1:4" ht="15" x14ac:dyDescent="0.25">
      <c r="A11943"/>
      <c r="B11943"/>
      <c r="C11943"/>
      <c r="D11943"/>
    </row>
    <row r="11944" spans="1:4" ht="15" x14ac:dyDescent="0.25">
      <c r="A11944"/>
      <c r="B11944"/>
      <c r="C11944"/>
      <c r="D11944"/>
    </row>
    <row r="11945" spans="1:4" ht="15" x14ac:dyDescent="0.25">
      <c r="A11945"/>
      <c r="B11945"/>
      <c r="C11945"/>
      <c r="D11945"/>
    </row>
    <row r="11946" spans="1:4" ht="15" x14ac:dyDescent="0.25">
      <c r="A11946"/>
      <c r="B11946"/>
      <c r="C11946"/>
      <c r="D11946"/>
    </row>
    <row r="11947" spans="1:4" ht="15" x14ac:dyDescent="0.25">
      <c r="A11947"/>
      <c r="B11947"/>
      <c r="C11947"/>
      <c r="D11947"/>
    </row>
    <row r="11948" spans="1:4" ht="15" x14ac:dyDescent="0.25">
      <c r="A11948"/>
      <c r="B11948"/>
      <c r="C11948"/>
      <c r="D11948"/>
    </row>
    <row r="11949" spans="1:4" ht="15" x14ac:dyDescent="0.25">
      <c r="A11949"/>
      <c r="B11949"/>
      <c r="C11949"/>
      <c r="D11949"/>
    </row>
    <row r="11950" spans="1:4" ht="15" x14ac:dyDescent="0.25">
      <c r="A11950"/>
      <c r="B11950"/>
      <c r="C11950"/>
      <c r="D11950"/>
    </row>
    <row r="11951" spans="1:4" ht="15" x14ac:dyDescent="0.25">
      <c r="A11951"/>
      <c r="B11951"/>
      <c r="C11951"/>
      <c r="D11951"/>
    </row>
    <row r="11952" spans="1:4" ht="15" x14ac:dyDescent="0.25">
      <c r="A11952"/>
      <c r="B11952"/>
      <c r="C11952"/>
      <c r="D11952"/>
    </row>
    <row r="11953" spans="1:4" ht="15" x14ac:dyDescent="0.25">
      <c r="A11953"/>
      <c r="B11953"/>
      <c r="C11953"/>
      <c r="D11953"/>
    </row>
    <row r="11954" spans="1:4" ht="15" x14ac:dyDescent="0.25">
      <c r="A11954"/>
      <c r="B11954"/>
      <c r="C11954"/>
      <c r="D11954"/>
    </row>
    <row r="11955" spans="1:4" ht="15" x14ac:dyDescent="0.25">
      <c r="A11955"/>
      <c r="B11955"/>
      <c r="C11955"/>
      <c r="D11955"/>
    </row>
    <row r="11956" spans="1:4" ht="15" x14ac:dyDescent="0.25">
      <c r="A11956"/>
      <c r="B11956"/>
      <c r="C11956"/>
      <c r="D11956"/>
    </row>
    <row r="11957" spans="1:4" ht="15" x14ac:dyDescent="0.25">
      <c r="A11957"/>
      <c r="B11957"/>
      <c r="C11957"/>
      <c r="D11957"/>
    </row>
    <row r="11958" spans="1:4" ht="15" x14ac:dyDescent="0.25">
      <c r="A11958"/>
      <c r="B11958"/>
      <c r="C11958"/>
      <c r="D11958"/>
    </row>
    <row r="11959" spans="1:4" ht="15" x14ac:dyDescent="0.25">
      <c r="A11959"/>
      <c r="B11959"/>
      <c r="C11959"/>
      <c r="D11959"/>
    </row>
    <row r="11960" spans="1:4" ht="15" x14ac:dyDescent="0.25">
      <c r="A11960"/>
      <c r="B11960"/>
      <c r="C11960"/>
      <c r="D11960"/>
    </row>
    <row r="11961" spans="1:4" ht="15" x14ac:dyDescent="0.25">
      <c r="A11961"/>
      <c r="B11961"/>
      <c r="C11961"/>
      <c r="D11961"/>
    </row>
    <row r="11962" spans="1:4" ht="15" x14ac:dyDescent="0.25">
      <c r="A11962"/>
      <c r="B11962"/>
      <c r="C11962"/>
      <c r="D11962"/>
    </row>
    <row r="11963" spans="1:4" ht="15" x14ac:dyDescent="0.25">
      <c r="A11963"/>
      <c r="B11963"/>
      <c r="C11963"/>
      <c r="D11963"/>
    </row>
    <row r="11964" spans="1:4" ht="15" x14ac:dyDescent="0.25">
      <c r="A11964"/>
      <c r="B11964"/>
      <c r="C11964"/>
      <c r="D11964"/>
    </row>
    <row r="11965" spans="1:4" ht="15" x14ac:dyDescent="0.25">
      <c r="A11965"/>
      <c r="B11965"/>
      <c r="C11965"/>
      <c r="D11965"/>
    </row>
    <row r="11966" spans="1:4" ht="15" x14ac:dyDescent="0.25">
      <c r="A11966"/>
      <c r="B11966"/>
      <c r="C11966"/>
      <c r="D11966"/>
    </row>
    <row r="11967" spans="1:4" ht="15" x14ac:dyDescent="0.25">
      <c r="A11967"/>
      <c r="B11967"/>
      <c r="C11967"/>
      <c r="D11967"/>
    </row>
    <row r="11968" spans="1:4" ht="15" x14ac:dyDescent="0.25">
      <c r="A11968"/>
      <c r="B11968"/>
      <c r="C11968"/>
      <c r="D11968"/>
    </row>
    <row r="11969" spans="1:4" ht="15" x14ac:dyDescent="0.25">
      <c r="A11969"/>
      <c r="B11969"/>
      <c r="C11969"/>
      <c r="D11969"/>
    </row>
    <row r="11970" spans="1:4" ht="15" x14ac:dyDescent="0.25">
      <c r="A11970"/>
      <c r="B11970"/>
      <c r="C11970"/>
      <c r="D11970"/>
    </row>
    <row r="11971" spans="1:4" ht="15" x14ac:dyDescent="0.25">
      <c r="A11971"/>
      <c r="B11971"/>
      <c r="C11971"/>
      <c r="D11971"/>
    </row>
    <row r="11972" spans="1:4" ht="15" x14ac:dyDescent="0.25">
      <c r="A11972"/>
      <c r="B11972"/>
      <c r="C11972"/>
      <c r="D11972"/>
    </row>
    <row r="11973" spans="1:4" ht="15" x14ac:dyDescent="0.25">
      <c r="A11973"/>
      <c r="B11973"/>
      <c r="C11973"/>
      <c r="D11973"/>
    </row>
    <row r="11974" spans="1:4" ht="15" x14ac:dyDescent="0.25">
      <c r="A11974"/>
      <c r="B11974"/>
      <c r="C11974"/>
      <c r="D11974"/>
    </row>
    <row r="11975" spans="1:4" ht="15" x14ac:dyDescent="0.25">
      <c r="A11975"/>
      <c r="B11975"/>
      <c r="C11975"/>
      <c r="D11975"/>
    </row>
    <row r="11976" spans="1:4" ht="15" x14ac:dyDescent="0.25">
      <c r="A11976"/>
      <c r="B11976"/>
      <c r="C11976"/>
      <c r="D11976"/>
    </row>
    <row r="11977" spans="1:4" ht="15" x14ac:dyDescent="0.25">
      <c r="A11977"/>
      <c r="B11977"/>
      <c r="C11977"/>
      <c r="D11977"/>
    </row>
    <row r="11978" spans="1:4" ht="15" x14ac:dyDescent="0.25">
      <c r="A11978"/>
      <c r="B11978"/>
      <c r="C11978"/>
      <c r="D11978"/>
    </row>
    <row r="11979" spans="1:4" ht="15" x14ac:dyDescent="0.25">
      <c r="A11979"/>
      <c r="B11979"/>
      <c r="C11979"/>
      <c r="D11979"/>
    </row>
    <row r="11980" spans="1:4" ht="15" x14ac:dyDescent="0.25">
      <c r="A11980"/>
      <c r="B11980"/>
      <c r="C11980"/>
      <c r="D11980"/>
    </row>
    <row r="11981" spans="1:4" ht="15" x14ac:dyDescent="0.25">
      <c r="A11981"/>
      <c r="B11981"/>
      <c r="C11981"/>
      <c r="D11981"/>
    </row>
    <row r="11982" spans="1:4" ht="15" x14ac:dyDescent="0.25">
      <c r="A11982"/>
      <c r="B11982"/>
      <c r="C11982"/>
      <c r="D11982"/>
    </row>
    <row r="11983" spans="1:4" ht="15" x14ac:dyDescent="0.25">
      <c r="A11983"/>
      <c r="B11983"/>
      <c r="C11983"/>
      <c r="D11983"/>
    </row>
    <row r="11984" spans="1:4" ht="15" x14ac:dyDescent="0.25">
      <c r="A11984"/>
      <c r="B11984"/>
      <c r="C11984"/>
      <c r="D11984"/>
    </row>
    <row r="11985" spans="1:4" ht="15" x14ac:dyDescent="0.25">
      <c r="A11985"/>
      <c r="B11985"/>
      <c r="C11985"/>
      <c r="D11985"/>
    </row>
    <row r="11986" spans="1:4" ht="15" x14ac:dyDescent="0.25">
      <c r="A11986"/>
      <c r="B11986"/>
      <c r="C11986"/>
      <c r="D11986"/>
    </row>
    <row r="11987" spans="1:4" ht="15" x14ac:dyDescent="0.25">
      <c r="A11987"/>
      <c r="B11987"/>
      <c r="C11987"/>
      <c r="D11987"/>
    </row>
    <row r="11988" spans="1:4" ht="15" x14ac:dyDescent="0.25">
      <c r="A11988"/>
      <c r="B11988"/>
      <c r="C11988"/>
      <c r="D11988"/>
    </row>
    <row r="11989" spans="1:4" ht="15" x14ac:dyDescent="0.25">
      <c r="A11989"/>
      <c r="B11989"/>
      <c r="C11989"/>
      <c r="D11989"/>
    </row>
    <row r="11990" spans="1:4" ht="15" x14ac:dyDescent="0.25">
      <c r="A11990"/>
      <c r="B11990"/>
      <c r="C11990"/>
      <c r="D11990"/>
    </row>
    <row r="11991" spans="1:4" ht="15" x14ac:dyDescent="0.25">
      <c r="A11991"/>
      <c r="B11991"/>
      <c r="C11991"/>
      <c r="D11991"/>
    </row>
    <row r="11992" spans="1:4" ht="15" x14ac:dyDescent="0.25">
      <c r="A11992"/>
      <c r="B11992"/>
      <c r="C11992"/>
      <c r="D11992"/>
    </row>
    <row r="11993" spans="1:4" ht="15" x14ac:dyDescent="0.25">
      <c r="A11993"/>
      <c r="B11993"/>
      <c r="C11993"/>
      <c r="D11993"/>
    </row>
    <row r="11994" spans="1:4" ht="15" x14ac:dyDescent="0.25">
      <c r="A11994"/>
      <c r="B11994"/>
      <c r="C11994"/>
      <c r="D11994"/>
    </row>
    <row r="11995" spans="1:4" ht="15" x14ac:dyDescent="0.25">
      <c r="A11995"/>
      <c r="B11995"/>
      <c r="C11995"/>
      <c r="D11995"/>
    </row>
    <row r="11996" spans="1:4" ht="15" x14ac:dyDescent="0.25">
      <c r="A11996"/>
      <c r="B11996"/>
      <c r="C11996"/>
      <c r="D11996"/>
    </row>
    <row r="11997" spans="1:4" ht="15" x14ac:dyDescent="0.25">
      <c r="A11997"/>
      <c r="B11997"/>
      <c r="C11997"/>
      <c r="D11997"/>
    </row>
    <row r="11998" spans="1:4" ht="15" x14ac:dyDescent="0.25">
      <c r="A11998"/>
      <c r="B11998"/>
      <c r="C11998"/>
      <c r="D11998"/>
    </row>
    <row r="11999" spans="1:4" ht="15" x14ac:dyDescent="0.25">
      <c r="A11999"/>
      <c r="B11999"/>
      <c r="C11999"/>
      <c r="D11999"/>
    </row>
    <row r="12000" spans="1:4" ht="15" x14ac:dyDescent="0.25">
      <c r="A12000"/>
      <c r="B12000"/>
      <c r="C12000"/>
      <c r="D12000"/>
    </row>
    <row r="12001" spans="1:4" ht="15" x14ac:dyDescent="0.25">
      <c r="A12001"/>
      <c r="B12001"/>
      <c r="C12001"/>
      <c r="D12001"/>
    </row>
    <row r="12002" spans="1:4" ht="15" x14ac:dyDescent="0.25">
      <c r="A12002"/>
      <c r="B12002"/>
      <c r="C12002"/>
      <c r="D12002"/>
    </row>
    <row r="12003" spans="1:4" ht="15" x14ac:dyDescent="0.25">
      <c r="A12003"/>
      <c r="B12003"/>
      <c r="C12003"/>
      <c r="D12003"/>
    </row>
    <row r="12004" spans="1:4" ht="15" x14ac:dyDescent="0.25">
      <c r="A12004"/>
      <c r="B12004"/>
      <c r="C12004"/>
      <c r="D12004"/>
    </row>
    <row r="12005" spans="1:4" ht="15" x14ac:dyDescent="0.25">
      <c r="A12005"/>
      <c r="B12005"/>
      <c r="C12005"/>
      <c r="D12005"/>
    </row>
    <row r="12006" spans="1:4" ht="15" x14ac:dyDescent="0.25">
      <c r="A12006"/>
      <c r="B12006"/>
      <c r="C12006"/>
      <c r="D12006"/>
    </row>
    <row r="12007" spans="1:4" ht="15" x14ac:dyDescent="0.25">
      <c r="A12007"/>
      <c r="B12007"/>
      <c r="C12007"/>
      <c r="D12007"/>
    </row>
    <row r="12008" spans="1:4" ht="15" x14ac:dyDescent="0.25">
      <c r="A12008"/>
      <c r="B12008"/>
      <c r="C12008"/>
      <c r="D12008"/>
    </row>
    <row r="12009" spans="1:4" ht="15" x14ac:dyDescent="0.25">
      <c r="A12009"/>
      <c r="B12009"/>
      <c r="C12009"/>
      <c r="D12009"/>
    </row>
    <row r="12010" spans="1:4" ht="15" x14ac:dyDescent="0.25">
      <c r="A12010"/>
      <c r="B12010"/>
      <c r="C12010"/>
      <c r="D12010"/>
    </row>
    <row r="12011" spans="1:4" ht="15" x14ac:dyDescent="0.25">
      <c r="A12011"/>
      <c r="B12011"/>
      <c r="C12011"/>
      <c r="D12011"/>
    </row>
    <row r="12012" spans="1:4" ht="15" x14ac:dyDescent="0.25">
      <c r="A12012"/>
      <c r="B12012"/>
      <c r="C12012"/>
      <c r="D12012"/>
    </row>
    <row r="12013" spans="1:4" ht="15" x14ac:dyDescent="0.25">
      <c r="A12013"/>
      <c r="B12013"/>
      <c r="C12013"/>
      <c r="D12013"/>
    </row>
    <row r="12014" spans="1:4" ht="15" x14ac:dyDescent="0.25">
      <c r="A12014"/>
      <c r="B12014"/>
      <c r="C12014"/>
      <c r="D12014"/>
    </row>
    <row r="12015" spans="1:4" ht="15" x14ac:dyDescent="0.25">
      <c r="A12015"/>
      <c r="B12015"/>
      <c r="C12015"/>
      <c r="D12015"/>
    </row>
    <row r="12016" spans="1:4" ht="15" x14ac:dyDescent="0.25">
      <c r="A12016"/>
      <c r="B12016"/>
      <c r="C12016"/>
      <c r="D12016"/>
    </row>
    <row r="12017" spans="1:4" ht="15" x14ac:dyDescent="0.25">
      <c r="A12017"/>
      <c r="B12017"/>
      <c r="C12017"/>
      <c r="D12017"/>
    </row>
    <row r="12018" spans="1:4" ht="15" x14ac:dyDescent="0.25">
      <c r="A12018"/>
      <c r="B12018"/>
      <c r="C12018"/>
      <c r="D12018"/>
    </row>
    <row r="12019" spans="1:4" ht="15" x14ac:dyDescent="0.25">
      <c r="A12019"/>
      <c r="B12019"/>
      <c r="C12019"/>
      <c r="D12019"/>
    </row>
    <row r="12020" spans="1:4" ht="15" x14ac:dyDescent="0.25">
      <c r="A12020"/>
      <c r="B12020"/>
      <c r="C12020"/>
      <c r="D12020"/>
    </row>
    <row r="12021" spans="1:4" ht="15" x14ac:dyDescent="0.25">
      <c r="A12021"/>
      <c r="B12021"/>
      <c r="C12021"/>
      <c r="D12021"/>
    </row>
    <row r="12022" spans="1:4" ht="15" x14ac:dyDescent="0.25">
      <c r="A12022"/>
      <c r="B12022"/>
      <c r="C12022"/>
      <c r="D12022"/>
    </row>
    <row r="12023" spans="1:4" ht="15" x14ac:dyDescent="0.25">
      <c r="A12023"/>
      <c r="B12023"/>
      <c r="C12023"/>
      <c r="D12023"/>
    </row>
    <row r="12024" spans="1:4" ht="15" x14ac:dyDescent="0.25">
      <c r="A12024"/>
      <c r="B12024"/>
      <c r="C12024"/>
      <c r="D12024"/>
    </row>
    <row r="12025" spans="1:4" ht="15" x14ac:dyDescent="0.25">
      <c r="A12025"/>
      <c r="B12025"/>
      <c r="C12025"/>
      <c r="D12025"/>
    </row>
    <row r="12026" spans="1:4" ht="15" x14ac:dyDescent="0.25">
      <c r="A12026"/>
      <c r="B12026"/>
      <c r="C12026"/>
      <c r="D12026"/>
    </row>
    <row r="12027" spans="1:4" ht="15" x14ac:dyDescent="0.25">
      <c r="A12027"/>
      <c r="B12027"/>
      <c r="C12027"/>
      <c r="D12027"/>
    </row>
    <row r="12028" spans="1:4" ht="15" x14ac:dyDescent="0.25">
      <c r="A12028"/>
      <c r="B12028"/>
      <c r="C12028"/>
      <c r="D12028"/>
    </row>
    <row r="12029" spans="1:4" ht="15" x14ac:dyDescent="0.25">
      <c r="A12029"/>
      <c r="B12029"/>
      <c r="C12029"/>
      <c r="D12029"/>
    </row>
    <row r="12030" spans="1:4" ht="15" x14ac:dyDescent="0.25">
      <c r="A12030"/>
      <c r="B12030"/>
      <c r="C12030"/>
      <c r="D12030"/>
    </row>
    <row r="12031" spans="1:4" ht="15" x14ac:dyDescent="0.25">
      <c r="A12031"/>
      <c r="B12031"/>
      <c r="C12031"/>
      <c r="D12031"/>
    </row>
    <row r="12032" spans="1:4" ht="15" x14ac:dyDescent="0.25">
      <c r="A12032"/>
      <c r="B12032"/>
      <c r="C12032"/>
      <c r="D12032"/>
    </row>
    <row r="12033" spans="1:4" ht="15" x14ac:dyDescent="0.25">
      <c r="A12033"/>
      <c r="B12033"/>
      <c r="C12033"/>
      <c r="D12033"/>
    </row>
    <row r="12034" spans="1:4" ht="15" x14ac:dyDescent="0.25">
      <c r="A12034"/>
      <c r="B12034"/>
      <c r="C12034"/>
      <c r="D12034"/>
    </row>
    <row r="12035" spans="1:4" ht="15" x14ac:dyDescent="0.25">
      <c r="A12035"/>
      <c r="B12035"/>
      <c r="C12035"/>
      <c r="D12035"/>
    </row>
    <row r="12036" spans="1:4" ht="15" x14ac:dyDescent="0.25">
      <c r="A12036"/>
      <c r="B12036"/>
      <c r="C12036"/>
      <c r="D12036"/>
    </row>
    <row r="12037" spans="1:4" ht="15" x14ac:dyDescent="0.25">
      <c r="A12037"/>
      <c r="B12037"/>
      <c r="C12037"/>
      <c r="D12037"/>
    </row>
    <row r="12038" spans="1:4" ht="15" x14ac:dyDescent="0.25">
      <c r="A12038"/>
      <c r="B12038"/>
      <c r="C12038"/>
      <c r="D12038"/>
    </row>
    <row r="12039" spans="1:4" ht="15" x14ac:dyDescent="0.25">
      <c r="A12039"/>
      <c r="B12039"/>
      <c r="C12039"/>
      <c r="D12039"/>
    </row>
    <row r="12040" spans="1:4" ht="15" x14ac:dyDescent="0.25">
      <c r="A12040"/>
      <c r="B12040"/>
      <c r="C12040"/>
      <c r="D12040"/>
    </row>
    <row r="12041" spans="1:4" ht="15" x14ac:dyDescent="0.25">
      <c r="A12041"/>
      <c r="B12041"/>
      <c r="C12041"/>
      <c r="D12041"/>
    </row>
    <row r="12042" spans="1:4" ht="15" x14ac:dyDescent="0.25">
      <c r="A12042"/>
      <c r="B12042"/>
      <c r="C12042"/>
      <c r="D12042"/>
    </row>
    <row r="12043" spans="1:4" ht="15" x14ac:dyDescent="0.25">
      <c r="A12043"/>
      <c r="B12043"/>
      <c r="C12043"/>
      <c r="D12043"/>
    </row>
    <row r="12044" spans="1:4" ht="15" x14ac:dyDescent="0.25">
      <c r="A12044"/>
      <c r="B12044"/>
      <c r="C12044"/>
      <c r="D12044"/>
    </row>
    <row r="12045" spans="1:4" ht="15" x14ac:dyDescent="0.25">
      <c r="A12045"/>
      <c r="B12045"/>
      <c r="C12045"/>
      <c r="D12045"/>
    </row>
    <row r="12046" spans="1:4" ht="15" x14ac:dyDescent="0.25">
      <c r="A12046"/>
      <c r="B12046"/>
      <c r="C12046"/>
      <c r="D12046"/>
    </row>
    <row r="12047" spans="1:4" ht="15" x14ac:dyDescent="0.25">
      <c r="A12047"/>
      <c r="B12047"/>
      <c r="C12047"/>
      <c r="D12047"/>
    </row>
    <row r="12048" spans="1:4" ht="15" x14ac:dyDescent="0.25">
      <c r="A12048"/>
      <c r="B12048"/>
      <c r="C12048"/>
      <c r="D12048"/>
    </row>
    <row r="12049" spans="1:4" ht="15" x14ac:dyDescent="0.25">
      <c r="A12049"/>
      <c r="B12049"/>
      <c r="C12049"/>
      <c r="D12049"/>
    </row>
    <row r="12050" spans="1:4" ht="15" x14ac:dyDescent="0.25">
      <c r="A12050"/>
      <c r="B12050"/>
      <c r="C12050"/>
      <c r="D12050"/>
    </row>
    <row r="12051" spans="1:4" ht="15" x14ac:dyDescent="0.25">
      <c r="A12051"/>
      <c r="B12051"/>
      <c r="C12051"/>
      <c r="D12051"/>
    </row>
    <row r="12052" spans="1:4" ht="15" x14ac:dyDescent="0.25">
      <c r="A12052"/>
      <c r="B12052"/>
      <c r="C12052"/>
      <c r="D12052"/>
    </row>
    <row r="12053" spans="1:4" ht="15" x14ac:dyDescent="0.25">
      <c r="A12053"/>
      <c r="B12053"/>
      <c r="C12053"/>
      <c r="D12053"/>
    </row>
    <row r="12054" spans="1:4" ht="15" x14ac:dyDescent="0.25">
      <c r="A12054"/>
      <c r="B12054"/>
      <c r="C12054"/>
      <c r="D12054"/>
    </row>
    <row r="12055" spans="1:4" ht="15" x14ac:dyDescent="0.25">
      <c r="A12055"/>
      <c r="B12055"/>
      <c r="C12055"/>
      <c r="D12055"/>
    </row>
    <row r="12056" spans="1:4" ht="15" x14ac:dyDescent="0.25">
      <c r="A12056"/>
      <c r="B12056"/>
      <c r="C12056"/>
      <c r="D12056"/>
    </row>
    <row r="12057" spans="1:4" ht="15" x14ac:dyDescent="0.25">
      <c r="A12057"/>
      <c r="B12057"/>
      <c r="C12057"/>
      <c r="D12057"/>
    </row>
    <row r="12058" spans="1:4" ht="15" x14ac:dyDescent="0.25">
      <c r="A12058"/>
      <c r="B12058"/>
      <c r="C12058"/>
      <c r="D12058"/>
    </row>
    <row r="12059" spans="1:4" ht="15" x14ac:dyDescent="0.25">
      <c r="A12059"/>
      <c r="B12059"/>
      <c r="C12059"/>
      <c r="D12059"/>
    </row>
    <row r="12060" spans="1:4" ht="15" x14ac:dyDescent="0.25">
      <c r="A12060"/>
      <c r="B12060"/>
      <c r="C12060"/>
      <c r="D12060"/>
    </row>
    <row r="12061" spans="1:4" ht="15" x14ac:dyDescent="0.25">
      <c r="A12061"/>
      <c r="B12061"/>
      <c r="C12061"/>
      <c r="D12061"/>
    </row>
    <row r="12062" spans="1:4" ht="15" x14ac:dyDescent="0.25">
      <c r="A12062"/>
      <c r="B12062"/>
      <c r="C12062"/>
      <c r="D12062"/>
    </row>
    <row r="12063" spans="1:4" ht="15" x14ac:dyDescent="0.25">
      <c r="A12063"/>
      <c r="B12063"/>
      <c r="C12063"/>
      <c r="D12063"/>
    </row>
    <row r="12064" spans="1:4" ht="15" x14ac:dyDescent="0.25">
      <c r="A12064"/>
      <c r="B12064"/>
      <c r="C12064"/>
      <c r="D12064"/>
    </row>
    <row r="12065" spans="1:4" ht="15" x14ac:dyDescent="0.25">
      <c r="A12065"/>
      <c r="B12065"/>
      <c r="C12065"/>
      <c r="D12065"/>
    </row>
    <row r="12066" spans="1:4" ht="15" x14ac:dyDescent="0.25">
      <c r="A12066"/>
      <c r="B12066"/>
      <c r="C12066"/>
      <c r="D12066"/>
    </row>
    <row r="12067" spans="1:4" ht="15" x14ac:dyDescent="0.25">
      <c r="A12067"/>
      <c r="B12067"/>
      <c r="C12067"/>
      <c r="D12067"/>
    </row>
    <row r="12068" spans="1:4" ht="15" x14ac:dyDescent="0.25">
      <c r="A12068"/>
      <c r="B12068"/>
      <c r="C12068"/>
      <c r="D12068"/>
    </row>
    <row r="12069" spans="1:4" ht="15" x14ac:dyDescent="0.25">
      <c r="A12069"/>
      <c r="B12069"/>
      <c r="C12069"/>
      <c r="D12069"/>
    </row>
    <row r="12070" spans="1:4" ht="15" x14ac:dyDescent="0.25">
      <c r="A12070"/>
      <c r="B12070"/>
      <c r="C12070"/>
      <c r="D12070"/>
    </row>
    <row r="12071" spans="1:4" ht="15" x14ac:dyDescent="0.25">
      <c r="A12071"/>
      <c r="B12071"/>
      <c r="C12071"/>
      <c r="D12071"/>
    </row>
    <row r="12072" spans="1:4" ht="15" x14ac:dyDescent="0.25">
      <c r="A12072"/>
      <c r="B12072"/>
      <c r="C12072"/>
      <c r="D12072"/>
    </row>
    <row r="12073" spans="1:4" ht="15" x14ac:dyDescent="0.25">
      <c r="A12073"/>
      <c r="B12073"/>
      <c r="C12073"/>
      <c r="D12073"/>
    </row>
    <row r="12074" spans="1:4" ht="15" x14ac:dyDescent="0.25">
      <c r="A12074"/>
      <c r="B12074"/>
      <c r="C12074"/>
      <c r="D12074"/>
    </row>
    <row r="12075" spans="1:4" ht="15" x14ac:dyDescent="0.25">
      <c r="A12075"/>
      <c r="B12075"/>
      <c r="C12075"/>
      <c r="D12075"/>
    </row>
    <row r="12076" spans="1:4" ht="15" x14ac:dyDescent="0.25">
      <c r="A12076"/>
      <c r="B12076"/>
      <c r="C12076"/>
      <c r="D12076"/>
    </row>
    <row r="12077" spans="1:4" ht="15" x14ac:dyDescent="0.25">
      <c r="A12077"/>
      <c r="B12077"/>
      <c r="C12077"/>
      <c r="D12077"/>
    </row>
    <row r="12078" spans="1:4" ht="15" x14ac:dyDescent="0.25">
      <c r="A12078"/>
      <c r="B12078"/>
      <c r="C12078"/>
      <c r="D12078"/>
    </row>
    <row r="12079" spans="1:4" ht="15" x14ac:dyDescent="0.25">
      <c r="A12079"/>
      <c r="B12079"/>
      <c r="C12079"/>
      <c r="D12079"/>
    </row>
    <row r="12080" spans="1:4" ht="15" x14ac:dyDescent="0.25">
      <c r="A12080"/>
      <c r="B12080"/>
      <c r="C12080"/>
      <c r="D12080"/>
    </row>
    <row r="12081" spans="1:4" ht="15" x14ac:dyDescent="0.25">
      <c r="A12081"/>
      <c r="B12081"/>
      <c r="C12081"/>
      <c r="D12081"/>
    </row>
    <row r="12082" spans="1:4" ht="15" x14ac:dyDescent="0.25">
      <c r="A12082"/>
      <c r="B12082"/>
      <c r="C12082"/>
      <c r="D12082"/>
    </row>
    <row r="12083" spans="1:4" ht="15" x14ac:dyDescent="0.25">
      <c r="A12083"/>
      <c r="B12083"/>
      <c r="C12083"/>
      <c r="D12083"/>
    </row>
    <row r="12084" spans="1:4" ht="15" x14ac:dyDescent="0.25">
      <c r="A12084"/>
      <c r="B12084"/>
      <c r="C12084"/>
      <c r="D12084"/>
    </row>
    <row r="12085" spans="1:4" ht="15" x14ac:dyDescent="0.25">
      <c r="A12085"/>
      <c r="B12085"/>
      <c r="C12085"/>
      <c r="D12085"/>
    </row>
    <row r="12086" spans="1:4" ht="15" x14ac:dyDescent="0.25">
      <c r="A12086"/>
      <c r="B12086"/>
      <c r="C12086"/>
      <c r="D12086"/>
    </row>
    <row r="12087" spans="1:4" ht="15" x14ac:dyDescent="0.25">
      <c r="A12087"/>
      <c r="B12087"/>
      <c r="C12087"/>
      <c r="D12087"/>
    </row>
    <row r="12088" spans="1:4" ht="15" x14ac:dyDescent="0.25">
      <c r="A12088"/>
      <c r="B12088"/>
      <c r="C12088"/>
      <c r="D12088"/>
    </row>
    <row r="12089" spans="1:4" ht="15" x14ac:dyDescent="0.25">
      <c r="A12089"/>
      <c r="B12089"/>
      <c r="C12089"/>
      <c r="D12089"/>
    </row>
    <row r="12090" spans="1:4" ht="15" x14ac:dyDescent="0.25">
      <c r="A12090"/>
      <c r="B12090"/>
      <c r="C12090"/>
      <c r="D12090"/>
    </row>
    <row r="12091" spans="1:4" ht="15" x14ac:dyDescent="0.25">
      <c r="A12091"/>
      <c r="B12091"/>
      <c r="C12091"/>
      <c r="D12091"/>
    </row>
    <row r="12092" spans="1:4" ht="15" x14ac:dyDescent="0.25">
      <c r="A12092"/>
      <c r="B12092"/>
      <c r="C12092"/>
      <c r="D12092"/>
    </row>
    <row r="12093" spans="1:4" ht="15" x14ac:dyDescent="0.25">
      <c r="A12093"/>
      <c r="B12093"/>
      <c r="C12093"/>
      <c r="D12093"/>
    </row>
    <row r="12094" spans="1:4" ht="15" x14ac:dyDescent="0.25">
      <c r="A12094"/>
      <c r="B12094"/>
      <c r="C12094"/>
      <c r="D12094"/>
    </row>
    <row r="12095" spans="1:4" ht="15" x14ac:dyDescent="0.25">
      <c r="A12095"/>
      <c r="B12095"/>
      <c r="C12095"/>
      <c r="D12095"/>
    </row>
    <row r="12096" spans="1:4" ht="15" x14ac:dyDescent="0.25">
      <c r="A12096"/>
      <c r="B12096"/>
      <c r="C12096"/>
      <c r="D12096"/>
    </row>
    <row r="12097" spans="1:4" ht="15" x14ac:dyDescent="0.25">
      <c r="A12097"/>
      <c r="B12097"/>
      <c r="C12097"/>
      <c r="D12097"/>
    </row>
    <row r="12098" spans="1:4" ht="15" x14ac:dyDescent="0.25">
      <c r="A12098"/>
      <c r="B12098"/>
      <c r="C12098"/>
      <c r="D12098"/>
    </row>
    <row r="12099" spans="1:4" ht="15" x14ac:dyDescent="0.25">
      <c r="A12099"/>
      <c r="B12099"/>
      <c r="C12099"/>
      <c r="D12099"/>
    </row>
    <row r="12100" spans="1:4" ht="15" x14ac:dyDescent="0.25">
      <c r="A12100"/>
      <c r="B12100"/>
      <c r="C12100"/>
      <c r="D12100"/>
    </row>
    <row r="12101" spans="1:4" ht="15" x14ac:dyDescent="0.25">
      <c r="A12101"/>
      <c r="B12101"/>
      <c r="C12101"/>
      <c r="D12101"/>
    </row>
    <row r="12102" spans="1:4" ht="15" x14ac:dyDescent="0.25">
      <c r="A12102"/>
      <c r="B12102"/>
      <c r="C12102"/>
      <c r="D12102"/>
    </row>
    <row r="12103" spans="1:4" ht="15" x14ac:dyDescent="0.25">
      <c r="A12103"/>
      <c r="B12103"/>
      <c r="C12103"/>
      <c r="D12103"/>
    </row>
    <row r="12104" spans="1:4" ht="15" x14ac:dyDescent="0.25">
      <c r="A12104"/>
      <c r="B12104"/>
      <c r="C12104"/>
      <c r="D12104"/>
    </row>
    <row r="12105" spans="1:4" ht="15" x14ac:dyDescent="0.25">
      <c r="A12105"/>
      <c r="B12105"/>
      <c r="C12105"/>
      <c r="D12105"/>
    </row>
    <row r="12106" spans="1:4" ht="15" x14ac:dyDescent="0.25">
      <c r="A12106"/>
      <c r="B12106"/>
      <c r="C12106"/>
      <c r="D12106"/>
    </row>
    <row r="12107" spans="1:4" ht="15" x14ac:dyDescent="0.25">
      <c r="A12107"/>
      <c r="B12107"/>
      <c r="C12107"/>
      <c r="D12107"/>
    </row>
    <row r="12108" spans="1:4" ht="15" x14ac:dyDescent="0.25">
      <c r="A12108"/>
      <c r="B12108"/>
      <c r="C12108"/>
      <c r="D12108"/>
    </row>
    <row r="12109" spans="1:4" ht="15" x14ac:dyDescent="0.25">
      <c r="A12109"/>
      <c r="B12109"/>
      <c r="C12109"/>
      <c r="D12109"/>
    </row>
    <row r="12110" spans="1:4" ht="15" x14ac:dyDescent="0.25">
      <c r="A12110"/>
      <c r="B12110"/>
      <c r="C12110"/>
      <c r="D12110"/>
    </row>
    <row r="12111" spans="1:4" ht="15" x14ac:dyDescent="0.25">
      <c r="A12111"/>
      <c r="B12111"/>
      <c r="C12111"/>
      <c r="D12111"/>
    </row>
    <row r="12112" spans="1:4" ht="15" x14ac:dyDescent="0.25">
      <c r="A12112"/>
      <c r="B12112"/>
      <c r="C12112"/>
      <c r="D12112"/>
    </row>
    <row r="12113" spans="1:4" ht="15" x14ac:dyDescent="0.25">
      <c r="A12113"/>
      <c r="B12113"/>
      <c r="C12113"/>
      <c r="D12113"/>
    </row>
    <row r="12114" spans="1:4" ht="15" x14ac:dyDescent="0.25">
      <c r="A12114"/>
      <c r="B12114"/>
      <c r="C12114"/>
      <c r="D12114"/>
    </row>
    <row r="12115" spans="1:4" ht="15" x14ac:dyDescent="0.25">
      <c r="A12115"/>
      <c r="B12115"/>
      <c r="C12115"/>
      <c r="D12115"/>
    </row>
    <row r="12116" spans="1:4" ht="15" x14ac:dyDescent="0.25">
      <c r="A12116"/>
      <c r="B12116"/>
      <c r="C12116"/>
      <c r="D12116"/>
    </row>
    <row r="12117" spans="1:4" ht="15" x14ac:dyDescent="0.25">
      <c r="A12117"/>
      <c r="B12117"/>
      <c r="C12117"/>
      <c r="D12117"/>
    </row>
    <row r="12118" spans="1:4" ht="15" x14ac:dyDescent="0.25">
      <c r="A12118"/>
      <c r="B12118"/>
      <c r="C12118"/>
      <c r="D12118"/>
    </row>
    <row r="12119" spans="1:4" ht="15" x14ac:dyDescent="0.25">
      <c r="A12119"/>
      <c r="B12119"/>
      <c r="C12119"/>
      <c r="D12119"/>
    </row>
    <row r="12120" spans="1:4" ht="15" x14ac:dyDescent="0.25">
      <c r="A12120"/>
      <c r="B12120"/>
      <c r="C12120"/>
      <c r="D12120"/>
    </row>
    <row r="12121" spans="1:4" ht="15" x14ac:dyDescent="0.25">
      <c r="A12121"/>
      <c r="B12121"/>
      <c r="C12121"/>
      <c r="D12121"/>
    </row>
    <row r="12122" spans="1:4" ht="15" x14ac:dyDescent="0.25">
      <c r="A12122"/>
      <c r="B12122"/>
      <c r="C12122"/>
      <c r="D12122"/>
    </row>
    <row r="12123" spans="1:4" ht="15" x14ac:dyDescent="0.25">
      <c r="A12123"/>
      <c r="B12123"/>
      <c r="C12123"/>
      <c r="D12123"/>
    </row>
    <row r="12124" spans="1:4" ht="15" x14ac:dyDescent="0.25">
      <c r="A12124"/>
      <c r="B12124"/>
      <c r="C12124"/>
      <c r="D12124"/>
    </row>
    <row r="12125" spans="1:4" ht="15" x14ac:dyDescent="0.25">
      <c r="A12125"/>
      <c r="B12125"/>
      <c r="C12125"/>
      <c r="D12125"/>
    </row>
    <row r="12126" spans="1:4" ht="15" x14ac:dyDescent="0.25">
      <c r="A12126"/>
      <c r="B12126"/>
      <c r="C12126"/>
      <c r="D12126"/>
    </row>
    <row r="12127" spans="1:4" ht="15" x14ac:dyDescent="0.25">
      <c r="A12127"/>
      <c r="B12127"/>
      <c r="C12127"/>
      <c r="D12127"/>
    </row>
    <row r="12128" spans="1:4" ht="15" x14ac:dyDescent="0.25">
      <c r="A12128"/>
      <c r="B12128"/>
      <c r="C12128"/>
      <c r="D12128"/>
    </row>
    <row r="12129" spans="1:4" ht="15" x14ac:dyDescent="0.25">
      <c r="A12129"/>
      <c r="B12129"/>
      <c r="C12129"/>
      <c r="D12129"/>
    </row>
    <row r="12130" spans="1:4" ht="15" x14ac:dyDescent="0.25">
      <c r="A12130"/>
      <c r="B12130"/>
      <c r="C12130"/>
      <c r="D12130"/>
    </row>
    <row r="12131" spans="1:4" ht="15" x14ac:dyDescent="0.25">
      <c r="A12131"/>
      <c r="B12131"/>
      <c r="C12131"/>
      <c r="D12131"/>
    </row>
    <row r="12132" spans="1:4" ht="15" x14ac:dyDescent="0.25">
      <c r="A12132"/>
      <c r="B12132"/>
      <c r="C12132"/>
      <c r="D12132"/>
    </row>
    <row r="12133" spans="1:4" ht="15" x14ac:dyDescent="0.25">
      <c r="A12133"/>
      <c r="B12133"/>
      <c r="C12133"/>
      <c r="D12133"/>
    </row>
    <row r="12134" spans="1:4" ht="15" x14ac:dyDescent="0.25">
      <c r="A12134"/>
      <c r="B12134"/>
      <c r="C12134"/>
      <c r="D12134"/>
    </row>
    <row r="12135" spans="1:4" ht="15" x14ac:dyDescent="0.25">
      <c r="A12135"/>
      <c r="B12135"/>
      <c r="C12135"/>
      <c r="D12135"/>
    </row>
    <row r="12136" spans="1:4" ht="15" x14ac:dyDescent="0.25">
      <c r="A12136"/>
      <c r="B12136"/>
      <c r="C12136"/>
      <c r="D12136"/>
    </row>
    <row r="12137" spans="1:4" ht="15" x14ac:dyDescent="0.25">
      <c r="A12137"/>
      <c r="B12137"/>
      <c r="C12137"/>
      <c r="D12137"/>
    </row>
    <row r="12138" spans="1:4" ht="15" x14ac:dyDescent="0.25">
      <c r="A12138"/>
      <c r="B12138"/>
      <c r="C12138"/>
      <c r="D12138"/>
    </row>
    <row r="12139" spans="1:4" ht="15" x14ac:dyDescent="0.25">
      <c r="A12139"/>
      <c r="B12139"/>
      <c r="C12139"/>
      <c r="D12139"/>
    </row>
    <row r="12140" spans="1:4" ht="15" x14ac:dyDescent="0.25">
      <c r="A12140"/>
      <c r="B12140"/>
      <c r="C12140"/>
      <c r="D12140"/>
    </row>
    <row r="12141" spans="1:4" ht="15" x14ac:dyDescent="0.25">
      <c r="A12141"/>
      <c r="B12141"/>
      <c r="C12141"/>
      <c r="D12141"/>
    </row>
    <row r="12142" spans="1:4" ht="15" x14ac:dyDescent="0.25">
      <c r="A12142"/>
      <c r="B12142"/>
      <c r="C12142"/>
      <c r="D12142"/>
    </row>
    <row r="12143" spans="1:4" ht="15" x14ac:dyDescent="0.25">
      <c r="A12143"/>
      <c r="B12143"/>
      <c r="C12143"/>
      <c r="D12143"/>
    </row>
    <row r="12144" spans="1:4" ht="15" x14ac:dyDescent="0.25">
      <c r="A12144"/>
      <c r="B12144"/>
      <c r="C12144"/>
      <c r="D12144"/>
    </row>
    <row r="12145" spans="1:4" ht="15" x14ac:dyDescent="0.25">
      <c r="A12145"/>
      <c r="B12145"/>
      <c r="C12145"/>
      <c r="D12145"/>
    </row>
    <row r="12146" spans="1:4" ht="15" x14ac:dyDescent="0.25">
      <c r="A12146"/>
      <c r="B12146"/>
      <c r="C12146"/>
      <c r="D12146"/>
    </row>
    <row r="12147" spans="1:4" ht="15" x14ac:dyDescent="0.25">
      <c r="A12147"/>
      <c r="B12147"/>
      <c r="C12147"/>
      <c r="D12147"/>
    </row>
    <row r="12148" spans="1:4" ht="15" x14ac:dyDescent="0.25">
      <c r="A12148"/>
      <c r="B12148"/>
      <c r="C12148"/>
      <c r="D12148"/>
    </row>
    <row r="12149" spans="1:4" ht="15" x14ac:dyDescent="0.25">
      <c r="A12149"/>
      <c r="B12149"/>
      <c r="C12149"/>
      <c r="D12149"/>
    </row>
    <row r="12150" spans="1:4" ht="15" x14ac:dyDescent="0.25">
      <c r="A12150"/>
      <c r="B12150"/>
      <c r="C12150"/>
      <c r="D12150"/>
    </row>
    <row r="12151" spans="1:4" ht="15" x14ac:dyDescent="0.25">
      <c r="A12151"/>
      <c r="B12151"/>
      <c r="C12151"/>
      <c r="D12151"/>
    </row>
    <row r="12152" spans="1:4" ht="15" x14ac:dyDescent="0.25">
      <c r="A12152"/>
      <c r="B12152"/>
      <c r="C12152"/>
      <c r="D12152"/>
    </row>
    <row r="12153" spans="1:4" ht="15" x14ac:dyDescent="0.25">
      <c r="A12153"/>
      <c r="B12153"/>
      <c r="C12153"/>
      <c r="D12153"/>
    </row>
    <row r="12154" spans="1:4" ht="15" x14ac:dyDescent="0.25">
      <c r="A12154"/>
      <c r="B12154"/>
      <c r="C12154"/>
      <c r="D12154"/>
    </row>
    <row r="12155" spans="1:4" ht="15" x14ac:dyDescent="0.25">
      <c r="A12155"/>
      <c r="B12155"/>
      <c r="C12155"/>
      <c r="D12155"/>
    </row>
    <row r="12156" spans="1:4" ht="15" x14ac:dyDescent="0.25">
      <c r="A12156"/>
      <c r="B12156"/>
      <c r="C12156"/>
      <c r="D12156"/>
    </row>
    <row r="12157" spans="1:4" ht="15" x14ac:dyDescent="0.25">
      <c r="A12157"/>
      <c r="B12157"/>
      <c r="C12157"/>
      <c r="D12157"/>
    </row>
    <row r="12158" spans="1:4" ht="15" x14ac:dyDescent="0.25">
      <c r="A12158"/>
      <c r="B12158"/>
      <c r="C12158"/>
      <c r="D12158"/>
    </row>
    <row r="12159" spans="1:4" ht="15" x14ac:dyDescent="0.25">
      <c r="A12159"/>
      <c r="B12159"/>
      <c r="C12159"/>
      <c r="D12159"/>
    </row>
    <row r="12160" spans="1:4" ht="15" x14ac:dyDescent="0.25">
      <c r="A12160"/>
      <c r="B12160"/>
      <c r="C12160"/>
      <c r="D12160"/>
    </row>
    <row r="12161" spans="1:4" ht="15" x14ac:dyDescent="0.25">
      <c r="A12161"/>
      <c r="B12161"/>
      <c r="C12161"/>
      <c r="D12161"/>
    </row>
    <row r="12162" spans="1:4" ht="15" x14ac:dyDescent="0.25">
      <c r="A12162"/>
      <c r="B12162"/>
      <c r="C12162"/>
      <c r="D12162"/>
    </row>
    <row r="12163" spans="1:4" ht="15" x14ac:dyDescent="0.25">
      <c r="A12163"/>
      <c r="B12163"/>
      <c r="C12163"/>
      <c r="D12163"/>
    </row>
    <row r="12164" spans="1:4" ht="15" x14ac:dyDescent="0.25">
      <c r="A12164"/>
      <c r="B12164"/>
      <c r="C12164"/>
      <c r="D12164"/>
    </row>
    <row r="12165" spans="1:4" ht="15" x14ac:dyDescent="0.25">
      <c r="A12165"/>
      <c r="B12165"/>
      <c r="C12165"/>
      <c r="D12165"/>
    </row>
    <row r="12166" spans="1:4" ht="15" x14ac:dyDescent="0.25">
      <c r="A12166"/>
      <c r="B12166"/>
      <c r="C12166"/>
      <c r="D12166"/>
    </row>
    <row r="12167" spans="1:4" ht="15" x14ac:dyDescent="0.25">
      <c r="A12167"/>
      <c r="B12167"/>
      <c r="C12167"/>
      <c r="D12167"/>
    </row>
    <row r="12168" spans="1:4" ht="15" x14ac:dyDescent="0.25">
      <c r="A12168"/>
      <c r="B12168"/>
      <c r="C12168"/>
      <c r="D12168"/>
    </row>
    <row r="12169" spans="1:4" ht="15" x14ac:dyDescent="0.25">
      <c r="A12169"/>
      <c r="B12169"/>
      <c r="C12169"/>
      <c r="D12169"/>
    </row>
    <row r="12170" spans="1:4" ht="15" x14ac:dyDescent="0.25">
      <c r="A12170"/>
      <c r="B12170"/>
      <c r="C12170"/>
      <c r="D12170"/>
    </row>
    <row r="12171" spans="1:4" ht="15" x14ac:dyDescent="0.25">
      <c r="A12171"/>
      <c r="B12171"/>
      <c r="C12171"/>
      <c r="D12171"/>
    </row>
    <row r="12172" spans="1:4" ht="15" x14ac:dyDescent="0.25">
      <c r="A12172"/>
      <c r="B12172"/>
      <c r="C12172"/>
      <c r="D12172"/>
    </row>
    <row r="12173" spans="1:4" ht="15" x14ac:dyDescent="0.25">
      <c r="A12173"/>
      <c r="B12173"/>
      <c r="C12173"/>
      <c r="D12173"/>
    </row>
    <row r="12174" spans="1:4" ht="15" x14ac:dyDescent="0.25">
      <c r="A12174"/>
      <c r="B12174"/>
      <c r="C12174"/>
      <c r="D12174"/>
    </row>
    <row r="12175" spans="1:4" ht="15" x14ac:dyDescent="0.25">
      <c r="A12175"/>
      <c r="B12175"/>
      <c r="C12175"/>
      <c r="D12175"/>
    </row>
    <row r="12176" spans="1:4" ht="15" x14ac:dyDescent="0.25">
      <c r="A12176"/>
      <c r="B12176"/>
      <c r="C12176"/>
      <c r="D12176"/>
    </row>
    <row r="12177" spans="1:4" ht="15" x14ac:dyDescent="0.25">
      <c r="A12177"/>
      <c r="B12177"/>
      <c r="C12177"/>
      <c r="D12177"/>
    </row>
    <row r="12178" spans="1:4" ht="15" x14ac:dyDescent="0.25">
      <c r="A12178"/>
      <c r="B12178"/>
      <c r="C12178"/>
      <c r="D12178"/>
    </row>
    <row r="12179" spans="1:4" ht="15" x14ac:dyDescent="0.25">
      <c r="A12179"/>
      <c r="B12179"/>
      <c r="C12179"/>
      <c r="D12179"/>
    </row>
    <row r="12180" spans="1:4" ht="15" x14ac:dyDescent="0.25">
      <c r="A12180"/>
      <c r="B12180"/>
      <c r="C12180"/>
      <c r="D12180"/>
    </row>
    <row r="12181" spans="1:4" ht="15" x14ac:dyDescent="0.25">
      <c r="A12181"/>
      <c r="B12181"/>
      <c r="C12181"/>
      <c r="D12181"/>
    </row>
    <row r="12182" spans="1:4" ht="15" x14ac:dyDescent="0.25">
      <c r="A12182"/>
      <c r="B12182"/>
      <c r="C12182"/>
      <c r="D12182"/>
    </row>
    <row r="12183" spans="1:4" ht="15" x14ac:dyDescent="0.25">
      <c r="A12183"/>
      <c r="B12183"/>
      <c r="C12183"/>
      <c r="D12183"/>
    </row>
    <row r="12184" spans="1:4" ht="15" x14ac:dyDescent="0.25">
      <c r="A12184"/>
      <c r="B12184"/>
      <c r="C12184"/>
      <c r="D12184"/>
    </row>
    <row r="12185" spans="1:4" ht="15" x14ac:dyDescent="0.25">
      <c r="A12185"/>
      <c r="B12185"/>
      <c r="C12185"/>
      <c r="D12185"/>
    </row>
    <row r="12186" spans="1:4" ht="15" x14ac:dyDescent="0.25">
      <c r="A12186"/>
      <c r="B12186"/>
      <c r="C12186"/>
      <c r="D12186"/>
    </row>
    <row r="12187" spans="1:4" ht="15" x14ac:dyDescent="0.25">
      <c r="A12187"/>
      <c r="B12187"/>
      <c r="C12187"/>
      <c r="D12187"/>
    </row>
    <row r="12188" spans="1:4" ht="15" x14ac:dyDescent="0.25">
      <c r="A12188"/>
      <c r="B12188"/>
      <c r="C12188"/>
      <c r="D12188"/>
    </row>
    <row r="12189" spans="1:4" ht="15" x14ac:dyDescent="0.25">
      <c r="A12189"/>
      <c r="B12189"/>
      <c r="C12189"/>
      <c r="D12189"/>
    </row>
    <row r="12190" spans="1:4" ht="15" x14ac:dyDescent="0.25">
      <c r="A12190"/>
      <c r="B12190"/>
      <c r="C12190"/>
      <c r="D12190"/>
    </row>
    <row r="12191" spans="1:4" ht="15" x14ac:dyDescent="0.25">
      <c r="A12191"/>
      <c r="B12191"/>
      <c r="C12191"/>
      <c r="D12191"/>
    </row>
    <row r="12192" spans="1:4" ht="15" x14ac:dyDescent="0.25">
      <c r="A12192"/>
      <c r="B12192"/>
      <c r="C12192"/>
      <c r="D12192"/>
    </row>
    <row r="12193" spans="1:4" ht="15" x14ac:dyDescent="0.25">
      <c r="A12193"/>
      <c r="B12193"/>
      <c r="C12193"/>
      <c r="D12193"/>
    </row>
    <row r="12194" spans="1:4" ht="15" x14ac:dyDescent="0.25">
      <c r="A12194"/>
      <c r="B12194"/>
      <c r="C12194"/>
      <c r="D12194"/>
    </row>
    <row r="12195" spans="1:4" ht="15" x14ac:dyDescent="0.25">
      <c r="A12195"/>
      <c r="B12195"/>
      <c r="C12195"/>
      <c r="D12195"/>
    </row>
    <row r="12196" spans="1:4" ht="15" x14ac:dyDescent="0.25">
      <c r="A12196"/>
      <c r="B12196"/>
      <c r="C12196"/>
      <c r="D12196"/>
    </row>
    <row r="12197" spans="1:4" ht="15" x14ac:dyDescent="0.25">
      <c r="A12197"/>
      <c r="B12197"/>
      <c r="C12197"/>
      <c r="D12197"/>
    </row>
    <row r="12198" spans="1:4" ht="15" x14ac:dyDescent="0.25">
      <c r="A12198"/>
      <c r="B12198"/>
      <c r="C12198"/>
      <c r="D12198"/>
    </row>
    <row r="12199" spans="1:4" ht="15" x14ac:dyDescent="0.25">
      <c r="A12199"/>
      <c r="B12199"/>
      <c r="C12199"/>
      <c r="D12199"/>
    </row>
    <row r="12200" spans="1:4" ht="15" x14ac:dyDescent="0.25">
      <c r="A12200"/>
      <c r="B12200"/>
      <c r="C12200"/>
      <c r="D12200"/>
    </row>
    <row r="12201" spans="1:4" ht="15" x14ac:dyDescent="0.25">
      <c r="A12201"/>
      <c r="B12201"/>
      <c r="C12201"/>
      <c r="D12201"/>
    </row>
    <row r="12202" spans="1:4" ht="15" x14ac:dyDescent="0.25">
      <c r="A12202"/>
      <c r="B12202"/>
      <c r="C12202"/>
      <c r="D12202"/>
    </row>
    <row r="12203" spans="1:4" ht="15" x14ac:dyDescent="0.25">
      <c r="A12203"/>
      <c r="B12203"/>
      <c r="C12203"/>
      <c r="D12203"/>
    </row>
    <row r="12204" spans="1:4" ht="15" x14ac:dyDescent="0.25">
      <c r="A12204"/>
      <c r="B12204"/>
      <c r="C12204"/>
      <c r="D12204"/>
    </row>
    <row r="12205" spans="1:4" ht="15" x14ac:dyDescent="0.25">
      <c r="A12205"/>
      <c r="B12205"/>
      <c r="C12205"/>
      <c r="D12205"/>
    </row>
    <row r="12206" spans="1:4" ht="15" x14ac:dyDescent="0.25">
      <c r="A12206"/>
      <c r="B12206"/>
      <c r="C12206"/>
      <c r="D12206"/>
    </row>
    <row r="12207" spans="1:4" ht="15" x14ac:dyDescent="0.25">
      <c r="A12207"/>
      <c r="B12207"/>
      <c r="C12207"/>
      <c r="D12207"/>
    </row>
    <row r="12208" spans="1:4" ht="15" x14ac:dyDescent="0.25">
      <c r="A12208"/>
      <c r="B12208"/>
      <c r="C12208"/>
      <c r="D12208"/>
    </row>
    <row r="12209" spans="1:4" ht="15" x14ac:dyDescent="0.25">
      <c r="A12209"/>
      <c r="B12209"/>
      <c r="C12209"/>
      <c r="D12209"/>
    </row>
    <row r="12210" spans="1:4" ht="15" x14ac:dyDescent="0.25">
      <c r="A12210"/>
      <c r="B12210"/>
      <c r="C12210"/>
      <c r="D12210"/>
    </row>
    <row r="12211" spans="1:4" ht="15" x14ac:dyDescent="0.25">
      <c r="A12211"/>
      <c r="B12211"/>
      <c r="C12211"/>
      <c r="D12211"/>
    </row>
    <row r="12212" spans="1:4" ht="15" x14ac:dyDescent="0.25">
      <c r="A12212"/>
      <c r="B12212"/>
      <c r="C12212"/>
      <c r="D12212"/>
    </row>
    <row r="12213" spans="1:4" ht="15" x14ac:dyDescent="0.25">
      <c r="A12213"/>
      <c r="B12213"/>
      <c r="C12213"/>
      <c r="D12213"/>
    </row>
    <row r="12214" spans="1:4" ht="15" x14ac:dyDescent="0.25">
      <c r="A12214"/>
      <c r="B12214"/>
      <c r="C12214"/>
      <c r="D12214"/>
    </row>
    <row r="12215" spans="1:4" ht="15" x14ac:dyDescent="0.25">
      <c r="A12215"/>
      <c r="B12215"/>
      <c r="C12215"/>
      <c r="D12215"/>
    </row>
    <row r="12216" spans="1:4" ht="15" x14ac:dyDescent="0.25">
      <c r="A12216"/>
      <c r="B12216"/>
      <c r="C12216"/>
      <c r="D12216"/>
    </row>
    <row r="12217" spans="1:4" ht="15" x14ac:dyDescent="0.25">
      <c r="A12217"/>
      <c r="B12217"/>
      <c r="C12217"/>
      <c r="D12217"/>
    </row>
    <row r="12218" spans="1:4" ht="15" x14ac:dyDescent="0.25">
      <c r="A12218"/>
      <c r="B12218"/>
      <c r="C12218"/>
      <c r="D12218"/>
    </row>
    <row r="12219" spans="1:4" ht="15" x14ac:dyDescent="0.25">
      <c r="A12219"/>
      <c r="B12219"/>
      <c r="C12219"/>
      <c r="D12219"/>
    </row>
    <row r="12220" spans="1:4" ht="15" x14ac:dyDescent="0.25">
      <c r="A12220"/>
      <c r="B12220"/>
      <c r="C12220"/>
      <c r="D12220"/>
    </row>
    <row r="12221" spans="1:4" ht="15" x14ac:dyDescent="0.25">
      <c r="A12221"/>
      <c r="B12221"/>
      <c r="C12221"/>
      <c r="D12221"/>
    </row>
    <row r="12222" spans="1:4" ht="15" x14ac:dyDescent="0.25">
      <c r="A12222"/>
      <c r="B12222"/>
      <c r="C12222"/>
      <c r="D12222"/>
    </row>
    <row r="12223" spans="1:4" ht="15" x14ac:dyDescent="0.25">
      <c r="A12223"/>
      <c r="B12223"/>
      <c r="C12223"/>
      <c r="D12223"/>
    </row>
    <row r="12224" spans="1:4" ht="15" x14ac:dyDescent="0.25">
      <c r="A12224"/>
      <c r="B12224"/>
      <c r="C12224"/>
      <c r="D12224"/>
    </row>
    <row r="12225" spans="1:4" ht="15" x14ac:dyDescent="0.25">
      <c r="A12225"/>
      <c r="B12225"/>
      <c r="C12225"/>
      <c r="D12225"/>
    </row>
    <row r="12226" spans="1:4" ht="15" x14ac:dyDescent="0.25">
      <c r="A12226"/>
      <c r="B12226"/>
      <c r="C12226"/>
      <c r="D12226"/>
    </row>
    <row r="12227" spans="1:4" ht="15" x14ac:dyDescent="0.25">
      <c r="A12227"/>
      <c r="B12227"/>
      <c r="C12227"/>
      <c r="D12227"/>
    </row>
    <row r="12228" spans="1:4" ht="15" x14ac:dyDescent="0.25">
      <c r="A12228"/>
      <c r="B12228"/>
      <c r="C12228"/>
      <c r="D12228"/>
    </row>
    <row r="12229" spans="1:4" ht="15" x14ac:dyDescent="0.25">
      <c r="A12229"/>
      <c r="B12229"/>
      <c r="C12229"/>
      <c r="D12229"/>
    </row>
    <row r="12230" spans="1:4" ht="15" x14ac:dyDescent="0.25">
      <c r="A12230"/>
      <c r="B12230"/>
      <c r="C12230"/>
      <c r="D12230"/>
    </row>
    <row r="12231" spans="1:4" ht="15" x14ac:dyDescent="0.25">
      <c r="A12231"/>
      <c r="B12231"/>
      <c r="C12231"/>
      <c r="D12231"/>
    </row>
    <row r="12232" spans="1:4" ht="15" x14ac:dyDescent="0.25">
      <c r="A12232"/>
      <c r="B12232"/>
      <c r="C12232"/>
      <c r="D12232"/>
    </row>
    <row r="12233" spans="1:4" ht="15" x14ac:dyDescent="0.25">
      <c r="A12233"/>
      <c r="B12233"/>
      <c r="C12233"/>
      <c r="D12233"/>
    </row>
    <row r="12234" spans="1:4" ht="15" x14ac:dyDescent="0.25">
      <c r="A12234"/>
      <c r="B12234"/>
      <c r="C12234"/>
      <c r="D12234"/>
    </row>
    <row r="12235" spans="1:4" ht="15" x14ac:dyDescent="0.25">
      <c r="A12235"/>
      <c r="B12235"/>
      <c r="C12235"/>
      <c r="D12235"/>
    </row>
    <row r="12236" spans="1:4" ht="15" x14ac:dyDescent="0.25">
      <c r="A12236"/>
      <c r="B12236"/>
      <c r="C12236"/>
      <c r="D12236"/>
    </row>
    <row r="12237" spans="1:4" ht="15" x14ac:dyDescent="0.25">
      <c r="A12237"/>
      <c r="B12237"/>
      <c r="C12237"/>
      <c r="D12237"/>
    </row>
    <row r="12238" spans="1:4" ht="15" x14ac:dyDescent="0.25">
      <c r="A12238"/>
      <c r="B12238"/>
      <c r="C12238"/>
      <c r="D12238"/>
    </row>
    <row r="12239" spans="1:4" ht="15" x14ac:dyDescent="0.25">
      <c r="A12239"/>
      <c r="B12239"/>
      <c r="C12239"/>
      <c r="D12239"/>
    </row>
    <row r="12240" spans="1:4" ht="15" x14ac:dyDescent="0.25">
      <c r="A12240"/>
      <c r="B12240"/>
      <c r="C12240"/>
      <c r="D12240"/>
    </row>
    <row r="12241" spans="1:4" ht="15" x14ac:dyDescent="0.25">
      <c r="A12241"/>
      <c r="B12241"/>
      <c r="C12241"/>
      <c r="D12241"/>
    </row>
    <row r="12242" spans="1:4" ht="15" x14ac:dyDescent="0.25">
      <c r="A12242"/>
      <c r="B12242"/>
      <c r="C12242"/>
      <c r="D12242"/>
    </row>
    <row r="12243" spans="1:4" ht="15" x14ac:dyDescent="0.25">
      <c r="A12243"/>
      <c r="B12243"/>
      <c r="C12243"/>
      <c r="D12243"/>
    </row>
    <row r="12244" spans="1:4" ht="15" x14ac:dyDescent="0.25">
      <c r="A12244"/>
      <c r="B12244"/>
      <c r="C12244"/>
      <c r="D12244"/>
    </row>
    <row r="12245" spans="1:4" ht="15" x14ac:dyDescent="0.25">
      <c r="A12245"/>
      <c r="B12245"/>
      <c r="C12245"/>
      <c r="D12245"/>
    </row>
    <row r="12246" spans="1:4" ht="15" x14ac:dyDescent="0.25">
      <c r="A12246"/>
      <c r="B12246"/>
      <c r="C12246"/>
      <c r="D12246"/>
    </row>
    <row r="12247" spans="1:4" ht="15" x14ac:dyDescent="0.25">
      <c r="A12247"/>
      <c r="B12247"/>
      <c r="C12247"/>
      <c r="D12247"/>
    </row>
    <row r="12248" spans="1:4" ht="15" x14ac:dyDescent="0.25">
      <c r="A12248"/>
      <c r="B12248"/>
      <c r="C12248"/>
      <c r="D12248"/>
    </row>
    <row r="12249" spans="1:4" ht="15" x14ac:dyDescent="0.25">
      <c r="A12249"/>
      <c r="B12249"/>
      <c r="C12249"/>
      <c r="D12249"/>
    </row>
    <row r="12250" spans="1:4" ht="15" x14ac:dyDescent="0.25">
      <c r="A12250"/>
      <c r="B12250"/>
      <c r="C12250"/>
      <c r="D12250"/>
    </row>
    <row r="12251" spans="1:4" ht="15" x14ac:dyDescent="0.25">
      <c r="A12251"/>
      <c r="B12251"/>
      <c r="C12251"/>
      <c r="D12251"/>
    </row>
    <row r="12252" spans="1:4" ht="15" x14ac:dyDescent="0.25">
      <c r="A12252"/>
      <c r="B12252"/>
      <c r="C12252"/>
      <c r="D12252"/>
    </row>
    <row r="12253" spans="1:4" ht="15" x14ac:dyDescent="0.25">
      <c r="A12253"/>
      <c r="B12253"/>
      <c r="C12253"/>
      <c r="D12253"/>
    </row>
    <row r="12254" spans="1:4" ht="15" x14ac:dyDescent="0.25">
      <c r="A12254"/>
      <c r="B12254"/>
      <c r="C12254"/>
      <c r="D12254"/>
    </row>
    <row r="12255" spans="1:4" ht="15" x14ac:dyDescent="0.25">
      <c r="A12255"/>
      <c r="B12255"/>
      <c r="C12255"/>
      <c r="D12255"/>
    </row>
    <row r="12256" spans="1:4" ht="15" x14ac:dyDescent="0.25">
      <c r="A12256"/>
      <c r="B12256"/>
      <c r="C12256"/>
      <c r="D12256"/>
    </row>
    <row r="12257" spans="1:4" ht="15" x14ac:dyDescent="0.25">
      <c r="A12257"/>
      <c r="B12257"/>
      <c r="C12257"/>
      <c r="D12257"/>
    </row>
    <row r="12258" spans="1:4" ht="15" x14ac:dyDescent="0.25">
      <c r="A12258"/>
      <c r="B12258"/>
      <c r="C12258"/>
      <c r="D12258"/>
    </row>
    <row r="12259" spans="1:4" ht="15" x14ac:dyDescent="0.25">
      <c r="A12259"/>
      <c r="B12259"/>
      <c r="C12259"/>
      <c r="D12259"/>
    </row>
    <row r="12260" spans="1:4" ht="15" x14ac:dyDescent="0.25">
      <c r="A12260"/>
      <c r="B12260"/>
      <c r="C12260"/>
      <c r="D12260"/>
    </row>
    <row r="12261" spans="1:4" ht="15" x14ac:dyDescent="0.25">
      <c r="A12261"/>
      <c r="B12261"/>
      <c r="C12261"/>
      <c r="D12261"/>
    </row>
    <row r="12262" spans="1:4" ht="15" x14ac:dyDescent="0.25">
      <c r="A12262"/>
      <c r="B12262"/>
      <c r="C12262"/>
      <c r="D12262"/>
    </row>
    <row r="12263" spans="1:4" ht="15" x14ac:dyDescent="0.25">
      <c r="A12263"/>
      <c r="B12263"/>
      <c r="C12263"/>
      <c r="D12263"/>
    </row>
    <row r="12264" spans="1:4" ht="15" x14ac:dyDescent="0.25">
      <c r="A12264"/>
      <c r="B12264"/>
      <c r="C12264"/>
      <c r="D12264"/>
    </row>
    <row r="12265" spans="1:4" ht="15" x14ac:dyDescent="0.25">
      <c r="A12265"/>
      <c r="B12265"/>
      <c r="C12265"/>
      <c r="D12265"/>
    </row>
    <row r="12266" spans="1:4" ht="15" x14ac:dyDescent="0.25">
      <c r="A12266"/>
      <c r="B12266"/>
      <c r="C12266"/>
      <c r="D12266"/>
    </row>
    <row r="12267" spans="1:4" ht="15" x14ac:dyDescent="0.25">
      <c r="A12267"/>
      <c r="B12267"/>
      <c r="C12267"/>
      <c r="D12267"/>
    </row>
    <row r="12268" spans="1:4" ht="15" x14ac:dyDescent="0.25">
      <c r="A12268"/>
      <c r="B12268"/>
      <c r="C12268"/>
      <c r="D12268"/>
    </row>
    <row r="12269" spans="1:4" ht="15" x14ac:dyDescent="0.25">
      <c r="A12269"/>
      <c r="B12269"/>
      <c r="C12269"/>
      <c r="D12269"/>
    </row>
    <row r="12270" spans="1:4" ht="15" x14ac:dyDescent="0.25">
      <c r="A12270"/>
      <c r="B12270"/>
      <c r="C12270"/>
      <c r="D12270"/>
    </row>
    <row r="12271" spans="1:4" ht="15" x14ac:dyDescent="0.25">
      <c r="A12271"/>
      <c r="B12271"/>
      <c r="C12271"/>
      <c r="D12271"/>
    </row>
    <row r="12272" spans="1:4" ht="15" x14ac:dyDescent="0.25">
      <c r="A12272"/>
      <c r="B12272"/>
      <c r="C12272"/>
      <c r="D12272"/>
    </row>
    <row r="12273" spans="1:4" ht="15" x14ac:dyDescent="0.25">
      <c r="A12273"/>
      <c r="B12273"/>
      <c r="C12273"/>
      <c r="D12273"/>
    </row>
    <row r="12274" spans="1:4" ht="15" x14ac:dyDescent="0.25">
      <c r="A12274"/>
      <c r="B12274"/>
      <c r="C12274"/>
      <c r="D12274"/>
    </row>
    <row r="12275" spans="1:4" ht="15" x14ac:dyDescent="0.25">
      <c r="A12275"/>
      <c r="B12275"/>
      <c r="C12275"/>
      <c r="D12275"/>
    </row>
    <row r="12276" spans="1:4" ht="15" x14ac:dyDescent="0.25">
      <c r="A12276"/>
      <c r="B12276"/>
      <c r="C12276"/>
      <c r="D12276"/>
    </row>
    <row r="12277" spans="1:4" ht="15" x14ac:dyDescent="0.25">
      <c r="A12277"/>
      <c r="B12277"/>
      <c r="C12277"/>
      <c r="D12277"/>
    </row>
    <row r="12278" spans="1:4" ht="15" x14ac:dyDescent="0.25">
      <c r="A12278"/>
      <c r="B12278"/>
      <c r="C12278"/>
      <c r="D12278"/>
    </row>
    <row r="12279" spans="1:4" ht="15" x14ac:dyDescent="0.25">
      <c r="A12279"/>
      <c r="B12279"/>
      <c r="C12279"/>
      <c r="D12279"/>
    </row>
    <row r="12280" spans="1:4" ht="15" x14ac:dyDescent="0.25">
      <c r="A12280"/>
      <c r="B12280"/>
      <c r="C12280"/>
      <c r="D12280"/>
    </row>
    <row r="12281" spans="1:4" ht="15" x14ac:dyDescent="0.25">
      <c r="A12281"/>
      <c r="B12281"/>
      <c r="C12281"/>
      <c r="D12281"/>
    </row>
    <row r="12282" spans="1:4" ht="15" x14ac:dyDescent="0.25">
      <c r="A12282"/>
      <c r="B12282"/>
      <c r="C12282"/>
      <c r="D12282"/>
    </row>
    <row r="12283" spans="1:4" ht="15" x14ac:dyDescent="0.25">
      <c r="A12283"/>
      <c r="B12283"/>
      <c r="C12283"/>
      <c r="D12283"/>
    </row>
    <row r="12284" spans="1:4" ht="15" x14ac:dyDescent="0.25">
      <c r="A12284"/>
      <c r="B12284"/>
      <c r="C12284"/>
      <c r="D12284"/>
    </row>
    <row r="12285" spans="1:4" ht="15" x14ac:dyDescent="0.25">
      <c r="A12285"/>
      <c r="B12285"/>
      <c r="C12285"/>
      <c r="D12285"/>
    </row>
    <row r="12286" spans="1:4" ht="15" x14ac:dyDescent="0.25">
      <c r="A12286"/>
      <c r="B12286"/>
      <c r="C12286"/>
      <c r="D12286"/>
    </row>
    <row r="12287" spans="1:4" ht="15" x14ac:dyDescent="0.25">
      <c r="A12287"/>
      <c r="B12287"/>
      <c r="C12287"/>
      <c r="D12287"/>
    </row>
    <row r="12288" spans="1:4" ht="15" x14ac:dyDescent="0.25">
      <c r="A12288"/>
      <c r="B12288"/>
      <c r="C12288"/>
      <c r="D12288"/>
    </row>
    <row r="12289" spans="1:4" ht="15" x14ac:dyDescent="0.25">
      <c r="A12289"/>
      <c r="B12289"/>
      <c r="C12289"/>
      <c r="D12289"/>
    </row>
    <row r="12290" spans="1:4" ht="15" x14ac:dyDescent="0.25">
      <c r="A12290"/>
      <c r="B12290"/>
      <c r="C12290"/>
      <c r="D12290"/>
    </row>
    <row r="12291" spans="1:4" ht="15" x14ac:dyDescent="0.25">
      <c r="A12291"/>
      <c r="B12291"/>
      <c r="C12291"/>
      <c r="D12291"/>
    </row>
    <row r="12292" spans="1:4" ht="15" x14ac:dyDescent="0.25">
      <c r="A12292"/>
      <c r="B12292"/>
      <c r="C12292"/>
      <c r="D12292"/>
    </row>
    <row r="12293" spans="1:4" ht="15" x14ac:dyDescent="0.25">
      <c r="A12293"/>
      <c r="B12293"/>
      <c r="C12293"/>
      <c r="D12293"/>
    </row>
    <row r="12294" spans="1:4" ht="15" x14ac:dyDescent="0.25">
      <c r="A12294"/>
      <c r="B12294"/>
      <c r="C12294"/>
      <c r="D12294"/>
    </row>
    <row r="12295" spans="1:4" ht="15" x14ac:dyDescent="0.25">
      <c r="A12295"/>
      <c r="B12295"/>
      <c r="C12295"/>
      <c r="D12295"/>
    </row>
    <row r="12296" spans="1:4" ht="15" x14ac:dyDescent="0.25">
      <c r="A12296"/>
      <c r="B12296"/>
      <c r="C12296"/>
      <c r="D12296"/>
    </row>
    <row r="12297" spans="1:4" ht="15" x14ac:dyDescent="0.25">
      <c r="A12297"/>
      <c r="B12297"/>
      <c r="C12297"/>
      <c r="D12297"/>
    </row>
    <row r="12298" spans="1:4" ht="15" x14ac:dyDescent="0.25">
      <c r="A12298"/>
      <c r="B12298"/>
      <c r="C12298"/>
      <c r="D12298"/>
    </row>
    <row r="12299" spans="1:4" ht="15" x14ac:dyDescent="0.25">
      <c r="A12299"/>
      <c r="B12299"/>
      <c r="C12299"/>
      <c r="D12299"/>
    </row>
    <row r="12300" spans="1:4" ht="15" x14ac:dyDescent="0.25">
      <c r="A12300"/>
      <c r="B12300"/>
      <c r="C12300"/>
      <c r="D12300"/>
    </row>
    <row r="12301" spans="1:4" ht="15" x14ac:dyDescent="0.25">
      <c r="A12301"/>
      <c r="B12301"/>
      <c r="C12301"/>
      <c r="D12301"/>
    </row>
    <row r="12302" spans="1:4" ht="15" x14ac:dyDescent="0.25">
      <c r="A12302"/>
      <c r="B12302"/>
      <c r="C12302"/>
      <c r="D12302"/>
    </row>
    <row r="12303" spans="1:4" ht="15" x14ac:dyDescent="0.25">
      <c r="A12303"/>
      <c r="B12303"/>
      <c r="C12303"/>
      <c r="D12303"/>
    </row>
    <row r="12304" spans="1:4" ht="15" x14ac:dyDescent="0.25">
      <c r="A12304"/>
      <c r="B12304"/>
      <c r="C12304"/>
      <c r="D12304"/>
    </row>
    <row r="12305" spans="1:4" ht="15" x14ac:dyDescent="0.25">
      <c r="A12305"/>
      <c r="B12305"/>
      <c r="C12305"/>
      <c r="D12305"/>
    </row>
    <row r="12306" spans="1:4" ht="15" x14ac:dyDescent="0.25">
      <c r="A12306"/>
      <c r="B12306"/>
      <c r="C12306"/>
      <c r="D12306"/>
    </row>
    <row r="12307" spans="1:4" ht="15" x14ac:dyDescent="0.25">
      <c r="A12307"/>
      <c r="B12307"/>
      <c r="C12307"/>
      <c r="D12307"/>
    </row>
    <row r="12308" spans="1:4" ht="15" x14ac:dyDescent="0.25">
      <c r="A12308"/>
      <c r="B12308"/>
      <c r="C12308"/>
      <c r="D12308"/>
    </row>
    <row r="12309" spans="1:4" ht="15" x14ac:dyDescent="0.25">
      <c r="A12309"/>
      <c r="B12309"/>
      <c r="C12309"/>
      <c r="D12309"/>
    </row>
    <row r="12310" spans="1:4" ht="15" x14ac:dyDescent="0.25">
      <c r="A12310"/>
      <c r="B12310"/>
      <c r="C12310"/>
      <c r="D12310"/>
    </row>
    <row r="12311" spans="1:4" ht="15" x14ac:dyDescent="0.25">
      <c r="A12311"/>
      <c r="B12311"/>
      <c r="C12311"/>
      <c r="D12311"/>
    </row>
    <row r="12312" spans="1:4" ht="15" x14ac:dyDescent="0.25">
      <c r="A12312"/>
      <c r="B12312"/>
      <c r="C12312"/>
      <c r="D12312"/>
    </row>
    <row r="12313" spans="1:4" ht="15" x14ac:dyDescent="0.25">
      <c r="A12313"/>
      <c r="B12313"/>
      <c r="C12313"/>
      <c r="D12313"/>
    </row>
    <row r="12314" spans="1:4" ht="15" x14ac:dyDescent="0.25">
      <c r="A12314"/>
      <c r="B12314"/>
      <c r="C12314"/>
      <c r="D12314"/>
    </row>
    <row r="12315" spans="1:4" ht="15" x14ac:dyDescent="0.25">
      <c r="A12315"/>
      <c r="B12315"/>
      <c r="C12315"/>
      <c r="D12315"/>
    </row>
    <row r="12316" spans="1:4" ht="15" x14ac:dyDescent="0.25">
      <c r="A12316"/>
      <c r="B12316"/>
      <c r="C12316"/>
      <c r="D12316"/>
    </row>
    <row r="12317" spans="1:4" ht="15" x14ac:dyDescent="0.25">
      <c r="A12317"/>
      <c r="B12317"/>
      <c r="C12317"/>
      <c r="D12317"/>
    </row>
    <row r="12318" spans="1:4" ht="15" x14ac:dyDescent="0.25">
      <c r="A12318"/>
      <c r="B12318"/>
      <c r="C12318"/>
      <c r="D12318"/>
    </row>
    <row r="12319" spans="1:4" ht="15" x14ac:dyDescent="0.25">
      <c r="A12319"/>
      <c r="B12319"/>
      <c r="C12319"/>
      <c r="D12319"/>
    </row>
    <row r="12320" spans="1:4" ht="15" x14ac:dyDescent="0.25">
      <c r="A12320"/>
      <c r="B12320"/>
      <c r="C12320"/>
      <c r="D12320"/>
    </row>
    <row r="12321" spans="1:4" ht="15" x14ac:dyDescent="0.25">
      <c r="A12321"/>
      <c r="B12321"/>
      <c r="C12321"/>
      <c r="D12321"/>
    </row>
    <row r="12322" spans="1:4" ht="15" x14ac:dyDescent="0.25">
      <c r="A12322"/>
      <c r="B12322"/>
      <c r="C12322"/>
      <c r="D12322"/>
    </row>
    <row r="12323" spans="1:4" ht="15" x14ac:dyDescent="0.25">
      <c r="A12323"/>
      <c r="B12323"/>
      <c r="C12323"/>
      <c r="D12323"/>
    </row>
    <row r="12324" spans="1:4" ht="15" x14ac:dyDescent="0.25">
      <c r="A12324"/>
      <c r="B12324"/>
      <c r="C12324"/>
      <c r="D12324"/>
    </row>
    <row r="12325" spans="1:4" ht="15" x14ac:dyDescent="0.25">
      <c r="A12325"/>
      <c r="B12325"/>
      <c r="C12325"/>
      <c r="D12325"/>
    </row>
    <row r="12326" spans="1:4" ht="15" x14ac:dyDescent="0.25">
      <c r="A12326"/>
      <c r="B12326"/>
      <c r="C12326"/>
      <c r="D12326"/>
    </row>
    <row r="12327" spans="1:4" ht="15" x14ac:dyDescent="0.25">
      <c r="A12327"/>
      <c r="B12327"/>
      <c r="C12327"/>
      <c r="D12327"/>
    </row>
    <row r="12328" spans="1:4" ht="15" x14ac:dyDescent="0.25">
      <c r="A12328"/>
      <c r="B12328"/>
      <c r="C12328"/>
      <c r="D12328"/>
    </row>
    <row r="12329" spans="1:4" ht="15" x14ac:dyDescent="0.25">
      <c r="A12329"/>
      <c r="B12329"/>
      <c r="C12329"/>
      <c r="D12329"/>
    </row>
    <row r="12330" spans="1:4" ht="15" x14ac:dyDescent="0.25">
      <c r="A12330"/>
      <c r="B12330"/>
      <c r="C12330"/>
      <c r="D12330"/>
    </row>
    <row r="12331" spans="1:4" ht="15" x14ac:dyDescent="0.25">
      <c r="A12331"/>
      <c r="B12331"/>
      <c r="C12331"/>
      <c r="D12331"/>
    </row>
    <row r="12332" spans="1:4" ht="15" x14ac:dyDescent="0.25">
      <c r="A12332"/>
      <c r="B12332"/>
      <c r="C12332"/>
      <c r="D12332"/>
    </row>
    <row r="12333" spans="1:4" ht="15" x14ac:dyDescent="0.25">
      <c r="A12333"/>
      <c r="B12333"/>
      <c r="C12333"/>
      <c r="D12333"/>
    </row>
    <row r="12334" spans="1:4" ht="15" x14ac:dyDescent="0.25">
      <c r="A12334"/>
      <c r="B12334"/>
      <c r="C12334"/>
      <c r="D12334"/>
    </row>
    <row r="12335" spans="1:4" ht="15" x14ac:dyDescent="0.25">
      <c r="A12335"/>
      <c r="B12335"/>
      <c r="C12335"/>
      <c r="D12335"/>
    </row>
    <row r="12336" spans="1:4" ht="15" x14ac:dyDescent="0.25">
      <c r="A12336"/>
      <c r="B12336"/>
      <c r="C12336"/>
      <c r="D12336"/>
    </row>
    <row r="12337" spans="1:4" ht="15" x14ac:dyDescent="0.25">
      <c r="A12337"/>
      <c r="B12337"/>
      <c r="C12337"/>
      <c r="D12337"/>
    </row>
    <row r="12338" spans="1:4" ht="15" x14ac:dyDescent="0.25">
      <c r="A12338"/>
      <c r="B12338"/>
      <c r="C12338"/>
      <c r="D12338"/>
    </row>
    <row r="12339" spans="1:4" ht="15" x14ac:dyDescent="0.25">
      <c r="A12339"/>
      <c r="B12339"/>
      <c r="C12339"/>
      <c r="D12339"/>
    </row>
    <row r="12340" spans="1:4" ht="15" x14ac:dyDescent="0.25">
      <c r="A12340"/>
      <c r="B12340"/>
      <c r="C12340"/>
      <c r="D12340"/>
    </row>
    <row r="12341" spans="1:4" ht="15" x14ac:dyDescent="0.25">
      <c r="A12341"/>
      <c r="B12341"/>
      <c r="C12341"/>
      <c r="D12341"/>
    </row>
    <row r="12342" spans="1:4" ht="15" x14ac:dyDescent="0.25">
      <c r="A12342"/>
      <c r="B12342"/>
      <c r="C12342"/>
      <c r="D12342"/>
    </row>
    <row r="12343" spans="1:4" ht="15" x14ac:dyDescent="0.25">
      <c r="A12343"/>
      <c r="B12343"/>
      <c r="C12343"/>
      <c r="D12343"/>
    </row>
    <row r="12344" spans="1:4" ht="15" x14ac:dyDescent="0.25">
      <c r="A12344"/>
      <c r="B12344"/>
      <c r="C12344"/>
      <c r="D12344"/>
    </row>
    <row r="12345" spans="1:4" ht="15" x14ac:dyDescent="0.25">
      <c r="A12345"/>
      <c r="B12345"/>
      <c r="C12345"/>
      <c r="D12345"/>
    </row>
    <row r="12346" spans="1:4" ht="15" x14ac:dyDescent="0.25">
      <c r="A12346"/>
      <c r="B12346"/>
      <c r="C12346"/>
      <c r="D12346"/>
    </row>
    <row r="12347" spans="1:4" ht="15" x14ac:dyDescent="0.25">
      <c r="A12347"/>
      <c r="B12347"/>
      <c r="C12347"/>
      <c r="D12347"/>
    </row>
    <row r="12348" spans="1:4" ht="15" x14ac:dyDescent="0.25">
      <c r="A12348"/>
      <c r="B12348"/>
      <c r="C12348"/>
      <c r="D12348"/>
    </row>
    <row r="12349" spans="1:4" ht="15" x14ac:dyDescent="0.25">
      <c r="A12349"/>
      <c r="B12349"/>
      <c r="C12349"/>
      <c r="D12349"/>
    </row>
    <row r="12350" spans="1:4" ht="15" x14ac:dyDescent="0.25">
      <c r="A12350"/>
      <c r="B12350"/>
      <c r="C12350"/>
      <c r="D12350"/>
    </row>
    <row r="12351" spans="1:4" ht="15" x14ac:dyDescent="0.25">
      <c r="A12351"/>
      <c r="B12351"/>
      <c r="C12351"/>
      <c r="D12351"/>
    </row>
    <row r="12352" spans="1:4" ht="15" x14ac:dyDescent="0.25">
      <c r="A12352"/>
      <c r="B12352"/>
      <c r="C12352"/>
      <c r="D12352"/>
    </row>
    <row r="12353" spans="1:4" ht="15" x14ac:dyDescent="0.25">
      <c r="A12353"/>
      <c r="B12353"/>
      <c r="C12353"/>
      <c r="D12353"/>
    </row>
    <row r="12354" spans="1:4" ht="15" x14ac:dyDescent="0.25">
      <c r="A12354"/>
      <c r="B12354"/>
      <c r="C12354"/>
      <c r="D12354"/>
    </row>
    <row r="12355" spans="1:4" ht="15" x14ac:dyDescent="0.25">
      <c r="A12355"/>
      <c r="B12355"/>
      <c r="C12355"/>
      <c r="D12355"/>
    </row>
    <row r="12356" spans="1:4" ht="15" x14ac:dyDescent="0.25">
      <c r="A12356"/>
      <c r="B12356"/>
      <c r="C12356"/>
      <c r="D12356"/>
    </row>
    <row r="12357" spans="1:4" ht="15" x14ac:dyDescent="0.25">
      <c r="A12357"/>
      <c r="B12357"/>
      <c r="C12357"/>
      <c r="D12357"/>
    </row>
    <row r="12358" spans="1:4" ht="15" x14ac:dyDescent="0.25">
      <c r="A12358"/>
      <c r="B12358"/>
      <c r="C12358"/>
      <c r="D12358"/>
    </row>
    <row r="12359" spans="1:4" ht="15" x14ac:dyDescent="0.25">
      <c r="A12359"/>
      <c r="B12359"/>
      <c r="C12359"/>
      <c r="D12359"/>
    </row>
    <row r="12360" spans="1:4" ht="15" x14ac:dyDescent="0.25">
      <c r="A12360"/>
      <c r="B12360"/>
      <c r="C12360"/>
      <c r="D12360"/>
    </row>
    <row r="12361" spans="1:4" ht="15" x14ac:dyDescent="0.25">
      <c r="A12361"/>
      <c r="B12361"/>
      <c r="C12361"/>
      <c r="D12361"/>
    </row>
    <row r="12362" spans="1:4" ht="15" x14ac:dyDescent="0.25">
      <c r="A12362"/>
      <c r="B12362"/>
      <c r="C12362"/>
      <c r="D12362"/>
    </row>
    <row r="12363" spans="1:4" ht="15" x14ac:dyDescent="0.25">
      <c r="A12363"/>
      <c r="B12363"/>
      <c r="C12363"/>
      <c r="D12363"/>
    </row>
    <row r="12364" spans="1:4" ht="15" x14ac:dyDescent="0.25">
      <c r="A12364"/>
      <c r="B12364"/>
      <c r="C12364"/>
      <c r="D12364"/>
    </row>
    <row r="12365" spans="1:4" ht="15" x14ac:dyDescent="0.25">
      <c r="A12365"/>
      <c r="B12365"/>
      <c r="C12365"/>
      <c r="D12365"/>
    </row>
    <row r="12366" spans="1:4" ht="15" x14ac:dyDescent="0.25">
      <c r="A12366"/>
      <c r="B12366"/>
      <c r="C12366"/>
      <c r="D12366"/>
    </row>
    <row r="12367" spans="1:4" ht="15" x14ac:dyDescent="0.25">
      <c r="A12367"/>
      <c r="B12367"/>
      <c r="C12367"/>
      <c r="D12367"/>
    </row>
    <row r="12368" spans="1:4" ht="15" x14ac:dyDescent="0.25">
      <c r="A12368"/>
      <c r="B12368"/>
      <c r="C12368"/>
      <c r="D12368"/>
    </row>
    <row r="12369" spans="1:4" ht="15" x14ac:dyDescent="0.25">
      <c r="A12369"/>
      <c r="B12369"/>
      <c r="C12369"/>
      <c r="D12369"/>
    </row>
    <row r="12370" spans="1:4" ht="15" x14ac:dyDescent="0.25">
      <c r="A12370"/>
      <c r="B12370"/>
      <c r="C12370"/>
      <c r="D12370"/>
    </row>
    <row r="12371" spans="1:4" ht="15" x14ac:dyDescent="0.25">
      <c r="A12371"/>
      <c r="B12371"/>
      <c r="C12371"/>
      <c r="D12371"/>
    </row>
    <row r="12372" spans="1:4" ht="15" x14ac:dyDescent="0.25">
      <c r="A12372"/>
      <c r="B12372"/>
      <c r="C12372"/>
      <c r="D12372"/>
    </row>
    <row r="12373" spans="1:4" ht="15" x14ac:dyDescent="0.25">
      <c r="A12373"/>
      <c r="B12373"/>
      <c r="C12373"/>
      <c r="D12373"/>
    </row>
    <row r="12374" spans="1:4" ht="15" x14ac:dyDescent="0.25">
      <c r="A12374"/>
      <c r="B12374"/>
      <c r="C12374"/>
      <c r="D12374"/>
    </row>
    <row r="12375" spans="1:4" ht="15" x14ac:dyDescent="0.25">
      <c r="A12375"/>
      <c r="B12375"/>
      <c r="C12375"/>
      <c r="D12375"/>
    </row>
    <row r="12376" spans="1:4" ht="15" x14ac:dyDescent="0.25">
      <c r="A12376"/>
      <c r="B12376"/>
      <c r="C12376"/>
      <c r="D12376"/>
    </row>
    <row r="12377" spans="1:4" ht="15" x14ac:dyDescent="0.25">
      <c r="A12377"/>
      <c r="B12377"/>
      <c r="C12377"/>
      <c r="D12377"/>
    </row>
    <row r="12378" spans="1:4" ht="15" x14ac:dyDescent="0.25">
      <c r="A12378"/>
      <c r="B12378"/>
      <c r="C12378"/>
      <c r="D12378"/>
    </row>
    <row r="12379" spans="1:4" ht="15" x14ac:dyDescent="0.25">
      <c r="A12379"/>
      <c r="B12379"/>
      <c r="C12379"/>
      <c r="D12379"/>
    </row>
    <row r="12380" spans="1:4" ht="15" x14ac:dyDescent="0.25">
      <c r="A12380"/>
      <c r="B12380"/>
      <c r="C12380"/>
      <c r="D12380"/>
    </row>
    <row r="12381" spans="1:4" ht="15" x14ac:dyDescent="0.25">
      <c r="A12381"/>
      <c r="B12381"/>
      <c r="C12381"/>
      <c r="D12381"/>
    </row>
    <row r="12382" spans="1:4" ht="15" x14ac:dyDescent="0.25">
      <c r="A12382"/>
      <c r="B12382"/>
      <c r="C12382"/>
      <c r="D12382"/>
    </row>
    <row r="12383" spans="1:4" ht="15" x14ac:dyDescent="0.25">
      <c r="A12383"/>
      <c r="B12383"/>
      <c r="C12383"/>
      <c r="D12383"/>
    </row>
    <row r="12384" spans="1:4" ht="15" x14ac:dyDescent="0.25">
      <c r="A12384"/>
      <c r="B12384"/>
      <c r="C12384"/>
      <c r="D12384"/>
    </row>
    <row r="12385" spans="1:4" ht="15" x14ac:dyDescent="0.25">
      <c r="A12385"/>
      <c r="B12385"/>
      <c r="C12385"/>
      <c r="D12385"/>
    </row>
    <row r="12386" spans="1:4" ht="15" x14ac:dyDescent="0.25">
      <c r="A12386"/>
      <c r="B12386"/>
      <c r="C12386"/>
      <c r="D12386"/>
    </row>
    <row r="12387" spans="1:4" ht="15" x14ac:dyDescent="0.25">
      <c r="A12387"/>
      <c r="B12387"/>
      <c r="C12387"/>
      <c r="D12387"/>
    </row>
    <row r="12388" spans="1:4" ht="15" x14ac:dyDescent="0.25">
      <c r="A12388"/>
      <c r="B12388"/>
      <c r="C12388"/>
      <c r="D12388"/>
    </row>
    <row r="12389" spans="1:4" ht="15" x14ac:dyDescent="0.25">
      <c r="A12389"/>
      <c r="B12389"/>
      <c r="C12389"/>
      <c r="D12389"/>
    </row>
    <row r="12390" spans="1:4" ht="15" x14ac:dyDescent="0.25">
      <c r="A12390"/>
      <c r="B12390"/>
      <c r="C12390"/>
      <c r="D12390"/>
    </row>
    <row r="12391" spans="1:4" ht="15" x14ac:dyDescent="0.25">
      <c r="A12391"/>
      <c r="B12391"/>
      <c r="C12391"/>
      <c r="D12391"/>
    </row>
    <row r="12392" spans="1:4" ht="15" x14ac:dyDescent="0.25">
      <c r="A12392"/>
      <c r="B12392"/>
      <c r="C12392"/>
      <c r="D12392"/>
    </row>
    <row r="12393" spans="1:4" ht="15" x14ac:dyDescent="0.25">
      <c r="A12393"/>
      <c r="B12393"/>
      <c r="C12393"/>
      <c r="D12393"/>
    </row>
    <row r="12394" spans="1:4" ht="15" x14ac:dyDescent="0.25">
      <c r="A12394"/>
      <c r="B12394"/>
      <c r="C12394"/>
      <c r="D12394"/>
    </row>
    <row r="12395" spans="1:4" ht="15" x14ac:dyDescent="0.25">
      <c r="A12395"/>
      <c r="B12395"/>
      <c r="C12395"/>
      <c r="D12395"/>
    </row>
    <row r="12396" spans="1:4" ht="15" x14ac:dyDescent="0.25">
      <c r="A12396"/>
      <c r="B12396"/>
      <c r="C12396"/>
      <c r="D12396"/>
    </row>
    <row r="12397" spans="1:4" ht="15" x14ac:dyDescent="0.25">
      <c r="A12397"/>
      <c r="B12397"/>
      <c r="C12397"/>
      <c r="D12397"/>
    </row>
    <row r="12398" spans="1:4" ht="15" x14ac:dyDescent="0.25">
      <c r="A12398"/>
      <c r="B12398"/>
      <c r="C12398"/>
      <c r="D12398"/>
    </row>
    <row r="12399" spans="1:4" ht="15" x14ac:dyDescent="0.25">
      <c r="A12399"/>
      <c r="B12399"/>
      <c r="C12399"/>
      <c r="D12399"/>
    </row>
    <row r="12400" spans="1:4" ht="15" x14ac:dyDescent="0.25">
      <c r="A12400"/>
      <c r="B12400"/>
      <c r="C12400"/>
      <c r="D12400"/>
    </row>
    <row r="12401" spans="1:4" ht="15" x14ac:dyDescent="0.25">
      <c r="A12401"/>
      <c r="B12401"/>
      <c r="C12401"/>
      <c r="D12401"/>
    </row>
    <row r="12402" spans="1:4" ht="15" x14ac:dyDescent="0.25">
      <c r="A12402"/>
      <c r="B12402"/>
      <c r="C12402"/>
      <c r="D12402"/>
    </row>
    <row r="12403" spans="1:4" ht="15" x14ac:dyDescent="0.25">
      <c r="A12403"/>
      <c r="B12403"/>
      <c r="C12403"/>
      <c r="D12403"/>
    </row>
    <row r="12404" spans="1:4" ht="15" x14ac:dyDescent="0.25">
      <c r="A12404"/>
      <c r="B12404"/>
      <c r="C12404"/>
      <c r="D12404"/>
    </row>
    <row r="12405" spans="1:4" ht="15" x14ac:dyDescent="0.25">
      <c r="A12405"/>
      <c r="B12405"/>
      <c r="C12405"/>
      <c r="D12405"/>
    </row>
    <row r="12406" spans="1:4" ht="15" x14ac:dyDescent="0.25">
      <c r="A12406"/>
      <c r="B12406"/>
      <c r="C12406"/>
      <c r="D12406"/>
    </row>
    <row r="12407" spans="1:4" ht="15" x14ac:dyDescent="0.25">
      <c r="A12407"/>
      <c r="B12407"/>
      <c r="C12407"/>
      <c r="D12407"/>
    </row>
    <row r="12408" spans="1:4" ht="15" x14ac:dyDescent="0.25">
      <c r="A12408"/>
      <c r="B12408"/>
      <c r="C12408"/>
      <c r="D12408"/>
    </row>
    <row r="12409" spans="1:4" ht="15" x14ac:dyDescent="0.25">
      <c r="A12409"/>
      <c r="B12409"/>
      <c r="C12409"/>
      <c r="D12409"/>
    </row>
    <row r="12410" spans="1:4" ht="15" x14ac:dyDescent="0.25">
      <c r="A12410"/>
      <c r="B12410"/>
      <c r="C12410"/>
      <c r="D12410"/>
    </row>
    <row r="12411" spans="1:4" ht="15" x14ac:dyDescent="0.25">
      <c r="A12411"/>
      <c r="B12411"/>
      <c r="C12411"/>
      <c r="D12411"/>
    </row>
    <row r="12412" spans="1:4" ht="15" x14ac:dyDescent="0.25">
      <c r="A12412"/>
      <c r="B12412"/>
      <c r="C12412"/>
      <c r="D12412"/>
    </row>
    <row r="12413" spans="1:4" ht="15" x14ac:dyDescent="0.25">
      <c r="A12413"/>
      <c r="B12413"/>
      <c r="C12413"/>
      <c r="D12413"/>
    </row>
    <row r="12414" spans="1:4" ht="15" x14ac:dyDescent="0.25">
      <c r="A12414"/>
      <c r="B12414"/>
      <c r="C12414"/>
      <c r="D12414"/>
    </row>
    <row r="12415" spans="1:4" ht="15" x14ac:dyDescent="0.25">
      <c r="A12415"/>
      <c r="B12415"/>
      <c r="C12415"/>
      <c r="D12415"/>
    </row>
    <row r="12416" spans="1:4" ht="15" x14ac:dyDescent="0.25">
      <c r="A12416"/>
      <c r="B12416"/>
      <c r="C12416"/>
      <c r="D12416"/>
    </row>
    <row r="12417" spans="1:4" ht="15" x14ac:dyDescent="0.25">
      <c r="A12417"/>
      <c r="B12417"/>
      <c r="C12417"/>
      <c r="D12417"/>
    </row>
    <row r="12418" spans="1:4" ht="15" x14ac:dyDescent="0.25">
      <c r="A12418"/>
      <c r="B12418"/>
      <c r="C12418"/>
      <c r="D12418"/>
    </row>
    <row r="12419" spans="1:4" ht="15" x14ac:dyDescent="0.25">
      <c r="A12419"/>
      <c r="B12419"/>
      <c r="C12419"/>
      <c r="D12419"/>
    </row>
    <row r="12420" spans="1:4" ht="15" x14ac:dyDescent="0.25">
      <c r="A12420"/>
      <c r="B12420"/>
      <c r="C12420"/>
      <c r="D12420"/>
    </row>
    <row r="12421" spans="1:4" ht="15" x14ac:dyDescent="0.25">
      <c r="A12421"/>
      <c r="B12421"/>
      <c r="C12421"/>
      <c r="D12421"/>
    </row>
    <row r="12422" spans="1:4" ht="15" x14ac:dyDescent="0.25">
      <c r="A12422"/>
      <c r="B12422"/>
      <c r="C12422"/>
      <c r="D12422"/>
    </row>
    <row r="12423" spans="1:4" ht="15" x14ac:dyDescent="0.25">
      <c r="A12423"/>
      <c r="B12423"/>
      <c r="C12423"/>
      <c r="D12423"/>
    </row>
    <row r="12424" spans="1:4" ht="15" x14ac:dyDescent="0.25">
      <c r="A12424"/>
      <c r="B12424"/>
      <c r="C12424"/>
      <c r="D12424"/>
    </row>
    <row r="12425" spans="1:4" ht="15" x14ac:dyDescent="0.25">
      <c r="A12425"/>
      <c r="B12425"/>
      <c r="C12425"/>
      <c r="D12425"/>
    </row>
    <row r="12426" spans="1:4" ht="15" x14ac:dyDescent="0.25">
      <c r="A12426"/>
      <c r="B12426"/>
      <c r="C12426"/>
      <c r="D12426"/>
    </row>
    <row r="12427" spans="1:4" ht="15" x14ac:dyDescent="0.25">
      <c r="A12427"/>
      <c r="B12427"/>
      <c r="C12427"/>
      <c r="D12427"/>
    </row>
    <row r="12428" spans="1:4" ht="15" x14ac:dyDescent="0.25">
      <c r="A12428"/>
      <c r="B12428"/>
      <c r="C12428"/>
      <c r="D12428"/>
    </row>
    <row r="12429" spans="1:4" ht="15" x14ac:dyDescent="0.25">
      <c r="A12429"/>
      <c r="B12429"/>
      <c r="C12429"/>
      <c r="D12429"/>
    </row>
    <row r="12430" spans="1:4" ht="15" x14ac:dyDescent="0.25">
      <c r="A12430"/>
      <c r="B12430"/>
      <c r="C12430"/>
      <c r="D12430"/>
    </row>
    <row r="12431" spans="1:4" ht="15" x14ac:dyDescent="0.25">
      <c r="A12431"/>
      <c r="B12431"/>
      <c r="C12431"/>
      <c r="D12431"/>
    </row>
    <row r="12432" spans="1:4" ht="15" x14ac:dyDescent="0.25">
      <c r="A12432"/>
      <c r="B12432"/>
      <c r="C12432"/>
      <c r="D12432"/>
    </row>
    <row r="12433" spans="1:4" ht="15" x14ac:dyDescent="0.25">
      <c r="A12433"/>
      <c r="B12433"/>
      <c r="C12433"/>
      <c r="D12433"/>
    </row>
    <row r="12434" spans="1:4" ht="15" x14ac:dyDescent="0.25">
      <c r="A12434"/>
      <c r="B12434"/>
      <c r="C12434"/>
      <c r="D12434"/>
    </row>
    <row r="12435" spans="1:4" ht="15" x14ac:dyDescent="0.25">
      <c r="A12435"/>
      <c r="B12435"/>
      <c r="C12435"/>
      <c r="D12435"/>
    </row>
    <row r="12436" spans="1:4" ht="15" x14ac:dyDescent="0.25">
      <c r="A12436"/>
      <c r="B12436"/>
      <c r="C12436"/>
      <c r="D12436"/>
    </row>
    <row r="12437" spans="1:4" ht="15" x14ac:dyDescent="0.25">
      <c r="A12437"/>
      <c r="B12437"/>
      <c r="C12437"/>
      <c r="D12437"/>
    </row>
    <row r="12438" spans="1:4" ht="15" x14ac:dyDescent="0.25">
      <c r="A12438"/>
      <c r="B12438"/>
      <c r="C12438"/>
      <c r="D12438"/>
    </row>
    <row r="12439" spans="1:4" ht="15" x14ac:dyDescent="0.25">
      <c r="A12439"/>
      <c r="B12439"/>
      <c r="C12439"/>
      <c r="D12439"/>
    </row>
    <row r="12440" spans="1:4" ht="15" x14ac:dyDescent="0.25">
      <c r="A12440"/>
      <c r="B12440"/>
      <c r="C12440"/>
      <c r="D12440"/>
    </row>
    <row r="12441" spans="1:4" ht="15" x14ac:dyDescent="0.25">
      <c r="A12441"/>
      <c r="B12441"/>
      <c r="C12441"/>
      <c r="D12441"/>
    </row>
    <row r="12442" spans="1:4" ht="15" x14ac:dyDescent="0.25">
      <c r="A12442"/>
      <c r="B12442"/>
      <c r="C12442"/>
      <c r="D12442"/>
    </row>
    <row r="12443" spans="1:4" ht="15" x14ac:dyDescent="0.25">
      <c r="A12443"/>
      <c r="B12443"/>
      <c r="C12443"/>
      <c r="D12443"/>
    </row>
    <row r="12444" spans="1:4" ht="15" x14ac:dyDescent="0.25">
      <c r="A12444"/>
      <c r="B12444"/>
      <c r="C12444"/>
      <c r="D12444"/>
    </row>
    <row r="12445" spans="1:4" ht="15" x14ac:dyDescent="0.25">
      <c r="A12445"/>
      <c r="B12445"/>
      <c r="C12445"/>
      <c r="D12445"/>
    </row>
    <row r="12446" spans="1:4" ht="15" x14ac:dyDescent="0.25">
      <c r="A12446"/>
      <c r="B12446"/>
      <c r="C12446"/>
      <c r="D12446"/>
    </row>
    <row r="12447" spans="1:4" ht="15" x14ac:dyDescent="0.25">
      <c r="A12447"/>
      <c r="B12447"/>
      <c r="C12447"/>
      <c r="D12447"/>
    </row>
    <row r="12448" spans="1:4" ht="15" x14ac:dyDescent="0.25">
      <c r="A12448"/>
      <c r="B12448"/>
      <c r="C12448"/>
      <c r="D12448"/>
    </row>
    <row r="12449" spans="1:4" ht="15" x14ac:dyDescent="0.25">
      <c r="A12449"/>
      <c r="B12449"/>
      <c r="C12449"/>
      <c r="D12449"/>
    </row>
    <row r="12450" spans="1:4" ht="15" x14ac:dyDescent="0.25">
      <c r="A12450"/>
      <c r="B12450"/>
      <c r="C12450"/>
      <c r="D12450"/>
    </row>
    <row r="12451" spans="1:4" ht="15" x14ac:dyDescent="0.25">
      <c r="A12451"/>
      <c r="B12451"/>
      <c r="C12451"/>
      <c r="D12451"/>
    </row>
    <row r="12452" spans="1:4" ht="15" x14ac:dyDescent="0.25">
      <c r="A12452"/>
      <c r="B12452"/>
      <c r="C12452"/>
      <c r="D12452"/>
    </row>
    <row r="12453" spans="1:4" ht="15" x14ac:dyDescent="0.25">
      <c r="A12453"/>
      <c r="B12453"/>
      <c r="C12453"/>
      <c r="D12453"/>
    </row>
    <row r="12454" spans="1:4" ht="15" x14ac:dyDescent="0.25">
      <c r="A12454"/>
      <c r="B12454"/>
      <c r="C12454"/>
      <c r="D12454"/>
    </row>
    <row r="12455" spans="1:4" ht="15" x14ac:dyDescent="0.25">
      <c r="A12455"/>
      <c r="B12455"/>
      <c r="C12455"/>
      <c r="D12455"/>
    </row>
    <row r="12456" spans="1:4" ht="15" x14ac:dyDescent="0.25">
      <c r="A12456"/>
      <c r="B12456"/>
      <c r="C12456"/>
      <c r="D12456"/>
    </row>
    <row r="12457" spans="1:4" ht="15" x14ac:dyDescent="0.25">
      <c r="A12457"/>
      <c r="B12457"/>
      <c r="C12457"/>
      <c r="D12457"/>
    </row>
    <row r="12458" spans="1:4" ht="15" x14ac:dyDescent="0.25">
      <c r="A12458"/>
      <c r="B12458"/>
      <c r="C12458"/>
      <c r="D12458"/>
    </row>
    <row r="12459" spans="1:4" ht="15" x14ac:dyDescent="0.25">
      <c r="A12459"/>
      <c r="B12459"/>
      <c r="C12459"/>
      <c r="D12459"/>
    </row>
    <row r="12460" spans="1:4" ht="15" x14ac:dyDescent="0.25">
      <c r="A12460"/>
      <c r="B12460"/>
      <c r="C12460"/>
      <c r="D12460"/>
    </row>
    <row r="12461" spans="1:4" ht="15" x14ac:dyDescent="0.25">
      <c r="A12461"/>
      <c r="B12461"/>
      <c r="C12461"/>
      <c r="D12461"/>
    </row>
    <row r="12462" spans="1:4" ht="15" x14ac:dyDescent="0.25">
      <c r="A12462"/>
      <c r="B12462"/>
      <c r="C12462"/>
      <c r="D12462"/>
    </row>
    <row r="12463" spans="1:4" ht="15" x14ac:dyDescent="0.25">
      <c r="A12463"/>
      <c r="B12463"/>
      <c r="C12463"/>
      <c r="D12463"/>
    </row>
    <row r="12464" spans="1:4" ht="15" x14ac:dyDescent="0.25">
      <c r="A12464"/>
      <c r="B12464"/>
      <c r="C12464"/>
      <c r="D12464"/>
    </row>
    <row r="12465" spans="1:4" ht="15" x14ac:dyDescent="0.25">
      <c r="A12465"/>
      <c r="B12465"/>
      <c r="C12465"/>
      <c r="D12465"/>
    </row>
    <row r="12466" spans="1:4" ht="15" x14ac:dyDescent="0.25">
      <c r="A12466"/>
      <c r="B12466"/>
      <c r="C12466"/>
      <c r="D12466"/>
    </row>
    <row r="12467" spans="1:4" ht="15" x14ac:dyDescent="0.25">
      <c r="A12467"/>
      <c r="B12467"/>
      <c r="C12467"/>
      <c r="D12467"/>
    </row>
    <row r="12468" spans="1:4" ht="15" x14ac:dyDescent="0.25">
      <c r="A12468"/>
      <c r="B12468"/>
      <c r="C12468"/>
      <c r="D12468"/>
    </row>
    <row r="12469" spans="1:4" ht="15" x14ac:dyDescent="0.25">
      <c r="A12469"/>
      <c r="B12469"/>
      <c r="C12469"/>
      <c r="D12469"/>
    </row>
    <row r="12470" spans="1:4" ht="15" x14ac:dyDescent="0.25">
      <c r="A12470"/>
      <c r="B12470"/>
      <c r="C12470"/>
      <c r="D12470"/>
    </row>
    <row r="12471" spans="1:4" ht="15" x14ac:dyDescent="0.25">
      <c r="A12471"/>
      <c r="B12471"/>
      <c r="C12471"/>
      <c r="D12471"/>
    </row>
    <row r="12472" spans="1:4" ht="15" x14ac:dyDescent="0.25">
      <c r="A12472"/>
      <c r="B12472"/>
      <c r="C12472"/>
      <c r="D12472"/>
    </row>
    <row r="12473" spans="1:4" ht="15" x14ac:dyDescent="0.25">
      <c r="A12473"/>
      <c r="B12473"/>
      <c r="C12473"/>
      <c r="D12473"/>
    </row>
    <row r="12474" spans="1:4" ht="15" x14ac:dyDescent="0.25">
      <c r="A12474"/>
      <c r="B12474"/>
      <c r="C12474"/>
      <c r="D12474"/>
    </row>
    <row r="12475" spans="1:4" ht="15" x14ac:dyDescent="0.25">
      <c r="A12475"/>
      <c r="B12475"/>
      <c r="C12475"/>
      <c r="D12475"/>
    </row>
    <row r="12476" spans="1:4" ht="15" x14ac:dyDescent="0.25">
      <c r="A12476"/>
      <c r="B12476"/>
      <c r="C12476"/>
      <c r="D12476"/>
    </row>
    <row r="12477" spans="1:4" ht="15" x14ac:dyDescent="0.25">
      <c r="A12477"/>
      <c r="B12477"/>
      <c r="C12477"/>
      <c r="D12477"/>
    </row>
    <row r="12478" spans="1:4" ht="15" x14ac:dyDescent="0.25">
      <c r="A12478"/>
      <c r="B12478"/>
      <c r="C12478"/>
      <c r="D12478"/>
    </row>
    <row r="12479" spans="1:4" ht="15" x14ac:dyDescent="0.25">
      <c r="A12479"/>
      <c r="B12479"/>
      <c r="C12479"/>
      <c r="D12479"/>
    </row>
    <row r="12480" spans="1:4" ht="15" x14ac:dyDescent="0.25">
      <c r="A12480"/>
      <c r="B12480"/>
      <c r="C12480"/>
      <c r="D12480"/>
    </row>
    <row r="12481" spans="1:4" ht="15" x14ac:dyDescent="0.25">
      <c r="A12481"/>
      <c r="B12481"/>
      <c r="C12481"/>
      <c r="D12481"/>
    </row>
    <row r="12482" spans="1:4" ht="15" x14ac:dyDescent="0.25">
      <c r="A12482"/>
      <c r="B12482"/>
      <c r="C12482"/>
      <c r="D12482"/>
    </row>
    <row r="12483" spans="1:4" ht="15" x14ac:dyDescent="0.25">
      <c r="A12483"/>
      <c r="B12483"/>
      <c r="C12483"/>
      <c r="D12483"/>
    </row>
    <row r="12484" spans="1:4" ht="15" x14ac:dyDescent="0.25">
      <c r="A12484"/>
      <c r="B12484"/>
      <c r="C12484"/>
      <c r="D12484"/>
    </row>
    <row r="12485" spans="1:4" ht="15" x14ac:dyDescent="0.25">
      <c r="A12485"/>
      <c r="B12485"/>
      <c r="C12485"/>
      <c r="D12485"/>
    </row>
    <row r="12486" spans="1:4" ht="15" x14ac:dyDescent="0.25">
      <c r="A12486"/>
      <c r="B12486"/>
      <c r="C12486"/>
      <c r="D12486"/>
    </row>
    <row r="12487" spans="1:4" ht="15" x14ac:dyDescent="0.25">
      <c r="A12487"/>
      <c r="B12487"/>
      <c r="C12487"/>
      <c r="D12487"/>
    </row>
    <row r="12488" spans="1:4" ht="15" x14ac:dyDescent="0.25">
      <c r="A12488"/>
      <c r="B12488"/>
      <c r="C12488"/>
      <c r="D12488"/>
    </row>
    <row r="12489" spans="1:4" ht="15" x14ac:dyDescent="0.25">
      <c r="A12489"/>
      <c r="B12489"/>
      <c r="C12489"/>
      <c r="D12489"/>
    </row>
    <row r="12490" spans="1:4" ht="15" x14ac:dyDescent="0.25">
      <c r="A12490"/>
      <c r="B12490"/>
      <c r="C12490"/>
      <c r="D12490"/>
    </row>
    <row r="12491" spans="1:4" ht="15" x14ac:dyDescent="0.25">
      <c r="A12491"/>
      <c r="B12491"/>
      <c r="C12491"/>
      <c r="D12491"/>
    </row>
    <row r="12492" spans="1:4" ht="15" x14ac:dyDescent="0.25">
      <c r="A12492"/>
      <c r="B12492"/>
      <c r="C12492"/>
      <c r="D12492"/>
    </row>
    <row r="12493" spans="1:4" ht="15" x14ac:dyDescent="0.25">
      <c r="A12493"/>
      <c r="B12493"/>
      <c r="C12493"/>
      <c r="D12493"/>
    </row>
    <row r="12494" spans="1:4" ht="15" x14ac:dyDescent="0.25">
      <c r="A12494"/>
      <c r="B12494"/>
      <c r="C12494"/>
      <c r="D12494"/>
    </row>
    <row r="12495" spans="1:4" ht="15" x14ac:dyDescent="0.25">
      <c r="A12495"/>
      <c r="B12495"/>
      <c r="C12495"/>
      <c r="D12495"/>
    </row>
    <row r="12496" spans="1:4" ht="15" x14ac:dyDescent="0.25">
      <c r="A12496"/>
      <c r="B12496"/>
      <c r="C12496"/>
      <c r="D12496"/>
    </row>
    <row r="12497" spans="1:4" ht="15" x14ac:dyDescent="0.25">
      <c r="A12497"/>
      <c r="B12497"/>
      <c r="C12497"/>
      <c r="D12497"/>
    </row>
    <row r="12498" spans="1:4" ht="15" x14ac:dyDescent="0.25">
      <c r="A12498"/>
      <c r="B12498"/>
      <c r="C12498"/>
      <c r="D12498"/>
    </row>
    <row r="12499" spans="1:4" ht="15" x14ac:dyDescent="0.25">
      <c r="A12499"/>
      <c r="B12499"/>
      <c r="C12499"/>
      <c r="D12499"/>
    </row>
    <row r="12500" spans="1:4" ht="15" x14ac:dyDescent="0.25">
      <c r="A12500"/>
      <c r="B12500"/>
      <c r="C12500"/>
      <c r="D12500"/>
    </row>
    <row r="12501" spans="1:4" ht="15" x14ac:dyDescent="0.25">
      <c r="A12501"/>
      <c r="B12501"/>
      <c r="C12501"/>
      <c r="D12501"/>
    </row>
    <row r="12502" spans="1:4" ht="15" x14ac:dyDescent="0.25">
      <c r="A12502"/>
      <c r="B12502"/>
      <c r="C12502"/>
      <c r="D12502"/>
    </row>
    <row r="12503" spans="1:4" ht="15" x14ac:dyDescent="0.25">
      <c r="A12503"/>
      <c r="B12503"/>
      <c r="C12503"/>
      <c r="D12503"/>
    </row>
    <row r="12504" spans="1:4" ht="15" x14ac:dyDescent="0.25">
      <c r="A12504"/>
      <c r="B12504"/>
      <c r="C12504"/>
      <c r="D12504"/>
    </row>
    <row r="12505" spans="1:4" ht="15" x14ac:dyDescent="0.25">
      <c r="A12505"/>
      <c r="B12505"/>
      <c r="C12505"/>
      <c r="D12505"/>
    </row>
    <row r="12506" spans="1:4" ht="15" x14ac:dyDescent="0.25">
      <c r="A12506"/>
      <c r="B12506"/>
      <c r="C12506"/>
      <c r="D12506"/>
    </row>
    <row r="12507" spans="1:4" ht="15" x14ac:dyDescent="0.25">
      <c r="A12507"/>
      <c r="B12507"/>
      <c r="C12507"/>
      <c r="D12507"/>
    </row>
    <row r="12508" spans="1:4" ht="15" x14ac:dyDescent="0.25">
      <c r="A12508"/>
      <c r="B12508"/>
      <c r="C12508"/>
      <c r="D12508"/>
    </row>
    <row r="12509" spans="1:4" ht="15" x14ac:dyDescent="0.25">
      <c r="A12509"/>
      <c r="B12509"/>
      <c r="C12509"/>
      <c r="D12509"/>
    </row>
    <row r="12510" spans="1:4" ht="15" x14ac:dyDescent="0.25">
      <c r="A12510"/>
      <c r="B12510"/>
      <c r="C12510"/>
      <c r="D12510"/>
    </row>
    <row r="12511" spans="1:4" ht="15" x14ac:dyDescent="0.25">
      <c r="A12511"/>
      <c r="B12511"/>
      <c r="C12511"/>
      <c r="D12511"/>
    </row>
    <row r="12512" spans="1:4" ht="15" x14ac:dyDescent="0.25">
      <c r="A12512"/>
      <c r="B12512"/>
      <c r="C12512"/>
      <c r="D12512"/>
    </row>
    <row r="12513" spans="1:4" ht="15" x14ac:dyDescent="0.25">
      <c r="A12513"/>
      <c r="B12513"/>
      <c r="C12513"/>
      <c r="D12513"/>
    </row>
    <row r="12514" spans="1:4" ht="15" x14ac:dyDescent="0.25">
      <c r="A12514"/>
      <c r="B12514"/>
      <c r="C12514"/>
      <c r="D12514"/>
    </row>
    <row r="12515" spans="1:4" ht="15" x14ac:dyDescent="0.25">
      <c r="A12515"/>
      <c r="B12515"/>
      <c r="C12515"/>
      <c r="D12515"/>
    </row>
    <row r="12516" spans="1:4" ht="15" x14ac:dyDescent="0.25">
      <c r="A12516"/>
      <c r="B12516"/>
      <c r="C12516"/>
      <c r="D12516"/>
    </row>
    <row r="12517" spans="1:4" ht="15" x14ac:dyDescent="0.25">
      <c r="A12517"/>
      <c r="B12517"/>
      <c r="C12517"/>
      <c r="D12517"/>
    </row>
    <row r="12518" spans="1:4" ht="15" x14ac:dyDescent="0.25">
      <c r="A12518"/>
      <c r="B12518"/>
      <c r="C12518"/>
      <c r="D12518"/>
    </row>
    <row r="12519" spans="1:4" ht="15" x14ac:dyDescent="0.25">
      <c r="A12519"/>
      <c r="B12519"/>
      <c r="C12519"/>
      <c r="D12519"/>
    </row>
    <row r="12520" spans="1:4" ht="15" x14ac:dyDescent="0.25">
      <c r="A12520"/>
      <c r="B12520"/>
      <c r="C12520"/>
      <c r="D12520"/>
    </row>
    <row r="12521" spans="1:4" ht="15" x14ac:dyDescent="0.25">
      <c r="A12521"/>
      <c r="B12521"/>
      <c r="C12521"/>
      <c r="D12521"/>
    </row>
    <row r="12522" spans="1:4" ht="15" x14ac:dyDescent="0.25">
      <c r="A12522"/>
      <c r="B12522"/>
      <c r="C12522"/>
      <c r="D12522"/>
    </row>
    <row r="12523" spans="1:4" ht="15" x14ac:dyDescent="0.25">
      <c r="A12523"/>
      <c r="B12523"/>
      <c r="C12523"/>
      <c r="D12523"/>
    </row>
    <row r="12524" spans="1:4" ht="15" x14ac:dyDescent="0.25">
      <c r="A12524"/>
      <c r="B12524"/>
      <c r="C12524"/>
      <c r="D12524"/>
    </row>
    <row r="12525" spans="1:4" ht="15" x14ac:dyDescent="0.25">
      <c r="A12525"/>
      <c r="B12525"/>
      <c r="C12525"/>
      <c r="D12525"/>
    </row>
    <row r="12526" spans="1:4" ht="15" x14ac:dyDescent="0.25">
      <c r="A12526"/>
      <c r="B12526"/>
      <c r="C12526"/>
      <c r="D12526"/>
    </row>
    <row r="12527" spans="1:4" ht="15" x14ac:dyDescent="0.25">
      <c r="A12527"/>
      <c r="B12527"/>
      <c r="C12527"/>
      <c r="D12527"/>
    </row>
    <row r="12528" spans="1:4" ht="15" x14ac:dyDescent="0.25">
      <c r="A12528"/>
      <c r="B12528"/>
      <c r="C12528"/>
      <c r="D12528"/>
    </row>
    <row r="12529" spans="1:4" ht="15" x14ac:dyDescent="0.25">
      <c r="A12529"/>
      <c r="B12529"/>
      <c r="C12529"/>
      <c r="D12529"/>
    </row>
    <row r="12530" spans="1:4" ht="15" x14ac:dyDescent="0.25">
      <c r="A12530"/>
      <c r="B12530"/>
      <c r="C12530"/>
      <c r="D12530"/>
    </row>
    <row r="12531" spans="1:4" ht="15" x14ac:dyDescent="0.25">
      <c r="A12531"/>
      <c r="B12531"/>
      <c r="C12531"/>
      <c r="D12531"/>
    </row>
    <row r="12532" spans="1:4" ht="15" x14ac:dyDescent="0.25">
      <c r="A12532"/>
      <c r="B12532"/>
      <c r="C12532"/>
      <c r="D12532"/>
    </row>
    <row r="12533" spans="1:4" ht="15" x14ac:dyDescent="0.25">
      <c r="A12533"/>
      <c r="B12533"/>
      <c r="C12533"/>
      <c r="D12533"/>
    </row>
    <row r="12534" spans="1:4" ht="15" x14ac:dyDescent="0.25">
      <c r="A12534"/>
      <c r="B12534"/>
      <c r="C12534"/>
      <c r="D12534"/>
    </row>
    <row r="12535" spans="1:4" ht="15" x14ac:dyDescent="0.25">
      <c r="A12535"/>
      <c r="B12535"/>
      <c r="C12535"/>
      <c r="D12535"/>
    </row>
    <row r="12536" spans="1:4" ht="15" x14ac:dyDescent="0.25">
      <c r="A12536"/>
      <c r="B12536"/>
      <c r="C12536"/>
      <c r="D12536"/>
    </row>
    <row r="12537" spans="1:4" ht="15" x14ac:dyDescent="0.25">
      <c r="A12537"/>
      <c r="B12537"/>
      <c r="C12537"/>
      <c r="D12537"/>
    </row>
    <row r="12538" spans="1:4" ht="15" x14ac:dyDescent="0.25">
      <c r="A12538"/>
      <c r="B12538"/>
      <c r="C12538"/>
      <c r="D12538"/>
    </row>
    <row r="12539" spans="1:4" ht="15" x14ac:dyDescent="0.25">
      <c r="A12539"/>
      <c r="B12539"/>
      <c r="C12539"/>
      <c r="D12539"/>
    </row>
    <row r="12540" spans="1:4" ht="15" x14ac:dyDescent="0.25">
      <c r="A12540"/>
      <c r="B12540"/>
      <c r="C12540"/>
      <c r="D12540"/>
    </row>
    <row r="12541" spans="1:4" ht="15" x14ac:dyDescent="0.25">
      <c r="A12541"/>
      <c r="B12541"/>
      <c r="C12541"/>
      <c r="D12541"/>
    </row>
    <row r="12542" spans="1:4" ht="15" x14ac:dyDescent="0.25">
      <c r="A12542"/>
      <c r="B12542"/>
      <c r="C12542"/>
      <c r="D12542"/>
    </row>
    <row r="12543" spans="1:4" ht="15" x14ac:dyDescent="0.25">
      <c r="A12543"/>
      <c r="B12543"/>
      <c r="C12543"/>
      <c r="D12543"/>
    </row>
    <row r="12544" spans="1:4" ht="15" x14ac:dyDescent="0.25">
      <c r="A12544"/>
      <c r="B12544"/>
      <c r="C12544"/>
      <c r="D12544"/>
    </row>
    <row r="12545" spans="1:4" ht="15" x14ac:dyDescent="0.25">
      <c r="A12545"/>
      <c r="B12545"/>
      <c r="C12545"/>
      <c r="D12545"/>
    </row>
    <row r="12546" spans="1:4" ht="15" x14ac:dyDescent="0.25">
      <c r="A12546"/>
      <c r="B12546"/>
      <c r="C12546"/>
      <c r="D12546"/>
    </row>
    <row r="12547" spans="1:4" ht="15" x14ac:dyDescent="0.25">
      <c r="A12547"/>
      <c r="B12547"/>
      <c r="C12547"/>
      <c r="D12547"/>
    </row>
    <row r="12548" spans="1:4" ht="15" x14ac:dyDescent="0.25">
      <c r="A12548"/>
      <c r="B12548"/>
      <c r="C12548"/>
      <c r="D12548"/>
    </row>
    <row r="12549" spans="1:4" ht="15" x14ac:dyDescent="0.25">
      <c r="A12549"/>
      <c r="B12549"/>
      <c r="C12549"/>
      <c r="D12549"/>
    </row>
    <row r="12550" spans="1:4" ht="15" x14ac:dyDescent="0.25">
      <c r="A12550"/>
      <c r="B12550"/>
      <c r="C12550"/>
      <c r="D12550"/>
    </row>
    <row r="12551" spans="1:4" ht="15" x14ac:dyDescent="0.25">
      <c r="A12551"/>
      <c r="B12551"/>
      <c r="C12551"/>
      <c r="D12551"/>
    </row>
    <row r="12552" spans="1:4" ht="15" x14ac:dyDescent="0.25">
      <c r="A12552"/>
      <c r="B12552"/>
      <c r="C12552"/>
      <c r="D12552"/>
    </row>
    <row r="12553" spans="1:4" ht="15" x14ac:dyDescent="0.25">
      <c r="A12553"/>
      <c r="B12553"/>
      <c r="C12553"/>
      <c r="D12553"/>
    </row>
    <row r="12554" spans="1:4" ht="15" x14ac:dyDescent="0.25">
      <c r="A12554"/>
      <c r="B12554"/>
      <c r="C12554"/>
      <c r="D12554"/>
    </row>
    <row r="12555" spans="1:4" ht="15" x14ac:dyDescent="0.25">
      <c r="A12555"/>
      <c r="B12555"/>
      <c r="C12555"/>
      <c r="D12555"/>
    </row>
    <row r="12556" spans="1:4" ht="15" x14ac:dyDescent="0.25">
      <c r="A12556"/>
      <c r="B12556"/>
      <c r="C12556"/>
      <c r="D12556"/>
    </row>
    <row r="12557" spans="1:4" ht="15" x14ac:dyDescent="0.25">
      <c r="A12557"/>
      <c r="B12557"/>
      <c r="C12557"/>
      <c r="D12557"/>
    </row>
    <row r="12558" spans="1:4" ht="15" x14ac:dyDescent="0.25">
      <c r="A12558"/>
      <c r="B12558"/>
      <c r="C12558"/>
      <c r="D12558"/>
    </row>
    <row r="12559" spans="1:4" ht="15" x14ac:dyDescent="0.25">
      <c r="A12559"/>
      <c r="B12559"/>
      <c r="C12559"/>
      <c r="D12559"/>
    </row>
    <row r="12560" spans="1:4" ht="15" x14ac:dyDescent="0.25">
      <c r="A12560"/>
      <c r="B12560"/>
      <c r="C12560"/>
      <c r="D12560"/>
    </row>
    <row r="12561" spans="1:4" ht="15" x14ac:dyDescent="0.25">
      <c r="A12561"/>
      <c r="B12561"/>
      <c r="C12561"/>
      <c r="D12561"/>
    </row>
    <row r="12562" spans="1:4" ht="15" x14ac:dyDescent="0.25">
      <c r="A12562"/>
      <c r="B12562"/>
      <c r="C12562"/>
      <c r="D12562"/>
    </row>
    <row r="12563" spans="1:4" ht="15" x14ac:dyDescent="0.25">
      <c r="A12563"/>
      <c r="B12563"/>
      <c r="C12563"/>
      <c r="D12563"/>
    </row>
    <row r="12564" spans="1:4" ht="15" x14ac:dyDescent="0.25">
      <c r="A12564"/>
      <c r="B12564"/>
      <c r="C12564"/>
      <c r="D12564"/>
    </row>
    <row r="12565" spans="1:4" ht="15" x14ac:dyDescent="0.25">
      <c r="A12565"/>
      <c r="B12565"/>
      <c r="C12565"/>
      <c r="D12565"/>
    </row>
    <row r="12566" spans="1:4" ht="15" x14ac:dyDescent="0.25">
      <c r="A12566"/>
      <c r="B12566"/>
      <c r="C12566"/>
      <c r="D12566"/>
    </row>
    <row r="12567" spans="1:4" ht="15" x14ac:dyDescent="0.25">
      <c r="A12567"/>
      <c r="B12567"/>
      <c r="C12567"/>
      <c r="D12567"/>
    </row>
    <row r="12568" spans="1:4" ht="15" x14ac:dyDescent="0.25">
      <c r="A12568"/>
      <c r="B12568"/>
      <c r="C12568"/>
      <c r="D12568"/>
    </row>
    <row r="12569" spans="1:4" ht="15" x14ac:dyDescent="0.25">
      <c r="A12569"/>
      <c r="B12569"/>
      <c r="C12569"/>
      <c r="D12569"/>
    </row>
    <row r="12570" spans="1:4" ht="15" x14ac:dyDescent="0.25">
      <c r="A12570"/>
      <c r="B12570"/>
      <c r="C12570"/>
      <c r="D12570"/>
    </row>
    <row r="12571" spans="1:4" ht="15" x14ac:dyDescent="0.25">
      <c r="A12571"/>
      <c r="B12571"/>
      <c r="C12571"/>
      <c r="D12571"/>
    </row>
    <row r="12572" spans="1:4" ht="15" x14ac:dyDescent="0.25">
      <c r="A12572"/>
      <c r="B12572"/>
      <c r="C12572"/>
      <c r="D12572"/>
    </row>
    <row r="12573" spans="1:4" ht="15" x14ac:dyDescent="0.25">
      <c r="A12573"/>
      <c r="B12573"/>
      <c r="C12573"/>
      <c r="D12573"/>
    </row>
    <row r="12574" spans="1:4" ht="15" x14ac:dyDescent="0.25">
      <c r="A12574"/>
      <c r="B12574"/>
      <c r="C12574"/>
      <c r="D12574"/>
    </row>
    <row r="12575" spans="1:4" ht="15" x14ac:dyDescent="0.25">
      <c r="A12575"/>
      <c r="B12575"/>
      <c r="C12575"/>
      <c r="D12575"/>
    </row>
    <row r="12576" spans="1:4" ht="15" x14ac:dyDescent="0.25">
      <c r="A12576"/>
      <c r="B12576"/>
      <c r="C12576"/>
      <c r="D12576"/>
    </row>
    <row r="12577" spans="1:4" ht="15" x14ac:dyDescent="0.25">
      <c r="A12577"/>
      <c r="B12577"/>
      <c r="C12577"/>
      <c r="D12577"/>
    </row>
    <row r="12578" spans="1:4" ht="15" x14ac:dyDescent="0.25">
      <c r="A12578"/>
      <c r="B12578"/>
      <c r="C12578"/>
      <c r="D12578"/>
    </row>
    <row r="12579" spans="1:4" ht="15" x14ac:dyDescent="0.25">
      <c r="A12579"/>
      <c r="B12579"/>
      <c r="C12579"/>
      <c r="D12579"/>
    </row>
    <row r="12580" spans="1:4" ht="15" x14ac:dyDescent="0.25">
      <c r="A12580"/>
      <c r="B12580"/>
      <c r="C12580"/>
      <c r="D12580"/>
    </row>
    <row r="12581" spans="1:4" ht="15" x14ac:dyDescent="0.25">
      <c r="A12581"/>
      <c r="B12581"/>
      <c r="C12581"/>
      <c r="D12581"/>
    </row>
    <row r="12582" spans="1:4" ht="15" x14ac:dyDescent="0.25">
      <c r="A12582"/>
      <c r="B12582"/>
      <c r="C12582"/>
      <c r="D12582"/>
    </row>
    <row r="12583" spans="1:4" ht="15" x14ac:dyDescent="0.25">
      <c r="A12583"/>
      <c r="B12583"/>
      <c r="C12583"/>
      <c r="D12583"/>
    </row>
    <row r="12584" spans="1:4" ht="15" x14ac:dyDescent="0.25">
      <c r="A12584"/>
      <c r="B12584"/>
      <c r="C12584"/>
      <c r="D12584"/>
    </row>
    <row r="12585" spans="1:4" ht="15" x14ac:dyDescent="0.25">
      <c r="A12585"/>
      <c r="B12585"/>
      <c r="C12585"/>
      <c r="D12585"/>
    </row>
    <row r="12586" spans="1:4" ht="15" x14ac:dyDescent="0.25">
      <c r="A12586"/>
      <c r="B12586"/>
      <c r="C12586"/>
      <c r="D12586"/>
    </row>
    <row r="12587" spans="1:4" ht="15" x14ac:dyDescent="0.25">
      <c r="A12587"/>
      <c r="B12587"/>
      <c r="C12587"/>
      <c r="D12587"/>
    </row>
    <row r="12588" spans="1:4" ht="15" x14ac:dyDescent="0.25">
      <c r="A12588"/>
      <c r="B12588"/>
      <c r="C12588"/>
      <c r="D12588"/>
    </row>
    <row r="12589" spans="1:4" ht="15" x14ac:dyDescent="0.25">
      <c r="A12589"/>
      <c r="B12589"/>
      <c r="C12589"/>
      <c r="D12589"/>
    </row>
    <row r="12590" spans="1:4" ht="15" x14ac:dyDescent="0.25">
      <c r="A12590"/>
      <c r="B12590"/>
      <c r="C12590"/>
      <c r="D12590"/>
    </row>
    <row r="12591" spans="1:4" ht="15" x14ac:dyDescent="0.25">
      <c r="A12591"/>
      <c r="B12591"/>
      <c r="C12591"/>
      <c r="D12591"/>
    </row>
    <row r="12592" spans="1:4" ht="15" x14ac:dyDescent="0.25">
      <c r="A12592"/>
      <c r="B12592"/>
      <c r="C12592"/>
      <c r="D12592"/>
    </row>
    <row r="12593" spans="1:4" ht="15" x14ac:dyDescent="0.25">
      <c r="A12593"/>
      <c r="B12593"/>
      <c r="C12593"/>
      <c r="D12593"/>
    </row>
    <row r="12594" spans="1:4" ht="15" x14ac:dyDescent="0.25">
      <c r="A12594"/>
      <c r="B12594"/>
      <c r="C12594"/>
      <c r="D12594"/>
    </row>
    <row r="12595" spans="1:4" ht="15" x14ac:dyDescent="0.25">
      <c r="A12595"/>
      <c r="B12595"/>
      <c r="C12595"/>
      <c r="D12595"/>
    </row>
    <row r="12596" spans="1:4" ht="15" x14ac:dyDescent="0.25">
      <c r="A12596"/>
      <c r="B12596"/>
      <c r="C12596"/>
      <c r="D12596"/>
    </row>
    <row r="12597" spans="1:4" ht="15" x14ac:dyDescent="0.25">
      <c r="A12597"/>
      <c r="B12597"/>
      <c r="C12597"/>
      <c r="D12597"/>
    </row>
    <row r="12598" spans="1:4" ht="15" x14ac:dyDescent="0.25">
      <c r="A12598"/>
      <c r="B12598"/>
      <c r="C12598"/>
      <c r="D12598"/>
    </row>
    <row r="12599" spans="1:4" ht="15" x14ac:dyDescent="0.25">
      <c r="A12599"/>
      <c r="B12599"/>
      <c r="C12599"/>
      <c r="D12599"/>
    </row>
    <row r="12600" spans="1:4" ht="15" x14ac:dyDescent="0.25">
      <c r="A12600"/>
      <c r="B12600"/>
      <c r="C12600"/>
      <c r="D12600"/>
    </row>
    <row r="12601" spans="1:4" ht="15" x14ac:dyDescent="0.25">
      <c r="A12601"/>
      <c r="B12601"/>
      <c r="C12601"/>
      <c r="D12601"/>
    </row>
    <row r="12602" spans="1:4" ht="15" x14ac:dyDescent="0.25">
      <c r="A12602"/>
      <c r="B12602"/>
      <c r="C12602"/>
      <c r="D12602"/>
    </row>
    <row r="12603" spans="1:4" ht="15" x14ac:dyDescent="0.25">
      <c r="A12603"/>
      <c r="B12603"/>
      <c r="C12603"/>
      <c r="D12603"/>
    </row>
    <row r="12604" spans="1:4" ht="15" x14ac:dyDescent="0.25">
      <c r="A12604"/>
      <c r="B12604"/>
      <c r="C12604"/>
      <c r="D12604"/>
    </row>
    <row r="12605" spans="1:4" ht="15" x14ac:dyDescent="0.25">
      <c r="A12605"/>
      <c r="B12605"/>
      <c r="C12605"/>
      <c r="D12605"/>
    </row>
    <row r="12606" spans="1:4" ht="15" x14ac:dyDescent="0.25">
      <c r="A12606"/>
      <c r="B12606"/>
      <c r="C12606"/>
      <c r="D12606"/>
    </row>
    <row r="12607" spans="1:4" ht="15" x14ac:dyDescent="0.25">
      <c r="A12607"/>
      <c r="B12607"/>
      <c r="C12607"/>
      <c r="D12607"/>
    </row>
    <row r="12608" spans="1:4" ht="15" x14ac:dyDescent="0.25">
      <c r="A12608"/>
      <c r="B12608"/>
      <c r="C12608"/>
      <c r="D12608"/>
    </row>
    <row r="12609" spans="1:4" ht="15" x14ac:dyDescent="0.25">
      <c r="A12609"/>
      <c r="B12609"/>
      <c r="C12609"/>
      <c r="D12609"/>
    </row>
    <row r="12610" spans="1:4" ht="15" x14ac:dyDescent="0.25">
      <c r="A12610"/>
      <c r="B12610"/>
      <c r="C12610"/>
      <c r="D12610"/>
    </row>
    <row r="12611" spans="1:4" ht="15" x14ac:dyDescent="0.25">
      <c r="A12611"/>
      <c r="B12611"/>
      <c r="C12611"/>
      <c r="D12611"/>
    </row>
    <row r="12612" spans="1:4" ht="15" x14ac:dyDescent="0.25">
      <c r="A12612"/>
      <c r="B12612"/>
      <c r="C12612"/>
      <c r="D12612"/>
    </row>
    <row r="12613" spans="1:4" ht="15" x14ac:dyDescent="0.25">
      <c r="A12613"/>
      <c r="B12613"/>
      <c r="C12613"/>
      <c r="D12613"/>
    </row>
    <row r="12614" spans="1:4" ht="15" x14ac:dyDescent="0.25">
      <c r="A12614"/>
      <c r="B12614"/>
      <c r="C12614"/>
      <c r="D12614"/>
    </row>
    <row r="12615" spans="1:4" ht="15" x14ac:dyDescent="0.25">
      <c r="A12615"/>
      <c r="B12615"/>
      <c r="C12615"/>
      <c r="D12615"/>
    </row>
    <row r="12616" spans="1:4" ht="15" x14ac:dyDescent="0.25">
      <c r="A12616"/>
      <c r="B12616"/>
      <c r="C12616"/>
      <c r="D12616"/>
    </row>
    <row r="12617" spans="1:4" ht="15" x14ac:dyDescent="0.25">
      <c r="A12617"/>
      <c r="B12617"/>
      <c r="C12617"/>
      <c r="D12617"/>
    </row>
    <row r="12618" spans="1:4" ht="15" x14ac:dyDescent="0.25">
      <c r="A12618"/>
      <c r="B12618"/>
      <c r="C12618"/>
      <c r="D12618"/>
    </row>
    <row r="12619" spans="1:4" ht="15" x14ac:dyDescent="0.25">
      <c r="A12619"/>
      <c r="B12619"/>
      <c r="C12619"/>
      <c r="D12619"/>
    </row>
    <row r="12620" spans="1:4" ht="15" x14ac:dyDescent="0.25">
      <c r="A12620"/>
      <c r="B12620"/>
      <c r="C12620"/>
      <c r="D12620"/>
    </row>
    <row r="12621" spans="1:4" ht="15" x14ac:dyDescent="0.25">
      <c r="A12621"/>
      <c r="B12621"/>
      <c r="C12621"/>
      <c r="D12621"/>
    </row>
    <row r="12622" spans="1:4" ht="15" x14ac:dyDescent="0.25">
      <c r="A12622"/>
      <c r="B12622"/>
      <c r="C12622"/>
      <c r="D12622"/>
    </row>
    <row r="12623" spans="1:4" ht="15" x14ac:dyDescent="0.25">
      <c r="A12623"/>
      <c r="B12623"/>
      <c r="C12623"/>
      <c r="D12623"/>
    </row>
    <row r="12624" spans="1:4" ht="15" x14ac:dyDescent="0.25">
      <c r="A12624"/>
      <c r="B12624"/>
      <c r="C12624"/>
      <c r="D12624"/>
    </row>
    <row r="12625" spans="1:4" ht="15" x14ac:dyDescent="0.25">
      <c r="A12625"/>
      <c r="B12625"/>
      <c r="C12625"/>
      <c r="D12625"/>
    </row>
    <row r="12626" spans="1:4" ht="15" x14ac:dyDescent="0.25">
      <c r="A12626"/>
      <c r="B12626"/>
      <c r="C12626"/>
      <c r="D12626"/>
    </row>
    <row r="12627" spans="1:4" ht="15" x14ac:dyDescent="0.25">
      <c r="A12627"/>
      <c r="B12627"/>
      <c r="C12627"/>
      <c r="D12627"/>
    </row>
    <row r="12628" spans="1:4" ht="15" x14ac:dyDescent="0.25">
      <c r="A12628"/>
      <c r="B12628"/>
      <c r="C12628"/>
      <c r="D12628"/>
    </row>
    <row r="12629" spans="1:4" ht="15" x14ac:dyDescent="0.25">
      <c r="A12629"/>
      <c r="B12629"/>
      <c r="C12629"/>
      <c r="D12629"/>
    </row>
    <row r="12630" spans="1:4" ht="15" x14ac:dyDescent="0.25">
      <c r="A12630"/>
      <c r="B12630"/>
      <c r="C12630"/>
      <c r="D12630"/>
    </row>
    <row r="12631" spans="1:4" ht="15" x14ac:dyDescent="0.25">
      <c r="A12631"/>
      <c r="B12631"/>
      <c r="C12631"/>
      <c r="D12631"/>
    </row>
    <row r="12632" spans="1:4" ht="15" x14ac:dyDescent="0.25">
      <c r="A12632"/>
      <c r="B12632"/>
      <c r="C12632"/>
      <c r="D12632"/>
    </row>
    <row r="12633" spans="1:4" ht="15" x14ac:dyDescent="0.25">
      <c r="A12633"/>
      <c r="B12633"/>
      <c r="C12633"/>
      <c r="D12633"/>
    </row>
    <row r="12634" spans="1:4" ht="15" x14ac:dyDescent="0.25">
      <c r="A12634"/>
      <c r="B12634"/>
      <c r="C12634"/>
      <c r="D12634"/>
    </row>
    <row r="12635" spans="1:4" ht="15" x14ac:dyDescent="0.25">
      <c r="A12635"/>
      <c r="B12635"/>
      <c r="C12635"/>
      <c r="D12635"/>
    </row>
    <row r="12636" spans="1:4" ht="15" x14ac:dyDescent="0.25">
      <c r="A12636"/>
      <c r="B12636"/>
      <c r="C12636"/>
      <c r="D12636"/>
    </row>
    <row r="12637" spans="1:4" ht="15" x14ac:dyDescent="0.25">
      <c r="A12637"/>
      <c r="B12637"/>
      <c r="C12637"/>
      <c r="D12637"/>
    </row>
    <row r="12638" spans="1:4" ht="15" x14ac:dyDescent="0.25">
      <c r="A12638"/>
      <c r="B12638"/>
      <c r="C12638"/>
      <c r="D12638"/>
    </row>
    <row r="12639" spans="1:4" ht="15" x14ac:dyDescent="0.25">
      <c r="A12639"/>
      <c r="B12639"/>
      <c r="C12639"/>
      <c r="D12639"/>
    </row>
    <row r="12640" spans="1:4" ht="15" x14ac:dyDescent="0.25">
      <c r="A12640"/>
      <c r="B12640"/>
      <c r="C12640"/>
      <c r="D12640"/>
    </row>
    <row r="12641" spans="1:4" ht="15" x14ac:dyDescent="0.25">
      <c r="A12641"/>
      <c r="B12641"/>
      <c r="C12641"/>
      <c r="D12641"/>
    </row>
    <row r="12642" spans="1:4" ht="15" x14ac:dyDescent="0.25">
      <c r="A12642"/>
      <c r="B12642"/>
      <c r="C12642"/>
      <c r="D12642"/>
    </row>
    <row r="12643" spans="1:4" ht="15" x14ac:dyDescent="0.25">
      <c r="A12643"/>
      <c r="B12643"/>
      <c r="C12643"/>
      <c r="D12643"/>
    </row>
    <row r="12644" spans="1:4" ht="15" x14ac:dyDescent="0.25">
      <c r="A12644"/>
      <c r="B12644"/>
      <c r="C12644"/>
      <c r="D12644"/>
    </row>
    <row r="12645" spans="1:4" ht="15" x14ac:dyDescent="0.25">
      <c r="A12645"/>
      <c r="B12645"/>
      <c r="C12645"/>
      <c r="D12645"/>
    </row>
    <row r="12646" spans="1:4" ht="15" x14ac:dyDescent="0.25">
      <c r="A12646"/>
      <c r="B12646"/>
      <c r="C12646"/>
      <c r="D12646"/>
    </row>
    <row r="12647" spans="1:4" ht="15" x14ac:dyDescent="0.25">
      <c r="A12647"/>
      <c r="B12647"/>
      <c r="C12647"/>
      <c r="D12647"/>
    </row>
    <row r="12648" spans="1:4" ht="15" x14ac:dyDescent="0.25">
      <c r="A12648"/>
      <c r="B12648"/>
      <c r="C12648"/>
      <c r="D12648"/>
    </row>
    <row r="12649" spans="1:4" ht="15" x14ac:dyDescent="0.25">
      <c r="A12649"/>
      <c r="B12649"/>
      <c r="C12649"/>
      <c r="D12649"/>
    </row>
    <row r="12650" spans="1:4" ht="15" x14ac:dyDescent="0.25">
      <c r="A12650"/>
      <c r="B12650"/>
      <c r="C12650"/>
      <c r="D12650"/>
    </row>
    <row r="12651" spans="1:4" ht="15" x14ac:dyDescent="0.25">
      <c r="A12651"/>
      <c r="B12651"/>
      <c r="C12651"/>
      <c r="D12651"/>
    </row>
    <row r="12652" spans="1:4" ht="15" x14ac:dyDescent="0.25">
      <c r="A12652"/>
      <c r="B12652"/>
      <c r="C12652"/>
      <c r="D12652"/>
    </row>
    <row r="12653" spans="1:4" ht="15" x14ac:dyDescent="0.25">
      <c r="A12653"/>
      <c r="B12653"/>
      <c r="C12653"/>
      <c r="D12653"/>
    </row>
    <row r="12654" spans="1:4" ht="15" x14ac:dyDescent="0.25">
      <c r="A12654"/>
      <c r="B12654"/>
      <c r="C12654"/>
      <c r="D12654"/>
    </row>
    <row r="12655" spans="1:4" ht="15" x14ac:dyDescent="0.25">
      <c r="A12655"/>
      <c r="B12655"/>
      <c r="C12655"/>
      <c r="D12655"/>
    </row>
    <row r="12656" spans="1:4" ht="15" x14ac:dyDescent="0.25">
      <c r="A12656"/>
      <c r="B12656"/>
      <c r="C12656"/>
      <c r="D12656"/>
    </row>
    <row r="12657" spans="1:4" ht="15" x14ac:dyDescent="0.25">
      <c r="A12657"/>
      <c r="B12657"/>
      <c r="C12657"/>
      <c r="D12657"/>
    </row>
    <row r="12658" spans="1:4" ht="15" x14ac:dyDescent="0.25">
      <c r="A12658"/>
      <c r="B12658"/>
      <c r="C12658"/>
      <c r="D12658"/>
    </row>
    <row r="12659" spans="1:4" ht="15" x14ac:dyDescent="0.25">
      <c r="A12659"/>
      <c r="B12659"/>
      <c r="C12659"/>
      <c r="D12659"/>
    </row>
    <row r="12660" spans="1:4" ht="15" x14ac:dyDescent="0.25">
      <c r="A12660"/>
      <c r="B12660"/>
      <c r="C12660"/>
      <c r="D12660"/>
    </row>
    <row r="12661" spans="1:4" ht="15" x14ac:dyDescent="0.25">
      <c r="A12661"/>
      <c r="B12661"/>
      <c r="C12661"/>
      <c r="D12661"/>
    </row>
    <row r="12662" spans="1:4" ht="15" x14ac:dyDescent="0.25">
      <c r="A12662"/>
      <c r="B12662"/>
      <c r="C12662"/>
      <c r="D12662"/>
    </row>
    <row r="12663" spans="1:4" ht="15" x14ac:dyDescent="0.25">
      <c r="A12663"/>
      <c r="B12663"/>
      <c r="C12663"/>
      <c r="D12663"/>
    </row>
    <row r="12664" spans="1:4" ht="15" x14ac:dyDescent="0.25">
      <c r="A12664"/>
      <c r="B12664"/>
      <c r="C12664"/>
      <c r="D12664"/>
    </row>
    <row r="12665" spans="1:4" ht="15" x14ac:dyDescent="0.25">
      <c r="A12665"/>
      <c r="B12665"/>
      <c r="C12665"/>
      <c r="D12665"/>
    </row>
    <row r="12666" spans="1:4" ht="15" x14ac:dyDescent="0.25">
      <c r="A12666"/>
      <c r="B12666"/>
      <c r="C12666"/>
      <c r="D12666"/>
    </row>
    <row r="12667" spans="1:4" ht="15" x14ac:dyDescent="0.25">
      <c r="A12667"/>
      <c r="B12667"/>
      <c r="C12667"/>
      <c r="D12667"/>
    </row>
    <row r="12668" spans="1:4" ht="15" x14ac:dyDescent="0.25">
      <c r="A12668"/>
      <c r="B12668"/>
      <c r="C12668"/>
      <c r="D12668"/>
    </row>
    <row r="12669" spans="1:4" ht="15" x14ac:dyDescent="0.25">
      <c r="A12669"/>
      <c r="B12669"/>
      <c r="C12669"/>
      <c r="D12669"/>
    </row>
    <row r="12670" spans="1:4" ht="15" x14ac:dyDescent="0.25">
      <c r="A12670"/>
      <c r="B12670"/>
      <c r="C12670"/>
      <c r="D12670"/>
    </row>
    <row r="12671" spans="1:4" ht="15" x14ac:dyDescent="0.25">
      <c r="A12671"/>
      <c r="B12671"/>
      <c r="C12671"/>
      <c r="D12671"/>
    </row>
    <row r="12672" spans="1:4" ht="15" x14ac:dyDescent="0.25">
      <c r="A12672"/>
      <c r="B12672"/>
      <c r="C12672"/>
      <c r="D12672"/>
    </row>
    <row r="12673" spans="1:4" ht="15" x14ac:dyDescent="0.25">
      <c r="A12673"/>
      <c r="B12673"/>
      <c r="C12673"/>
      <c r="D12673"/>
    </row>
    <row r="12674" spans="1:4" ht="15" x14ac:dyDescent="0.25">
      <c r="A12674"/>
      <c r="B12674"/>
      <c r="C12674"/>
      <c r="D12674"/>
    </row>
    <row r="12675" spans="1:4" ht="15" x14ac:dyDescent="0.25">
      <c r="A12675"/>
      <c r="B12675"/>
      <c r="C12675"/>
      <c r="D12675"/>
    </row>
    <row r="12676" spans="1:4" ht="15" x14ac:dyDescent="0.25">
      <c r="A12676"/>
      <c r="B12676"/>
      <c r="C12676"/>
      <c r="D12676"/>
    </row>
    <row r="12677" spans="1:4" ht="15" x14ac:dyDescent="0.25">
      <c r="A12677"/>
      <c r="B12677"/>
      <c r="C12677"/>
      <c r="D12677"/>
    </row>
    <row r="12678" spans="1:4" ht="15" x14ac:dyDescent="0.25">
      <c r="A12678"/>
      <c r="B12678"/>
      <c r="C12678"/>
      <c r="D12678"/>
    </row>
    <row r="12679" spans="1:4" ht="15" x14ac:dyDescent="0.25">
      <c r="A12679"/>
      <c r="B12679"/>
      <c r="C12679"/>
      <c r="D12679"/>
    </row>
    <row r="12680" spans="1:4" ht="15" x14ac:dyDescent="0.25">
      <c r="A12680"/>
      <c r="B12680"/>
      <c r="C12680"/>
      <c r="D12680"/>
    </row>
    <row r="12681" spans="1:4" ht="15" x14ac:dyDescent="0.25">
      <c r="A12681"/>
      <c r="B12681"/>
      <c r="C12681"/>
      <c r="D12681"/>
    </row>
    <row r="12682" spans="1:4" ht="15" x14ac:dyDescent="0.25">
      <c r="A12682"/>
      <c r="B12682"/>
      <c r="C12682"/>
      <c r="D12682"/>
    </row>
    <row r="12683" spans="1:4" ht="15" x14ac:dyDescent="0.25">
      <c r="A12683"/>
      <c r="B12683"/>
      <c r="C12683"/>
      <c r="D12683"/>
    </row>
    <row r="12684" spans="1:4" ht="15" x14ac:dyDescent="0.25">
      <c r="A12684"/>
      <c r="B12684"/>
      <c r="C12684"/>
      <c r="D12684"/>
    </row>
    <row r="12685" spans="1:4" ht="15" x14ac:dyDescent="0.25">
      <c r="A12685"/>
      <c r="B12685"/>
      <c r="C12685"/>
      <c r="D12685"/>
    </row>
    <row r="12686" spans="1:4" ht="15" x14ac:dyDescent="0.25">
      <c r="A12686"/>
      <c r="B12686"/>
      <c r="C12686"/>
      <c r="D12686"/>
    </row>
    <row r="12687" spans="1:4" ht="15" x14ac:dyDescent="0.25">
      <c r="A12687"/>
      <c r="B12687"/>
      <c r="C12687"/>
      <c r="D12687"/>
    </row>
    <row r="12688" spans="1:4" ht="15" x14ac:dyDescent="0.25">
      <c r="A12688"/>
      <c r="B12688"/>
      <c r="C12688"/>
      <c r="D12688"/>
    </row>
    <row r="12689" spans="1:4" ht="15" x14ac:dyDescent="0.25">
      <c r="A12689"/>
      <c r="B12689"/>
      <c r="C12689"/>
      <c r="D12689"/>
    </row>
    <row r="12690" spans="1:4" ht="15" x14ac:dyDescent="0.25">
      <c r="A12690"/>
      <c r="B12690"/>
      <c r="C12690"/>
      <c r="D12690"/>
    </row>
    <row r="12691" spans="1:4" ht="15" x14ac:dyDescent="0.25">
      <c r="A12691"/>
      <c r="B12691"/>
      <c r="C12691"/>
      <c r="D12691"/>
    </row>
    <row r="12692" spans="1:4" ht="15" x14ac:dyDescent="0.25">
      <c r="A12692"/>
      <c r="B12692"/>
      <c r="C12692"/>
      <c r="D12692"/>
    </row>
    <row r="12693" spans="1:4" ht="15" x14ac:dyDescent="0.25">
      <c r="A12693"/>
      <c r="B12693"/>
      <c r="C12693"/>
      <c r="D12693"/>
    </row>
    <row r="12694" spans="1:4" ht="15" x14ac:dyDescent="0.25">
      <c r="A12694"/>
      <c r="B12694"/>
      <c r="C12694"/>
      <c r="D12694"/>
    </row>
    <row r="12695" spans="1:4" ht="15" x14ac:dyDescent="0.25">
      <c r="A12695"/>
      <c r="B12695"/>
      <c r="C12695"/>
      <c r="D12695"/>
    </row>
    <row r="12696" spans="1:4" ht="15" x14ac:dyDescent="0.25">
      <c r="A12696"/>
      <c r="B12696"/>
      <c r="C12696"/>
      <c r="D12696"/>
    </row>
    <row r="12697" spans="1:4" ht="15" x14ac:dyDescent="0.25">
      <c r="A12697"/>
      <c r="B12697"/>
      <c r="C12697"/>
      <c r="D12697"/>
    </row>
    <row r="12698" spans="1:4" ht="15" x14ac:dyDescent="0.25">
      <c r="A12698"/>
      <c r="B12698"/>
      <c r="C12698"/>
      <c r="D12698"/>
    </row>
    <row r="12699" spans="1:4" ht="15" x14ac:dyDescent="0.25">
      <c r="A12699"/>
      <c r="B12699"/>
      <c r="C12699"/>
      <c r="D12699"/>
    </row>
    <row r="12700" spans="1:4" ht="15" x14ac:dyDescent="0.25">
      <c r="A12700"/>
      <c r="B12700"/>
      <c r="C12700"/>
      <c r="D12700"/>
    </row>
    <row r="12701" spans="1:4" ht="15" x14ac:dyDescent="0.25">
      <c r="A12701"/>
      <c r="B12701"/>
      <c r="C12701"/>
      <c r="D12701"/>
    </row>
    <row r="12702" spans="1:4" ht="15" x14ac:dyDescent="0.25">
      <c r="A12702"/>
      <c r="B12702"/>
      <c r="C12702"/>
      <c r="D12702"/>
    </row>
    <row r="12703" spans="1:4" ht="15" x14ac:dyDescent="0.25">
      <c r="A12703"/>
      <c r="B12703"/>
      <c r="C12703"/>
      <c r="D12703"/>
    </row>
    <row r="12704" spans="1:4" ht="15" x14ac:dyDescent="0.25">
      <c r="A12704"/>
      <c r="B12704"/>
      <c r="C12704"/>
      <c r="D12704"/>
    </row>
    <row r="12705" spans="1:4" ht="15" x14ac:dyDescent="0.25">
      <c r="A12705"/>
      <c r="B12705"/>
      <c r="C12705"/>
      <c r="D12705"/>
    </row>
    <row r="12706" spans="1:4" ht="15" x14ac:dyDescent="0.25">
      <c r="A12706"/>
      <c r="B12706"/>
      <c r="C12706"/>
      <c r="D12706"/>
    </row>
    <row r="12707" spans="1:4" ht="15" x14ac:dyDescent="0.25">
      <c r="A12707"/>
      <c r="B12707"/>
      <c r="C12707"/>
      <c r="D12707"/>
    </row>
    <row r="12708" spans="1:4" ht="15" x14ac:dyDescent="0.25">
      <c r="A12708"/>
      <c r="B12708"/>
      <c r="C12708"/>
      <c r="D12708"/>
    </row>
    <row r="12709" spans="1:4" ht="15" x14ac:dyDescent="0.25">
      <c r="A12709"/>
      <c r="B12709"/>
      <c r="C12709"/>
      <c r="D12709"/>
    </row>
    <row r="12710" spans="1:4" ht="15" x14ac:dyDescent="0.25">
      <c r="A12710"/>
      <c r="B12710"/>
      <c r="C12710"/>
      <c r="D12710"/>
    </row>
    <row r="12711" spans="1:4" ht="15" x14ac:dyDescent="0.25">
      <c r="A12711"/>
      <c r="B12711"/>
      <c r="C12711"/>
      <c r="D12711"/>
    </row>
    <row r="12712" spans="1:4" ht="15" x14ac:dyDescent="0.25">
      <c r="A12712"/>
      <c r="B12712"/>
      <c r="C12712"/>
      <c r="D12712"/>
    </row>
    <row r="12713" spans="1:4" ht="15" x14ac:dyDescent="0.25">
      <c r="A12713"/>
      <c r="B12713"/>
      <c r="C12713"/>
      <c r="D12713"/>
    </row>
    <row r="12714" spans="1:4" ht="15" x14ac:dyDescent="0.25">
      <c r="A12714"/>
      <c r="B12714"/>
      <c r="C12714"/>
      <c r="D12714"/>
    </row>
    <row r="12715" spans="1:4" ht="15" x14ac:dyDescent="0.25">
      <c r="A12715"/>
      <c r="B12715"/>
      <c r="C12715"/>
      <c r="D12715"/>
    </row>
    <row r="12716" spans="1:4" ht="15" x14ac:dyDescent="0.25">
      <c r="A12716"/>
      <c r="B12716"/>
      <c r="C12716"/>
      <c r="D12716"/>
    </row>
    <row r="12717" spans="1:4" ht="15" x14ac:dyDescent="0.25">
      <c r="A12717"/>
      <c r="B12717"/>
      <c r="C12717"/>
      <c r="D12717"/>
    </row>
    <row r="12718" spans="1:4" ht="15" x14ac:dyDescent="0.25">
      <c r="A12718"/>
      <c r="B12718"/>
      <c r="C12718"/>
      <c r="D12718"/>
    </row>
    <row r="12719" spans="1:4" ht="15" x14ac:dyDescent="0.25">
      <c r="A12719"/>
      <c r="B12719"/>
      <c r="C12719"/>
      <c r="D12719"/>
    </row>
    <row r="12720" spans="1:4" ht="15" x14ac:dyDescent="0.25">
      <c r="A12720"/>
      <c r="B12720"/>
      <c r="C12720"/>
      <c r="D12720"/>
    </row>
    <row r="12721" spans="1:4" ht="15" x14ac:dyDescent="0.25">
      <c r="A12721"/>
      <c r="B12721"/>
      <c r="C12721"/>
      <c r="D12721"/>
    </row>
    <row r="12722" spans="1:4" ht="15" x14ac:dyDescent="0.25">
      <c r="A12722"/>
      <c r="B12722"/>
      <c r="C12722"/>
      <c r="D12722"/>
    </row>
    <row r="12723" spans="1:4" ht="15" x14ac:dyDescent="0.25">
      <c r="A12723"/>
      <c r="B12723"/>
      <c r="C12723"/>
      <c r="D12723"/>
    </row>
    <row r="12724" spans="1:4" ht="15" x14ac:dyDescent="0.25">
      <c r="A12724"/>
      <c r="B12724"/>
      <c r="C12724"/>
      <c r="D12724"/>
    </row>
    <row r="12725" spans="1:4" ht="15" x14ac:dyDescent="0.25">
      <c r="A12725"/>
      <c r="B12725"/>
      <c r="C12725"/>
      <c r="D12725"/>
    </row>
    <row r="12726" spans="1:4" ht="15" x14ac:dyDescent="0.25">
      <c r="A12726"/>
      <c r="B12726"/>
      <c r="C12726"/>
      <c r="D12726"/>
    </row>
    <row r="12727" spans="1:4" ht="15" x14ac:dyDescent="0.25">
      <c r="A12727"/>
      <c r="B12727"/>
      <c r="C12727"/>
      <c r="D12727"/>
    </row>
    <row r="12728" spans="1:4" ht="15" x14ac:dyDescent="0.25">
      <c r="A12728"/>
      <c r="B12728"/>
      <c r="C12728"/>
      <c r="D12728"/>
    </row>
    <row r="12729" spans="1:4" ht="15" x14ac:dyDescent="0.25">
      <c r="A12729"/>
      <c r="B12729"/>
      <c r="C12729"/>
      <c r="D12729"/>
    </row>
    <row r="12730" spans="1:4" ht="15" x14ac:dyDescent="0.25">
      <c r="A12730"/>
      <c r="B12730"/>
      <c r="C12730"/>
      <c r="D12730"/>
    </row>
    <row r="12731" spans="1:4" ht="15" x14ac:dyDescent="0.25">
      <c r="A12731"/>
      <c r="B12731"/>
      <c r="C12731"/>
      <c r="D12731"/>
    </row>
    <row r="12732" spans="1:4" ht="15" x14ac:dyDescent="0.25">
      <c r="A12732"/>
      <c r="B12732"/>
      <c r="C12732"/>
      <c r="D12732"/>
    </row>
    <row r="12733" spans="1:4" ht="15" x14ac:dyDescent="0.25">
      <c r="A12733"/>
      <c r="B12733"/>
      <c r="C12733"/>
      <c r="D12733"/>
    </row>
    <row r="12734" spans="1:4" ht="15" x14ac:dyDescent="0.25">
      <c r="A12734"/>
      <c r="B12734"/>
      <c r="C12734"/>
      <c r="D12734"/>
    </row>
    <row r="12735" spans="1:4" ht="15" x14ac:dyDescent="0.25">
      <c r="A12735"/>
      <c r="B12735"/>
      <c r="C12735"/>
      <c r="D12735"/>
    </row>
    <row r="12736" spans="1:4" ht="15" x14ac:dyDescent="0.25">
      <c r="A12736"/>
      <c r="B12736"/>
      <c r="C12736"/>
      <c r="D12736"/>
    </row>
    <row r="12737" spans="1:4" ht="15" x14ac:dyDescent="0.25">
      <c r="A12737"/>
      <c r="B12737"/>
      <c r="C12737"/>
      <c r="D12737"/>
    </row>
    <row r="12738" spans="1:4" ht="15" x14ac:dyDescent="0.25">
      <c r="A12738"/>
      <c r="B12738"/>
      <c r="C12738"/>
      <c r="D12738"/>
    </row>
    <row r="12739" spans="1:4" ht="15" x14ac:dyDescent="0.25">
      <c r="A12739"/>
      <c r="B12739"/>
      <c r="C12739"/>
      <c r="D12739"/>
    </row>
    <row r="12740" spans="1:4" ht="15" x14ac:dyDescent="0.25">
      <c r="A12740"/>
      <c r="B12740"/>
      <c r="C12740"/>
      <c r="D12740"/>
    </row>
    <row r="12741" spans="1:4" ht="15" x14ac:dyDescent="0.25">
      <c r="A12741"/>
      <c r="B12741"/>
      <c r="C12741"/>
      <c r="D12741"/>
    </row>
    <row r="12742" spans="1:4" ht="15" x14ac:dyDescent="0.25">
      <c r="A12742"/>
      <c r="B12742"/>
      <c r="C12742"/>
      <c r="D12742"/>
    </row>
    <row r="12743" spans="1:4" ht="15" x14ac:dyDescent="0.25">
      <c r="A12743"/>
      <c r="B12743"/>
      <c r="C12743"/>
      <c r="D12743"/>
    </row>
    <row r="12744" spans="1:4" ht="15" x14ac:dyDescent="0.25">
      <c r="A12744"/>
      <c r="B12744"/>
      <c r="C12744"/>
      <c r="D12744"/>
    </row>
    <row r="12745" spans="1:4" ht="15" x14ac:dyDescent="0.25">
      <c r="A12745"/>
      <c r="B12745"/>
      <c r="C12745"/>
      <c r="D12745"/>
    </row>
    <row r="12746" spans="1:4" ht="15" x14ac:dyDescent="0.25">
      <c r="A12746"/>
      <c r="B12746"/>
      <c r="C12746"/>
      <c r="D12746"/>
    </row>
    <row r="12747" spans="1:4" ht="15" x14ac:dyDescent="0.25">
      <c r="A12747"/>
      <c r="B12747"/>
      <c r="C12747"/>
      <c r="D12747"/>
    </row>
    <row r="12748" spans="1:4" ht="15" x14ac:dyDescent="0.25">
      <c r="A12748"/>
      <c r="B12748"/>
      <c r="C12748"/>
      <c r="D12748"/>
    </row>
    <row r="12749" spans="1:4" ht="15" x14ac:dyDescent="0.25">
      <c r="A12749"/>
      <c r="B12749"/>
      <c r="C12749"/>
      <c r="D12749"/>
    </row>
    <row r="12750" spans="1:4" ht="15" x14ac:dyDescent="0.25">
      <c r="A12750"/>
      <c r="B12750"/>
      <c r="C12750"/>
      <c r="D12750"/>
    </row>
    <row r="12751" spans="1:4" ht="15" x14ac:dyDescent="0.25">
      <c r="A12751"/>
      <c r="B12751"/>
      <c r="C12751"/>
      <c r="D12751"/>
    </row>
    <row r="12752" spans="1:4" ht="15" x14ac:dyDescent="0.25">
      <c r="A12752"/>
      <c r="B12752"/>
      <c r="C12752"/>
      <c r="D12752"/>
    </row>
    <row r="12753" spans="1:4" ht="15" x14ac:dyDescent="0.25">
      <c r="A12753"/>
      <c r="B12753"/>
      <c r="C12753"/>
      <c r="D12753"/>
    </row>
    <row r="12754" spans="1:4" ht="15" x14ac:dyDescent="0.25">
      <c r="A12754"/>
      <c r="B12754"/>
      <c r="C12754"/>
      <c r="D12754"/>
    </row>
    <row r="12755" spans="1:4" ht="15" x14ac:dyDescent="0.25">
      <c r="A12755"/>
      <c r="B12755"/>
      <c r="C12755"/>
      <c r="D12755"/>
    </row>
    <row r="12756" spans="1:4" ht="15" x14ac:dyDescent="0.25">
      <c r="A12756"/>
      <c r="B12756"/>
      <c r="C12756"/>
      <c r="D12756"/>
    </row>
    <row r="12757" spans="1:4" ht="15" x14ac:dyDescent="0.25">
      <c r="A12757"/>
      <c r="B12757"/>
      <c r="C12757"/>
      <c r="D12757"/>
    </row>
    <row r="12758" spans="1:4" ht="15" x14ac:dyDescent="0.25">
      <c r="A12758"/>
      <c r="B12758"/>
      <c r="C12758"/>
      <c r="D12758"/>
    </row>
    <row r="12759" spans="1:4" ht="15" x14ac:dyDescent="0.25">
      <c r="A12759"/>
      <c r="B12759"/>
      <c r="C12759"/>
      <c r="D12759"/>
    </row>
    <row r="12760" spans="1:4" ht="15" x14ac:dyDescent="0.25">
      <c r="A12760"/>
      <c r="B12760"/>
      <c r="C12760"/>
      <c r="D12760"/>
    </row>
    <row r="12761" spans="1:4" ht="15" x14ac:dyDescent="0.25">
      <c r="A12761"/>
      <c r="B12761"/>
      <c r="C12761"/>
      <c r="D12761"/>
    </row>
    <row r="12762" spans="1:4" ht="15" x14ac:dyDescent="0.25">
      <c r="A12762"/>
      <c r="B12762"/>
      <c r="C12762"/>
      <c r="D12762"/>
    </row>
    <row r="12763" spans="1:4" ht="15" x14ac:dyDescent="0.25">
      <c r="A12763"/>
      <c r="B12763"/>
      <c r="C12763"/>
      <c r="D12763"/>
    </row>
    <row r="12764" spans="1:4" ht="15" x14ac:dyDescent="0.25">
      <c r="A12764"/>
      <c r="B12764"/>
      <c r="C12764"/>
      <c r="D12764"/>
    </row>
    <row r="12765" spans="1:4" ht="15" x14ac:dyDescent="0.25">
      <c r="A12765"/>
      <c r="B12765"/>
      <c r="C12765"/>
      <c r="D12765"/>
    </row>
    <row r="12766" spans="1:4" ht="15" x14ac:dyDescent="0.25">
      <c r="A12766"/>
      <c r="B12766"/>
      <c r="C12766"/>
      <c r="D12766"/>
    </row>
    <row r="12767" spans="1:4" ht="15" x14ac:dyDescent="0.25">
      <c r="A12767"/>
      <c r="B12767"/>
      <c r="C12767"/>
      <c r="D12767"/>
    </row>
    <row r="12768" spans="1:4" ht="15" x14ac:dyDescent="0.25">
      <c r="A12768"/>
      <c r="B12768"/>
      <c r="C12768"/>
      <c r="D12768"/>
    </row>
    <row r="12769" spans="1:4" ht="15" x14ac:dyDescent="0.25">
      <c r="A12769"/>
      <c r="B12769"/>
      <c r="C12769"/>
      <c r="D12769"/>
    </row>
    <row r="12770" spans="1:4" ht="15" x14ac:dyDescent="0.25">
      <c r="A12770"/>
      <c r="B12770"/>
      <c r="C12770"/>
      <c r="D12770"/>
    </row>
    <row r="12771" spans="1:4" ht="15" x14ac:dyDescent="0.25">
      <c r="A12771"/>
      <c r="B12771"/>
      <c r="C12771"/>
      <c r="D12771"/>
    </row>
    <row r="12772" spans="1:4" ht="15" x14ac:dyDescent="0.25">
      <c r="A12772"/>
      <c r="B12772"/>
      <c r="C12772"/>
      <c r="D12772"/>
    </row>
    <row r="12773" spans="1:4" ht="15" x14ac:dyDescent="0.25">
      <c r="A12773"/>
      <c r="B12773"/>
      <c r="C12773"/>
      <c r="D12773"/>
    </row>
    <row r="12774" spans="1:4" ht="15" x14ac:dyDescent="0.25">
      <c r="A12774"/>
      <c r="B12774"/>
      <c r="C12774"/>
      <c r="D12774"/>
    </row>
    <row r="12775" spans="1:4" ht="15" x14ac:dyDescent="0.25">
      <c r="A12775"/>
      <c r="B12775"/>
      <c r="C12775"/>
      <c r="D12775"/>
    </row>
    <row r="12776" spans="1:4" ht="15" x14ac:dyDescent="0.25">
      <c r="A12776"/>
      <c r="B12776"/>
      <c r="C12776"/>
      <c r="D12776"/>
    </row>
    <row r="12777" spans="1:4" ht="15" x14ac:dyDescent="0.25">
      <c r="A12777"/>
      <c r="B12777"/>
      <c r="C12777"/>
      <c r="D12777"/>
    </row>
    <row r="12778" spans="1:4" ht="15" x14ac:dyDescent="0.25">
      <c r="A12778"/>
      <c r="B12778"/>
      <c r="C12778"/>
      <c r="D12778"/>
    </row>
    <row r="12779" spans="1:4" ht="15" x14ac:dyDescent="0.25">
      <c r="A12779"/>
      <c r="B12779"/>
      <c r="C12779"/>
      <c r="D12779"/>
    </row>
    <row r="12780" spans="1:4" ht="15" x14ac:dyDescent="0.25">
      <c r="A12780"/>
      <c r="B12780"/>
      <c r="C12780"/>
      <c r="D12780"/>
    </row>
    <row r="12781" spans="1:4" ht="15" x14ac:dyDescent="0.25">
      <c r="A12781"/>
      <c r="B12781"/>
      <c r="C12781"/>
      <c r="D12781"/>
    </row>
    <row r="12782" spans="1:4" ht="15" x14ac:dyDescent="0.25">
      <c r="A12782"/>
      <c r="B12782"/>
      <c r="C12782"/>
      <c r="D12782"/>
    </row>
    <row r="12783" spans="1:4" ht="15" x14ac:dyDescent="0.25">
      <c r="A12783"/>
      <c r="B12783"/>
      <c r="C12783"/>
      <c r="D12783"/>
    </row>
    <row r="12784" spans="1:4" ht="15" x14ac:dyDescent="0.25">
      <c r="A12784"/>
      <c r="B12784"/>
      <c r="C12784"/>
      <c r="D12784"/>
    </row>
    <row r="12785" spans="1:4" ht="15" x14ac:dyDescent="0.25">
      <c r="A12785"/>
      <c r="B12785"/>
      <c r="C12785"/>
      <c r="D12785"/>
    </row>
    <row r="12786" spans="1:4" ht="15" x14ac:dyDescent="0.25">
      <c r="A12786"/>
      <c r="B12786"/>
      <c r="C12786"/>
      <c r="D12786"/>
    </row>
    <row r="12787" spans="1:4" ht="15" x14ac:dyDescent="0.25">
      <c r="A12787"/>
      <c r="B12787"/>
      <c r="C12787"/>
      <c r="D12787"/>
    </row>
    <row r="12788" spans="1:4" ht="15" x14ac:dyDescent="0.25">
      <c r="A12788"/>
      <c r="B12788"/>
      <c r="C12788"/>
      <c r="D12788"/>
    </row>
    <row r="12789" spans="1:4" ht="15" x14ac:dyDescent="0.25">
      <c r="A12789"/>
      <c r="B12789"/>
      <c r="C12789"/>
      <c r="D12789"/>
    </row>
    <row r="12790" spans="1:4" ht="15" x14ac:dyDescent="0.25">
      <c r="A12790"/>
      <c r="B12790"/>
      <c r="C12790"/>
      <c r="D12790"/>
    </row>
    <row r="12791" spans="1:4" ht="15" x14ac:dyDescent="0.25">
      <c r="A12791"/>
      <c r="B12791"/>
      <c r="C12791"/>
      <c r="D12791"/>
    </row>
    <row r="12792" spans="1:4" ht="15" x14ac:dyDescent="0.25">
      <c r="A12792"/>
      <c r="B12792"/>
      <c r="C12792"/>
      <c r="D12792"/>
    </row>
    <row r="12793" spans="1:4" ht="15" x14ac:dyDescent="0.25">
      <c r="A12793"/>
      <c r="B12793"/>
      <c r="C12793"/>
      <c r="D12793"/>
    </row>
    <row r="12794" spans="1:4" ht="15" x14ac:dyDescent="0.25">
      <c r="A12794"/>
      <c r="B12794"/>
      <c r="C12794"/>
      <c r="D12794"/>
    </row>
    <row r="12795" spans="1:4" ht="15" x14ac:dyDescent="0.25">
      <c r="A12795"/>
      <c r="B12795"/>
      <c r="C12795"/>
      <c r="D12795"/>
    </row>
    <row r="12796" spans="1:4" ht="15" x14ac:dyDescent="0.25">
      <c r="A12796"/>
      <c r="B12796"/>
      <c r="C12796"/>
      <c r="D12796"/>
    </row>
    <row r="12797" spans="1:4" ht="15" x14ac:dyDescent="0.25">
      <c r="A12797"/>
      <c r="B12797"/>
      <c r="C12797"/>
      <c r="D12797"/>
    </row>
    <row r="12798" spans="1:4" ht="15" x14ac:dyDescent="0.25">
      <c r="A12798"/>
      <c r="B12798"/>
      <c r="C12798"/>
      <c r="D12798"/>
    </row>
    <row r="12799" spans="1:4" ht="15" x14ac:dyDescent="0.25">
      <c r="A12799"/>
      <c r="B12799"/>
      <c r="C12799"/>
      <c r="D12799"/>
    </row>
    <row r="12800" spans="1:4" ht="15" x14ac:dyDescent="0.25">
      <c r="A12800"/>
      <c r="B12800"/>
      <c r="C12800"/>
      <c r="D12800"/>
    </row>
    <row r="12801" spans="1:4" ht="15" x14ac:dyDescent="0.25">
      <c r="A12801"/>
      <c r="B12801"/>
      <c r="C12801"/>
      <c r="D12801"/>
    </row>
    <row r="12802" spans="1:4" ht="15" x14ac:dyDescent="0.25">
      <c r="A12802"/>
      <c r="B12802"/>
      <c r="C12802"/>
      <c r="D12802"/>
    </row>
    <row r="12803" spans="1:4" ht="15" x14ac:dyDescent="0.25">
      <c r="A12803"/>
      <c r="B12803"/>
      <c r="C12803"/>
      <c r="D12803"/>
    </row>
    <row r="12804" spans="1:4" ht="15" x14ac:dyDescent="0.25">
      <c r="A12804"/>
      <c r="B12804"/>
      <c r="C12804"/>
      <c r="D12804"/>
    </row>
    <row r="12805" spans="1:4" ht="15" x14ac:dyDescent="0.25">
      <c r="A12805"/>
      <c r="B12805"/>
      <c r="C12805"/>
      <c r="D12805"/>
    </row>
    <row r="12806" spans="1:4" ht="15" x14ac:dyDescent="0.25">
      <c r="A12806"/>
      <c r="B12806"/>
      <c r="C12806"/>
      <c r="D12806"/>
    </row>
    <row r="12807" spans="1:4" ht="15" x14ac:dyDescent="0.25">
      <c r="A12807"/>
      <c r="B12807"/>
      <c r="C12807"/>
      <c r="D12807"/>
    </row>
    <row r="12808" spans="1:4" ht="15" x14ac:dyDescent="0.25">
      <c r="A12808"/>
      <c r="B12808"/>
      <c r="C12808"/>
      <c r="D12808"/>
    </row>
    <row r="12809" spans="1:4" ht="15" x14ac:dyDescent="0.25">
      <c r="A12809"/>
      <c r="B12809"/>
      <c r="C12809"/>
      <c r="D12809"/>
    </row>
    <row r="12810" spans="1:4" ht="15" x14ac:dyDescent="0.25">
      <c r="A12810"/>
      <c r="B12810"/>
      <c r="C12810"/>
      <c r="D12810"/>
    </row>
    <row r="12811" spans="1:4" ht="15" x14ac:dyDescent="0.25">
      <c r="A12811"/>
      <c r="B12811"/>
      <c r="C12811"/>
      <c r="D12811"/>
    </row>
    <row r="12812" spans="1:4" ht="15" x14ac:dyDescent="0.25">
      <c r="A12812"/>
      <c r="B12812"/>
      <c r="C12812"/>
      <c r="D12812"/>
    </row>
    <row r="12813" spans="1:4" ht="15" x14ac:dyDescent="0.25">
      <c r="A12813"/>
      <c r="B12813"/>
      <c r="C12813"/>
      <c r="D12813"/>
    </row>
    <row r="12814" spans="1:4" ht="15" x14ac:dyDescent="0.25">
      <c r="A12814"/>
      <c r="B12814"/>
      <c r="C12814"/>
      <c r="D12814"/>
    </row>
    <row r="12815" spans="1:4" ht="15" x14ac:dyDescent="0.25">
      <c r="A12815"/>
      <c r="B12815"/>
      <c r="C12815"/>
      <c r="D12815"/>
    </row>
    <row r="12816" spans="1:4" ht="15" x14ac:dyDescent="0.25">
      <c r="A12816"/>
      <c r="B12816"/>
      <c r="C12816"/>
      <c r="D12816"/>
    </row>
    <row r="12817" spans="1:4" ht="15" x14ac:dyDescent="0.25">
      <c r="A12817"/>
      <c r="B12817"/>
      <c r="C12817"/>
      <c r="D12817"/>
    </row>
    <row r="12818" spans="1:4" ht="15" x14ac:dyDescent="0.25">
      <c r="A12818"/>
      <c r="B12818"/>
      <c r="C12818"/>
      <c r="D12818"/>
    </row>
    <row r="12819" spans="1:4" ht="15" x14ac:dyDescent="0.25">
      <c r="A12819"/>
      <c r="B12819"/>
      <c r="C12819"/>
      <c r="D12819"/>
    </row>
    <row r="12820" spans="1:4" ht="15" x14ac:dyDescent="0.25">
      <c r="A12820"/>
      <c r="B12820"/>
      <c r="C12820"/>
      <c r="D12820"/>
    </row>
    <row r="12821" spans="1:4" ht="15" x14ac:dyDescent="0.25">
      <c r="A12821"/>
      <c r="B12821"/>
      <c r="C12821"/>
      <c r="D12821"/>
    </row>
    <row r="12822" spans="1:4" ht="15" x14ac:dyDescent="0.25">
      <c r="A12822"/>
      <c r="B12822"/>
      <c r="C12822"/>
      <c r="D12822"/>
    </row>
    <row r="12823" spans="1:4" ht="15" x14ac:dyDescent="0.25">
      <c r="A12823"/>
      <c r="B12823"/>
      <c r="C12823"/>
      <c r="D12823"/>
    </row>
    <row r="12824" spans="1:4" ht="15" x14ac:dyDescent="0.25">
      <c r="A12824"/>
      <c r="B12824"/>
      <c r="C12824"/>
      <c r="D12824"/>
    </row>
    <row r="12825" spans="1:4" ht="15" x14ac:dyDescent="0.25">
      <c r="A12825"/>
      <c r="B12825"/>
      <c r="C12825"/>
      <c r="D12825"/>
    </row>
    <row r="12826" spans="1:4" ht="15" x14ac:dyDescent="0.25">
      <c r="A12826"/>
      <c r="B12826"/>
      <c r="C12826"/>
      <c r="D12826"/>
    </row>
    <row r="12827" spans="1:4" ht="15" x14ac:dyDescent="0.25">
      <c r="A12827"/>
      <c r="B12827"/>
      <c r="C12827"/>
      <c r="D12827"/>
    </row>
    <row r="12828" spans="1:4" ht="15" x14ac:dyDescent="0.25">
      <c r="A12828"/>
      <c r="B12828"/>
      <c r="C12828"/>
      <c r="D12828"/>
    </row>
    <row r="12829" spans="1:4" ht="15" x14ac:dyDescent="0.25">
      <c r="A12829"/>
      <c r="B12829"/>
      <c r="C12829"/>
      <c r="D12829"/>
    </row>
    <row r="12830" spans="1:4" ht="15" x14ac:dyDescent="0.25">
      <c r="A12830"/>
      <c r="B12830"/>
      <c r="C12830"/>
      <c r="D12830"/>
    </row>
    <row r="12831" spans="1:4" ht="15" x14ac:dyDescent="0.25">
      <c r="A12831"/>
      <c r="B12831"/>
      <c r="C12831"/>
      <c r="D12831"/>
    </row>
    <row r="12832" spans="1:4" ht="15" x14ac:dyDescent="0.25">
      <c r="A12832"/>
      <c r="B12832"/>
      <c r="C12832"/>
      <c r="D12832"/>
    </row>
    <row r="12833" spans="1:4" ht="15" x14ac:dyDescent="0.25">
      <c r="A12833"/>
      <c r="B12833"/>
      <c r="C12833"/>
      <c r="D12833"/>
    </row>
    <row r="12834" spans="1:4" ht="15" x14ac:dyDescent="0.25">
      <c r="A12834"/>
      <c r="B12834"/>
      <c r="C12834"/>
      <c r="D12834"/>
    </row>
    <row r="12835" spans="1:4" ht="15" x14ac:dyDescent="0.25">
      <c r="A12835"/>
      <c r="B12835"/>
      <c r="C12835"/>
      <c r="D12835"/>
    </row>
    <row r="12836" spans="1:4" ht="15" x14ac:dyDescent="0.25">
      <c r="A12836"/>
      <c r="B12836"/>
      <c r="C12836"/>
      <c r="D12836"/>
    </row>
    <row r="12837" spans="1:4" ht="15" x14ac:dyDescent="0.25">
      <c r="A12837"/>
      <c r="B12837"/>
      <c r="C12837"/>
      <c r="D12837"/>
    </row>
    <row r="12838" spans="1:4" ht="15" x14ac:dyDescent="0.25">
      <c r="A12838"/>
      <c r="B12838"/>
      <c r="C12838"/>
      <c r="D12838"/>
    </row>
    <row r="12839" spans="1:4" ht="15" x14ac:dyDescent="0.25">
      <c r="A12839"/>
      <c r="B12839"/>
      <c r="C12839"/>
      <c r="D12839"/>
    </row>
    <row r="12840" spans="1:4" ht="15" x14ac:dyDescent="0.25">
      <c r="A12840"/>
      <c r="B12840"/>
      <c r="C12840"/>
      <c r="D12840"/>
    </row>
    <row r="12841" spans="1:4" ht="15" x14ac:dyDescent="0.25">
      <c r="A12841"/>
      <c r="B12841"/>
      <c r="C12841"/>
      <c r="D12841"/>
    </row>
    <row r="12842" spans="1:4" ht="15" x14ac:dyDescent="0.25">
      <c r="A12842"/>
      <c r="B12842"/>
      <c r="C12842"/>
      <c r="D12842"/>
    </row>
    <row r="12843" spans="1:4" ht="15" x14ac:dyDescent="0.25">
      <c r="A12843"/>
      <c r="B12843"/>
      <c r="C12843"/>
      <c r="D12843"/>
    </row>
    <row r="12844" spans="1:4" ht="15" x14ac:dyDescent="0.25">
      <c r="A12844"/>
      <c r="B12844"/>
      <c r="C12844"/>
      <c r="D12844"/>
    </row>
    <row r="12845" spans="1:4" ht="15" x14ac:dyDescent="0.25">
      <c r="A12845"/>
      <c r="B12845"/>
      <c r="C12845"/>
      <c r="D12845"/>
    </row>
    <row r="12846" spans="1:4" ht="15" x14ac:dyDescent="0.25">
      <c r="A12846"/>
      <c r="B12846"/>
      <c r="C12846"/>
      <c r="D12846"/>
    </row>
    <row r="12847" spans="1:4" ht="15" x14ac:dyDescent="0.25">
      <c r="A12847"/>
      <c r="B12847"/>
      <c r="C12847"/>
      <c r="D12847"/>
    </row>
    <row r="12848" spans="1:4" ht="15" x14ac:dyDescent="0.25">
      <c r="A12848"/>
      <c r="B12848"/>
      <c r="C12848"/>
      <c r="D12848"/>
    </row>
    <row r="12849" spans="1:4" ht="15" x14ac:dyDescent="0.25">
      <c r="A12849"/>
      <c r="B12849"/>
      <c r="C12849"/>
      <c r="D12849"/>
    </row>
    <row r="12850" spans="1:4" ht="15" x14ac:dyDescent="0.25">
      <c r="A12850"/>
      <c r="B12850"/>
      <c r="C12850"/>
      <c r="D12850"/>
    </row>
    <row r="12851" spans="1:4" ht="15" x14ac:dyDescent="0.25">
      <c r="A12851"/>
      <c r="B12851"/>
      <c r="C12851"/>
      <c r="D12851"/>
    </row>
    <row r="12852" spans="1:4" ht="15" x14ac:dyDescent="0.25">
      <c r="A12852"/>
      <c r="B12852"/>
      <c r="C12852"/>
      <c r="D12852"/>
    </row>
    <row r="12853" spans="1:4" ht="15" x14ac:dyDescent="0.25">
      <c r="A12853"/>
      <c r="B12853"/>
      <c r="C12853"/>
      <c r="D12853"/>
    </row>
    <row r="12854" spans="1:4" ht="15" x14ac:dyDescent="0.25">
      <c r="A12854"/>
      <c r="B12854"/>
      <c r="C12854"/>
      <c r="D12854"/>
    </row>
    <row r="12855" spans="1:4" ht="15" x14ac:dyDescent="0.25">
      <c r="A12855"/>
      <c r="B12855"/>
      <c r="C12855"/>
      <c r="D12855"/>
    </row>
    <row r="12856" spans="1:4" ht="15" x14ac:dyDescent="0.25">
      <c r="A12856"/>
      <c r="B12856"/>
      <c r="C12856"/>
      <c r="D12856"/>
    </row>
    <row r="12857" spans="1:4" ht="15" x14ac:dyDescent="0.25">
      <c r="A12857"/>
      <c r="B12857"/>
      <c r="C12857"/>
      <c r="D12857"/>
    </row>
    <row r="12858" spans="1:4" ht="15" x14ac:dyDescent="0.25">
      <c r="A12858"/>
      <c r="B12858"/>
      <c r="C12858"/>
      <c r="D12858"/>
    </row>
    <row r="12859" spans="1:4" ht="15" x14ac:dyDescent="0.25">
      <c r="A12859"/>
      <c r="B12859"/>
      <c r="C12859"/>
      <c r="D12859"/>
    </row>
    <row r="12860" spans="1:4" ht="15" x14ac:dyDescent="0.25">
      <c r="A12860"/>
      <c r="B12860"/>
      <c r="C12860"/>
      <c r="D12860"/>
    </row>
    <row r="12861" spans="1:4" ht="15" x14ac:dyDescent="0.25">
      <c r="A12861"/>
      <c r="B12861"/>
      <c r="C12861"/>
      <c r="D12861"/>
    </row>
    <row r="12862" spans="1:4" ht="15" x14ac:dyDescent="0.25">
      <c r="A12862"/>
      <c r="B12862"/>
      <c r="C12862"/>
      <c r="D12862"/>
    </row>
    <row r="12863" spans="1:4" ht="15" x14ac:dyDescent="0.25">
      <c r="A12863"/>
      <c r="B12863"/>
      <c r="C12863"/>
      <c r="D12863"/>
    </row>
    <row r="12864" spans="1:4" ht="15" x14ac:dyDescent="0.25">
      <c r="A12864"/>
      <c r="B12864"/>
      <c r="C12864"/>
      <c r="D12864"/>
    </row>
    <row r="12865" spans="1:4" ht="15" x14ac:dyDescent="0.25">
      <c r="A12865"/>
      <c r="B12865"/>
      <c r="C12865"/>
      <c r="D12865"/>
    </row>
    <row r="12866" spans="1:4" ht="15" x14ac:dyDescent="0.25">
      <c r="A12866"/>
      <c r="B12866"/>
      <c r="C12866"/>
      <c r="D12866"/>
    </row>
    <row r="12867" spans="1:4" ht="15" x14ac:dyDescent="0.25">
      <c r="A12867"/>
      <c r="B12867"/>
      <c r="C12867"/>
      <c r="D12867"/>
    </row>
    <row r="12868" spans="1:4" ht="15" x14ac:dyDescent="0.25">
      <c r="A12868"/>
      <c r="B12868"/>
      <c r="C12868"/>
      <c r="D12868"/>
    </row>
    <row r="12869" spans="1:4" ht="15" x14ac:dyDescent="0.25">
      <c r="A12869"/>
      <c r="B12869"/>
      <c r="C12869"/>
      <c r="D12869"/>
    </row>
    <row r="12870" spans="1:4" ht="15" x14ac:dyDescent="0.25">
      <c r="A12870"/>
      <c r="B12870"/>
      <c r="C12870"/>
      <c r="D12870"/>
    </row>
    <row r="12871" spans="1:4" ht="15" x14ac:dyDescent="0.25">
      <c r="A12871"/>
      <c r="B12871"/>
      <c r="C12871"/>
      <c r="D12871"/>
    </row>
    <row r="12872" spans="1:4" ht="15" x14ac:dyDescent="0.25">
      <c r="A12872"/>
      <c r="B12872"/>
      <c r="C12872"/>
      <c r="D12872"/>
    </row>
    <row r="12873" spans="1:4" ht="15" x14ac:dyDescent="0.25">
      <c r="A12873"/>
      <c r="B12873"/>
      <c r="C12873"/>
      <c r="D12873"/>
    </row>
    <row r="12874" spans="1:4" ht="15" x14ac:dyDescent="0.25">
      <c r="A12874"/>
      <c r="B12874"/>
      <c r="C12874"/>
      <c r="D12874"/>
    </row>
    <row r="12875" spans="1:4" ht="15" x14ac:dyDescent="0.25">
      <c r="A12875"/>
      <c r="B12875"/>
      <c r="C12875"/>
      <c r="D12875"/>
    </row>
    <row r="12876" spans="1:4" ht="15" x14ac:dyDescent="0.25">
      <c r="A12876"/>
      <c r="B12876"/>
      <c r="C12876"/>
      <c r="D12876"/>
    </row>
    <row r="12877" spans="1:4" ht="15" x14ac:dyDescent="0.25">
      <c r="A12877"/>
      <c r="B12877"/>
      <c r="C12877"/>
      <c r="D12877"/>
    </row>
    <row r="12878" spans="1:4" ht="15" x14ac:dyDescent="0.25">
      <c r="A12878"/>
      <c r="B12878"/>
      <c r="C12878"/>
      <c r="D12878"/>
    </row>
    <row r="12879" spans="1:4" ht="15" x14ac:dyDescent="0.25">
      <c r="A12879"/>
      <c r="B12879"/>
      <c r="C12879"/>
      <c r="D12879"/>
    </row>
    <row r="12880" spans="1:4" ht="15" x14ac:dyDescent="0.25">
      <c r="A12880"/>
      <c r="B12880"/>
      <c r="C12880"/>
      <c r="D12880"/>
    </row>
    <row r="12881" spans="1:4" ht="15" x14ac:dyDescent="0.25">
      <c r="A12881"/>
      <c r="B12881"/>
      <c r="C12881"/>
      <c r="D12881"/>
    </row>
    <row r="12882" spans="1:4" ht="15" x14ac:dyDescent="0.25">
      <c r="A12882"/>
      <c r="B12882"/>
      <c r="C12882"/>
      <c r="D12882"/>
    </row>
    <row r="12883" spans="1:4" ht="15" x14ac:dyDescent="0.25">
      <c r="A12883"/>
      <c r="B12883"/>
      <c r="C12883"/>
      <c r="D12883"/>
    </row>
    <row r="12884" spans="1:4" ht="15" x14ac:dyDescent="0.25">
      <c r="A12884"/>
      <c r="B12884"/>
      <c r="C12884"/>
      <c r="D12884"/>
    </row>
    <row r="12885" spans="1:4" ht="15" x14ac:dyDescent="0.25">
      <c r="A12885"/>
      <c r="B12885"/>
      <c r="C12885"/>
      <c r="D12885"/>
    </row>
    <row r="12886" spans="1:4" ht="15" x14ac:dyDescent="0.25">
      <c r="A12886"/>
      <c r="B12886"/>
      <c r="C12886"/>
      <c r="D12886"/>
    </row>
    <row r="12887" spans="1:4" ht="15" x14ac:dyDescent="0.25">
      <c r="A12887"/>
      <c r="B12887"/>
      <c r="C12887"/>
      <c r="D12887"/>
    </row>
    <row r="12888" spans="1:4" ht="15" x14ac:dyDescent="0.25">
      <c r="A12888"/>
      <c r="B12888"/>
      <c r="C12888"/>
      <c r="D12888"/>
    </row>
    <row r="12889" spans="1:4" ht="15" x14ac:dyDescent="0.25">
      <c r="A12889"/>
      <c r="B12889"/>
      <c r="C12889"/>
      <c r="D12889"/>
    </row>
    <row r="12890" spans="1:4" ht="15" x14ac:dyDescent="0.25">
      <c r="A12890"/>
      <c r="B12890"/>
      <c r="C12890"/>
      <c r="D12890"/>
    </row>
    <row r="12891" spans="1:4" ht="15" x14ac:dyDescent="0.25">
      <c r="A12891"/>
      <c r="B12891"/>
      <c r="C12891"/>
      <c r="D12891"/>
    </row>
    <row r="12892" spans="1:4" ht="15" x14ac:dyDescent="0.25">
      <c r="A12892"/>
      <c r="B12892"/>
      <c r="C12892"/>
      <c r="D12892"/>
    </row>
    <row r="12893" spans="1:4" ht="15" x14ac:dyDescent="0.25">
      <c r="A12893"/>
      <c r="B12893"/>
      <c r="C12893"/>
      <c r="D12893"/>
    </row>
    <row r="12894" spans="1:4" ht="15" x14ac:dyDescent="0.25">
      <c r="A12894"/>
      <c r="B12894"/>
      <c r="C12894"/>
      <c r="D12894"/>
    </row>
    <row r="12895" spans="1:4" ht="15" x14ac:dyDescent="0.25">
      <c r="A12895"/>
      <c r="B12895"/>
      <c r="C12895"/>
      <c r="D12895"/>
    </row>
    <row r="12896" spans="1:4" ht="15" x14ac:dyDescent="0.25">
      <c r="A12896"/>
      <c r="B12896"/>
      <c r="C12896"/>
      <c r="D12896"/>
    </row>
    <row r="12897" spans="1:4" ht="15" x14ac:dyDescent="0.25">
      <c r="A12897"/>
      <c r="B12897"/>
      <c r="C12897"/>
      <c r="D12897"/>
    </row>
    <row r="12898" spans="1:4" ht="15" x14ac:dyDescent="0.25">
      <c r="A12898"/>
      <c r="B12898"/>
      <c r="C12898"/>
      <c r="D12898"/>
    </row>
    <row r="12899" spans="1:4" ht="15" x14ac:dyDescent="0.25">
      <c r="A12899"/>
      <c r="B12899"/>
      <c r="C12899"/>
      <c r="D12899"/>
    </row>
    <row r="12900" spans="1:4" ht="15" x14ac:dyDescent="0.25">
      <c r="A12900"/>
      <c r="B12900"/>
      <c r="C12900"/>
      <c r="D12900"/>
    </row>
    <row r="12901" spans="1:4" ht="15" x14ac:dyDescent="0.25">
      <c r="A12901"/>
      <c r="B12901"/>
      <c r="C12901"/>
      <c r="D12901"/>
    </row>
    <row r="12902" spans="1:4" ht="15" x14ac:dyDescent="0.25">
      <c r="A12902"/>
      <c r="B12902"/>
      <c r="C12902"/>
      <c r="D12902"/>
    </row>
    <row r="12903" spans="1:4" ht="15" x14ac:dyDescent="0.25">
      <c r="A12903"/>
      <c r="B12903"/>
      <c r="C12903"/>
      <c r="D12903"/>
    </row>
    <row r="12904" spans="1:4" ht="15" x14ac:dyDescent="0.25">
      <c r="A12904"/>
      <c r="B12904"/>
      <c r="C12904"/>
      <c r="D12904"/>
    </row>
    <row r="12905" spans="1:4" ht="15" x14ac:dyDescent="0.25">
      <c r="A12905"/>
      <c r="B12905"/>
      <c r="C12905"/>
      <c r="D12905"/>
    </row>
    <row r="12906" spans="1:4" ht="15" x14ac:dyDescent="0.25">
      <c r="A12906"/>
      <c r="B12906"/>
      <c r="C12906"/>
      <c r="D12906"/>
    </row>
    <row r="12907" spans="1:4" ht="15" x14ac:dyDescent="0.25">
      <c r="A12907"/>
      <c r="B12907"/>
      <c r="C12907"/>
      <c r="D12907"/>
    </row>
    <row r="12908" spans="1:4" ht="15" x14ac:dyDescent="0.25">
      <c r="A12908"/>
      <c r="B12908"/>
      <c r="C12908"/>
      <c r="D12908"/>
    </row>
    <row r="12909" spans="1:4" ht="15" x14ac:dyDescent="0.25">
      <c r="A12909"/>
      <c r="B12909"/>
      <c r="C12909"/>
      <c r="D12909"/>
    </row>
    <row r="12910" spans="1:4" ht="15" x14ac:dyDescent="0.25">
      <c r="A12910"/>
      <c r="B12910"/>
      <c r="C12910"/>
      <c r="D12910"/>
    </row>
    <row r="12911" spans="1:4" ht="15" x14ac:dyDescent="0.25">
      <c r="A12911"/>
      <c r="B12911"/>
      <c r="C12911"/>
      <c r="D12911"/>
    </row>
    <row r="12912" spans="1:4" ht="15" x14ac:dyDescent="0.25">
      <c r="A12912"/>
      <c r="B12912"/>
      <c r="C12912"/>
      <c r="D12912"/>
    </row>
    <row r="12913" spans="1:4" ht="15" x14ac:dyDescent="0.25">
      <c r="A12913"/>
      <c r="B12913"/>
      <c r="C12913"/>
      <c r="D12913"/>
    </row>
    <row r="12914" spans="1:4" ht="15" x14ac:dyDescent="0.25">
      <c r="A12914"/>
      <c r="B12914"/>
      <c r="C12914"/>
      <c r="D12914"/>
    </row>
    <row r="12915" spans="1:4" ht="15" x14ac:dyDescent="0.25">
      <c r="A12915"/>
      <c r="B12915"/>
      <c r="C12915"/>
      <c r="D12915"/>
    </row>
    <row r="12916" spans="1:4" ht="15" x14ac:dyDescent="0.25">
      <c r="A12916"/>
      <c r="B12916"/>
      <c r="C12916"/>
      <c r="D12916"/>
    </row>
    <row r="12917" spans="1:4" ht="15" x14ac:dyDescent="0.25">
      <c r="A12917"/>
      <c r="B12917"/>
      <c r="C12917"/>
      <c r="D12917"/>
    </row>
    <row r="12918" spans="1:4" ht="15" x14ac:dyDescent="0.25">
      <c r="A12918"/>
      <c r="B12918"/>
      <c r="C12918"/>
      <c r="D12918"/>
    </row>
    <row r="12919" spans="1:4" ht="15" x14ac:dyDescent="0.25">
      <c r="A12919"/>
      <c r="B12919"/>
      <c r="C12919"/>
      <c r="D12919"/>
    </row>
    <row r="12920" spans="1:4" ht="15" x14ac:dyDescent="0.25">
      <c r="A12920"/>
      <c r="B12920"/>
      <c r="C12920"/>
      <c r="D12920"/>
    </row>
    <row r="12921" spans="1:4" ht="15" x14ac:dyDescent="0.25">
      <c r="A12921"/>
      <c r="B12921"/>
      <c r="C12921"/>
      <c r="D12921"/>
    </row>
    <row r="12922" spans="1:4" ht="15" x14ac:dyDescent="0.25">
      <c r="A12922"/>
      <c r="B12922"/>
      <c r="C12922"/>
      <c r="D12922"/>
    </row>
    <row r="12923" spans="1:4" ht="15" x14ac:dyDescent="0.25">
      <c r="A12923"/>
      <c r="B12923"/>
      <c r="C12923"/>
      <c r="D12923"/>
    </row>
    <row r="12924" spans="1:4" ht="15" x14ac:dyDescent="0.25">
      <c r="A12924"/>
      <c r="B12924"/>
      <c r="C12924"/>
      <c r="D12924"/>
    </row>
    <row r="12925" spans="1:4" ht="15" x14ac:dyDescent="0.25">
      <c r="A12925"/>
      <c r="B12925"/>
      <c r="C12925"/>
      <c r="D12925"/>
    </row>
    <row r="12926" spans="1:4" ht="15" x14ac:dyDescent="0.25">
      <c r="A12926"/>
      <c r="B12926"/>
      <c r="C12926"/>
      <c r="D12926"/>
    </row>
    <row r="12927" spans="1:4" ht="15" x14ac:dyDescent="0.25">
      <c r="A12927"/>
      <c r="B12927"/>
      <c r="C12927"/>
      <c r="D12927"/>
    </row>
    <row r="12928" spans="1:4" ht="15" x14ac:dyDescent="0.25">
      <c r="A12928"/>
      <c r="B12928"/>
      <c r="C12928"/>
      <c r="D12928"/>
    </row>
    <row r="12929" spans="1:4" ht="15" x14ac:dyDescent="0.25">
      <c r="A12929"/>
      <c r="B12929"/>
      <c r="C12929"/>
      <c r="D12929"/>
    </row>
    <row r="12930" spans="1:4" ht="15" x14ac:dyDescent="0.25">
      <c r="A12930"/>
      <c r="B12930"/>
      <c r="C12930"/>
      <c r="D12930"/>
    </row>
    <row r="12931" spans="1:4" ht="15" x14ac:dyDescent="0.25">
      <c r="A12931"/>
      <c r="B12931"/>
      <c r="C12931"/>
      <c r="D12931"/>
    </row>
    <row r="12932" spans="1:4" ht="15" x14ac:dyDescent="0.25">
      <c r="A12932"/>
      <c r="B12932"/>
      <c r="C12932"/>
      <c r="D12932"/>
    </row>
    <row r="12933" spans="1:4" ht="15" x14ac:dyDescent="0.25">
      <c r="A12933"/>
      <c r="B12933"/>
      <c r="C12933"/>
      <c r="D12933"/>
    </row>
    <row r="12934" spans="1:4" ht="15" x14ac:dyDescent="0.25">
      <c r="A12934"/>
      <c r="B12934"/>
      <c r="C12934"/>
      <c r="D12934"/>
    </row>
    <row r="12935" spans="1:4" ht="15" x14ac:dyDescent="0.25">
      <c r="A12935"/>
      <c r="B12935"/>
      <c r="C12935"/>
      <c r="D12935"/>
    </row>
    <row r="12936" spans="1:4" ht="15" x14ac:dyDescent="0.25">
      <c r="A12936"/>
      <c r="B12936"/>
      <c r="C12936"/>
      <c r="D12936"/>
    </row>
    <row r="12937" spans="1:4" ht="15" x14ac:dyDescent="0.25">
      <c r="A12937"/>
      <c r="B12937"/>
      <c r="C12937"/>
      <c r="D12937"/>
    </row>
    <row r="12938" spans="1:4" ht="15" x14ac:dyDescent="0.25">
      <c r="A12938"/>
      <c r="B12938"/>
      <c r="C12938"/>
      <c r="D12938"/>
    </row>
    <row r="12939" spans="1:4" ht="15" x14ac:dyDescent="0.25">
      <c r="A12939"/>
      <c r="B12939"/>
      <c r="C12939"/>
      <c r="D12939"/>
    </row>
    <row r="12940" spans="1:4" ht="15" x14ac:dyDescent="0.25">
      <c r="A12940"/>
      <c r="B12940"/>
      <c r="C12940"/>
      <c r="D12940"/>
    </row>
    <row r="12941" spans="1:4" ht="15" x14ac:dyDescent="0.25">
      <c r="A12941"/>
      <c r="B12941"/>
      <c r="C12941"/>
      <c r="D12941"/>
    </row>
    <row r="12942" spans="1:4" ht="15" x14ac:dyDescent="0.25">
      <c r="A12942"/>
      <c r="B12942"/>
      <c r="C12942"/>
      <c r="D12942"/>
    </row>
    <row r="12943" spans="1:4" ht="15" x14ac:dyDescent="0.25">
      <c r="A12943"/>
      <c r="B12943"/>
      <c r="C12943"/>
      <c r="D12943"/>
    </row>
    <row r="12944" spans="1:4" ht="15" x14ac:dyDescent="0.25">
      <c r="A12944"/>
      <c r="B12944"/>
      <c r="C12944"/>
      <c r="D12944"/>
    </row>
    <row r="12945" spans="1:4" ht="15" x14ac:dyDescent="0.25">
      <c r="A12945"/>
      <c r="B12945"/>
      <c r="C12945"/>
      <c r="D12945"/>
    </row>
    <row r="12946" spans="1:4" ht="15" x14ac:dyDescent="0.25">
      <c r="A12946"/>
      <c r="B12946"/>
      <c r="C12946"/>
      <c r="D12946"/>
    </row>
    <row r="12947" spans="1:4" ht="15" x14ac:dyDescent="0.25">
      <c r="A12947"/>
      <c r="B12947"/>
      <c r="C12947"/>
      <c r="D12947"/>
    </row>
    <row r="12948" spans="1:4" ht="15" x14ac:dyDescent="0.25">
      <c r="A12948"/>
      <c r="B12948"/>
      <c r="C12948"/>
      <c r="D12948"/>
    </row>
    <row r="12949" spans="1:4" ht="15" x14ac:dyDescent="0.25">
      <c r="A12949"/>
      <c r="B12949"/>
      <c r="C12949"/>
      <c r="D12949"/>
    </row>
    <row r="12950" spans="1:4" ht="15" x14ac:dyDescent="0.25">
      <c r="A12950"/>
      <c r="B12950"/>
      <c r="C12950"/>
      <c r="D12950"/>
    </row>
    <row r="12951" spans="1:4" ht="15" x14ac:dyDescent="0.25">
      <c r="A12951"/>
      <c r="B12951"/>
      <c r="C12951"/>
      <c r="D12951"/>
    </row>
    <row r="12952" spans="1:4" ht="15" x14ac:dyDescent="0.25">
      <c r="A12952"/>
      <c r="B12952"/>
      <c r="C12952"/>
      <c r="D12952"/>
    </row>
    <row r="12953" spans="1:4" ht="15" x14ac:dyDescent="0.25">
      <c r="A12953"/>
      <c r="B12953"/>
      <c r="C12953"/>
      <c r="D12953"/>
    </row>
    <row r="12954" spans="1:4" ht="15" x14ac:dyDescent="0.25">
      <c r="A12954"/>
      <c r="B12954"/>
      <c r="C12954"/>
      <c r="D12954"/>
    </row>
    <row r="12955" spans="1:4" ht="15" x14ac:dyDescent="0.25">
      <c r="A12955"/>
      <c r="B12955"/>
      <c r="C12955"/>
      <c r="D12955"/>
    </row>
    <row r="12956" spans="1:4" ht="15" x14ac:dyDescent="0.25">
      <c r="A12956"/>
      <c r="B12956"/>
      <c r="C12956"/>
      <c r="D12956"/>
    </row>
    <row r="12957" spans="1:4" ht="15" x14ac:dyDescent="0.25">
      <c r="A12957"/>
      <c r="B12957"/>
      <c r="C12957"/>
      <c r="D12957"/>
    </row>
    <row r="12958" spans="1:4" ht="15" x14ac:dyDescent="0.25">
      <c r="A12958"/>
      <c r="B12958"/>
      <c r="C12958"/>
      <c r="D12958"/>
    </row>
    <row r="12959" spans="1:4" ht="15" x14ac:dyDescent="0.25">
      <c r="A12959"/>
      <c r="B12959"/>
      <c r="C12959"/>
      <c r="D12959"/>
    </row>
    <row r="12960" spans="1:4" ht="15" x14ac:dyDescent="0.25">
      <c r="A12960"/>
      <c r="B12960"/>
      <c r="C12960"/>
      <c r="D12960"/>
    </row>
    <row r="12961" spans="1:4" ht="15" x14ac:dyDescent="0.25">
      <c r="A12961"/>
      <c r="B12961"/>
      <c r="C12961"/>
      <c r="D12961"/>
    </row>
    <row r="12962" spans="1:4" ht="15" x14ac:dyDescent="0.25">
      <c r="A12962"/>
      <c r="B12962"/>
      <c r="C12962"/>
      <c r="D12962"/>
    </row>
    <row r="12963" spans="1:4" ht="15" x14ac:dyDescent="0.25">
      <c r="A12963"/>
      <c r="B12963"/>
      <c r="C12963"/>
      <c r="D12963"/>
    </row>
    <row r="12964" spans="1:4" ht="15" x14ac:dyDescent="0.25">
      <c r="A12964"/>
      <c r="B12964"/>
      <c r="C12964"/>
      <c r="D12964"/>
    </row>
    <row r="12965" spans="1:4" ht="15" x14ac:dyDescent="0.25">
      <c r="A12965"/>
      <c r="B12965"/>
      <c r="C12965"/>
      <c r="D12965"/>
    </row>
    <row r="12966" spans="1:4" ht="15" x14ac:dyDescent="0.25">
      <c r="A12966"/>
      <c r="B12966"/>
      <c r="C12966"/>
      <c r="D12966"/>
    </row>
    <row r="12967" spans="1:4" ht="15" x14ac:dyDescent="0.25">
      <c r="A12967"/>
      <c r="B12967"/>
      <c r="C12967"/>
      <c r="D12967"/>
    </row>
    <row r="12968" spans="1:4" ht="15" x14ac:dyDescent="0.25">
      <c r="A12968"/>
      <c r="B12968"/>
      <c r="C12968"/>
      <c r="D12968"/>
    </row>
    <row r="12969" spans="1:4" ht="15" x14ac:dyDescent="0.25">
      <c r="A12969"/>
      <c r="B12969"/>
      <c r="C12969"/>
      <c r="D12969"/>
    </row>
    <row r="12970" spans="1:4" ht="15" x14ac:dyDescent="0.25">
      <c r="A12970"/>
      <c r="B12970"/>
      <c r="C12970"/>
      <c r="D12970"/>
    </row>
    <row r="12971" spans="1:4" ht="15" x14ac:dyDescent="0.25">
      <c r="A12971"/>
      <c r="B12971"/>
      <c r="C12971"/>
      <c r="D12971"/>
    </row>
    <row r="12972" spans="1:4" ht="15" x14ac:dyDescent="0.25">
      <c r="A12972"/>
      <c r="B12972"/>
      <c r="C12972"/>
      <c r="D12972"/>
    </row>
    <row r="12973" spans="1:4" ht="15" x14ac:dyDescent="0.25">
      <c r="A12973"/>
      <c r="B12973"/>
      <c r="C12973"/>
      <c r="D12973"/>
    </row>
    <row r="12974" spans="1:4" ht="15" x14ac:dyDescent="0.25">
      <c r="A12974"/>
      <c r="B12974"/>
      <c r="C12974"/>
      <c r="D12974"/>
    </row>
    <row r="12975" spans="1:4" ht="15" x14ac:dyDescent="0.25">
      <c r="A12975"/>
      <c r="B12975"/>
      <c r="C12975"/>
      <c r="D12975"/>
    </row>
    <row r="12976" spans="1:4" ht="15" x14ac:dyDescent="0.25">
      <c r="A12976"/>
      <c r="B12976"/>
      <c r="C12976"/>
      <c r="D12976"/>
    </row>
    <row r="12977" spans="1:4" ht="15" x14ac:dyDescent="0.25">
      <c r="A12977"/>
      <c r="B12977"/>
      <c r="C12977"/>
      <c r="D12977"/>
    </row>
    <row r="12978" spans="1:4" ht="15" x14ac:dyDescent="0.25">
      <c r="A12978"/>
      <c r="B12978"/>
      <c r="C12978"/>
      <c r="D12978"/>
    </row>
    <row r="12979" spans="1:4" ht="15" x14ac:dyDescent="0.25">
      <c r="A12979"/>
      <c r="B12979"/>
      <c r="C12979"/>
      <c r="D12979"/>
    </row>
    <row r="12980" spans="1:4" ht="15" x14ac:dyDescent="0.25">
      <c r="A12980"/>
      <c r="B12980"/>
      <c r="C12980"/>
      <c r="D12980"/>
    </row>
    <row r="12981" spans="1:4" ht="15" x14ac:dyDescent="0.25">
      <c r="A12981"/>
      <c r="B12981"/>
      <c r="C12981"/>
      <c r="D12981"/>
    </row>
    <row r="12982" spans="1:4" ht="15" x14ac:dyDescent="0.25">
      <c r="A12982"/>
      <c r="B12982"/>
      <c r="C12982"/>
      <c r="D12982"/>
    </row>
    <row r="12983" spans="1:4" ht="15" x14ac:dyDescent="0.25">
      <c r="A12983"/>
      <c r="B12983"/>
      <c r="C12983"/>
      <c r="D12983"/>
    </row>
    <row r="12984" spans="1:4" ht="15" x14ac:dyDescent="0.25">
      <c r="A12984"/>
      <c r="B12984"/>
      <c r="C12984"/>
      <c r="D12984"/>
    </row>
    <row r="12985" spans="1:4" ht="15" x14ac:dyDescent="0.25">
      <c r="A12985"/>
      <c r="B12985"/>
      <c r="C12985"/>
      <c r="D12985"/>
    </row>
    <row r="12986" spans="1:4" ht="15" x14ac:dyDescent="0.25">
      <c r="A12986"/>
      <c r="B12986"/>
      <c r="C12986"/>
      <c r="D12986"/>
    </row>
    <row r="12987" spans="1:4" ht="15" x14ac:dyDescent="0.25">
      <c r="A12987"/>
      <c r="B12987"/>
      <c r="C12987"/>
      <c r="D12987"/>
    </row>
    <row r="12988" spans="1:4" ht="15" x14ac:dyDescent="0.25">
      <c r="A12988"/>
      <c r="B12988"/>
      <c r="C12988"/>
      <c r="D12988"/>
    </row>
    <row r="12989" spans="1:4" ht="15" x14ac:dyDescent="0.25">
      <c r="A12989"/>
      <c r="B12989"/>
      <c r="C12989"/>
      <c r="D12989"/>
    </row>
    <row r="12990" spans="1:4" ht="15" x14ac:dyDescent="0.25">
      <c r="A12990"/>
      <c r="B12990"/>
      <c r="C12990"/>
      <c r="D12990"/>
    </row>
    <row r="12991" spans="1:4" ht="15" x14ac:dyDescent="0.25">
      <c r="A12991"/>
      <c r="B12991"/>
      <c r="C12991"/>
      <c r="D12991"/>
    </row>
    <row r="12992" spans="1:4" ht="15" x14ac:dyDescent="0.25">
      <c r="A12992"/>
      <c r="B12992"/>
      <c r="C12992"/>
      <c r="D12992"/>
    </row>
    <row r="12993" spans="1:4" ht="15" x14ac:dyDescent="0.25">
      <c r="A12993"/>
      <c r="B12993"/>
      <c r="C12993"/>
      <c r="D12993"/>
    </row>
    <row r="12994" spans="1:4" ht="15" x14ac:dyDescent="0.25">
      <c r="A12994"/>
      <c r="B12994"/>
      <c r="C12994"/>
      <c r="D12994"/>
    </row>
    <row r="12995" spans="1:4" ht="15" x14ac:dyDescent="0.25">
      <c r="A12995"/>
      <c r="B12995"/>
      <c r="C12995"/>
      <c r="D12995"/>
    </row>
    <row r="12996" spans="1:4" ht="15" x14ac:dyDescent="0.25">
      <c r="A12996"/>
      <c r="B12996"/>
      <c r="C12996"/>
      <c r="D12996"/>
    </row>
    <row r="12997" spans="1:4" ht="15" x14ac:dyDescent="0.25">
      <c r="A12997"/>
      <c r="B12997"/>
      <c r="C12997"/>
      <c r="D12997"/>
    </row>
    <row r="12998" spans="1:4" ht="15" x14ac:dyDescent="0.25">
      <c r="A12998"/>
      <c r="B12998"/>
      <c r="C12998"/>
      <c r="D12998"/>
    </row>
    <row r="12999" spans="1:4" ht="15" x14ac:dyDescent="0.25">
      <c r="A12999"/>
      <c r="B12999"/>
      <c r="C12999"/>
      <c r="D12999"/>
    </row>
    <row r="13000" spans="1:4" ht="15" x14ac:dyDescent="0.25">
      <c r="A13000"/>
      <c r="B13000"/>
      <c r="C13000"/>
      <c r="D13000"/>
    </row>
    <row r="13001" spans="1:4" ht="15" x14ac:dyDescent="0.25">
      <c r="A13001"/>
      <c r="B13001"/>
      <c r="C13001"/>
      <c r="D13001"/>
    </row>
    <row r="13002" spans="1:4" ht="15" x14ac:dyDescent="0.25">
      <c r="A13002"/>
      <c r="B13002"/>
      <c r="C13002"/>
      <c r="D13002"/>
    </row>
    <row r="13003" spans="1:4" ht="15" x14ac:dyDescent="0.25">
      <c r="A13003"/>
      <c r="B13003"/>
      <c r="C13003"/>
      <c r="D13003"/>
    </row>
    <row r="13004" spans="1:4" ht="15" x14ac:dyDescent="0.25">
      <c r="A13004"/>
      <c r="B13004"/>
      <c r="C13004"/>
      <c r="D13004"/>
    </row>
    <row r="13005" spans="1:4" ht="15" x14ac:dyDescent="0.25">
      <c r="A13005"/>
      <c r="B13005"/>
      <c r="C13005"/>
      <c r="D13005"/>
    </row>
    <row r="13006" spans="1:4" ht="15" x14ac:dyDescent="0.25">
      <c r="A13006"/>
      <c r="B13006"/>
      <c r="C13006"/>
      <c r="D13006"/>
    </row>
    <row r="13007" spans="1:4" ht="15" x14ac:dyDescent="0.25">
      <c r="A13007"/>
      <c r="B13007"/>
      <c r="C13007"/>
      <c r="D13007"/>
    </row>
    <row r="13008" spans="1:4" ht="15" x14ac:dyDescent="0.25">
      <c r="A13008"/>
      <c r="B13008"/>
      <c r="C13008"/>
      <c r="D13008"/>
    </row>
    <row r="13009" spans="1:4" ht="15" x14ac:dyDescent="0.25">
      <c r="A13009"/>
      <c r="B13009"/>
      <c r="C13009"/>
      <c r="D13009"/>
    </row>
    <row r="13010" spans="1:4" ht="15" x14ac:dyDescent="0.25">
      <c r="A13010"/>
      <c r="B13010"/>
      <c r="C13010"/>
      <c r="D13010"/>
    </row>
    <row r="13011" spans="1:4" ht="15" x14ac:dyDescent="0.25">
      <c r="A13011"/>
      <c r="B13011"/>
      <c r="C13011"/>
      <c r="D13011"/>
    </row>
    <row r="13012" spans="1:4" ht="15" x14ac:dyDescent="0.25">
      <c r="A13012"/>
      <c r="B13012"/>
      <c r="C13012"/>
      <c r="D13012"/>
    </row>
    <row r="13013" spans="1:4" ht="15" x14ac:dyDescent="0.25">
      <c r="A13013"/>
      <c r="B13013"/>
      <c r="C13013"/>
      <c r="D13013"/>
    </row>
    <row r="13014" spans="1:4" ht="15" x14ac:dyDescent="0.25">
      <c r="A13014"/>
      <c r="B13014"/>
      <c r="C13014"/>
      <c r="D13014"/>
    </row>
    <row r="13015" spans="1:4" ht="15" x14ac:dyDescent="0.25">
      <c r="A13015"/>
      <c r="B13015"/>
      <c r="C13015"/>
      <c r="D13015"/>
    </row>
    <row r="13016" spans="1:4" ht="15" x14ac:dyDescent="0.25">
      <c r="A13016"/>
      <c r="B13016"/>
      <c r="C13016"/>
      <c r="D13016"/>
    </row>
    <row r="13017" spans="1:4" ht="15" x14ac:dyDescent="0.25">
      <c r="A13017"/>
      <c r="B13017"/>
      <c r="C13017"/>
      <c r="D13017"/>
    </row>
    <row r="13018" spans="1:4" ht="15" x14ac:dyDescent="0.25">
      <c r="A13018"/>
      <c r="B13018"/>
      <c r="C13018"/>
      <c r="D13018"/>
    </row>
    <row r="13019" spans="1:4" ht="15" x14ac:dyDescent="0.25">
      <c r="A13019"/>
      <c r="B13019"/>
      <c r="C13019"/>
      <c r="D13019"/>
    </row>
    <row r="13020" spans="1:4" ht="15" x14ac:dyDescent="0.25">
      <c r="A13020"/>
      <c r="B13020"/>
      <c r="C13020"/>
      <c r="D13020"/>
    </row>
    <row r="13021" spans="1:4" ht="15" x14ac:dyDescent="0.25">
      <c r="A13021"/>
      <c r="B13021"/>
      <c r="C13021"/>
      <c r="D13021"/>
    </row>
    <row r="13022" spans="1:4" ht="15" x14ac:dyDescent="0.25">
      <c r="A13022"/>
      <c r="B13022"/>
      <c r="C13022"/>
      <c r="D13022"/>
    </row>
    <row r="13023" spans="1:4" ht="15" x14ac:dyDescent="0.25">
      <c r="A13023"/>
      <c r="B13023"/>
      <c r="C13023"/>
      <c r="D13023"/>
    </row>
    <row r="13024" spans="1:4" ht="15" x14ac:dyDescent="0.25">
      <c r="A13024"/>
      <c r="B13024"/>
      <c r="C13024"/>
      <c r="D13024"/>
    </row>
    <row r="13025" spans="1:4" ht="15" x14ac:dyDescent="0.25">
      <c r="A13025"/>
      <c r="B13025"/>
      <c r="C13025"/>
      <c r="D13025"/>
    </row>
    <row r="13026" spans="1:4" ht="15" x14ac:dyDescent="0.25">
      <c r="A13026"/>
      <c r="B13026"/>
      <c r="C13026"/>
      <c r="D13026"/>
    </row>
    <row r="13027" spans="1:4" ht="15" x14ac:dyDescent="0.25">
      <c r="A13027"/>
      <c r="B13027"/>
      <c r="C13027"/>
      <c r="D13027"/>
    </row>
    <row r="13028" spans="1:4" ht="15" x14ac:dyDescent="0.25">
      <c r="A13028"/>
      <c r="B13028"/>
      <c r="C13028"/>
      <c r="D13028"/>
    </row>
    <row r="13029" spans="1:4" ht="15" x14ac:dyDescent="0.25">
      <c r="A13029"/>
      <c r="B13029"/>
      <c r="C13029"/>
      <c r="D13029"/>
    </row>
    <row r="13030" spans="1:4" ht="15" x14ac:dyDescent="0.25">
      <c r="A13030"/>
      <c r="B13030"/>
      <c r="C13030"/>
      <c r="D13030"/>
    </row>
    <row r="13031" spans="1:4" ht="15" x14ac:dyDescent="0.25">
      <c r="A13031"/>
      <c r="B13031"/>
      <c r="C13031"/>
      <c r="D13031"/>
    </row>
    <row r="13032" spans="1:4" ht="15" x14ac:dyDescent="0.25">
      <c r="A13032"/>
      <c r="B13032"/>
      <c r="C13032"/>
      <c r="D13032"/>
    </row>
    <row r="13033" spans="1:4" ht="15" x14ac:dyDescent="0.25">
      <c r="A13033"/>
      <c r="B13033"/>
      <c r="C13033"/>
      <c r="D13033"/>
    </row>
    <row r="13034" spans="1:4" ht="15" x14ac:dyDescent="0.25">
      <c r="A13034"/>
      <c r="B13034"/>
      <c r="C13034"/>
      <c r="D13034"/>
    </row>
    <row r="13035" spans="1:4" ht="15" x14ac:dyDescent="0.25">
      <c r="A13035"/>
      <c r="B13035"/>
      <c r="C13035"/>
      <c r="D13035"/>
    </row>
    <row r="13036" spans="1:4" ht="15" x14ac:dyDescent="0.25">
      <c r="A13036"/>
      <c r="B13036"/>
      <c r="C13036"/>
      <c r="D13036"/>
    </row>
    <row r="13037" spans="1:4" ht="15" x14ac:dyDescent="0.25">
      <c r="A13037"/>
      <c r="B13037"/>
      <c r="C13037"/>
      <c r="D13037"/>
    </row>
    <row r="13038" spans="1:4" ht="15" x14ac:dyDescent="0.25">
      <c r="A13038"/>
      <c r="B13038"/>
      <c r="C13038"/>
      <c r="D13038"/>
    </row>
    <row r="13039" spans="1:4" ht="15" x14ac:dyDescent="0.25">
      <c r="A13039"/>
      <c r="B13039"/>
      <c r="C13039"/>
      <c r="D13039"/>
    </row>
    <row r="13040" spans="1:4" ht="15" x14ac:dyDescent="0.25">
      <c r="A13040"/>
      <c r="B13040"/>
      <c r="C13040"/>
      <c r="D13040"/>
    </row>
    <row r="13041" spans="1:4" ht="15" x14ac:dyDescent="0.25">
      <c r="A13041"/>
      <c r="B13041"/>
      <c r="C13041"/>
      <c r="D13041"/>
    </row>
    <row r="13042" spans="1:4" ht="15" x14ac:dyDescent="0.25">
      <c r="A13042"/>
      <c r="B13042"/>
      <c r="C13042"/>
      <c r="D13042"/>
    </row>
    <row r="13043" spans="1:4" ht="15" x14ac:dyDescent="0.25">
      <c r="A13043"/>
      <c r="B13043"/>
      <c r="C13043"/>
      <c r="D13043"/>
    </row>
    <row r="13044" spans="1:4" ht="15" x14ac:dyDescent="0.25">
      <c r="A13044"/>
      <c r="B13044"/>
      <c r="C13044"/>
      <c r="D13044"/>
    </row>
    <row r="13045" spans="1:4" ht="15" x14ac:dyDescent="0.25">
      <c r="A13045"/>
      <c r="B13045"/>
      <c r="C13045"/>
      <c r="D13045"/>
    </row>
    <row r="13046" spans="1:4" ht="15" x14ac:dyDescent="0.25">
      <c r="A13046"/>
      <c r="B13046"/>
      <c r="C13046"/>
      <c r="D13046"/>
    </row>
    <row r="13047" spans="1:4" ht="15" x14ac:dyDescent="0.25">
      <c r="A13047"/>
      <c r="B13047"/>
      <c r="C13047"/>
      <c r="D13047"/>
    </row>
    <row r="13048" spans="1:4" ht="15" x14ac:dyDescent="0.25">
      <c r="A13048"/>
      <c r="B13048"/>
      <c r="C13048"/>
      <c r="D13048"/>
    </row>
    <row r="13049" spans="1:4" ht="15" x14ac:dyDescent="0.25">
      <c r="A13049"/>
      <c r="B13049"/>
      <c r="C13049"/>
      <c r="D13049"/>
    </row>
    <row r="13050" spans="1:4" ht="15" x14ac:dyDescent="0.25">
      <c r="A13050"/>
      <c r="B13050"/>
      <c r="C13050"/>
      <c r="D13050"/>
    </row>
    <row r="13051" spans="1:4" ht="15" x14ac:dyDescent="0.25">
      <c r="A13051"/>
      <c r="B13051"/>
      <c r="C13051"/>
      <c r="D13051"/>
    </row>
    <row r="13052" spans="1:4" ht="15" x14ac:dyDescent="0.25">
      <c r="A13052"/>
      <c r="B13052"/>
      <c r="C13052"/>
      <c r="D13052"/>
    </row>
    <row r="13053" spans="1:4" ht="15" x14ac:dyDescent="0.25">
      <c r="A13053"/>
      <c r="B13053"/>
      <c r="C13053"/>
      <c r="D13053"/>
    </row>
    <row r="13054" spans="1:4" ht="15" x14ac:dyDescent="0.25">
      <c r="A13054"/>
      <c r="B13054"/>
      <c r="C13054"/>
      <c r="D13054"/>
    </row>
    <row r="13055" spans="1:4" ht="15" x14ac:dyDescent="0.25">
      <c r="A13055"/>
      <c r="B13055"/>
      <c r="C13055"/>
      <c r="D13055"/>
    </row>
    <row r="13056" spans="1:4" ht="15" x14ac:dyDescent="0.25">
      <c r="A13056"/>
      <c r="B13056"/>
      <c r="C13056"/>
      <c r="D13056"/>
    </row>
    <row r="13057" spans="1:4" ht="15" x14ac:dyDescent="0.25">
      <c r="A13057"/>
      <c r="B13057"/>
      <c r="C13057"/>
      <c r="D13057"/>
    </row>
    <row r="13058" spans="1:4" ht="15" x14ac:dyDescent="0.25">
      <c r="A13058"/>
      <c r="B13058"/>
      <c r="C13058"/>
      <c r="D13058"/>
    </row>
    <row r="13059" spans="1:4" ht="15" x14ac:dyDescent="0.25">
      <c r="A13059"/>
      <c r="B13059"/>
      <c r="C13059"/>
      <c r="D13059"/>
    </row>
    <row r="13060" spans="1:4" ht="15" x14ac:dyDescent="0.25">
      <c r="A13060"/>
      <c r="B13060"/>
      <c r="C13060"/>
      <c r="D13060"/>
    </row>
    <row r="13061" spans="1:4" ht="15" x14ac:dyDescent="0.25">
      <c r="A13061"/>
      <c r="B13061"/>
      <c r="C13061"/>
      <c r="D13061"/>
    </row>
    <row r="13062" spans="1:4" ht="15" x14ac:dyDescent="0.25">
      <c r="A13062"/>
      <c r="B13062"/>
      <c r="C13062"/>
      <c r="D13062"/>
    </row>
    <row r="13063" spans="1:4" ht="15" x14ac:dyDescent="0.25">
      <c r="A13063"/>
      <c r="B13063"/>
      <c r="C13063"/>
      <c r="D13063"/>
    </row>
    <row r="13064" spans="1:4" ht="15" x14ac:dyDescent="0.25">
      <c r="A13064"/>
      <c r="B13064"/>
      <c r="C13064"/>
      <c r="D13064"/>
    </row>
    <row r="13065" spans="1:4" ht="15" x14ac:dyDescent="0.25">
      <c r="A13065"/>
      <c r="B13065"/>
      <c r="C13065"/>
      <c r="D13065"/>
    </row>
    <row r="13066" spans="1:4" ht="15" x14ac:dyDescent="0.25">
      <c r="A13066"/>
      <c r="B13066"/>
      <c r="C13066"/>
      <c r="D13066"/>
    </row>
    <row r="13067" spans="1:4" ht="15" x14ac:dyDescent="0.25">
      <c r="A13067"/>
      <c r="B13067"/>
      <c r="C13067"/>
      <c r="D13067"/>
    </row>
    <row r="13068" spans="1:4" ht="15" x14ac:dyDescent="0.25">
      <c r="A13068"/>
      <c r="B13068"/>
      <c r="C13068"/>
      <c r="D13068"/>
    </row>
    <row r="13069" spans="1:4" ht="15" x14ac:dyDescent="0.25">
      <c r="A13069"/>
      <c r="B13069"/>
      <c r="C13069"/>
      <c r="D13069"/>
    </row>
    <row r="13070" spans="1:4" ht="15" x14ac:dyDescent="0.25">
      <c r="A13070"/>
      <c r="B13070"/>
      <c r="C13070"/>
      <c r="D13070"/>
    </row>
    <row r="13071" spans="1:4" ht="15" x14ac:dyDescent="0.25">
      <c r="A13071"/>
      <c r="B13071"/>
      <c r="C13071"/>
      <c r="D13071"/>
    </row>
    <row r="13072" spans="1:4" ht="15" x14ac:dyDescent="0.25">
      <c r="A13072"/>
      <c r="B13072"/>
      <c r="C13072"/>
      <c r="D13072"/>
    </row>
    <row r="13073" spans="1:4" ht="15" x14ac:dyDescent="0.25">
      <c r="A13073"/>
      <c r="B13073"/>
      <c r="C13073"/>
      <c r="D13073"/>
    </row>
    <row r="13074" spans="1:4" ht="15" x14ac:dyDescent="0.25">
      <c r="A13074"/>
      <c r="B13074"/>
      <c r="C13074"/>
      <c r="D13074"/>
    </row>
    <row r="13075" spans="1:4" ht="15" x14ac:dyDescent="0.25">
      <c r="A13075"/>
      <c r="B13075"/>
      <c r="C13075"/>
      <c r="D13075"/>
    </row>
    <row r="13076" spans="1:4" ht="15" x14ac:dyDescent="0.25">
      <c r="A13076"/>
      <c r="B13076"/>
      <c r="C13076"/>
      <c r="D13076"/>
    </row>
    <row r="13077" spans="1:4" ht="15" x14ac:dyDescent="0.25">
      <c r="A13077"/>
      <c r="B13077"/>
      <c r="C13077"/>
      <c r="D13077"/>
    </row>
    <row r="13078" spans="1:4" ht="15" x14ac:dyDescent="0.25">
      <c r="A13078"/>
      <c r="B13078"/>
      <c r="C13078"/>
      <c r="D13078"/>
    </row>
    <row r="13079" spans="1:4" ht="15" x14ac:dyDescent="0.25">
      <c r="A13079"/>
      <c r="B13079"/>
      <c r="C13079"/>
      <c r="D13079"/>
    </row>
    <row r="13080" spans="1:4" ht="15" x14ac:dyDescent="0.25">
      <c r="A13080"/>
      <c r="B13080"/>
      <c r="C13080"/>
      <c r="D13080"/>
    </row>
    <row r="13081" spans="1:4" ht="15" x14ac:dyDescent="0.25">
      <c r="A13081"/>
      <c r="B13081"/>
      <c r="C13081"/>
      <c r="D13081"/>
    </row>
    <row r="13082" spans="1:4" ht="15" x14ac:dyDescent="0.25">
      <c r="A13082"/>
      <c r="B13082"/>
      <c r="C13082"/>
      <c r="D13082"/>
    </row>
    <row r="13083" spans="1:4" ht="15" x14ac:dyDescent="0.25">
      <c r="A13083"/>
      <c r="B13083"/>
      <c r="C13083"/>
      <c r="D13083"/>
    </row>
    <row r="13084" spans="1:4" ht="15" x14ac:dyDescent="0.25">
      <c r="A13084"/>
      <c r="B13084"/>
      <c r="C13084"/>
      <c r="D13084"/>
    </row>
    <row r="13085" spans="1:4" ht="15" x14ac:dyDescent="0.25">
      <c r="A13085"/>
      <c r="B13085"/>
      <c r="C13085"/>
      <c r="D13085"/>
    </row>
    <row r="13086" spans="1:4" ht="15" x14ac:dyDescent="0.25">
      <c r="A13086"/>
      <c r="B13086"/>
      <c r="C13086"/>
      <c r="D13086"/>
    </row>
    <row r="13087" spans="1:4" ht="15" x14ac:dyDescent="0.25">
      <c r="A13087"/>
      <c r="B13087"/>
      <c r="C13087"/>
      <c r="D13087"/>
    </row>
    <row r="13088" spans="1:4" ht="15" x14ac:dyDescent="0.25">
      <c r="A13088"/>
      <c r="B13088"/>
      <c r="C13088"/>
      <c r="D13088"/>
    </row>
    <row r="13089" spans="1:4" ht="15" x14ac:dyDescent="0.25">
      <c r="A13089"/>
      <c r="B13089"/>
      <c r="C13089"/>
      <c r="D13089"/>
    </row>
    <row r="13090" spans="1:4" ht="15" x14ac:dyDescent="0.25">
      <c r="A13090"/>
      <c r="B13090"/>
      <c r="C13090"/>
      <c r="D13090"/>
    </row>
    <row r="13091" spans="1:4" ht="15" x14ac:dyDescent="0.25">
      <c r="A13091"/>
      <c r="B13091"/>
      <c r="C13091"/>
      <c r="D13091"/>
    </row>
    <row r="13092" spans="1:4" ht="15" x14ac:dyDescent="0.25">
      <c r="A13092"/>
      <c r="B13092"/>
      <c r="C13092"/>
      <c r="D13092"/>
    </row>
    <row r="13093" spans="1:4" ht="15" x14ac:dyDescent="0.25">
      <c r="A13093"/>
      <c r="B13093"/>
      <c r="C13093"/>
      <c r="D13093"/>
    </row>
    <row r="13094" spans="1:4" ht="15" x14ac:dyDescent="0.25">
      <c r="A13094"/>
      <c r="B13094"/>
      <c r="C13094"/>
      <c r="D13094"/>
    </row>
    <row r="13095" spans="1:4" ht="15" x14ac:dyDescent="0.25">
      <c r="A13095"/>
      <c r="B13095"/>
      <c r="C13095"/>
      <c r="D13095"/>
    </row>
    <row r="13096" spans="1:4" ht="15" x14ac:dyDescent="0.25">
      <c r="A13096"/>
      <c r="B13096"/>
      <c r="C13096"/>
      <c r="D13096"/>
    </row>
    <row r="13097" spans="1:4" ht="15" x14ac:dyDescent="0.25">
      <c r="A13097"/>
      <c r="B13097"/>
      <c r="C13097"/>
      <c r="D13097"/>
    </row>
    <row r="13098" spans="1:4" ht="15" x14ac:dyDescent="0.25">
      <c r="A13098"/>
      <c r="B13098"/>
      <c r="C13098"/>
      <c r="D13098"/>
    </row>
    <row r="13099" spans="1:4" ht="15" x14ac:dyDescent="0.25">
      <c r="A13099"/>
      <c r="B13099"/>
      <c r="C13099"/>
      <c r="D13099"/>
    </row>
    <row r="13100" spans="1:4" ht="15" x14ac:dyDescent="0.25">
      <c r="A13100"/>
      <c r="B13100"/>
      <c r="C13100"/>
      <c r="D13100"/>
    </row>
    <row r="13101" spans="1:4" ht="15" x14ac:dyDescent="0.25">
      <c r="A13101"/>
      <c r="B13101"/>
      <c r="C13101"/>
      <c r="D13101"/>
    </row>
    <row r="13102" spans="1:4" ht="15" x14ac:dyDescent="0.25">
      <c r="A13102"/>
      <c r="B13102"/>
      <c r="C13102"/>
      <c r="D13102"/>
    </row>
    <row r="13103" spans="1:4" ht="15" x14ac:dyDescent="0.25">
      <c r="A13103"/>
      <c r="B13103"/>
      <c r="C13103"/>
      <c r="D13103"/>
    </row>
    <row r="13104" spans="1:4" ht="15" x14ac:dyDescent="0.25">
      <c r="A13104"/>
      <c r="B13104"/>
      <c r="C13104"/>
      <c r="D13104"/>
    </row>
    <row r="13105" spans="1:4" ht="15" x14ac:dyDescent="0.25">
      <c r="A13105"/>
      <c r="B13105"/>
      <c r="C13105"/>
      <c r="D13105"/>
    </row>
    <row r="13106" spans="1:4" ht="15" x14ac:dyDescent="0.25">
      <c r="A13106"/>
      <c r="B13106"/>
      <c r="C13106"/>
      <c r="D13106"/>
    </row>
    <row r="13107" spans="1:4" ht="15" x14ac:dyDescent="0.25">
      <c r="A13107"/>
      <c r="B13107"/>
      <c r="C13107"/>
      <c r="D13107"/>
    </row>
    <row r="13108" spans="1:4" ht="15" x14ac:dyDescent="0.25">
      <c r="A13108"/>
      <c r="B13108"/>
      <c r="C13108"/>
      <c r="D13108"/>
    </row>
    <row r="13109" spans="1:4" ht="15" x14ac:dyDescent="0.25">
      <c r="A13109"/>
      <c r="B13109"/>
      <c r="C13109"/>
      <c r="D13109"/>
    </row>
    <row r="13110" spans="1:4" ht="15" x14ac:dyDescent="0.25">
      <c r="A13110"/>
      <c r="B13110"/>
      <c r="C13110"/>
      <c r="D13110"/>
    </row>
    <row r="13111" spans="1:4" ht="15" x14ac:dyDescent="0.25">
      <c r="A13111"/>
      <c r="B13111"/>
      <c r="C13111"/>
      <c r="D13111"/>
    </row>
    <row r="13112" spans="1:4" ht="15" x14ac:dyDescent="0.25">
      <c r="A13112"/>
      <c r="B13112"/>
      <c r="C13112"/>
      <c r="D13112"/>
    </row>
    <row r="13113" spans="1:4" ht="15" x14ac:dyDescent="0.25">
      <c r="A13113"/>
      <c r="B13113"/>
      <c r="C13113"/>
      <c r="D13113"/>
    </row>
    <row r="13114" spans="1:4" ht="15" x14ac:dyDescent="0.25">
      <c r="A13114"/>
      <c r="B13114"/>
      <c r="C13114"/>
      <c r="D13114"/>
    </row>
    <row r="13115" spans="1:4" ht="15" x14ac:dyDescent="0.25">
      <c r="A13115"/>
      <c r="B13115"/>
      <c r="C13115"/>
      <c r="D13115"/>
    </row>
    <row r="13116" spans="1:4" ht="15" x14ac:dyDescent="0.25">
      <c r="A13116"/>
      <c r="B13116"/>
      <c r="C13116"/>
      <c r="D13116"/>
    </row>
    <row r="13117" spans="1:4" ht="15" x14ac:dyDescent="0.25">
      <c r="A13117"/>
      <c r="B13117"/>
      <c r="C13117"/>
      <c r="D13117"/>
    </row>
    <row r="13118" spans="1:4" ht="15" x14ac:dyDescent="0.25">
      <c r="A13118"/>
      <c r="B13118"/>
      <c r="C13118"/>
      <c r="D13118"/>
    </row>
    <row r="13119" spans="1:4" ht="15" x14ac:dyDescent="0.25">
      <c r="A13119"/>
      <c r="B13119"/>
      <c r="C13119"/>
      <c r="D13119"/>
    </row>
    <row r="13120" spans="1:4" ht="15" x14ac:dyDescent="0.25">
      <c r="A13120"/>
      <c r="B13120"/>
      <c r="C13120"/>
      <c r="D13120"/>
    </row>
    <row r="13121" spans="1:4" ht="15" x14ac:dyDescent="0.25">
      <c r="A13121"/>
      <c r="B13121"/>
      <c r="C13121"/>
      <c r="D13121"/>
    </row>
    <row r="13122" spans="1:4" ht="15" x14ac:dyDescent="0.25">
      <c r="A13122"/>
      <c r="B13122"/>
      <c r="C13122"/>
      <c r="D13122"/>
    </row>
    <row r="13123" spans="1:4" ht="15" x14ac:dyDescent="0.25">
      <c r="A13123"/>
      <c r="B13123"/>
      <c r="C13123"/>
      <c r="D13123"/>
    </row>
    <row r="13124" spans="1:4" ht="15" x14ac:dyDescent="0.25">
      <c r="A13124"/>
      <c r="B13124"/>
      <c r="C13124"/>
      <c r="D13124"/>
    </row>
    <row r="13125" spans="1:4" ht="15" x14ac:dyDescent="0.25">
      <c r="A13125"/>
      <c r="B13125"/>
      <c r="C13125"/>
      <c r="D13125"/>
    </row>
    <row r="13126" spans="1:4" ht="15" x14ac:dyDescent="0.25">
      <c r="A13126"/>
      <c r="B13126"/>
      <c r="C13126"/>
      <c r="D13126"/>
    </row>
    <row r="13127" spans="1:4" ht="15" x14ac:dyDescent="0.25">
      <c r="A13127"/>
      <c r="B13127"/>
      <c r="C13127"/>
      <c r="D13127"/>
    </row>
    <row r="13128" spans="1:4" ht="15" x14ac:dyDescent="0.25">
      <c r="A13128"/>
      <c r="B13128"/>
      <c r="C13128"/>
      <c r="D13128"/>
    </row>
    <row r="13129" spans="1:4" ht="15" x14ac:dyDescent="0.25">
      <c r="A13129"/>
      <c r="B13129"/>
      <c r="C13129"/>
      <c r="D13129"/>
    </row>
    <row r="13130" spans="1:4" ht="15" x14ac:dyDescent="0.25">
      <c r="A13130"/>
      <c r="B13130"/>
      <c r="C13130"/>
      <c r="D13130"/>
    </row>
    <row r="13131" spans="1:4" ht="15" x14ac:dyDescent="0.25">
      <c r="A13131"/>
      <c r="B13131"/>
      <c r="C13131"/>
      <c r="D13131"/>
    </row>
    <row r="13132" spans="1:4" ht="15" x14ac:dyDescent="0.25">
      <c r="A13132"/>
      <c r="B13132"/>
      <c r="C13132"/>
      <c r="D13132"/>
    </row>
    <row r="13133" spans="1:4" ht="15" x14ac:dyDescent="0.25">
      <c r="A13133"/>
      <c r="B13133"/>
      <c r="C13133"/>
      <c r="D13133"/>
    </row>
    <row r="13134" spans="1:4" ht="15" x14ac:dyDescent="0.25">
      <c r="A13134"/>
      <c r="B13134"/>
      <c r="C13134"/>
      <c r="D13134"/>
    </row>
    <row r="13135" spans="1:4" ht="15" x14ac:dyDescent="0.25">
      <c r="A13135"/>
      <c r="B13135"/>
      <c r="C13135"/>
      <c r="D13135"/>
    </row>
    <row r="13136" spans="1:4" ht="15" x14ac:dyDescent="0.25">
      <c r="A13136"/>
      <c r="B13136"/>
      <c r="C13136"/>
      <c r="D13136"/>
    </row>
    <row r="13137" spans="1:4" ht="15" x14ac:dyDescent="0.25">
      <c r="A13137"/>
      <c r="B13137"/>
      <c r="C13137"/>
      <c r="D13137"/>
    </row>
    <row r="13138" spans="1:4" ht="15" x14ac:dyDescent="0.25">
      <c r="A13138"/>
      <c r="B13138"/>
      <c r="C13138"/>
      <c r="D13138"/>
    </row>
    <row r="13139" spans="1:4" ht="15" x14ac:dyDescent="0.25">
      <c r="A13139"/>
      <c r="B13139"/>
      <c r="C13139"/>
      <c r="D13139"/>
    </row>
    <row r="13140" spans="1:4" ht="15" x14ac:dyDescent="0.25">
      <c r="A13140"/>
      <c r="B13140"/>
      <c r="C13140"/>
      <c r="D13140"/>
    </row>
    <row r="13141" spans="1:4" ht="15" x14ac:dyDescent="0.25">
      <c r="A13141"/>
      <c r="B13141"/>
      <c r="C13141"/>
      <c r="D13141"/>
    </row>
    <row r="13142" spans="1:4" ht="15" x14ac:dyDescent="0.25">
      <c r="A13142"/>
      <c r="B13142"/>
      <c r="C13142"/>
      <c r="D13142"/>
    </row>
    <row r="13143" spans="1:4" ht="15" x14ac:dyDescent="0.25">
      <c r="A13143"/>
      <c r="B13143"/>
      <c r="C13143"/>
      <c r="D13143"/>
    </row>
    <row r="13144" spans="1:4" ht="15" x14ac:dyDescent="0.25">
      <c r="A13144"/>
      <c r="B13144"/>
      <c r="C13144"/>
      <c r="D13144"/>
    </row>
    <row r="13145" spans="1:4" ht="15" x14ac:dyDescent="0.25">
      <c r="A13145"/>
      <c r="B13145"/>
      <c r="C13145"/>
      <c r="D13145"/>
    </row>
    <row r="13146" spans="1:4" ht="15" x14ac:dyDescent="0.25">
      <c r="A13146"/>
      <c r="B13146"/>
      <c r="C13146"/>
      <c r="D13146"/>
    </row>
    <row r="13147" spans="1:4" ht="15" x14ac:dyDescent="0.25">
      <c r="A13147"/>
      <c r="B13147"/>
      <c r="C13147"/>
      <c r="D13147"/>
    </row>
    <row r="13148" spans="1:4" ht="15" x14ac:dyDescent="0.25">
      <c r="A13148"/>
      <c r="B13148"/>
      <c r="C13148"/>
      <c r="D13148"/>
    </row>
    <row r="13149" spans="1:4" ht="15" x14ac:dyDescent="0.25">
      <c r="A13149"/>
      <c r="B13149"/>
      <c r="C13149"/>
      <c r="D13149"/>
    </row>
    <row r="13150" spans="1:4" ht="15" x14ac:dyDescent="0.25">
      <c r="A13150"/>
      <c r="B13150"/>
      <c r="C13150"/>
      <c r="D13150"/>
    </row>
    <row r="13151" spans="1:4" ht="15" x14ac:dyDescent="0.25">
      <c r="A13151"/>
      <c r="B13151"/>
      <c r="C13151"/>
      <c r="D13151"/>
    </row>
    <row r="13152" spans="1:4" ht="15" x14ac:dyDescent="0.25">
      <c r="A13152"/>
      <c r="B13152"/>
      <c r="C13152"/>
      <c r="D13152"/>
    </row>
    <row r="13153" spans="1:4" ht="15" x14ac:dyDescent="0.25">
      <c r="A13153"/>
      <c r="B13153"/>
      <c r="C13153"/>
      <c r="D13153"/>
    </row>
    <row r="13154" spans="1:4" ht="15" x14ac:dyDescent="0.25">
      <c r="A13154"/>
      <c r="B13154"/>
      <c r="C13154"/>
      <c r="D13154"/>
    </row>
    <row r="13155" spans="1:4" ht="15" x14ac:dyDescent="0.25">
      <c r="A13155"/>
      <c r="B13155"/>
      <c r="C13155"/>
      <c r="D13155"/>
    </row>
    <row r="13156" spans="1:4" ht="15" x14ac:dyDescent="0.25">
      <c r="A13156"/>
      <c r="B13156"/>
      <c r="C13156"/>
      <c r="D13156"/>
    </row>
    <row r="13157" spans="1:4" ht="15" x14ac:dyDescent="0.25">
      <c r="A13157"/>
      <c r="B13157"/>
      <c r="C13157"/>
      <c r="D13157"/>
    </row>
    <row r="13158" spans="1:4" ht="15" x14ac:dyDescent="0.25">
      <c r="A13158"/>
      <c r="B13158"/>
      <c r="C13158"/>
      <c r="D13158"/>
    </row>
    <row r="13159" spans="1:4" ht="15" x14ac:dyDescent="0.25">
      <c r="A13159"/>
      <c r="B13159"/>
      <c r="C13159"/>
      <c r="D13159"/>
    </row>
    <row r="13160" spans="1:4" ht="15" x14ac:dyDescent="0.25">
      <c r="A13160"/>
      <c r="B13160"/>
      <c r="C13160"/>
      <c r="D13160"/>
    </row>
    <row r="13161" spans="1:4" ht="15" x14ac:dyDescent="0.25">
      <c r="A13161"/>
      <c r="B13161"/>
      <c r="C13161"/>
      <c r="D13161"/>
    </row>
    <row r="13162" spans="1:4" ht="15" x14ac:dyDescent="0.25">
      <c r="A13162"/>
      <c r="B13162"/>
      <c r="C13162"/>
      <c r="D13162"/>
    </row>
    <row r="13163" spans="1:4" ht="15" x14ac:dyDescent="0.25">
      <c r="A13163"/>
      <c r="B13163"/>
      <c r="C13163"/>
      <c r="D13163"/>
    </row>
    <row r="13164" spans="1:4" ht="15" x14ac:dyDescent="0.25">
      <c r="A13164"/>
      <c r="B13164"/>
      <c r="C13164"/>
      <c r="D13164"/>
    </row>
    <row r="13165" spans="1:4" ht="15" x14ac:dyDescent="0.25">
      <c r="A13165"/>
      <c r="B13165"/>
      <c r="C13165"/>
      <c r="D13165"/>
    </row>
    <row r="13166" spans="1:4" ht="15" x14ac:dyDescent="0.25">
      <c r="A13166"/>
      <c r="B13166"/>
      <c r="C13166"/>
      <c r="D13166"/>
    </row>
    <row r="13167" spans="1:4" ht="15" x14ac:dyDescent="0.25">
      <c r="A13167"/>
      <c r="B13167"/>
      <c r="C13167"/>
      <c r="D13167"/>
    </row>
    <row r="13168" spans="1:4" ht="15" x14ac:dyDescent="0.25">
      <c r="A13168"/>
      <c r="B13168"/>
      <c r="C13168"/>
      <c r="D13168"/>
    </row>
    <row r="13169" spans="1:4" ht="15" x14ac:dyDescent="0.25">
      <c r="A13169"/>
      <c r="B13169"/>
      <c r="C13169"/>
      <c r="D13169"/>
    </row>
    <row r="13170" spans="1:4" ht="15" x14ac:dyDescent="0.25">
      <c r="A13170"/>
      <c r="B13170"/>
      <c r="C13170"/>
      <c r="D13170"/>
    </row>
    <row r="13171" spans="1:4" ht="15" x14ac:dyDescent="0.25">
      <c r="A13171"/>
      <c r="B13171"/>
      <c r="C13171"/>
      <c r="D13171"/>
    </row>
    <row r="13172" spans="1:4" ht="15" x14ac:dyDescent="0.25">
      <c r="A13172"/>
      <c r="B13172"/>
      <c r="C13172"/>
      <c r="D13172"/>
    </row>
    <row r="13173" spans="1:4" ht="15" x14ac:dyDescent="0.25">
      <c r="A13173"/>
      <c r="B13173"/>
      <c r="C13173"/>
      <c r="D13173"/>
    </row>
    <row r="13174" spans="1:4" ht="15" x14ac:dyDescent="0.25">
      <c r="A13174"/>
      <c r="B13174"/>
      <c r="C13174"/>
      <c r="D13174"/>
    </row>
    <row r="13175" spans="1:4" ht="15" x14ac:dyDescent="0.25">
      <c r="A13175"/>
      <c r="B13175"/>
      <c r="C13175"/>
      <c r="D13175"/>
    </row>
    <row r="13176" spans="1:4" ht="15" x14ac:dyDescent="0.25">
      <c r="A13176"/>
      <c r="B13176"/>
      <c r="C13176"/>
      <c r="D13176"/>
    </row>
    <row r="13177" spans="1:4" ht="15" x14ac:dyDescent="0.25">
      <c r="A13177"/>
      <c r="B13177"/>
      <c r="C13177"/>
      <c r="D13177"/>
    </row>
    <row r="13178" spans="1:4" ht="15" x14ac:dyDescent="0.25">
      <c r="A13178"/>
      <c r="B13178"/>
      <c r="C13178"/>
      <c r="D13178"/>
    </row>
    <row r="13179" spans="1:4" ht="15" x14ac:dyDescent="0.25">
      <c r="A13179"/>
      <c r="B13179"/>
      <c r="C13179"/>
      <c r="D13179"/>
    </row>
    <row r="13180" spans="1:4" ht="15" x14ac:dyDescent="0.25">
      <c r="A13180"/>
      <c r="B13180"/>
      <c r="C13180"/>
      <c r="D13180"/>
    </row>
    <row r="13181" spans="1:4" ht="15" x14ac:dyDescent="0.25">
      <c r="A13181"/>
      <c r="B13181"/>
      <c r="C13181"/>
      <c r="D13181"/>
    </row>
    <row r="13182" spans="1:4" ht="15" x14ac:dyDescent="0.25">
      <c r="A13182"/>
      <c r="B13182"/>
      <c r="C13182"/>
      <c r="D13182"/>
    </row>
    <row r="13183" spans="1:4" ht="15" x14ac:dyDescent="0.25">
      <c r="A13183"/>
      <c r="B13183"/>
      <c r="C13183"/>
      <c r="D13183"/>
    </row>
    <row r="13184" spans="1:4" ht="15" x14ac:dyDescent="0.25">
      <c r="A13184"/>
      <c r="B13184"/>
      <c r="C13184"/>
      <c r="D13184"/>
    </row>
    <row r="13185" spans="1:4" ht="15" x14ac:dyDescent="0.25">
      <c r="A13185"/>
      <c r="B13185"/>
      <c r="C13185"/>
      <c r="D13185"/>
    </row>
    <row r="13186" spans="1:4" ht="15" x14ac:dyDescent="0.25">
      <c r="A13186"/>
      <c r="B13186"/>
      <c r="C13186"/>
      <c r="D13186"/>
    </row>
    <row r="13187" spans="1:4" ht="15" x14ac:dyDescent="0.25">
      <c r="A13187"/>
      <c r="B13187"/>
      <c r="C13187"/>
      <c r="D13187"/>
    </row>
    <row r="13188" spans="1:4" ht="15" x14ac:dyDescent="0.25">
      <c r="A13188"/>
      <c r="B13188"/>
      <c r="C13188"/>
      <c r="D13188"/>
    </row>
    <row r="13189" spans="1:4" ht="15" x14ac:dyDescent="0.25">
      <c r="A13189"/>
      <c r="B13189"/>
      <c r="C13189"/>
      <c r="D13189"/>
    </row>
    <row r="13190" spans="1:4" ht="15" x14ac:dyDescent="0.25">
      <c r="A13190"/>
      <c r="B13190"/>
      <c r="C13190"/>
      <c r="D13190"/>
    </row>
    <row r="13191" spans="1:4" ht="15" x14ac:dyDescent="0.25">
      <c r="A13191"/>
      <c r="B13191"/>
      <c r="C13191"/>
      <c r="D13191"/>
    </row>
    <row r="13192" spans="1:4" ht="15" x14ac:dyDescent="0.25">
      <c r="A13192"/>
      <c r="B13192"/>
      <c r="C13192"/>
      <c r="D13192"/>
    </row>
    <row r="13193" spans="1:4" ht="15" x14ac:dyDescent="0.25">
      <c r="A13193"/>
      <c r="B13193"/>
      <c r="C13193"/>
      <c r="D13193"/>
    </row>
    <row r="13194" spans="1:4" ht="15" x14ac:dyDescent="0.25">
      <c r="A13194"/>
      <c r="B13194"/>
      <c r="C13194"/>
      <c r="D13194"/>
    </row>
    <row r="13195" spans="1:4" ht="15" x14ac:dyDescent="0.25">
      <c r="A13195"/>
      <c r="B13195"/>
      <c r="C13195"/>
      <c r="D13195"/>
    </row>
    <row r="13196" spans="1:4" ht="15" x14ac:dyDescent="0.25">
      <c r="A13196"/>
      <c r="B13196"/>
      <c r="C13196"/>
      <c r="D13196"/>
    </row>
    <row r="13197" spans="1:4" ht="15" x14ac:dyDescent="0.25">
      <c r="A13197"/>
      <c r="B13197"/>
      <c r="C13197"/>
      <c r="D13197"/>
    </row>
    <row r="13198" spans="1:4" ht="15" x14ac:dyDescent="0.25">
      <c r="A13198"/>
      <c r="B13198"/>
      <c r="C13198"/>
      <c r="D13198"/>
    </row>
    <row r="13199" spans="1:4" ht="15" x14ac:dyDescent="0.25">
      <c r="A13199"/>
      <c r="B13199"/>
      <c r="C13199"/>
      <c r="D13199"/>
    </row>
    <row r="13200" spans="1:4" ht="15" x14ac:dyDescent="0.25">
      <c r="A13200"/>
      <c r="B13200"/>
      <c r="C13200"/>
      <c r="D13200"/>
    </row>
    <row r="13201" spans="1:4" ht="15" x14ac:dyDescent="0.25">
      <c r="A13201"/>
      <c r="B13201"/>
      <c r="C13201"/>
      <c r="D13201"/>
    </row>
    <row r="13202" spans="1:4" ht="15" x14ac:dyDescent="0.25">
      <c r="A13202"/>
      <c r="B13202"/>
      <c r="C13202"/>
      <c r="D13202"/>
    </row>
    <row r="13203" spans="1:4" ht="15" x14ac:dyDescent="0.25">
      <c r="A13203"/>
      <c r="B13203"/>
      <c r="C13203"/>
      <c r="D13203"/>
    </row>
    <row r="13204" spans="1:4" ht="15" x14ac:dyDescent="0.25">
      <c r="A13204"/>
      <c r="B13204"/>
      <c r="C13204"/>
      <c r="D13204"/>
    </row>
    <row r="13205" spans="1:4" ht="15" x14ac:dyDescent="0.25">
      <c r="A13205"/>
      <c r="B13205"/>
      <c r="C13205"/>
      <c r="D13205"/>
    </row>
    <row r="13206" spans="1:4" ht="15" x14ac:dyDescent="0.25">
      <c r="A13206"/>
      <c r="B13206"/>
      <c r="C13206"/>
      <c r="D13206"/>
    </row>
    <row r="13207" spans="1:4" ht="15" x14ac:dyDescent="0.25">
      <c r="A13207"/>
      <c r="B13207"/>
      <c r="C13207"/>
      <c r="D13207"/>
    </row>
    <row r="13208" spans="1:4" ht="15" x14ac:dyDescent="0.25">
      <c r="A13208"/>
      <c r="B13208"/>
      <c r="C13208"/>
      <c r="D13208"/>
    </row>
    <row r="13209" spans="1:4" ht="15" x14ac:dyDescent="0.25">
      <c r="A13209"/>
      <c r="B13209"/>
      <c r="C13209"/>
      <c r="D13209"/>
    </row>
    <row r="13210" spans="1:4" ht="15" x14ac:dyDescent="0.25">
      <c r="A13210"/>
      <c r="B13210"/>
      <c r="C13210"/>
      <c r="D13210"/>
    </row>
    <row r="13211" spans="1:4" ht="15" x14ac:dyDescent="0.25">
      <c r="A13211"/>
      <c r="B13211"/>
      <c r="C13211"/>
      <c r="D13211"/>
    </row>
    <row r="13212" spans="1:4" ht="15" x14ac:dyDescent="0.25">
      <c r="A13212"/>
      <c r="B13212"/>
      <c r="C13212"/>
      <c r="D13212"/>
    </row>
    <row r="13213" spans="1:4" ht="15" x14ac:dyDescent="0.25">
      <c r="A13213"/>
      <c r="B13213"/>
      <c r="C13213"/>
      <c r="D13213"/>
    </row>
    <row r="13214" spans="1:4" ht="15" x14ac:dyDescent="0.25">
      <c r="A13214"/>
      <c r="B13214"/>
      <c r="C13214"/>
      <c r="D13214"/>
    </row>
    <row r="13215" spans="1:4" ht="15" x14ac:dyDescent="0.25">
      <c r="A13215"/>
      <c r="B13215"/>
      <c r="C13215"/>
      <c r="D13215"/>
    </row>
    <row r="13216" spans="1:4" ht="15" x14ac:dyDescent="0.25">
      <c r="A13216"/>
      <c r="B13216"/>
      <c r="C13216"/>
      <c r="D13216"/>
    </row>
    <row r="13217" spans="1:4" ht="15" x14ac:dyDescent="0.25">
      <c r="A13217"/>
      <c r="B13217"/>
      <c r="C13217"/>
      <c r="D13217"/>
    </row>
    <row r="13218" spans="1:4" ht="15" x14ac:dyDescent="0.25">
      <c r="A13218"/>
      <c r="B13218"/>
      <c r="C13218"/>
      <c r="D13218"/>
    </row>
    <row r="13219" spans="1:4" ht="15" x14ac:dyDescent="0.25">
      <c r="A13219"/>
      <c r="B13219"/>
      <c r="C13219"/>
      <c r="D13219"/>
    </row>
    <row r="13220" spans="1:4" ht="15" x14ac:dyDescent="0.25">
      <c r="A13220"/>
      <c r="B13220"/>
      <c r="C13220"/>
      <c r="D13220"/>
    </row>
    <row r="13221" spans="1:4" ht="15" x14ac:dyDescent="0.25">
      <c r="A13221"/>
      <c r="B13221"/>
      <c r="C13221"/>
      <c r="D13221"/>
    </row>
    <row r="13222" spans="1:4" ht="15" x14ac:dyDescent="0.25">
      <c r="A13222"/>
      <c r="B13222"/>
      <c r="C13222"/>
      <c r="D13222"/>
    </row>
    <row r="13223" spans="1:4" ht="15" x14ac:dyDescent="0.25">
      <c r="A13223"/>
      <c r="B13223"/>
      <c r="C13223"/>
      <c r="D13223"/>
    </row>
    <row r="13224" spans="1:4" ht="15" x14ac:dyDescent="0.25">
      <c r="A13224"/>
      <c r="B13224"/>
      <c r="C13224"/>
      <c r="D13224"/>
    </row>
    <row r="13225" spans="1:4" ht="15" x14ac:dyDescent="0.25">
      <c r="A13225"/>
      <c r="B13225"/>
      <c r="C13225"/>
      <c r="D13225"/>
    </row>
    <row r="13226" spans="1:4" ht="15" x14ac:dyDescent="0.25">
      <c r="A13226"/>
      <c r="B13226"/>
      <c r="C13226"/>
      <c r="D13226"/>
    </row>
    <row r="13227" spans="1:4" ht="15" x14ac:dyDescent="0.25">
      <c r="A13227"/>
      <c r="B13227"/>
      <c r="C13227"/>
      <c r="D13227"/>
    </row>
    <row r="13228" spans="1:4" ht="15" x14ac:dyDescent="0.25">
      <c r="A13228"/>
      <c r="B13228"/>
      <c r="C13228"/>
      <c r="D13228"/>
    </row>
    <row r="13229" spans="1:4" ht="15" x14ac:dyDescent="0.25">
      <c r="A13229"/>
      <c r="B13229"/>
      <c r="C13229"/>
      <c r="D13229"/>
    </row>
    <row r="13230" spans="1:4" ht="15" x14ac:dyDescent="0.25">
      <c r="A13230"/>
      <c r="B13230"/>
      <c r="C13230"/>
      <c r="D13230"/>
    </row>
    <row r="13231" spans="1:4" ht="15" x14ac:dyDescent="0.25">
      <c r="A13231"/>
      <c r="B13231"/>
      <c r="C13231"/>
      <c r="D13231"/>
    </row>
    <row r="13232" spans="1:4" ht="15" x14ac:dyDescent="0.25">
      <c r="A13232"/>
      <c r="B13232"/>
      <c r="C13232"/>
      <c r="D13232"/>
    </row>
    <row r="13233" spans="1:4" ht="15" x14ac:dyDescent="0.25">
      <c r="A13233"/>
      <c r="B13233"/>
      <c r="C13233"/>
      <c r="D13233"/>
    </row>
    <row r="13234" spans="1:4" ht="15" x14ac:dyDescent="0.25">
      <c r="A13234"/>
      <c r="B13234"/>
      <c r="C13234"/>
      <c r="D13234"/>
    </row>
    <row r="13235" spans="1:4" ht="15" x14ac:dyDescent="0.25">
      <c r="A13235"/>
      <c r="B13235"/>
      <c r="C13235"/>
      <c r="D13235"/>
    </row>
    <row r="13236" spans="1:4" ht="15" x14ac:dyDescent="0.25">
      <c r="A13236"/>
      <c r="B13236"/>
      <c r="C13236"/>
      <c r="D13236"/>
    </row>
    <row r="13237" spans="1:4" ht="15" x14ac:dyDescent="0.25">
      <c r="A13237"/>
      <c r="B13237"/>
      <c r="C13237"/>
      <c r="D13237"/>
    </row>
    <row r="13238" spans="1:4" ht="15" x14ac:dyDescent="0.25">
      <c r="A13238"/>
      <c r="B13238"/>
      <c r="C13238"/>
      <c r="D13238"/>
    </row>
    <row r="13239" spans="1:4" ht="15" x14ac:dyDescent="0.25">
      <c r="A13239"/>
      <c r="B13239"/>
      <c r="C13239"/>
      <c r="D13239"/>
    </row>
    <row r="13240" spans="1:4" ht="15" x14ac:dyDescent="0.25">
      <c r="A13240"/>
      <c r="B13240"/>
      <c r="C13240"/>
      <c r="D13240"/>
    </row>
    <row r="13241" spans="1:4" ht="15" x14ac:dyDescent="0.25">
      <c r="A13241"/>
      <c r="B13241"/>
      <c r="C13241"/>
      <c r="D13241"/>
    </row>
    <row r="13242" spans="1:4" ht="15" x14ac:dyDescent="0.25">
      <c r="A13242"/>
      <c r="B13242"/>
      <c r="C13242"/>
      <c r="D13242"/>
    </row>
    <row r="13243" spans="1:4" ht="15" x14ac:dyDescent="0.25">
      <c r="A13243"/>
      <c r="B13243"/>
      <c r="C13243"/>
      <c r="D13243"/>
    </row>
    <row r="13244" spans="1:4" ht="15" x14ac:dyDescent="0.25">
      <c r="A13244"/>
      <c r="B13244"/>
      <c r="C13244"/>
      <c r="D13244"/>
    </row>
    <row r="13245" spans="1:4" ht="15" x14ac:dyDescent="0.25">
      <c r="A13245"/>
      <c r="B13245"/>
      <c r="C13245"/>
      <c r="D13245"/>
    </row>
    <row r="13246" spans="1:4" ht="15" x14ac:dyDescent="0.25">
      <c r="A13246"/>
      <c r="B13246"/>
      <c r="C13246"/>
      <c r="D13246"/>
    </row>
    <row r="13247" spans="1:4" ht="15" x14ac:dyDescent="0.25">
      <c r="A13247"/>
      <c r="B13247"/>
      <c r="C13247"/>
      <c r="D13247"/>
    </row>
    <row r="13248" spans="1:4" ht="15" x14ac:dyDescent="0.25">
      <c r="A13248"/>
      <c r="B13248"/>
      <c r="C13248"/>
      <c r="D13248"/>
    </row>
    <row r="13249" spans="1:4" ht="15" x14ac:dyDescent="0.25">
      <c r="A13249"/>
      <c r="B13249"/>
      <c r="C13249"/>
      <c r="D13249"/>
    </row>
    <row r="13250" spans="1:4" ht="15" x14ac:dyDescent="0.25">
      <c r="A13250"/>
      <c r="B13250"/>
      <c r="C13250"/>
      <c r="D13250"/>
    </row>
    <row r="13251" spans="1:4" ht="15" x14ac:dyDescent="0.25">
      <c r="A13251"/>
      <c r="B13251"/>
      <c r="C13251"/>
      <c r="D13251"/>
    </row>
    <row r="13252" spans="1:4" ht="15" x14ac:dyDescent="0.25">
      <c r="A13252"/>
      <c r="B13252"/>
      <c r="C13252"/>
      <c r="D13252"/>
    </row>
    <row r="13253" spans="1:4" ht="15" x14ac:dyDescent="0.25">
      <c r="A13253"/>
      <c r="B13253"/>
      <c r="C13253"/>
      <c r="D13253"/>
    </row>
    <row r="13254" spans="1:4" ht="15" x14ac:dyDescent="0.25">
      <c r="A13254"/>
      <c r="B13254"/>
      <c r="C13254"/>
      <c r="D13254"/>
    </row>
    <row r="13255" spans="1:4" ht="15" x14ac:dyDescent="0.25">
      <c r="A13255"/>
      <c r="B13255"/>
      <c r="C13255"/>
      <c r="D13255"/>
    </row>
    <row r="13256" spans="1:4" ht="15" x14ac:dyDescent="0.25">
      <c r="A13256"/>
      <c r="B13256"/>
      <c r="C13256"/>
      <c r="D13256"/>
    </row>
    <row r="13257" spans="1:4" ht="15" x14ac:dyDescent="0.25">
      <c r="A13257"/>
      <c r="B13257"/>
      <c r="C13257"/>
      <c r="D13257"/>
    </row>
    <row r="13258" spans="1:4" ht="15" x14ac:dyDescent="0.25">
      <c r="A13258"/>
      <c r="B13258"/>
      <c r="C13258"/>
      <c r="D13258"/>
    </row>
    <row r="13259" spans="1:4" ht="15" x14ac:dyDescent="0.25">
      <c r="A13259"/>
      <c r="B13259"/>
      <c r="C13259"/>
      <c r="D13259"/>
    </row>
    <row r="13260" spans="1:4" ht="15" x14ac:dyDescent="0.25">
      <c r="A13260"/>
      <c r="B13260"/>
      <c r="C13260"/>
      <c r="D13260"/>
    </row>
    <row r="13261" spans="1:4" ht="15" x14ac:dyDescent="0.25">
      <c r="A13261"/>
      <c r="B13261"/>
      <c r="C13261"/>
      <c r="D13261"/>
    </row>
    <row r="13262" spans="1:4" ht="15" x14ac:dyDescent="0.25">
      <c r="A13262"/>
      <c r="B13262"/>
      <c r="C13262"/>
      <c r="D13262"/>
    </row>
    <row r="13263" spans="1:4" ht="15" x14ac:dyDescent="0.25">
      <c r="A13263"/>
      <c r="B13263"/>
      <c r="C13263"/>
      <c r="D13263"/>
    </row>
    <row r="13264" spans="1:4" ht="15" x14ac:dyDescent="0.25">
      <c r="A13264"/>
      <c r="B13264"/>
      <c r="C13264"/>
      <c r="D13264"/>
    </row>
    <row r="13265" spans="1:4" ht="15" x14ac:dyDescent="0.25">
      <c r="A13265"/>
      <c r="B13265"/>
      <c r="C13265"/>
      <c r="D13265"/>
    </row>
    <row r="13266" spans="1:4" ht="15" x14ac:dyDescent="0.25">
      <c r="A13266"/>
      <c r="B13266"/>
      <c r="C13266"/>
      <c r="D13266"/>
    </row>
    <row r="13267" spans="1:4" ht="15" x14ac:dyDescent="0.25">
      <c r="A13267"/>
      <c r="B13267"/>
      <c r="C13267"/>
      <c r="D13267"/>
    </row>
    <row r="13268" spans="1:4" ht="15" x14ac:dyDescent="0.25">
      <c r="A13268"/>
      <c r="B13268"/>
      <c r="C13268"/>
      <c r="D13268"/>
    </row>
    <row r="13269" spans="1:4" ht="15" x14ac:dyDescent="0.25">
      <c r="A13269"/>
      <c r="B13269"/>
      <c r="C13269"/>
      <c r="D13269"/>
    </row>
    <row r="13270" spans="1:4" ht="15" x14ac:dyDescent="0.25">
      <c r="A13270"/>
      <c r="B13270"/>
      <c r="C13270"/>
      <c r="D13270"/>
    </row>
    <row r="13271" spans="1:4" ht="15" x14ac:dyDescent="0.25">
      <c r="A13271"/>
      <c r="B13271"/>
      <c r="C13271"/>
      <c r="D13271"/>
    </row>
    <row r="13272" spans="1:4" ht="15" x14ac:dyDescent="0.25">
      <c r="A13272"/>
      <c r="B13272"/>
      <c r="C13272"/>
      <c r="D13272"/>
    </row>
    <row r="13273" spans="1:4" ht="15" x14ac:dyDescent="0.25">
      <c r="A13273"/>
      <c r="B13273"/>
      <c r="C13273"/>
      <c r="D13273"/>
    </row>
    <row r="13274" spans="1:4" ht="15" x14ac:dyDescent="0.25">
      <c r="A13274"/>
      <c r="B13274"/>
      <c r="C13274"/>
      <c r="D13274"/>
    </row>
    <row r="13275" spans="1:4" ht="15" x14ac:dyDescent="0.25">
      <c r="A13275"/>
      <c r="B13275"/>
      <c r="C13275"/>
      <c r="D13275"/>
    </row>
    <row r="13276" spans="1:4" ht="15" x14ac:dyDescent="0.25">
      <c r="A13276"/>
      <c r="B13276"/>
      <c r="C13276"/>
      <c r="D13276"/>
    </row>
    <row r="13277" spans="1:4" ht="15" x14ac:dyDescent="0.25">
      <c r="A13277"/>
      <c r="B13277"/>
      <c r="C13277"/>
      <c r="D13277"/>
    </row>
    <row r="13278" spans="1:4" ht="15" x14ac:dyDescent="0.25">
      <c r="A13278"/>
      <c r="B13278"/>
      <c r="C13278"/>
      <c r="D13278"/>
    </row>
    <row r="13279" spans="1:4" ht="15" x14ac:dyDescent="0.25">
      <c r="A13279"/>
      <c r="B13279"/>
      <c r="C13279"/>
      <c r="D13279"/>
    </row>
    <row r="13280" spans="1:4" ht="15" x14ac:dyDescent="0.25">
      <c r="A13280"/>
      <c r="B13280"/>
      <c r="C13280"/>
      <c r="D13280"/>
    </row>
    <row r="13281" spans="1:4" ht="15" x14ac:dyDescent="0.25">
      <c r="A13281"/>
      <c r="B13281"/>
      <c r="C13281"/>
      <c r="D13281"/>
    </row>
    <row r="13282" spans="1:4" ht="15" x14ac:dyDescent="0.25">
      <c r="A13282"/>
      <c r="B13282"/>
      <c r="C13282"/>
      <c r="D13282"/>
    </row>
    <row r="13283" spans="1:4" ht="15" x14ac:dyDescent="0.25">
      <c r="A13283"/>
      <c r="B13283"/>
      <c r="C13283"/>
      <c r="D13283"/>
    </row>
    <row r="13284" spans="1:4" ht="15" x14ac:dyDescent="0.25">
      <c r="A13284"/>
      <c r="B13284"/>
      <c r="C13284"/>
      <c r="D13284"/>
    </row>
    <row r="13285" spans="1:4" ht="15" x14ac:dyDescent="0.25">
      <c r="A13285"/>
      <c r="B13285"/>
      <c r="C13285"/>
      <c r="D13285"/>
    </row>
    <row r="13286" spans="1:4" ht="15" x14ac:dyDescent="0.25">
      <c r="A13286"/>
      <c r="B13286"/>
      <c r="C13286"/>
      <c r="D13286"/>
    </row>
    <row r="13287" spans="1:4" ht="15" x14ac:dyDescent="0.25">
      <c r="A13287"/>
      <c r="B13287"/>
      <c r="C13287"/>
      <c r="D13287"/>
    </row>
    <row r="13288" spans="1:4" ht="15" x14ac:dyDescent="0.25">
      <c r="A13288"/>
      <c r="B13288"/>
      <c r="C13288"/>
      <c r="D13288"/>
    </row>
    <row r="13289" spans="1:4" ht="15" x14ac:dyDescent="0.25">
      <c r="A13289"/>
      <c r="B13289"/>
      <c r="C13289"/>
      <c r="D13289"/>
    </row>
    <row r="13290" spans="1:4" ht="15" x14ac:dyDescent="0.25">
      <c r="A13290"/>
      <c r="B13290"/>
      <c r="C13290"/>
      <c r="D13290"/>
    </row>
    <row r="13291" spans="1:4" ht="15" x14ac:dyDescent="0.25">
      <c r="A13291"/>
      <c r="B13291"/>
      <c r="C13291"/>
      <c r="D13291"/>
    </row>
    <row r="13292" spans="1:4" ht="15" x14ac:dyDescent="0.25">
      <c r="A13292"/>
      <c r="B13292"/>
      <c r="C13292"/>
      <c r="D13292"/>
    </row>
    <row r="13293" spans="1:4" ht="15" x14ac:dyDescent="0.25">
      <c r="A13293"/>
      <c r="B13293"/>
      <c r="C13293"/>
      <c r="D13293"/>
    </row>
    <row r="13294" spans="1:4" ht="15" x14ac:dyDescent="0.25">
      <c r="A13294"/>
      <c r="B13294"/>
      <c r="C13294"/>
      <c r="D13294"/>
    </row>
    <row r="13295" spans="1:4" ht="15" x14ac:dyDescent="0.25">
      <c r="A13295"/>
      <c r="B13295"/>
      <c r="C13295"/>
      <c r="D13295"/>
    </row>
    <row r="13296" spans="1:4" ht="15" x14ac:dyDescent="0.25">
      <c r="A13296"/>
      <c r="B13296"/>
      <c r="C13296"/>
      <c r="D13296"/>
    </row>
    <row r="13297" spans="1:4" ht="15" x14ac:dyDescent="0.25">
      <c r="A13297"/>
      <c r="B13297"/>
      <c r="C13297"/>
      <c r="D13297"/>
    </row>
    <row r="13298" spans="1:4" ht="15" x14ac:dyDescent="0.25">
      <c r="A13298"/>
      <c r="B13298"/>
      <c r="C13298"/>
      <c r="D13298"/>
    </row>
    <row r="13299" spans="1:4" ht="15" x14ac:dyDescent="0.25">
      <c r="A13299"/>
      <c r="B13299"/>
      <c r="C13299"/>
      <c r="D13299"/>
    </row>
    <row r="13300" spans="1:4" ht="15" x14ac:dyDescent="0.25">
      <c r="A13300"/>
      <c r="B13300"/>
      <c r="C13300"/>
      <c r="D13300"/>
    </row>
    <row r="13301" spans="1:4" ht="15" x14ac:dyDescent="0.25">
      <c r="A13301"/>
      <c r="B13301"/>
      <c r="C13301"/>
      <c r="D13301"/>
    </row>
    <row r="13302" spans="1:4" ht="15" x14ac:dyDescent="0.25">
      <c r="A13302"/>
      <c r="B13302"/>
      <c r="C13302"/>
      <c r="D13302"/>
    </row>
    <row r="13303" spans="1:4" ht="15" x14ac:dyDescent="0.25">
      <c r="A13303"/>
      <c r="B13303"/>
      <c r="C13303"/>
      <c r="D13303"/>
    </row>
    <row r="13304" spans="1:4" ht="15" x14ac:dyDescent="0.25">
      <c r="A13304"/>
      <c r="B13304"/>
      <c r="C13304"/>
      <c r="D13304"/>
    </row>
    <row r="13305" spans="1:4" ht="15" x14ac:dyDescent="0.25">
      <c r="A13305"/>
      <c r="B13305"/>
      <c r="C13305"/>
      <c r="D13305"/>
    </row>
    <row r="13306" spans="1:4" ht="15" x14ac:dyDescent="0.25">
      <c r="A13306"/>
      <c r="B13306"/>
      <c r="C13306"/>
      <c r="D13306"/>
    </row>
    <row r="13307" spans="1:4" ht="15" x14ac:dyDescent="0.25">
      <c r="A13307"/>
      <c r="B13307"/>
      <c r="C13307"/>
      <c r="D13307"/>
    </row>
    <row r="13308" spans="1:4" ht="15" x14ac:dyDescent="0.25">
      <c r="A13308"/>
      <c r="B13308"/>
      <c r="C13308"/>
      <c r="D13308"/>
    </row>
    <row r="13309" spans="1:4" ht="15" x14ac:dyDescent="0.25">
      <c r="A13309"/>
      <c r="B13309"/>
      <c r="C13309"/>
      <c r="D13309"/>
    </row>
    <row r="13310" spans="1:4" ht="15" x14ac:dyDescent="0.25">
      <c r="A13310"/>
      <c r="B13310"/>
      <c r="C13310"/>
      <c r="D13310"/>
    </row>
    <row r="13311" spans="1:4" ht="15" x14ac:dyDescent="0.25">
      <c r="A13311"/>
      <c r="B13311"/>
      <c r="C13311"/>
      <c r="D13311"/>
    </row>
    <row r="13312" spans="1:4" ht="15" x14ac:dyDescent="0.25">
      <c r="A13312"/>
      <c r="B13312"/>
      <c r="C13312"/>
      <c r="D13312"/>
    </row>
    <row r="13313" spans="1:4" ht="15" x14ac:dyDescent="0.25">
      <c r="A13313"/>
      <c r="B13313"/>
      <c r="C13313"/>
      <c r="D13313"/>
    </row>
    <row r="13314" spans="1:4" ht="15" x14ac:dyDescent="0.25">
      <c r="A13314"/>
      <c r="B13314"/>
      <c r="C13314"/>
      <c r="D13314"/>
    </row>
    <row r="13315" spans="1:4" ht="15" x14ac:dyDescent="0.25">
      <c r="A13315"/>
      <c r="B13315"/>
      <c r="C13315"/>
      <c r="D13315"/>
    </row>
    <row r="13316" spans="1:4" ht="15" x14ac:dyDescent="0.25">
      <c r="A13316"/>
      <c r="B13316"/>
      <c r="C13316"/>
      <c r="D13316"/>
    </row>
    <row r="13317" spans="1:4" ht="15" x14ac:dyDescent="0.25">
      <c r="A13317"/>
      <c r="B13317"/>
      <c r="C13317"/>
      <c r="D13317"/>
    </row>
    <row r="13318" spans="1:4" ht="15" x14ac:dyDescent="0.25">
      <c r="A13318"/>
      <c r="B13318"/>
      <c r="C13318"/>
      <c r="D13318"/>
    </row>
    <row r="13319" spans="1:4" ht="15" x14ac:dyDescent="0.25">
      <c r="A13319"/>
      <c r="B13319"/>
      <c r="C13319"/>
      <c r="D13319"/>
    </row>
    <row r="13320" spans="1:4" ht="15" x14ac:dyDescent="0.25">
      <c r="A13320"/>
      <c r="B13320"/>
      <c r="C13320"/>
      <c r="D13320"/>
    </row>
    <row r="13321" spans="1:4" ht="15" x14ac:dyDescent="0.25">
      <c r="A13321"/>
      <c r="B13321"/>
      <c r="C13321"/>
      <c r="D13321"/>
    </row>
    <row r="13322" spans="1:4" ht="15" x14ac:dyDescent="0.25">
      <c r="A13322"/>
      <c r="B13322"/>
      <c r="C13322"/>
      <c r="D13322"/>
    </row>
    <row r="13323" spans="1:4" ht="15" x14ac:dyDescent="0.25">
      <c r="A13323"/>
      <c r="B13323"/>
      <c r="C13323"/>
      <c r="D13323"/>
    </row>
    <row r="13324" spans="1:4" ht="15" x14ac:dyDescent="0.25">
      <c r="A13324"/>
      <c r="B13324"/>
      <c r="C13324"/>
      <c r="D13324"/>
    </row>
    <row r="13325" spans="1:4" ht="15" x14ac:dyDescent="0.25">
      <c r="A13325"/>
      <c r="B13325"/>
      <c r="C13325"/>
      <c r="D13325"/>
    </row>
    <row r="13326" spans="1:4" ht="15" x14ac:dyDescent="0.25">
      <c r="A13326"/>
      <c r="B13326"/>
      <c r="C13326"/>
      <c r="D13326"/>
    </row>
    <row r="13327" spans="1:4" ht="15" x14ac:dyDescent="0.25">
      <c r="A13327"/>
      <c r="B13327"/>
      <c r="C13327"/>
      <c r="D13327"/>
    </row>
    <row r="13328" spans="1:4" ht="15" x14ac:dyDescent="0.25">
      <c r="A13328"/>
      <c r="B13328"/>
      <c r="C13328"/>
      <c r="D13328"/>
    </row>
    <row r="13329" spans="1:4" ht="15" x14ac:dyDescent="0.25">
      <c r="A13329"/>
      <c r="B13329"/>
      <c r="C13329"/>
      <c r="D13329"/>
    </row>
    <row r="13330" spans="1:4" ht="15" x14ac:dyDescent="0.25">
      <c r="A13330"/>
      <c r="B13330"/>
      <c r="C13330"/>
      <c r="D13330"/>
    </row>
    <row r="13331" spans="1:4" ht="15" x14ac:dyDescent="0.25">
      <c r="A13331"/>
      <c r="B13331"/>
      <c r="C13331"/>
      <c r="D13331"/>
    </row>
    <row r="13332" spans="1:4" ht="15" x14ac:dyDescent="0.25">
      <c r="A13332"/>
      <c r="B13332"/>
      <c r="C13332"/>
      <c r="D13332"/>
    </row>
    <row r="13333" spans="1:4" ht="15" x14ac:dyDescent="0.25">
      <c r="A13333"/>
      <c r="B13333"/>
      <c r="C13333"/>
      <c r="D13333"/>
    </row>
    <row r="13334" spans="1:4" ht="15" x14ac:dyDescent="0.25">
      <c r="A13334"/>
      <c r="B13334"/>
      <c r="C13334"/>
      <c r="D13334"/>
    </row>
    <row r="13335" spans="1:4" ht="15" x14ac:dyDescent="0.25">
      <c r="A13335"/>
      <c r="B13335"/>
      <c r="C13335"/>
      <c r="D13335"/>
    </row>
    <row r="13336" spans="1:4" ht="15" x14ac:dyDescent="0.25">
      <c r="A13336"/>
      <c r="B13336"/>
      <c r="C13336"/>
      <c r="D13336"/>
    </row>
    <row r="13337" spans="1:4" ht="15" x14ac:dyDescent="0.25">
      <c r="A13337"/>
      <c r="B13337"/>
      <c r="C13337"/>
      <c r="D13337"/>
    </row>
    <row r="13338" spans="1:4" ht="15" x14ac:dyDescent="0.25">
      <c r="A13338"/>
      <c r="B13338"/>
      <c r="C13338"/>
      <c r="D13338"/>
    </row>
    <row r="13339" spans="1:4" ht="15" x14ac:dyDescent="0.25">
      <c r="A13339"/>
      <c r="B13339"/>
      <c r="C13339"/>
      <c r="D13339"/>
    </row>
    <row r="13340" spans="1:4" ht="15" x14ac:dyDescent="0.25">
      <c r="A13340"/>
      <c r="B13340"/>
      <c r="C13340"/>
      <c r="D13340"/>
    </row>
    <row r="13341" spans="1:4" ht="15" x14ac:dyDescent="0.25">
      <c r="A13341"/>
      <c r="B13341"/>
      <c r="C13341"/>
      <c r="D13341"/>
    </row>
    <row r="13342" spans="1:4" ht="15" x14ac:dyDescent="0.25">
      <c r="A13342"/>
      <c r="B13342"/>
      <c r="C13342"/>
      <c r="D13342"/>
    </row>
    <row r="13343" spans="1:4" ht="15" x14ac:dyDescent="0.25">
      <c r="A13343"/>
      <c r="B13343"/>
      <c r="C13343"/>
      <c r="D13343"/>
    </row>
    <row r="13344" spans="1:4" ht="15" x14ac:dyDescent="0.25">
      <c r="A13344"/>
      <c r="B13344"/>
      <c r="C13344"/>
      <c r="D13344"/>
    </row>
    <row r="13345" spans="1:4" ht="15" x14ac:dyDescent="0.25">
      <c r="A13345"/>
      <c r="B13345"/>
      <c r="C13345"/>
      <c r="D13345"/>
    </row>
    <row r="13346" spans="1:4" ht="15" x14ac:dyDescent="0.25">
      <c r="A13346"/>
      <c r="B13346"/>
      <c r="C13346"/>
      <c r="D13346"/>
    </row>
    <row r="13347" spans="1:4" ht="15" x14ac:dyDescent="0.25">
      <c r="A13347"/>
      <c r="B13347"/>
      <c r="C13347"/>
      <c r="D13347"/>
    </row>
    <row r="13348" spans="1:4" ht="15" x14ac:dyDescent="0.25">
      <c r="A13348"/>
      <c r="B13348"/>
      <c r="C13348"/>
      <c r="D13348"/>
    </row>
    <row r="13349" spans="1:4" ht="15" x14ac:dyDescent="0.25">
      <c r="A13349"/>
      <c r="B13349"/>
      <c r="C13349"/>
      <c r="D13349"/>
    </row>
    <row r="13350" spans="1:4" ht="15" x14ac:dyDescent="0.25">
      <c r="A13350"/>
      <c r="B13350"/>
      <c r="C13350"/>
      <c r="D13350"/>
    </row>
    <row r="13351" spans="1:4" ht="15" x14ac:dyDescent="0.25">
      <c r="A13351"/>
      <c r="B13351"/>
      <c r="C13351"/>
      <c r="D13351"/>
    </row>
    <row r="13352" spans="1:4" ht="15" x14ac:dyDescent="0.25">
      <c r="A13352"/>
      <c r="B13352"/>
      <c r="C13352"/>
      <c r="D13352"/>
    </row>
    <row r="13353" spans="1:4" ht="15" x14ac:dyDescent="0.25">
      <c r="A13353"/>
      <c r="B13353"/>
      <c r="C13353"/>
      <c r="D13353"/>
    </row>
    <row r="13354" spans="1:4" ht="15" x14ac:dyDescent="0.25">
      <c r="A13354"/>
      <c r="B13354"/>
      <c r="C13354"/>
      <c r="D13354"/>
    </row>
    <row r="13355" spans="1:4" ht="15" x14ac:dyDescent="0.25">
      <c r="A13355"/>
      <c r="B13355"/>
      <c r="C13355"/>
      <c r="D13355"/>
    </row>
    <row r="13356" spans="1:4" ht="15" x14ac:dyDescent="0.25">
      <c r="A13356"/>
      <c r="B13356"/>
      <c r="C13356"/>
      <c r="D13356"/>
    </row>
    <row r="13357" spans="1:4" ht="15" x14ac:dyDescent="0.25">
      <c r="A13357"/>
      <c r="B13357"/>
      <c r="C13357"/>
      <c r="D13357"/>
    </row>
    <row r="13358" spans="1:4" ht="15" x14ac:dyDescent="0.25">
      <c r="A13358"/>
      <c r="B13358"/>
      <c r="C13358"/>
      <c r="D13358"/>
    </row>
    <row r="13359" spans="1:4" ht="15" x14ac:dyDescent="0.25">
      <c r="A13359"/>
      <c r="B13359"/>
      <c r="C13359"/>
      <c r="D13359"/>
    </row>
    <row r="13360" spans="1:4" ht="15" x14ac:dyDescent="0.25">
      <c r="A13360"/>
      <c r="B13360"/>
      <c r="C13360"/>
      <c r="D13360"/>
    </row>
    <row r="13361" spans="1:4" ht="15" x14ac:dyDescent="0.25">
      <c r="A13361"/>
      <c r="B13361"/>
      <c r="C13361"/>
      <c r="D13361"/>
    </row>
    <row r="13362" spans="1:4" ht="15" x14ac:dyDescent="0.25">
      <c r="A13362"/>
      <c r="B13362"/>
      <c r="C13362"/>
      <c r="D13362"/>
    </row>
    <row r="13363" spans="1:4" ht="15" x14ac:dyDescent="0.25">
      <c r="A13363"/>
      <c r="B13363"/>
      <c r="C13363"/>
      <c r="D13363"/>
    </row>
    <row r="13364" spans="1:4" ht="15" x14ac:dyDescent="0.25">
      <c r="A13364"/>
      <c r="B13364"/>
      <c r="C13364"/>
      <c r="D13364"/>
    </row>
    <row r="13365" spans="1:4" ht="15" x14ac:dyDescent="0.25">
      <c r="A13365"/>
      <c r="B13365"/>
      <c r="C13365"/>
      <c r="D13365"/>
    </row>
    <row r="13366" spans="1:4" ht="15" x14ac:dyDescent="0.25">
      <c r="A13366"/>
      <c r="B13366"/>
      <c r="C13366"/>
      <c r="D13366"/>
    </row>
    <row r="13367" spans="1:4" ht="15" x14ac:dyDescent="0.25">
      <c r="A13367"/>
      <c r="B13367"/>
      <c r="C13367"/>
      <c r="D13367"/>
    </row>
    <row r="13368" spans="1:4" ht="15" x14ac:dyDescent="0.25">
      <c r="A13368"/>
      <c r="B13368"/>
      <c r="C13368"/>
      <c r="D13368"/>
    </row>
    <row r="13369" spans="1:4" ht="15" x14ac:dyDescent="0.25">
      <c r="A13369"/>
      <c r="B13369"/>
      <c r="C13369"/>
      <c r="D13369"/>
    </row>
    <row r="13370" spans="1:4" ht="15" x14ac:dyDescent="0.25">
      <c r="A13370"/>
      <c r="B13370"/>
      <c r="C13370"/>
      <c r="D13370"/>
    </row>
    <row r="13371" spans="1:4" ht="15" x14ac:dyDescent="0.25">
      <c r="A13371"/>
      <c r="B13371"/>
      <c r="C13371"/>
      <c r="D13371"/>
    </row>
    <row r="13372" spans="1:4" ht="15" x14ac:dyDescent="0.25">
      <c r="A13372"/>
      <c r="B13372"/>
      <c r="C13372"/>
      <c r="D13372"/>
    </row>
    <row r="13373" spans="1:4" ht="15" x14ac:dyDescent="0.25">
      <c r="A13373"/>
      <c r="B13373"/>
      <c r="C13373"/>
      <c r="D13373"/>
    </row>
    <row r="13374" spans="1:4" ht="15" x14ac:dyDescent="0.25">
      <c r="A13374"/>
      <c r="B13374"/>
      <c r="C13374"/>
      <c r="D13374"/>
    </row>
    <row r="13375" spans="1:4" ht="15" x14ac:dyDescent="0.25">
      <c r="A13375"/>
      <c r="B13375"/>
      <c r="C13375"/>
      <c r="D13375"/>
    </row>
    <row r="13376" spans="1:4" ht="15" x14ac:dyDescent="0.25">
      <c r="A13376"/>
      <c r="B13376"/>
      <c r="C13376"/>
      <c r="D13376"/>
    </row>
    <row r="13377" spans="1:4" ht="15" x14ac:dyDescent="0.25">
      <c r="A13377"/>
      <c r="B13377"/>
      <c r="C13377"/>
      <c r="D13377"/>
    </row>
    <row r="13378" spans="1:4" ht="15" x14ac:dyDescent="0.25">
      <c r="A13378"/>
      <c r="B13378"/>
      <c r="C13378"/>
      <c r="D13378"/>
    </row>
    <row r="13379" spans="1:4" ht="15" x14ac:dyDescent="0.25">
      <c r="A13379"/>
      <c r="B13379"/>
      <c r="C13379"/>
      <c r="D13379"/>
    </row>
    <row r="13380" spans="1:4" ht="15" x14ac:dyDescent="0.25">
      <c r="A13380"/>
      <c r="B13380"/>
      <c r="C13380"/>
      <c r="D13380"/>
    </row>
    <row r="13381" spans="1:4" ht="15" x14ac:dyDescent="0.25">
      <c r="A13381"/>
      <c r="B13381"/>
      <c r="C13381"/>
      <c r="D13381"/>
    </row>
    <row r="13382" spans="1:4" ht="15" x14ac:dyDescent="0.25">
      <c r="A13382"/>
      <c r="B13382"/>
      <c r="C13382"/>
      <c r="D13382"/>
    </row>
    <row r="13383" spans="1:4" ht="15" x14ac:dyDescent="0.25">
      <c r="A13383"/>
      <c r="B13383"/>
      <c r="C13383"/>
      <c r="D13383"/>
    </row>
    <row r="13384" spans="1:4" ht="15" x14ac:dyDescent="0.25">
      <c r="A13384"/>
      <c r="B13384"/>
      <c r="C13384"/>
      <c r="D13384"/>
    </row>
    <row r="13385" spans="1:4" ht="15" x14ac:dyDescent="0.25">
      <c r="A13385"/>
      <c r="B13385"/>
      <c r="C13385"/>
      <c r="D13385"/>
    </row>
    <row r="13386" spans="1:4" ht="15" x14ac:dyDescent="0.25">
      <c r="A13386"/>
      <c r="B13386"/>
      <c r="C13386"/>
      <c r="D13386"/>
    </row>
    <row r="13387" spans="1:4" ht="15" x14ac:dyDescent="0.25">
      <c r="A13387"/>
      <c r="B13387"/>
      <c r="C13387"/>
      <c r="D13387"/>
    </row>
    <row r="13388" spans="1:4" ht="15" x14ac:dyDescent="0.25">
      <c r="A13388"/>
      <c r="B13388"/>
      <c r="C13388"/>
      <c r="D13388"/>
    </row>
    <row r="13389" spans="1:4" ht="15" x14ac:dyDescent="0.25">
      <c r="A13389"/>
      <c r="B13389"/>
      <c r="C13389"/>
      <c r="D13389"/>
    </row>
    <row r="13390" spans="1:4" ht="15" x14ac:dyDescent="0.25">
      <c r="A13390"/>
      <c r="B13390"/>
      <c r="C13390"/>
      <c r="D13390"/>
    </row>
    <row r="13391" spans="1:4" ht="15" x14ac:dyDescent="0.25">
      <c r="A13391"/>
      <c r="B13391"/>
      <c r="C13391"/>
      <c r="D13391"/>
    </row>
    <row r="13392" spans="1:4" ht="15" x14ac:dyDescent="0.25">
      <c r="A13392"/>
      <c r="B13392"/>
      <c r="C13392"/>
      <c r="D13392"/>
    </row>
    <row r="13393" spans="1:4" ht="15" x14ac:dyDescent="0.25">
      <c r="A13393"/>
      <c r="B13393"/>
      <c r="C13393"/>
      <c r="D13393"/>
    </row>
    <row r="13394" spans="1:4" ht="15" x14ac:dyDescent="0.25">
      <c r="A13394"/>
      <c r="B13394"/>
      <c r="C13394"/>
      <c r="D13394"/>
    </row>
    <row r="13395" spans="1:4" ht="15" x14ac:dyDescent="0.25">
      <c r="A13395"/>
      <c r="B13395"/>
      <c r="C13395"/>
      <c r="D13395"/>
    </row>
    <row r="13396" spans="1:4" ht="15" x14ac:dyDescent="0.25">
      <c r="A13396"/>
      <c r="B13396"/>
      <c r="C13396"/>
      <c r="D13396"/>
    </row>
    <row r="13397" spans="1:4" ht="15" x14ac:dyDescent="0.25">
      <c r="A13397"/>
      <c r="B13397"/>
      <c r="C13397"/>
      <c r="D13397"/>
    </row>
    <row r="13398" spans="1:4" ht="15" x14ac:dyDescent="0.25">
      <c r="A13398"/>
      <c r="B13398"/>
      <c r="C13398"/>
      <c r="D13398"/>
    </row>
    <row r="13399" spans="1:4" ht="15" x14ac:dyDescent="0.25">
      <c r="A13399"/>
      <c r="B13399"/>
      <c r="C13399"/>
      <c r="D13399"/>
    </row>
    <row r="13400" spans="1:4" ht="15" x14ac:dyDescent="0.25">
      <c r="A13400"/>
      <c r="B13400"/>
      <c r="C13400"/>
      <c r="D13400"/>
    </row>
    <row r="13401" spans="1:4" ht="15" x14ac:dyDescent="0.25">
      <c r="A13401"/>
      <c r="B13401"/>
      <c r="C13401"/>
      <c r="D13401"/>
    </row>
    <row r="13402" spans="1:4" ht="15" x14ac:dyDescent="0.25">
      <c r="A13402"/>
      <c r="B13402"/>
      <c r="C13402"/>
      <c r="D13402"/>
    </row>
    <row r="13403" spans="1:4" ht="15" x14ac:dyDescent="0.25">
      <c r="A13403"/>
      <c r="B13403"/>
      <c r="C13403"/>
      <c r="D13403"/>
    </row>
    <row r="13404" spans="1:4" ht="15" x14ac:dyDescent="0.25">
      <c r="A13404"/>
      <c r="B13404"/>
      <c r="C13404"/>
      <c r="D13404"/>
    </row>
    <row r="13405" spans="1:4" ht="15" x14ac:dyDescent="0.25">
      <c r="A13405"/>
      <c r="B13405"/>
      <c r="C13405"/>
      <c r="D13405"/>
    </row>
    <row r="13406" spans="1:4" ht="15" x14ac:dyDescent="0.25">
      <c r="A13406"/>
      <c r="B13406"/>
      <c r="C13406"/>
      <c r="D13406"/>
    </row>
    <row r="13407" spans="1:4" ht="15" x14ac:dyDescent="0.25">
      <c r="A13407"/>
      <c r="B13407"/>
      <c r="C13407"/>
      <c r="D13407"/>
    </row>
    <row r="13408" spans="1:4" ht="15" x14ac:dyDescent="0.25">
      <c r="A13408"/>
      <c r="B13408"/>
      <c r="C13408"/>
      <c r="D13408"/>
    </row>
    <row r="13409" spans="1:4" ht="15" x14ac:dyDescent="0.25">
      <c r="A13409"/>
      <c r="B13409"/>
      <c r="C13409"/>
      <c r="D13409"/>
    </row>
    <row r="13410" spans="1:4" ht="15" x14ac:dyDescent="0.25">
      <c r="A13410"/>
      <c r="B13410"/>
      <c r="C13410"/>
      <c r="D13410"/>
    </row>
    <row r="13411" spans="1:4" ht="15" x14ac:dyDescent="0.25">
      <c r="A13411"/>
      <c r="B13411"/>
      <c r="C13411"/>
      <c r="D13411"/>
    </row>
    <row r="13412" spans="1:4" ht="15" x14ac:dyDescent="0.25">
      <c r="A13412"/>
      <c r="B13412"/>
      <c r="C13412"/>
      <c r="D13412"/>
    </row>
    <row r="13413" spans="1:4" ht="15" x14ac:dyDescent="0.25">
      <c r="A13413"/>
      <c r="B13413"/>
      <c r="C13413"/>
      <c r="D13413"/>
    </row>
    <row r="13414" spans="1:4" ht="15" x14ac:dyDescent="0.25">
      <c r="A13414"/>
      <c r="B13414"/>
      <c r="C13414"/>
      <c r="D13414"/>
    </row>
    <row r="13415" spans="1:4" ht="15" x14ac:dyDescent="0.25">
      <c r="A13415"/>
      <c r="B13415"/>
      <c r="C13415"/>
      <c r="D13415"/>
    </row>
    <row r="13416" spans="1:4" ht="15" x14ac:dyDescent="0.25">
      <c r="A13416"/>
      <c r="B13416"/>
      <c r="C13416"/>
      <c r="D13416"/>
    </row>
    <row r="13417" spans="1:4" ht="15" x14ac:dyDescent="0.25">
      <c r="A13417"/>
      <c r="B13417"/>
      <c r="C13417"/>
      <c r="D13417"/>
    </row>
    <row r="13418" spans="1:4" ht="15" x14ac:dyDescent="0.25">
      <c r="A13418"/>
      <c r="B13418"/>
      <c r="C13418"/>
      <c r="D13418"/>
    </row>
    <row r="13419" spans="1:4" ht="15" x14ac:dyDescent="0.25">
      <c r="A13419"/>
      <c r="B13419"/>
      <c r="C13419"/>
      <c r="D13419"/>
    </row>
    <row r="13420" spans="1:4" ht="15" x14ac:dyDescent="0.25">
      <c r="A13420"/>
      <c r="B13420"/>
      <c r="C13420"/>
      <c r="D13420"/>
    </row>
    <row r="13421" spans="1:4" ht="15" x14ac:dyDescent="0.25">
      <c r="A13421"/>
      <c r="B13421"/>
      <c r="C13421"/>
      <c r="D13421"/>
    </row>
    <row r="13422" spans="1:4" ht="15" x14ac:dyDescent="0.25">
      <c r="A13422"/>
      <c r="B13422"/>
      <c r="C13422"/>
      <c r="D13422"/>
    </row>
    <row r="13423" spans="1:4" ht="15" x14ac:dyDescent="0.25">
      <c r="A13423"/>
      <c r="B13423"/>
      <c r="C13423"/>
      <c r="D13423"/>
    </row>
    <row r="13424" spans="1:4" ht="15" x14ac:dyDescent="0.25">
      <c r="A13424"/>
      <c r="B13424"/>
      <c r="C13424"/>
      <c r="D13424"/>
    </row>
    <row r="13425" spans="1:4" ht="15" x14ac:dyDescent="0.25">
      <c r="A13425"/>
      <c r="B13425"/>
      <c r="C13425"/>
      <c r="D13425"/>
    </row>
    <row r="13426" spans="1:4" ht="15" x14ac:dyDescent="0.25">
      <c r="A13426"/>
      <c r="B13426"/>
      <c r="C13426"/>
      <c r="D13426"/>
    </row>
    <row r="13427" spans="1:4" ht="15" x14ac:dyDescent="0.25">
      <c r="A13427"/>
      <c r="B13427"/>
      <c r="C13427"/>
      <c r="D13427"/>
    </row>
    <row r="13428" spans="1:4" ht="15" x14ac:dyDescent="0.25">
      <c r="A13428"/>
      <c r="B13428"/>
      <c r="C13428"/>
      <c r="D13428"/>
    </row>
    <row r="13429" spans="1:4" ht="15" x14ac:dyDescent="0.25">
      <c r="A13429"/>
      <c r="B13429"/>
      <c r="C13429"/>
      <c r="D13429"/>
    </row>
    <row r="13430" spans="1:4" ht="15" x14ac:dyDescent="0.25">
      <c r="A13430"/>
      <c r="B13430"/>
      <c r="C13430"/>
      <c r="D13430"/>
    </row>
    <row r="13431" spans="1:4" ht="15" x14ac:dyDescent="0.25">
      <c r="A13431"/>
      <c r="B13431"/>
      <c r="C13431"/>
      <c r="D13431"/>
    </row>
    <row r="13432" spans="1:4" ht="15" x14ac:dyDescent="0.25">
      <c r="A13432"/>
      <c r="B13432"/>
      <c r="C13432"/>
      <c r="D13432"/>
    </row>
    <row r="13433" spans="1:4" ht="15" x14ac:dyDescent="0.25">
      <c r="A13433"/>
      <c r="B13433"/>
      <c r="C13433"/>
      <c r="D13433"/>
    </row>
    <row r="13434" spans="1:4" ht="15" x14ac:dyDescent="0.25">
      <c r="A13434"/>
      <c r="B13434"/>
      <c r="C13434"/>
      <c r="D13434"/>
    </row>
    <row r="13435" spans="1:4" ht="15" x14ac:dyDescent="0.25">
      <c r="A13435"/>
      <c r="B13435"/>
      <c r="C13435"/>
      <c r="D13435"/>
    </row>
    <row r="13436" spans="1:4" ht="15" x14ac:dyDescent="0.25">
      <c r="A13436"/>
      <c r="B13436"/>
      <c r="C13436"/>
      <c r="D13436"/>
    </row>
    <row r="13437" spans="1:4" ht="15" x14ac:dyDescent="0.25">
      <c r="A13437"/>
      <c r="B13437"/>
      <c r="C13437"/>
      <c r="D13437"/>
    </row>
    <row r="13438" spans="1:4" ht="15" x14ac:dyDescent="0.25">
      <c r="A13438"/>
      <c r="B13438"/>
      <c r="C13438"/>
      <c r="D13438"/>
    </row>
    <row r="13439" spans="1:4" ht="15" x14ac:dyDescent="0.25">
      <c r="A13439"/>
      <c r="B13439"/>
      <c r="C13439"/>
      <c r="D13439"/>
    </row>
    <row r="13440" spans="1:4" ht="15" x14ac:dyDescent="0.25">
      <c r="A13440"/>
      <c r="B13440"/>
      <c r="C13440"/>
      <c r="D13440"/>
    </row>
    <row r="13441" spans="1:4" ht="15" x14ac:dyDescent="0.25">
      <c r="A13441"/>
      <c r="B13441"/>
      <c r="C13441"/>
      <c r="D13441"/>
    </row>
    <row r="13442" spans="1:4" ht="15" x14ac:dyDescent="0.25">
      <c r="A13442"/>
      <c r="B13442"/>
      <c r="C13442"/>
      <c r="D13442"/>
    </row>
    <row r="13443" spans="1:4" ht="15" x14ac:dyDescent="0.25">
      <c r="A13443"/>
      <c r="B13443"/>
      <c r="C13443"/>
      <c r="D13443"/>
    </row>
    <row r="13444" spans="1:4" ht="15" x14ac:dyDescent="0.25">
      <c r="A13444"/>
      <c r="B13444"/>
      <c r="C13444"/>
      <c r="D13444"/>
    </row>
    <row r="13445" spans="1:4" ht="15" x14ac:dyDescent="0.25">
      <c r="A13445"/>
      <c r="B13445"/>
      <c r="C13445"/>
      <c r="D13445"/>
    </row>
    <row r="13446" spans="1:4" ht="15" x14ac:dyDescent="0.25">
      <c r="A13446"/>
      <c r="B13446"/>
      <c r="C13446"/>
      <c r="D13446"/>
    </row>
    <row r="13447" spans="1:4" ht="15" x14ac:dyDescent="0.25">
      <c r="A13447"/>
      <c r="B13447"/>
      <c r="C13447"/>
      <c r="D13447"/>
    </row>
    <row r="13448" spans="1:4" ht="15" x14ac:dyDescent="0.25">
      <c r="A13448"/>
      <c r="B13448"/>
      <c r="C13448"/>
      <c r="D13448"/>
    </row>
    <row r="13449" spans="1:4" ht="15" x14ac:dyDescent="0.25">
      <c r="A13449"/>
      <c r="B13449"/>
      <c r="C13449"/>
      <c r="D13449"/>
    </row>
    <row r="13450" spans="1:4" ht="15" x14ac:dyDescent="0.25">
      <c r="A13450"/>
      <c r="B13450"/>
      <c r="C13450"/>
      <c r="D13450"/>
    </row>
    <row r="13451" spans="1:4" ht="15" x14ac:dyDescent="0.25">
      <c r="A13451"/>
      <c r="B13451"/>
      <c r="C13451"/>
      <c r="D13451"/>
    </row>
    <row r="13452" spans="1:4" ht="15" x14ac:dyDescent="0.25">
      <c r="A13452"/>
      <c r="B13452"/>
      <c r="C13452"/>
      <c r="D13452"/>
    </row>
    <row r="13453" spans="1:4" ht="15" x14ac:dyDescent="0.25">
      <c r="A13453"/>
      <c r="B13453"/>
      <c r="C13453"/>
      <c r="D13453"/>
    </row>
    <row r="13454" spans="1:4" ht="15" x14ac:dyDescent="0.25">
      <c r="A13454"/>
      <c r="B13454"/>
      <c r="C13454"/>
      <c r="D13454"/>
    </row>
    <row r="13455" spans="1:4" ht="15" x14ac:dyDescent="0.25">
      <c r="A13455"/>
      <c r="B13455"/>
      <c r="C13455"/>
      <c r="D13455"/>
    </row>
    <row r="13456" spans="1:4" ht="15" x14ac:dyDescent="0.25">
      <c r="A13456"/>
      <c r="B13456"/>
      <c r="C13456"/>
      <c r="D13456"/>
    </row>
    <row r="13457" spans="1:4" ht="15" x14ac:dyDescent="0.25">
      <c r="A13457"/>
      <c r="B13457"/>
      <c r="C13457"/>
      <c r="D13457"/>
    </row>
    <row r="13458" spans="1:4" ht="15" x14ac:dyDescent="0.25">
      <c r="A13458"/>
      <c r="B13458"/>
      <c r="C13458"/>
      <c r="D13458"/>
    </row>
    <row r="13459" spans="1:4" ht="15" x14ac:dyDescent="0.25">
      <c r="A13459"/>
      <c r="B13459"/>
      <c r="C13459"/>
      <c r="D13459"/>
    </row>
    <row r="13460" spans="1:4" ht="15" x14ac:dyDescent="0.25">
      <c r="A13460"/>
      <c r="B13460"/>
      <c r="C13460"/>
      <c r="D13460"/>
    </row>
    <row r="13461" spans="1:4" ht="15" x14ac:dyDescent="0.25">
      <c r="A13461"/>
      <c r="B13461"/>
      <c r="C13461"/>
      <c r="D13461"/>
    </row>
    <row r="13462" spans="1:4" ht="15" x14ac:dyDescent="0.25">
      <c r="A13462"/>
      <c r="B13462"/>
      <c r="C13462"/>
      <c r="D13462"/>
    </row>
    <row r="13463" spans="1:4" ht="15" x14ac:dyDescent="0.25">
      <c r="A13463"/>
      <c r="B13463"/>
      <c r="C13463"/>
      <c r="D13463"/>
    </row>
    <row r="13464" spans="1:4" ht="15" x14ac:dyDescent="0.25">
      <c r="A13464"/>
      <c r="B13464"/>
      <c r="C13464"/>
      <c r="D13464"/>
    </row>
    <row r="13465" spans="1:4" ht="15" x14ac:dyDescent="0.25">
      <c r="A13465"/>
      <c r="B13465"/>
      <c r="C13465"/>
      <c r="D13465"/>
    </row>
    <row r="13466" spans="1:4" ht="15" x14ac:dyDescent="0.25">
      <c r="A13466"/>
      <c r="B13466"/>
      <c r="C13466"/>
      <c r="D13466"/>
    </row>
    <row r="13467" spans="1:4" ht="15" x14ac:dyDescent="0.25">
      <c r="A13467"/>
      <c r="B13467"/>
      <c r="C13467"/>
      <c r="D13467"/>
    </row>
    <row r="13468" spans="1:4" ht="15" x14ac:dyDescent="0.25">
      <c r="A13468"/>
      <c r="B13468"/>
      <c r="C13468"/>
      <c r="D13468"/>
    </row>
    <row r="13469" spans="1:4" ht="15" x14ac:dyDescent="0.25">
      <c r="A13469"/>
      <c r="B13469"/>
      <c r="C13469"/>
      <c r="D13469"/>
    </row>
    <row r="13470" spans="1:4" ht="15" x14ac:dyDescent="0.25">
      <c r="A13470"/>
      <c r="B13470"/>
      <c r="C13470"/>
      <c r="D13470"/>
    </row>
    <row r="13471" spans="1:4" ht="15" x14ac:dyDescent="0.25">
      <c r="A13471"/>
      <c r="B13471"/>
      <c r="C13471"/>
      <c r="D13471"/>
    </row>
    <row r="13472" spans="1:4" ht="15" x14ac:dyDescent="0.25">
      <c r="A13472"/>
      <c r="B13472"/>
      <c r="C13472"/>
      <c r="D13472"/>
    </row>
    <row r="13473" spans="1:4" ht="15" x14ac:dyDescent="0.25">
      <c r="A13473"/>
      <c r="B13473"/>
      <c r="C13473"/>
      <c r="D13473"/>
    </row>
    <row r="13474" spans="1:4" ht="15" x14ac:dyDescent="0.25">
      <c r="A13474"/>
      <c r="B13474"/>
      <c r="C13474"/>
      <c r="D13474"/>
    </row>
    <row r="13475" spans="1:4" ht="15" x14ac:dyDescent="0.25">
      <c r="A13475"/>
      <c r="B13475"/>
      <c r="C13475"/>
      <c r="D13475"/>
    </row>
    <row r="13476" spans="1:4" ht="15" x14ac:dyDescent="0.25">
      <c r="A13476"/>
      <c r="B13476"/>
      <c r="C13476"/>
      <c r="D13476"/>
    </row>
    <row r="13477" spans="1:4" ht="15" x14ac:dyDescent="0.25">
      <c r="A13477"/>
      <c r="B13477"/>
      <c r="C13477"/>
      <c r="D13477"/>
    </row>
    <row r="13478" spans="1:4" ht="15" x14ac:dyDescent="0.25">
      <c r="A13478"/>
      <c r="B13478"/>
      <c r="C13478"/>
      <c r="D13478"/>
    </row>
    <row r="13479" spans="1:4" ht="15" x14ac:dyDescent="0.25">
      <c r="A13479"/>
      <c r="B13479"/>
      <c r="C13479"/>
      <c r="D13479"/>
    </row>
    <row r="13480" spans="1:4" ht="15" x14ac:dyDescent="0.25">
      <c r="A13480"/>
      <c r="B13480"/>
      <c r="C13480"/>
      <c r="D13480"/>
    </row>
    <row r="13481" spans="1:4" ht="15" x14ac:dyDescent="0.25">
      <c r="A13481"/>
      <c r="B13481"/>
      <c r="C13481"/>
      <c r="D13481"/>
    </row>
    <row r="13482" spans="1:4" ht="15" x14ac:dyDescent="0.25">
      <c r="A13482"/>
      <c r="B13482"/>
      <c r="C13482"/>
      <c r="D13482"/>
    </row>
    <row r="13483" spans="1:4" ht="15" x14ac:dyDescent="0.25">
      <c r="A13483"/>
      <c r="B13483"/>
      <c r="C13483"/>
      <c r="D13483"/>
    </row>
    <row r="13484" spans="1:4" ht="15" x14ac:dyDescent="0.25">
      <c r="A13484"/>
      <c r="B13484"/>
      <c r="C13484"/>
      <c r="D13484"/>
    </row>
    <row r="13485" spans="1:4" ht="15" x14ac:dyDescent="0.25">
      <c r="A13485"/>
      <c r="B13485"/>
      <c r="C13485"/>
      <c r="D13485"/>
    </row>
    <row r="13486" spans="1:4" ht="15" x14ac:dyDescent="0.25">
      <c r="A13486"/>
      <c r="B13486"/>
      <c r="C13486"/>
      <c r="D13486"/>
    </row>
    <row r="13487" spans="1:4" ht="15" x14ac:dyDescent="0.25">
      <c r="A13487"/>
      <c r="B13487"/>
      <c r="C13487"/>
      <c r="D13487"/>
    </row>
    <row r="13488" spans="1:4" ht="15" x14ac:dyDescent="0.25">
      <c r="A13488"/>
      <c r="B13488"/>
      <c r="C13488"/>
      <c r="D13488"/>
    </row>
    <row r="13489" spans="1:4" ht="15" x14ac:dyDescent="0.25">
      <c r="A13489"/>
      <c r="B13489"/>
      <c r="C13489"/>
      <c r="D13489"/>
    </row>
    <row r="13490" spans="1:4" ht="15" x14ac:dyDescent="0.25">
      <c r="A13490"/>
      <c r="B13490"/>
      <c r="C13490"/>
      <c r="D13490"/>
    </row>
    <row r="13491" spans="1:4" ht="15" x14ac:dyDescent="0.25">
      <c r="A13491"/>
      <c r="B13491"/>
      <c r="C13491"/>
      <c r="D13491"/>
    </row>
    <row r="13492" spans="1:4" ht="15" x14ac:dyDescent="0.25">
      <c r="A13492"/>
      <c r="B13492"/>
      <c r="C13492"/>
      <c r="D13492"/>
    </row>
    <row r="13493" spans="1:4" ht="15" x14ac:dyDescent="0.25">
      <c r="A13493"/>
      <c r="B13493"/>
      <c r="C13493"/>
      <c r="D13493"/>
    </row>
    <row r="13494" spans="1:4" ht="15" x14ac:dyDescent="0.25">
      <c r="A13494"/>
      <c r="B13494"/>
      <c r="C13494"/>
      <c r="D13494"/>
    </row>
    <row r="13495" spans="1:4" ht="15" x14ac:dyDescent="0.25">
      <c r="A13495"/>
      <c r="B13495"/>
      <c r="C13495"/>
      <c r="D13495"/>
    </row>
    <row r="13496" spans="1:4" ht="15" x14ac:dyDescent="0.25">
      <c r="A13496"/>
      <c r="B13496"/>
      <c r="C13496"/>
      <c r="D13496"/>
    </row>
    <row r="13497" spans="1:4" ht="15" x14ac:dyDescent="0.25">
      <c r="A13497"/>
      <c r="B13497"/>
      <c r="C13497"/>
      <c r="D13497"/>
    </row>
    <row r="13498" spans="1:4" ht="15" x14ac:dyDescent="0.25">
      <c r="A13498"/>
      <c r="B13498"/>
      <c r="C13498"/>
      <c r="D13498"/>
    </row>
    <row r="13499" spans="1:4" ht="15" x14ac:dyDescent="0.25">
      <c r="A13499"/>
      <c r="B13499"/>
      <c r="C13499"/>
      <c r="D13499"/>
    </row>
    <row r="13500" spans="1:4" ht="15" x14ac:dyDescent="0.25">
      <c r="A13500"/>
      <c r="B13500"/>
      <c r="C13500"/>
      <c r="D13500"/>
    </row>
    <row r="13501" spans="1:4" ht="15" x14ac:dyDescent="0.25">
      <c r="A13501"/>
      <c r="B13501"/>
      <c r="C13501"/>
      <c r="D13501"/>
    </row>
    <row r="13502" spans="1:4" ht="15" x14ac:dyDescent="0.25">
      <c r="A13502"/>
      <c r="B13502"/>
      <c r="C13502"/>
      <c r="D13502"/>
    </row>
    <row r="13503" spans="1:4" ht="15" x14ac:dyDescent="0.25">
      <c r="A13503"/>
      <c r="B13503"/>
      <c r="C13503"/>
      <c r="D13503"/>
    </row>
    <row r="13504" spans="1:4" ht="15" x14ac:dyDescent="0.25">
      <c r="A13504"/>
      <c r="B13504"/>
      <c r="C13504"/>
      <c r="D13504"/>
    </row>
    <row r="13505" spans="1:4" ht="15" x14ac:dyDescent="0.25">
      <c r="A13505"/>
      <c r="B13505"/>
      <c r="C13505"/>
      <c r="D13505"/>
    </row>
    <row r="13506" spans="1:4" ht="15" x14ac:dyDescent="0.25">
      <c r="A13506"/>
      <c r="B13506"/>
      <c r="C13506"/>
      <c r="D13506"/>
    </row>
    <row r="13507" spans="1:4" ht="15" x14ac:dyDescent="0.25">
      <c r="A13507"/>
      <c r="B13507"/>
      <c r="C13507"/>
      <c r="D13507"/>
    </row>
    <row r="13508" spans="1:4" ht="15" x14ac:dyDescent="0.25">
      <c r="A13508"/>
      <c r="B13508"/>
      <c r="C13508"/>
      <c r="D13508"/>
    </row>
    <row r="13509" spans="1:4" ht="15" x14ac:dyDescent="0.25">
      <c r="A13509"/>
      <c r="B13509"/>
      <c r="C13509"/>
      <c r="D13509"/>
    </row>
    <row r="13510" spans="1:4" ht="15" x14ac:dyDescent="0.25">
      <c r="A13510"/>
      <c r="B13510"/>
      <c r="C13510"/>
      <c r="D13510"/>
    </row>
    <row r="13511" spans="1:4" ht="15" x14ac:dyDescent="0.25">
      <c r="A13511"/>
      <c r="B13511"/>
      <c r="C13511"/>
      <c r="D13511"/>
    </row>
    <row r="13512" spans="1:4" ht="15" x14ac:dyDescent="0.25">
      <c r="A13512"/>
      <c r="B13512"/>
      <c r="C13512"/>
      <c r="D13512"/>
    </row>
    <row r="13513" spans="1:4" ht="15" x14ac:dyDescent="0.25">
      <c r="A13513"/>
      <c r="B13513"/>
      <c r="C13513"/>
      <c r="D13513"/>
    </row>
    <row r="13514" spans="1:4" ht="15" x14ac:dyDescent="0.25">
      <c r="A13514"/>
      <c r="B13514"/>
      <c r="C13514"/>
      <c r="D13514"/>
    </row>
    <row r="13515" spans="1:4" ht="15" x14ac:dyDescent="0.25">
      <c r="A13515"/>
      <c r="B13515"/>
      <c r="C13515"/>
      <c r="D13515"/>
    </row>
    <row r="13516" spans="1:4" ht="15" x14ac:dyDescent="0.25">
      <c r="A13516"/>
      <c r="B13516"/>
      <c r="C13516"/>
      <c r="D13516"/>
    </row>
    <row r="13517" spans="1:4" ht="15" x14ac:dyDescent="0.25">
      <c r="A13517"/>
      <c r="B13517"/>
      <c r="C13517"/>
      <c r="D13517"/>
    </row>
    <row r="13518" spans="1:4" ht="15" x14ac:dyDescent="0.25">
      <c r="A13518"/>
      <c r="B13518"/>
      <c r="C13518"/>
      <c r="D13518"/>
    </row>
    <row r="13519" spans="1:4" ht="15" x14ac:dyDescent="0.25">
      <c r="A13519"/>
      <c r="B13519"/>
      <c r="C13519"/>
      <c r="D13519"/>
    </row>
    <row r="13520" spans="1:4" ht="15" x14ac:dyDescent="0.25">
      <c r="A13520"/>
      <c r="B13520"/>
      <c r="C13520"/>
      <c r="D13520"/>
    </row>
    <row r="13521" spans="1:4" ht="15" x14ac:dyDescent="0.25">
      <c r="A13521"/>
      <c r="B13521"/>
      <c r="C13521"/>
      <c r="D13521"/>
    </row>
    <row r="13522" spans="1:4" ht="15" x14ac:dyDescent="0.25">
      <c r="A13522"/>
      <c r="B13522"/>
      <c r="C13522"/>
      <c r="D13522"/>
    </row>
    <row r="13523" spans="1:4" ht="15" x14ac:dyDescent="0.25">
      <c r="A13523"/>
      <c r="B13523"/>
      <c r="C13523"/>
      <c r="D13523"/>
    </row>
    <row r="13524" spans="1:4" ht="15" x14ac:dyDescent="0.25">
      <c r="A13524"/>
      <c r="B13524"/>
      <c r="C13524"/>
      <c r="D13524"/>
    </row>
    <row r="13525" spans="1:4" ht="15" x14ac:dyDescent="0.25">
      <c r="A13525"/>
      <c r="B13525"/>
      <c r="C13525"/>
      <c r="D13525"/>
    </row>
    <row r="13526" spans="1:4" ht="15" x14ac:dyDescent="0.25">
      <c r="A13526"/>
      <c r="B13526"/>
      <c r="C13526"/>
      <c r="D13526"/>
    </row>
    <row r="13527" spans="1:4" ht="15" x14ac:dyDescent="0.25">
      <c r="A13527"/>
      <c r="B13527"/>
      <c r="C13527"/>
      <c r="D13527"/>
    </row>
    <row r="13528" spans="1:4" ht="15" x14ac:dyDescent="0.25">
      <c r="A13528"/>
      <c r="B13528"/>
      <c r="C13528"/>
      <c r="D13528"/>
    </row>
    <row r="13529" spans="1:4" ht="15" x14ac:dyDescent="0.25">
      <c r="A13529"/>
      <c r="B13529"/>
      <c r="C13529"/>
      <c r="D13529"/>
    </row>
    <row r="13530" spans="1:4" ht="15" x14ac:dyDescent="0.25">
      <c r="A13530"/>
      <c r="B13530"/>
      <c r="C13530"/>
      <c r="D13530"/>
    </row>
    <row r="13531" spans="1:4" ht="15" x14ac:dyDescent="0.25">
      <c r="A13531"/>
      <c r="B13531"/>
      <c r="C13531"/>
      <c r="D13531"/>
    </row>
    <row r="13532" spans="1:4" ht="15" x14ac:dyDescent="0.25">
      <c r="A13532"/>
      <c r="B13532"/>
      <c r="C13532"/>
      <c r="D13532"/>
    </row>
    <row r="13533" spans="1:4" ht="15" x14ac:dyDescent="0.25">
      <c r="A13533"/>
      <c r="B13533"/>
      <c r="C13533"/>
      <c r="D13533"/>
    </row>
    <row r="13534" spans="1:4" ht="15" x14ac:dyDescent="0.25">
      <c r="A13534"/>
      <c r="B13534"/>
      <c r="C13534"/>
      <c r="D13534"/>
    </row>
    <row r="13535" spans="1:4" ht="15" x14ac:dyDescent="0.25">
      <c r="A13535"/>
      <c r="B13535"/>
      <c r="C13535"/>
      <c r="D13535"/>
    </row>
    <row r="13536" spans="1:4" ht="15" x14ac:dyDescent="0.25">
      <c r="A13536"/>
      <c r="B13536"/>
      <c r="C13536"/>
      <c r="D13536"/>
    </row>
    <row r="13537" spans="1:4" ht="15" x14ac:dyDescent="0.25">
      <c r="A13537"/>
      <c r="B13537"/>
      <c r="C13537"/>
      <c r="D13537"/>
    </row>
    <row r="13538" spans="1:4" ht="15" x14ac:dyDescent="0.25">
      <c r="A13538"/>
      <c r="B13538"/>
      <c r="C13538"/>
      <c r="D13538"/>
    </row>
    <row r="13539" spans="1:4" ht="15" x14ac:dyDescent="0.25">
      <c r="A13539"/>
      <c r="B13539"/>
      <c r="C13539"/>
      <c r="D13539"/>
    </row>
    <row r="13540" spans="1:4" ht="15" x14ac:dyDescent="0.25">
      <c r="A13540"/>
      <c r="B13540"/>
      <c r="C13540"/>
      <c r="D13540"/>
    </row>
    <row r="13541" spans="1:4" ht="15" x14ac:dyDescent="0.25">
      <c r="A13541"/>
      <c r="B13541"/>
      <c r="C13541"/>
      <c r="D13541"/>
    </row>
    <row r="13542" spans="1:4" ht="15" x14ac:dyDescent="0.25">
      <c r="A13542"/>
      <c r="B13542"/>
      <c r="C13542"/>
      <c r="D13542"/>
    </row>
    <row r="13543" spans="1:4" ht="15" x14ac:dyDescent="0.25">
      <c r="A13543"/>
      <c r="B13543"/>
      <c r="C13543"/>
      <c r="D13543"/>
    </row>
    <row r="13544" spans="1:4" ht="15" x14ac:dyDescent="0.25">
      <c r="A13544"/>
      <c r="B13544"/>
      <c r="C13544"/>
      <c r="D13544"/>
    </row>
    <row r="13545" spans="1:4" ht="15" x14ac:dyDescent="0.25">
      <c r="A13545"/>
      <c r="B13545"/>
      <c r="C13545"/>
      <c r="D13545"/>
    </row>
    <row r="13546" spans="1:4" ht="15" x14ac:dyDescent="0.25">
      <c r="A13546"/>
      <c r="B13546"/>
      <c r="C13546"/>
      <c r="D13546"/>
    </row>
    <row r="13547" spans="1:4" ht="15" x14ac:dyDescent="0.25">
      <c r="A13547"/>
      <c r="B13547"/>
      <c r="C13547"/>
      <c r="D13547"/>
    </row>
    <row r="13548" spans="1:4" ht="15" x14ac:dyDescent="0.25">
      <c r="A13548"/>
      <c r="B13548"/>
      <c r="C13548"/>
      <c r="D13548"/>
    </row>
    <row r="13549" spans="1:4" ht="15" x14ac:dyDescent="0.25">
      <c r="A13549"/>
      <c r="B13549"/>
      <c r="C13549"/>
      <c r="D13549"/>
    </row>
    <row r="13550" spans="1:4" ht="15" x14ac:dyDescent="0.25">
      <c r="A13550"/>
      <c r="B13550"/>
      <c r="C13550"/>
      <c r="D13550"/>
    </row>
    <row r="13551" spans="1:4" ht="15" x14ac:dyDescent="0.25">
      <c r="A13551"/>
      <c r="B13551"/>
      <c r="C13551"/>
      <c r="D13551"/>
    </row>
    <row r="13552" spans="1:4" ht="15" x14ac:dyDescent="0.25">
      <c r="A13552"/>
      <c r="B13552"/>
      <c r="C13552"/>
      <c r="D13552"/>
    </row>
    <row r="13553" spans="1:4" ht="15" x14ac:dyDescent="0.25">
      <c r="A13553"/>
      <c r="B13553"/>
      <c r="C13553"/>
      <c r="D13553"/>
    </row>
    <row r="13554" spans="1:4" ht="15" x14ac:dyDescent="0.25">
      <c r="A13554"/>
      <c r="B13554"/>
      <c r="C13554"/>
      <c r="D13554"/>
    </row>
    <row r="13555" spans="1:4" ht="15" x14ac:dyDescent="0.25">
      <c r="A13555"/>
      <c r="B13555"/>
      <c r="C13555"/>
      <c r="D13555"/>
    </row>
    <row r="13556" spans="1:4" ht="15" x14ac:dyDescent="0.25">
      <c r="A13556"/>
      <c r="B13556"/>
      <c r="C13556"/>
      <c r="D13556"/>
    </row>
    <row r="13557" spans="1:4" ht="15" x14ac:dyDescent="0.25">
      <c r="A13557"/>
      <c r="B13557"/>
      <c r="C13557"/>
      <c r="D13557"/>
    </row>
    <row r="13558" spans="1:4" ht="15" x14ac:dyDescent="0.25">
      <c r="A13558"/>
      <c r="B13558"/>
      <c r="C13558"/>
      <c r="D13558"/>
    </row>
    <row r="13559" spans="1:4" ht="15" x14ac:dyDescent="0.25">
      <c r="A13559"/>
      <c r="B13559"/>
      <c r="C13559"/>
      <c r="D13559"/>
    </row>
    <row r="13560" spans="1:4" ht="15" x14ac:dyDescent="0.25">
      <c r="A13560"/>
      <c r="B13560"/>
      <c r="C13560"/>
      <c r="D13560"/>
    </row>
    <row r="13561" spans="1:4" ht="15" x14ac:dyDescent="0.25">
      <c r="A13561"/>
      <c r="B13561"/>
      <c r="C13561"/>
      <c r="D13561"/>
    </row>
    <row r="13562" spans="1:4" ht="15" x14ac:dyDescent="0.25">
      <c r="A13562"/>
      <c r="B13562"/>
      <c r="C13562"/>
      <c r="D13562"/>
    </row>
    <row r="13563" spans="1:4" ht="15" x14ac:dyDescent="0.25">
      <c r="A13563"/>
      <c r="B13563"/>
      <c r="C13563"/>
      <c r="D13563"/>
    </row>
    <row r="13564" spans="1:4" ht="15" x14ac:dyDescent="0.25">
      <c r="A13564"/>
      <c r="B13564"/>
      <c r="C13564"/>
      <c r="D13564"/>
    </row>
    <row r="13565" spans="1:4" ht="15" x14ac:dyDescent="0.25">
      <c r="A13565"/>
      <c r="B13565"/>
      <c r="C13565"/>
      <c r="D13565"/>
    </row>
    <row r="13566" spans="1:4" ht="15" x14ac:dyDescent="0.25">
      <c r="A13566"/>
      <c r="B13566"/>
      <c r="C13566"/>
      <c r="D13566"/>
    </row>
    <row r="13567" spans="1:4" ht="15" x14ac:dyDescent="0.25">
      <c r="A13567"/>
      <c r="B13567"/>
      <c r="C13567"/>
      <c r="D13567"/>
    </row>
    <row r="13568" spans="1:4" ht="15" x14ac:dyDescent="0.25">
      <c r="A13568"/>
      <c r="B13568"/>
      <c r="C13568"/>
      <c r="D13568"/>
    </row>
    <row r="13569" spans="1:4" ht="15" x14ac:dyDescent="0.25">
      <c r="A13569"/>
      <c r="B13569"/>
      <c r="C13569"/>
      <c r="D13569"/>
    </row>
    <row r="13570" spans="1:4" ht="15" x14ac:dyDescent="0.25">
      <c r="A13570"/>
      <c r="B13570"/>
      <c r="C13570"/>
      <c r="D13570"/>
    </row>
    <row r="13571" spans="1:4" ht="15" x14ac:dyDescent="0.25">
      <c r="A13571"/>
      <c r="B13571"/>
      <c r="C13571"/>
      <c r="D13571"/>
    </row>
    <row r="13572" spans="1:4" ht="15" x14ac:dyDescent="0.25">
      <c r="A13572"/>
      <c r="B13572"/>
      <c r="C13572"/>
      <c r="D13572"/>
    </row>
    <row r="13573" spans="1:4" ht="15" x14ac:dyDescent="0.25">
      <c r="A13573"/>
      <c r="B13573"/>
      <c r="C13573"/>
      <c r="D13573"/>
    </row>
    <row r="13574" spans="1:4" ht="15" x14ac:dyDescent="0.25">
      <c r="A13574"/>
      <c r="B13574"/>
      <c r="C13574"/>
      <c r="D13574"/>
    </row>
    <row r="13575" spans="1:4" ht="15" x14ac:dyDescent="0.25">
      <c r="A13575"/>
      <c r="B13575"/>
      <c r="C13575"/>
      <c r="D13575"/>
    </row>
    <row r="13576" spans="1:4" ht="15" x14ac:dyDescent="0.25">
      <c r="A13576"/>
      <c r="B13576"/>
      <c r="C13576"/>
      <c r="D13576"/>
    </row>
    <row r="13577" spans="1:4" ht="15" x14ac:dyDescent="0.25">
      <c r="A13577"/>
      <c r="B13577"/>
      <c r="C13577"/>
      <c r="D13577"/>
    </row>
    <row r="13578" spans="1:4" ht="15" x14ac:dyDescent="0.25">
      <c r="A13578"/>
      <c r="B13578"/>
      <c r="C13578"/>
      <c r="D13578"/>
    </row>
    <row r="13579" spans="1:4" ht="15" x14ac:dyDescent="0.25">
      <c r="A13579"/>
      <c r="B13579"/>
      <c r="C13579"/>
      <c r="D13579"/>
    </row>
    <row r="13580" spans="1:4" ht="15" x14ac:dyDescent="0.25">
      <c r="A13580"/>
      <c r="B13580"/>
      <c r="C13580"/>
      <c r="D13580"/>
    </row>
    <row r="13581" spans="1:4" ht="15" x14ac:dyDescent="0.25">
      <c r="A13581"/>
      <c r="B13581"/>
      <c r="C13581"/>
      <c r="D13581"/>
    </row>
    <row r="13582" spans="1:4" ht="15" x14ac:dyDescent="0.25">
      <c r="A13582"/>
      <c r="B13582"/>
      <c r="C13582"/>
      <c r="D13582"/>
    </row>
    <row r="13583" spans="1:4" ht="15" x14ac:dyDescent="0.25">
      <c r="A13583"/>
      <c r="B13583"/>
      <c r="C13583"/>
      <c r="D13583"/>
    </row>
    <row r="13584" spans="1:4" ht="15" x14ac:dyDescent="0.25">
      <c r="A13584"/>
      <c r="B13584"/>
      <c r="C13584"/>
      <c r="D13584"/>
    </row>
    <row r="13585" spans="1:4" ht="15" x14ac:dyDescent="0.25">
      <c r="A13585"/>
      <c r="B13585"/>
      <c r="C13585"/>
      <c r="D13585"/>
    </row>
    <row r="13586" spans="1:4" ht="15" x14ac:dyDescent="0.25">
      <c r="A13586"/>
      <c r="B13586"/>
      <c r="C13586"/>
      <c r="D13586"/>
    </row>
    <row r="13587" spans="1:4" ht="15" x14ac:dyDescent="0.25">
      <c r="A13587"/>
      <c r="B13587"/>
      <c r="C13587"/>
      <c r="D13587"/>
    </row>
    <row r="13588" spans="1:4" ht="15" x14ac:dyDescent="0.25">
      <c r="A13588"/>
      <c r="B13588"/>
      <c r="C13588"/>
      <c r="D13588"/>
    </row>
    <row r="13589" spans="1:4" ht="15" x14ac:dyDescent="0.25">
      <c r="A13589"/>
      <c r="B13589"/>
      <c r="C13589"/>
      <c r="D13589"/>
    </row>
    <row r="13590" spans="1:4" ht="15" x14ac:dyDescent="0.25">
      <c r="A13590"/>
      <c r="B13590"/>
      <c r="C13590"/>
      <c r="D13590"/>
    </row>
    <row r="13591" spans="1:4" ht="15" x14ac:dyDescent="0.25">
      <c r="A13591"/>
      <c r="B13591"/>
      <c r="C13591"/>
      <c r="D13591"/>
    </row>
    <row r="13592" spans="1:4" ht="15" x14ac:dyDescent="0.25">
      <c r="A13592"/>
      <c r="B13592"/>
      <c r="C13592"/>
      <c r="D13592"/>
    </row>
    <row r="13593" spans="1:4" ht="15" x14ac:dyDescent="0.25">
      <c r="A13593"/>
      <c r="B13593"/>
      <c r="C13593"/>
      <c r="D13593"/>
    </row>
    <row r="13594" spans="1:4" ht="15" x14ac:dyDescent="0.25">
      <c r="A13594"/>
      <c r="B13594"/>
      <c r="C13594"/>
      <c r="D13594"/>
    </row>
    <row r="13595" spans="1:4" ht="15" x14ac:dyDescent="0.25">
      <c r="A13595"/>
      <c r="B13595"/>
      <c r="C13595"/>
      <c r="D13595"/>
    </row>
    <row r="13596" spans="1:4" ht="15" x14ac:dyDescent="0.25">
      <c r="A13596"/>
      <c r="B13596"/>
      <c r="C13596"/>
      <c r="D13596"/>
    </row>
    <row r="13597" spans="1:4" ht="15" x14ac:dyDescent="0.25">
      <c r="A13597"/>
      <c r="B13597"/>
      <c r="C13597"/>
      <c r="D13597"/>
    </row>
    <row r="13598" spans="1:4" ht="15" x14ac:dyDescent="0.25">
      <c r="A13598"/>
      <c r="B13598"/>
      <c r="C13598"/>
      <c r="D13598"/>
    </row>
    <row r="13599" spans="1:4" ht="15" x14ac:dyDescent="0.25">
      <c r="A13599"/>
      <c r="B13599"/>
      <c r="C13599"/>
      <c r="D13599"/>
    </row>
    <row r="13600" spans="1:4" ht="15" x14ac:dyDescent="0.25">
      <c r="A13600"/>
      <c r="B13600"/>
      <c r="C13600"/>
      <c r="D13600"/>
    </row>
    <row r="13601" spans="1:4" ht="15" x14ac:dyDescent="0.25">
      <c r="A13601"/>
      <c r="B13601"/>
      <c r="C13601"/>
      <c r="D13601"/>
    </row>
    <row r="13602" spans="1:4" ht="15" x14ac:dyDescent="0.25">
      <c r="A13602"/>
      <c r="B13602"/>
      <c r="C13602"/>
      <c r="D13602"/>
    </row>
    <row r="13603" spans="1:4" ht="15" x14ac:dyDescent="0.25">
      <c r="A13603"/>
      <c r="B13603"/>
      <c r="C13603"/>
      <c r="D13603"/>
    </row>
    <row r="13604" spans="1:4" ht="15" x14ac:dyDescent="0.25">
      <c r="A13604"/>
      <c r="B13604"/>
      <c r="C13604"/>
      <c r="D13604"/>
    </row>
    <row r="13605" spans="1:4" ht="15" x14ac:dyDescent="0.25">
      <c r="A13605"/>
      <c r="B13605"/>
      <c r="C13605"/>
      <c r="D13605"/>
    </row>
    <row r="13606" spans="1:4" ht="15" x14ac:dyDescent="0.25">
      <c r="A13606"/>
      <c r="B13606"/>
      <c r="C13606"/>
      <c r="D13606"/>
    </row>
    <row r="13607" spans="1:4" ht="15" x14ac:dyDescent="0.25">
      <c r="A13607"/>
      <c r="B13607"/>
      <c r="C13607"/>
      <c r="D13607"/>
    </row>
    <row r="13608" spans="1:4" ht="15" x14ac:dyDescent="0.25">
      <c r="A13608"/>
      <c r="B13608"/>
      <c r="C13608"/>
      <c r="D13608"/>
    </row>
    <row r="13609" spans="1:4" ht="15" x14ac:dyDescent="0.25">
      <c r="A13609"/>
      <c r="B13609"/>
      <c r="C13609"/>
      <c r="D13609"/>
    </row>
    <row r="13610" spans="1:4" ht="15" x14ac:dyDescent="0.25">
      <c r="A13610"/>
      <c r="B13610"/>
      <c r="C13610"/>
      <c r="D13610"/>
    </row>
    <row r="13611" spans="1:4" ht="15" x14ac:dyDescent="0.25">
      <c r="A13611"/>
      <c r="B13611"/>
      <c r="C13611"/>
      <c r="D13611"/>
    </row>
    <row r="13612" spans="1:4" ht="15" x14ac:dyDescent="0.25">
      <c r="A13612"/>
      <c r="B13612"/>
      <c r="C13612"/>
      <c r="D13612"/>
    </row>
    <row r="13613" spans="1:4" ht="15" x14ac:dyDescent="0.25">
      <c r="A13613"/>
      <c r="B13613"/>
      <c r="C13613"/>
      <c r="D13613"/>
    </row>
    <row r="13614" spans="1:4" ht="15" x14ac:dyDescent="0.25">
      <c r="A13614"/>
      <c r="B13614"/>
      <c r="C13614"/>
      <c r="D13614"/>
    </row>
    <row r="13615" spans="1:4" ht="15" x14ac:dyDescent="0.25">
      <c r="A13615"/>
      <c r="B13615"/>
      <c r="C13615"/>
      <c r="D13615"/>
    </row>
    <row r="13616" spans="1:4" ht="15" x14ac:dyDescent="0.25">
      <c r="A13616"/>
      <c r="B13616"/>
      <c r="C13616"/>
      <c r="D13616"/>
    </row>
    <row r="13617" spans="1:4" ht="15" x14ac:dyDescent="0.25">
      <c r="A13617"/>
      <c r="B13617"/>
      <c r="C13617"/>
      <c r="D13617"/>
    </row>
    <row r="13618" spans="1:4" ht="15" x14ac:dyDescent="0.25">
      <c r="A13618"/>
      <c r="B13618"/>
      <c r="C13618"/>
      <c r="D13618"/>
    </row>
    <row r="13619" spans="1:4" ht="15" x14ac:dyDescent="0.25">
      <c r="A13619"/>
      <c r="B13619"/>
      <c r="C13619"/>
      <c r="D13619"/>
    </row>
    <row r="13620" spans="1:4" ht="15" x14ac:dyDescent="0.25">
      <c r="A13620"/>
      <c r="B13620"/>
      <c r="C13620"/>
      <c r="D13620"/>
    </row>
    <row r="13621" spans="1:4" ht="15" x14ac:dyDescent="0.25">
      <c r="A13621"/>
      <c r="B13621"/>
      <c r="C13621"/>
      <c r="D13621"/>
    </row>
    <row r="13622" spans="1:4" ht="15" x14ac:dyDescent="0.25">
      <c r="A13622"/>
      <c r="B13622"/>
      <c r="C13622"/>
      <c r="D13622"/>
    </row>
    <row r="13623" spans="1:4" ht="15" x14ac:dyDescent="0.25">
      <c r="A13623"/>
      <c r="B13623"/>
      <c r="C13623"/>
      <c r="D13623"/>
    </row>
    <row r="13624" spans="1:4" ht="15" x14ac:dyDescent="0.25">
      <c r="A13624"/>
      <c r="B13624"/>
      <c r="C13624"/>
      <c r="D13624"/>
    </row>
    <row r="13625" spans="1:4" ht="15" x14ac:dyDescent="0.25">
      <c r="A13625"/>
      <c r="B13625"/>
      <c r="C13625"/>
      <c r="D13625"/>
    </row>
    <row r="13626" spans="1:4" ht="15" x14ac:dyDescent="0.25">
      <c r="A13626"/>
      <c r="B13626"/>
      <c r="C13626"/>
      <c r="D13626"/>
    </row>
    <row r="13627" spans="1:4" ht="15" x14ac:dyDescent="0.25">
      <c r="A13627"/>
      <c r="B13627"/>
      <c r="C13627"/>
      <c r="D13627"/>
    </row>
    <row r="13628" spans="1:4" ht="15" x14ac:dyDescent="0.25">
      <c r="A13628"/>
      <c r="B13628"/>
      <c r="C13628"/>
      <c r="D13628"/>
    </row>
    <row r="13629" spans="1:4" ht="15" x14ac:dyDescent="0.25">
      <c r="A13629"/>
      <c r="B13629"/>
      <c r="C13629"/>
      <c r="D13629"/>
    </row>
    <row r="13630" spans="1:4" ht="15" x14ac:dyDescent="0.25">
      <c r="A13630"/>
      <c r="B13630"/>
      <c r="C13630"/>
      <c r="D13630"/>
    </row>
    <row r="13631" spans="1:4" ht="15" x14ac:dyDescent="0.25">
      <c r="A13631"/>
      <c r="B13631"/>
      <c r="C13631"/>
      <c r="D13631"/>
    </row>
    <row r="13632" spans="1:4" ht="15" x14ac:dyDescent="0.25">
      <c r="A13632"/>
      <c r="B13632"/>
      <c r="C13632"/>
      <c r="D13632"/>
    </row>
    <row r="13633" spans="1:4" ht="15" x14ac:dyDescent="0.25">
      <c r="A13633"/>
      <c r="B13633"/>
      <c r="C13633"/>
      <c r="D13633"/>
    </row>
    <row r="13634" spans="1:4" ht="15" x14ac:dyDescent="0.25">
      <c r="A13634"/>
      <c r="B13634"/>
      <c r="C13634"/>
      <c r="D13634"/>
    </row>
    <row r="13635" spans="1:4" ht="15" x14ac:dyDescent="0.25">
      <c r="A13635"/>
      <c r="B13635"/>
      <c r="C13635"/>
      <c r="D13635"/>
    </row>
    <row r="13636" spans="1:4" ht="15" x14ac:dyDescent="0.25">
      <c r="A13636"/>
      <c r="B13636"/>
      <c r="C13636"/>
      <c r="D13636"/>
    </row>
    <row r="13637" spans="1:4" ht="15" x14ac:dyDescent="0.25">
      <c r="A13637"/>
      <c r="B13637"/>
      <c r="C13637"/>
      <c r="D13637"/>
    </row>
    <row r="13638" spans="1:4" ht="15" x14ac:dyDescent="0.25">
      <c r="A13638"/>
      <c r="B13638"/>
      <c r="C13638"/>
      <c r="D13638"/>
    </row>
    <row r="13639" spans="1:4" ht="15" x14ac:dyDescent="0.25">
      <c r="A13639"/>
      <c r="B13639"/>
      <c r="C13639"/>
      <c r="D13639"/>
    </row>
    <row r="13640" spans="1:4" ht="15" x14ac:dyDescent="0.25">
      <c r="A13640"/>
      <c r="B13640"/>
      <c r="C13640"/>
      <c r="D13640"/>
    </row>
    <row r="13641" spans="1:4" ht="15" x14ac:dyDescent="0.25">
      <c r="A13641"/>
      <c r="B13641"/>
      <c r="C13641"/>
      <c r="D13641"/>
    </row>
    <row r="13642" spans="1:4" ht="15" x14ac:dyDescent="0.25">
      <c r="A13642"/>
      <c r="B13642"/>
      <c r="C13642"/>
      <c r="D13642"/>
    </row>
    <row r="13643" spans="1:4" ht="15" x14ac:dyDescent="0.25">
      <c r="A13643"/>
      <c r="B13643"/>
      <c r="C13643"/>
      <c r="D13643"/>
    </row>
    <row r="13644" spans="1:4" ht="15" x14ac:dyDescent="0.25">
      <c r="A13644"/>
      <c r="B13644"/>
      <c r="C13644"/>
      <c r="D13644"/>
    </row>
    <row r="13645" spans="1:4" ht="15" x14ac:dyDescent="0.25">
      <c r="A13645"/>
      <c r="B13645"/>
      <c r="C13645"/>
      <c r="D13645"/>
    </row>
    <row r="13646" spans="1:4" ht="15" x14ac:dyDescent="0.25">
      <c r="A13646"/>
      <c r="B13646"/>
      <c r="C13646"/>
      <c r="D13646"/>
    </row>
    <row r="13647" spans="1:4" ht="15" x14ac:dyDescent="0.25">
      <c r="A13647"/>
      <c r="B13647"/>
      <c r="C13647"/>
      <c r="D13647"/>
    </row>
    <row r="13648" spans="1:4" ht="15" x14ac:dyDescent="0.25">
      <c r="A13648"/>
      <c r="B13648"/>
      <c r="C13648"/>
      <c r="D13648"/>
    </row>
    <row r="13649" spans="1:4" ht="15" x14ac:dyDescent="0.25">
      <c r="A13649"/>
      <c r="B13649"/>
      <c r="C13649"/>
      <c r="D13649"/>
    </row>
    <row r="13650" spans="1:4" ht="15" x14ac:dyDescent="0.25">
      <c r="A13650"/>
      <c r="B13650"/>
      <c r="C13650"/>
      <c r="D13650"/>
    </row>
    <row r="13651" spans="1:4" ht="15" x14ac:dyDescent="0.25">
      <c r="A13651"/>
      <c r="B13651"/>
      <c r="C13651"/>
      <c r="D13651"/>
    </row>
    <row r="13652" spans="1:4" ht="15" x14ac:dyDescent="0.25">
      <c r="A13652"/>
      <c r="B13652"/>
      <c r="C13652"/>
      <c r="D13652"/>
    </row>
    <row r="13653" spans="1:4" ht="15" x14ac:dyDescent="0.25">
      <c r="A13653"/>
      <c r="B13653"/>
      <c r="C13653"/>
      <c r="D13653"/>
    </row>
    <row r="13654" spans="1:4" ht="15" x14ac:dyDescent="0.25">
      <c r="A13654"/>
      <c r="B13654"/>
      <c r="C13654"/>
      <c r="D13654"/>
    </row>
    <row r="13655" spans="1:4" ht="15" x14ac:dyDescent="0.25">
      <c r="A13655"/>
      <c r="B13655"/>
      <c r="C13655"/>
      <c r="D13655"/>
    </row>
    <row r="13656" spans="1:4" ht="15" x14ac:dyDescent="0.25">
      <c r="A13656"/>
      <c r="B13656"/>
      <c r="C13656"/>
      <c r="D13656"/>
    </row>
    <row r="13657" spans="1:4" ht="15" x14ac:dyDescent="0.25">
      <c r="A13657"/>
      <c r="B13657"/>
      <c r="C13657"/>
      <c r="D13657"/>
    </row>
    <row r="13658" spans="1:4" ht="15" x14ac:dyDescent="0.25">
      <c r="A13658"/>
      <c r="B13658"/>
      <c r="C13658"/>
      <c r="D13658"/>
    </row>
    <row r="13659" spans="1:4" ht="15" x14ac:dyDescent="0.25">
      <c r="A13659"/>
      <c r="B13659"/>
      <c r="C13659"/>
      <c r="D13659"/>
    </row>
    <row r="13660" spans="1:4" ht="15" x14ac:dyDescent="0.25">
      <c r="A13660"/>
      <c r="B13660"/>
      <c r="C13660"/>
      <c r="D13660"/>
    </row>
    <row r="13661" spans="1:4" ht="15" x14ac:dyDescent="0.25">
      <c r="A13661"/>
      <c r="B13661"/>
      <c r="C13661"/>
      <c r="D13661"/>
    </row>
    <row r="13662" spans="1:4" ht="15" x14ac:dyDescent="0.25">
      <c r="A13662"/>
      <c r="B13662"/>
      <c r="C13662"/>
      <c r="D13662"/>
    </row>
    <row r="13663" spans="1:4" ht="15" x14ac:dyDescent="0.25">
      <c r="A13663"/>
      <c r="B13663"/>
      <c r="C13663"/>
      <c r="D13663"/>
    </row>
    <row r="13664" spans="1:4" ht="15" x14ac:dyDescent="0.25">
      <c r="A13664"/>
      <c r="B13664"/>
      <c r="C13664"/>
      <c r="D13664"/>
    </row>
    <row r="13665" spans="1:4" ht="15" x14ac:dyDescent="0.25">
      <c r="A13665"/>
      <c r="B13665"/>
      <c r="C13665"/>
      <c r="D13665"/>
    </row>
    <row r="13666" spans="1:4" ht="15" x14ac:dyDescent="0.25">
      <c r="A13666"/>
      <c r="B13666"/>
      <c r="C13666"/>
      <c r="D13666"/>
    </row>
    <row r="13667" spans="1:4" ht="15" x14ac:dyDescent="0.25">
      <c r="A13667"/>
      <c r="B13667"/>
      <c r="C13667"/>
      <c r="D13667"/>
    </row>
    <row r="13668" spans="1:4" ht="15" x14ac:dyDescent="0.25">
      <c r="A13668"/>
      <c r="B13668"/>
      <c r="C13668"/>
      <c r="D13668"/>
    </row>
    <row r="13669" spans="1:4" ht="15" x14ac:dyDescent="0.25">
      <c r="A13669"/>
      <c r="B13669"/>
      <c r="C13669"/>
      <c r="D13669"/>
    </row>
    <row r="13670" spans="1:4" ht="15" x14ac:dyDescent="0.25">
      <c r="A13670"/>
      <c r="B13670"/>
      <c r="C13670"/>
      <c r="D13670"/>
    </row>
    <row r="13671" spans="1:4" ht="15" x14ac:dyDescent="0.25">
      <c r="A13671"/>
      <c r="B13671"/>
      <c r="C13671"/>
      <c r="D13671"/>
    </row>
    <row r="13672" spans="1:4" ht="15" x14ac:dyDescent="0.25">
      <c r="A13672"/>
      <c r="B13672"/>
      <c r="C13672"/>
      <c r="D13672"/>
    </row>
    <row r="13673" spans="1:4" ht="15" x14ac:dyDescent="0.25">
      <c r="A13673"/>
      <c r="B13673"/>
      <c r="C13673"/>
      <c r="D13673"/>
    </row>
    <row r="13674" spans="1:4" ht="15" x14ac:dyDescent="0.25">
      <c r="A13674"/>
      <c r="B13674"/>
      <c r="C13674"/>
      <c r="D13674"/>
    </row>
    <row r="13675" spans="1:4" ht="15" x14ac:dyDescent="0.25">
      <c r="A13675"/>
      <c r="B13675"/>
      <c r="C13675"/>
      <c r="D13675"/>
    </row>
    <row r="13676" spans="1:4" ht="15" x14ac:dyDescent="0.25">
      <c r="A13676"/>
      <c r="B13676"/>
      <c r="C13676"/>
      <c r="D13676"/>
    </row>
    <row r="13677" spans="1:4" ht="15" x14ac:dyDescent="0.25">
      <c r="A13677"/>
      <c r="B13677"/>
      <c r="C13677"/>
      <c r="D13677"/>
    </row>
    <row r="13678" spans="1:4" ht="15" x14ac:dyDescent="0.25">
      <c r="A13678"/>
      <c r="B13678"/>
      <c r="C13678"/>
      <c r="D13678"/>
    </row>
    <row r="13679" spans="1:4" ht="15" x14ac:dyDescent="0.25">
      <c r="A13679"/>
      <c r="B13679"/>
      <c r="C13679"/>
      <c r="D13679"/>
    </row>
    <row r="13680" spans="1:4" ht="15" x14ac:dyDescent="0.25">
      <c r="A13680"/>
      <c r="B13680"/>
      <c r="C13680"/>
      <c r="D13680"/>
    </row>
    <row r="13681" spans="1:4" ht="15" x14ac:dyDescent="0.25">
      <c r="A13681"/>
      <c r="B13681"/>
      <c r="C13681"/>
      <c r="D13681"/>
    </row>
    <row r="13682" spans="1:4" ht="15" x14ac:dyDescent="0.25">
      <c r="A13682"/>
      <c r="B13682"/>
      <c r="C13682"/>
      <c r="D13682"/>
    </row>
    <row r="13683" spans="1:4" ht="15" x14ac:dyDescent="0.25">
      <c r="A13683"/>
      <c r="B13683"/>
      <c r="C13683"/>
      <c r="D13683"/>
    </row>
    <row r="13684" spans="1:4" ht="15" x14ac:dyDescent="0.25">
      <c r="A13684"/>
      <c r="B13684"/>
      <c r="C13684"/>
      <c r="D13684"/>
    </row>
    <row r="13685" spans="1:4" ht="15" x14ac:dyDescent="0.25">
      <c r="A13685"/>
      <c r="B13685"/>
      <c r="C13685"/>
      <c r="D13685"/>
    </row>
    <row r="13686" spans="1:4" ht="15" x14ac:dyDescent="0.25">
      <c r="A13686"/>
      <c r="B13686"/>
      <c r="C13686"/>
      <c r="D13686"/>
    </row>
    <row r="13687" spans="1:4" ht="15" x14ac:dyDescent="0.25">
      <c r="A13687"/>
      <c r="B13687"/>
      <c r="C13687"/>
      <c r="D13687"/>
    </row>
    <row r="13688" spans="1:4" ht="15" x14ac:dyDescent="0.25">
      <c r="A13688"/>
      <c r="B13688"/>
      <c r="C13688"/>
      <c r="D13688"/>
    </row>
    <row r="13689" spans="1:4" ht="15" x14ac:dyDescent="0.25">
      <c r="A13689"/>
      <c r="B13689"/>
      <c r="C13689"/>
      <c r="D13689"/>
    </row>
    <row r="13690" spans="1:4" ht="15" x14ac:dyDescent="0.25">
      <c r="A13690"/>
      <c r="B13690"/>
      <c r="C13690"/>
      <c r="D13690"/>
    </row>
    <row r="13691" spans="1:4" ht="15" x14ac:dyDescent="0.25">
      <c r="A13691"/>
      <c r="B13691"/>
      <c r="C13691"/>
      <c r="D13691"/>
    </row>
    <row r="13692" spans="1:4" ht="15" x14ac:dyDescent="0.25">
      <c r="A13692"/>
      <c r="B13692"/>
      <c r="C13692"/>
      <c r="D13692"/>
    </row>
    <row r="13693" spans="1:4" ht="15" x14ac:dyDescent="0.25">
      <c r="A13693"/>
      <c r="B13693"/>
      <c r="C13693"/>
      <c r="D13693"/>
    </row>
    <row r="13694" spans="1:4" ht="15" x14ac:dyDescent="0.25">
      <c r="A13694"/>
      <c r="B13694"/>
      <c r="C13694"/>
      <c r="D13694"/>
    </row>
    <row r="13695" spans="1:4" ht="15" x14ac:dyDescent="0.25">
      <c r="A13695"/>
      <c r="B13695"/>
      <c r="C13695"/>
      <c r="D13695"/>
    </row>
    <row r="13696" spans="1:4" ht="15" x14ac:dyDescent="0.25">
      <c r="A13696"/>
      <c r="B13696"/>
      <c r="C13696"/>
      <c r="D13696"/>
    </row>
    <row r="13697" spans="1:4" ht="15" x14ac:dyDescent="0.25">
      <c r="A13697"/>
      <c r="B13697"/>
      <c r="C13697"/>
      <c r="D13697"/>
    </row>
    <row r="13698" spans="1:4" ht="15" x14ac:dyDescent="0.25">
      <c r="A13698"/>
      <c r="B13698"/>
      <c r="C13698"/>
      <c r="D13698"/>
    </row>
    <row r="13699" spans="1:4" ht="15" x14ac:dyDescent="0.25">
      <c r="A13699"/>
      <c r="B13699"/>
      <c r="C13699"/>
      <c r="D13699"/>
    </row>
    <row r="13700" spans="1:4" ht="15" x14ac:dyDescent="0.25">
      <c r="A13700"/>
      <c r="B13700"/>
      <c r="C13700"/>
      <c r="D13700"/>
    </row>
    <row r="13701" spans="1:4" ht="15" x14ac:dyDescent="0.25">
      <c r="A13701"/>
      <c r="B13701"/>
      <c r="C13701"/>
      <c r="D13701"/>
    </row>
    <row r="13702" spans="1:4" ht="15" x14ac:dyDescent="0.25">
      <c r="A13702"/>
      <c r="B13702"/>
      <c r="C13702"/>
      <c r="D13702"/>
    </row>
    <row r="13703" spans="1:4" ht="15" x14ac:dyDescent="0.25">
      <c r="A13703"/>
      <c r="B13703"/>
      <c r="C13703"/>
      <c r="D13703"/>
    </row>
    <row r="13704" spans="1:4" ht="15" x14ac:dyDescent="0.25">
      <c r="A13704"/>
      <c r="B13704"/>
      <c r="C13704"/>
      <c r="D13704"/>
    </row>
    <row r="13705" spans="1:4" ht="15" x14ac:dyDescent="0.25">
      <c r="A13705"/>
      <c r="B13705"/>
      <c r="C13705"/>
      <c r="D13705"/>
    </row>
    <row r="13706" spans="1:4" ht="15" x14ac:dyDescent="0.25">
      <c r="A13706"/>
      <c r="B13706"/>
      <c r="C13706"/>
      <c r="D13706"/>
    </row>
    <row r="13707" spans="1:4" ht="15" x14ac:dyDescent="0.25">
      <c r="A13707"/>
      <c r="B13707"/>
      <c r="C13707"/>
      <c r="D13707"/>
    </row>
    <row r="13708" spans="1:4" ht="15" x14ac:dyDescent="0.25">
      <c r="A13708"/>
      <c r="B13708"/>
      <c r="C13708"/>
      <c r="D13708"/>
    </row>
    <row r="13709" spans="1:4" ht="15" x14ac:dyDescent="0.25">
      <c r="A13709"/>
      <c r="B13709"/>
      <c r="C13709"/>
      <c r="D13709"/>
    </row>
    <row r="13710" spans="1:4" ht="15" x14ac:dyDescent="0.25">
      <c r="A13710"/>
      <c r="B13710"/>
      <c r="C13710"/>
      <c r="D13710"/>
    </row>
    <row r="13711" spans="1:4" ht="15" x14ac:dyDescent="0.25">
      <c r="A13711"/>
      <c r="B13711"/>
      <c r="C13711"/>
      <c r="D13711"/>
    </row>
    <row r="13712" spans="1:4" ht="15" x14ac:dyDescent="0.25">
      <c r="A13712"/>
      <c r="B13712"/>
      <c r="C13712"/>
      <c r="D13712"/>
    </row>
    <row r="13713" spans="1:4" ht="15" x14ac:dyDescent="0.25">
      <c r="A13713"/>
      <c r="B13713"/>
      <c r="C13713"/>
      <c r="D13713"/>
    </row>
    <row r="13714" spans="1:4" ht="15" x14ac:dyDescent="0.25">
      <c r="A13714"/>
      <c r="B13714"/>
      <c r="C13714"/>
      <c r="D13714"/>
    </row>
    <row r="13715" spans="1:4" ht="15" x14ac:dyDescent="0.25">
      <c r="A13715"/>
      <c r="B13715"/>
      <c r="C13715"/>
      <c r="D13715"/>
    </row>
    <row r="13716" spans="1:4" ht="15" x14ac:dyDescent="0.25">
      <c r="A13716"/>
      <c r="B13716"/>
      <c r="C13716"/>
      <c r="D13716"/>
    </row>
    <row r="13717" spans="1:4" ht="15" x14ac:dyDescent="0.25">
      <c r="A13717"/>
      <c r="B13717"/>
      <c r="C13717"/>
      <c r="D13717"/>
    </row>
    <row r="13718" spans="1:4" ht="15" x14ac:dyDescent="0.25">
      <c r="A13718"/>
      <c r="B13718"/>
      <c r="C13718"/>
      <c r="D13718"/>
    </row>
    <row r="13719" spans="1:4" ht="15" x14ac:dyDescent="0.25">
      <c r="A13719"/>
      <c r="B13719"/>
      <c r="C13719"/>
      <c r="D13719"/>
    </row>
    <row r="13720" spans="1:4" ht="15" x14ac:dyDescent="0.25">
      <c r="A13720"/>
      <c r="B13720"/>
      <c r="C13720"/>
      <c r="D13720"/>
    </row>
    <row r="13721" spans="1:4" ht="15" x14ac:dyDescent="0.25">
      <c r="A13721"/>
      <c r="B13721"/>
      <c r="C13721"/>
      <c r="D13721"/>
    </row>
    <row r="13722" spans="1:4" ht="15" x14ac:dyDescent="0.25">
      <c r="A13722"/>
      <c r="B13722"/>
      <c r="C13722"/>
      <c r="D13722"/>
    </row>
    <row r="13723" spans="1:4" ht="15" x14ac:dyDescent="0.25">
      <c r="A13723"/>
      <c r="B13723"/>
      <c r="C13723"/>
      <c r="D13723"/>
    </row>
    <row r="13724" spans="1:4" ht="15" x14ac:dyDescent="0.25">
      <c r="A13724"/>
      <c r="B13724"/>
      <c r="C13724"/>
      <c r="D13724"/>
    </row>
    <row r="13725" spans="1:4" ht="15" x14ac:dyDescent="0.25">
      <c r="A13725"/>
      <c r="B13725"/>
      <c r="C13725"/>
      <c r="D13725"/>
    </row>
    <row r="13726" spans="1:4" ht="15" x14ac:dyDescent="0.25">
      <c r="A13726"/>
      <c r="B13726"/>
      <c r="C13726"/>
      <c r="D13726"/>
    </row>
    <row r="13727" spans="1:4" ht="15" x14ac:dyDescent="0.25">
      <c r="A13727"/>
      <c r="B13727"/>
      <c r="C13727"/>
      <c r="D13727"/>
    </row>
    <row r="13728" spans="1:4" ht="15" x14ac:dyDescent="0.25">
      <c r="A13728"/>
      <c r="B13728"/>
      <c r="C13728"/>
      <c r="D13728"/>
    </row>
    <row r="13729" spans="1:4" ht="15" x14ac:dyDescent="0.25">
      <c r="A13729"/>
      <c r="B13729"/>
      <c r="C13729"/>
      <c r="D13729"/>
    </row>
    <row r="13730" spans="1:4" ht="15" x14ac:dyDescent="0.25">
      <c r="A13730"/>
      <c r="B13730"/>
      <c r="C13730"/>
      <c r="D13730"/>
    </row>
    <row r="13731" spans="1:4" ht="15" x14ac:dyDescent="0.25">
      <c r="A13731"/>
      <c r="B13731"/>
      <c r="C13731"/>
      <c r="D13731"/>
    </row>
    <row r="13732" spans="1:4" ht="15" x14ac:dyDescent="0.25">
      <c r="A13732"/>
      <c r="B13732"/>
      <c r="C13732"/>
      <c r="D13732"/>
    </row>
    <row r="13733" spans="1:4" ht="15" x14ac:dyDescent="0.25">
      <c r="A13733"/>
      <c r="B13733"/>
      <c r="C13733"/>
      <c r="D13733"/>
    </row>
    <row r="13734" spans="1:4" ht="15" x14ac:dyDescent="0.25">
      <c r="A13734"/>
      <c r="B13734"/>
      <c r="C13734"/>
      <c r="D13734"/>
    </row>
    <row r="13735" spans="1:4" ht="15" x14ac:dyDescent="0.25">
      <c r="A13735"/>
      <c r="B13735"/>
      <c r="C13735"/>
      <c r="D13735"/>
    </row>
    <row r="13736" spans="1:4" ht="15" x14ac:dyDescent="0.25">
      <c r="A13736"/>
      <c r="B13736"/>
      <c r="C13736"/>
      <c r="D13736"/>
    </row>
    <row r="13737" spans="1:4" ht="15" x14ac:dyDescent="0.25">
      <c r="A13737"/>
      <c r="B13737"/>
      <c r="C13737"/>
      <c r="D13737"/>
    </row>
    <row r="13738" spans="1:4" ht="15" x14ac:dyDescent="0.25">
      <c r="A13738"/>
      <c r="B13738"/>
      <c r="C13738"/>
      <c r="D13738"/>
    </row>
    <row r="13739" spans="1:4" ht="15" x14ac:dyDescent="0.25">
      <c r="A13739"/>
      <c r="B13739"/>
      <c r="C13739"/>
      <c r="D13739"/>
    </row>
    <row r="13740" spans="1:4" ht="15" x14ac:dyDescent="0.25">
      <c r="A13740"/>
      <c r="B13740"/>
      <c r="C13740"/>
      <c r="D13740"/>
    </row>
    <row r="13741" spans="1:4" ht="15" x14ac:dyDescent="0.25">
      <c r="A13741"/>
      <c r="B13741"/>
      <c r="C13741"/>
      <c r="D13741"/>
    </row>
    <row r="13742" spans="1:4" ht="15" x14ac:dyDescent="0.25">
      <c r="A13742"/>
      <c r="B13742"/>
      <c r="C13742"/>
      <c r="D13742"/>
    </row>
    <row r="13743" spans="1:4" ht="15" x14ac:dyDescent="0.25">
      <c r="A13743"/>
      <c r="B13743"/>
      <c r="C13743"/>
      <c r="D13743"/>
    </row>
    <row r="13744" spans="1:4" ht="15" x14ac:dyDescent="0.25">
      <c r="A13744"/>
      <c r="B13744"/>
      <c r="C13744"/>
      <c r="D13744"/>
    </row>
    <row r="13745" spans="1:4" ht="15" x14ac:dyDescent="0.25">
      <c r="A13745"/>
      <c r="B13745"/>
      <c r="C13745"/>
      <c r="D13745"/>
    </row>
    <row r="13746" spans="1:4" ht="15" x14ac:dyDescent="0.25">
      <c r="A13746"/>
      <c r="B13746"/>
      <c r="C13746"/>
      <c r="D13746"/>
    </row>
    <row r="13747" spans="1:4" ht="15" x14ac:dyDescent="0.25">
      <c r="A13747"/>
      <c r="B13747"/>
      <c r="C13747"/>
      <c r="D13747"/>
    </row>
    <row r="13748" spans="1:4" ht="15" x14ac:dyDescent="0.25">
      <c r="A13748"/>
      <c r="B13748"/>
      <c r="C13748"/>
      <c r="D13748"/>
    </row>
    <row r="13749" spans="1:4" ht="15" x14ac:dyDescent="0.25">
      <c r="A13749"/>
      <c r="B13749"/>
      <c r="C13749"/>
      <c r="D13749"/>
    </row>
    <row r="13750" spans="1:4" ht="15" x14ac:dyDescent="0.25">
      <c r="A13750"/>
      <c r="B13750"/>
      <c r="C13750"/>
      <c r="D13750"/>
    </row>
    <row r="13751" spans="1:4" ht="15" x14ac:dyDescent="0.25">
      <c r="A13751"/>
      <c r="B13751"/>
      <c r="C13751"/>
      <c r="D13751"/>
    </row>
    <row r="13752" spans="1:4" ht="15" x14ac:dyDescent="0.25">
      <c r="A13752"/>
      <c r="B13752"/>
      <c r="C13752"/>
      <c r="D13752"/>
    </row>
    <row r="13753" spans="1:4" ht="15" x14ac:dyDescent="0.25">
      <c r="A13753"/>
      <c r="B13753"/>
      <c r="C13753"/>
      <c r="D13753"/>
    </row>
    <row r="13754" spans="1:4" ht="15" x14ac:dyDescent="0.25">
      <c r="A13754"/>
      <c r="B13754"/>
      <c r="C13754"/>
      <c r="D13754"/>
    </row>
    <row r="13755" spans="1:4" ht="15" x14ac:dyDescent="0.25">
      <c r="A13755"/>
      <c r="B13755"/>
      <c r="C13755"/>
      <c r="D13755"/>
    </row>
    <row r="13756" spans="1:4" ht="15" x14ac:dyDescent="0.25">
      <c r="A13756"/>
      <c r="B13756"/>
      <c r="C13756"/>
      <c r="D13756"/>
    </row>
    <row r="13757" spans="1:4" ht="15" x14ac:dyDescent="0.25">
      <c r="A13757"/>
      <c r="B13757"/>
      <c r="C13757"/>
      <c r="D13757"/>
    </row>
    <row r="13758" spans="1:4" ht="15" x14ac:dyDescent="0.25">
      <c r="A13758"/>
      <c r="B13758"/>
      <c r="C13758"/>
      <c r="D13758"/>
    </row>
    <row r="13759" spans="1:4" ht="15" x14ac:dyDescent="0.25">
      <c r="A13759"/>
      <c r="B13759"/>
      <c r="C13759"/>
      <c r="D13759"/>
    </row>
    <row r="13760" spans="1:4" ht="15" x14ac:dyDescent="0.25">
      <c r="A13760"/>
      <c r="B13760"/>
      <c r="C13760"/>
      <c r="D13760"/>
    </row>
    <row r="13761" spans="1:4" ht="15" x14ac:dyDescent="0.25">
      <c r="A13761"/>
      <c r="B13761"/>
      <c r="C13761"/>
      <c r="D13761"/>
    </row>
    <row r="13762" spans="1:4" ht="15" x14ac:dyDescent="0.25">
      <c r="A13762"/>
      <c r="B13762"/>
      <c r="C13762"/>
      <c r="D13762"/>
    </row>
    <row r="13763" spans="1:4" ht="15" x14ac:dyDescent="0.25">
      <c r="A13763"/>
      <c r="B13763"/>
      <c r="C13763"/>
      <c r="D13763"/>
    </row>
    <row r="13764" spans="1:4" ht="15" x14ac:dyDescent="0.25">
      <c r="A13764"/>
      <c r="B13764"/>
      <c r="C13764"/>
      <c r="D13764"/>
    </row>
    <row r="13765" spans="1:4" ht="15" x14ac:dyDescent="0.25">
      <c r="A13765"/>
      <c r="B13765"/>
      <c r="C13765"/>
      <c r="D13765"/>
    </row>
    <row r="13766" spans="1:4" ht="15" x14ac:dyDescent="0.25">
      <c r="A13766"/>
      <c r="B13766"/>
      <c r="C13766"/>
      <c r="D13766"/>
    </row>
    <row r="13767" spans="1:4" ht="15" x14ac:dyDescent="0.25">
      <c r="A13767"/>
      <c r="B13767"/>
      <c r="C13767"/>
      <c r="D13767"/>
    </row>
    <row r="13768" spans="1:4" ht="15" x14ac:dyDescent="0.25">
      <c r="A13768"/>
      <c r="B13768"/>
      <c r="C13768"/>
      <c r="D13768"/>
    </row>
    <row r="13769" spans="1:4" ht="15" x14ac:dyDescent="0.25">
      <c r="A13769"/>
      <c r="B13769"/>
      <c r="C13769"/>
      <c r="D13769"/>
    </row>
    <row r="13770" spans="1:4" ht="15" x14ac:dyDescent="0.25">
      <c r="A13770"/>
      <c r="B13770"/>
      <c r="C13770"/>
      <c r="D13770"/>
    </row>
    <row r="13771" spans="1:4" ht="15" x14ac:dyDescent="0.25">
      <c r="A13771"/>
      <c r="B13771"/>
      <c r="C13771"/>
      <c r="D13771"/>
    </row>
    <row r="13772" spans="1:4" ht="15" x14ac:dyDescent="0.25">
      <c r="A13772"/>
      <c r="B13772"/>
      <c r="C13772"/>
      <c r="D13772"/>
    </row>
    <row r="13773" spans="1:4" ht="15" x14ac:dyDescent="0.25">
      <c r="A13773"/>
      <c r="B13773"/>
      <c r="C13773"/>
      <c r="D13773"/>
    </row>
    <row r="13774" spans="1:4" ht="15" x14ac:dyDescent="0.25">
      <c r="A13774"/>
      <c r="B13774"/>
      <c r="C13774"/>
      <c r="D13774"/>
    </row>
    <row r="13775" spans="1:4" ht="15" x14ac:dyDescent="0.25">
      <c r="A13775"/>
      <c r="B13775"/>
      <c r="C13775"/>
      <c r="D13775"/>
    </row>
    <row r="13776" spans="1:4" ht="15" x14ac:dyDescent="0.25">
      <c r="A13776"/>
      <c r="B13776"/>
      <c r="C13776"/>
      <c r="D13776"/>
    </row>
    <row r="13777" spans="1:4" ht="15" x14ac:dyDescent="0.25">
      <c r="A13777"/>
      <c r="B13777"/>
      <c r="C13777"/>
      <c r="D13777"/>
    </row>
    <row r="13778" spans="1:4" ht="15" x14ac:dyDescent="0.25">
      <c r="A13778"/>
      <c r="B13778"/>
      <c r="C13778"/>
      <c r="D13778"/>
    </row>
    <row r="13779" spans="1:4" ht="15" x14ac:dyDescent="0.25">
      <c r="A13779"/>
      <c r="B13779"/>
      <c r="C13779"/>
      <c r="D13779"/>
    </row>
    <row r="13780" spans="1:4" ht="15" x14ac:dyDescent="0.25">
      <c r="A13780"/>
      <c r="B13780"/>
      <c r="C13780"/>
      <c r="D13780"/>
    </row>
    <row r="13781" spans="1:4" ht="15" x14ac:dyDescent="0.25">
      <c r="A13781"/>
      <c r="B13781"/>
      <c r="C13781"/>
      <c r="D13781"/>
    </row>
    <row r="13782" spans="1:4" ht="15" x14ac:dyDescent="0.25">
      <c r="A13782"/>
      <c r="B13782"/>
      <c r="C13782"/>
      <c r="D13782"/>
    </row>
    <row r="13783" spans="1:4" ht="15" x14ac:dyDescent="0.25">
      <c r="A13783"/>
      <c r="B13783"/>
      <c r="C13783"/>
      <c r="D13783"/>
    </row>
    <row r="13784" spans="1:4" ht="15" x14ac:dyDescent="0.25">
      <c r="A13784"/>
      <c r="B13784"/>
      <c r="C13784"/>
      <c r="D13784"/>
    </row>
    <row r="13785" spans="1:4" ht="15" x14ac:dyDescent="0.25">
      <c r="A13785"/>
      <c r="B13785"/>
      <c r="C13785"/>
      <c r="D13785"/>
    </row>
    <row r="13786" spans="1:4" ht="15" x14ac:dyDescent="0.25">
      <c r="A13786"/>
      <c r="B13786"/>
      <c r="C13786"/>
      <c r="D13786"/>
    </row>
    <row r="13787" spans="1:4" ht="15" x14ac:dyDescent="0.25">
      <c r="A13787"/>
      <c r="B13787"/>
      <c r="C13787"/>
      <c r="D13787"/>
    </row>
    <row r="13788" spans="1:4" ht="15" x14ac:dyDescent="0.25">
      <c r="A13788"/>
      <c r="B13788"/>
      <c r="C13788"/>
      <c r="D13788"/>
    </row>
    <row r="13789" spans="1:4" ht="15" x14ac:dyDescent="0.25">
      <c r="A13789"/>
      <c r="B13789"/>
      <c r="C13789"/>
      <c r="D13789"/>
    </row>
    <row r="13790" spans="1:4" ht="15" x14ac:dyDescent="0.25">
      <c r="A13790"/>
      <c r="B13790"/>
      <c r="C13790"/>
      <c r="D13790"/>
    </row>
    <row r="13791" spans="1:4" ht="15" x14ac:dyDescent="0.25">
      <c r="A13791"/>
      <c r="B13791"/>
      <c r="C13791"/>
      <c r="D13791"/>
    </row>
    <row r="13792" spans="1:4" ht="15" x14ac:dyDescent="0.25">
      <c r="A13792"/>
      <c r="B13792"/>
      <c r="C13792"/>
      <c r="D13792"/>
    </row>
    <row r="13793" spans="1:4" ht="15" x14ac:dyDescent="0.25">
      <c r="A13793"/>
      <c r="B13793"/>
      <c r="C13793"/>
      <c r="D13793"/>
    </row>
    <row r="13794" spans="1:4" ht="15" x14ac:dyDescent="0.25">
      <c r="A13794"/>
      <c r="B13794"/>
      <c r="C13794"/>
      <c r="D13794"/>
    </row>
    <row r="13795" spans="1:4" ht="15" x14ac:dyDescent="0.25">
      <c r="A13795"/>
      <c r="B13795"/>
      <c r="C13795"/>
      <c r="D13795"/>
    </row>
    <row r="13796" spans="1:4" ht="15" x14ac:dyDescent="0.25">
      <c r="A13796"/>
      <c r="B13796"/>
      <c r="C13796"/>
      <c r="D13796"/>
    </row>
    <row r="13797" spans="1:4" ht="15" x14ac:dyDescent="0.25">
      <c r="A13797"/>
      <c r="B13797"/>
      <c r="C13797"/>
      <c r="D13797"/>
    </row>
    <row r="13798" spans="1:4" ht="15" x14ac:dyDescent="0.25">
      <c r="A13798"/>
      <c r="B13798"/>
      <c r="C13798"/>
      <c r="D13798"/>
    </row>
    <row r="13799" spans="1:4" ht="15" x14ac:dyDescent="0.25">
      <c r="A13799"/>
      <c r="B13799"/>
      <c r="C13799"/>
      <c r="D13799"/>
    </row>
    <row r="13800" spans="1:4" ht="15" x14ac:dyDescent="0.25">
      <c r="A13800"/>
      <c r="B13800"/>
      <c r="C13800"/>
      <c r="D13800"/>
    </row>
    <row r="13801" spans="1:4" ht="15" x14ac:dyDescent="0.25">
      <c r="A13801"/>
      <c r="B13801"/>
      <c r="C13801"/>
      <c r="D13801"/>
    </row>
    <row r="13802" spans="1:4" ht="15" x14ac:dyDescent="0.25">
      <c r="A13802"/>
      <c r="B13802"/>
      <c r="C13802"/>
      <c r="D13802"/>
    </row>
    <row r="13803" spans="1:4" ht="15" x14ac:dyDescent="0.25">
      <c r="A13803"/>
      <c r="B13803"/>
      <c r="C13803"/>
      <c r="D13803"/>
    </row>
    <row r="13804" spans="1:4" ht="15" x14ac:dyDescent="0.25">
      <c r="A13804"/>
      <c r="B13804"/>
      <c r="C13804"/>
      <c r="D13804"/>
    </row>
    <row r="13805" spans="1:4" ht="15" x14ac:dyDescent="0.25">
      <c r="A13805"/>
      <c r="B13805"/>
      <c r="C13805"/>
      <c r="D13805"/>
    </row>
    <row r="13806" spans="1:4" ht="15" x14ac:dyDescent="0.25">
      <c r="A13806"/>
      <c r="B13806"/>
      <c r="C13806"/>
      <c r="D13806"/>
    </row>
    <row r="13807" spans="1:4" ht="15" x14ac:dyDescent="0.25">
      <c r="A13807"/>
      <c r="B13807"/>
      <c r="C13807"/>
      <c r="D13807"/>
    </row>
    <row r="13808" spans="1:4" ht="15" x14ac:dyDescent="0.25">
      <c r="A13808"/>
      <c r="B13808"/>
      <c r="C13808"/>
      <c r="D13808"/>
    </row>
    <row r="13809" spans="1:4" ht="15" x14ac:dyDescent="0.25">
      <c r="A13809"/>
      <c r="B13809"/>
      <c r="C13809"/>
      <c r="D13809"/>
    </row>
    <row r="13810" spans="1:4" ht="15" x14ac:dyDescent="0.25">
      <c r="A13810"/>
      <c r="B13810"/>
      <c r="C13810"/>
      <c r="D13810"/>
    </row>
    <row r="13811" spans="1:4" ht="15" x14ac:dyDescent="0.25">
      <c r="A13811"/>
      <c r="B13811"/>
      <c r="C13811"/>
      <c r="D13811"/>
    </row>
    <row r="13812" spans="1:4" ht="15" x14ac:dyDescent="0.25">
      <c r="A13812"/>
      <c r="B13812"/>
      <c r="C13812"/>
      <c r="D13812"/>
    </row>
    <row r="13813" spans="1:4" ht="15" x14ac:dyDescent="0.25">
      <c r="A13813"/>
      <c r="B13813"/>
      <c r="C13813"/>
      <c r="D13813"/>
    </row>
    <row r="13814" spans="1:4" ht="15" x14ac:dyDescent="0.25">
      <c r="A13814"/>
      <c r="B13814"/>
      <c r="C13814"/>
      <c r="D13814"/>
    </row>
    <row r="13815" spans="1:4" ht="15" x14ac:dyDescent="0.25">
      <c r="A13815"/>
      <c r="B13815"/>
      <c r="C13815"/>
      <c r="D13815"/>
    </row>
    <row r="13816" spans="1:4" ht="15" x14ac:dyDescent="0.25">
      <c r="A13816"/>
      <c r="B13816"/>
      <c r="C13816"/>
      <c r="D13816"/>
    </row>
    <row r="13817" spans="1:4" ht="15" x14ac:dyDescent="0.25">
      <c r="A13817"/>
      <c r="B13817"/>
      <c r="C13817"/>
      <c r="D13817"/>
    </row>
    <row r="13818" spans="1:4" ht="15" x14ac:dyDescent="0.25">
      <c r="A13818"/>
      <c r="B13818"/>
      <c r="C13818"/>
      <c r="D13818"/>
    </row>
    <row r="13819" spans="1:4" ht="15" x14ac:dyDescent="0.25">
      <c r="A13819"/>
      <c r="B13819"/>
      <c r="C13819"/>
      <c r="D13819"/>
    </row>
    <row r="13820" spans="1:4" ht="15" x14ac:dyDescent="0.25">
      <c r="A13820"/>
      <c r="B13820"/>
      <c r="C13820"/>
      <c r="D13820"/>
    </row>
    <row r="13821" spans="1:4" ht="15" x14ac:dyDescent="0.25">
      <c r="A13821"/>
      <c r="B13821"/>
      <c r="C13821"/>
      <c r="D13821"/>
    </row>
    <row r="13822" spans="1:4" ht="15" x14ac:dyDescent="0.25">
      <c r="A13822"/>
      <c r="B13822"/>
      <c r="C13822"/>
      <c r="D13822"/>
    </row>
    <row r="13823" spans="1:4" ht="15" x14ac:dyDescent="0.25">
      <c r="A13823"/>
      <c r="B13823"/>
      <c r="C13823"/>
      <c r="D13823"/>
    </row>
    <row r="13824" spans="1:4" ht="15" x14ac:dyDescent="0.25">
      <c r="A13824"/>
      <c r="B13824"/>
      <c r="C13824"/>
      <c r="D13824"/>
    </row>
    <row r="13825" spans="1:4" ht="15" x14ac:dyDescent="0.25">
      <c r="A13825"/>
      <c r="B13825"/>
      <c r="C13825"/>
      <c r="D13825"/>
    </row>
    <row r="13826" spans="1:4" ht="15" x14ac:dyDescent="0.25">
      <c r="A13826"/>
      <c r="B13826"/>
      <c r="C13826"/>
      <c r="D13826"/>
    </row>
    <row r="13827" spans="1:4" ht="15" x14ac:dyDescent="0.25">
      <c r="A13827"/>
      <c r="B13827"/>
      <c r="C13827"/>
      <c r="D13827"/>
    </row>
    <row r="13828" spans="1:4" ht="15" x14ac:dyDescent="0.25">
      <c r="A13828"/>
      <c r="B13828"/>
      <c r="C13828"/>
      <c r="D13828"/>
    </row>
    <row r="13829" spans="1:4" ht="15" x14ac:dyDescent="0.25">
      <c r="A13829"/>
      <c r="B13829"/>
      <c r="C13829"/>
      <c r="D13829"/>
    </row>
    <row r="13830" spans="1:4" ht="15" x14ac:dyDescent="0.25">
      <c r="A13830"/>
      <c r="B13830"/>
      <c r="C13830"/>
      <c r="D13830"/>
    </row>
    <row r="13831" spans="1:4" ht="15" x14ac:dyDescent="0.25">
      <c r="A13831"/>
      <c r="B13831"/>
      <c r="C13831"/>
      <c r="D13831"/>
    </row>
    <row r="13832" spans="1:4" ht="15" x14ac:dyDescent="0.25">
      <c r="A13832"/>
      <c r="B13832"/>
      <c r="C13832"/>
      <c r="D13832"/>
    </row>
    <row r="13833" spans="1:4" ht="15" x14ac:dyDescent="0.25">
      <c r="A13833"/>
      <c r="B13833"/>
      <c r="C13833"/>
      <c r="D13833"/>
    </row>
    <row r="13834" spans="1:4" ht="15" x14ac:dyDescent="0.25">
      <c r="A13834"/>
      <c r="B13834"/>
      <c r="C13834"/>
      <c r="D13834"/>
    </row>
    <row r="13835" spans="1:4" ht="15" x14ac:dyDescent="0.25">
      <c r="A13835"/>
      <c r="B13835"/>
      <c r="C13835"/>
      <c r="D13835"/>
    </row>
    <row r="13836" spans="1:4" ht="15" x14ac:dyDescent="0.25">
      <c r="A13836"/>
      <c r="B13836"/>
      <c r="C13836"/>
      <c r="D13836"/>
    </row>
    <row r="13837" spans="1:4" ht="15" x14ac:dyDescent="0.25">
      <c r="A13837"/>
      <c r="B13837"/>
      <c r="C13837"/>
      <c r="D13837"/>
    </row>
    <row r="13838" spans="1:4" ht="15" x14ac:dyDescent="0.25">
      <c r="A13838"/>
      <c r="B13838"/>
      <c r="C13838"/>
      <c r="D13838"/>
    </row>
    <row r="13839" spans="1:4" ht="15" x14ac:dyDescent="0.25">
      <c r="A13839"/>
      <c r="B13839"/>
      <c r="C13839"/>
      <c r="D13839"/>
    </row>
    <row r="13840" spans="1:4" ht="15" x14ac:dyDescent="0.25">
      <c r="A13840"/>
      <c r="B13840"/>
      <c r="C13840"/>
      <c r="D13840"/>
    </row>
    <row r="13841" spans="1:4" ht="15" x14ac:dyDescent="0.25">
      <c r="A13841"/>
      <c r="B13841"/>
      <c r="C13841"/>
      <c r="D13841"/>
    </row>
    <row r="13842" spans="1:4" ht="15" x14ac:dyDescent="0.25">
      <c r="A13842"/>
      <c r="B13842"/>
      <c r="C13842"/>
      <c r="D13842"/>
    </row>
    <row r="13843" spans="1:4" ht="15" x14ac:dyDescent="0.25">
      <c r="A13843"/>
      <c r="B13843"/>
      <c r="C13843"/>
      <c r="D13843"/>
    </row>
    <row r="13844" spans="1:4" ht="15" x14ac:dyDescent="0.25">
      <c r="A13844"/>
      <c r="B13844"/>
      <c r="C13844"/>
      <c r="D13844"/>
    </row>
    <row r="13845" spans="1:4" ht="15" x14ac:dyDescent="0.25">
      <c r="A13845"/>
      <c r="B13845"/>
      <c r="C13845"/>
      <c r="D13845"/>
    </row>
    <row r="13846" spans="1:4" ht="15" x14ac:dyDescent="0.25">
      <c r="A13846"/>
      <c r="B13846"/>
      <c r="C13846"/>
      <c r="D13846"/>
    </row>
    <row r="13847" spans="1:4" ht="15" x14ac:dyDescent="0.25">
      <c r="A13847"/>
      <c r="B13847"/>
      <c r="C13847"/>
      <c r="D13847"/>
    </row>
    <row r="13848" spans="1:4" ht="15" x14ac:dyDescent="0.25">
      <c r="A13848"/>
      <c r="B13848"/>
      <c r="C13848"/>
      <c r="D13848"/>
    </row>
    <row r="13849" spans="1:4" ht="15" x14ac:dyDescent="0.25">
      <c r="A13849"/>
      <c r="B13849"/>
      <c r="C13849"/>
      <c r="D13849"/>
    </row>
    <row r="13850" spans="1:4" ht="15" x14ac:dyDescent="0.25">
      <c r="A13850"/>
      <c r="B13850"/>
      <c r="C13850"/>
      <c r="D13850"/>
    </row>
    <row r="13851" spans="1:4" ht="15" x14ac:dyDescent="0.25">
      <c r="A13851"/>
      <c r="B13851"/>
      <c r="C13851"/>
      <c r="D13851"/>
    </row>
    <row r="13852" spans="1:4" ht="15" x14ac:dyDescent="0.25">
      <c r="A13852"/>
      <c r="B13852"/>
      <c r="C13852"/>
      <c r="D13852"/>
    </row>
    <row r="13853" spans="1:4" ht="15" x14ac:dyDescent="0.25">
      <c r="A13853"/>
      <c r="B13853"/>
      <c r="C13853"/>
      <c r="D13853"/>
    </row>
    <row r="13854" spans="1:4" ht="15" x14ac:dyDescent="0.25">
      <c r="A13854"/>
      <c r="B13854"/>
      <c r="C13854"/>
      <c r="D13854"/>
    </row>
    <row r="13855" spans="1:4" ht="15" x14ac:dyDescent="0.25">
      <c r="A13855"/>
      <c r="B13855"/>
      <c r="C13855"/>
      <c r="D13855"/>
    </row>
    <row r="13856" spans="1:4" ht="15" x14ac:dyDescent="0.25">
      <c r="A13856"/>
      <c r="B13856"/>
      <c r="C13856"/>
      <c r="D13856"/>
    </row>
    <row r="13857" spans="1:4" ht="15" x14ac:dyDescent="0.25">
      <c r="A13857"/>
      <c r="B13857"/>
      <c r="C13857"/>
      <c r="D13857"/>
    </row>
    <row r="13858" spans="1:4" ht="15" x14ac:dyDescent="0.25">
      <c r="A13858"/>
      <c r="B13858"/>
      <c r="C13858"/>
      <c r="D13858"/>
    </row>
    <row r="13859" spans="1:4" ht="15" x14ac:dyDescent="0.25">
      <c r="A13859"/>
      <c r="B13859"/>
      <c r="C13859"/>
      <c r="D13859"/>
    </row>
    <row r="13860" spans="1:4" ht="15" x14ac:dyDescent="0.25">
      <c r="A13860"/>
      <c r="B13860"/>
      <c r="C13860"/>
      <c r="D13860"/>
    </row>
    <row r="13861" spans="1:4" ht="15" x14ac:dyDescent="0.25">
      <c r="A13861"/>
      <c r="B13861"/>
      <c r="C13861"/>
      <c r="D13861"/>
    </row>
    <row r="13862" spans="1:4" ht="15" x14ac:dyDescent="0.25">
      <c r="A13862"/>
      <c r="B13862"/>
      <c r="C13862"/>
      <c r="D13862"/>
    </row>
    <row r="13863" spans="1:4" ht="15" x14ac:dyDescent="0.25">
      <c r="A13863"/>
      <c r="B13863"/>
      <c r="C13863"/>
      <c r="D13863"/>
    </row>
    <row r="13864" spans="1:4" ht="15" x14ac:dyDescent="0.25">
      <c r="A13864"/>
      <c r="B13864"/>
      <c r="C13864"/>
      <c r="D13864"/>
    </row>
    <row r="13865" spans="1:4" ht="15" x14ac:dyDescent="0.25">
      <c r="A13865"/>
      <c r="B13865"/>
      <c r="C13865"/>
      <c r="D13865"/>
    </row>
    <row r="13866" spans="1:4" ht="15" x14ac:dyDescent="0.25">
      <c r="A13866"/>
      <c r="B13866"/>
      <c r="C13866"/>
      <c r="D13866"/>
    </row>
    <row r="13867" spans="1:4" ht="15" x14ac:dyDescent="0.25">
      <c r="A13867"/>
      <c r="B13867"/>
      <c r="C13867"/>
      <c r="D13867"/>
    </row>
    <row r="13868" spans="1:4" ht="15" x14ac:dyDescent="0.25">
      <c r="A13868"/>
      <c r="B13868"/>
      <c r="C13868"/>
      <c r="D13868"/>
    </row>
    <row r="13869" spans="1:4" ht="15" x14ac:dyDescent="0.25">
      <c r="A13869"/>
      <c r="B13869"/>
      <c r="C13869"/>
      <c r="D13869"/>
    </row>
    <row r="13870" spans="1:4" ht="15" x14ac:dyDescent="0.25">
      <c r="A13870"/>
      <c r="B13870"/>
      <c r="C13870"/>
      <c r="D13870"/>
    </row>
    <row r="13871" spans="1:4" ht="15" x14ac:dyDescent="0.25">
      <c r="A13871"/>
      <c r="B13871"/>
      <c r="C13871"/>
      <c r="D13871"/>
    </row>
    <row r="13872" spans="1:4" ht="15" x14ac:dyDescent="0.25">
      <c r="A13872"/>
      <c r="B13872"/>
      <c r="C13872"/>
      <c r="D13872"/>
    </row>
    <row r="13873" spans="1:4" ht="15" x14ac:dyDescent="0.25">
      <c r="A13873"/>
      <c r="B13873"/>
      <c r="C13873"/>
      <c r="D13873"/>
    </row>
    <row r="13874" spans="1:4" ht="15" x14ac:dyDescent="0.25">
      <c r="A13874"/>
      <c r="B13874"/>
      <c r="C13874"/>
      <c r="D13874"/>
    </row>
    <row r="13875" spans="1:4" ht="15" x14ac:dyDescent="0.25">
      <c r="A13875"/>
      <c r="B13875"/>
      <c r="C13875"/>
      <c r="D13875"/>
    </row>
    <row r="13876" spans="1:4" ht="15" x14ac:dyDescent="0.25">
      <c r="A13876"/>
      <c r="B13876"/>
      <c r="C13876"/>
      <c r="D13876"/>
    </row>
    <row r="13877" spans="1:4" ht="15" x14ac:dyDescent="0.25">
      <c r="A13877"/>
      <c r="B13877"/>
      <c r="C13877"/>
      <c r="D13877"/>
    </row>
    <row r="13878" spans="1:4" ht="15" x14ac:dyDescent="0.25">
      <c r="A13878"/>
      <c r="B13878"/>
      <c r="C13878"/>
      <c r="D13878"/>
    </row>
    <row r="13879" spans="1:4" ht="15" x14ac:dyDescent="0.25">
      <c r="A13879"/>
      <c r="B13879"/>
      <c r="C13879"/>
      <c r="D13879"/>
    </row>
    <row r="13880" spans="1:4" ht="15" x14ac:dyDescent="0.25">
      <c r="A13880"/>
      <c r="B13880"/>
      <c r="C13880"/>
      <c r="D13880"/>
    </row>
    <row r="13881" spans="1:4" ht="15" x14ac:dyDescent="0.25">
      <c r="A13881"/>
      <c r="B13881"/>
      <c r="C13881"/>
      <c r="D13881"/>
    </row>
    <row r="13882" spans="1:4" ht="15" x14ac:dyDescent="0.25">
      <c r="A13882"/>
      <c r="B13882"/>
      <c r="C13882"/>
      <c r="D13882"/>
    </row>
    <row r="13883" spans="1:4" ht="15" x14ac:dyDescent="0.25">
      <c r="A13883"/>
      <c r="B13883"/>
      <c r="C13883"/>
      <c r="D13883"/>
    </row>
    <row r="13884" spans="1:4" ht="15" x14ac:dyDescent="0.25">
      <c r="A13884"/>
      <c r="B13884"/>
      <c r="C13884"/>
      <c r="D13884"/>
    </row>
    <row r="13885" spans="1:4" ht="15" x14ac:dyDescent="0.25">
      <c r="A13885"/>
      <c r="B13885"/>
      <c r="C13885"/>
      <c r="D13885"/>
    </row>
    <row r="13886" spans="1:4" ht="15" x14ac:dyDescent="0.25">
      <c r="A13886"/>
      <c r="B13886"/>
      <c r="C13886"/>
      <c r="D13886"/>
    </row>
    <row r="13887" spans="1:4" ht="15" x14ac:dyDescent="0.25">
      <c r="A13887"/>
      <c r="B13887"/>
      <c r="C13887"/>
      <c r="D13887"/>
    </row>
    <row r="13888" spans="1:4" ht="15" x14ac:dyDescent="0.25">
      <c r="A13888"/>
      <c r="B13888"/>
      <c r="C13888"/>
      <c r="D13888"/>
    </row>
    <row r="13889" spans="1:4" ht="15" x14ac:dyDescent="0.25">
      <c r="A13889"/>
      <c r="B13889"/>
      <c r="C13889"/>
      <c r="D13889"/>
    </row>
    <row r="13890" spans="1:4" ht="15" x14ac:dyDescent="0.25">
      <c r="A13890"/>
      <c r="B13890"/>
      <c r="C13890"/>
      <c r="D13890"/>
    </row>
    <row r="13891" spans="1:4" ht="15" x14ac:dyDescent="0.25">
      <c r="A13891"/>
      <c r="B13891"/>
      <c r="C13891"/>
      <c r="D13891"/>
    </row>
    <row r="13892" spans="1:4" ht="15" x14ac:dyDescent="0.25">
      <c r="A13892"/>
      <c r="B13892"/>
      <c r="C13892"/>
      <c r="D13892"/>
    </row>
    <row r="13893" spans="1:4" ht="15" x14ac:dyDescent="0.25">
      <c r="A13893"/>
      <c r="B13893"/>
      <c r="C13893"/>
      <c r="D13893"/>
    </row>
    <row r="13894" spans="1:4" ht="15" x14ac:dyDescent="0.25">
      <c r="A13894"/>
      <c r="B13894"/>
      <c r="C13894"/>
      <c r="D13894"/>
    </row>
    <row r="13895" spans="1:4" ht="15" x14ac:dyDescent="0.25">
      <c r="A13895"/>
      <c r="B13895"/>
      <c r="C13895"/>
      <c r="D13895"/>
    </row>
    <row r="13896" spans="1:4" ht="15" x14ac:dyDescent="0.25">
      <c r="A13896"/>
      <c r="B13896"/>
      <c r="C13896"/>
      <c r="D13896"/>
    </row>
    <row r="13897" spans="1:4" ht="15" x14ac:dyDescent="0.25">
      <c r="A13897"/>
      <c r="B13897"/>
      <c r="C13897"/>
      <c r="D13897"/>
    </row>
    <row r="13898" spans="1:4" ht="15" x14ac:dyDescent="0.25">
      <c r="A13898"/>
      <c r="B13898"/>
      <c r="C13898"/>
      <c r="D13898"/>
    </row>
    <row r="13899" spans="1:4" ht="15" x14ac:dyDescent="0.25">
      <c r="A13899"/>
      <c r="B13899"/>
      <c r="C13899"/>
      <c r="D13899"/>
    </row>
    <row r="13900" spans="1:4" ht="15" x14ac:dyDescent="0.25">
      <c r="A13900"/>
      <c r="B13900"/>
      <c r="C13900"/>
      <c r="D13900"/>
    </row>
    <row r="13901" spans="1:4" ht="15" x14ac:dyDescent="0.25">
      <c r="A13901"/>
      <c r="B13901"/>
      <c r="C13901"/>
      <c r="D13901"/>
    </row>
    <row r="13902" spans="1:4" ht="15" x14ac:dyDescent="0.25">
      <c r="A13902"/>
      <c r="B13902"/>
      <c r="C13902"/>
      <c r="D13902"/>
    </row>
    <row r="13903" spans="1:4" ht="15" x14ac:dyDescent="0.25">
      <c r="A13903"/>
      <c r="B13903"/>
      <c r="C13903"/>
      <c r="D13903"/>
    </row>
    <row r="13904" spans="1:4" ht="15" x14ac:dyDescent="0.25">
      <c r="A13904"/>
      <c r="B13904"/>
      <c r="C13904"/>
      <c r="D13904"/>
    </row>
    <row r="13905" spans="1:4" ht="15" x14ac:dyDescent="0.25">
      <c r="A13905"/>
      <c r="B13905"/>
      <c r="C13905"/>
      <c r="D13905"/>
    </row>
    <row r="13906" spans="1:4" ht="15" x14ac:dyDescent="0.25">
      <c r="A13906"/>
      <c r="B13906"/>
      <c r="C13906"/>
      <c r="D13906"/>
    </row>
    <row r="13907" spans="1:4" ht="15" x14ac:dyDescent="0.25">
      <c r="A13907"/>
      <c r="B13907"/>
      <c r="C13907"/>
      <c r="D13907"/>
    </row>
    <row r="13908" spans="1:4" ht="15" x14ac:dyDescent="0.25">
      <c r="A13908"/>
      <c r="B13908"/>
      <c r="C13908"/>
      <c r="D13908"/>
    </row>
    <row r="13909" spans="1:4" ht="15" x14ac:dyDescent="0.25">
      <c r="A13909"/>
      <c r="B13909"/>
      <c r="C13909"/>
      <c r="D13909"/>
    </row>
    <row r="13910" spans="1:4" ht="15" x14ac:dyDescent="0.25">
      <c r="A13910"/>
      <c r="B13910"/>
      <c r="C13910"/>
      <c r="D13910"/>
    </row>
    <row r="13911" spans="1:4" ht="15" x14ac:dyDescent="0.25">
      <c r="A13911"/>
      <c r="B13911"/>
      <c r="C13911"/>
      <c r="D13911"/>
    </row>
    <row r="13912" spans="1:4" ht="15" x14ac:dyDescent="0.25">
      <c r="A13912"/>
      <c r="B13912"/>
      <c r="C13912"/>
      <c r="D13912"/>
    </row>
    <row r="13913" spans="1:4" ht="15" x14ac:dyDescent="0.25">
      <c r="A13913"/>
      <c r="B13913"/>
      <c r="C13913"/>
      <c r="D13913"/>
    </row>
    <row r="13914" spans="1:4" ht="15" x14ac:dyDescent="0.25">
      <c r="A13914"/>
      <c r="B13914"/>
      <c r="C13914"/>
      <c r="D13914"/>
    </row>
    <row r="13915" spans="1:4" ht="15" x14ac:dyDescent="0.25">
      <c r="A13915"/>
      <c r="B13915"/>
      <c r="C13915"/>
      <c r="D13915"/>
    </row>
    <row r="13916" spans="1:4" ht="15" x14ac:dyDescent="0.25">
      <c r="A13916"/>
      <c r="B13916"/>
      <c r="C13916"/>
      <c r="D13916"/>
    </row>
    <row r="13917" spans="1:4" ht="15" x14ac:dyDescent="0.25">
      <c r="A13917"/>
      <c r="B13917"/>
      <c r="C13917"/>
      <c r="D13917"/>
    </row>
    <row r="13918" spans="1:4" ht="15" x14ac:dyDescent="0.25">
      <c r="A13918"/>
      <c r="B13918"/>
      <c r="C13918"/>
      <c r="D13918"/>
    </row>
    <row r="13919" spans="1:4" ht="15" x14ac:dyDescent="0.25">
      <c r="A13919"/>
      <c r="B13919"/>
      <c r="C13919"/>
      <c r="D13919"/>
    </row>
    <row r="13920" spans="1:4" ht="15" x14ac:dyDescent="0.25">
      <c r="A13920"/>
      <c r="B13920"/>
      <c r="C13920"/>
      <c r="D13920"/>
    </row>
    <row r="13921" spans="1:4" ht="15" x14ac:dyDescent="0.25">
      <c r="A13921"/>
      <c r="B13921"/>
      <c r="C13921"/>
      <c r="D13921"/>
    </row>
    <row r="13922" spans="1:4" ht="15" x14ac:dyDescent="0.25">
      <c r="A13922"/>
      <c r="B13922"/>
      <c r="C13922"/>
      <c r="D13922"/>
    </row>
    <row r="13923" spans="1:4" ht="15" x14ac:dyDescent="0.25">
      <c r="A13923"/>
      <c r="B13923"/>
      <c r="C13923"/>
      <c r="D13923"/>
    </row>
    <row r="13924" spans="1:4" ht="15" x14ac:dyDescent="0.25">
      <c r="A13924"/>
      <c r="B13924"/>
      <c r="C13924"/>
      <c r="D13924"/>
    </row>
    <row r="13925" spans="1:4" ht="15" x14ac:dyDescent="0.25">
      <c r="A13925"/>
      <c r="B13925"/>
      <c r="C13925"/>
      <c r="D13925"/>
    </row>
    <row r="13926" spans="1:4" ht="15" x14ac:dyDescent="0.25">
      <c r="A13926"/>
      <c r="B13926"/>
      <c r="C13926"/>
      <c r="D13926"/>
    </row>
    <row r="13927" spans="1:4" ht="15" x14ac:dyDescent="0.25">
      <c r="A13927"/>
      <c r="B13927"/>
      <c r="C13927"/>
      <c r="D13927"/>
    </row>
    <row r="13928" spans="1:4" ht="15" x14ac:dyDescent="0.25">
      <c r="A13928"/>
      <c r="B13928"/>
      <c r="C13928"/>
      <c r="D13928"/>
    </row>
    <row r="13929" spans="1:4" ht="15" x14ac:dyDescent="0.25">
      <c r="A13929"/>
      <c r="B13929"/>
      <c r="C13929"/>
      <c r="D13929"/>
    </row>
    <row r="13930" spans="1:4" ht="15" x14ac:dyDescent="0.25">
      <c r="A13930"/>
      <c r="B13930"/>
      <c r="C13930"/>
      <c r="D13930"/>
    </row>
    <row r="13931" spans="1:4" ht="15" x14ac:dyDescent="0.25">
      <c r="A13931"/>
      <c r="B13931"/>
      <c r="C13931"/>
      <c r="D13931"/>
    </row>
    <row r="13932" spans="1:4" ht="15" x14ac:dyDescent="0.25">
      <c r="A13932"/>
      <c r="B13932"/>
      <c r="C13932"/>
      <c r="D13932"/>
    </row>
    <row r="13933" spans="1:4" ht="15" x14ac:dyDescent="0.25">
      <c r="A13933"/>
      <c r="B13933"/>
      <c r="C13933"/>
      <c r="D13933"/>
    </row>
    <row r="13934" spans="1:4" ht="15" x14ac:dyDescent="0.25">
      <c r="A13934"/>
      <c r="B13934"/>
      <c r="C13934"/>
      <c r="D13934"/>
    </row>
    <row r="13935" spans="1:4" ht="15" x14ac:dyDescent="0.25">
      <c r="A13935"/>
      <c r="B13935"/>
      <c r="C13935"/>
      <c r="D13935"/>
    </row>
    <row r="13936" spans="1:4" ht="15" x14ac:dyDescent="0.25">
      <c r="A13936"/>
      <c r="B13936"/>
      <c r="C13936"/>
      <c r="D13936"/>
    </row>
    <row r="13937" spans="1:4" ht="15" x14ac:dyDescent="0.25">
      <c r="A13937"/>
      <c r="B13937"/>
      <c r="C13937"/>
      <c r="D13937"/>
    </row>
    <row r="13938" spans="1:4" ht="15" x14ac:dyDescent="0.25">
      <c r="A13938"/>
      <c r="B13938"/>
      <c r="C13938"/>
      <c r="D13938"/>
    </row>
    <row r="13939" spans="1:4" ht="15" x14ac:dyDescent="0.25">
      <c r="A13939"/>
      <c r="B13939"/>
      <c r="C13939"/>
      <c r="D13939"/>
    </row>
    <row r="13940" spans="1:4" ht="15" x14ac:dyDescent="0.25">
      <c r="A13940"/>
      <c r="B13940"/>
      <c r="C13940"/>
      <c r="D13940"/>
    </row>
    <row r="13941" spans="1:4" ht="15" x14ac:dyDescent="0.25">
      <c r="A13941"/>
      <c r="B13941"/>
      <c r="C13941"/>
      <c r="D13941"/>
    </row>
    <row r="13942" spans="1:4" ht="15" x14ac:dyDescent="0.25">
      <c r="A13942"/>
      <c r="B13942"/>
      <c r="C13942"/>
      <c r="D13942"/>
    </row>
    <row r="13943" spans="1:4" ht="15" x14ac:dyDescent="0.25">
      <c r="A13943"/>
      <c r="B13943"/>
      <c r="C13943"/>
      <c r="D13943"/>
    </row>
    <row r="13944" spans="1:4" ht="15" x14ac:dyDescent="0.25">
      <c r="A13944"/>
      <c r="B13944"/>
      <c r="C13944"/>
      <c r="D13944"/>
    </row>
    <row r="13945" spans="1:4" ht="15" x14ac:dyDescent="0.25">
      <c r="A13945"/>
      <c r="B13945"/>
      <c r="C13945"/>
      <c r="D13945"/>
    </row>
    <row r="13946" spans="1:4" ht="15" x14ac:dyDescent="0.25">
      <c r="A13946"/>
      <c r="B13946"/>
      <c r="C13946"/>
      <c r="D13946"/>
    </row>
    <row r="13947" spans="1:4" ht="15" x14ac:dyDescent="0.25">
      <c r="A13947"/>
      <c r="B13947"/>
      <c r="C13947"/>
      <c r="D13947"/>
    </row>
    <row r="13948" spans="1:4" ht="15" x14ac:dyDescent="0.25">
      <c r="A13948"/>
      <c r="B13948"/>
      <c r="C13948"/>
      <c r="D13948"/>
    </row>
    <row r="13949" spans="1:4" ht="15" x14ac:dyDescent="0.25">
      <c r="A13949"/>
      <c r="B13949"/>
      <c r="C13949"/>
      <c r="D13949"/>
    </row>
    <row r="13950" spans="1:4" ht="15" x14ac:dyDescent="0.25">
      <c r="A13950"/>
      <c r="B13950"/>
      <c r="C13950"/>
      <c r="D13950"/>
    </row>
    <row r="13951" spans="1:4" ht="15" x14ac:dyDescent="0.25">
      <c r="A13951"/>
      <c r="B13951"/>
      <c r="C13951"/>
      <c r="D13951"/>
    </row>
    <row r="13952" spans="1:4" ht="15" x14ac:dyDescent="0.25">
      <c r="A13952"/>
      <c r="B13952"/>
      <c r="C13952"/>
      <c r="D13952"/>
    </row>
    <row r="13953" spans="1:4" ht="15" x14ac:dyDescent="0.25">
      <c r="A13953"/>
      <c r="B13953"/>
      <c r="C13953"/>
      <c r="D13953"/>
    </row>
    <row r="13954" spans="1:4" ht="15" x14ac:dyDescent="0.25">
      <c r="A13954"/>
      <c r="B13954"/>
      <c r="C13954"/>
      <c r="D13954"/>
    </row>
    <row r="13955" spans="1:4" ht="15" x14ac:dyDescent="0.25">
      <c r="A13955"/>
      <c r="B13955"/>
      <c r="C13955"/>
      <c r="D13955"/>
    </row>
    <row r="13956" spans="1:4" ht="15" x14ac:dyDescent="0.25">
      <c r="A13956"/>
      <c r="B13956"/>
      <c r="C13956"/>
      <c r="D13956"/>
    </row>
    <row r="13957" spans="1:4" ht="15" x14ac:dyDescent="0.25">
      <c r="A13957"/>
      <c r="B13957"/>
      <c r="C13957"/>
      <c r="D13957"/>
    </row>
    <row r="13958" spans="1:4" ht="15" x14ac:dyDescent="0.25">
      <c r="A13958"/>
      <c r="B13958"/>
      <c r="C13958"/>
      <c r="D13958"/>
    </row>
    <row r="13959" spans="1:4" ht="15" x14ac:dyDescent="0.25">
      <c r="A13959"/>
      <c r="B13959"/>
      <c r="C13959"/>
      <c r="D13959"/>
    </row>
    <row r="13960" spans="1:4" ht="15" x14ac:dyDescent="0.25">
      <c r="A13960"/>
      <c r="B13960"/>
      <c r="C13960"/>
      <c r="D13960"/>
    </row>
    <row r="13961" spans="1:4" ht="15" x14ac:dyDescent="0.25">
      <c r="A13961"/>
      <c r="B13961"/>
      <c r="C13961"/>
      <c r="D13961"/>
    </row>
    <row r="13962" spans="1:4" ht="15" x14ac:dyDescent="0.25">
      <c r="A13962"/>
      <c r="B13962"/>
      <c r="C13962"/>
      <c r="D13962"/>
    </row>
    <row r="13963" spans="1:4" ht="15" x14ac:dyDescent="0.25">
      <c r="A13963"/>
      <c r="B13963"/>
      <c r="C13963"/>
      <c r="D13963"/>
    </row>
    <row r="13964" spans="1:4" ht="15" x14ac:dyDescent="0.25">
      <c r="A13964"/>
      <c r="B13964"/>
      <c r="C13964"/>
      <c r="D13964"/>
    </row>
    <row r="13965" spans="1:4" ht="15" x14ac:dyDescent="0.25">
      <c r="A13965"/>
      <c r="B13965"/>
      <c r="C13965"/>
      <c r="D13965"/>
    </row>
    <row r="13966" spans="1:4" ht="15" x14ac:dyDescent="0.25">
      <c r="A13966"/>
      <c r="B13966"/>
      <c r="C13966"/>
      <c r="D13966"/>
    </row>
    <row r="13967" spans="1:4" ht="15" x14ac:dyDescent="0.25">
      <c r="A13967"/>
      <c r="B13967"/>
      <c r="C13967"/>
      <c r="D13967"/>
    </row>
    <row r="13968" spans="1:4" ht="15" x14ac:dyDescent="0.25">
      <c r="A13968"/>
      <c r="B13968"/>
      <c r="C13968"/>
      <c r="D13968"/>
    </row>
    <row r="13969" spans="1:4" ht="15" x14ac:dyDescent="0.25">
      <c r="A13969"/>
      <c r="B13969"/>
      <c r="C13969"/>
      <c r="D13969"/>
    </row>
    <row r="13970" spans="1:4" ht="15" x14ac:dyDescent="0.25">
      <c r="A13970"/>
      <c r="B13970"/>
      <c r="C13970"/>
      <c r="D13970"/>
    </row>
    <row r="13971" spans="1:4" ht="15" x14ac:dyDescent="0.25">
      <c r="A13971"/>
      <c r="B13971"/>
      <c r="C13971"/>
      <c r="D13971"/>
    </row>
    <row r="13972" spans="1:4" ht="15" x14ac:dyDescent="0.25">
      <c r="A13972"/>
      <c r="B13972"/>
      <c r="C13972"/>
      <c r="D13972"/>
    </row>
    <row r="13973" spans="1:4" ht="15" x14ac:dyDescent="0.25">
      <c r="A13973"/>
      <c r="B13973"/>
      <c r="C13973"/>
      <c r="D13973"/>
    </row>
    <row r="13974" spans="1:4" ht="15" x14ac:dyDescent="0.25">
      <c r="A13974"/>
      <c r="B13974"/>
      <c r="C13974"/>
      <c r="D13974"/>
    </row>
    <row r="13975" spans="1:4" ht="15" x14ac:dyDescent="0.25">
      <c r="A13975"/>
      <c r="B13975"/>
      <c r="C13975"/>
      <c r="D13975"/>
    </row>
    <row r="13976" spans="1:4" ht="15" x14ac:dyDescent="0.25">
      <c r="A13976"/>
      <c r="B13976"/>
      <c r="C13976"/>
      <c r="D13976"/>
    </row>
    <row r="13977" spans="1:4" ht="15" x14ac:dyDescent="0.25">
      <c r="A13977"/>
      <c r="B13977"/>
      <c r="C13977"/>
      <c r="D13977"/>
    </row>
    <row r="13978" spans="1:4" ht="15" x14ac:dyDescent="0.25">
      <c r="A13978"/>
      <c r="B13978"/>
      <c r="C13978"/>
      <c r="D13978"/>
    </row>
    <row r="13979" spans="1:4" ht="15" x14ac:dyDescent="0.25">
      <c r="A13979"/>
      <c r="B13979"/>
      <c r="C13979"/>
      <c r="D13979"/>
    </row>
    <row r="13980" spans="1:4" ht="15" x14ac:dyDescent="0.25">
      <c r="A13980"/>
      <c r="B13980"/>
      <c r="C13980"/>
      <c r="D13980"/>
    </row>
    <row r="13981" spans="1:4" ht="15" x14ac:dyDescent="0.25">
      <c r="A13981"/>
      <c r="B13981"/>
      <c r="C13981"/>
      <c r="D13981"/>
    </row>
    <row r="13982" spans="1:4" ht="15" x14ac:dyDescent="0.25">
      <c r="A13982"/>
      <c r="B13982"/>
      <c r="C13982"/>
      <c r="D13982"/>
    </row>
    <row r="13983" spans="1:4" ht="15" x14ac:dyDescent="0.25">
      <c r="A13983"/>
      <c r="B13983"/>
      <c r="C13983"/>
      <c r="D13983"/>
    </row>
    <row r="13984" spans="1:4" ht="15" x14ac:dyDescent="0.25">
      <c r="A13984"/>
      <c r="B13984"/>
      <c r="C13984"/>
      <c r="D13984"/>
    </row>
    <row r="13985" spans="1:4" ht="15" x14ac:dyDescent="0.25">
      <c r="A13985"/>
      <c r="B13985"/>
      <c r="C13985"/>
      <c r="D13985"/>
    </row>
    <row r="13986" spans="1:4" ht="15" x14ac:dyDescent="0.25">
      <c r="A13986"/>
      <c r="B13986"/>
      <c r="C13986"/>
      <c r="D13986"/>
    </row>
    <row r="13987" spans="1:4" ht="15" x14ac:dyDescent="0.25">
      <c r="A13987"/>
      <c r="B13987"/>
      <c r="C13987"/>
      <c r="D13987"/>
    </row>
    <row r="13988" spans="1:4" ht="15" x14ac:dyDescent="0.25">
      <c r="A13988"/>
      <c r="B13988"/>
      <c r="C13988"/>
      <c r="D13988"/>
    </row>
    <row r="13989" spans="1:4" ht="15" x14ac:dyDescent="0.25">
      <c r="A13989"/>
      <c r="B13989"/>
      <c r="C13989"/>
      <c r="D13989"/>
    </row>
    <row r="13990" spans="1:4" ht="15" x14ac:dyDescent="0.25">
      <c r="A13990"/>
      <c r="B13990"/>
      <c r="C13990"/>
      <c r="D13990"/>
    </row>
    <row r="13991" spans="1:4" ht="15" x14ac:dyDescent="0.25">
      <c r="A13991"/>
      <c r="B13991"/>
      <c r="C13991"/>
      <c r="D13991"/>
    </row>
    <row r="13992" spans="1:4" ht="15" x14ac:dyDescent="0.25">
      <c r="A13992"/>
      <c r="B13992"/>
      <c r="C13992"/>
      <c r="D13992"/>
    </row>
    <row r="13993" spans="1:4" ht="15" x14ac:dyDescent="0.25">
      <c r="A13993"/>
      <c r="B13993"/>
      <c r="C13993"/>
      <c r="D13993"/>
    </row>
    <row r="13994" spans="1:4" ht="15" x14ac:dyDescent="0.25">
      <c r="A13994"/>
      <c r="B13994"/>
      <c r="C13994"/>
      <c r="D13994"/>
    </row>
    <row r="13995" spans="1:4" ht="15" x14ac:dyDescent="0.25">
      <c r="A13995"/>
      <c r="B13995"/>
      <c r="C13995"/>
      <c r="D13995"/>
    </row>
    <row r="13996" spans="1:4" ht="15" x14ac:dyDescent="0.25">
      <c r="A13996"/>
      <c r="B13996"/>
      <c r="C13996"/>
      <c r="D13996"/>
    </row>
    <row r="13997" spans="1:4" ht="15" x14ac:dyDescent="0.25">
      <c r="A13997"/>
      <c r="B13997"/>
      <c r="C13997"/>
      <c r="D13997"/>
    </row>
    <row r="13998" spans="1:4" ht="15" x14ac:dyDescent="0.25">
      <c r="A13998"/>
      <c r="B13998"/>
      <c r="C13998"/>
      <c r="D13998"/>
    </row>
    <row r="13999" spans="1:4" ht="15" x14ac:dyDescent="0.25">
      <c r="A13999"/>
      <c r="B13999"/>
      <c r="C13999"/>
      <c r="D13999"/>
    </row>
    <row r="14000" spans="1:4" ht="15" x14ac:dyDescent="0.25">
      <c r="A14000"/>
      <c r="B14000"/>
      <c r="C14000"/>
      <c r="D14000"/>
    </row>
    <row r="14001" spans="1:4" ht="15" x14ac:dyDescent="0.25">
      <c r="A14001"/>
      <c r="B14001"/>
      <c r="C14001"/>
      <c r="D14001"/>
    </row>
    <row r="14002" spans="1:4" ht="15" x14ac:dyDescent="0.25">
      <c r="A14002"/>
      <c r="B14002"/>
      <c r="C14002"/>
      <c r="D14002"/>
    </row>
    <row r="14003" spans="1:4" ht="15" x14ac:dyDescent="0.25">
      <c r="A14003"/>
      <c r="B14003"/>
      <c r="C14003"/>
      <c r="D14003"/>
    </row>
    <row r="14004" spans="1:4" ht="15" x14ac:dyDescent="0.25">
      <c r="A14004"/>
      <c r="B14004"/>
      <c r="C14004"/>
      <c r="D14004"/>
    </row>
    <row r="14005" spans="1:4" ht="15" x14ac:dyDescent="0.25">
      <c r="A14005"/>
      <c r="B14005"/>
      <c r="C14005"/>
      <c r="D14005"/>
    </row>
    <row r="14006" spans="1:4" ht="15" x14ac:dyDescent="0.25">
      <c r="A14006"/>
      <c r="B14006"/>
      <c r="C14006"/>
      <c r="D14006"/>
    </row>
    <row r="14007" spans="1:4" ht="15" x14ac:dyDescent="0.25">
      <c r="A14007"/>
      <c r="B14007"/>
      <c r="C14007"/>
      <c r="D14007"/>
    </row>
    <row r="14008" spans="1:4" ht="15" x14ac:dyDescent="0.25">
      <c r="A14008"/>
      <c r="B14008"/>
      <c r="C14008"/>
      <c r="D14008"/>
    </row>
    <row r="14009" spans="1:4" ht="15" x14ac:dyDescent="0.25">
      <c r="A14009"/>
      <c r="B14009"/>
      <c r="C14009"/>
      <c r="D14009"/>
    </row>
    <row r="14010" spans="1:4" ht="15" x14ac:dyDescent="0.25">
      <c r="A14010"/>
      <c r="B14010"/>
      <c r="C14010"/>
      <c r="D14010"/>
    </row>
    <row r="14011" spans="1:4" ht="15" x14ac:dyDescent="0.25">
      <c r="A14011"/>
      <c r="B14011"/>
      <c r="C14011"/>
      <c r="D14011"/>
    </row>
    <row r="14012" spans="1:4" ht="15" x14ac:dyDescent="0.25">
      <c r="A14012"/>
      <c r="B14012"/>
      <c r="C14012"/>
      <c r="D14012"/>
    </row>
    <row r="14013" spans="1:4" ht="15" x14ac:dyDescent="0.25">
      <c r="A14013"/>
      <c r="B14013"/>
      <c r="C14013"/>
      <c r="D14013"/>
    </row>
    <row r="14014" spans="1:4" ht="15" x14ac:dyDescent="0.25">
      <c r="A14014"/>
      <c r="B14014"/>
      <c r="C14014"/>
      <c r="D14014"/>
    </row>
    <row r="14015" spans="1:4" ht="15" x14ac:dyDescent="0.25">
      <c r="A14015"/>
      <c r="B14015"/>
      <c r="C14015"/>
      <c r="D14015"/>
    </row>
    <row r="14016" spans="1:4" ht="15" x14ac:dyDescent="0.25">
      <c r="A14016"/>
      <c r="B14016"/>
      <c r="C14016"/>
      <c r="D14016"/>
    </row>
    <row r="14017" spans="1:4" ht="15" x14ac:dyDescent="0.25">
      <c r="A14017"/>
      <c r="B14017"/>
      <c r="C14017"/>
      <c r="D14017"/>
    </row>
    <row r="14018" spans="1:4" ht="15" x14ac:dyDescent="0.25">
      <c r="A14018"/>
      <c r="B14018"/>
      <c r="C14018"/>
      <c r="D14018"/>
    </row>
    <row r="14019" spans="1:4" ht="15" x14ac:dyDescent="0.25">
      <c r="A14019"/>
      <c r="B14019"/>
      <c r="C14019"/>
      <c r="D14019"/>
    </row>
    <row r="14020" spans="1:4" ht="15" x14ac:dyDescent="0.25">
      <c r="A14020"/>
      <c r="B14020"/>
      <c r="C14020"/>
      <c r="D14020"/>
    </row>
    <row r="14021" spans="1:4" ht="15" x14ac:dyDescent="0.25">
      <c r="A14021"/>
      <c r="B14021"/>
      <c r="C14021"/>
      <c r="D14021"/>
    </row>
    <row r="14022" spans="1:4" ht="15" x14ac:dyDescent="0.25">
      <c r="A14022"/>
      <c r="B14022"/>
      <c r="C14022"/>
      <c r="D14022"/>
    </row>
    <row r="14023" spans="1:4" ht="15" x14ac:dyDescent="0.25">
      <c r="A14023"/>
      <c r="B14023"/>
      <c r="C14023"/>
      <c r="D14023"/>
    </row>
    <row r="14024" spans="1:4" ht="15" x14ac:dyDescent="0.25">
      <c r="A14024"/>
      <c r="B14024"/>
      <c r="C14024"/>
      <c r="D14024"/>
    </row>
    <row r="14025" spans="1:4" ht="15" x14ac:dyDescent="0.25">
      <c r="A14025"/>
      <c r="B14025"/>
      <c r="C14025"/>
      <c r="D14025"/>
    </row>
    <row r="14026" spans="1:4" ht="15" x14ac:dyDescent="0.25">
      <c r="A14026"/>
      <c r="B14026"/>
      <c r="C14026"/>
      <c r="D14026"/>
    </row>
    <row r="14027" spans="1:4" ht="15" x14ac:dyDescent="0.25">
      <c r="A14027"/>
      <c r="B14027"/>
      <c r="C14027"/>
      <c r="D14027"/>
    </row>
    <row r="14028" spans="1:4" ht="15" x14ac:dyDescent="0.25">
      <c r="A14028"/>
      <c r="B14028"/>
      <c r="C14028"/>
      <c r="D14028"/>
    </row>
    <row r="14029" spans="1:4" ht="15" x14ac:dyDescent="0.25">
      <c r="A14029"/>
      <c r="B14029"/>
      <c r="C14029"/>
      <c r="D14029"/>
    </row>
    <row r="14030" spans="1:4" ht="15" x14ac:dyDescent="0.25">
      <c r="A14030"/>
      <c r="B14030"/>
      <c r="C14030"/>
      <c r="D14030"/>
    </row>
    <row r="14031" spans="1:4" ht="15" x14ac:dyDescent="0.25">
      <c r="A14031"/>
      <c r="B14031"/>
      <c r="C14031"/>
      <c r="D14031"/>
    </row>
    <row r="14032" spans="1:4" ht="15" x14ac:dyDescent="0.25">
      <c r="A14032"/>
      <c r="B14032"/>
      <c r="C14032"/>
      <c r="D14032"/>
    </row>
    <row r="14033" spans="1:4" ht="15" x14ac:dyDescent="0.25">
      <c r="A14033"/>
      <c r="B14033"/>
      <c r="C14033"/>
      <c r="D14033"/>
    </row>
    <row r="14034" spans="1:4" ht="15" x14ac:dyDescent="0.25">
      <c r="A14034"/>
      <c r="B14034"/>
      <c r="C14034"/>
      <c r="D14034"/>
    </row>
    <row r="14035" spans="1:4" ht="15" x14ac:dyDescent="0.25">
      <c r="A14035"/>
      <c r="B14035"/>
      <c r="C14035"/>
      <c r="D14035"/>
    </row>
    <row r="14036" spans="1:4" ht="15" x14ac:dyDescent="0.25">
      <c r="A14036"/>
      <c r="B14036"/>
      <c r="C14036"/>
      <c r="D14036"/>
    </row>
    <row r="14037" spans="1:4" ht="15" x14ac:dyDescent="0.25">
      <c r="A14037"/>
      <c r="B14037"/>
      <c r="C14037"/>
      <c r="D14037"/>
    </row>
    <row r="14038" spans="1:4" ht="15" x14ac:dyDescent="0.25">
      <c r="A14038"/>
      <c r="B14038"/>
      <c r="C14038"/>
      <c r="D14038"/>
    </row>
    <row r="14039" spans="1:4" ht="15" x14ac:dyDescent="0.25">
      <c r="A14039"/>
      <c r="B14039"/>
      <c r="C14039"/>
      <c r="D14039"/>
    </row>
    <row r="14040" spans="1:4" ht="15" x14ac:dyDescent="0.25">
      <c r="A14040"/>
      <c r="B14040"/>
      <c r="C14040"/>
      <c r="D14040"/>
    </row>
    <row r="14041" spans="1:4" ht="15" x14ac:dyDescent="0.25">
      <c r="A14041"/>
      <c r="B14041"/>
      <c r="C14041"/>
      <c r="D14041"/>
    </row>
    <row r="14042" spans="1:4" ht="15" x14ac:dyDescent="0.25">
      <c r="A14042"/>
      <c r="B14042"/>
      <c r="C14042"/>
      <c r="D14042"/>
    </row>
    <row r="14043" spans="1:4" ht="15" x14ac:dyDescent="0.25">
      <c r="A14043"/>
      <c r="B14043"/>
      <c r="C14043"/>
      <c r="D14043"/>
    </row>
    <row r="14044" spans="1:4" ht="15" x14ac:dyDescent="0.25">
      <c r="A14044"/>
      <c r="B14044"/>
      <c r="C14044"/>
      <c r="D14044"/>
    </row>
    <row r="14045" spans="1:4" ht="15" x14ac:dyDescent="0.25">
      <c r="A14045"/>
      <c r="B14045"/>
      <c r="C14045"/>
      <c r="D14045"/>
    </row>
    <row r="14046" spans="1:4" ht="15" x14ac:dyDescent="0.25">
      <c r="A14046"/>
      <c r="B14046"/>
      <c r="C14046"/>
      <c r="D14046"/>
    </row>
    <row r="14047" spans="1:4" ht="15" x14ac:dyDescent="0.25">
      <c r="A14047"/>
      <c r="B14047"/>
      <c r="C14047"/>
      <c r="D14047"/>
    </row>
    <row r="14048" spans="1:4" ht="15" x14ac:dyDescent="0.25">
      <c r="A14048"/>
      <c r="B14048"/>
      <c r="C14048"/>
      <c r="D14048"/>
    </row>
    <row r="14049" spans="1:4" ht="15" x14ac:dyDescent="0.25">
      <c r="A14049"/>
      <c r="B14049"/>
      <c r="C14049"/>
      <c r="D14049"/>
    </row>
    <row r="14050" spans="1:4" ht="15" x14ac:dyDescent="0.25">
      <c r="A14050"/>
      <c r="B14050"/>
      <c r="C14050"/>
      <c r="D14050"/>
    </row>
    <row r="14051" spans="1:4" ht="15" x14ac:dyDescent="0.25">
      <c r="A14051"/>
      <c r="B14051"/>
      <c r="C14051"/>
      <c r="D14051"/>
    </row>
    <row r="14052" spans="1:4" ht="15" x14ac:dyDescent="0.25">
      <c r="A14052"/>
      <c r="B14052"/>
      <c r="C14052"/>
      <c r="D14052"/>
    </row>
    <row r="14053" spans="1:4" ht="15" x14ac:dyDescent="0.25">
      <c r="A14053"/>
      <c r="B14053"/>
      <c r="C14053"/>
      <c r="D14053"/>
    </row>
    <row r="14054" spans="1:4" ht="15" x14ac:dyDescent="0.25">
      <c r="A14054"/>
      <c r="B14054"/>
      <c r="C14054"/>
      <c r="D14054"/>
    </row>
    <row r="14055" spans="1:4" ht="15" x14ac:dyDescent="0.25">
      <c r="A14055"/>
      <c r="B14055"/>
      <c r="C14055"/>
      <c r="D14055"/>
    </row>
    <row r="14056" spans="1:4" ht="15" x14ac:dyDescent="0.25">
      <c r="A14056"/>
      <c r="B14056"/>
      <c r="C14056"/>
      <c r="D14056"/>
    </row>
    <row r="14057" spans="1:4" ht="15" x14ac:dyDescent="0.25">
      <c r="A14057"/>
      <c r="B14057"/>
      <c r="C14057"/>
      <c r="D14057"/>
    </row>
    <row r="14058" spans="1:4" ht="15" x14ac:dyDescent="0.25">
      <c r="A14058"/>
      <c r="B14058"/>
      <c r="C14058"/>
      <c r="D14058"/>
    </row>
    <row r="14059" spans="1:4" ht="15" x14ac:dyDescent="0.25">
      <c r="A14059"/>
      <c r="B14059"/>
      <c r="C14059"/>
      <c r="D14059"/>
    </row>
    <row r="14060" spans="1:4" ht="15" x14ac:dyDescent="0.25">
      <c r="A14060"/>
      <c r="B14060"/>
      <c r="C14060"/>
      <c r="D14060"/>
    </row>
    <row r="14061" spans="1:4" ht="15" x14ac:dyDescent="0.25">
      <c r="A14061"/>
      <c r="B14061"/>
      <c r="C14061"/>
      <c r="D14061"/>
    </row>
    <row r="14062" spans="1:4" ht="15" x14ac:dyDescent="0.25">
      <c r="A14062"/>
      <c r="B14062"/>
      <c r="C14062"/>
      <c r="D14062"/>
    </row>
    <row r="14063" spans="1:4" ht="15" x14ac:dyDescent="0.25">
      <c r="A14063"/>
      <c r="B14063"/>
      <c r="C14063"/>
      <c r="D14063"/>
    </row>
    <row r="14064" spans="1:4" ht="15" x14ac:dyDescent="0.25">
      <c r="A14064"/>
      <c r="B14064"/>
      <c r="C14064"/>
      <c r="D14064"/>
    </row>
    <row r="14065" spans="1:4" ht="15" x14ac:dyDescent="0.25">
      <c r="A14065"/>
      <c r="B14065"/>
      <c r="C14065"/>
      <c r="D14065"/>
    </row>
    <row r="14066" spans="1:4" ht="15" x14ac:dyDescent="0.25">
      <c r="A14066"/>
      <c r="B14066"/>
      <c r="C14066"/>
      <c r="D14066"/>
    </row>
    <row r="14067" spans="1:4" ht="15" x14ac:dyDescent="0.25">
      <c r="A14067"/>
      <c r="B14067"/>
      <c r="C14067"/>
      <c r="D14067"/>
    </row>
    <row r="14068" spans="1:4" ht="15" x14ac:dyDescent="0.25">
      <c r="A14068"/>
      <c r="B14068"/>
      <c r="C14068"/>
      <c r="D14068"/>
    </row>
    <row r="14069" spans="1:4" ht="15" x14ac:dyDescent="0.25">
      <c r="A14069"/>
      <c r="B14069"/>
      <c r="C14069"/>
      <c r="D14069"/>
    </row>
    <row r="14070" spans="1:4" ht="15" x14ac:dyDescent="0.25">
      <c r="A14070"/>
      <c r="B14070"/>
      <c r="C14070"/>
      <c r="D14070"/>
    </row>
    <row r="14071" spans="1:4" ht="15" x14ac:dyDescent="0.25">
      <c r="A14071"/>
      <c r="B14071"/>
      <c r="C14071"/>
      <c r="D14071"/>
    </row>
    <row r="14072" spans="1:4" ht="15" x14ac:dyDescent="0.25">
      <c r="A14072"/>
      <c r="B14072"/>
      <c r="C14072"/>
      <c r="D14072"/>
    </row>
    <row r="14073" spans="1:4" ht="15" x14ac:dyDescent="0.25">
      <c r="A14073"/>
      <c r="B14073"/>
      <c r="C14073"/>
      <c r="D14073"/>
    </row>
    <row r="14074" spans="1:4" ht="15" x14ac:dyDescent="0.25">
      <c r="A14074"/>
      <c r="B14074"/>
      <c r="C14074"/>
      <c r="D14074"/>
    </row>
    <row r="14075" spans="1:4" ht="15" x14ac:dyDescent="0.25">
      <c r="A14075"/>
      <c r="B14075"/>
      <c r="C14075"/>
      <c r="D14075"/>
    </row>
    <row r="14076" spans="1:4" ht="15" x14ac:dyDescent="0.25">
      <c r="A14076"/>
      <c r="B14076"/>
      <c r="C14076"/>
      <c r="D14076"/>
    </row>
    <row r="14077" spans="1:4" ht="15" x14ac:dyDescent="0.25">
      <c r="A14077"/>
      <c r="B14077"/>
      <c r="C14077"/>
      <c r="D14077"/>
    </row>
    <row r="14078" spans="1:4" ht="15" x14ac:dyDescent="0.25">
      <c r="A14078"/>
      <c r="B14078"/>
      <c r="C14078"/>
      <c r="D14078"/>
    </row>
    <row r="14079" spans="1:4" ht="15" x14ac:dyDescent="0.25">
      <c r="A14079"/>
      <c r="B14079"/>
      <c r="C14079"/>
      <c r="D14079"/>
    </row>
    <row r="14080" spans="1:4" ht="15" x14ac:dyDescent="0.25">
      <c r="A14080"/>
      <c r="B14080"/>
      <c r="C14080"/>
      <c r="D14080"/>
    </row>
    <row r="14081" spans="1:4" ht="15" x14ac:dyDescent="0.25">
      <c r="A14081"/>
      <c r="B14081"/>
      <c r="C14081"/>
      <c r="D14081"/>
    </row>
    <row r="14082" spans="1:4" ht="15" x14ac:dyDescent="0.25">
      <c r="A14082"/>
      <c r="B14082"/>
      <c r="C14082"/>
      <c r="D14082"/>
    </row>
    <row r="14083" spans="1:4" ht="15" x14ac:dyDescent="0.25">
      <c r="A14083"/>
      <c r="B14083"/>
      <c r="C14083"/>
      <c r="D14083"/>
    </row>
    <row r="14084" spans="1:4" ht="15" x14ac:dyDescent="0.25">
      <c r="A14084"/>
      <c r="B14084"/>
      <c r="C14084"/>
      <c r="D14084"/>
    </row>
    <row r="14085" spans="1:4" ht="15" x14ac:dyDescent="0.25">
      <c r="A14085"/>
      <c r="B14085"/>
      <c r="C14085"/>
      <c r="D14085"/>
    </row>
    <row r="14086" spans="1:4" ht="15" x14ac:dyDescent="0.25">
      <c r="A14086"/>
      <c r="B14086"/>
      <c r="C14086"/>
      <c r="D14086"/>
    </row>
    <row r="14087" spans="1:4" ht="15" x14ac:dyDescent="0.25">
      <c r="A14087"/>
      <c r="B14087"/>
      <c r="C14087"/>
      <c r="D14087"/>
    </row>
    <row r="14088" spans="1:4" ht="15" x14ac:dyDescent="0.25">
      <c r="A14088"/>
      <c r="B14088"/>
      <c r="C14088"/>
      <c r="D14088"/>
    </row>
    <row r="14089" spans="1:4" ht="15" x14ac:dyDescent="0.25">
      <c r="A14089"/>
      <c r="B14089"/>
      <c r="C14089"/>
      <c r="D14089"/>
    </row>
    <row r="14090" spans="1:4" ht="15" x14ac:dyDescent="0.25">
      <c r="A14090"/>
      <c r="B14090"/>
      <c r="C14090"/>
      <c r="D14090"/>
    </row>
    <row r="14091" spans="1:4" ht="15" x14ac:dyDescent="0.25">
      <c r="A14091"/>
      <c r="B14091"/>
      <c r="C14091"/>
      <c r="D14091"/>
    </row>
    <row r="14092" spans="1:4" ht="15" x14ac:dyDescent="0.25">
      <c r="A14092"/>
      <c r="B14092"/>
      <c r="C14092"/>
      <c r="D14092"/>
    </row>
    <row r="14093" spans="1:4" ht="15" x14ac:dyDescent="0.25">
      <c r="A14093"/>
      <c r="B14093"/>
      <c r="C14093"/>
      <c r="D14093"/>
    </row>
    <row r="14094" spans="1:4" ht="15" x14ac:dyDescent="0.25">
      <c r="A14094"/>
      <c r="B14094"/>
      <c r="C14094"/>
      <c r="D14094"/>
    </row>
    <row r="14095" spans="1:4" ht="15" x14ac:dyDescent="0.25">
      <c r="A14095"/>
      <c r="B14095"/>
      <c r="C14095"/>
      <c r="D14095"/>
    </row>
    <row r="14096" spans="1:4" ht="15" x14ac:dyDescent="0.25">
      <c r="A14096"/>
      <c r="B14096"/>
      <c r="C14096"/>
      <c r="D14096"/>
    </row>
    <row r="14097" spans="1:4" ht="15" x14ac:dyDescent="0.25">
      <c r="A14097"/>
      <c r="B14097"/>
      <c r="C14097"/>
      <c r="D14097"/>
    </row>
    <row r="14098" spans="1:4" ht="15" x14ac:dyDescent="0.25">
      <c r="A14098"/>
      <c r="B14098"/>
      <c r="C14098"/>
      <c r="D14098"/>
    </row>
    <row r="14099" spans="1:4" ht="15" x14ac:dyDescent="0.25">
      <c r="A14099"/>
      <c r="B14099"/>
      <c r="C14099"/>
      <c r="D14099"/>
    </row>
    <row r="14100" spans="1:4" ht="15" x14ac:dyDescent="0.25">
      <c r="A14100"/>
      <c r="B14100"/>
      <c r="C14100"/>
      <c r="D14100"/>
    </row>
    <row r="14101" spans="1:4" ht="15" x14ac:dyDescent="0.25">
      <c r="A14101"/>
      <c r="B14101"/>
      <c r="C14101"/>
      <c r="D14101"/>
    </row>
    <row r="14102" spans="1:4" ht="15" x14ac:dyDescent="0.25">
      <c r="A14102"/>
      <c r="B14102"/>
      <c r="C14102"/>
      <c r="D14102"/>
    </row>
    <row r="14103" spans="1:4" ht="15" x14ac:dyDescent="0.25">
      <c r="A14103"/>
      <c r="B14103"/>
      <c r="C14103"/>
      <c r="D14103"/>
    </row>
    <row r="14104" spans="1:4" ht="15" x14ac:dyDescent="0.25">
      <c r="A14104"/>
      <c r="B14104"/>
      <c r="C14104"/>
      <c r="D14104"/>
    </row>
    <row r="14105" spans="1:4" ht="15" x14ac:dyDescent="0.25">
      <c r="A14105"/>
      <c r="B14105"/>
      <c r="C14105"/>
      <c r="D14105"/>
    </row>
    <row r="14106" spans="1:4" ht="15" x14ac:dyDescent="0.25">
      <c r="A14106"/>
      <c r="B14106"/>
      <c r="C14106"/>
      <c r="D14106"/>
    </row>
    <row r="14107" spans="1:4" ht="15" x14ac:dyDescent="0.25">
      <c r="A14107"/>
      <c r="B14107"/>
      <c r="C14107"/>
      <c r="D14107"/>
    </row>
    <row r="14108" spans="1:4" ht="15" x14ac:dyDescent="0.25">
      <c r="A14108"/>
      <c r="B14108"/>
      <c r="C14108"/>
      <c r="D14108"/>
    </row>
    <row r="14109" spans="1:4" ht="15" x14ac:dyDescent="0.25">
      <c r="A14109"/>
      <c r="B14109"/>
      <c r="C14109"/>
      <c r="D14109"/>
    </row>
    <row r="14110" spans="1:4" ht="15" x14ac:dyDescent="0.25">
      <c r="A14110"/>
      <c r="B14110"/>
      <c r="C14110"/>
      <c r="D14110"/>
    </row>
    <row r="14111" spans="1:4" ht="15" x14ac:dyDescent="0.25">
      <c r="A14111"/>
      <c r="B14111"/>
      <c r="C14111"/>
      <c r="D14111"/>
    </row>
    <row r="14112" spans="1:4" ht="15" x14ac:dyDescent="0.25">
      <c r="A14112"/>
      <c r="B14112"/>
      <c r="C14112"/>
      <c r="D14112"/>
    </row>
    <row r="14113" spans="1:4" ht="15" x14ac:dyDescent="0.25">
      <c r="A14113"/>
      <c r="B14113"/>
      <c r="C14113"/>
      <c r="D14113"/>
    </row>
    <row r="14114" spans="1:4" ht="15" x14ac:dyDescent="0.25">
      <c r="A14114"/>
      <c r="B14114"/>
      <c r="C14114"/>
      <c r="D14114"/>
    </row>
    <row r="14115" spans="1:4" ht="15" x14ac:dyDescent="0.25">
      <c r="A14115"/>
      <c r="B14115"/>
      <c r="C14115"/>
      <c r="D14115"/>
    </row>
    <row r="14116" spans="1:4" ht="15" x14ac:dyDescent="0.25">
      <c r="A14116"/>
      <c r="B14116"/>
      <c r="C14116"/>
      <c r="D14116"/>
    </row>
    <row r="14117" spans="1:4" ht="15" x14ac:dyDescent="0.25">
      <c r="A14117"/>
      <c r="B14117"/>
      <c r="C14117"/>
      <c r="D14117"/>
    </row>
    <row r="14118" spans="1:4" ht="15" x14ac:dyDescent="0.25">
      <c r="A14118"/>
      <c r="B14118"/>
      <c r="C14118"/>
      <c r="D14118"/>
    </row>
    <row r="14119" spans="1:4" ht="15" x14ac:dyDescent="0.25">
      <c r="A14119"/>
      <c r="B14119"/>
      <c r="C14119"/>
      <c r="D14119"/>
    </row>
    <row r="14120" spans="1:4" ht="15" x14ac:dyDescent="0.25">
      <c r="A14120"/>
      <c r="B14120"/>
      <c r="C14120"/>
      <c r="D14120"/>
    </row>
    <row r="14121" spans="1:4" ht="15" x14ac:dyDescent="0.25">
      <c r="A14121"/>
      <c r="B14121"/>
      <c r="C14121"/>
      <c r="D14121"/>
    </row>
    <row r="14122" spans="1:4" ht="15" x14ac:dyDescent="0.25">
      <c r="A14122"/>
      <c r="B14122"/>
      <c r="C14122"/>
      <c r="D14122"/>
    </row>
    <row r="14123" spans="1:4" ht="15" x14ac:dyDescent="0.25">
      <c r="A14123"/>
      <c r="B14123"/>
      <c r="C14123"/>
      <c r="D14123"/>
    </row>
    <row r="14124" spans="1:4" ht="15" x14ac:dyDescent="0.25">
      <c r="A14124"/>
      <c r="B14124"/>
      <c r="C14124"/>
      <c r="D14124"/>
    </row>
    <row r="14125" spans="1:4" ht="15" x14ac:dyDescent="0.25">
      <c r="A14125"/>
      <c r="B14125"/>
      <c r="C14125"/>
      <c r="D14125"/>
    </row>
    <row r="14126" spans="1:4" ht="15" x14ac:dyDescent="0.25">
      <c r="A14126"/>
      <c r="B14126"/>
      <c r="C14126"/>
      <c r="D14126"/>
    </row>
    <row r="14127" spans="1:4" ht="15" x14ac:dyDescent="0.25">
      <c r="A14127"/>
      <c r="B14127"/>
      <c r="C14127"/>
      <c r="D14127"/>
    </row>
    <row r="14128" spans="1:4" ht="15" x14ac:dyDescent="0.25">
      <c r="A14128"/>
      <c r="B14128"/>
      <c r="C14128"/>
      <c r="D14128"/>
    </row>
    <row r="14129" spans="1:4" ht="15" x14ac:dyDescent="0.25">
      <c r="A14129"/>
      <c r="B14129"/>
      <c r="C14129"/>
      <c r="D14129"/>
    </row>
    <row r="14130" spans="1:4" ht="15" x14ac:dyDescent="0.25">
      <c r="A14130"/>
      <c r="B14130"/>
      <c r="C14130"/>
      <c r="D14130"/>
    </row>
    <row r="14131" spans="1:4" ht="15" x14ac:dyDescent="0.25">
      <c r="A14131"/>
      <c r="B14131"/>
      <c r="C14131"/>
      <c r="D14131"/>
    </row>
    <row r="14132" spans="1:4" ht="15" x14ac:dyDescent="0.25">
      <c r="A14132"/>
      <c r="B14132"/>
      <c r="C14132"/>
      <c r="D14132"/>
    </row>
    <row r="14133" spans="1:4" ht="15" x14ac:dyDescent="0.25">
      <c r="A14133"/>
      <c r="B14133"/>
      <c r="C14133"/>
      <c r="D14133"/>
    </row>
    <row r="14134" spans="1:4" ht="15" x14ac:dyDescent="0.25">
      <c r="A14134"/>
      <c r="B14134"/>
      <c r="C14134"/>
      <c r="D14134"/>
    </row>
    <row r="14135" spans="1:4" ht="15" x14ac:dyDescent="0.25">
      <c r="A14135"/>
      <c r="B14135"/>
      <c r="C14135"/>
      <c r="D14135"/>
    </row>
    <row r="14136" spans="1:4" ht="15" x14ac:dyDescent="0.25">
      <c r="A14136"/>
      <c r="B14136"/>
      <c r="C14136"/>
      <c r="D14136"/>
    </row>
    <row r="14137" spans="1:4" ht="15" x14ac:dyDescent="0.25">
      <c r="A14137"/>
      <c r="B14137"/>
      <c r="C14137"/>
      <c r="D14137"/>
    </row>
    <row r="14138" spans="1:4" ht="15" x14ac:dyDescent="0.25">
      <c r="A14138"/>
      <c r="B14138"/>
      <c r="C14138"/>
      <c r="D14138"/>
    </row>
    <row r="14139" spans="1:4" ht="15" x14ac:dyDescent="0.25">
      <c r="A14139"/>
      <c r="B14139"/>
      <c r="C14139"/>
      <c r="D14139"/>
    </row>
    <row r="14140" spans="1:4" ht="15" x14ac:dyDescent="0.25">
      <c r="A14140"/>
      <c r="B14140"/>
      <c r="C14140"/>
      <c r="D14140"/>
    </row>
    <row r="14141" spans="1:4" ht="15" x14ac:dyDescent="0.25">
      <c r="A14141"/>
      <c r="B14141"/>
      <c r="C14141"/>
      <c r="D14141"/>
    </row>
    <row r="14142" spans="1:4" ht="15" x14ac:dyDescent="0.25">
      <c r="A14142"/>
      <c r="B14142"/>
      <c r="C14142"/>
      <c r="D14142"/>
    </row>
    <row r="14143" spans="1:4" ht="15" x14ac:dyDescent="0.25">
      <c r="A14143"/>
      <c r="B14143"/>
      <c r="C14143"/>
      <c r="D14143"/>
    </row>
    <row r="14144" spans="1:4" ht="15" x14ac:dyDescent="0.25">
      <c r="A14144"/>
      <c r="B14144"/>
      <c r="C14144"/>
      <c r="D14144"/>
    </row>
    <row r="14145" spans="1:4" ht="15" x14ac:dyDescent="0.25">
      <c r="A14145"/>
      <c r="B14145"/>
      <c r="C14145"/>
      <c r="D14145"/>
    </row>
    <row r="14146" spans="1:4" ht="15" x14ac:dyDescent="0.25">
      <c r="A14146"/>
      <c r="B14146"/>
      <c r="C14146"/>
      <c r="D14146"/>
    </row>
    <row r="14147" spans="1:4" ht="15" x14ac:dyDescent="0.25">
      <c r="A14147"/>
      <c r="B14147"/>
      <c r="C14147"/>
      <c r="D14147"/>
    </row>
    <row r="14148" spans="1:4" ht="15" x14ac:dyDescent="0.25">
      <c r="A14148"/>
      <c r="B14148"/>
      <c r="C14148"/>
      <c r="D14148"/>
    </row>
    <row r="14149" spans="1:4" ht="15" x14ac:dyDescent="0.25">
      <c r="A14149"/>
      <c r="B14149"/>
      <c r="C14149"/>
      <c r="D14149"/>
    </row>
    <row r="14150" spans="1:4" ht="15" x14ac:dyDescent="0.25">
      <c r="A14150"/>
      <c r="B14150"/>
      <c r="C14150"/>
      <c r="D14150"/>
    </row>
    <row r="14151" spans="1:4" ht="15" x14ac:dyDescent="0.25">
      <c r="A14151"/>
      <c r="B14151"/>
      <c r="C14151"/>
      <c r="D14151"/>
    </row>
    <row r="14152" spans="1:4" ht="15" x14ac:dyDescent="0.25">
      <c r="A14152"/>
      <c r="B14152"/>
      <c r="C14152"/>
      <c r="D14152"/>
    </row>
    <row r="14153" spans="1:4" ht="15" x14ac:dyDescent="0.25">
      <c r="A14153"/>
      <c r="B14153"/>
      <c r="C14153"/>
      <c r="D14153"/>
    </row>
    <row r="14154" spans="1:4" ht="15" x14ac:dyDescent="0.25">
      <c r="A14154"/>
      <c r="B14154"/>
      <c r="C14154"/>
      <c r="D14154"/>
    </row>
    <row r="14155" spans="1:4" ht="15" x14ac:dyDescent="0.25">
      <c r="A14155"/>
      <c r="B14155"/>
      <c r="C14155"/>
      <c r="D14155"/>
    </row>
    <row r="14156" spans="1:4" ht="15" x14ac:dyDescent="0.25">
      <c r="A14156"/>
      <c r="B14156"/>
      <c r="C14156"/>
      <c r="D14156"/>
    </row>
    <row r="14157" spans="1:4" ht="15" x14ac:dyDescent="0.25">
      <c r="A14157"/>
      <c r="B14157"/>
      <c r="C14157"/>
      <c r="D14157"/>
    </row>
    <row r="14158" spans="1:4" ht="15" x14ac:dyDescent="0.25">
      <c r="A14158"/>
      <c r="B14158"/>
      <c r="C14158"/>
      <c r="D14158"/>
    </row>
    <row r="14159" spans="1:4" ht="15" x14ac:dyDescent="0.25">
      <c r="A14159"/>
      <c r="B14159"/>
      <c r="C14159"/>
      <c r="D14159"/>
    </row>
    <row r="14160" spans="1:4" ht="15" x14ac:dyDescent="0.25">
      <c r="A14160"/>
      <c r="B14160"/>
      <c r="C14160"/>
      <c r="D14160"/>
    </row>
    <row r="14161" spans="1:4" ht="15" x14ac:dyDescent="0.25">
      <c r="A14161"/>
      <c r="B14161"/>
      <c r="C14161"/>
      <c r="D14161"/>
    </row>
    <row r="14162" spans="1:4" ht="15" x14ac:dyDescent="0.25">
      <c r="A14162"/>
      <c r="B14162"/>
      <c r="C14162"/>
      <c r="D14162"/>
    </row>
    <row r="14163" spans="1:4" ht="15" x14ac:dyDescent="0.25">
      <c r="A14163"/>
      <c r="B14163"/>
      <c r="C14163"/>
      <c r="D14163"/>
    </row>
    <row r="14164" spans="1:4" ht="15" x14ac:dyDescent="0.25">
      <c r="A14164"/>
      <c r="B14164"/>
      <c r="C14164"/>
      <c r="D14164"/>
    </row>
    <row r="14165" spans="1:4" ht="15" x14ac:dyDescent="0.25">
      <c r="A14165"/>
      <c r="B14165"/>
      <c r="C14165"/>
      <c r="D14165"/>
    </row>
    <row r="14166" spans="1:4" ht="15" x14ac:dyDescent="0.25">
      <c r="A14166"/>
      <c r="B14166"/>
      <c r="C14166"/>
      <c r="D14166"/>
    </row>
    <row r="14167" spans="1:4" ht="15" x14ac:dyDescent="0.25">
      <c r="A14167"/>
      <c r="B14167"/>
      <c r="C14167"/>
      <c r="D14167"/>
    </row>
    <row r="14168" spans="1:4" ht="15" x14ac:dyDescent="0.25">
      <c r="A14168"/>
      <c r="B14168"/>
      <c r="C14168"/>
      <c r="D14168"/>
    </row>
    <row r="14169" spans="1:4" ht="15" x14ac:dyDescent="0.25">
      <c r="A14169"/>
      <c r="B14169"/>
      <c r="C14169"/>
      <c r="D14169"/>
    </row>
    <row r="14170" spans="1:4" ht="15" x14ac:dyDescent="0.25">
      <c r="A14170"/>
      <c r="B14170"/>
      <c r="C14170"/>
      <c r="D14170"/>
    </row>
    <row r="14171" spans="1:4" ht="15" x14ac:dyDescent="0.25">
      <c r="A14171"/>
      <c r="B14171"/>
      <c r="C14171"/>
      <c r="D14171"/>
    </row>
    <row r="14172" spans="1:4" ht="15" x14ac:dyDescent="0.25">
      <c r="A14172"/>
      <c r="B14172"/>
      <c r="C14172"/>
      <c r="D14172"/>
    </row>
    <row r="14173" spans="1:4" ht="15" x14ac:dyDescent="0.25">
      <c r="A14173"/>
      <c r="B14173"/>
      <c r="C14173"/>
      <c r="D14173"/>
    </row>
    <row r="14174" spans="1:4" ht="15" x14ac:dyDescent="0.25">
      <c r="A14174"/>
      <c r="B14174"/>
      <c r="C14174"/>
      <c r="D14174"/>
    </row>
    <row r="14175" spans="1:4" ht="15" x14ac:dyDescent="0.25">
      <c r="A14175"/>
      <c r="B14175"/>
      <c r="C14175"/>
      <c r="D14175"/>
    </row>
    <row r="14176" spans="1:4" ht="15" x14ac:dyDescent="0.25">
      <c r="A14176"/>
      <c r="B14176"/>
      <c r="C14176"/>
      <c r="D14176"/>
    </row>
    <row r="14177" spans="1:4" ht="15" x14ac:dyDescent="0.25">
      <c r="A14177"/>
      <c r="B14177"/>
      <c r="C14177"/>
      <c r="D14177"/>
    </row>
    <row r="14178" spans="1:4" ht="15" x14ac:dyDescent="0.25">
      <c r="A14178"/>
      <c r="B14178"/>
      <c r="C14178"/>
      <c r="D14178"/>
    </row>
    <row r="14179" spans="1:4" ht="15" x14ac:dyDescent="0.25">
      <c r="A14179"/>
      <c r="B14179"/>
      <c r="C14179"/>
      <c r="D14179"/>
    </row>
    <row r="14180" spans="1:4" ht="15" x14ac:dyDescent="0.25">
      <c r="A14180"/>
      <c r="B14180"/>
      <c r="C14180"/>
      <c r="D14180"/>
    </row>
    <row r="14181" spans="1:4" ht="15" x14ac:dyDescent="0.25">
      <c r="A14181"/>
      <c r="B14181"/>
      <c r="C14181"/>
      <c r="D14181"/>
    </row>
    <row r="14182" spans="1:4" ht="15" x14ac:dyDescent="0.25">
      <c r="A14182"/>
      <c r="B14182"/>
      <c r="C14182"/>
      <c r="D14182"/>
    </row>
    <row r="14183" spans="1:4" ht="15" x14ac:dyDescent="0.25">
      <c r="A14183"/>
      <c r="B14183"/>
      <c r="C14183"/>
      <c r="D14183"/>
    </row>
    <row r="14184" spans="1:4" ht="15" x14ac:dyDescent="0.25">
      <c r="A14184"/>
      <c r="B14184"/>
      <c r="C14184"/>
      <c r="D14184"/>
    </row>
    <row r="14185" spans="1:4" ht="15" x14ac:dyDescent="0.25">
      <c r="A14185"/>
      <c r="B14185"/>
      <c r="C14185"/>
      <c r="D14185"/>
    </row>
    <row r="14186" spans="1:4" ht="15" x14ac:dyDescent="0.25">
      <c r="A14186"/>
      <c r="B14186"/>
      <c r="C14186"/>
      <c r="D14186"/>
    </row>
    <row r="14187" spans="1:4" ht="15" x14ac:dyDescent="0.25">
      <c r="A14187"/>
      <c r="B14187"/>
      <c r="C14187"/>
      <c r="D14187"/>
    </row>
    <row r="14188" spans="1:4" ht="15" x14ac:dyDescent="0.25">
      <c r="A14188"/>
      <c r="B14188"/>
      <c r="C14188"/>
      <c r="D14188"/>
    </row>
    <row r="14189" spans="1:4" ht="15" x14ac:dyDescent="0.25">
      <c r="A14189"/>
      <c r="B14189"/>
      <c r="C14189"/>
      <c r="D14189"/>
    </row>
    <row r="14190" spans="1:4" ht="15" x14ac:dyDescent="0.25">
      <c r="A14190"/>
      <c r="B14190"/>
      <c r="C14190"/>
      <c r="D14190"/>
    </row>
    <row r="14191" spans="1:4" ht="15" x14ac:dyDescent="0.25">
      <c r="A14191"/>
      <c r="B14191"/>
      <c r="C14191"/>
      <c r="D14191"/>
    </row>
    <row r="14192" spans="1:4" ht="15" x14ac:dyDescent="0.25">
      <c r="A14192"/>
      <c r="B14192"/>
      <c r="C14192"/>
      <c r="D14192"/>
    </row>
    <row r="14193" spans="1:4" ht="15" x14ac:dyDescent="0.25">
      <c r="A14193"/>
      <c r="B14193"/>
      <c r="C14193"/>
      <c r="D14193"/>
    </row>
    <row r="14194" spans="1:4" ht="15" x14ac:dyDescent="0.25">
      <c r="A14194"/>
      <c r="B14194"/>
      <c r="C14194"/>
      <c r="D14194"/>
    </row>
    <row r="14195" spans="1:4" ht="15" x14ac:dyDescent="0.25">
      <c r="A14195"/>
      <c r="B14195"/>
      <c r="C14195"/>
      <c r="D14195"/>
    </row>
    <row r="14196" spans="1:4" ht="15" x14ac:dyDescent="0.25">
      <c r="A14196"/>
      <c r="B14196"/>
      <c r="C14196"/>
      <c r="D14196"/>
    </row>
    <row r="14197" spans="1:4" ht="15" x14ac:dyDescent="0.25">
      <c r="A14197"/>
      <c r="B14197"/>
      <c r="C14197"/>
      <c r="D14197"/>
    </row>
    <row r="14198" spans="1:4" ht="15" x14ac:dyDescent="0.25">
      <c r="A14198"/>
      <c r="B14198"/>
      <c r="C14198"/>
      <c r="D14198"/>
    </row>
    <row r="14199" spans="1:4" ht="15" x14ac:dyDescent="0.25">
      <c r="A14199"/>
      <c r="B14199"/>
      <c r="C14199"/>
      <c r="D14199"/>
    </row>
    <row r="14200" spans="1:4" ht="15" x14ac:dyDescent="0.25">
      <c r="A14200"/>
      <c r="B14200"/>
      <c r="C14200"/>
      <c r="D14200"/>
    </row>
    <row r="14201" spans="1:4" ht="15" x14ac:dyDescent="0.25">
      <c r="A14201"/>
      <c r="B14201"/>
      <c r="C14201"/>
      <c r="D14201"/>
    </row>
    <row r="14202" spans="1:4" ht="15" x14ac:dyDescent="0.25">
      <c r="A14202"/>
      <c r="B14202"/>
      <c r="C14202"/>
      <c r="D14202"/>
    </row>
    <row r="14203" spans="1:4" ht="15" x14ac:dyDescent="0.25">
      <c r="A14203"/>
      <c r="B14203"/>
      <c r="C14203"/>
      <c r="D14203"/>
    </row>
    <row r="14204" spans="1:4" ht="15" x14ac:dyDescent="0.25">
      <c r="A14204"/>
      <c r="B14204"/>
      <c r="C14204"/>
      <c r="D14204"/>
    </row>
    <row r="14205" spans="1:4" ht="15" x14ac:dyDescent="0.25">
      <c r="A14205"/>
      <c r="B14205"/>
      <c r="C14205"/>
      <c r="D14205"/>
    </row>
    <row r="14206" spans="1:4" ht="15" x14ac:dyDescent="0.25">
      <c r="A14206"/>
      <c r="B14206"/>
      <c r="C14206"/>
      <c r="D14206"/>
    </row>
    <row r="14207" spans="1:4" ht="15" x14ac:dyDescent="0.25">
      <c r="A14207"/>
      <c r="B14207"/>
      <c r="C14207"/>
      <c r="D14207"/>
    </row>
    <row r="14208" spans="1:4" ht="15" x14ac:dyDescent="0.25">
      <c r="A14208"/>
      <c r="B14208"/>
      <c r="C14208"/>
      <c r="D14208"/>
    </row>
    <row r="14209" spans="1:4" ht="15" x14ac:dyDescent="0.25">
      <c r="A14209"/>
      <c r="B14209"/>
      <c r="C14209"/>
      <c r="D14209"/>
    </row>
    <row r="14210" spans="1:4" ht="15" x14ac:dyDescent="0.25">
      <c r="A14210"/>
      <c r="B14210"/>
      <c r="C14210"/>
      <c r="D14210"/>
    </row>
    <row r="14211" spans="1:4" ht="15" x14ac:dyDescent="0.25">
      <c r="A14211"/>
      <c r="B14211"/>
      <c r="C14211"/>
      <c r="D14211"/>
    </row>
    <row r="14212" spans="1:4" ht="15" x14ac:dyDescent="0.25">
      <c r="A14212"/>
      <c r="B14212"/>
      <c r="C14212"/>
      <c r="D14212"/>
    </row>
    <row r="14213" spans="1:4" ht="15" x14ac:dyDescent="0.25">
      <c r="A14213"/>
      <c r="B14213"/>
      <c r="C14213"/>
      <c r="D14213"/>
    </row>
    <row r="14214" spans="1:4" ht="15" x14ac:dyDescent="0.25">
      <c r="A14214"/>
      <c r="B14214"/>
      <c r="C14214"/>
      <c r="D14214"/>
    </row>
    <row r="14215" spans="1:4" ht="15" x14ac:dyDescent="0.25">
      <c r="A14215"/>
      <c r="B14215"/>
      <c r="C14215"/>
      <c r="D14215"/>
    </row>
    <row r="14216" spans="1:4" ht="15" x14ac:dyDescent="0.25">
      <c r="A14216"/>
      <c r="B14216"/>
      <c r="C14216"/>
      <c r="D14216"/>
    </row>
    <row r="14217" spans="1:4" ht="15" x14ac:dyDescent="0.25">
      <c r="A14217"/>
      <c r="B14217"/>
      <c r="C14217"/>
      <c r="D14217"/>
    </row>
    <row r="14218" spans="1:4" ht="15" x14ac:dyDescent="0.25">
      <c r="A14218"/>
      <c r="B14218"/>
      <c r="C14218"/>
      <c r="D14218"/>
    </row>
    <row r="14219" spans="1:4" ht="15" x14ac:dyDescent="0.25">
      <c r="A14219"/>
      <c r="B14219"/>
      <c r="C14219"/>
      <c r="D14219"/>
    </row>
    <row r="14220" spans="1:4" ht="15" x14ac:dyDescent="0.25">
      <c r="A14220"/>
      <c r="B14220"/>
      <c r="C14220"/>
      <c r="D14220"/>
    </row>
    <row r="14221" spans="1:4" ht="15" x14ac:dyDescent="0.25">
      <c r="A14221"/>
      <c r="B14221"/>
      <c r="C14221"/>
      <c r="D14221"/>
    </row>
    <row r="14222" spans="1:4" ht="15" x14ac:dyDescent="0.25">
      <c r="A14222"/>
      <c r="B14222"/>
      <c r="C14222"/>
      <c r="D14222"/>
    </row>
    <row r="14223" spans="1:4" ht="15" x14ac:dyDescent="0.25">
      <c r="A14223"/>
      <c r="B14223"/>
      <c r="C14223"/>
      <c r="D14223"/>
    </row>
    <row r="14224" spans="1:4" ht="15" x14ac:dyDescent="0.25">
      <c r="A14224"/>
      <c r="B14224"/>
      <c r="C14224"/>
      <c r="D14224"/>
    </row>
    <row r="14225" spans="1:4" ht="15" x14ac:dyDescent="0.25">
      <c r="A14225"/>
      <c r="B14225"/>
      <c r="C14225"/>
      <c r="D14225"/>
    </row>
    <row r="14226" spans="1:4" ht="15" x14ac:dyDescent="0.25">
      <c r="A14226"/>
      <c r="B14226"/>
      <c r="C14226"/>
      <c r="D14226"/>
    </row>
    <row r="14227" spans="1:4" ht="15" x14ac:dyDescent="0.25">
      <c r="A14227"/>
      <c r="B14227"/>
      <c r="C14227"/>
      <c r="D14227"/>
    </row>
    <row r="14228" spans="1:4" ht="15" x14ac:dyDescent="0.25">
      <c r="A14228"/>
      <c r="B14228"/>
      <c r="C14228"/>
      <c r="D14228"/>
    </row>
    <row r="14229" spans="1:4" ht="15" x14ac:dyDescent="0.25">
      <c r="A14229"/>
      <c r="B14229"/>
      <c r="C14229"/>
      <c r="D14229"/>
    </row>
    <row r="14230" spans="1:4" ht="15" x14ac:dyDescent="0.25">
      <c r="A14230"/>
      <c r="B14230"/>
      <c r="C14230"/>
      <c r="D14230"/>
    </row>
    <row r="14231" spans="1:4" ht="15" x14ac:dyDescent="0.25">
      <c r="A14231"/>
      <c r="B14231"/>
      <c r="C14231"/>
      <c r="D14231"/>
    </row>
    <row r="14232" spans="1:4" ht="15" x14ac:dyDescent="0.25">
      <c r="A14232"/>
      <c r="B14232"/>
      <c r="C14232"/>
      <c r="D14232"/>
    </row>
    <row r="14233" spans="1:4" ht="15" x14ac:dyDescent="0.25">
      <c r="A14233"/>
      <c r="B14233"/>
      <c r="C14233"/>
      <c r="D14233"/>
    </row>
    <row r="14234" spans="1:4" ht="15" x14ac:dyDescent="0.25">
      <c r="A14234"/>
      <c r="B14234"/>
      <c r="C14234"/>
      <c r="D14234"/>
    </row>
    <row r="14235" spans="1:4" ht="15" x14ac:dyDescent="0.25">
      <c r="A14235"/>
      <c r="B14235"/>
      <c r="C14235"/>
      <c r="D14235"/>
    </row>
    <row r="14236" spans="1:4" ht="15" x14ac:dyDescent="0.25">
      <c r="A14236"/>
      <c r="B14236"/>
      <c r="C14236"/>
      <c r="D14236"/>
    </row>
    <row r="14237" spans="1:4" ht="15" x14ac:dyDescent="0.25">
      <c r="A14237"/>
      <c r="B14237"/>
      <c r="C14237"/>
      <c r="D14237"/>
    </row>
    <row r="14238" spans="1:4" ht="15" x14ac:dyDescent="0.25">
      <c r="A14238"/>
      <c r="B14238"/>
      <c r="C14238"/>
      <c r="D14238"/>
    </row>
    <row r="14239" spans="1:4" ht="15" x14ac:dyDescent="0.25">
      <c r="A14239"/>
      <c r="B14239"/>
      <c r="C14239"/>
      <c r="D14239"/>
    </row>
    <row r="14240" spans="1:4" ht="15" x14ac:dyDescent="0.25">
      <c r="A14240"/>
      <c r="B14240"/>
      <c r="C14240"/>
      <c r="D14240"/>
    </row>
    <row r="14241" spans="1:4" ht="15" x14ac:dyDescent="0.25">
      <c r="A14241"/>
      <c r="B14241"/>
      <c r="C14241"/>
      <c r="D14241"/>
    </row>
    <row r="14242" spans="1:4" ht="15" x14ac:dyDescent="0.25">
      <c r="A14242"/>
      <c r="B14242"/>
      <c r="C14242"/>
      <c r="D14242"/>
    </row>
    <row r="14243" spans="1:4" ht="15" x14ac:dyDescent="0.25">
      <c r="A14243"/>
      <c r="B14243"/>
      <c r="C14243"/>
      <c r="D14243"/>
    </row>
    <row r="14244" spans="1:4" ht="15" x14ac:dyDescent="0.25">
      <c r="A14244"/>
      <c r="B14244"/>
      <c r="C14244"/>
      <c r="D14244"/>
    </row>
    <row r="14245" spans="1:4" ht="15" x14ac:dyDescent="0.25">
      <c r="A14245"/>
      <c r="B14245"/>
      <c r="C14245"/>
      <c r="D14245"/>
    </row>
    <row r="14246" spans="1:4" ht="15" x14ac:dyDescent="0.25">
      <c r="A14246"/>
      <c r="B14246"/>
      <c r="C14246"/>
      <c r="D14246"/>
    </row>
    <row r="14247" spans="1:4" ht="15" x14ac:dyDescent="0.25">
      <c r="A14247"/>
      <c r="B14247"/>
      <c r="C14247"/>
      <c r="D14247"/>
    </row>
    <row r="14248" spans="1:4" ht="15" x14ac:dyDescent="0.25">
      <c r="A14248"/>
      <c r="B14248"/>
      <c r="C14248"/>
      <c r="D14248"/>
    </row>
    <row r="14249" spans="1:4" ht="15" x14ac:dyDescent="0.25">
      <c r="A14249"/>
      <c r="B14249"/>
      <c r="C14249"/>
      <c r="D14249"/>
    </row>
    <row r="14250" spans="1:4" ht="15" x14ac:dyDescent="0.25">
      <c r="A14250"/>
      <c r="B14250"/>
      <c r="C14250"/>
      <c r="D14250"/>
    </row>
    <row r="14251" spans="1:4" ht="15" x14ac:dyDescent="0.25">
      <c r="A14251"/>
      <c r="B14251"/>
      <c r="C14251"/>
      <c r="D14251"/>
    </row>
    <row r="14252" spans="1:4" ht="15" x14ac:dyDescent="0.25">
      <c r="A14252"/>
      <c r="B14252"/>
      <c r="C14252"/>
      <c r="D14252"/>
    </row>
    <row r="14253" spans="1:4" ht="15" x14ac:dyDescent="0.25">
      <c r="A14253"/>
      <c r="B14253"/>
      <c r="C14253"/>
      <c r="D14253"/>
    </row>
    <row r="14254" spans="1:4" ht="15" x14ac:dyDescent="0.25">
      <c r="A14254"/>
      <c r="B14254"/>
      <c r="C14254"/>
      <c r="D14254"/>
    </row>
    <row r="14255" spans="1:4" ht="15" x14ac:dyDescent="0.25">
      <c r="A14255"/>
      <c r="B14255"/>
      <c r="C14255"/>
      <c r="D14255"/>
    </row>
    <row r="14256" spans="1:4" ht="15" x14ac:dyDescent="0.25">
      <c r="A14256"/>
      <c r="B14256"/>
      <c r="C14256"/>
      <c r="D14256"/>
    </row>
    <row r="14257" spans="1:4" ht="15" x14ac:dyDescent="0.25">
      <c r="A14257"/>
      <c r="B14257"/>
      <c r="C14257"/>
      <c r="D14257"/>
    </row>
    <row r="14258" spans="1:4" ht="15" x14ac:dyDescent="0.25">
      <c r="A14258"/>
      <c r="B14258"/>
      <c r="C14258"/>
      <c r="D14258"/>
    </row>
    <row r="14259" spans="1:4" ht="15" x14ac:dyDescent="0.25">
      <c r="A14259"/>
      <c r="B14259"/>
      <c r="C14259"/>
      <c r="D14259"/>
    </row>
    <row r="14260" spans="1:4" ht="15" x14ac:dyDescent="0.25">
      <c r="A14260"/>
      <c r="B14260"/>
      <c r="C14260"/>
      <c r="D14260"/>
    </row>
    <row r="14261" spans="1:4" ht="15" x14ac:dyDescent="0.25">
      <c r="A14261"/>
      <c r="B14261"/>
      <c r="C14261"/>
      <c r="D14261"/>
    </row>
    <row r="14262" spans="1:4" ht="15" x14ac:dyDescent="0.25">
      <c r="A14262"/>
      <c r="B14262"/>
      <c r="C14262"/>
      <c r="D14262"/>
    </row>
    <row r="14263" spans="1:4" ht="15" x14ac:dyDescent="0.25">
      <c r="A14263"/>
      <c r="B14263"/>
      <c r="C14263"/>
      <c r="D14263"/>
    </row>
    <row r="14264" spans="1:4" ht="15" x14ac:dyDescent="0.25">
      <c r="A14264"/>
      <c r="B14264"/>
      <c r="C14264"/>
      <c r="D14264"/>
    </row>
    <row r="14265" spans="1:4" ht="15" x14ac:dyDescent="0.25">
      <c r="A14265"/>
      <c r="B14265"/>
      <c r="C14265"/>
      <c r="D14265"/>
    </row>
    <row r="14266" spans="1:4" ht="15" x14ac:dyDescent="0.25">
      <c r="A14266"/>
      <c r="B14266"/>
      <c r="C14266"/>
      <c r="D14266"/>
    </row>
    <row r="14267" spans="1:4" ht="15" x14ac:dyDescent="0.25">
      <c r="A14267"/>
      <c r="B14267"/>
      <c r="C14267"/>
      <c r="D14267"/>
    </row>
    <row r="14268" spans="1:4" ht="15" x14ac:dyDescent="0.25">
      <c r="A14268"/>
      <c r="B14268"/>
      <c r="C14268"/>
      <c r="D14268"/>
    </row>
    <row r="14269" spans="1:4" ht="15" x14ac:dyDescent="0.25">
      <c r="A14269"/>
      <c r="B14269"/>
      <c r="C14269"/>
      <c r="D14269"/>
    </row>
    <row r="14270" spans="1:4" ht="15" x14ac:dyDescent="0.25">
      <c r="A14270"/>
      <c r="B14270"/>
      <c r="C14270"/>
      <c r="D14270"/>
    </row>
    <row r="14271" spans="1:4" ht="15" x14ac:dyDescent="0.25">
      <c r="A14271"/>
      <c r="B14271"/>
      <c r="C14271"/>
      <c r="D14271"/>
    </row>
    <row r="14272" spans="1:4" ht="15" x14ac:dyDescent="0.25">
      <c r="A14272"/>
      <c r="B14272"/>
      <c r="C14272"/>
      <c r="D14272"/>
    </row>
    <row r="14273" spans="1:4" ht="15" x14ac:dyDescent="0.25">
      <c r="A14273"/>
      <c r="B14273"/>
      <c r="C14273"/>
      <c r="D14273"/>
    </row>
    <row r="14274" spans="1:4" ht="15" x14ac:dyDescent="0.25">
      <c r="A14274"/>
      <c r="B14274"/>
      <c r="C14274"/>
      <c r="D14274"/>
    </row>
    <row r="14275" spans="1:4" ht="15" x14ac:dyDescent="0.25">
      <c r="A14275"/>
      <c r="B14275"/>
      <c r="C14275"/>
      <c r="D14275"/>
    </row>
    <row r="14276" spans="1:4" ht="15" x14ac:dyDescent="0.25">
      <c r="A14276"/>
      <c r="B14276"/>
      <c r="C14276"/>
      <c r="D14276"/>
    </row>
    <row r="14277" spans="1:4" ht="15" x14ac:dyDescent="0.25">
      <c r="A14277"/>
      <c r="B14277"/>
      <c r="C14277"/>
      <c r="D14277"/>
    </row>
    <row r="14278" spans="1:4" ht="15" x14ac:dyDescent="0.25">
      <c r="A14278"/>
      <c r="B14278"/>
      <c r="C14278"/>
      <c r="D14278"/>
    </row>
    <row r="14279" spans="1:4" ht="15" x14ac:dyDescent="0.25">
      <c r="A14279"/>
      <c r="B14279"/>
      <c r="C14279"/>
      <c r="D14279"/>
    </row>
    <row r="14280" spans="1:4" ht="15" x14ac:dyDescent="0.25">
      <c r="A14280"/>
      <c r="B14280"/>
      <c r="C14280"/>
      <c r="D14280"/>
    </row>
    <row r="14281" spans="1:4" ht="15" x14ac:dyDescent="0.25">
      <c r="A14281"/>
      <c r="B14281"/>
      <c r="C14281"/>
      <c r="D14281"/>
    </row>
    <row r="14282" spans="1:4" ht="15" x14ac:dyDescent="0.25">
      <c r="A14282"/>
      <c r="B14282"/>
      <c r="C14282"/>
      <c r="D14282"/>
    </row>
    <row r="14283" spans="1:4" ht="15" x14ac:dyDescent="0.25">
      <c r="A14283"/>
      <c r="B14283"/>
      <c r="C14283"/>
      <c r="D14283"/>
    </row>
    <row r="14284" spans="1:4" ht="15" x14ac:dyDescent="0.25">
      <c r="A14284"/>
      <c r="B14284"/>
      <c r="C14284"/>
      <c r="D14284"/>
    </row>
    <row r="14285" spans="1:4" ht="15" x14ac:dyDescent="0.25">
      <c r="A14285"/>
      <c r="B14285"/>
      <c r="C14285"/>
      <c r="D14285"/>
    </row>
    <row r="14286" spans="1:4" ht="15" x14ac:dyDescent="0.25">
      <c r="A14286"/>
      <c r="B14286"/>
      <c r="C14286"/>
      <c r="D14286"/>
    </row>
    <row r="14287" spans="1:4" ht="15" x14ac:dyDescent="0.25">
      <c r="A14287"/>
      <c r="B14287"/>
      <c r="C14287"/>
      <c r="D14287"/>
    </row>
    <row r="14288" spans="1:4" ht="15" x14ac:dyDescent="0.25">
      <c r="A14288"/>
      <c r="B14288"/>
      <c r="C14288"/>
      <c r="D14288"/>
    </row>
    <row r="14289" spans="1:4" ht="15" x14ac:dyDescent="0.25">
      <c r="A14289"/>
      <c r="B14289"/>
      <c r="C14289"/>
      <c r="D14289"/>
    </row>
    <row r="14290" spans="1:4" ht="15" x14ac:dyDescent="0.25">
      <c r="A14290"/>
      <c r="B14290"/>
      <c r="C14290"/>
      <c r="D14290"/>
    </row>
    <row r="14291" spans="1:4" ht="15" x14ac:dyDescent="0.25">
      <c r="A14291"/>
      <c r="B14291"/>
      <c r="C14291"/>
      <c r="D14291"/>
    </row>
    <row r="14292" spans="1:4" ht="15" x14ac:dyDescent="0.25">
      <c r="A14292"/>
      <c r="B14292"/>
      <c r="C14292"/>
      <c r="D14292"/>
    </row>
    <row r="14293" spans="1:4" ht="15" x14ac:dyDescent="0.25">
      <c r="A14293"/>
      <c r="B14293"/>
      <c r="C14293"/>
      <c r="D14293"/>
    </row>
    <row r="14294" spans="1:4" ht="15" x14ac:dyDescent="0.25">
      <c r="A14294"/>
      <c r="B14294"/>
      <c r="C14294"/>
      <c r="D14294"/>
    </row>
    <row r="14295" spans="1:4" ht="15" x14ac:dyDescent="0.25">
      <c r="A14295"/>
      <c r="B14295"/>
      <c r="C14295"/>
      <c r="D14295"/>
    </row>
    <row r="14296" spans="1:4" ht="15" x14ac:dyDescent="0.25">
      <c r="A14296"/>
      <c r="B14296"/>
      <c r="C14296"/>
      <c r="D14296"/>
    </row>
    <row r="14297" spans="1:4" ht="15" x14ac:dyDescent="0.25">
      <c r="A14297"/>
      <c r="B14297"/>
      <c r="C14297"/>
      <c r="D14297"/>
    </row>
    <row r="14298" spans="1:4" ht="15" x14ac:dyDescent="0.25">
      <c r="A14298"/>
      <c r="B14298"/>
      <c r="C14298"/>
      <c r="D14298"/>
    </row>
    <row r="14299" spans="1:4" ht="15" x14ac:dyDescent="0.25">
      <c r="A14299"/>
      <c r="B14299"/>
      <c r="C14299"/>
      <c r="D14299"/>
    </row>
    <row r="14300" spans="1:4" ht="15" x14ac:dyDescent="0.25">
      <c r="A14300"/>
      <c r="B14300"/>
      <c r="C14300"/>
      <c r="D14300"/>
    </row>
    <row r="14301" spans="1:4" ht="15" x14ac:dyDescent="0.25">
      <c r="A14301"/>
      <c r="B14301"/>
      <c r="C14301"/>
      <c r="D14301"/>
    </row>
    <row r="14302" spans="1:4" ht="15" x14ac:dyDescent="0.25">
      <c r="A14302"/>
      <c r="B14302"/>
      <c r="C14302"/>
      <c r="D14302"/>
    </row>
    <row r="14303" spans="1:4" ht="15" x14ac:dyDescent="0.25">
      <c r="A14303"/>
      <c r="B14303"/>
      <c r="C14303"/>
      <c r="D14303"/>
    </row>
    <row r="14304" spans="1:4" ht="15" x14ac:dyDescent="0.25">
      <c r="A14304"/>
      <c r="B14304"/>
      <c r="C14304"/>
      <c r="D14304"/>
    </row>
    <row r="14305" spans="1:4" ht="15" x14ac:dyDescent="0.25">
      <c r="A14305"/>
      <c r="B14305"/>
      <c r="C14305"/>
      <c r="D14305"/>
    </row>
    <row r="14306" spans="1:4" ht="15" x14ac:dyDescent="0.25">
      <c r="A14306"/>
      <c r="B14306"/>
      <c r="C14306"/>
      <c r="D14306"/>
    </row>
    <row r="14307" spans="1:4" ht="15" x14ac:dyDescent="0.25">
      <c r="A14307"/>
      <c r="B14307"/>
      <c r="C14307"/>
      <c r="D14307"/>
    </row>
    <row r="14308" spans="1:4" ht="15" x14ac:dyDescent="0.25">
      <c r="A14308"/>
      <c r="B14308"/>
      <c r="C14308"/>
      <c r="D14308"/>
    </row>
    <row r="14309" spans="1:4" ht="15" x14ac:dyDescent="0.25">
      <c r="A14309"/>
      <c r="B14309"/>
      <c r="C14309"/>
      <c r="D14309"/>
    </row>
    <row r="14310" spans="1:4" ht="15" x14ac:dyDescent="0.25">
      <c r="A14310"/>
      <c r="B14310"/>
      <c r="C14310"/>
      <c r="D14310"/>
    </row>
    <row r="14311" spans="1:4" ht="15" x14ac:dyDescent="0.25">
      <c r="A14311"/>
      <c r="B14311"/>
      <c r="C14311"/>
      <c r="D14311"/>
    </row>
    <row r="14312" spans="1:4" ht="15" x14ac:dyDescent="0.25">
      <c r="A14312"/>
      <c r="B14312"/>
      <c r="C14312"/>
      <c r="D14312"/>
    </row>
    <row r="14313" spans="1:4" ht="15" x14ac:dyDescent="0.25">
      <c r="A14313"/>
      <c r="B14313"/>
      <c r="C14313"/>
      <c r="D14313"/>
    </row>
    <row r="14314" spans="1:4" ht="15" x14ac:dyDescent="0.25">
      <c r="A14314"/>
      <c r="B14314"/>
      <c r="C14314"/>
      <c r="D14314"/>
    </row>
    <row r="14315" spans="1:4" ht="15" x14ac:dyDescent="0.25">
      <c r="A14315"/>
      <c r="B14315"/>
      <c r="C14315"/>
      <c r="D14315"/>
    </row>
    <row r="14316" spans="1:4" ht="15" x14ac:dyDescent="0.25">
      <c r="A14316"/>
      <c r="B14316"/>
      <c r="C14316"/>
      <c r="D14316"/>
    </row>
    <row r="14317" spans="1:4" ht="15" x14ac:dyDescent="0.25">
      <c r="A14317"/>
      <c r="B14317"/>
      <c r="C14317"/>
      <c r="D14317"/>
    </row>
    <row r="14318" spans="1:4" ht="15" x14ac:dyDescent="0.25">
      <c r="A14318"/>
      <c r="B14318"/>
      <c r="C14318"/>
      <c r="D14318"/>
    </row>
    <row r="14319" spans="1:4" ht="15" x14ac:dyDescent="0.25">
      <c r="A14319"/>
      <c r="B14319"/>
      <c r="C14319"/>
      <c r="D14319"/>
    </row>
    <row r="14320" spans="1:4" ht="15" x14ac:dyDescent="0.25">
      <c r="A14320"/>
      <c r="B14320"/>
      <c r="C14320"/>
      <c r="D14320"/>
    </row>
    <row r="14321" spans="1:4" ht="15" x14ac:dyDescent="0.25">
      <c r="A14321"/>
      <c r="B14321"/>
      <c r="C14321"/>
      <c r="D14321"/>
    </row>
    <row r="14322" spans="1:4" ht="15" x14ac:dyDescent="0.25">
      <c r="A14322"/>
      <c r="B14322"/>
      <c r="C14322"/>
      <c r="D14322"/>
    </row>
    <row r="14323" spans="1:4" ht="15" x14ac:dyDescent="0.25">
      <c r="A14323"/>
      <c r="B14323"/>
      <c r="C14323"/>
      <c r="D14323"/>
    </row>
    <row r="14324" spans="1:4" ht="15" x14ac:dyDescent="0.25">
      <c r="A14324"/>
      <c r="B14324"/>
      <c r="C14324"/>
      <c r="D14324"/>
    </row>
    <row r="14325" spans="1:4" ht="15" x14ac:dyDescent="0.25">
      <c r="A14325"/>
      <c r="B14325"/>
      <c r="C14325"/>
      <c r="D14325"/>
    </row>
    <row r="14326" spans="1:4" ht="15" x14ac:dyDescent="0.25">
      <c r="A14326"/>
      <c r="B14326"/>
      <c r="C14326"/>
      <c r="D14326"/>
    </row>
    <row r="14327" spans="1:4" ht="15" x14ac:dyDescent="0.25">
      <c r="A14327"/>
      <c r="B14327"/>
      <c r="C14327"/>
      <c r="D14327"/>
    </row>
    <row r="14328" spans="1:4" ht="15" x14ac:dyDescent="0.25">
      <c r="A14328"/>
      <c r="B14328"/>
      <c r="C14328"/>
      <c r="D14328"/>
    </row>
    <row r="14329" spans="1:4" ht="15" x14ac:dyDescent="0.25">
      <c r="A14329"/>
      <c r="B14329"/>
      <c r="C14329"/>
      <c r="D14329"/>
    </row>
    <row r="14330" spans="1:4" ht="15" x14ac:dyDescent="0.25">
      <c r="A14330"/>
      <c r="B14330"/>
      <c r="C14330"/>
      <c r="D14330"/>
    </row>
    <row r="14331" spans="1:4" ht="15" x14ac:dyDescent="0.25">
      <c r="A14331"/>
      <c r="B14331"/>
      <c r="C14331"/>
      <c r="D14331"/>
    </row>
    <row r="14332" spans="1:4" ht="15" x14ac:dyDescent="0.25">
      <c r="A14332"/>
      <c r="B14332"/>
      <c r="C14332"/>
      <c r="D14332"/>
    </row>
    <row r="14333" spans="1:4" ht="15" x14ac:dyDescent="0.25">
      <c r="A14333"/>
      <c r="B14333"/>
      <c r="C14333"/>
      <c r="D14333"/>
    </row>
    <row r="14334" spans="1:4" ht="15" x14ac:dyDescent="0.25">
      <c r="A14334"/>
      <c r="B14334"/>
      <c r="C14334"/>
      <c r="D14334"/>
    </row>
    <row r="14335" spans="1:4" ht="15" x14ac:dyDescent="0.25">
      <c r="A14335"/>
      <c r="B14335"/>
      <c r="C14335"/>
      <c r="D14335"/>
    </row>
    <row r="14336" spans="1:4" ht="15" x14ac:dyDescent="0.25">
      <c r="A14336"/>
      <c r="B14336"/>
      <c r="C14336"/>
      <c r="D14336"/>
    </row>
    <row r="14337" spans="1:4" ht="15" x14ac:dyDescent="0.25">
      <c r="A14337"/>
      <c r="B14337"/>
      <c r="C14337"/>
      <c r="D14337"/>
    </row>
    <row r="14338" spans="1:4" ht="15" x14ac:dyDescent="0.25">
      <c r="A14338"/>
      <c r="B14338"/>
      <c r="C14338"/>
      <c r="D14338"/>
    </row>
    <row r="14339" spans="1:4" ht="15" x14ac:dyDescent="0.25">
      <c r="A14339"/>
      <c r="B14339"/>
      <c r="C14339"/>
      <c r="D14339"/>
    </row>
    <row r="14340" spans="1:4" ht="15" x14ac:dyDescent="0.25">
      <c r="A14340"/>
      <c r="B14340"/>
      <c r="C14340"/>
      <c r="D14340"/>
    </row>
    <row r="14341" spans="1:4" ht="15" x14ac:dyDescent="0.25">
      <c r="A14341"/>
      <c r="B14341"/>
      <c r="C14341"/>
      <c r="D14341"/>
    </row>
    <row r="14342" spans="1:4" ht="15" x14ac:dyDescent="0.25">
      <c r="A14342"/>
      <c r="B14342"/>
      <c r="C14342"/>
      <c r="D14342"/>
    </row>
    <row r="14343" spans="1:4" ht="15" x14ac:dyDescent="0.25">
      <c r="A14343"/>
      <c r="B14343"/>
      <c r="C14343"/>
      <c r="D14343"/>
    </row>
    <row r="14344" spans="1:4" ht="15" x14ac:dyDescent="0.25">
      <c r="A14344"/>
      <c r="B14344"/>
      <c r="C14344"/>
      <c r="D14344"/>
    </row>
    <row r="14345" spans="1:4" ht="15" x14ac:dyDescent="0.25">
      <c r="A14345"/>
      <c r="B14345"/>
      <c r="C14345"/>
      <c r="D14345"/>
    </row>
    <row r="14346" spans="1:4" ht="15" x14ac:dyDescent="0.25">
      <c r="A14346"/>
      <c r="B14346"/>
      <c r="C14346"/>
      <c r="D14346"/>
    </row>
    <row r="14347" spans="1:4" ht="15" x14ac:dyDescent="0.25">
      <c r="A14347"/>
      <c r="B14347"/>
      <c r="C14347"/>
      <c r="D14347"/>
    </row>
    <row r="14348" spans="1:4" ht="15" x14ac:dyDescent="0.25">
      <c r="A14348"/>
      <c r="B14348"/>
      <c r="C14348"/>
      <c r="D14348"/>
    </row>
    <row r="14349" spans="1:4" ht="15" x14ac:dyDescent="0.25">
      <c r="A14349"/>
      <c r="B14349"/>
      <c r="C14349"/>
      <c r="D14349"/>
    </row>
    <row r="14350" spans="1:4" ht="15" x14ac:dyDescent="0.25">
      <c r="A14350"/>
      <c r="B14350"/>
      <c r="C14350"/>
      <c r="D14350"/>
    </row>
    <row r="14351" spans="1:4" ht="15" x14ac:dyDescent="0.25">
      <c r="A14351"/>
      <c r="B14351"/>
      <c r="C14351"/>
      <c r="D14351"/>
    </row>
    <row r="14352" spans="1:4" ht="15" x14ac:dyDescent="0.25">
      <c r="A14352"/>
      <c r="B14352"/>
      <c r="C14352"/>
      <c r="D14352"/>
    </row>
    <row r="14353" spans="1:4" ht="15" x14ac:dyDescent="0.25">
      <c r="A14353"/>
      <c r="B14353"/>
      <c r="C14353"/>
      <c r="D14353"/>
    </row>
    <row r="14354" spans="1:4" ht="15" x14ac:dyDescent="0.25">
      <c r="A14354"/>
      <c r="B14354"/>
      <c r="C14354"/>
      <c r="D14354"/>
    </row>
    <row r="14355" spans="1:4" ht="15" x14ac:dyDescent="0.25">
      <c r="A14355"/>
      <c r="B14355"/>
      <c r="C14355"/>
      <c r="D14355"/>
    </row>
    <row r="14356" spans="1:4" ht="15" x14ac:dyDescent="0.25">
      <c r="A14356"/>
      <c r="B14356"/>
      <c r="C14356"/>
      <c r="D14356"/>
    </row>
    <row r="14357" spans="1:4" ht="15" x14ac:dyDescent="0.25">
      <c r="A14357"/>
      <c r="B14357"/>
      <c r="C14357"/>
      <c r="D14357"/>
    </row>
    <row r="14358" spans="1:4" ht="15" x14ac:dyDescent="0.25">
      <c r="A14358"/>
      <c r="B14358"/>
      <c r="C14358"/>
      <c r="D14358"/>
    </row>
    <row r="14359" spans="1:4" ht="15" x14ac:dyDescent="0.25">
      <c r="A14359"/>
      <c r="B14359"/>
      <c r="C14359"/>
      <c r="D14359"/>
    </row>
    <row r="14360" spans="1:4" ht="15" x14ac:dyDescent="0.25">
      <c r="A14360"/>
      <c r="B14360"/>
      <c r="C14360"/>
      <c r="D14360"/>
    </row>
    <row r="14361" spans="1:4" ht="15" x14ac:dyDescent="0.25">
      <c r="A14361"/>
      <c r="B14361"/>
      <c r="C14361"/>
      <c r="D14361"/>
    </row>
    <row r="14362" spans="1:4" ht="15" x14ac:dyDescent="0.25">
      <c r="A14362"/>
      <c r="B14362"/>
      <c r="C14362"/>
      <c r="D14362"/>
    </row>
    <row r="14363" spans="1:4" ht="15" x14ac:dyDescent="0.25">
      <c r="A14363"/>
      <c r="B14363"/>
      <c r="C14363"/>
      <c r="D14363"/>
    </row>
    <row r="14364" spans="1:4" ht="15" x14ac:dyDescent="0.25">
      <c r="A14364"/>
      <c r="B14364"/>
      <c r="C14364"/>
      <c r="D14364"/>
    </row>
    <row r="14365" spans="1:4" ht="15" x14ac:dyDescent="0.25">
      <c r="A14365"/>
      <c r="B14365"/>
      <c r="C14365"/>
      <c r="D14365"/>
    </row>
    <row r="14366" spans="1:4" ht="15" x14ac:dyDescent="0.25">
      <c r="A14366"/>
      <c r="B14366"/>
      <c r="C14366"/>
      <c r="D14366"/>
    </row>
    <row r="14367" spans="1:4" ht="15" x14ac:dyDescent="0.25">
      <c r="A14367"/>
      <c r="B14367"/>
      <c r="C14367"/>
      <c r="D14367"/>
    </row>
    <row r="14368" spans="1:4" ht="15" x14ac:dyDescent="0.25">
      <c r="A14368"/>
      <c r="B14368"/>
      <c r="C14368"/>
      <c r="D14368"/>
    </row>
    <row r="14369" spans="1:4" ht="15" x14ac:dyDescent="0.25">
      <c r="A14369"/>
      <c r="B14369"/>
      <c r="C14369"/>
      <c r="D14369"/>
    </row>
    <row r="14370" spans="1:4" ht="15" x14ac:dyDescent="0.25">
      <c r="A14370"/>
      <c r="B14370"/>
      <c r="C14370"/>
      <c r="D14370"/>
    </row>
    <row r="14371" spans="1:4" ht="15" x14ac:dyDescent="0.25">
      <c r="A14371"/>
      <c r="B14371"/>
      <c r="C14371"/>
      <c r="D14371"/>
    </row>
    <row r="14372" spans="1:4" ht="15" x14ac:dyDescent="0.25">
      <c r="A14372"/>
      <c r="B14372"/>
      <c r="C14372"/>
      <c r="D14372"/>
    </row>
    <row r="14373" spans="1:4" ht="15" x14ac:dyDescent="0.25">
      <c r="A14373"/>
      <c r="B14373"/>
      <c r="C14373"/>
      <c r="D14373"/>
    </row>
    <row r="14374" spans="1:4" ht="15" x14ac:dyDescent="0.25">
      <c r="A14374"/>
      <c r="B14374"/>
      <c r="C14374"/>
      <c r="D14374"/>
    </row>
    <row r="14375" spans="1:4" ht="15" x14ac:dyDescent="0.25">
      <c r="A14375"/>
      <c r="B14375"/>
      <c r="C14375"/>
      <c r="D14375"/>
    </row>
    <row r="14376" spans="1:4" ht="15" x14ac:dyDescent="0.25">
      <c r="A14376"/>
      <c r="B14376"/>
      <c r="C14376"/>
      <c r="D14376"/>
    </row>
    <row r="14377" spans="1:4" ht="15" x14ac:dyDescent="0.25">
      <c r="A14377"/>
      <c r="B14377"/>
      <c r="C14377"/>
      <c r="D14377"/>
    </row>
    <row r="14378" spans="1:4" ht="15" x14ac:dyDescent="0.25">
      <c r="A14378"/>
      <c r="B14378"/>
      <c r="C14378"/>
      <c r="D14378"/>
    </row>
    <row r="14379" spans="1:4" ht="15" x14ac:dyDescent="0.25">
      <c r="A14379"/>
      <c r="B14379"/>
      <c r="C14379"/>
      <c r="D14379"/>
    </row>
    <row r="14380" spans="1:4" ht="15" x14ac:dyDescent="0.25">
      <c r="A14380"/>
      <c r="B14380"/>
      <c r="C14380"/>
      <c r="D14380"/>
    </row>
    <row r="14381" spans="1:4" ht="15" x14ac:dyDescent="0.25">
      <c r="A14381"/>
      <c r="B14381"/>
      <c r="C14381"/>
      <c r="D14381"/>
    </row>
    <row r="14382" spans="1:4" ht="15" x14ac:dyDescent="0.25">
      <c r="A14382"/>
      <c r="B14382"/>
      <c r="C14382"/>
      <c r="D14382"/>
    </row>
    <row r="14383" spans="1:4" ht="15" x14ac:dyDescent="0.25">
      <c r="A14383"/>
      <c r="B14383"/>
      <c r="C14383"/>
      <c r="D14383"/>
    </row>
    <row r="14384" spans="1:4" ht="15" x14ac:dyDescent="0.25">
      <c r="A14384"/>
      <c r="B14384"/>
      <c r="C14384"/>
      <c r="D14384"/>
    </row>
    <row r="14385" spans="1:4" ht="15" x14ac:dyDescent="0.25">
      <c r="A14385"/>
      <c r="B14385"/>
      <c r="C14385"/>
      <c r="D14385"/>
    </row>
    <row r="14386" spans="1:4" ht="15" x14ac:dyDescent="0.25">
      <c r="A14386"/>
      <c r="B14386"/>
      <c r="C14386"/>
      <c r="D14386"/>
    </row>
    <row r="14387" spans="1:4" ht="15" x14ac:dyDescent="0.25">
      <c r="A14387"/>
      <c r="B14387"/>
      <c r="C14387"/>
      <c r="D14387"/>
    </row>
    <row r="14388" spans="1:4" ht="15" x14ac:dyDescent="0.25">
      <c r="A14388"/>
      <c r="B14388"/>
      <c r="C14388"/>
      <c r="D14388"/>
    </row>
    <row r="14389" spans="1:4" ht="15" x14ac:dyDescent="0.25">
      <c r="A14389"/>
      <c r="B14389"/>
      <c r="C14389"/>
      <c r="D14389"/>
    </row>
    <row r="14390" spans="1:4" ht="15" x14ac:dyDescent="0.25">
      <c r="A14390"/>
      <c r="B14390"/>
      <c r="C14390"/>
      <c r="D14390"/>
    </row>
    <row r="14391" spans="1:4" ht="15" x14ac:dyDescent="0.25">
      <c r="A14391"/>
      <c r="B14391"/>
      <c r="C14391"/>
      <c r="D14391"/>
    </row>
    <row r="14392" spans="1:4" ht="15" x14ac:dyDescent="0.25">
      <c r="A14392"/>
      <c r="B14392"/>
      <c r="C14392"/>
      <c r="D14392"/>
    </row>
    <row r="14393" spans="1:4" ht="15" x14ac:dyDescent="0.25">
      <c r="A14393"/>
      <c r="B14393"/>
      <c r="C14393"/>
      <c r="D14393"/>
    </row>
    <row r="14394" spans="1:4" ht="15" x14ac:dyDescent="0.25">
      <c r="A14394"/>
      <c r="B14394"/>
      <c r="C14394"/>
      <c r="D14394"/>
    </row>
    <row r="14395" spans="1:4" ht="15" x14ac:dyDescent="0.25">
      <c r="A14395"/>
      <c r="B14395"/>
      <c r="C14395"/>
      <c r="D14395"/>
    </row>
    <row r="14396" spans="1:4" ht="15" x14ac:dyDescent="0.25">
      <c r="A14396"/>
      <c r="B14396"/>
      <c r="C14396"/>
      <c r="D14396"/>
    </row>
    <row r="14397" spans="1:4" ht="15" x14ac:dyDescent="0.25">
      <c r="A14397"/>
      <c r="B14397"/>
      <c r="C14397"/>
      <c r="D14397"/>
    </row>
    <row r="14398" spans="1:4" ht="15" x14ac:dyDescent="0.25">
      <c r="A14398"/>
      <c r="B14398"/>
      <c r="C14398"/>
      <c r="D14398"/>
    </row>
    <row r="14399" spans="1:4" ht="15" x14ac:dyDescent="0.25">
      <c r="A14399"/>
      <c r="B14399"/>
      <c r="C14399"/>
      <c r="D14399"/>
    </row>
    <row r="14400" spans="1:4" ht="15" x14ac:dyDescent="0.25">
      <c r="A14400"/>
      <c r="B14400"/>
      <c r="C14400"/>
      <c r="D14400"/>
    </row>
    <row r="14401" spans="1:4" ht="15" x14ac:dyDescent="0.25">
      <c r="A14401"/>
      <c r="B14401"/>
      <c r="C14401"/>
      <c r="D14401"/>
    </row>
    <row r="14402" spans="1:4" ht="15" x14ac:dyDescent="0.25">
      <c r="A14402"/>
      <c r="B14402"/>
      <c r="C14402"/>
      <c r="D14402"/>
    </row>
    <row r="14403" spans="1:4" ht="15" x14ac:dyDescent="0.25">
      <c r="A14403"/>
      <c r="B14403"/>
      <c r="C14403"/>
      <c r="D14403"/>
    </row>
    <row r="14404" spans="1:4" ht="15" x14ac:dyDescent="0.25">
      <c r="A14404"/>
      <c r="B14404"/>
      <c r="C14404"/>
      <c r="D14404"/>
    </row>
    <row r="14405" spans="1:4" ht="15" x14ac:dyDescent="0.25">
      <c r="A14405"/>
      <c r="B14405"/>
      <c r="C14405"/>
      <c r="D14405"/>
    </row>
    <row r="14406" spans="1:4" ht="15" x14ac:dyDescent="0.25">
      <c r="A14406"/>
      <c r="B14406"/>
      <c r="C14406"/>
      <c r="D14406"/>
    </row>
    <row r="14407" spans="1:4" ht="15" x14ac:dyDescent="0.25">
      <c r="A14407"/>
      <c r="B14407"/>
      <c r="C14407"/>
      <c r="D14407"/>
    </row>
    <row r="14408" spans="1:4" ht="15" x14ac:dyDescent="0.25">
      <c r="A14408"/>
      <c r="B14408"/>
      <c r="C14408"/>
      <c r="D14408"/>
    </row>
    <row r="14409" spans="1:4" ht="15" x14ac:dyDescent="0.25">
      <c r="A14409"/>
      <c r="B14409"/>
      <c r="C14409"/>
      <c r="D14409"/>
    </row>
    <row r="14410" spans="1:4" ht="15" x14ac:dyDescent="0.25">
      <c r="A14410"/>
      <c r="B14410"/>
      <c r="C14410"/>
      <c r="D14410"/>
    </row>
    <row r="14411" spans="1:4" ht="15" x14ac:dyDescent="0.25">
      <c r="A14411"/>
      <c r="B14411"/>
      <c r="C14411"/>
      <c r="D14411"/>
    </row>
    <row r="14412" spans="1:4" ht="15" x14ac:dyDescent="0.25">
      <c r="A14412"/>
      <c r="B14412"/>
      <c r="C14412"/>
      <c r="D14412"/>
    </row>
    <row r="14413" spans="1:4" ht="15" x14ac:dyDescent="0.25">
      <c r="A14413"/>
      <c r="B14413"/>
      <c r="C14413"/>
      <c r="D14413"/>
    </row>
    <row r="14414" spans="1:4" ht="15" x14ac:dyDescent="0.25">
      <c r="A14414"/>
      <c r="B14414"/>
      <c r="C14414"/>
      <c r="D14414"/>
    </row>
    <row r="14415" spans="1:4" ht="15" x14ac:dyDescent="0.25">
      <c r="A14415"/>
      <c r="B14415"/>
      <c r="C14415"/>
      <c r="D14415"/>
    </row>
    <row r="14416" spans="1:4" ht="15" x14ac:dyDescent="0.25">
      <c r="A14416"/>
      <c r="B14416"/>
      <c r="C14416"/>
      <c r="D14416"/>
    </row>
    <row r="14417" spans="1:4" ht="15" x14ac:dyDescent="0.25">
      <c r="A14417"/>
      <c r="B14417"/>
      <c r="C14417"/>
      <c r="D14417"/>
    </row>
    <row r="14418" spans="1:4" ht="15" x14ac:dyDescent="0.25">
      <c r="A14418"/>
      <c r="B14418"/>
      <c r="C14418"/>
      <c r="D14418"/>
    </row>
    <row r="14419" spans="1:4" ht="15" x14ac:dyDescent="0.25">
      <c r="A14419"/>
      <c r="B14419"/>
      <c r="C14419"/>
      <c r="D14419"/>
    </row>
    <row r="14420" spans="1:4" ht="15" x14ac:dyDescent="0.25">
      <c r="A14420"/>
      <c r="B14420"/>
      <c r="C14420"/>
      <c r="D14420"/>
    </row>
    <row r="14421" spans="1:4" ht="15" x14ac:dyDescent="0.25">
      <c r="A14421"/>
      <c r="B14421"/>
      <c r="C14421"/>
      <c r="D14421"/>
    </row>
    <row r="14422" spans="1:4" ht="15" x14ac:dyDescent="0.25">
      <c r="A14422"/>
      <c r="B14422"/>
      <c r="C14422"/>
      <c r="D14422"/>
    </row>
    <row r="14423" spans="1:4" ht="15" x14ac:dyDescent="0.25">
      <c r="A14423"/>
      <c r="B14423"/>
      <c r="C14423"/>
      <c r="D14423"/>
    </row>
    <row r="14424" spans="1:4" ht="15" x14ac:dyDescent="0.25">
      <c r="A14424"/>
      <c r="B14424"/>
      <c r="C14424"/>
      <c r="D14424"/>
    </row>
    <row r="14425" spans="1:4" ht="15" x14ac:dyDescent="0.25">
      <c r="A14425"/>
      <c r="B14425"/>
      <c r="C14425"/>
      <c r="D14425"/>
    </row>
    <row r="14426" spans="1:4" ht="15" x14ac:dyDescent="0.25">
      <c r="A14426"/>
      <c r="B14426"/>
      <c r="C14426"/>
      <c r="D14426"/>
    </row>
    <row r="14427" spans="1:4" ht="15" x14ac:dyDescent="0.25">
      <c r="A14427"/>
      <c r="B14427"/>
      <c r="C14427"/>
      <c r="D14427"/>
    </row>
    <row r="14428" spans="1:4" ht="15" x14ac:dyDescent="0.25">
      <c r="A14428"/>
      <c r="B14428"/>
      <c r="C14428"/>
      <c r="D14428"/>
    </row>
    <row r="14429" spans="1:4" ht="15" x14ac:dyDescent="0.25">
      <c r="A14429"/>
      <c r="B14429"/>
      <c r="C14429"/>
      <c r="D14429"/>
    </row>
    <row r="14430" spans="1:4" ht="15" x14ac:dyDescent="0.25">
      <c r="A14430"/>
      <c r="B14430"/>
      <c r="C14430"/>
      <c r="D14430"/>
    </row>
    <row r="14431" spans="1:4" ht="15" x14ac:dyDescent="0.25">
      <c r="A14431"/>
      <c r="B14431"/>
      <c r="C14431"/>
      <c r="D14431"/>
    </row>
    <row r="14432" spans="1:4" ht="15" x14ac:dyDescent="0.25">
      <c r="A14432"/>
      <c r="B14432"/>
      <c r="C14432"/>
      <c r="D14432"/>
    </row>
    <row r="14433" spans="1:4" ht="15" x14ac:dyDescent="0.25">
      <c r="A14433"/>
      <c r="B14433"/>
      <c r="C14433"/>
      <c r="D14433"/>
    </row>
    <row r="14434" spans="1:4" ht="15" x14ac:dyDescent="0.25">
      <c r="A14434"/>
      <c r="B14434"/>
      <c r="C14434"/>
      <c r="D14434"/>
    </row>
    <row r="14435" spans="1:4" ht="15" x14ac:dyDescent="0.25">
      <c r="A14435"/>
      <c r="B14435"/>
      <c r="C14435"/>
      <c r="D14435"/>
    </row>
    <row r="14436" spans="1:4" ht="15" x14ac:dyDescent="0.25">
      <c r="A14436"/>
      <c r="B14436"/>
      <c r="C14436"/>
      <c r="D14436"/>
    </row>
    <row r="14437" spans="1:4" ht="15" x14ac:dyDescent="0.25">
      <c r="A14437"/>
      <c r="B14437"/>
      <c r="C14437"/>
      <c r="D14437"/>
    </row>
    <row r="14438" spans="1:4" ht="15" x14ac:dyDescent="0.25">
      <c r="A14438"/>
      <c r="B14438"/>
      <c r="C14438"/>
      <c r="D14438"/>
    </row>
    <row r="14439" spans="1:4" ht="15" x14ac:dyDescent="0.25">
      <c r="A14439"/>
      <c r="B14439"/>
      <c r="C14439"/>
      <c r="D14439"/>
    </row>
    <row r="14440" spans="1:4" ht="15" x14ac:dyDescent="0.25">
      <c r="A14440"/>
      <c r="B14440"/>
      <c r="C14440"/>
      <c r="D14440"/>
    </row>
    <row r="14441" spans="1:4" ht="15" x14ac:dyDescent="0.25">
      <c r="A14441"/>
      <c r="B14441"/>
      <c r="C14441"/>
      <c r="D14441"/>
    </row>
    <row r="14442" spans="1:4" ht="15" x14ac:dyDescent="0.25">
      <c r="A14442"/>
      <c r="B14442"/>
      <c r="C14442"/>
      <c r="D14442"/>
    </row>
    <row r="14443" spans="1:4" ht="15" x14ac:dyDescent="0.25">
      <c r="A14443"/>
      <c r="B14443"/>
      <c r="C14443"/>
      <c r="D14443"/>
    </row>
    <row r="14444" spans="1:4" ht="15" x14ac:dyDescent="0.25">
      <c r="A14444"/>
      <c r="B14444"/>
      <c r="C14444"/>
      <c r="D14444"/>
    </row>
    <row r="14445" spans="1:4" ht="15" x14ac:dyDescent="0.25">
      <c r="A14445"/>
      <c r="B14445"/>
      <c r="C14445"/>
      <c r="D14445"/>
    </row>
    <row r="14446" spans="1:4" ht="15" x14ac:dyDescent="0.25">
      <c r="A14446"/>
      <c r="B14446"/>
      <c r="C14446"/>
      <c r="D14446"/>
    </row>
    <row r="14447" spans="1:4" ht="15" x14ac:dyDescent="0.25">
      <c r="A14447"/>
      <c r="B14447"/>
      <c r="C14447"/>
      <c r="D14447"/>
    </row>
    <row r="14448" spans="1:4" ht="15" x14ac:dyDescent="0.25">
      <c r="A14448"/>
      <c r="B14448"/>
      <c r="C14448"/>
      <c r="D14448"/>
    </row>
    <row r="14449" spans="1:4" ht="15" x14ac:dyDescent="0.25">
      <c r="A14449"/>
      <c r="B14449"/>
      <c r="C14449"/>
      <c r="D14449"/>
    </row>
    <row r="14450" spans="1:4" ht="15" x14ac:dyDescent="0.25">
      <c r="A14450"/>
      <c r="B14450"/>
      <c r="C14450"/>
      <c r="D14450"/>
    </row>
    <row r="14451" spans="1:4" ht="15" x14ac:dyDescent="0.25">
      <c r="A14451"/>
      <c r="B14451"/>
      <c r="C14451"/>
      <c r="D14451"/>
    </row>
    <row r="14452" spans="1:4" ht="15" x14ac:dyDescent="0.25">
      <c r="A14452"/>
      <c r="B14452"/>
      <c r="C14452"/>
      <c r="D14452"/>
    </row>
    <row r="14453" spans="1:4" ht="15" x14ac:dyDescent="0.25">
      <c r="A14453"/>
      <c r="B14453"/>
      <c r="C14453"/>
      <c r="D14453"/>
    </row>
    <row r="14454" spans="1:4" ht="15" x14ac:dyDescent="0.25">
      <c r="A14454"/>
      <c r="B14454"/>
      <c r="C14454"/>
      <c r="D14454"/>
    </row>
    <row r="14455" spans="1:4" ht="15" x14ac:dyDescent="0.25">
      <c r="A14455"/>
      <c r="B14455"/>
      <c r="C14455"/>
      <c r="D14455"/>
    </row>
    <row r="14456" spans="1:4" ht="15" x14ac:dyDescent="0.25">
      <c r="A14456"/>
      <c r="B14456"/>
      <c r="C14456"/>
      <c r="D14456"/>
    </row>
    <row r="14457" spans="1:4" ht="15" x14ac:dyDescent="0.25">
      <c r="A14457"/>
      <c r="B14457"/>
      <c r="C14457"/>
      <c r="D14457"/>
    </row>
    <row r="14458" spans="1:4" ht="15" x14ac:dyDescent="0.25">
      <c r="A14458"/>
      <c r="B14458"/>
      <c r="C14458"/>
      <c r="D14458"/>
    </row>
    <row r="14459" spans="1:4" ht="15" x14ac:dyDescent="0.25">
      <c r="A14459"/>
      <c r="B14459"/>
      <c r="C14459"/>
      <c r="D14459"/>
    </row>
    <row r="14460" spans="1:4" ht="15" x14ac:dyDescent="0.25">
      <c r="A14460"/>
      <c r="B14460"/>
      <c r="C14460"/>
      <c r="D14460"/>
    </row>
    <row r="14461" spans="1:4" ht="15" x14ac:dyDescent="0.25">
      <c r="A14461"/>
      <c r="B14461"/>
      <c r="C14461"/>
      <c r="D14461"/>
    </row>
    <row r="14462" spans="1:4" ht="15" x14ac:dyDescent="0.25">
      <c r="A14462"/>
      <c r="B14462"/>
      <c r="C14462"/>
      <c r="D14462"/>
    </row>
    <row r="14463" spans="1:4" ht="15" x14ac:dyDescent="0.25">
      <c r="A14463"/>
      <c r="B14463"/>
      <c r="C14463"/>
      <c r="D14463"/>
    </row>
    <row r="14464" spans="1:4" ht="15" x14ac:dyDescent="0.25">
      <c r="A14464"/>
      <c r="B14464"/>
      <c r="C14464"/>
      <c r="D14464"/>
    </row>
    <row r="14465" spans="1:4" ht="15" x14ac:dyDescent="0.25">
      <c r="A14465"/>
      <c r="B14465"/>
      <c r="C14465"/>
      <c r="D14465"/>
    </row>
    <row r="14466" spans="1:4" ht="15" x14ac:dyDescent="0.25">
      <c r="A14466"/>
      <c r="B14466"/>
      <c r="C14466"/>
      <c r="D14466"/>
    </row>
    <row r="14467" spans="1:4" ht="15" x14ac:dyDescent="0.25">
      <c r="A14467"/>
      <c r="B14467"/>
      <c r="C14467"/>
      <c r="D14467"/>
    </row>
    <row r="14468" spans="1:4" ht="15" x14ac:dyDescent="0.25">
      <c r="A14468"/>
      <c r="B14468"/>
      <c r="C14468"/>
      <c r="D14468"/>
    </row>
    <row r="14469" spans="1:4" ht="15" x14ac:dyDescent="0.25">
      <c r="A14469"/>
      <c r="B14469"/>
      <c r="C14469"/>
      <c r="D14469"/>
    </row>
    <row r="14470" spans="1:4" ht="15" x14ac:dyDescent="0.25">
      <c r="A14470"/>
      <c r="B14470"/>
      <c r="C14470"/>
      <c r="D14470"/>
    </row>
    <row r="14471" spans="1:4" ht="15" x14ac:dyDescent="0.25">
      <c r="A14471"/>
      <c r="B14471"/>
      <c r="C14471"/>
      <c r="D14471"/>
    </row>
    <row r="14472" spans="1:4" ht="15" x14ac:dyDescent="0.25">
      <c r="A14472"/>
      <c r="B14472"/>
      <c r="C14472"/>
      <c r="D14472"/>
    </row>
    <row r="14473" spans="1:4" ht="15" x14ac:dyDescent="0.25">
      <c r="A14473"/>
      <c r="B14473"/>
      <c r="C14473"/>
      <c r="D14473"/>
    </row>
    <row r="14474" spans="1:4" ht="15" x14ac:dyDescent="0.25">
      <c r="A14474"/>
      <c r="B14474"/>
      <c r="C14474"/>
      <c r="D14474"/>
    </row>
    <row r="14475" spans="1:4" ht="15" x14ac:dyDescent="0.25">
      <c r="A14475"/>
      <c r="B14475"/>
      <c r="C14475"/>
      <c r="D14475"/>
    </row>
    <row r="14476" spans="1:4" ht="15" x14ac:dyDescent="0.25">
      <c r="A14476"/>
      <c r="B14476"/>
      <c r="C14476"/>
      <c r="D14476"/>
    </row>
    <row r="14477" spans="1:4" ht="15" x14ac:dyDescent="0.25">
      <c r="A14477"/>
      <c r="B14477"/>
      <c r="C14477"/>
      <c r="D14477"/>
    </row>
    <row r="14478" spans="1:4" ht="15" x14ac:dyDescent="0.25">
      <c r="A14478"/>
      <c r="B14478"/>
      <c r="C14478"/>
      <c r="D14478"/>
    </row>
    <row r="14479" spans="1:4" ht="15" x14ac:dyDescent="0.25">
      <c r="A14479"/>
      <c r="B14479"/>
      <c r="C14479"/>
      <c r="D14479"/>
    </row>
    <row r="14480" spans="1:4" ht="15" x14ac:dyDescent="0.25">
      <c r="A14480"/>
      <c r="B14480"/>
      <c r="C14480"/>
      <c r="D14480"/>
    </row>
    <row r="14481" spans="1:4" ht="15" x14ac:dyDescent="0.25">
      <c r="A14481"/>
      <c r="B14481"/>
      <c r="C14481"/>
      <c r="D14481"/>
    </row>
    <row r="14482" spans="1:4" ht="15" x14ac:dyDescent="0.25">
      <c r="A14482"/>
      <c r="B14482"/>
      <c r="C14482"/>
      <c r="D14482"/>
    </row>
    <row r="14483" spans="1:4" ht="15" x14ac:dyDescent="0.25">
      <c r="A14483"/>
      <c r="B14483"/>
      <c r="C14483"/>
      <c r="D14483"/>
    </row>
    <row r="14484" spans="1:4" ht="15" x14ac:dyDescent="0.25">
      <c r="A14484"/>
      <c r="B14484"/>
      <c r="C14484"/>
      <c r="D14484"/>
    </row>
    <row r="14485" spans="1:4" ht="15" x14ac:dyDescent="0.25">
      <c r="A14485"/>
      <c r="B14485"/>
      <c r="C14485"/>
      <c r="D14485"/>
    </row>
    <row r="14486" spans="1:4" ht="15" x14ac:dyDescent="0.25">
      <c r="A14486"/>
      <c r="B14486"/>
      <c r="C14486"/>
      <c r="D14486"/>
    </row>
    <row r="14487" spans="1:4" ht="15" x14ac:dyDescent="0.25">
      <c r="A14487"/>
      <c r="B14487"/>
      <c r="C14487"/>
      <c r="D14487"/>
    </row>
    <row r="14488" spans="1:4" ht="15" x14ac:dyDescent="0.25">
      <c r="A14488"/>
      <c r="B14488"/>
      <c r="C14488"/>
      <c r="D14488"/>
    </row>
    <row r="14489" spans="1:4" ht="15" x14ac:dyDescent="0.25">
      <c r="A14489"/>
      <c r="B14489"/>
      <c r="C14489"/>
      <c r="D14489"/>
    </row>
    <row r="14490" spans="1:4" ht="15" x14ac:dyDescent="0.25">
      <c r="A14490"/>
      <c r="B14490"/>
      <c r="C14490"/>
      <c r="D14490"/>
    </row>
    <row r="14491" spans="1:4" ht="15" x14ac:dyDescent="0.25">
      <c r="A14491"/>
      <c r="B14491"/>
      <c r="C14491"/>
      <c r="D14491"/>
    </row>
    <row r="14492" spans="1:4" ht="15" x14ac:dyDescent="0.25">
      <c r="A14492"/>
      <c r="B14492"/>
      <c r="C14492"/>
      <c r="D14492"/>
    </row>
    <row r="14493" spans="1:4" ht="15" x14ac:dyDescent="0.25">
      <c r="A14493"/>
      <c r="B14493"/>
      <c r="C14493"/>
      <c r="D14493"/>
    </row>
    <row r="14494" spans="1:4" ht="15" x14ac:dyDescent="0.25">
      <c r="A14494"/>
      <c r="B14494"/>
      <c r="C14494"/>
      <c r="D14494"/>
    </row>
    <row r="14495" spans="1:4" ht="15" x14ac:dyDescent="0.25">
      <c r="A14495"/>
      <c r="B14495"/>
      <c r="C14495"/>
      <c r="D14495"/>
    </row>
    <row r="14496" spans="1:4" ht="15" x14ac:dyDescent="0.25">
      <c r="A14496"/>
      <c r="B14496"/>
      <c r="C14496"/>
      <c r="D14496"/>
    </row>
    <row r="14497" spans="1:4" ht="15" x14ac:dyDescent="0.25">
      <c r="A14497"/>
      <c r="B14497"/>
      <c r="C14497"/>
      <c r="D14497"/>
    </row>
    <row r="14498" spans="1:4" ht="15" x14ac:dyDescent="0.25">
      <c r="A14498"/>
      <c r="B14498"/>
      <c r="C14498"/>
      <c r="D14498"/>
    </row>
    <row r="14499" spans="1:4" ht="15" x14ac:dyDescent="0.25">
      <c r="A14499"/>
      <c r="B14499"/>
      <c r="C14499"/>
      <c r="D14499"/>
    </row>
    <row r="14500" spans="1:4" ht="15" x14ac:dyDescent="0.25">
      <c r="A14500"/>
      <c r="B14500"/>
      <c r="C14500"/>
      <c r="D14500"/>
    </row>
    <row r="14501" spans="1:4" ht="15" x14ac:dyDescent="0.25">
      <c r="A14501"/>
      <c r="B14501"/>
      <c r="C14501"/>
      <c r="D14501"/>
    </row>
    <row r="14502" spans="1:4" ht="15" x14ac:dyDescent="0.25">
      <c r="A14502"/>
      <c r="B14502"/>
      <c r="C14502"/>
      <c r="D14502"/>
    </row>
    <row r="14503" spans="1:4" ht="15" x14ac:dyDescent="0.25">
      <c r="A14503"/>
      <c r="B14503"/>
      <c r="C14503"/>
      <c r="D14503"/>
    </row>
    <row r="14504" spans="1:4" ht="15" x14ac:dyDescent="0.25">
      <c r="A14504"/>
      <c r="B14504"/>
      <c r="C14504"/>
      <c r="D14504"/>
    </row>
    <row r="14505" spans="1:4" ht="15" x14ac:dyDescent="0.25">
      <c r="A14505"/>
      <c r="B14505"/>
      <c r="C14505"/>
      <c r="D14505"/>
    </row>
    <row r="14506" spans="1:4" ht="15" x14ac:dyDescent="0.25">
      <c r="A14506"/>
      <c r="B14506"/>
      <c r="C14506"/>
      <c r="D14506"/>
    </row>
    <row r="14507" spans="1:4" ht="15" x14ac:dyDescent="0.25">
      <c r="A14507"/>
      <c r="B14507"/>
      <c r="C14507"/>
      <c r="D14507"/>
    </row>
    <row r="14508" spans="1:4" ht="15" x14ac:dyDescent="0.25">
      <c r="A14508"/>
      <c r="B14508"/>
      <c r="C14508"/>
      <c r="D14508"/>
    </row>
    <row r="14509" spans="1:4" ht="15" x14ac:dyDescent="0.25">
      <c r="A14509"/>
      <c r="B14509"/>
      <c r="C14509"/>
      <c r="D14509"/>
    </row>
    <row r="14510" spans="1:4" ht="15" x14ac:dyDescent="0.25">
      <c r="A14510"/>
      <c r="B14510"/>
      <c r="C14510"/>
      <c r="D14510"/>
    </row>
    <row r="14511" spans="1:4" ht="15" x14ac:dyDescent="0.25">
      <c r="A14511"/>
      <c r="B14511"/>
      <c r="C14511"/>
      <c r="D14511"/>
    </row>
    <row r="14512" spans="1:4" ht="15" x14ac:dyDescent="0.25">
      <c r="A14512"/>
      <c r="B14512"/>
      <c r="C14512"/>
      <c r="D14512"/>
    </row>
    <row r="14513" spans="1:4" ht="15" x14ac:dyDescent="0.25">
      <c r="A14513"/>
      <c r="B14513"/>
      <c r="C14513"/>
      <c r="D14513"/>
    </row>
    <row r="14514" spans="1:4" ht="15" x14ac:dyDescent="0.25">
      <c r="A14514"/>
      <c r="B14514"/>
      <c r="C14514"/>
      <c r="D14514"/>
    </row>
    <row r="14515" spans="1:4" ht="15" x14ac:dyDescent="0.25">
      <c r="A14515"/>
      <c r="B14515"/>
      <c r="C14515"/>
      <c r="D14515"/>
    </row>
    <row r="14516" spans="1:4" ht="15" x14ac:dyDescent="0.25">
      <c r="A14516"/>
      <c r="B14516"/>
      <c r="C14516"/>
      <c r="D14516"/>
    </row>
    <row r="14517" spans="1:4" ht="15" x14ac:dyDescent="0.25">
      <c r="A14517"/>
      <c r="B14517"/>
      <c r="C14517"/>
      <c r="D14517"/>
    </row>
    <row r="14518" spans="1:4" ht="15" x14ac:dyDescent="0.25">
      <c r="A14518"/>
      <c r="B14518"/>
      <c r="C14518"/>
      <c r="D14518"/>
    </row>
    <row r="14519" spans="1:4" ht="15" x14ac:dyDescent="0.25">
      <c r="A14519"/>
      <c r="B14519"/>
      <c r="C14519"/>
      <c r="D14519"/>
    </row>
    <row r="14520" spans="1:4" ht="15" x14ac:dyDescent="0.25">
      <c r="A14520"/>
      <c r="B14520"/>
      <c r="C14520"/>
      <c r="D14520"/>
    </row>
    <row r="14521" spans="1:4" ht="15" x14ac:dyDescent="0.25">
      <c r="A14521"/>
      <c r="B14521"/>
      <c r="C14521"/>
      <c r="D14521"/>
    </row>
    <row r="14522" spans="1:4" ht="15" x14ac:dyDescent="0.25">
      <c r="A14522"/>
      <c r="B14522"/>
      <c r="C14522"/>
      <c r="D14522"/>
    </row>
    <row r="14523" spans="1:4" ht="15" x14ac:dyDescent="0.25">
      <c r="A14523"/>
      <c r="B14523"/>
      <c r="C14523"/>
      <c r="D14523"/>
    </row>
    <row r="14524" spans="1:4" ht="15" x14ac:dyDescent="0.25">
      <c r="A14524"/>
      <c r="B14524"/>
      <c r="C14524"/>
      <c r="D14524"/>
    </row>
    <row r="14525" spans="1:4" ht="15" x14ac:dyDescent="0.25">
      <c r="A14525"/>
      <c r="B14525"/>
      <c r="C14525"/>
      <c r="D14525"/>
    </row>
    <row r="14526" spans="1:4" ht="15" x14ac:dyDescent="0.25">
      <c r="A14526"/>
      <c r="B14526"/>
      <c r="C14526"/>
      <c r="D14526"/>
    </row>
    <row r="14527" spans="1:4" ht="15" x14ac:dyDescent="0.25">
      <c r="A14527"/>
      <c r="B14527"/>
      <c r="C14527"/>
      <c r="D14527"/>
    </row>
    <row r="14528" spans="1:4" ht="15" x14ac:dyDescent="0.25">
      <c r="A14528"/>
      <c r="B14528"/>
      <c r="C14528"/>
      <c r="D14528"/>
    </row>
    <row r="14529" spans="1:4" ht="15" x14ac:dyDescent="0.25">
      <c r="A14529"/>
      <c r="B14529"/>
      <c r="C14529"/>
      <c r="D14529"/>
    </row>
    <row r="14530" spans="1:4" ht="15" x14ac:dyDescent="0.25">
      <c r="A14530"/>
      <c r="B14530"/>
      <c r="C14530"/>
      <c r="D14530"/>
    </row>
    <row r="14531" spans="1:4" ht="15" x14ac:dyDescent="0.25">
      <c r="A14531"/>
      <c r="B14531"/>
      <c r="C14531"/>
      <c r="D14531"/>
    </row>
    <row r="14532" spans="1:4" ht="15" x14ac:dyDescent="0.25">
      <c r="A14532"/>
      <c r="B14532"/>
      <c r="C14532"/>
      <c r="D14532"/>
    </row>
    <row r="14533" spans="1:4" ht="15" x14ac:dyDescent="0.25">
      <c r="A14533"/>
      <c r="B14533"/>
      <c r="C14533"/>
      <c r="D14533"/>
    </row>
    <row r="14534" spans="1:4" ht="15" x14ac:dyDescent="0.25">
      <c r="A14534"/>
      <c r="B14534"/>
      <c r="C14534"/>
      <c r="D14534"/>
    </row>
    <row r="14535" spans="1:4" ht="15" x14ac:dyDescent="0.25">
      <c r="A14535"/>
      <c r="B14535"/>
      <c r="C14535"/>
      <c r="D14535"/>
    </row>
    <row r="14536" spans="1:4" ht="15" x14ac:dyDescent="0.25">
      <c r="A14536"/>
      <c r="B14536"/>
      <c r="C14536"/>
      <c r="D14536"/>
    </row>
    <row r="14537" spans="1:4" ht="15" x14ac:dyDescent="0.25">
      <c r="A14537"/>
      <c r="B14537"/>
      <c r="C14537"/>
      <c r="D14537"/>
    </row>
    <row r="14538" spans="1:4" ht="15" x14ac:dyDescent="0.25">
      <c r="A14538"/>
      <c r="B14538"/>
      <c r="C14538"/>
      <c r="D14538"/>
    </row>
    <row r="14539" spans="1:4" ht="15" x14ac:dyDescent="0.25">
      <c r="A14539"/>
      <c r="B14539"/>
      <c r="C14539"/>
      <c r="D14539"/>
    </row>
    <row r="14540" spans="1:4" ht="15" x14ac:dyDescent="0.25">
      <c r="A14540"/>
      <c r="B14540"/>
      <c r="C14540"/>
      <c r="D14540"/>
    </row>
    <row r="14541" spans="1:4" ht="15" x14ac:dyDescent="0.25">
      <c r="A14541"/>
      <c r="B14541"/>
      <c r="C14541"/>
      <c r="D14541"/>
    </row>
    <row r="14542" spans="1:4" ht="15" x14ac:dyDescent="0.25">
      <c r="A14542"/>
      <c r="B14542"/>
      <c r="C14542"/>
      <c r="D14542"/>
    </row>
    <row r="14543" spans="1:4" ht="15" x14ac:dyDescent="0.25">
      <c r="A14543"/>
      <c r="B14543"/>
      <c r="C14543"/>
      <c r="D14543"/>
    </row>
    <row r="14544" spans="1:4" ht="15" x14ac:dyDescent="0.25">
      <c r="A14544"/>
      <c r="B14544"/>
      <c r="C14544"/>
      <c r="D14544"/>
    </row>
    <row r="14545" spans="1:4" ht="15" x14ac:dyDescent="0.25">
      <c r="A14545"/>
      <c r="B14545"/>
      <c r="C14545"/>
      <c r="D14545"/>
    </row>
    <row r="14546" spans="1:4" ht="15" x14ac:dyDescent="0.25">
      <c r="A14546"/>
      <c r="B14546"/>
      <c r="C14546"/>
      <c r="D14546"/>
    </row>
    <row r="14547" spans="1:4" ht="15" x14ac:dyDescent="0.25">
      <c r="A14547"/>
      <c r="B14547"/>
      <c r="C14547"/>
      <c r="D14547"/>
    </row>
    <row r="14548" spans="1:4" ht="15" x14ac:dyDescent="0.25">
      <c r="A14548"/>
      <c r="B14548"/>
      <c r="C14548"/>
      <c r="D14548"/>
    </row>
    <row r="14549" spans="1:4" ht="15" x14ac:dyDescent="0.25">
      <c r="A14549"/>
      <c r="B14549"/>
      <c r="C14549"/>
      <c r="D14549"/>
    </row>
    <row r="14550" spans="1:4" ht="15" x14ac:dyDescent="0.25">
      <c r="A14550"/>
      <c r="B14550"/>
      <c r="C14550"/>
      <c r="D14550"/>
    </row>
    <row r="14551" spans="1:4" ht="15" x14ac:dyDescent="0.25">
      <c r="A14551"/>
      <c r="B14551"/>
      <c r="C14551"/>
      <c r="D14551"/>
    </row>
    <row r="14552" spans="1:4" ht="15" x14ac:dyDescent="0.25">
      <c r="A14552"/>
      <c r="B14552"/>
      <c r="C14552"/>
      <c r="D14552"/>
    </row>
    <row r="14553" spans="1:4" ht="15" x14ac:dyDescent="0.25">
      <c r="A14553"/>
      <c r="B14553"/>
      <c r="C14553"/>
      <c r="D14553"/>
    </row>
    <row r="14554" spans="1:4" ht="15" x14ac:dyDescent="0.25">
      <c r="A14554"/>
      <c r="B14554"/>
      <c r="C14554"/>
      <c r="D14554"/>
    </row>
    <row r="14555" spans="1:4" ht="15" x14ac:dyDescent="0.25">
      <c r="A14555"/>
      <c r="B14555"/>
      <c r="C14555"/>
      <c r="D14555"/>
    </row>
    <row r="14556" spans="1:4" ht="15" x14ac:dyDescent="0.25">
      <c r="A14556"/>
      <c r="B14556"/>
      <c r="C14556"/>
      <c r="D14556"/>
    </row>
    <row r="14557" spans="1:4" ht="15" x14ac:dyDescent="0.25">
      <c r="A14557"/>
      <c r="B14557"/>
      <c r="C14557"/>
      <c r="D14557"/>
    </row>
    <row r="14558" spans="1:4" ht="15" x14ac:dyDescent="0.25">
      <c r="A14558"/>
      <c r="B14558"/>
      <c r="C14558"/>
      <c r="D14558"/>
    </row>
    <row r="14559" spans="1:4" ht="15" x14ac:dyDescent="0.25">
      <c r="A14559"/>
      <c r="B14559"/>
      <c r="C14559"/>
      <c r="D14559"/>
    </row>
    <row r="14560" spans="1:4" ht="15" x14ac:dyDescent="0.25">
      <c r="A14560"/>
      <c r="B14560"/>
      <c r="C14560"/>
      <c r="D14560"/>
    </row>
    <row r="14561" spans="1:4" ht="15" x14ac:dyDescent="0.25">
      <c r="A14561"/>
      <c r="B14561"/>
      <c r="C14561"/>
      <c r="D14561"/>
    </row>
    <row r="14562" spans="1:4" ht="15" x14ac:dyDescent="0.25">
      <c r="A14562"/>
      <c r="B14562"/>
      <c r="C14562"/>
      <c r="D14562"/>
    </row>
    <row r="14563" spans="1:4" ht="15" x14ac:dyDescent="0.25">
      <c r="A14563"/>
      <c r="B14563"/>
      <c r="C14563"/>
      <c r="D14563"/>
    </row>
    <row r="14564" spans="1:4" ht="15" x14ac:dyDescent="0.25">
      <c r="A14564"/>
      <c r="B14564"/>
      <c r="C14564"/>
      <c r="D14564"/>
    </row>
    <row r="14565" spans="1:4" ht="15" x14ac:dyDescent="0.25">
      <c r="A14565"/>
      <c r="B14565"/>
      <c r="C14565"/>
      <c r="D14565"/>
    </row>
    <row r="14566" spans="1:4" ht="15" x14ac:dyDescent="0.25">
      <c r="A14566"/>
      <c r="B14566"/>
      <c r="C14566"/>
      <c r="D14566"/>
    </row>
    <row r="14567" spans="1:4" ht="15" x14ac:dyDescent="0.25">
      <c r="A14567"/>
      <c r="B14567"/>
      <c r="C14567"/>
      <c r="D14567"/>
    </row>
    <row r="14568" spans="1:4" ht="15" x14ac:dyDescent="0.25">
      <c r="A14568"/>
      <c r="B14568"/>
      <c r="C14568"/>
      <c r="D14568"/>
    </row>
    <row r="14569" spans="1:4" ht="15" x14ac:dyDescent="0.25">
      <c r="A14569"/>
      <c r="B14569"/>
      <c r="C14569"/>
      <c r="D14569"/>
    </row>
    <row r="14570" spans="1:4" ht="15" x14ac:dyDescent="0.25">
      <c r="A14570"/>
      <c r="B14570"/>
      <c r="C14570"/>
      <c r="D14570"/>
    </row>
    <row r="14571" spans="1:4" ht="15" x14ac:dyDescent="0.25">
      <c r="A14571"/>
      <c r="B14571"/>
      <c r="C14571"/>
      <c r="D14571"/>
    </row>
    <row r="14572" spans="1:4" ht="15" x14ac:dyDescent="0.25">
      <c r="A14572"/>
      <c r="B14572"/>
      <c r="C14572"/>
      <c r="D14572"/>
    </row>
    <row r="14573" spans="1:4" ht="15" x14ac:dyDescent="0.25">
      <c r="A14573"/>
      <c r="B14573"/>
      <c r="C14573"/>
      <c r="D14573"/>
    </row>
    <row r="14574" spans="1:4" ht="15" x14ac:dyDescent="0.25">
      <c r="A14574"/>
      <c r="B14574"/>
      <c r="C14574"/>
      <c r="D14574"/>
    </row>
    <row r="14575" spans="1:4" ht="15" x14ac:dyDescent="0.25">
      <c r="A14575"/>
      <c r="B14575"/>
      <c r="C14575"/>
      <c r="D14575"/>
    </row>
    <row r="14576" spans="1:4" ht="15" x14ac:dyDescent="0.25">
      <c r="A14576"/>
      <c r="B14576"/>
      <c r="C14576"/>
      <c r="D14576"/>
    </row>
    <row r="14577" spans="1:4" ht="15" x14ac:dyDescent="0.25">
      <c r="A14577"/>
      <c r="B14577"/>
      <c r="C14577"/>
      <c r="D14577"/>
    </row>
    <row r="14578" spans="1:4" ht="15" x14ac:dyDescent="0.25">
      <c r="A14578"/>
      <c r="B14578"/>
      <c r="C14578"/>
      <c r="D14578"/>
    </row>
    <row r="14579" spans="1:4" ht="15" x14ac:dyDescent="0.25">
      <c r="A14579"/>
      <c r="B14579"/>
      <c r="C14579"/>
      <c r="D14579"/>
    </row>
    <row r="14580" spans="1:4" ht="15" x14ac:dyDescent="0.25">
      <c r="A14580"/>
      <c r="B14580"/>
      <c r="C14580"/>
      <c r="D14580"/>
    </row>
    <row r="14581" spans="1:4" ht="15" x14ac:dyDescent="0.25">
      <c r="A14581"/>
      <c r="B14581"/>
      <c r="C14581"/>
      <c r="D14581"/>
    </row>
    <row r="14582" spans="1:4" ht="15" x14ac:dyDescent="0.25">
      <c r="A14582"/>
      <c r="B14582"/>
      <c r="C14582"/>
      <c r="D14582"/>
    </row>
    <row r="14583" spans="1:4" ht="15" x14ac:dyDescent="0.25">
      <c r="A14583"/>
      <c r="B14583"/>
      <c r="C14583"/>
      <c r="D14583"/>
    </row>
    <row r="14584" spans="1:4" ht="15" x14ac:dyDescent="0.25">
      <c r="A14584"/>
      <c r="B14584"/>
      <c r="C14584"/>
      <c r="D14584"/>
    </row>
    <row r="14585" spans="1:4" ht="15" x14ac:dyDescent="0.25">
      <c r="A14585"/>
      <c r="B14585"/>
      <c r="C14585"/>
      <c r="D14585"/>
    </row>
    <row r="14586" spans="1:4" ht="15" x14ac:dyDescent="0.25">
      <c r="A14586"/>
      <c r="B14586"/>
      <c r="C14586"/>
      <c r="D14586"/>
    </row>
    <row r="14587" spans="1:4" ht="15" x14ac:dyDescent="0.25">
      <c r="A14587"/>
      <c r="B14587"/>
      <c r="C14587"/>
      <c r="D14587"/>
    </row>
    <row r="14588" spans="1:4" ht="15" x14ac:dyDescent="0.25">
      <c r="A14588"/>
      <c r="B14588"/>
      <c r="C14588"/>
      <c r="D14588"/>
    </row>
    <row r="14589" spans="1:4" ht="15" x14ac:dyDescent="0.25">
      <c r="A14589"/>
      <c r="B14589"/>
      <c r="C14589"/>
      <c r="D14589"/>
    </row>
    <row r="14590" spans="1:4" ht="15" x14ac:dyDescent="0.25">
      <c r="A14590"/>
      <c r="B14590"/>
      <c r="C14590"/>
      <c r="D14590"/>
    </row>
    <row r="14591" spans="1:4" ht="15" x14ac:dyDescent="0.25">
      <c r="A14591"/>
      <c r="B14591"/>
      <c r="C14591"/>
      <c r="D14591"/>
    </row>
    <row r="14592" spans="1:4" ht="15" x14ac:dyDescent="0.25">
      <c r="A14592"/>
      <c r="B14592"/>
      <c r="C14592"/>
      <c r="D14592"/>
    </row>
    <row r="14593" spans="1:4" ht="15" x14ac:dyDescent="0.25">
      <c r="A14593"/>
      <c r="B14593"/>
      <c r="C14593"/>
      <c r="D14593"/>
    </row>
    <row r="14594" spans="1:4" ht="15" x14ac:dyDescent="0.25">
      <c r="A14594"/>
      <c r="B14594"/>
      <c r="C14594"/>
      <c r="D14594"/>
    </row>
    <row r="14595" spans="1:4" ht="15" x14ac:dyDescent="0.25">
      <c r="A14595"/>
      <c r="B14595"/>
      <c r="C14595"/>
      <c r="D14595"/>
    </row>
    <row r="14596" spans="1:4" ht="15" x14ac:dyDescent="0.25">
      <c r="A14596"/>
      <c r="B14596"/>
      <c r="C14596"/>
      <c r="D14596"/>
    </row>
    <row r="14597" spans="1:4" ht="15" x14ac:dyDescent="0.25">
      <c r="A14597"/>
      <c r="B14597"/>
      <c r="C14597"/>
      <c r="D14597"/>
    </row>
    <row r="14598" spans="1:4" ht="15" x14ac:dyDescent="0.25">
      <c r="A14598"/>
      <c r="B14598"/>
      <c r="C14598"/>
      <c r="D14598"/>
    </row>
    <row r="14599" spans="1:4" ht="15" x14ac:dyDescent="0.25">
      <c r="A14599"/>
      <c r="B14599"/>
      <c r="C14599"/>
      <c r="D14599"/>
    </row>
    <row r="14600" spans="1:4" ht="15" x14ac:dyDescent="0.25">
      <c r="A14600"/>
      <c r="B14600"/>
      <c r="C14600"/>
      <c r="D14600"/>
    </row>
    <row r="14601" spans="1:4" ht="15" x14ac:dyDescent="0.25">
      <c r="A14601"/>
      <c r="B14601"/>
      <c r="C14601"/>
      <c r="D14601"/>
    </row>
    <row r="14602" spans="1:4" ht="15" x14ac:dyDescent="0.25">
      <c r="A14602"/>
      <c r="B14602"/>
      <c r="C14602"/>
      <c r="D14602"/>
    </row>
    <row r="14603" spans="1:4" ht="15" x14ac:dyDescent="0.25">
      <c r="A14603"/>
      <c r="B14603"/>
      <c r="C14603"/>
      <c r="D14603"/>
    </row>
    <row r="14604" spans="1:4" ht="15" x14ac:dyDescent="0.25">
      <c r="A14604"/>
      <c r="B14604"/>
      <c r="C14604"/>
      <c r="D14604"/>
    </row>
    <row r="14605" spans="1:4" ht="15" x14ac:dyDescent="0.25">
      <c r="A14605"/>
      <c r="B14605"/>
      <c r="C14605"/>
      <c r="D14605"/>
    </row>
    <row r="14606" spans="1:4" ht="15" x14ac:dyDescent="0.25">
      <c r="A14606"/>
      <c r="B14606"/>
      <c r="C14606"/>
      <c r="D14606"/>
    </row>
    <row r="14607" spans="1:4" ht="15" x14ac:dyDescent="0.25">
      <c r="A14607"/>
      <c r="B14607"/>
      <c r="C14607"/>
      <c r="D14607"/>
    </row>
    <row r="14608" spans="1:4" ht="15" x14ac:dyDescent="0.25">
      <c r="A14608"/>
      <c r="B14608"/>
      <c r="C14608"/>
      <c r="D14608"/>
    </row>
    <row r="14609" spans="1:4" ht="15" x14ac:dyDescent="0.25">
      <c r="A14609"/>
      <c r="B14609"/>
      <c r="C14609"/>
      <c r="D14609"/>
    </row>
    <row r="14610" spans="1:4" ht="15" x14ac:dyDescent="0.25">
      <c r="A14610"/>
      <c r="B14610"/>
      <c r="C14610"/>
      <c r="D14610"/>
    </row>
    <row r="14611" spans="1:4" ht="15" x14ac:dyDescent="0.25">
      <c r="A14611"/>
      <c r="B14611"/>
      <c r="C14611"/>
      <c r="D14611"/>
    </row>
    <row r="14612" spans="1:4" ht="15" x14ac:dyDescent="0.25">
      <c r="A14612"/>
      <c r="B14612"/>
      <c r="C14612"/>
      <c r="D14612"/>
    </row>
    <row r="14613" spans="1:4" ht="15" x14ac:dyDescent="0.25">
      <c r="A14613"/>
      <c r="B14613"/>
      <c r="C14613"/>
      <c r="D14613"/>
    </row>
    <row r="14614" spans="1:4" ht="15" x14ac:dyDescent="0.25">
      <c r="A14614"/>
      <c r="B14614"/>
      <c r="C14614"/>
      <c r="D14614"/>
    </row>
    <row r="14615" spans="1:4" ht="15" x14ac:dyDescent="0.25">
      <c r="A14615"/>
      <c r="B14615"/>
      <c r="C14615"/>
      <c r="D14615"/>
    </row>
    <row r="14616" spans="1:4" ht="15" x14ac:dyDescent="0.25">
      <c r="A14616"/>
      <c r="B14616"/>
      <c r="C14616"/>
      <c r="D14616"/>
    </row>
    <row r="14617" spans="1:4" ht="15" x14ac:dyDescent="0.25">
      <c r="A14617"/>
      <c r="B14617"/>
      <c r="C14617"/>
      <c r="D14617"/>
    </row>
    <row r="14618" spans="1:4" ht="15" x14ac:dyDescent="0.25">
      <c r="A14618"/>
      <c r="B14618"/>
      <c r="C14618"/>
      <c r="D14618"/>
    </row>
    <row r="14619" spans="1:4" ht="15" x14ac:dyDescent="0.25">
      <c r="A14619"/>
      <c r="B14619"/>
      <c r="C14619"/>
      <c r="D14619"/>
    </row>
    <row r="14620" spans="1:4" ht="15" x14ac:dyDescent="0.25">
      <c r="A14620"/>
      <c r="B14620"/>
      <c r="C14620"/>
      <c r="D14620"/>
    </row>
    <row r="14621" spans="1:4" ht="15" x14ac:dyDescent="0.25">
      <c r="A14621"/>
      <c r="B14621"/>
      <c r="C14621"/>
      <c r="D14621"/>
    </row>
    <row r="14622" spans="1:4" ht="15" x14ac:dyDescent="0.25">
      <c r="A14622"/>
      <c r="B14622"/>
      <c r="C14622"/>
      <c r="D14622"/>
    </row>
    <row r="14623" spans="1:4" ht="15" x14ac:dyDescent="0.25">
      <c r="A14623"/>
      <c r="B14623"/>
      <c r="C14623"/>
      <c r="D14623"/>
    </row>
    <row r="14624" spans="1:4" ht="15" x14ac:dyDescent="0.25">
      <c r="A14624"/>
      <c r="B14624"/>
      <c r="C14624"/>
      <c r="D14624"/>
    </row>
    <row r="14625" spans="1:4" ht="15" x14ac:dyDescent="0.25">
      <c r="A14625"/>
      <c r="B14625"/>
      <c r="C14625"/>
      <c r="D14625"/>
    </row>
    <row r="14626" spans="1:4" ht="15" x14ac:dyDescent="0.25">
      <c r="A14626"/>
      <c r="B14626"/>
      <c r="C14626"/>
      <c r="D14626"/>
    </row>
    <row r="14627" spans="1:4" ht="15" x14ac:dyDescent="0.25">
      <c r="A14627"/>
      <c r="B14627"/>
      <c r="C14627"/>
      <c r="D14627"/>
    </row>
    <row r="14628" spans="1:4" ht="15" x14ac:dyDescent="0.25">
      <c r="A14628"/>
      <c r="B14628"/>
      <c r="C14628"/>
      <c r="D14628"/>
    </row>
    <row r="14629" spans="1:4" ht="15" x14ac:dyDescent="0.25">
      <c r="A14629"/>
      <c r="B14629"/>
      <c r="C14629"/>
      <c r="D14629"/>
    </row>
    <row r="14630" spans="1:4" ht="15" x14ac:dyDescent="0.25">
      <c r="A14630"/>
      <c r="B14630"/>
      <c r="C14630"/>
      <c r="D14630"/>
    </row>
    <row r="14631" spans="1:4" ht="15" x14ac:dyDescent="0.25">
      <c r="A14631"/>
      <c r="B14631"/>
      <c r="C14631"/>
      <c r="D14631"/>
    </row>
    <row r="14632" spans="1:4" ht="15" x14ac:dyDescent="0.25">
      <c r="A14632"/>
      <c r="B14632"/>
      <c r="C14632"/>
      <c r="D14632"/>
    </row>
    <row r="14633" spans="1:4" ht="15" x14ac:dyDescent="0.25">
      <c r="A14633"/>
      <c r="B14633"/>
      <c r="C14633"/>
      <c r="D14633"/>
    </row>
    <row r="14634" spans="1:4" ht="15" x14ac:dyDescent="0.25">
      <c r="A14634"/>
      <c r="B14634"/>
      <c r="C14634"/>
      <c r="D14634"/>
    </row>
    <row r="14635" spans="1:4" ht="15" x14ac:dyDescent="0.25">
      <c r="A14635"/>
      <c r="B14635"/>
      <c r="C14635"/>
      <c r="D14635"/>
    </row>
    <row r="14636" spans="1:4" ht="15" x14ac:dyDescent="0.25">
      <c r="A14636"/>
      <c r="B14636"/>
      <c r="C14636"/>
      <c r="D14636"/>
    </row>
    <row r="14637" spans="1:4" ht="15" x14ac:dyDescent="0.25">
      <c r="A14637"/>
      <c r="B14637"/>
      <c r="C14637"/>
      <c r="D14637"/>
    </row>
    <row r="14638" spans="1:4" ht="15" x14ac:dyDescent="0.25">
      <c r="A14638"/>
      <c r="B14638"/>
      <c r="C14638"/>
      <c r="D14638"/>
    </row>
    <row r="14639" spans="1:4" ht="15" x14ac:dyDescent="0.25">
      <c r="A14639"/>
      <c r="B14639"/>
      <c r="C14639"/>
      <c r="D14639"/>
    </row>
    <row r="14640" spans="1:4" ht="15" x14ac:dyDescent="0.25">
      <c r="A14640"/>
      <c r="B14640"/>
      <c r="C14640"/>
      <c r="D14640"/>
    </row>
    <row r="14641" spans="1:4" ht="15" x14ac:dyDescent="0.25">
      <c r="A14641"/>
      <c r="B14641"/>
      <c r="C14641"/>
      <c r="D14641"/>
    </row>
    <row r="14642" spans="1:4" ht="15" x14ac:dyDescent="0.25">
      <c r="A14642"/>
      <c r="B14642"/>
      <c r="C14642"/>
      <c r="D14642"/>
    </row>
    <row r="14643" spans="1:4" ht="15" x14ac:dyDescent="0.25">
      <c r="A14643"/>
      <c r="B14643"/>
      <c r="C14643"/>
      <c r="D14643"/>
    </row>
    <row r="14644" spans="1:4" ht="15" x14ac:dyDescent="0.25">
      <c r="A14644"/>
      <c r="B14644"/>
      <c r="C14644"/>
      <c r="D14644"/>
    </row>
    <row r="14645" spans="1:4" ht="15" x14ac:dyDescent="0.25">
      <c r="A14645"/>
      <c r="B14645"/>
      <c r="C14645"/>
      <c r="D14645"/>
    </row>
    <row r="14646" spans="1:4" ht="15" x14ac:dyDescent="0.25">
      <c r="A14646"/>
      <c r="B14646"/>
      <c r="C14646"/>
      <c r="D14646"/>
    </row>
    <row r="14647" spans="1:4" ht="15" x14ac:dyDescent="0.25">
      <c r="A14647"/>
      <c r="B14647"/>
      <c r="C14647"/>
      <c r="D14647"/>
    </row>
    <row r="14648" spans="1:4" ht="15" x14ac:dyDescent="0.25">
      <c r="A14648"/>
      <c r="B14648"/>
      <c r="C14648"/>
      <c r="D14648"/>
    </row>
    <row r="14649" spans="1:4" ht="15" x14ac:dyDescent="0.25">
      <c r="A14649"/>
      <c r="B14649"/>
      <c r="C14649"/>
      <c r="D14649"/>
    </row>
    <row r="14650" spans="1:4" ht="15" x14ac:dyDescent="0.25">
      <c r="A14650"/>
      <c r="B14650"/>
      <c r="C14650"/>
      <c r="D14650"/>
    </row>
    <row r="14651" spans="1:4" ht="15" x14ac:dyDescent="0.25">
      <c r="A14651"/>
      <c r="B14651"/>
      <c r="C14651"/>
      <c r="D14651"/>
    </row>
    <row r="14652" spans="1:4" ht="15" x14ac:dyDescent="0.25">
      <c r="A14652"/>
      <c r="B14652"/>
      <c r="C14652"/>
      <c r="D14652"/>
    </row>
    <row r="14653" spans="1:4" ht="15" x14ac:dyDescent="0.25">
      <c r="A14653"/>
      <c r="B14653"/>
      <c r="C14653"/>
      <c r="D14653"/>
    </row>
    <row r="14654" spans="1:4" ht="15" x14ac:dyDescent="0.25">
      <c r="A14654"/>
      <c r="B14654"/>
      <c r="C14654"/>
      <c r="D14654"/>
    </row>
    <row r="14655" spans="1:4" ht="15" x14ac:dyDescent="0.25">
      <c r="A14655"/>
      <c r="B14655"/>
      <c r="C14655"/>
      <c r="D14655"/>
    </row>
    <row r="14656" spans="1:4" ht="15" x14ac:dyDescent="0.25">
      <c r="A14656"/>
      <c r="B14656"/>
      <c r="C14656"/>
      <c r="D14656"/>
    </row>
    <row r="14657" spans="1:4" ht="15" x14ac:dyDescent="0.25">
      <c r="A14657"/>
      <c r="B14657"/>
      <c r="C14657"/>
      <c r="D14657"/>
    </row>
    <row r="14658" spans="1:4" ht="15" x14ac:dyDescent="0.25">
      <c r="A14658"/>
      <c r="B14658"/>
      <c r="C14658"/>
      <c r="D14658"/>
    </row>
    <row r="14659" spans="1:4" ht="15" x14ac:dyDescent="0.25">
      <c r="A14659"/>
      <c r="B14659"/>
      <c r="C14659"/>
      <c r="D14659"/>
    </row>
    <row r="14660" spans="1:4" ht="15" x14ac:dyDescent="0.25">
      <c r="A14660"/>
      <c r="B14660"/>
      <c r="C14660"/>
      <c r="D14660"/>
    </row>
    <row r="14661" spans="1:4" ht="15" x14ac:dyDescent="0.25">
      <c r="A14661"/>
      <c r="B14661"/>
      <c r="C14661"/>
      <c r="D14661"/>
    </row>
    <row r="14662" spans="1:4" ht="15" x14ac:dyDescent="0.25">
      <c r="A14662"/>
      <c r="B14662"/>
      <c r="C14662"/>
      <c r="D14662"/>
    </row>
    <row r="14663" spans="1:4" ht="15" x14ac:dyDescent="0.25">
      <c r="A14663"/>
      <c r="B14663"/>
      <c r="C14663"/>
      <c r="D14663"/>
    </row>
    <row r="14664" spans="1:4" ht="15" x14ac:dyDescent="0.25">
      <c r="A14664"/>
      <c r="B14664"/>
      <c r="C14664"/>
      <c r="D14664"/>
    </row>
    <row r="14665" spans="1:4" ht="15" x14ac:dyDescent="0.25">
      <c r="A14665"/>
      <c r="B14665"/>
      <c r="C14665"/>
      <c r="D14665"/>
    </row>
    <row r="14666" spans="1:4" ht="15" x14ac:dyDescent="0.25">
      <c r="A14666"/>
      <c r="B14666"/>
      <c r="C14666"/>
      <c r="D14666"/>
    </row>
    <row r="14667" spans="1:4" ht="15" x14ac:dyDescent="0.25">
      <c r="A14667"/>
      <c r="B14667"/>
      <c r="C14667"/>
      <c r="D14667"/>
    </row>
    <row r="14668" spans="1:4" ht="15" x14ac:dyDescent="0.25">
      <c r="A14668"/>
      <c r="B14668"/>
      <c r="C14668"/>
      <c r="D14668"/>
    </row>
    <row r="14669" spans="1:4" ht="15" x14ac:dyDescent="0.25">
      <c r="A14669"/>
      <c r="B14669"/>
      <c r="C14669"/>
      <c r="D14669"/>
    </row>
    <row r="14670" spans="1:4" ht="15" x14ac:dyDescent="0.25">
      <c r="A14670"/>
      <c r="B14670"/>
      <c r="C14670"/>
      <c r="D14670"/>
    </row>
    <row r="14671" spans="1:4" ht="15" x14ac:dyDescent="0.25">
      <c r="A14671"/>
      <c r="B14671"/>
      <c r="C14671"/>
      <c r="D14671"/>
    </row>
    <row r="14672" spans="1:4" ht="15" x14ac:dyDescent="0.25">
      <c r="A14672"/>
      <c r="B14672"/>
      <c r="C14672"/>
      <c r="D14672"/>
    </row>
    <row r="14673" spans="1:4" ht="15" x14ac:dyDescent="0.25">
      <c r="A14673"/>
      <c r="B14673"/>
      <c r="C14673"/>
      <c r="D14673"/>
    </row>
    <row r="14674" spans="1:4" ht="15" x14ac:dyDescent="0.25">
      <c r="A14674"/>
      <c r="B14674"/>
      <c r="C14674"/>
      <c r="D14674"/>
    </row>
    <row r="14675" spans="1:4" ht="15" x14ac:dyDescent="0.25">
      <c r="A14675"/>
      <c r="B14675"/>
      <c r="C14675"/>
      <c r="D14675"/>
    </row>
    <row r="14676" spans="1:4" ht="15" x14ac:dyDescent="0.25">
      <c r="A14676"/>
      <c r="B14676"/>
      <c r="C14676"/>
      <c r="D14676"/>
    </row>
    <row r="14677" spans="1:4" ht="15" x14ac:dyDescent="0.25">
      <c r="A14677"/>
      <c r="B14677"/>
      <c r="C14677"/>
      <c r="D14677"/>
    </row>
    <row r="14678" spans="1:4" ht="15" x14ac:dyDescent="0.25">
      <c r="A14678"/>
      <c r="B14678"/>
      <c r="C14678"/>
      <c r="D14678"/>
    </row>
    <row r="14679" spans="1:4" ht="15" x14ac:dyDescent="0.25">
      <c r="A14679"/>
      <c r="B14679"/>
      <c r="C14679"/>
      <c r="D14679"/>
    </row>
    <row r="14680" spans="1:4" ht="15" x14ac:dyDescent="0.25">
      <c r="A14680"/>
      <c r="B14680"/>
      <c r="C14680"/>
      <c r="D14680"/>
    </row>
    <row r="14681" spans="1:4" ht="15" x14ac:dyDescent="0.25">
      <c r="A14681"/>
      <c r="B14681"/>
      <c r="C14681"/>
      <c r="D14681"/>
    </row>
    <row r="14682" spans="1:4" ht="15" x14ac:dyDescent="0.25">
      <c r="A14682"/>
      <c r="B14682"/>
      <c r="C14682"/>
      <c r="D14682"/>
    </row>
    <row r="14683" spans="1:4" ht="15" x14ac:dyDescent="0.25">
      <c r="A14683"/>
      <c r="B14683"/>
      <c r="C14683"/>
      <c r="D14683"/>
    </row>
    <row r="14684" spans="1:4" ht="15" x14ac:dyDescent="0.25">
      <c r="A14684"/>
      <c r="B14684"/>
      <c r="C14684"/>
      <c r="D14684"/>
    </row>
    <row r="14685" spans="1:4" ht="15" x14ac:dyDescent="0.25">
      <c r="A14685"/>
      <c r="B14685"/>
      <c r="C14685"/>
      <c r="D14685"/>
    </row>
    <row r="14686" spans="1:4" ht="15" x14ac:dyDescent="0.25">
      <c r="A14686"/>
      <c r="B14686"/>
      <c r="C14686"/>
      <c r="D14686"/>
    </row>
    <row r="14687" spans="1:4" ht="15" x14ac:dyDescent="0.25">
      <c r="A14687"/>
      <c r="B14687"/>
      <c r="C14687"/>
      <c r="D14687"/>
    </row>
    <row r="14688" spans="1:4" ht="15" x14ac:dyDescent="0.25">
      <c r="A14688"/>
      <c r="B14688"/>
      <c r="C14688"/>
      <c r="D14688"/>
    </row>
    <row r="14689" spans="1:4" ht="15" x14ac:dyDescent="0.25">
      <c r="A14689"/>
      <c r="B14689"/>
      <c r="C14689"/>
      <c r="D14689"/>
    </row>
    <row r="14690" spans="1:4" ht="15" x14ac:dyDescent="0.25">
      <c r="A14690"/>
      <c r="B14690"/>
      <c r="C14690"/>
      <c r="D14690"/>
    </row>
    <row r="14691" spans="1:4" ht="15" x14ac:dyDescent="0.25">
      <c r="A14691"/>
      <c r="B14691"/>
      <c r="C14691"/>
      <c r="D14691"/>
    </row>
    <row r="14692" spans="1:4" ht="15" x14ac:dyDescent="0.25">
      <c r="A14692"/>
      <c r="B14692"/>
      <c r="C14692"/>
      <c r="D14692"/>
    </row>
    <row r="14693" spans="1:4" ht="15" x14ac:dyDescent="0.25">
      <c r="A14693"/>
      <c r="B14693"/>
      <c r="C14693"/>
      <c r="D14693"/>
    </row>
    <row r="14694" spans="1:4" ht="15" x14ac:dyDescent="0.25">
      <c r="A14694"/>
      <c r="B14694"/>
      <c r="C14694"/>
      <c r="D14694"/>
    </row>
    <row r="14695" spans="1:4" ht="15" x14ac:dyDescent="0.25">
      <c r="A14695"/>
      <c r="B14695"/>
      <c r="C14695"/>
      <c r="D14695"/>
    </row>
    <row r="14696" spans="1:4" ht="15" x14ac:dyDescent="0.25">
      <c r="A14696"/>
      <c r="B14696"/>
      <c r="C14696"/>
      <c r="D14696"/>
    </row>
    <row r="14697" spans="1:4" ht="15" x14ac:dyDescent="0.25">
      <c r="A14697"/>
      <c r="B14697"/>
      <c r="C14697"/>
      <c r="D14697"/>
    </row>
    <row r="14698" spans="1:4" ht="15" x14ac:dyDescent="0.25">
      <c r="A14698"/>
      <c r="B14698"/>
      <c r="C14698"/>
      <c r="D14698"/>
    </row>
    <row r="14699" spans="1:4" ht="15" x14ac:dyDescent="0.25">
      <c r="A14699"/>
      <c r="B14699"/>
      <c r="C14699"/>
      <c r="D14699"/>
    </row>
    <row r="14700" spans="1:4" ht="15" x14ac:dyDescent="0.25">
      <c r="A14700"/>
      <c r="B14700"/>
      <c r="C14700"/>
      <c r="D14700"/>
    </row>
    <row r="14701" spans="1:4" ht="15" x14ac:dyDescent="0.25">
      <c r="A14701"/>
      <c r="B14701"/>
      <c r="C14701"/>
      <c r="D14701"/>
    </row>
    <row r="14702" spans="1:4" ht="15" x14ac:dyDescent="0.25">
      <c r="A14702"/>
      <c r="B14702"/>
      <c r="C14702"/>
      <c r="D14702"/>
    </row>
    <row r="14703" spans="1:4" ht="15" x14ac:dyDescent="0.25">
      <c r="A14703"/>
      <c r="B14703"/>
      <c r="C14703"/>
      <c r="D14703"/>
    </row>
    <row r="14704" spans="1:4" ht="15" x14ac:dyDescent="0.25">
      <c r="A14704"/>
      <c r="B14704"/>
      <c r="C14704"/>
      <c r="D14704"/>
    </row>
    <row r="14705" spans="1:4" ht="15" x14ac:dyDescent="0.25">
      <c r="A14705"/>
      <c r="B14705"/>
      <c r="C14705"/>
      <c r="D14705"/>
    </row>
    <row r="14706" spans="1:4" ht="15" x14ac:dyDescent="0.25">
      <c r="A14706"/>
      <c r="B14706"/>
      <c r="C14706"/>
      <c r="D14706"/>
    </row>
    <row r="14707" spans="1:4" ht="15" x14ac:dyDescent="0.25">
      <c r="A14707"/>
      <c r="B14707"/>
      <c r="C14707"/>
      <c r="D14707"/>
    </row>
    <row r="14708" spans="1:4" ht="15" x14ac:dyDescent="0.25">
      <c r="A14708"/>
      <c r="B14708"/>
      <c r="C14708"/>
      <c r="D14708"/>
    </row>
    <row r="14709" spans="1:4" ht="15" x14ac:dyDescent="0.25">
      <c r="A14709"/>
      <c r="B14709"/>
      <c r="C14709"/>
      <c r="D14709"/>
    </row>
    <row r="14710" spans="1:4" ht="15" x14ac:dyDescent="0.25">
      <c r="A14710"/>
      <c r="B14710"/>
      <c r="C14710"/>
      <c r="D14710"/>
    </row>
    <row r="14711" spans="1:4" ht="15" x14ac:dyDescent="0.25">
      <c r="A14711"/>
      <c r="B14711"/>
      <c r="C14711"/>
      <c r="D14711"/>
    </row>
    <row r="14712" spans="1:4" ht="15" x14ac:dyDescent="0.25">
      <c r="A14712"/>
      <c r="B14712"/>
      <c r="C14712"/>
      <c r="D14712"/>
    </row>
    <row r="14713" spans="1:4" ht="15" x14ac:dyDescent="0.25">
      <c r="A14713"/>
      <c r="B14713"/>
      <c r="C14713"/>
      <c r="D14713"/>
    </row>
    <row r="14714" spans="1:4" ht="15" x14ac:dyDescent="0.25">
      <c r="A14714"/>
      <c r="B14714"/>
      <c r="C14714"/>
      <c r="D14714"/>
    </row>
    <row r="14715" spans="1:4" ht="15" x14ac:dyDescent="0.25">
      <c r="A14715"/>
      <c r="B14715"/>
      <c r="C14715"/>
      <c r="D14715"/>
    </row>
    <row r="14716" spans="1:4" ht="15" x14ac:dyDescent="0.25">
      <c r="A14716"/>
      <c r="B14716"/>
      <c r="C14716"/>
      <c r="D14716"/>
    </row>
    <row r="14717" spans="1:4" ht="15" x14ac:dyDescent="0.25">
      <c r="A14717"/>
      <c r="B14717"/>
      <c r="C14717"/>
      <c r="D14717"/>
    </row>
    <row r="14718" spans="1:4" ht="15" x14ac:dyDescent="0.25">
      <c r="A14718"/>
      <c r="B14718"/>
      <c r="C14718"/>
      <c r="D14718"/>
    </row>
    <row r="14719" spans="1:4" ht="15" x14ac:dyDescent="0.25">
      <c r="A14719"/>
      <c r="B14719"/>
      <c r="C14719"/>
      <c r="D14719"/>
    </row>
    <row r="14720" spans="1:4" ht="15" x14ac:dyDescent="0.25">
      <c r="A14720"/>
      <c r="B14720"/>
      <c r="C14720"/>
      <c r="D14720"/>
    </row>
    <row r="14721" spans="1:4" ht="15" x14ac:dyDescent="0.25">
      <c r="A14721"/>
      <c r="B14721"/>
      <c r="C14721"/>
      <c r="D14721"/>
    </row>
    <row r="14722" spans="1:4" ht="15" x14ac:dyDescent="0.25">
      <c r="A14722"/>
      <c r="B14722"/>
      <c r="C14722"/>
      <c r="D14722"/>
    </row>
    <row r="14723" spans="1:4" ht="15" x14ac:dyDescent="0.25">
      <c r="A14723"/>
      <c r="B14723"/>
      <c r="C14723"/>
      <c r="D14723"/>
    </row>
    <row r="14724" spans="1:4" ht="15" x14ac:dyDescent="0.25">
      <c r="A14724"/>
      <c r="B14724"/>
      <c r="C14724"/>
      <c r="D14724"/>
    </row>
    <row r="14725" spans="1:4" ht="15" x14ac:dyDescent="0.25">
      <c r="A14725"/>
      <c r="B14725"/>
      <c r="C14725"/>
      <c r="D14725"/>
    </row>
    <row r="14726" spans="1:4" ht="15" x14ac:dyDescent="0.25">
      <c r="A14726"/>
      <c r="B14726"/>
      <c r="C14726"/>
      <c r="D14726"/>
    </row>
    <row r="14727" spans="1:4" ht="15" x14ac:dyDescent="0.25">
      <c r="A14727"/>
      <c r="B14727"/>
      <c r="C14727"/>
      <c r="D14727"/>
    </row>
    <row r="14728" spans="1:4" ht="15" x14ac:dyDescent="0.25">
      <c r="A14728"/>
      <c r="B14728"/>
      <c r="C14728"/>
      <c r="D14728"/>
    </row>
    <row r="14729" spans="1:4" ht="15" x14ac:dyDescent="0.25">
      <c r="A14729"/>
      <c r="B14729"/>
      <c r="C14729"/>
      <c r="D14729"/>
    </row>
    <row r="14730" spans="1:4" ht="15" x14ac:dyDescent="0.25">
      <c r="A14730"/>
      <c r="B14730"/>
      <c r="C14730"/>
      <c r="D14730"/>
    </row>
    <row r="14731" spans="1:4" ht="15" x14ac:dyDescent="0.25">
      <c r="A14731"/>
      <c r="B14731"/>
      <c r="C14731"/>
      <c r="D14731"/>
    </row>
    <row r="14732" spans="1:4" ht="15" x14ac:dyDescent="0.25">
      <c r="A14732"/>
      <c r="B14732"/>
      <c r="C14732"/>
      <c r="D14732"/>
    </row>
    <row r="14733" spans="1:4" ht="15" x14ac:dyDescent="0.25">
      <c r="A14733"/>
      <c r="B14733"/>
      <c r="C14733"/>
      <c r="D14733"/>
    </row>
    <row r="14734" spans="1:4" ht="15" x14ac:dyDescent="0.25">
      <c r="A14734"/>
      <c r="B14734"/>
      <c r="C14734"/>
      <c r="D14734"/>
    </row>
    <row r="14735" spans="1:4" ht="15" x14ac:dyDescent="0.25">
      <c r="A14735"/>
      <c r="B14735"/>
      <c r="C14735"/>
      <c r="D14735"/>
    </row>
    <row r="14736" spans="1:4" ht="15" x14ac:dyDescent="0.25">
      <c r="A14736"/>
      <c r="B14736"/>
      <c r="C14736"/>
      <c r="D14736"/>
    </row>
    <row r="14737" spans="1:4" ht="15" x14ac:dyDescent="0.25">
      <c r="A14737"/>
      <c r="B14737"/>
      <c r="C14737"/>
      <c r="D14737"/>
    </row>
    <row r="14738" spans="1:4" ht="15" x14ac:dyDescent="0.25">
      <c r="A14738"/>
      <c r="B14738"/>
      <c r="C14738"/>
      <c r="D14738"/>
    </row>
    <row r="14739" spans="1:4" ht="15" x14ac:dyDescent="0.25">
      <c r="A14739"/>
      <c r="B14739"/>
      <c r="C14739"/>
      <c r="D14739"/>
    </row>
    <row r="14740" spans="1:4" ht="15" x14ac:dyDescent="0.25">
      <c r="A14740"/>
      <c r="B14740"/>
      <c r="C14740"/>
      <c r="D14740"/>
    </row>
    <row r="14741" spans="1:4" ht="15" x14ac:dyDescent="0.25">
      <c r="A14741"/>
      <c r="B14741"/>
      <c r="C14741"/>
      <c r="D14741"/>
    </row>
    <row r="14742" spans="1:4" ht="15" x14ac:dyDescent="0.25">
      <c r="A14742"/>
      <c r="B14742"/>
      <c r="C14742"/>
      <c r="D14742"/>
    </row>
    <row r="14743" spans="1:4" ht="15" x14ac:dyDescent="0.25">
      <c r="A14743"/>
      <c r="B14743"/>
      <c r="C14743"/>
      <c r="D14743"/>
    </row>
    <row r="14744" spans="1:4" ht="15" x14ac:dyDescent="0.25">
      <c r="A14744"/>
      <c r="B14744"/>
      <c r="C14744"/>
      <c r="D14744"/>
    </row>
    <row r="14745" spans="1:4" ht="15" x14ac:dyDescent="0.25">
      <c r="A14745"/>
      <c r="B14745"/>
      <c r="C14745"/>
      <c r="D14745"/>
    </row>
    <row r="14746" spans="1:4" ht="15" x14ac:dyDescent="0.25">
      <c r="A14746"/>
      <c r="B14746"/>
      <c r="C14746"/>
      <c r="D14746"/>
    </row>
    <row r="14747" spans="1:4" ht="15" x14ac:dyDescent="0.25">
      <c r="A14747"/>
      <c r="B14747"/>
      <c r="C14747"/>
      <c r="D14747"/>
    </row>
    <row r="14748" spans="1:4" ht="15" x14ac:dyDescent="0.25">
      <c r="A14748"/>
      <c r="B14748"/>
      <c r="C14748"/>
      <c r="D14748"/>
    </row>
    <row r="14749" spans="1:4" ht="15" x14ac:dyDescent="0.25">
      <c r="A14749"/>
      <c r="B14749"/>
      <c r="C14749"/>
      <c r="D14749"/>
    </row>
    <row r="14750" spans="1:4" ht="15" x14ac:dyDescent="0.25">
      <c r="A14750"/>
      <c r="B14750"/>
      <c r="C14750"/>
      <c r="D14750"/>
    </row>
    <row r="14751" spans="1:4" ht="15" x14ac:dyDescent="0.25">
      <c r="A14751"/>
      <c r="B14751"/>
      <c r="C14751"/>
      <c r="D14751"/>
    </row>
    <row r="14752" spans="1:4" ht="15" x14ac:dyDescent="0.25">
      <c r="A14752"/>
      <c r="B14752"/>
      <c r="C14752"/>
      <c r="D14752"/>
    </row>
    <row r="14753" spans="1:4" ht="15" x14ac:dyDescent="0.25">
      <c r="A14753"/>
      <c r="B14753"/>
      <c r="C14753"/>
      <c r="D14753"/>
    </row>
    <row r="14754" spans="1:4" ht="15" x14ac:dyDescent="0.25">
      <c r="A14754"/>
      <c r="B14754"/>
      <c r="C14754"/>
      <c r="D14754"/>
    </row>
    <row r="14755" spans="1:4" ht="15" x14ac:dyDescent="0.25">
      <c r="A14755"/>
      <c r="B14755"/>
      <c r="C14755"/>
      <c r="D14755"/>
    </row>
    <row r="14756" spans="1:4" ht="15" x14ac:dyDescent="0.25">
      <c r="A14756"/>
      <c r="B14756"/>
      <c r="C14756"/>
      <c r="D14756"/>
    </row>
    <row r="14757" spans="1:4" ht="15" x14ac:dyDescent="0.25">
      <c r="A14757"/>
      <c r="B14757"/>
      <c r="C14757"/>
      <c r="D14757"/>
    </row>
    <row r="14758" spans="1:4" ht="15" x14ac:dyDescent="0.25">
      <c r="A14758"/>
      <c r="B14758"/>
      <c r="C14758"/>
      <c r="D14758"/>
    </row>
    <row r="14759" spans="1:4" ht="15" x14ac:dyDescent="0.25">
      <c r="A14759"/>
      <c r="B14759"/>
      <c r="C14759"/>
      <c r="D14759"/>
    </row>
    <row r="14760" spans="1:4" ht="15" x14ac:dyDescent="0.25">
      <c r="A14760"/>
      <c r="B14760"/>
      <c r="C14760"/>
      <c r="D14760"/>
    </row>
    <row r="14761" spans="1:4" ht="15" x14ac:dyDescent="0.25">
      <c r="A14761"/>
      <c r="B14761"/>
      <c r="C14761"/>
      <c r="D14761"/>
    </row>
    <row r="14762" spans="1:4" ht="15" x14ac:dyDescent="0.25">
      <c r="A14762"/>
      <c r="B14762"/>
      <c r="C14762"/>
      <c r="D14762"/>
    </row>
    <row r="14763" spans="1:4" ht="15" x14ac:dyDescent="0.25">
      <c r="A14763"/>
      <c r="B14763"/>
      <c r="C14763"/>
      <c r="D14763"/>
    </row>
    <row r="14764" spans="1:4" ht="15" x14ac:dyDescent="0.25">
      <c r="A14764"/>
      <c r="B14764"/>
      <c r="C14764"/>
      <c r="D14764"/>
    </row>
    <row r="14765" spans="1:4" ht="15" x14ac:dyDescent="0.25">
      <c r="A14765"/>
      <c r="B14765"/>
      <c r="C14765"/>
      <c r="D14765"/>
    </row>
    <row r="14766" spans="1:4" ht="15" x14ac:dyDescent="0.25">
      <c r="A14766"/>
      <c r="B14766"/>
      <c r="C14766"/>
      <c r="D14766"/>
    </row>
    <row r="14767" spans="1:4" ht="15" x14ac:dyDescent="0.25">
      <c r="A14767"/>
      <c r="B14767"/>
      <c r="C14767"/>
      <c r="D14767"/>
    </row>
    <row r="14768" spans="1:4" ht="15" x14ac:dyDescent="0.25">
      <c r="A14768"/>
      <c r="B14768"/>
      <c r="C14768"/>
      <c r="D14768"/>
    </row>
    <row r="14769" spans="1:4" ht="15" x14ac:dyDescent="0.25">
      <c r="A14769"/>
      <c r="B14769"/>
      <c r="C14769"/>
      <c r="D14769"/>
    </row>
    <row r="14770" spans="1:4" ht="15" x14ac:dyDescent="0.25">
      <c r="A14770"/>
      <c r="B14770"/>
      <c r="C14770"/>
      <c r="D14770"/>
    </row>
    <row r="14771" spans="1:4" ht="15" x14ac:dyDescent="0.25">
      <c r="A14771"/>
      <c r="B14771"/>
      <c r="C14771"/>
      <c r="D14771"/>
    </row>
    <row r="14772" spans="1:4" ht="15" x14ac:dyDescent="0.25">
      <c r="A14772"/>
      <c r="B14772"/>
      <c r="C14772"/>
      <c r="D14772"/>
    </row>
    <row r="14773" spans="1:4" ht="15" x14ac:dyDescent="0.25">
      <c r="A14773"/>
      <c r="B14773"/>
      <c r="C14773"/>
      <c r="D14773"/>
    </row>
    <row r="14774" spans="1:4" ht="15" x14ac:dyDescent="0.25">
      <c r="A14774"/>
      <c r="B14774"/>
      <c r="C14774"/>
      <c r="D14774"/>
    </row>
    <row r="14775" spans="1:4" ht="15" x14ac:dyDescent="0.25">
      <c r="A14775"/>
      <c r="B14775"/>
      <c r="C14775"/>
      <c r="D14775"/>
    </row>
    <row r="14776" spans="1:4" ht="15" x14ac:dyDescent="0.25">
      <c r="A14776"/>
      <c r="B14776"/>
      <c r="C14776"/>
      <c r="D14776"/>
    </row>
    <row r="14777" spans="1:4" ht="15" x14ac:dyDescent="0.25">
      <c r="A14777"/>
      <c r="B14777"/>
      <c r="C14777"/>
      <c r="D14777"/>
    </row>
    <row r="14778" spans="1:4" ht="15" x14ac:dyDescent="0.25">
      <c r="A14778"/>
      <c r="B14778"/>
      <c r="C14778"/>
      <c r="D14778"/>
    </row>
    <row r="14779" spans="1:4" ht="15" x14ac:dyDescent="0.25">
      <c r="A14779"/>
      <c r="B14779"/>
      <c r="C14779"/>
      <c r="D14779"/>
    </row>
    <row r="14780" spans="1:4" ht="15" x14ac:dyDescent="0.25">
      <c r="A14780"/>
      <c r="B14780"/>
      <c r="C14780"/>
      <c r="D14780"/>
    </row>
    <row r="14781" spans="1:4" ht="15" x14ac:dyDescent="0.25">
      <c r="A14781"/>
      <c r="B14781"/>
      <c r="C14781"/>
      <c r="D14781"/>
    </row>
    <row r="14782" spans="1:4" ht="15" x14ac:dyDescent="0.25">
      <c r="A14782"/>
      <c r="B14782"/>
      <c r="C14782"/>
      <c r="D14782"/>
    </row>
    <row r="14783" spans="1:4" ht="15" x14ac:dyDescent="0.25">
      <c r="A14783"/>
      <c r="B14783"/>
      <c r="C14783"/>
      <c r="D14783"/>
    </row>
    <row r="14784" spans="1:4" ht="15" x14ac:dyDescent="0.25">
      <c r="A14784"/>
      <c r="B14784"/>
      <c r="C14784"/>
      <c r="D14784"/>
    </row>
    <row r="14785" spans="1:4" ht="15" x14ac:dyDescent="0.25">
      <c r="A14785"/>
      <c r="B14785"/>
      <c r="C14785"/>
      <c r="D14785"/>
    </row>
    <row r="14786" spans="1:4" ht="15" x14ac:dyDescent="0.25">
      <c r="A14786"/>
      <c r="B14786"/>
      <c r="C14786"/>
      <c r="D14786"/>
    </row>
    <row r="14787" spans="1:4" ht="15" x14ac:dyDescent="0.25">
      <c r="A14787"/>
      <c r="B14787"/>
      <c r="C14787"/>
      <c r="D14787"/>
    </row>
    <row r="14788" spans="1:4" ht="15" x14ac:dyDescent="0.25">
      <c r="A14788"/>
      <c r="B14788"/>
      <c r="C14788"/>
      <c r="D14788"/>
    </row>
    <row r="14789" spans="1:4" ht="15" x14ac:dyDescent="0.25">
      <c r="A14789"/>
      <c r="B14789"/>
      <c r="C14789"/>
      <c r="D14789"/>
    </row>
    <row r="14790" spans="1:4" ht="15" x14ac:dyDescent="0.25">
      <c r="A14790"/>
      <c r="B14790"/>
      <c r="C14790"/>
      <c r="D14790"/>
    </row>
    <row r="14791" spans="1:4" ht="15" x14ac:dyDescent="0.25">
      <c r="A14791"/>
      <c r="B14791"/>
      <c r="C14791"/>
      <c r="D14791"/>
    </row>
    <row r="14792" spans="1:4" ht="15" x14ac:dyDescent="0.25">
      <c r="A14792"/>
      <c r="B14792"/>
      <c r="C14792"/>
      <c r="D14792"/>
    </row>
    <row r="14793" spans="1:4" ht="15" x14ac:dyDescent="0.25">
      <c r="A14793"/>
      <c r="B14793"/>
      <c r="C14793"/>
      <c r="D14793"/>
    </row>
    <row r="14794" spans="1:4" ht="15" x14ac:dyDescent="0.25">
      <c r="A14794"/>
      <c r="B14794"/>
      <c r="C14794"/>
      <c r="D14794"/>
    </row>
    <row r="14795" spans="1:4" ht="15" x14ac:dyDescent="0.25">
      <c r="A14795"/>
      <c r="B14795"/>
      <c r="C14795"/>
      <c r="D14795"/>
    </row>
    <row r="14796" spans="1:4" ht="15" x14ac:dyDescent="0.25">
      <c r="A14796"/>
      <c r="B14796"/>
      <c r="C14796"/>
      <c r="D14796"/>
    </row>
    <row r="14797" spans="1:4" ht="15" x14ac:dyDescent="0.25">
      <c r="A14797"/>
      <c r="B14797"/>
      <c r="C14797"/>
      <c r="D14797"/>
    </row>
    <row r="14798" spans="1:4" ht="15" x14ac:dyDescent="0.25">
      <c r="A14798"/>
      <c r="B14798"/>
      <c r="C14798"/>
      <c r="D14798"/>
    </row>
    <row r="14799" spans="1:4" ht="15" x14ac:dyDescent="0.25">
      <c r="A14799"/>
      <c r="B14799"/>
      <c r="C14799"/>
      <c r="D14799"/>
    </row>
    <row r="14800" spans="1:4" ht="15" x14ac:dyDescent="0.25">
      <c r="A14800"/>
      <c r="B14800"/>
      <c r="C14800"/>
      <c r="D14800"/>
    </row>
    <row r="14801" spans="1:4" ht="15" x14ac:dyDescent="0.25">
      <c r="A14801"/>
      <c r="B14801"/>
      <c r="C14801"/>
      <c r="D14801"/>
    </row>
    <row r="14802" spans="1:4" ht="15" x14ac:dyDescent="0.25">
      <c r="A14802"/>
      <c r="B14802"/>
      <c r="C14802"/>
      <c r="D14802"/>
    </row>
    <row r="14803" spans="1:4" ht="15" x14ac:dyDescent="0.25">
      <c r="A14803"/>
      <c r="B14803"/>
      <c r="C14803"/>
      <c r="D14803"/>
    </row>
    <row r="14804" spans="1:4" ht="15" x14ac:dyDescent="0.25">
      <c r="A14804"/>
      <c r="B14804"/>
      <c r="C14804"/>
      <c r="D14804"/>
    </row>
    <row r="14805" spans="1:4" ht="15" x14ac:dyDescent="0.25">
      <c r="A14805"/>
      <c r="B14805"/>
      <c r="C14805"/>
      <c r="D14805"/>
    </row>
    <row r="14806" spans="1:4" ht="15" x14ac:dyDescent="0.25">
      <c r="A14806"/>
      <c r="B14806"/>
      <c r="C14806"/>
      <c r="D14806"/>
    </row>
    <row r="14807" spans="1:4" ht="15" x14ac:dyDescent="0.25">
      <c r="A14807"/>
      <c r="B14807"/>
      <c r="C14807"/>
      <c r="D14807"/>
    </row>
    <row r="14808" spans="1:4" ht="15" x14ac:dyDescent="0.25">
      <c r="A14808"/>
      <c r="B14808"/>
      <c r="C14808"/>
      <c r="D14808"/>
    </row>
    <row r="14809" spans="1:4" ht="15" x14ac:dyDescent="0.25">
      <c r="A14809"/>
      <c r="B14809"/>
      <c r="C14809"/>
      <c r="D14809"/>
    </row>
    <row r="14810" spans="1:4" ht="15" x14ac:dyDescent="0.25">
      <c r="A14810"/>
      <c r="B14810"/>
      <c r="C14810"/>
      <c r="D14810"/>
    </row>
    <row r="14811" spans="1:4" ht="15" x14ac:dyDescent="0.25">
      <c r="A14811"/>
      <c r="B14811"/>
      <c r="C14811"/>
      <c r="D14811"/>
    </row>
    <row r="14812" spans="1:4" ht="15" x14ac:dyDescent="0.25">
      <c r="A14812"/>
      <c r="B14812"/>
      <c r="C14812"/>
      <c r="D14812"/>
    </row>
    <row r="14813" spans="1:4" ht="15" x14ac:dyDescent="0.25">
      <c r="A14813"/>
      <c r="B14813"/>
      <c r="C14813"/>
      <c r="D14813"/>
    </row>
    <row r="14814" spans="1:4" ht="15" x14ac:dyDescent="0.25">
      <c r="A14814"/>
      <c r="B14814"/>
      <c r="C14814"/>
      <c r="D14814"/>
    </row>
    <row r="14815" spans="1:4" ht="15" x14ac:dyDescent="0.25">
      <c r="A14815"/>
      <c r="B14815"/>
      <c r="C14815"/>
      <c r="D14815"/>
    </row>
    <row r="14816" spans="1:4" ht="15" x14ac:dyDescent="0.25">
      <c r="A14816"/>
      <c r="B14816"/>
      <c r="C14816"/>
      <c r="D14816"/>
    </row>
    <row r="14817" spans="1:4" ht="15" x14ac:dyDescent="0.25">
      <c r="A14817"/>
      <c r="B14817"/>
      <c r="C14817"/>
      <c r="D14817"/>
    </row>
    <row r="14818" spans="1:4" ht="15" x14ac:dyDescent="0.25">
      <c r="A14818"/>
      <c r="B14818"/>
      <c r="C14818"/>
      <c r="D14818"/>
    </row>
    <row r="14819" spans="1:4" ht="15" x14ac:dyDescent="0.25">
      <c r="A14819"/>
      <c r="B14819"/>
      <c r="C14819"/>
      <c r="D14819"/>
    </row>
    <row r="14820" spans="1:4" ht="15" x14ac:dyDescent="0.25">
      <c r="A14820"/>
      <c r="B14820"/>
      <c r="C14820"/>
      <c r="D14820"/>
    </row>
    <row r="14821" spans="1:4" ht="15" x14ac:dyDescent="0.25">
      <c r="A14821"/>
      <c r="B14821"/>
      <c r="C14821"/>
      <c r="D14821"/>
    </row>
    <row r="14822" spans="1:4" ht="15" x14ac:dyDescent="0.25">
      <c r="A14822"/>
      <c r="B14822"/>
      <c r="C14822"/>
      <c r="D14822"/>
    </row>
    <row r="14823" spans="1:4" ht="15" x14ac:dyDescent="0.25">
      <c r="A14823"/>
      <c r="B14823"/>
      <c r="C14823"/>
      <c r="D14823"/>
    </row>
    <row r="14824" spans="1:4" ht="15" x14ac:dyDescent="0.25">
      <c r="A14824"/>
      <c r="B14824"/>
      <c r="C14824"/>
      <c r="D14824"/>
    </row>
    <row r="14825" spans="1:4" ht="15" x14ac:dyDescent="0.25">
      <c r="A14825"/>
      <c r="B14825"/>
      <c r="C14825"/>
      <c r="D14825"/>
    </row>
    <row r="14826" spans="1:4" ht="15" x14ac:dyDescent="0.25">
      <c r="A14826"/>
      <c r="B14826"/>
      <c r="C14826"/>
      <c r="D14826"/>
    </row>
    <row r="14827" spans="1:4" ht="15" x14ac:dyDescent="0.25">
      <c r="A14827"/>
      <c r="B14827"/>
      <c r="C14827"/>
      <c r="D14827"/>
    </row>
    <row r="14828" spans="1:4" ht="15" x14ac:dyDescent="0.25">
      <c r="A14828"/>
      <c r="B14828"/>
      <c r="C14828"/>
      <c r="D14828"/>
    </row>
    <row r="14829" spans="1:4" ht="15" x14ac:dyDescent="0.25">
      <c r="A14829"/>
      <c r="B14829"/>
      <c r="C14829"/>
      <c r="D14829"/>
    </row>
    <row r="14830" spans="1:4" ht="15" x14ac:dyDescent="0.25">
      <c r="A14830"/>
      <c r="B14830"/>
      <c r="C14830"/>
      <c r="D14830"/>
    </row>
    <row r="14831" spans="1:4" ht="15" x14ac:dyDescent="0.25">
      <c r="A14831"/>
      <c r="B14831"/>
      <c r="C14831"/>
      <c r="D14831"/>
    </row>
    <row r="14832" spans="1:4" ht="15" x14ac:dyDescent="0.25">
      <c r="A14832"/>
      <c r="B14832"/>
      <c r="C14832"/>
      <c r="D14832"/>
    </row>
    <row r="14833" spans="1:4" ht="15" x14ac:dyDescent="0.25">
      <c r="A14833"/>
      <c r="B14833"/>
      <c r="C14833"/>
      <c r="D14833"/>
    </row>
    <row r="14834" spans="1:4" ht="15" x14ac:dyDescent="0.25">
      <c r="A14834"/>
      <c r="B14834"/>
      <c r="C14834"/>
      <c r="D14834"/>
    </row>
    <row r="14835" spans="1:4" ht="15" x14ac:dyDescent="0.25">
      <c r="A14835"/>
      <c r="B14835"/>
      <c r="C14835"/>
      <c r="D14835"/>
    </row>
    <row r="14836" spans="1:4" ht="15" x14ac:dyDescent="0.25">
      <c r="A14836"/>
      <c r="B14836"/>
      <c r="C14836"/>
      <c r="D14836"/>
    </row>
    <row r="14837" spans="1:4" ht="15" x14ac:dyDescent="0.25">
      <c r="A14837"/>
      <c r="B14837"/>
      <c r="C14837"/>
      <c r="D14837"/>
    </row>
    <row r="14838" spans="1:4" ht="15" x14ac:dyDescent="0.25">
      <c r="A14838"/>
      <c r="B14838"/>
      <c r="C14838"/>
      <c r="D14838"/>
    </row>
    <row r="14839" spans="1:4" ht="15" x14ac:dyDescent="0.25">
      <c r="A14839"/>
      <c r="B14839"/>
      <c r="C14839"/>
      <c r="D14839"/>
    </row>
    <row r="14840" spans="1:4" ht="15" x14ac:dyDescent="0.25">
      <c r="A14840"/>
      <c r="B14840"/>
      <c r="C14840"/>
      <c r="D14840"/>
    </row>
    <row r="14841" spans="1:4" ht="15" x14ac:dyDescent="0.25">
      <c r="A14841"/>
      <c r="B14841"/>
      <c r="C14841"/>
      <c r="D14841"/>
    </row>
    <row r="14842" spans="1:4" ht="15" x14ac:dyDescent="0.25">
      <c r="A14842"/>
      <c r="B14842"/>
      <c r="C14842"/>
      <c r="D14842"/>
    </row>
    <row r="14843" spans="1:4" ht="15" x14ac:dyDescent="0.25">
      <c r="A14843"/>
      <c r="B14843"/>
      <c r="C14843"/>
      <c r="D14843"/>
    </row>
    <row r="14844" spans="1:4" ht="15" x14ac:dyDescent="0.25">
      <c r="A14844"/>
      <c r="B14844"/>
      <c r="C14844"/>
      <c r="D14844"/>
    </row>
    <row r="14845" spans="1:4" ht="15" x14ac:dyDescent="0.25">
      <c r="A14845"/>
      <c r="B14845"/>
      <c r="C14845"/>
      <c r="D14845"/>
    </row>
    <row r="14846" spans="1:4" ht="15" x14ac:dyDescent="0.25">
      <c r="A14846"/>
      <c r="B14846"/>
      <c r="C14846"/>
      <c r="D14846"/>
    </row>
    <row r="14847" spans="1:4" ht="15" x14ac:dyDescent="0.25">
      <c r="A14847"/>
      <c r="B14847"/>
      <c r="C14847"/>
      <c r="D14847"/>
    </row>
    <row r="14848" spans="1:4" ht="15" x14ac:dyDescent="0.25">
      <c r="A14848"/>
      <c r="B14848"/>
      <c r="C14848"/>
      <c r="D14848"/>
    </row>
    <row r="14849" spans="1:4" ht="15" x14ac:dyDescent="0.25">
      <c r="A14849"/>
      <c r="B14849"/>
      <c r="C14849"/>
      <c r="D14849"/>
    </row>
    <row r="14850" spans="1:4" ht="15" x14ac:dyDescent="0.25">
      <c r="A14850"/>
      <c r="B14850"/>
      <c r="C14850"/>
      <c r="D14850"/>
    </row>
    <row r="14851" spans="1:4" ht="15" x14ac:dyDescent="0.25">
      <c r="A14851"/>
      <c r="B14851"/>
      <c r="C14851"/>
      <c r="D14851"/>
    </row>
    <row r="14852" spans="1:4" ht="15" x14ac:dyDescent="0.25">
      <c r="A14852"/>
      <c r="B14852"/>
      <c r="C14852"/>
      <c r="D14852"/>
    </row>
    <row r="14853" spans="1:4" ht="15" x14ac:dyDescent="0.25">
      <c r="A14853"/>
      <c r="B14853"/>
      <c r="C14853"/>
      <c r="D14853"/>
    </row>
    <row r="14854" spans="1:4" ht="15" x14ac:dyDescent="0.25">
      <c r="A14854"/>
      <c r="B14854"/>
      <c r="C14854"/>
      <c r="D14854"/>
    </row>
    <row r="14855" spans="1:4" ht="15" x14ac:dyDescent="0.25">
      <c r="A14855"/>
      <c r="B14855"/>
      <c r="C14855"/>
      <c r="D14855"/>
    </row>
    <row r="14856" spans="1:4" ht="15" x14ac:dyDescent="0.25">
      <c r="A14856"/>
      <c r="B14856"/>
      <c r="C14856"/>
      <c r="D14856"/>
    </row>
    <row r="14857" spans="1:4" ht="15" x14ac:dyDescent="0.25">
      <c r="A14857"/>
      <c r="B14857"/>
      <c r="C14857"/>
      <c r="D14857"/>
    </row>
    <row r="14858" spans="1:4" ht="15" x14ac:dyDescent="0.25">
      <c r="A14858"/>
      <c r="B14858"/>
      <c r="C14858"/>
      <c r="D14858"/>
    </row>
    <row r="14859" spans="1:4" ht="15" x14ac:dyDescent="0.25">
      <c r="A14859"/>
      <c r="B14859"/>
      <c r="C14859"/>
      <c r="D14859"/>
    </row>
    <row r="14860" spans="1:4" ht="15" x14ac:dyDescent="0.25">
      <c r="A14860"/>
      <c r="B14860"/>
      <c r="C14860"/>
      <c r="D14860"/>
    </row>
    <row r="14861" spans="1:4" ht="15" x14ac:dyDescent="0.25">
      <c r="A14861"/>
      <c r="B14861"/>
      <c r="C14861"/>
      <c r="D14861"/>
    </row>
    <row r="14862" spans="1:4" ht="15" x14ac:dyDescent="0.25">
      <c r="A14862"/>
      <c r="B14862"/>
      <c r="C14862"/>
      <c r="D14862"/>
    </row>
    <row r="14863" spans="1:4" ht="15" x14ac:dyDescent="0.25">
      <c r="A14863"/>
      <c r="B14863"/>
      <c r="C14863"/>
      <c r="D14863"/>
    </row>
    <row r="14864" spans="1:4" ht="15" x14ac:dyDescent="0.25">
      <c r="A14864"/>
      <c r="B14864"/>
      <c r="C14864"/>
      <c r="D14864"/>
    </row>
    <row r="14865" spans="1:4" ht="15" x14ac:dyDescent="0.25">
      <c r="A14865"/>
      <c r="B14865"/>
      <c r="C14865"/>
      <c r="D14865"/>
    </row>
    <row r="14866" spans="1:4" ht="15" x14ac:dyDescent="0.25">
      <c r="A14866"/>
      <c r="B14866"/>
      <c r="C14866"/>
      <c r="D14866"/>
    </row>
    <row r="14867" spans="1:4" ht="15" x14ac:dyDescent="0.25">
      <c r="A14867"/>
      <c r="B14867"/>
      <c r="C14867"/>
      <c r="D14867"/>
    </row>
    <row r="14868" spans="1:4" ht="15" x14ac:dyDescent="0.25">
      <c r="A14868"/>
      <c r="B14868"/>
      <c r="C14868"/>
      <c r="D14868"/>
    </row>
    <row r="14869" spans="1:4" ht="15" x14ac:dyDescent="0.25">
      <c r="A14869"/>
      <c r="B14869"/>
      <c r="C14869"/>
      <c r="D14869"/>
    </row>
    <row r="14870" spans="1:4" ht="15" x14ac:dyDescent="0.25">
      <c r="A14870"/>
      <c r="B14870"/>
      <c r="C14870"/>
      <c r="D14870"/>
    </row>
    <row r="14871" spans="1:4" ht="15" x14ac:dyDescent="0.25">
      <c r="A14871"/>
      <c r="B14871"/>
      <c r="C14871"/>
      <c r="D14871"/>
    </row>
    <row r="14872" spans="1:4" ht="15" x14ac:dyDescent="0.25">
      <c r="A14872"/>
      <c r="B14872"/>
      <c r="C14872"/>
      <c r="D14872"/>
    </row>
    <row r="14873" spans="1:4" ht="15" x14ac:dyDescent="0.25">
      <c r="A14873"/>
      <c r="B14873"/>
      <c r="C14873"/>
      <c r="D14873"/>
    </row>
    <row r="14874" spans="1:4" ht="15" x14ac:dyDescent="0.25">
      <c r="A14874"/>
      <c r="B14874"/>
      <c r="C14874"/>
      <c r="D14874"/>
    </row>
    <row r="14875" spans="1:4" ht="15" x14ac:dyDescent="0.25">
      <c r="A14875"/>
      <c r="B14875"/>
      <c r="C14875"/>
      <c r="D14875"/>
    </row>
    <row r="14876" spans="1:4" ht="15" x14ac:dyDescent="0.25">
      <c r="A14876"/>
      <c r="B14876"/>
      <c r="C14876"/>
      <c r="D14876"/>
    </row>
    <row r="14877" spans="1:4" ht="15" x14ac:dyDescent="0.25">
      <c r="A14877"/>
      <c r="B14877"/>
      <c r="C14877"/>
      <c r="D14877"/>
    </row>
    <row r="14878" spans="1:4" ht="15" x14ac:dyDescent="0.25">
      <c r="A14878"/>
      <c r="B14878"/>
      <c r="C14878"/>
      <c r="D14878"/>
    </row>
    <row r="14879" spans="1:4" ht="15" x14ac:dyDescent="0.25">
      <c r="A14879"/>
      <c r="B14879"/>
      <c r="C14879"/>
      <c r="D14879"/>
    </row>
    <row r="14880" spans="1:4" ht="15" x14ac:dyDescent="0.25">
      <c r="A14880"/>
      <c r="B14880"/>
      <c r="C14880"/>
      <c r="D14880"/>
    </row>
    <row r="14881" spans="1:4" ht="15" x14ac:dyDescent="0.25">
      <c r="A14881"/>
      <c r="B14881"/>
      <c r="C14881"/>
      <c r="D14881"/>
    </row>
    <row r="14882" spans="1:4" ht="15" x14ac:dyDescent="0.25">
      <c r="A14882"/>
      <c r="B14882"/>
      <c r="C14882"/>
      <c r="D14882"/>
    </row>
    <row r="14883" spans="1:4" ht="15" x14ac:dyDescent="0.25">
      <c r="A14883"/>
      <c r="B14883"/>
      <c r="C14883"/>
      <c r="D14883"/>
    </row>
    <row r="14884" spans="1:4" ht="15" x14ac:dyDescent="0.25">
      <c r="A14884"/>
      <c r="B14884"/>
      <c r="C14884"/>
      <c r="D14884"/>
    </row>
    <row r="14885" spans="1:4" ht="15" x14ac:dyDescent="0.25">
      <c r="A14885"/>
      <c r="B14885"/>
      <c r="C14885"/>
      <c r="D14885"/>
    </row>
    <row r="14886" spans="1:4" ht="15" x14ac:dyDescent="0.25">
      <c r="A14886"/>
      <c r="B14886"/>
      <c r="C14886"/>
      <c r="D14886"/>
    </row>
    <row r="14887" spans="1:4" ht="15" x14ac:dyDescent="0.25">
      <c r="A14887"/>
      <c r="B14887"/>
      <c r="C14887"/>
      <c r="D14887"/>
    </row>
    <row r="14888" spans="1:4" ht="15" x14ac:dyDescent="0.25">
      <c r="A14888"/>
      <c r="B14888"/>
      <c r="C14888"/>
      <c r="D14888"/>
    </row>
    <row r="14889" spans="1:4" ht="15" x14ac:dyDescent="0.25">
      <c r="A14889"/>
      <c r="B14889"/>
      <c r="C14889"/>
      <c r="D14889"/>
    </row>
    <row r="14890" spans="1:4" ht="15" x14ac:dyDescent="0.25">
      <c r="A14890"/>
      <c r="B14890"/>
      <c r="C14890"/>
      <c r="D14890"/>
    </row>
    <row r="14891" spans="1:4" ht="15" x14ac:dyDescent="0.25">
      <c r="A14891"/>
      <c r="B14891"/>
      <c r="C14891"/>
      <c r="D14891"/>
    </row>
    <row r="14892" spans="1:4" ht="15" x14ac:dyDescent="0.25">
      <c r="A14892"/>
      <c r="B14892"/>
      <c r="C14892"/>
      <c r="D14892"/>
    </row>
    <row r="14893" spans="1:4" ht="15" x14ac:dyDescent="0.25">
      <c r="A14893"/>
      <c r="B14893"/>
      <c r="C14893"/>
      <c r="D14893"/>
    </row>
    <row r="14894" spans="1:4" ht="15" x14ac:dyDescent="0.25">
      <c r="A14894"/>
      <c r="B14894"/>
      <c r="C14894"/>
      <c r="D14894"/>
    </row>
    <row r="14895" spans="1:4" ht="15" x14ac:dyDescent="0.25">
      <c r="A14895"/>
      <c r="B14895"/>
      <c r="C14895"/>
      <c r="D14895"/>
    </row>
    <row r="14896" spans="1:4" ht="15" x14ac:dyDescent="0.25">
      <c r="A14896"/>
      <c r="B14896"/>
      <c r="C14896"/>
      <c r="D14896"/>
    </row>
    <row r="14897" spans="1:4" ht="15" x14ac:dyDescent="0.25">
      <c r="A14897"/>
      <c r="B14897"/>
      <c r="C14897"/>
      <c r="D14897"/>
    </row>
    <row r="14898" spans="1:4" ht="15" x14ac:dyDescent="0.25">
      <c r="A14898"/>
      <c r="B14898"/>
      <c r="C14898"/>
      <c r="D14898"/>
    </row>
    <row r="14899" spans="1:4" ht="15" x14ac:dyDescent="0.25">
      <c r="A14899"/>
      <c r="B14899"/>
      <c r="C14899"/>
      <c r="D14899"/>
    </row>
    <row r="14900" spans="1:4" ht="15" x14ac:dyDescent="0.25">
      <c r="A14900"/>
      <c r="B14900"/>
      <c r="C14900"/>
      <c r="D14900"/>
    </row>
    <row r="14901" spans="1:4" ht="15" x14ac:dyDescent="0.25">
      <c r="A14901"/>
      <c r="B14901"/>
      <c r="C14901"/>
      <c r="D14901"/>
    </row>
    <row r="14902" spans="1:4" ht="15" x14ac:dyDescent="0.25">
      <c r="A14902"/>
      <c r="B14902"/>
      <c r="C14902"/>
      <c r="D14902"/>
    </row>
    <row r="14903" spans="1:4" ht="15" x14ac:dyDescent="0.25">
      <c r="A14903"/>
      <c r="B14903"/>
      <c r="C14903"/>
      <c r="D14903"/>
    </row>
    <row r="14904" spans="1:4" ht="15" x14ac:dyDescent="0.25">
      <c r="A14904"/>
      <c r="B14904"/>
      <c r="C14904"/>
      <c r="D14904"/>
    </row>
    <row r="14905" spans="1:4" ht="15" x14ac:dyDescent="0.25">
      <c r="A14905"/>
      <c r="B14905"/>
      <c r="C14905"/>
      <c r="D14905"/>
    </row>
    <row r="14906" spans="1:4" ht="15" x14ac:dyDescent="0.25">
      <c r="A14906"/>
      <c r="B14906"/>
      <c r="C14906"/>
      <c r="D14906"/>
    </row>
    <row r="14907" spans="1:4" ht="15" x14ac:dyDescent="0.25">
      <c r="A14907"/>
      <c r="B14907"/>
      <c r="C14907"/>
      <c r="D14907"/>
    </row>
    <row r="14908" spans="1:4" ht="15" x14ac:dyDescent="0.25">
      <c r="A14908"/>
      <c r="B14908"/>
      <c r="C14908"/>
      <c r="D14908"/>
    </row>
    <row r="14909" spans="1:4" ht="15" x14ac:dyDescent="0.25">
      <c r="A14909"/>
      <c r="B14909"/>
      <c r="C14909"/>
      <c r="D14909"/>
    </row>
    <row r="14910" spans="1:4" ht="15" x14ac:dyDescent="0.25">
      <c r="A14910"/>
      <c r="B14910"/>
      <c r="C14910"/>
      <c r="D14910"/>
    </row>
    <row r="14911" spans="1:4" ht="15" x14ac:dyDescent="0.25">
      <c r="A14911"/>
      <c r="B14911"/>
      <c r="C14911"/>
      <c r="D14911"/>
    </row>
    <row r="14912" spans="1:4" ht="15" x14ac:dyDescent="0.25">
      <c r="A14912"/>
      <c r="B14912"/>
      <c r="C14912"/>
      <c r="D14912"/>
    </row>
    <row r="14913" spans="1:4" ht="15" x14ac:dyDescent="0.25">
      <c r="A14913"/>
      <c r="B14913"/>
      <c r="C14913"/>
      <c r="D14913"/>
    </row>
    <row r="14914" spans="1:4" ht="15" x14ac:dyDescent="0.25">
      <c r="A14914"/>
      <c r="B14914"/>
      <c r="C14914"/>
      <c r="D14914"/>
    </row>
    <row r="14915" spans="1:4" ht="15" x14ac:dyDescent="0.25">
      <c r="A14915"/>
      <c r="B14915"/>
      <c r="C14915"/>
      <c r="D14915"/>
    </row>
    <row r="14916" spans="1:4" ht="15" x14ac:dyDescent="0.25">
      <c r="A14916"/>
      <c r="B14916"/>
      <c r="C14916"/>
      <c r="D14916"/>
    </row>
    <row r="14917" spans="1:4" ht="15" x14ac:dyDescent="0.25">
      <c r="A14917"/>
      <c r="B14917"/>
      <c r="C14917"/>
      <c r="D14917"/>
    </row>
    <row r="14918" spans="1:4" ht="15" x14ac:dyDescent="0.25">
      <c r="A14918"/>
      <c r="B14918"/>
      <c r="C14918"/>
      <c r="D14918"/>
    </row>
    <row r="14919" spans="1:4" ht="15" x14ac:dyDescent="0.25">
      <c r="A14919"/>
      <c r="B14919"/>
      <c r="C14919"/>
      <c r="D14919"/>
    </row>
    <row r="14920" spans="1:4" ht="15" x14ac:dyDescent="0.25">
      <c r="A14920"/>
      <c r="B14920"/>
      <c r="C14920"/>
      <c r="D14920"/>
    </row>
    <row r="14921" spans="1:4" ht="15" x14ac:dyDescent="0.25">
      <c r="A14921"/>
      <c r="B14921"/>
      <c r="C14921"/>
      <c r="D14921"/>
    </row>
    <row r="14922" spans="1:4" ht="15" x14ac:dyDescent="0.25">
      <c r="A14922"/>
      <c r="B14922"/>
      <c r="C14922"/>
      <c r="D14922"/>
    </row>
    <row r="14923" spans="1:4" ht="15" x14ac:dyDescent="0.25">
      <c r="A14923"/>
      <c r="B14923"/>
      <c r="C14923"/>
      <c r="D14923"/>
    </row>
    <row r="14924" spans="1:4" ht="15" x14ac:dyDescent="0.25">
      <c r="A14924"/>
      <c r="B14924"/>
      <c r="C14924"/>
      <c r="D14924"/>
    </row>
    <row r="14925" spans="1:4" ht="15" x14ac:dyDescent="0.25">
      <c r="A14925"/>
      <c r="B14925"/>
      <c r="C14925"/>
      <c r="D14925"/>
    </row>
    <row r="14926" spans="1:4" ht="15" x14ac:dyDescent="0.25">
      <c r="A14926"/>
      <c r="B14926"/>
      <c r="C14926"/>
      <c r="D14926"/>
    </row>
    <row r="14927" spans="1:4" ht="15" x14ac:dyDescent="0.25">
      <c r="A14927"/>
      <c r="B14927"/>
      <c r="C14927"/>
      <c r="D14927"/>
    </row>
    <row r="14928" spans="1:4" ht="15" x14ac:dyDescent="0.25">
      <c r="A14928"/>
      <c r="B14928"/>
      <c r="C14928"/>
      <c r="D14928"/>
    </row>
    <row r="14929" spans="1:4" ht="15" x14ac:dyDescent="0.25">
      <c r="A14929"/>
      <c r="B14929"/>
      <c r="C14929"/>
      <c r="D14929"/>
    </row>
    <row r="14930" spans="1:4" ht="15" x14ac:dyDescent="0.25">
      <c r="A14930"/>
      <c r="B14930"/>
      <c r="C14930"/>
      <c r="D14930"/>
    </row>
    <row r="14931" spans="1:4" ht="15" x14ac:dyDescent="0.25">
      <c r="A14931"/>
      <c r="B14931"/>
      <c r="C14931"/>
      <c r="D14931"/>
    </row>
    <row r="14932" spans="1:4" ht="15" x14ac:dyDescent="0.25">
      <c r="A14932"/>
      <c r="B14932"/>
      <c r="C14932"/>
      <c r="D14932"/>
    </row>
    <row r="14933" spans="1:4" ht="15" x14ac:dyDescent="0.25">
      <c r="A14933"/>
      <c r="B14933"/>
      <c r="C14933"/>
      <c r="D14933"/>
    </row>
    <row r="14934" spans="1:4" ht="15" x14ac:dyDescent="0.25">
      <c r="A14934"/>
      <c r="B14934"/>
      <c r="C14934"/>
      <c r="D14934"/>
    </row>
    <row r="14935" spans="1:4" ht="15" x14ac:dyDescent="0.25">
      <c r="A14935"/>
      <c r="B14935"/>
      <c r="C14935"/>
      <c r="D14935"/>
    </row>
    <row r="14936" spans="1:4" ht="15" x14ac:dyDescent="0.25">
      <c r="A14936"/>
      <c r="B14936"/>
      <c r="C14936"/>
      <c r="D14936"/>
    </row>
    <row r="14937" spans="1:4" ht="15" x14ac:dyDescent="0.25">
      <c r="A14937"/>
      <c r="B14937"/>
      <c r="C14937"/>
      <c r="D14937"/>
    </row>
    <row r="14938" spans="1:4" ht="15" x14ac:dyDescent="0.25">
      <c r="A14938"/>
      <c r="B14938"/>
      <c r="C14938"/>
      <c r="D14938"/>
    </row>
    <row r="14939" spans="1:4" ht="15" x14ac:dyDescent="0.25">
      <c r="A14939"/>
      <c r="B14939"/>
      <c r="C14939"/>
      <c r="D14939"/>
    </row>
    <row r="14940" spans="1:4" ht="15" x14ac:dyDescent="0.25">
      <c r="A14940"/>
      <c r="B14940"/>
      <c r="C14940"/>
      <c r="D14940"/>
    </row>
    <row r="14941" spans="1:4" ht="15" x14ac:dyDescent="0.25">
      <c r="A14941"/>
      <c r="B14941"/>
      <c r="C14941"/>
      <c r="D14941"/>
    </row>
    <row r="14942" spans="1:4" ht="15" x14ac:dyDescent="0.25">
      <c r="A14942"/>
      <c r="B14942"/>
      <c r="C14942"/>
      <c r="D14942"/>
    </row>
    <row r="14943" spans="1:4" ht="15" x14ac:dyDescent="0.25">
      <c r="A14943"/>
      <c r="B14943"/>
      <c r="C14943"/>
      <c r="D14943"/>
    </row>
    <row r="14944" spans="1:4" ht="15" x14ac:dyDescent="0.25">
      <c r="A14944"/>
      <c r="B14944"/>
      <c r="C14944"/>
      <c r="D14944"/>
    </row>
    <row r="14945" spans="1:4" ht="15" x14ac:dyDescent="0.25">
      <c r="A14945"/>
      <c r="B14945"/>
      <c r="C14945"/>
      <c r="D14945"/>
    </row>
    <row r="14946" spans="1:4" ht="15" x14ac:dyDescent="0.25">
      <c r="A14946"/>
      <c r="B14946"/>
      <c r="C14946"/>
      <c r="D14946"/>
    </row>
    <row r="14947" spans="1:4" ht="15" x14ac:dyDescent="0.25">
      <c r="A14947"/>
      <c r="B14947"/>
      <c r="C14947"/>
      <c r="D14947"/>
    </row>
    <row r="14948" spans="1:4" ht="15" x14ac:dyDescent="0.25">
      <c r="A14948"/>
      <c r="B14948"/>
      <c r="C14948"/>
      <c r="D14948"/>
    </row>
    <row r="14949" spans="1:4" ht="15" x14ac:dyDescent="0.25">
      <c r="A14949"/>
      <c r="B14949"/>
      <c r="C14949"/>
      <c r="D14949"/>
    </row>
    <row r="14950" spans="1:4" ht="15" x14ac:dyDescent="0.25">
      <c r="A14950"/>
      <c r="B14950"/>
      <c r="C14950"/>
      <c r="D14950"/>
    </row>
    <row r="14951" spans="1:4" ht="15" x14ac:dyDescent="0.25">
      <c r="A14951"/>
      <c r="B14951"/>
      <c r="C14951"/>
      <c r="D14951"/>
    </row>
    <row r="14952" spans="1:4" ht="15" x14ac:dyDescent="0.25">
      <c r="A14952"/>
      <c r="B14952"/>
      <c r="C14952"/>
      <c r="D14952"/>
    </row>
    <row r="14953" spans="1:4" ht="15" x14ac:dyDescent="0.25">
      <c r="A14953"/>
      <c r="B14953"/>
      <c r="C14953"/>
      <c r="D14953"/>
    </row>
    <row r="14954" spans="1:4" ht="15" x14ac:dyDescent="0.25">
      <c r="A14954"/>
      <c r="B14954"/>
      <c r="C14954"/>
      <c r="D14954"/>
    </row>
    <row r="14955" spans="1:4" ht="15" x14ac:dyDescent="0.25">
      <c r="A14955"/>
      <c r="B14955"/>
      <c r="C14955"/>
      <c r="D14955"/>
    </row>
    <row r="14956" spans="1:4" ht="15" x14ac:dyDescent="0.25">
      <c r="A14956"/>
      <c r="B14956"/>
      <c r="C14956"/>
      <c r="D14956"/>
    </row>
    <row r="14957" spans="1:4" ht="15" x14ac:dyDescent="0.25">
      <c r="A14957"/>
      <c r="B14957"/>
      <c r="C14957"/>
      <c r="D14957"/>
    </row>
    <row r="14958" spans="1:4" ht="15" x14ac:dyDescent="0.25">
      <c r="A14958"/>
      <c r="B14958"/>
      <c r="C14958"/>
      <c r="D14958"/>
    </row>
    <row r="14959" spans="1:4" ht="15" x14ac:dyDescent="0.25">
      <c r="A14959"/>
      <c r="B14959"/>
      <c r="C14959"/>
      <c r="D14959"/>
    </row>
    <row r="14960" spans="1:4" ht="15" x14ac:dyDescent="0.25">
      <c r="A14960"/>
      <c r="B14960"/>
      <c r="C14960"/>
      <c r="D14960"/>
    </row>
    <row r="14961" spans="1:4" ht="15" x14ac:dyDescent="0.25">
      <c r="A14961"/>
      <c r="B14961"/>
      <c r="C14961"/>
      <c r="D14961"/>
    </row>
    <row r="14962" spans="1:4" ht="15" x14ac:dyDescent="0.25">
      <c r="A14962"/>
      <c r="B14962"/>
      <c r="C14962"/>
      <c r="D14962"/>
    </row>
    <row r="14963" spans="1:4" ht="15" x14ac:dyDescent="0.25">
      <c r="A14963"/>
      <c r="B14963"/>
      <c r="C14963"/>
      <c r="D14963"/>
    </row>
    <row r="14964" spans="1:4" ht="15" x14ac:dyDescent="0.25">
      <c r="A14964"/>
      <c r="B14964"/>
      <c r="C14964"/>
      <c r="D14964"/>
    </row>
    <row r="14965" spans="1:4" ht="15" x14ac:dyDescent="0.25">
      <c r="A14965"/>
      <c r="B14965"/>
      <c r="C14965"/>
      <c r="D14965"/>
    </row>
    <row r="14966" spans="1:4" ht="15" x14ac:dyDescent="0.25">
      <c r="A14966"/>
      <c r="B14966"/>
      <c r="C14966"/>
      <c r="D14966"/>
    </row>
    <row r="14967" spans="1:4" ht="15" x14ac:dyDescent="0.25">
      <c r="A14967"/>
      <c r="B14967"/>
      <c r="C14967"/>
      <c r="D14967"/>
    </row>
    <row r="14968" spans="1:4" ht="15" x14ac:dyDescent="0.25">
      <c r="A14968"/>
      <c r="B14968"/>
      <c r="C14968"/>
      <c r="D14968"/>
    </row>
    <row r="14969" spans="1:4" ht="15" x14ac:dyDescent="0.25">
      <c r="A14969"/>
      <c r="B14969"/>
      <c r="C14969"/>
      <c r="D14969"/>
    </row>
    <row r="14970" spans="1:4" ht="15" x14ac:dyDescent="0.25">
      <c r="A14970"/>
      <c r="B14970"/>
      <c r="C14970"/>
      <c r="D14970"/>
    </row>
    <row r="14971" spans="1:4" ht="15" x14ac:dyDescent="0.25">
      <c r="A14971"/>
      <c r="B14971"/>
      <c r="C14971"/>
      <c r="D14971"/>
    </row>
    <row r="14972" spans="1:4" ht="15" x14ac:dyDescent="0.25">
      <c r="A14972"/>
      <c r="B14972"/>
      <c r="C14972"/>
      <c r="D14972"/>
    </row>
    <row r="14973" spans="1:4" ht="15" x14ac:dyDescent="0.25">
      <c r="A14973"/>
      <c r="B14973"/>
      <c r="C14973"/>
      <c r="D14973"/>
    </row>
    <row r="14974" spans="1:4" ht="15" x14ac:dyDescent="0.25">
      <c r="A14974"/>
      <c r="B14974"/>
      <c r="C14974"/>
      <c r="D14974"/>
    </row>
    <row r="14975" spans="1:4" ht="15" x14ac:dyDescent="0.25">
      <c r="A14975"/>
      <c r="B14975"/>
      <c r="C14975"/>
      <c r="D14975"/>
    </row>
    <row r="14976" spans="1:4" ht="15" x14ac:dyDescent="0.25">
      <c r="A14976"/>
      <c r="B14976"/>
      <c r="C14976"/>
      <c r="D14976"/>
    </row>
    <row r="14977" spans="1:4" ht="15" x14ac:dyDescent="0.25">
      <c r="A14977"/>
      <c r="B14977"/>
      <c r="C14977"/>
      <c r="D14977"/>
    </row>
    <row r="14978" spans="1:4" ht="15" x14ac:dyDescent="0.25">
      <c r="A14978"/>
      <c r="B14978"/>
      <c r="C14978"/>
      <c r="D14978"/>
    </row>
    <row r="14979" spans="1:4" ht="15" x14ac:dyDescent="0.25">
      <c r="A14979"/>
      <c r="B14979"/>
      <c r="C14979"/>
      <c r="D14979"/>
    </row>
    <row r="14980" spans="1:4" ht="15" x14ac:dyDescent="0.25">
      <c r="A14980"/>
      <c r="B14980"/>
      <c r="C14980"/>
      <c r="D14980"/>
    </row>
    <row r="14981" spans="1:4" ht="15" x14ac:dyDescent="0.25">
      <c r="A14981"/>
      <c r="B14981"/>
      <c r="C14981"/>
      <c r="D14981"/>
    </row>
    <row r="14982" spans="1:4" ht="15" x14ac:dyDescent="0.25">
      <c r="A14982"/>
      <c r="B14982"/>
      <c r="C14982"/>
      <c r="D14982"/>
    </row>
    <row r="14983" spans="1:4" ht="15" x14ac:dyDescent="0.25">
      <c r="A14983"/>
      <c r="B14983"/>
      <c r="C14983"/>
      <c r="D14983"/>
    </row>
    <row r="14984" spans="1:4" ht="15" x14ac:dyDescent="0.25">
      <c r="A14984"/>
      <c r="B14984"/>
      <c r="C14984"/>
      <c r="D14984"/>
    </row>
    <row r="14985" spans="1:4" ht="15" x14ac:dyDescent="0.25">
      <c r="A14985"/>
      <c r="B14985"/>
      <c r="C14985"/>
      <c r="D14985"/>
    </row>
    <row r="14986" spans="1:4" ht="15" x14ac:dyDescent="0.25">
      <c r="A14986"/>
      <c r="B14986"/>
      <c r="C14986"/>
      <c r="D14986"/>
    </row>
    <row r="14987" spans="1:4" ht="15" x14ac:dyDescent="0.25">
      <c r="A14987"/>
      <c r="B14987"/>
      <c r="C14987"/>
      <c r="D14987"/>
    </row>
    <row r="14988" spans="1:4" ht="15" x14ac:dyDescent="0.25">
      <c r="A14988"/>
      <c r="B14988"/>
      <c r="C14988"/>
      <c r="D14988"/>
    </row>
    <row r="14989" spans="1:4" ht="15" x14ac:dyDescent="0.25">
      <c r="A14989"/>
      <c r="B14989"/>
      <c r="C14989"/>
      <c r="D14989"/>
    </row>
    <row r="14990" spans="1:4" ht="15" x14ac:dyDescent="0.25">
      <c r="A14990"/>
      <c r="B14990"/>
      <c r="C14990"/>
      <c r="D14990"/>
    </row>
    <row r="14991" spans="1:4" ht="15" x14ac:dyDescent="0.25">
      <c r="A14991"/>
      <c r="B14991"/>
      <c r="C14991"/>
      <c r="D14991"/>
    </row>
    <row r="14992" spans="1:4" ht="15" x14ac:dyDescent="0.25">
      <c r="A14992"/>
      <c r="B14992"/>
      <c r="C14992"/>
      <c r="D14992"/>
    </row>
    <row r="14993" spans="1:4" ht="15" x14ac:dyDescent="0.25">
      <c r="A14993"/>
      <c r="B14993"/>
      <c r="C14993"/>
      <c r="D14993"/>
    </row>
    <row r="14994" spans="1:4" ht="15" x14ac:dyDescent="0.25">
      <c r="A14994"/>
      <c r="B14994"/>
      <c r="C14994"/>
      <c r="D14994"/>
    </row>
    <row r="14995" spans="1:4" ht="15" x14ac:dyDescent="0.25">
      <c r="A14995"/>
      <c r="B14995"/>
      <c r="C14995"/>
      <c r="D14995"/>
    </row>
    <row r="14996" spans="1:4" ht="15" x14ac:dyDescent="0.25">
      <c r="A14996"/>
      <c r="B14996"/>
      <c r="C14996"/>
      <c r="D14996"/>
    </row>
    <row r="14997" spans="1:4" ht="15" x14ac:dyDescent="0.25">
      <c r="A14997"/>
      <c r="B14997"/>
      <c r="C14997"/>
      <c r="D14997"/>
    </row>
    <row r="14998" spans="1:4" ht="15" x14ac:dyDescent="0.25">
      <c r="A14998"/>
      <c r="B14998"/>
      <c r="C14998"/>
      <c r="D14998"/>
    </row>
    <row r="14999" spans="1:4" ht="15" x14ac:dyDescent="0.25">
      <c r="A14999"/>
      <c r="B14999"/>
      <c r="C14999"/>
      <c r="D14999"/>
    </row>
    <row r="15000" spans="1:4" ht="15" x14ac:dyDescent="0.25">
      <c r="A15000"/>
      <c r="B15000"/>
      <c r="C15000"/>
      <c r="D15000"/>
    </row>
    <row r="15001" spans="1:4" ht="15" x14ac:dyDescent="0.25">
      <c r="A15001"/>
      <c r="B15001"/>
      <c r="C15001"/>
      <c r="D15001"/>
    </row>
    <row r="15002" spans="1:4" ht="15" x14ac:dyDescent="0.25">
      <c r="A15002"/>
      <c r="B15002"/>
      <c r="C15002"/>
      <c r="D15002"/>
    </row>
    <row r="15003" spans="1:4" ht="15" x14ac:dyDescent="0.25">
      <c r="A15003"/>
      <c r="B15003"/>
      <c r="C15003"/>
      <c r="D15003"/>
    </row>
    <row r="15004" spans="1:4" ht="15" x14ac:dyDescent="0.25">
      <c r="A15004"/>
      <c r="B15004"/>
      <c r="C15004"/>
      <c r="D15004"/>
    </row>
    <row r="15005" spans="1:4" ht="15" x14ac:dyDescent="0.25">
      <c r="A15005"/>
      <c r="B15005"/>
      <c r="C15005"/>
      <c r="D15005"/>
    </row>
    <row r="15006" spans="1:4" ht="15" x14ac:dyDescent="0.25">
      <c r="A15006"/>
      <c r="B15006"/>
      <c r="C15006"/>
      <c r="D15006"/>
    </row>
    <row r="15007" spans="1:4" ht="15" x14ac:dyDescent="0.25">
      <c r="A15007"/>
      <c r="B15007"/>
      <c r="C15007"/>
      <c r="D15007"/>
    </row>
    <row r="15008" spans="1:4" ht="15" x14ac:dyDescent="0.25">
      <c r="A15008"/>
      <c r="B15008"/>
      <c r="C15008"/>
      <c r="D15008"/>
    </row>
    <row r="15009" spans="1:4" ht="15" x14ac:dyDescent="0.25">
      <c r="A15009"/>
      <c r="B15009"/>
      <c r="C15009"/>
      <c r="D15009"/>
    </row>
    <row r="15010" spans="1:4" ht="15" x14ac:dyDescent="0.25">
      <c r="A15010"/>
      <c r="B15010"/>
      <c r="C15010"/>
      <c r="D15010"/>
    </row>
    <row r="15011" spans="1:4" ht="15" x14ac:dyDescent="0.25">
      <c r="A15011"/>
      <c r="B15011"/>
      <c r="C15011"/>
      <c r="D15011"/>
    </row>
    <row r="15012" spans="1:4" ht="15" x14ac:dyDescent="0.25">
      <c r="A15012"/>
      <c r="B15012"/>
      <c r="C15012"/>
      <c r="D15012"/>
    </row>
    <row r="15013" spans="1:4" ht="15" x14ac:dyDescent="0.25">
      <c r="A15013"/>
      <c r="B15013"/>
      <c r="C15013"/>
      <c r="D15013"/>
    </row>
    <row r="15014" spans="1:4" ht="15" x14ac:dyDescent="0.25">
      <c r="A15014"/>
      <c r="B15014"/>
      <c r="C15014"/>
      <c r="D15014"/>
    </row>
    <row r="15015" spans="1:4" ht="15" x14ac:dyDescent="0.25">
      <c r="A15015"/>
      <c r="B15015"/>
      <c r="C15015"/>
      <c r="D15015"/>
    </row>
    <row r="15016" spans="1:4" ht="15" x14ac:dyDescent="0.25">
      <c r="A15016"/>
      <c r="B15016"/>
      <c r="C15016"/>
      <c r="D15016"/>
    </row>
    <row r="15017" spans="1:4" ht="15" x14ac:dyDescent="0.25">
      <c r="A15017"/>
      <c r="B15017"/>
      <c r="C15017"/>
      <c r="D15017"/>
    </row>
    <row r="15018" spans="1:4" ht="15" x14ac:dyDescent="0.25">
      <c r="A15018"/>
      <c r="B15018"/>
      <c r="C15018"/>
      <c r="D15018"/>
    </row>
    <row r="15019" spans="1:4" ht="15" x14ac:dyDescent="0.25">
      <c r="A15019"/>
      <c r="B15019"/>
      <c r="C15019"/>
      <c r="D15019"/>
    </row>
    <row r="15020" spans="1:4" ht="15" x14ac:dyDescent="0.25">
      <c r="A15020"/>
      <c r="B15020"/>
      <c r="C15020"/>
      <c r="D15020"/>
    </row>
    <row r="15021" spans="1:4" ht="15" x14ac:dyDescent="0.25">
      <c r="A15021"/>
      <c r="B15021"/>
      <c r="C15021"/>
      <c r="D15021"/>
    </row>
    <row r="15022" spans="1:4" ht="15" x14ac:dyDescent="0.25">
      <c r="A15022"/>
      <c r="B15022"/>
      <c r="C15022"/>
      <c r="D15022"/>
    </row>
    <row r="15023" spans="1:4" ht="15" x14ac:dyDescent="0.25">
      <c r="A15023"/>
      <c r="B15023"/>
      <c r="C15023"/>
      <c r="D15023"/>
    </row>
    <row r="15024" spans="1:4" ht="15" x14ac:dyDescent="0.25">
      <c r="A15024"/>
      <c r="B15024"/>
      <c r="C15024"/>
      <c r="D15024"/>
    </row>
    <row r="15025" spans="1:4" ht="15" x14ac:dyDescent="0.25">
      <c r="A15025"/>
      <c r="B15025"/>
      <c r="C15025"/>
      <c r="D15025"/>
    </row>
    <row r="15026" spans="1:4" ht="15" x14ac:dyDescent="0.25">
      <c r="A15026"/>
      <c r="B15026"/>
      <c r="C15026"/>
      <c r="D15026"/>
    </row>
    <row r="15027" spans="1:4" ht="15" x14ac:dyDescent="0.25">
      <c r="A15027"/>
      <c r="B15027"/>
      <c r="C15027"/>
      <c r="D15027"/>
    </row>
    <row r="15028" spans="1:4" ht="15" x14ac:dyDescent="0.25">
      <c r="A15028"/>
      <c r="B15028"/>
      <c r="C15028"/>
      <c r="D15028"/>
    </row>
    <row r="15029" spans="1:4" ht="15" x14ac:dyDescent="0.25">
      <c r="A15029"/>
      <c r="B15029"/>
      <c r="C15029"/>
      <c r="D15029"/>
    </row>
    <row r="15030" spans="1:4" ht="15" x14ac:dyDescent="0.25">
      <c r="A15030"/>
      <c r="B15030"/>
      <c r="C15030"/>
      <c r="D15030"/>
    </row>
    <row r="15031" spans="1:4" ht="15" x14ac:dyDescent="0.25">
      <c r="A15031"/>
      <c r="B15031"/>
      <c r="C15031"/>
      <c r="D15031"/>
    </row>
    <row r="15032" spans="1:4" ht="15" x14ac:dyDescent="0.25">
      <c r="A15032"/>
      <c r="B15032"/>
      <c r="C15032"/>
      <c r="D15032"/>
    </row>
    <row r="15033" spans="1:4" ht="15" x14ac:dyDescent="0.25">
      <c r="A15033"/>
      <c r="B15033"/>
      <c r="C15033"/>
      <c r="D15033"/>
    </row>
    <row r="15034" spans="1:4" ht="15" x14ac:dyDescent="0.25">
      <c r="A15034"/>
      <c r="B15034"/>
      <c r="C15034"/>
      <c r="D15034"/>
    </row>
    <row r="15035" spans="1:4" ht="15" x14ac:dyDescent="0.25">
      <c r="A15035"/>
      <c r="B15035"/>
      <c r="C15035"/>
      <c r="D15035"/>
    </row>
    <row r="15036" spans="1:4" ht="15" x14ac:dyDescent="0.25">
      <c r="A15036"/>
      <c r="B15036"/>
      <c r="C15036"/>
      <c r="D15036"/>
    </row>
    <row r="15037" spans="1:4" ht="15" x14ac:dyDescent="0.25">
      <c r="A15037"/>
      <c r="B15037"/>
      <c r="C15037"/>
      <c r="D15037"/>
    </row>
    <row r="15038" spans="1:4" ht="15" x14ac:dyDescent="0.25">
      <c r="A15038"/>
      <c r="B15038"/>
      <c r="C15038"/>
      <c r="D15038"/>
    </row>
    <row r="15039" spans="1:4" ht="15" x14ac:dyDescent="0.25">
      <c r="A15039"/>
      <c r="B15039"/>
      <c r="C15039"/>
      <c r="D15039"/>
    </row>
    <row r="15040" spans="1:4" ht="15" x14ac:dyDescent="0.25">
      <c r="A15040"/>
      <c r="B15040"/>
      <c r="C15040"/>
      <c r="D15040"/>
    </row>
    <row r="15041" spans="1:4" ht="15" x14ac:dyDescent="0.25">
      <c r="A15041"/>
      <c r="B15041"/>
      <c r="C15041"/>
      <c r="D15041"/>
    </row>
    <row r="15042" spans="1:4" ht="15" x14ac:dyDescent="0.25">
      <c r="A15042"/>
      <c r="B15042"/>
      <c r="C15042"/>
      <c r="D15042"/>
    </row>
    <row r="15043" spans="1:4" ht="15" x14ac:dyDescent="0.25">
      <c r="A15043"/>
      <c r="B15043"/>
      <c r="C15043"/>
      <c r="D15043"/>
    </row>
    <row r="15044" spans="1:4" ht="15" x14ac:dyDescent="0.25">
      <c r="A15044"/>
      <c r="B15044"/>
      <c r="C15044"/>
      <c r="D15044"/>
    </row>
    <row r="15045" spans="1:4" ht="15" x14ac:dyDescent="0.25">
      <c r="A15045"/>
      <c r="B15045"/>
      <c r="C15045"/>
      <c r="D15045"/>
    </row>
    <row r="15046" spans="1:4" ht="15" x14ac:dyDescent="0.25">
      <c r="A15046"/>
      <c r="B15046"/>
      <c r="C15046"/>
      <c r="D15046"/>
    </row>
    <row r="15047" spans="1:4" ht="15" x14ac:dyDescent="0.25">
      <c r="A15047"/>
      <c r="B15047"/>
      <c r="C15047"/>
      <c r="D15047"/>
    </row>
    <row r="15048" spans="1:4" ht="15" x14ac:dyDescent="0.25">
      <c r="A15048"/>
      <c r="B15048"/>
      <c r="C15048"/>
      <c r="D15048"/>
    </row>
    <row r="15049" spans="1:4" ht="15" x14ac:dyDescent="0.25">
      <c r="A15049"/>
      <c r="B15049"/>
      <c r="C15049"/>
      <c r="D15049"/>
    </row>
    <row r="15050" spans="1:4" ht="15" x14ac:dyDescent="0.25">
      <c r="A15050"/>
      <c r="B15050"/>
      <c r="C15050"/>
      <c r="D15050"/>
    </row>
    <row r="15051" spans="1:4" ht="15" x14ac:dyDescent="0.25">
      <c r="A15051"/>
      <c r="B15051"/>
      <c r="C15051"/>
      <c r="D15051"/>
    </row>
    <row r="15052" spans="1:4" ht="15" x14ac:dyDescent="0.25">
      <c r="A15052"/>
      <c r="B15052"/>
      <c r="C15052"/>
      <c r="D15052"/>
    </row>
    <row r="15053" spans="1:4" ht="15" x14ac:dyDescent="0.25">
      <c r="A15053"/>
      <c r="B15053"/>
      <c r="C15053"/>
      <c r="D15053"/>
    </row>
    <row r="15054" spans="1:4" ht="15" x14ac:dyDescent="0.25">
      <c r="A15054"/>
      <c r="B15054"/>
      <c r="C15054"/>
      <c r="D15054"/>
    </row>
    <row r="15055" spans="1:4" ht="15" x14ac:dyDescent="0.25">
      <c r="A15055"/>
      <c r="B15055"/>
      <c r="C15055"/>
      <c r="D15055"/>
    </row>
    <row r="15056" spans="1:4" ht="15" x14ac:dyDescent="0.25">
      <c r="A15056"/>
      <c r="B15056"/>
      <c r="C15056"/>
      <c r="D15056"/>
    </row>
    <row r="15057" spans="1:4" ht="15" x14ac:dyDescent="0.25">
      <c r="A15057"/>
      <c r="B15057"/>
      <c r="C15057"/>
      <c r="D15057"/>
    </row>
    <row r="15058" spans="1:4" ht="15" x14ac:dyDescent="0.25">
      <c r="A15058"/>
      <c r="B15058"/>
      <c r="C15058"/>
      <c r="D15058"/>
    </row>
    <row r="15059" spans="1:4" ht="15" x14ac:dyDescent="0.25">
      <c r="A15059"/>
      <c r="B15059"/>
      <c r="C15059"/>
      <c r="D15059"/>
    </row>
    <row r="15060" spans="1:4" ht="15" x14ac:dyDescent="0.25">
      <c r="A15060"/>
      <c r="B15060"/>
      <c r="C15060"/>
      <c r="D15060"/>
    </row>
    <row r="15061" spans="1:4" ht="15" x14ac:dyDescent="0.25">
      <c r="A15061"/>
      <c r="B15061"/>
      <c r="C15061"/>
      <c r="D15061"/>
    </row>
    <row r="15062" spans="1:4" ht="15" x14ac:dyDescent="0.25">
      <c r="A15062"/>
      <c r="B15062"/>
      <c r="C15062"/>
      <c r="D15062"/>
    </row>
    <row r="15063" spans="1:4" ht="15" x14ac:dyDescent="0.25">
      <c r="A15063"/>
      <c r="B15063"/>
      <c r="C15063"/>
      <c r="D15063"/>
    </row>
    <row r="15064" spans="1:4" ht="15" x14ac:dyDescent="0.25">
      <c r="A15064"/>
      <c r="B15064"/>
      <c r="C15064"/>
      <c r="D15064"/>
    </row>
    <row r="15065" spans="1:4" ht="15" x14ac:dyDescent="0.25">
      <c r="A15065"/>
      <c r="B15065"/>
      <c r="C15065"/>
      <c r="D15065"/>
    </row>
    <row r="15066" spans="1:4" ht="15" x14ac:dyDescent="0.25">
      <c r="A15066"/>
      <c r="B15066"/>
      <c r="C15066"/>
      <c r="D15066"/>
    </row>
    <row r="15067" spans="1:4" ht="15" x14ac:dyDescent="0.25">
      <c r="A15067"/>
      <c r="B15067"/>
      <c r="C15067"/>
      <c r="D15067"/>
    </row>
    <row r="15068" spans="1:4" ht="15" x14ac:dyDescent="0.25">
      <c r="A15068"/>
      <c r="B15068"/>
      <c r="C15068"/>
      <c r="D15068"/>
    </row>
    <row r="15069" spans="1:4" ht="15" x14ac:dyDescent="0.25">
      <c r="A15069"/>
      <c r="B15069"/>
      <c r="C15069"/>
      <c r="D15069"/>
    </row>
    <row r="15070" spans="1:4" ht="15" x14ac:dyDescent="0.25">
      <c r="A15070"/>
      <c r="B15070"/>
      <c r="C15070"/>
      <c r="D15070"/>
    </row>
    <row r="15071" spans="1:4" ht="15" x14ac:dyDescent="0.25">
      <c r="A15071"/>
      <c r="B15071"/>
      <c r="C15071"/>
      <c r="D15071"/>
    </row>
    <row r="15072" spans="1:4" ht="15" x14ac:dyDescent="0.25">
      <c r="A15072"/>
      <c r="B15072"/>
      <c r="C15072"/>
      <c r="D15072"/>
    </row>
    <row r="15073" spans="1:4" ht="15" x14ac:dyDescent="0.25">
      <c r="A15073"/>
      <c r="B15073"/>
      <c r="C15073"/>
      <c r="D15073"/>
    </row>
    <row r="15074" spans="1:4" ht="15" x14ac:dyDescent="0.25">
      <c r="A15074"/>
      <c r="B15074"/>
      <c r="C15074"/>
      <c r="D15074"/>
    </row>
    <row r="15075" spans="1:4" ht="15" x14ac:dyDescent="0.25">
      <c r="A15075"/>
      <c r="B15075"/>
      <c r="C15075"/>
      <c r="D15075"/>
    </row>
    <row r="15076" spans="1:4" ht="15" x14ac:dyDescent="0.25">
      <c r="A15076"/>
      <c r="B15076"/>
      <c r="C15076"/>
      <c r="D15076"/>
    </row>
    <row r="15077" spans="1:4" ht="15" x14ac:dyDescent="0.25">
      <c r="A15077"/>
      <c r="B15077"/>
      <c r="C15077"/>
      <c r="D15077"/>
    </row>
    <row r="15078" spans="1:4" ht="15" x14ac:dyDescent="0.25">
      <c r="A15078"/>
      <c r="B15078"/>
      <c r="C15078"/>
      <c r="D15078"/>
    </row>
    <row r="15079" spans="1:4" ht="15" x14ac:dyDescent="0.25">
      <c r="A15079"/>
      <c r="B15079"/>
      <c r="C15079"/>
      <c r="D15079"/>
    </row>
    <row r="15080" spans="1:4" ht="15" x14ac:dyDescent="0.25">
      <c r="A15080"/>
      <c r="B15080"/>
      <c r="C15080"/>
      <c r="D15080"/>
    </row>
    <row r="15081" spans="1:4" ht="15" x14ac:dyDescent="0.25">
      <c r="A15081"/>
      <c r="B15081"/>
      <c r="C15081"/>
      <c r="D15081"/>
    </row>
    <row r="15082" spans="1:4" ht="15" x14ac:dyDescent="0.25">
      <c r="A15082"/>
      <c r="B15082"/>
      <c r="C15082"/>
      <c r="D15082"/>
    </row>
    <row r="15083" spans="1:4" ht="15" x14ac:dyDescent="0.25">
      <c r="A15083"/>
      <c r="B15083"/>
      <c r="C15083"/>
      <c r="D15083"/>
    </row>
    <row r="15084" spans="1:4" ht="15" x14ac:dyDescent="0.25">
      <c r="A15084"/>
      <c r="B15084"/>
      <c r="C15084"/>
      <c r="D15084"/>
    </row>
    <row r="15085" spans="1:4" ht="15" x14ac:dyDescent="0.25">
      <c r="A15085"/>
      <c r="B15085"/>
      <c r="C15085"/>
      <c r="D15085"/>
    </row>
    <row r="15086" spans="1:4" ht="15" x14ac:dyDescent="0.25">
      <c r="A15086"/>
      <c r="B15086"/>
      <c r="C15086"/>
      <c r="D15086"/>
    </row>
    <row r="15087" spans="1:4" ht="15" x14ac:dyDescent="0.25">
      <c r="A15087"/>
      <c r="B15087"/>
      <c r="C15087"/>
      <c r="D15087"/>
    </row>
    <row r="15088" spans="1:4" ht="15" x14ac:dyDescent="0.25">
      <c r="A15088"/>
      <c r="B15088"/>
      <c r="C15088"/>
      <c r="D15088"/>
    </row>
    <row r="15089" spans="1:4" ht="15" x14ac:dyDescent="0.25">
      <c r="A15089"/>
      <c r="B15089"/>
      <c r="C15089"/>
      <c r="D15089"/>
    </row>
    <row r="15090" spans="1:4" ht="15" x14ac:dyDescent="0.25">
      <c r="A15090"/>
      <c r="B15090"/>
      <c r="C15090"/>
      <c r="D15090"/>
    </row>
    <row r="15091" spans="1:4" ht="15" x14ac:dyDescent="0.25">
      <c r="A15091"/>
      <c r="B15091"/>
      <c r="C15091"/>
      <c r="D15091"/>
    </row>
    <row r="15092" spans="1:4" ht="15" x14ac:dyDescent="0.25">
      <c r="A15092"/>
      <c r="B15092"/>
      <c r="C15092"/>
      <c r="D15092"/>
    </row>
    <row r="15093" spans="1:4" ht="15" x14ac:dyDescent="0.25">
      <c r="A15093"/>
      <c r="B15093"/>
      <c r="C15093"/>
      <c r="D15093"/>
    </row>
    <row r="15094" spans="1:4" ht="15" x14ac:dyDescent="0.25">
      <c r="A15094"/>
      <c r="B15094"/>
      <c r="C15094"/>
      <c r="D15094"/>
    </row>
    <row r="15095" spans="1:4" ht="15" x14ac:dyDescent="0.25">
      <c r="A15095"/>
      <c r="B15095"/>
      <c r="C15095"/>
      <c r="D15095"/>
    </row>
    <row r="15096" spans="1:4" ht="15" x14ac:dyDescent="0.25">
      <c r="A15096"/>
      <c r="B15096"/>
      <c r="C15096"/>
      <c r="D15096"/>
    </row>
    <row r="15097" spans="1:4" ht="15" x14ac:dyDescent="0.25">
      <c r="A15097"/>
      <c r="B15097"/>
      <c r="C15097"/>
      <c r="D15097"/>
    </row>
    <row r="15098" spans="1:4" ht="15" x14ac:dyDescent="0.25">
      <c r="A15098"/>
      <c r="B15098"/>
      <c r="C15098"/>
      <c r="D15098"/>
    </row>
    <row r="15099" spans="1:4" ht="15" x14ac:dyDescent="0.25">
      <c r="A15099"/>
      <c r="B15099"/>
      <c r="C15099"/>
      <c r="D15099"/>
    </row>
    <row r="15100" spans="1:4" ht="15" x14ac:dyDescent="0.25">
      <c r="A15100"/>
      <c r="B15100"/>
      <c r="C15100"/>
      <c r="D15100"/>
    </row>
    <row r="15101" spans="1:4" ht="15" x14ac:dyDescent="0.25">
      <c r="A15101"/>
      <c r="B15101"/>
      <c r="C15101"/>
      <c r="D15101"/>
    </row>
    <row r="15102" spans="1:4" ht="15" x14ac:dyDescent="0.25">
      <c r="A15102"/>
      <c r="B15102"/>
      <c r="C15102"/>
      <c r="D15102"/>
    </row>
    <row r="15103" spans="1:4" ht="15" x14ac:dyDescent="0.25">
      <c r="A15103"/>
      <c r="B15103"/>
      <c r="C15103"/>
      <c r="D15103"/>
    </row>
    <row r="15104" spans="1:4" ht="15" x14ac:dyDescent="0.25">
      <c r="A15104"/>
      <c r="B15104"/>
      <c r="C15104"/>
      <c r="D15104"/>
    </row>
    <row r="15105" spans="1:4" ht="15" x14ac:dyDescent="0.25">
      <c r="A15105"/>
      <c r="B15105"/>
      <c r="C15105"/>
      <c r="D15105"/>
    </row>
    <row r="15106" spans="1:4" ht="15" x14ac:dyDescent="0.25">
      <c r="A15106"/>
      <c r="B15106"/>
      <c r="C15106"/>
      <c r="D15106"/>
    </row>
    <row r="15107" spans="1:4" ht="15" x14ac:dyDescent="0.25">
      <c r="A15107"/>
      <c r="B15107"/>
      <c r="C15107"/>
      <c r="D15107"/>
    </row>
    <row r="15108" spans="1:4" ht="15" x14ac:dyDescent="0.25">
      <c r="A15108"/>
      <c r="B15108"/>
      <c r="C15108"/>
      <c r="D15108"/>
    </row>
    <row r="15109" spans="1:4" ht="15" x14ac:dyDescent="0.25">
      <c r="A15109"/>
      <c r="B15109"/>
      <c r="C15109"/>
      <c r="D15109"/>
    </row>
    <row r="15110" spans="1:4" ht="15" x14ac:dyDescent="0.25">
      <c r="A15110"/>
      <c r="B15110"/>
      <c r="C15110"/>
      <c r="D15110"/>
    </row>
    <row r="15111" spans="1:4" ht="15" x14ac:dyDescent="0.25">
      <c r="A15111"/>
      <c r="B15111"/>
      <c r="C15111"/>
      <c r="D15111"/>
    </row>
    <row r="15112" spans="1:4" ht="15" x14ac:dyDescent="0.25">
      <c r="A15112"/>
      <c r="B15112"/>
      <c r="C15112"/>
      <c r="D15112"/>
    </row>
    <row r="15113" spans="1:4" ht="15" x14ac:dyDescent="0.25">
      <c r="A15113"/>
      <c r="B15113"/>
      <c r="C15113"/>
      <c r="D15113"/>
    </row>
    <row r="15114" spans="1:4" ht="15" x14ac:dyDescent="0.25">
      <c r="A15114"/>
      <c r="B15114"/>
      <c r="C15114"/>
      <c r="D15114"/>
    </row>
    <row r="15115" spans="1:4" ht="15" x14ac:dyDescent="0.25">
      <c r="A15115"/>
      <c r="B15115"/>
      <c r="C15115"/>
      <c r="D15115"/>
    </row>
    <row r="15116" spans="1:4" ht="15" x14ac:dyDescent="0.25">
      <c r="A15116"/>
      <c r="B15116"/>
      <c r="C15116"/>
      <c r="D15116"/>
    </row>
    <row r="15117" spans="1:4" ht="15" x14ac:dyDescent="0.25">
      <c r="A15117"/>
      <c r="B15117"/>
      <c r="C15117"/>
      <c r="D15117"/>
    </row>
    <row r="15118" spans="1:4" ht="15" x14ac:dyDescent="0.25">
      <c r="A15118"/>
      <c r="B15118"/>
      <c r="C15118"/>
      <c r="D15118"/>
    </row>
    <row r="15119" spans="1:4" ht="15" x14ac:dyDescent="0.25">
      <c r="A15119"/>
      <c r="B15119"/>
      <c r="C15119"/>
      <c r="D15119"/>
    </row>
    <row r="15120" spans="1:4" ht="15" x14ac:dyDescent="0.25">
      <c r="A15120"/>
      <c r="B15120"/>
      <c r="C15120"/>
      <c r="D15120"/>
    </row>
    <row r="15121" spans="1:4" ht="15" x14ac:dyDescent="0.25">
      <c r="A15121"/>
      <c r="B15121"/>
      <c r="C15121"/>
      <c r="D15121"/>
    </row>
    <row r="15122" spans="1:4" ht="15" x14ac:dyDescent="0.25">
      <c r="A15122"/>
      <c r="B15122"/>
      <c r="C15122"/>
      <c r="D15122"/>
    </row>
    <row r="15123" spans="1:4" ht="15" x14ac:dyDescent="0.25">
      <c r="A15123"/>
      <c r="B15123"/>
      <c r="C15123"/>
      <c r="D15123"/>
    </row>
    <row r="15124" spans="1:4" ht="15" x14ac:dyDescent="0.25">
      <c r="A15124"/>
      <c r="B15124"/>
      <c r="C15124"/>
      <c r="D15124"/>
    </row>
    <row r="15125" spans="1:4" ht="15" x14ac:dyDescent="0.25">
      <c r="A15125"/>
      <c r="B15125"/>
      <c r="C15125"/>
      <c r="D15125"/>
    </row>
    <row r="15126" spans="1:4" ht="15" x14ac:dyDescent="0.25">
      <c r="A15126"/>
      <c r="B15126"/>
      <c r="C15126"/>
      <c r="D15126"/>
    </row>
    <row r="15127" spans="1:4" ht="15" x14ac:dyDescent="0.25">
      <c r="A15127"/>
      <c r="B15127"/>
      <c r="C15127"/>
      <c r="D15127"/>
    </row>
    <row r="15128" spans="1:4" ht="15" x14ac:dyDescent="0.25">
      <c r="A15128"/>
      <c r="B15128"/>
      <c r="C15128"/>
      <c r="D15128"/>
    </row>
    <row r="15129" spans="1:4" ht="15" x14ac:dyDescent="0.25">
      <c r="A15129"/>
      <c r="B15129"/>
      <c r="C15129"/>
      <c r="D15129"/>
    </row>
    <row r="15130" spans="1:4" ht="15" x14ac:dyDescent="0.25">
      <c r="A15130"/>
      <c r="B15130"/>
      <c r="C15130"/>
      <c r="D15130"/>
    </row>
    <row r="15131" spans="1:4" ht="15" x14ac:dyDescent="0.25">
      <c r="A15131"/>
      <c r="B15131"/>
      <c r="C15131"/>
      <c r="D15131"/>
    </row>
    <row r="15132" spans="1:4" ht="15" x14ac:dyDescent="0.25">
      <c r="A15132"/>
      <c r="B15132"/>
      <c r="C15132"/>
      <c r="D15132"/>
    </row>
    <row r="15133" spans="1:4" ht="15" x14ac:dyDescent="0.25">
      <c r="A15133"/>
      <c r="B15133"/>
      <c r="C15133"/>
      <c r="D15133"/>
    </row>
    <row r="15134" spans="1:4" ht="15" x14ac:dyDescent="0.25">
      <c r="A15134"/>
      <c r="B15134"/>
      <c r="C15134"/>
      <c r="D15134"/>
    </row>
    <row r="15135" spans="1:4" ht="15" x14ac:dyDescent="0.25">
      <c r="A15135"/>
      <c r="B15135"/>
      <c r="C15135"/>
      <c r="D15135"/>
    </row>
    <row r="15136" spans="1:4" ht="15" x14ac:dyDescent="0.25">
      <c r="A15136"/>
      <c r="B15136"/>
      <c r="C15136"/>
      <c r="D15136"/>
    </row>
    <row r="15137" spans="1:4" ht="15" x14ac:dyDescent="0.25">
      <c r="A15137"/>
      <c r="B15137"/>
      <c r="C15137"/>
      <c r="D15137"/>
    </row>
    <row r="15138" spans="1:4" ht="15" x14ac:dyDescent="0.25">
      <c r="A15138"/>
      <c r="B15138"/>
      <c r="C15138"/>
      <c r="D15138"/>
    </row>
    <row r="15139" spans="1:4" ht="15" x14ac:dyDescent="0.25">
      <c r="A15139"/>
      <c r="B15139"/>
      <c r="C15139"/>
      <c r="D15139"/>
    </row>
    <row r="15140" spans="1:4" ht="15" x14ac:dyDescent="0.25">
      <c r="A15140"/>
      <c r="B15140"/>
      <c r="C15140"/>
      <c r="D15140"/>
    </row>
    <row r="15141" spans="1:4" ht="15" x14ac:dyDescent="0.25">
      <c r="A15141"/>
      <c r="B15141"/>
      <c r="C15141"/>
      <c r="D15141"/>
    </row>
    <row r="15142" spans="1:4" ht="15" x14ac:dyDescent="0.25">
      <c r="A15142"/>
      <c r="B15142"/>
      <c r="C15142"/>
      <c r="D15142"/>
    </row>
    <row r="15143" spans="1:4" ht="15" x14ac:dyDescent="0.25">
      <c r="A15143"/>
      <c r="B15143"/>
      <c r="C15143"/>
      <c r="D15143"/>
    </row>
    <row r="15144" spans="1:4" ht="15" x14ac:dyDescent="0.25">
      <c r="A15144"/>
      <c r="B15144"/>
      <c r="C15144"/>
      <c r="D15144"/>
    </row>
    <row r="15145" spans="1:4" ht="15" x14ac:dyDescent="0.25">
      <c r="A15145"/>
      <c r="B15145"/>
      <c r="C15145"/>
      <c r="D15145"/>
    </row>
    <row r="15146" spans="1:4" ht="15" x14ac:dyDescent="0.25">
      <c r="A15146"/>
      <c r="B15146"/>
      <c r="C15146"/>
      <c r="D15146"/>
    </row>
    <row r="15147" spans="1:4" ht="15" x14ac:dyDescent="0.25">
      <c r="A15147"/>
      <c r="B15147"/>
      <c r="C15147"/>
      <c r="D15147"/>
    </row>
    <row r="15148" spans="1:4" ht="15" x14ac:dyDescent="0.25">
      <c r="A15148"/>
      <c r="B15148"/>
      <c r="C15148"/>
      <c r="D15148"/>
    </row>
    <row r="15149" spans="1:4" ht="15" x14ac:dyDescent="0.25">
      <c r="A15149"/>
      <c r="B15149"/>
      <c r="C15149"/>
      <c r="D15149"/>
    </row>
    <row r="15150" spans="1:4" ht="15" x14ac:dyDescent="0.25">
      <c r="A15150"/>
      <c r="B15150"/>
      <c r="C15150"/>
      <c r="D15150"/>
    </row>
    <row r="15151" spans="1:4" ht="15" x14ac:dyDescent="0.25">
      <c r="A15151"/>
      <c r="B15151"/>
      <c r="C15151"/>
      <c r="D15151"/>
    </row>
    <row r="15152" spans="1:4" ht="15" x14ac:dyDescent="0.25">
      <c r="A15152"/>
      <c r="B15152"/>
      <c r="C15152"/>
      <c r="D15152"/>
    </row>
    <row r="15153" spans="1:4" ht="15" x14ac:dyDescent="0.25">
      <c r="A15153"/>
      <c r="B15153"/>
      <c r="C15153"/>
      <c r="D15153"/>
    </row>
    <row r="15154" spans="1:4" ht="15" x14ac:dyDescent="0.25">
      <c r="A15154"/>
      <c r="B15154"/>
      <c r="C15154"/>
      <c r="D15154"/>
    </row>
    <row r="15155" spans="1:4" ht="15" x14ac:dyDescent="0.25">
      <c r="A15155"/>
      <c r="B15155"/>
      <c r="C15155"/>
      <c r="D15155"/>
    </row>
    <row r="15156" spans="1:4" ht="15" x14ac:dyDescent="0.25">
      <c r="A15156"/>
      <c r="B15156"/>
      <c r="C15156"/>
      <c r="D15156"/>
    </row>
    <row r="15157" spans="1:4" ht="15" x14ac:dyDescent="0.25">
      <c r="A15157"/>
      <c r="B15157"/>
      <c r="C15157"/>
      <c r="D15157"/>
    </row>
    <row r="15158" spans="1:4" ht="15" x14ac:dyDescent="0.25">
      <c r="A15158"/>
      <c r="B15158"/>
      <c r="C15158"/>
      <c r="D15158"/>
    </row>
    <row r="15159" spans="1:4" ht="15" x14ac:dyDescent="0.25">
      <c r="A15159"/>
      <c r="B15159"/>
      <c r="C15159"/>
      <c r="D15159"/>
    </row>
    <row r="15160" spans="1:4" ht="15" x14ac:dyDescent="0.25">
      <c r="A15160"/>
      <c r="B15160"/>
      <c r="C15160"/>
      <c r="D15160"/>
    </row>
    <row r="15161" spans="1:4" ht="15" x14ac:dyDescent="0.25">
      <c r="A15161"/>
      <c r="B15161"/>
      <c r="C15161"/>
      <c r="D15161"/>
    </row>
    <row r="15162" spans="1:4" ht="15" x14ac:dyDescent="0.25">
      <c r="A15162"/>
      <c r="B15162"/>
      <c r="C15162"/>
      <c r="D15162"/>
    </row>
    <row r="15163" spans="1:4" ht="15" x14ac:dyDescent="0.25">
      <c r="A15163"/>
      <c r="B15163"/>
      <c r="C15163"/>
      <c r="D15163"/>
    </row>
    <row r="15164" spans="1:4" ht="15" x14ac:dyDescent="0.25">
      <c r="A15164"/>
      <c r="B15164"/>
      <c r="C15164"/>
      <c r="D15164"/>
    </row>
    <row r="15165" spans="1:4" ht="15" x14ac:dyDescent="0.25">
      <c r="A15165"/>
      <c r="B15165"/>
      <c r="C15165"/>
      <c r="D15165"/>
    </row>
    <row r="15166" spans="1:4" ht="15" x14ac:dyDescent="0.25">
      <c r="A15166"/>
      <c r="B15166"/>
      <c r="C15166"/>
      <c r="D15166"/>
    </row>
    <row r="15167" spans="1:4" ht="15" x14ac:dyDescent="0.25">
      <c r="A15167"/>
      <c r="B15167"/>
      <c r="C15167"/>
      <c r="D15167"/>
    </row>
    <row r="15168" spans="1:4" ht="15" x14ac:dyDescent="0.25">
      <c r="A15168"/>
      <c r="B15168"/>
      <c r="C15168"/>
      <c r="D15168"/>
    </row>
    <row r="15169" spans="1:4" ht="15" x14ac:dyDescent="0.25">
      <c r="A15169"/>
      <c r="B15169"/>
      <c r="C15169"/>
      <c r="D15169"/>
    </row>
    <row r="15170" spans="1:4" ht="15" x14ac:dyDescent="0.25">
      <c r="A15170"/>
      <c r="B15170"/>
      <c r="C15170"/>
      <c r="D15170"/>
    </row>
    <row r="15171" spans="1:4" ht="15" x14ac:dyDescent="0.25">
      <c r="A15171"/>
      <c r="B15171"/>
      <c r="C15171"/>
      <c r="D15171"/>
    </row>
    <row r="15172" spans="1:4" ht="15" x14ac:dyDescent="0.25">
      <c r="A15172"/>
      <c r="B15172"/>
      <c r="C15172"/>
      <c r="D15172"/>
    </row>
    <row r="15173" spans="1:4" ht="15" x14ac:dyDescent="0.25">
      <c r="A15173"/>
      <c r="B15173"/>
      <c r="C15173"/>
      <c r="D15173"/>
    </row>
    <row r="15174" spans="1:4" ht="15" x14ac:dyDescent="0.25">
      <c r="A15174"/>
      <c r="B15174"/>
      <c r="C15174"/>
      <c r="D15174"/>
    </row>
    <row r="15175" spans="1:4" ht="15" x14ac:dyDescent="0.25">
      <c r="A15175"/>
      <c r="B15175"/>
      <c r="C15175"/>
      <c r="D15175"/>
    </row>
    <row r="15176" spans="1:4" ht="15" x14ac:dyDescent="0.25">
      <c r="A15176"/>
      <c r="B15176"/>
      <c r="C15176"/>
      <c r="D15176"/>
    </row>
    <row r="15177" spans="1:4" ht="15" x14ac:dyDescent="0.25">
      <c r="A15177"/>
      <c r="B15177"/>
      <c r="C15177"/>
      <c r="D15177"/>
    </row>
    <row r="15178" spans="1:4" ht="15" x14ac:dyDescent="0.25">
      <c r="A15178"/>
      <c r="B15178"/>
      <c r="C15178"/>
      <c r="D15178"/>
    </row>
    <row r="15179" spans="1:4" ht="15" x14ac:dyDescent="0.25">
      <c r="A15179"/>
      <c r="B15179"/>
      <c r="C15179"/>
      <c r="D15179"/>
    </row>
    <row r="15180" spans="1:4" ht="15" x14ac:dyDescent="0.25">
      <c r="A15180"/>
      <c r="B15180"/>
      <c r="C15180"/>
      <c r="D15180"/>
    </row>
    <row r="15181" spans="1:4" ht="15" x14ac:dyDescent="0.25">
      <c r="A15181"/>
      <c r="B15181"/>
      <c r="C15181"/>
      <c r="D15181"/>
    </row>
    <row r="15182" spans="1:4" ht="15" x14ac:dyDescent="0.25">
      <c r="A15182"/>
      <c r="B15182"/>
      <c r="C15182"/>
      <c r="D15182"/>
    </row>
    <row r="15183" spans="1:4" ht="15" x14ac:dyDescent="0.25">
      <c r="A15183"/>
      <c r="B15183"/>
      <c r="C15183"/>
      <c r="D15183"/>
    </row>
    <row r="15184" spans="1:4" ht="15" x14ac:dyDescent="0.25">
      <c r="A15184"/>
      <c r="B15184"/>
      <c r="C15184"/>
      <c r="D15184"/>
    </row>
    <row r="15185" spans="1:4" ht="15" x14ac:dyDescent="0.25">
      <c r="A15185"/>
      <c r="B15185"/>
      <c r="C15185"/>
      <c r="D15185"/>
    </row>
    <row r="15186" spans="1:4" ht="15" x14ac:dyDescent="0.25">
      <c r="A15186"/>
      <c r="B15186"/>
      <c r="C15186"/>
      <c r="D15186"/>
    </row>
    <row r="15187" spans="1:4" ht="15" x14ac:dyDescent="0.25">
      <c r="A15187"/>
      <c r="B15187"/>
      <c r="C15187"/>
      <c r="D15187"/>
    </row>
    <row r="15188" spans="1:4" ht="15" x14ac:dyDescent="0.25">
      <c r="A15188"/>
      <c r="B15188"/>
      <c r="C15188"/>
      <c r="D15188"/>
    </row>
    <row r="15189" spans="1:4" ht="15" x14ac:dyDescent="0.25">
      <c r="A15189"/>
      <c r="B15189"/>
      <c r="C15189"/>
      <c r="D15189"/>
    </row>
    <row r="15190" spans="1:4" ht="15" x14ac:dyDescent="0.25">
      <c r="A15190"/>
      <c r="B15190"/>
      <c r="C15190"/>
      <c r="D15190"/>
    </row>
    <row r="15191" spans="1:4" ht="15" x14ac:dyDescent="0.25">
      <c r="A15191"/>
      <c r="B15191"/>
      <c r="C15191"/>
      <c r="D15191"/>
    </row>
    <row r="15192" spans="1:4" ht="15" x14ac:dyDescent="0.25">
      <c r="A15192"/>
      <c r="B15192"/>
      <c r="C15192"/>
      <c r="D15192"/>
    </row>
    <row r="15193" spans="1:4" ht="15" x14ac:dyDescent="0.25">
      <c r="A15193"/>
      <c r="B15193"/>
      <c r="C15193"/>
      <c r="D15193"/>
    </row>
    <row r="15194" spans="1:4" ht="15" x14ac:dyDescent="0.25">
      <c r="A15194"/>
      <c r="B15194"/>
      <c r="C15194"/>
      <c r="D15194"/>
    </row>
    <row r="15195" spans="1:4" ht="15" x14ac:dyDescent="0.25">
      <c r="A15195"/>
      <c r="B15195"/>
      <c r="C15195"/>
      <c r="D15195"/>
    </row>
    <row r="15196" spans="1:4" ht="15" x14ac:dyDescent="0.25">
      <c r="A15196"/>
      <c r="B15196"/>
      <c r="C15196"/>
      <c r="D15196"/>
    </row>
    <row r="15197" spans="1:4" ht="15" x14ac:dyDescent="0.25">
      <c r="A15197"/>
      <c r="B15197"/>
      <c r="C15197"/>
      <c r="D15197"/>
    </row>
    <row r="15198" spans="1:4" ht="15" x14ac:dyDescent="0.25">
      <c r="A15198"/>
      <c r="B15198"/>
      <c r="C15198"/>
      <c r="D15198"/>
    </row>
    <row r="15199" spans="1:4" ht="15" x14ac:dyDescent="0.25">
      <c r="A15199"/>
      <c r="B15199"/>
      <c r="C15199"/>
      <c r="D15199"/>
    </row>
    <row r="15200" spans="1:4" ht="15" x14ac:dyDescent="0.25">
      <c r="A15200"/>
      <c r="B15200"/>
      <c r="C15200"/>
      <c r="D15200"/>
    </row>
    <row r="15201" spans="1:4" ht="15" x14ac:dyDescent="0.25">
      <c r="A15201"/>
      <c r="B15201"/>
      <c r="C15201"/>
      <c r="D15201"/>
    </row>
    <row r="15202" spans="1:4" ht="15" x14ac:dyDescent="0.25">
      <c r="A15202"/>
      <c r="B15202"/>
      <c r="C15202"/>
      <c r="D15202"/>
    </row>
    <row r="15203" spans="1:4" ht="15" x14ac:dyDescent="0.25">
      <c r="A15203"/>
      <c r="B15203"/>
      <c r="C15203"/>
      <c r="D15203"/>
    </row>
    <row r="15204" spans="1:4" ht="15" x14ac:dyDescent="0.25">
      <c r="A15204"/>
      <c r="B15204"/>
      <c r="C15204"/>
      <c r="D15204"/>
    </row>
    <row r="15205" spans="1:4" ht="15" x14ac:dyDescent="0.25">
      <c r="A15205"/>
      <c r="B15205"/>
      <c r="C15205"/>
      <c r="D15205"/>
    </row>
    <row r="15206" spans="1:4" ht="15" x14ac:dyDescent="0.25">
      <c r="A15206"/>
      <c r="B15206"/>
      <c r="C15206"/>
      <c r="D15206"/>
    </row>
    <row r="15207" spans="1:4" ht="15" x14ac:dyDescent="0.25">
      <c r="A15207"/>
      <c r="B15207"/>
      <c r="C15207"/>
      <c r="D15207"/>
    </row>
    <row r="15208" spans="1:4" ht="15" x14ac:dyDescent="0.25">
      <c r="A15208"/>
      <c r="B15208"/>
      <c r="C15208"/>
      <c r="D15208"/>
    </row>
    <row r="15209" spans="1:4" ht="15" x14ac:dyDescent="0.25">
      <c r="A15209"/>
      <c r="B15209"/>
      <c r="C15209"/>
      <c r="D15209"/>
    </row>
    <row r="15210" spans="1:4" ht="15" x14ac:dyDescent="0.25">
      <c r="A15210"/>
      <c r="B15210"/>
      <c r="C15210"/>
      <c r="D15210"/>
    </row>
    <row r="15211" spans="1:4" ht="15" x14ac:dyDescent="0.25">
      <c r="A15211"/>
      <c r="B15211"/>
      <c r="C15211"/>
      <c r="D15211"/>
    </row>
    <row r="15212" spans="1:4" ht="15" x14ac:dyDescent="0.25">
      <c r="A15212"/>
      <c r="B15212"/>
      <c r="C15212"/>
      <c r="D15212"/>
    </row>
    <row r="15213" spans="1:4" ht="15" x14ac:dyDescent="0.25">
      <c r="A15213"/>
      <c r="B15213"/>
      <c r="C15213"/>
      <c r="D15213"/>
    </row>
    <row r="15214" spans="1:4" ht="15" x14ac:dyDescent="0.25">
      <c r="A15214"/>
      <c r="B15214"/>
      <c r="C15214"/>
      <c r="D15214"/>
    </row>
    <row r="15215" spans="1:4" ht="15" x14ac:dyDescent="0.25">
      <c r="A15215"/>
      <c r="B15215"/>
      <c r="C15215"/>
      <c r="D15215"/>
    </row>
    <row r="15216" spans="1:4" ht="15" x14ac:dyDescent="0.25">
      <c r="A15216"/>
      <c r="B15216"/>
      <c r="C15216"/>
      <c r="D15216"/>
    </row>
    <row r="15217" spans="1:4" ht="15" x14ac:dyDescent="0.25">
      <c r="A15217"/>
      <c r="B15217"/>
      <c r="C15217"/>
      <c r="D15217"/>
    </row>
    <row r="15218" spans="1:4" ht="15" x14ac:dyDescent="0.25">
      <c r="A15218"/>
      <c r="B15218"/>
      <c r="C15218"/>
      <c r="D15218"/>
    </row>
    <row r="15219" spans="1:4" ht="15" x14ac:dyDescent="0.25">
      <c r="A15219"/>
      <c r="B15219"/>
      <c r="C15219"/>
      <c r="D15219"/>
    </row>
    <row r="15220" spans="1:4" ht="15" x14ac:dyDescent="0.25">
      <c r="A15220"/>
      <c r="B15220"/>
      <c r="C15220"/>
      <c r="D15220"/>
    </row>
    <row r="15221" spans="1:4" ht="15" x14ac:dyDescent="0.25">
      <c r="A15221"/>
      <c r="B15221"/>
      <c r="C15221"/>
      <c r="D15221"/>
    </row>
    <row r="15222" spans="1:4" ht="15" x14ac:dyDescent="0.25">
      <c r="A15222"/>
      <c r="B15222"/>
      <c r="C15222"/>
      <c r="D15222"/>
    </row>
    <row r="15223" spans="1:4" ht="15" x14ac:dyDescent="0.25">
      <c r="A15223"/>
      <c r="B15223"/>
      <c r="C15223"/>
      <c r="D15223"/>
    </row>
    <row r="15224" spans="1:4" ht="15" x14ac:dyDescent="0.25">
      <c r="A15224"/>
      <c r="B15224"/>
      <c r="C15224"/>
      <c r="D15224"/>
    </row>
    <row r="15225" spans="1:4" ht="15" x14ac:dyDescent="0.25">
      <c r="A15225"/>
      <c r="B15225"/>
      <c r="C15225"/>
      <c r="D15225"/>
    </row>
    <row r="15226" spans="1:4" ht="15" x14ac:dyDescent="0.25">
      <c r="A15226"/>
      <c r="B15226"/>
      <c r="C15226"/>
      <c r="D15226"/>
    </row>
    <row r="15227" spans="1:4" ht="15" x14ac:dyDescent="0.25">
      <c r="A15227"/>
      <c r="B15227"/>
      <c r="C15227"/>
      <c r="D15227"/>
    </row>
    <row r="15228" spans="1:4" ht="15" x14ac:dyDescent="0.25">
      <c r="A15228"/>
      <c r="B15228"/>
      <c r="C15228"/>
      <c r="D15228"/>
    </row>
    <row r="15229" spans="1:4" ht="15" x14ac:dyDescent="0.25">
      <c r="A15229"/>
      <c r="B15229"/>
      <c r="C15229"/>
      <c r="D15229"/>
    </row>
    <row r="15230" spans="1:4" ht="15" x14ac:dyDescent="0.25">
      <c r="A15230"/>
      <c r="B15230"/>
      <c r="C15230"/>
      <c r="D15230"/>
    </row>
    <row r="15231" spans="1:4" ht="15" x14ac:dyDescent="0.25">
      <c r="A15231"/>
      <c r="B15231"/>
      <c r="C15231"/>
      <c r="D15231"/>
    </row>
    <row r="15232" spans="1:4" ht="15" x14ac:dyDescent="0.25">
      <c r="A15232"/>
      <c r="B15232"/>
      <c r="C15232"/>
      <c r="D15232"/>
    </row>
    <row r="15233" spans="1:4" ht="15" x14ac:dyDescent="0.25">
      <c r="A15233"/>
      <c r="B15233"/>
      <c r="C15233"/>
      <c r="D15233"/>
    </row>
    <row r="15234" spans="1:4" ht="15" x14ac:dyDescent="0.25">
      <c r="A15234"/>
      <c r="B15234"/>
      <c r="C15234"/>
      <c r="D15234"/>
    </row>
    <row r="15235" spans="1:4" ht="15" x14ac:dyDescent="0.25">
      <c r="A15235"/>
      <c r="B15235"/>
      <c r="C15235"/>
      <c r="D15235"/>
    </row>
    <row r="15236" spans="1:4" ht="15" x14ac:dyDescent="0.25">
      <c r="A15236"/>
      <c r="B15236"/>
      <c r="C15236"/>
      <c r="D15236"/>
    </row>
    <row r="15237" spans="1:4" ht="15" x14ac:dyDescent="0.25">
      <c r="A15237"/>
      <c r="B15237"/>
      <c r="C15237"/>
      <c r="D15237"/>
    </row>
    <row r="15238" spans="1:4" ht="15" x14ac:dyDescent="0.25">
      <c r="A15238"/>
      <c r="B15238"/>
      <c r="C15238"/>
      <c r="D15238"/>
    </row>
    <row r="15239" spans="1:4" ht="15" x14ac:dyDescent="0.25">
      <c r="A15239"/>
      <c r="B15239"/>
      <c r="C15239"/>
      <c r="D15239"/>
    </row>
    <row r="15240" spans="1:4" ht="15" x14ac:dyDescent="0.25">
      <c r="A15240"/>
      <c r="B15240"/>
      <c r="C15240"/>
      <c r="D15240"/>
    </row>
    <row r="15241" spans="1:4" ht="15" x14ac:dyDescent="0.25">
      <c r="A15241"/>
      <c r="B15241"/>
      <c r="C15241"/>
      <c r="D15241"/>
    </row>
    <row r="15242" spans="1:4" ht="15" x14ac:dyDescent="0.25">
      <c r="A15242"/>
      <c r="B15242"/>
      <c r="C15242"/>
      <c r="D15242"/>
    </row>
    <row r="15243" spans="1:4" ht="15" x14ac:dyDescent="0.25">
      <c r="A15243"/>
      <c r="B15243"/>
      <c r="C15243"/>
      <c r="D15243"/>
    </row>
    <row r="15244" spans="1:4" ht="15" x14ac:dyDescent="0.25">
      <c r="A15244"/>
      <c r="B15244"/>
      <c r="C15244"/>
      <c r="D15244"/>
    </row>
    <row r="15245" spans="1:4" ht="15" x14ac:dyDescent="0.25">
      <c r="A15245"/>
      <c r="B15245"/>
      <c r="C15245"/>
      <c r="D15245"/>
    </row>
    <row r="15246" spans="1:4" ht="15" x14ac:dyDescent="0.25">
      <c r="A15246"/>
      <c r="B15246"/>
      <c r="C15246"/>
      <c r="D15246"/>
    </row>
    <row r="15247" spans="1:4" ht="15" x14ac:dyDescent="0.25">
      <c r="A15247"/>
      <c r="B15247"/>
      <c r="C15247"/>
      <c r="D15247"/>
    </row>
    <row r="15248" spans="1:4" ht="15" x14ac:dyDescent="0.25">
      <c r="A15248"/>
      <c r="B15248"/>
      <c r="C15248"/>
      <c r="D15248"/>
    </row>
    <row r="15249" spans="1:4" ht="15" x14ac:dyDescent="0.25">
      <c r="A15249"/>
      <c r="B15249"/>
      <c r="C15249"/>
      <c r="D15249"/>
    </row>
    <row r="15250" spans="1:4" ht="15" x14ac:dyDescent="0.25">
      <c r="A15250"/>
      <c r="B15250"/>
      <c r="C15250"/>
      <c r="D15250"/>
    </row>
    <row r="15251" spans="1:4" ht="15" x14ac:dyDescent="0.25">
      <c r="A15251"/>
      <c r="B15251"/>
      <c r="C15251"/>
      <c r="D15251"/>
    </row>
    <row r="15252" spans="1:4" ht="15" x14ac:dyDescent="0.25">
      <c r="A15252"/>
      <c r="B15252"/>
      <c r="C15252"/>
      <c r="D15252"/>
    </row>
    <row r="15253" spans="1:4" ht="15" x14ac:dyDescent="0.25">
      <c r="A15253"/>
      <c r="B15253"/>
      <c r="C15253"/>
      <c r="D15253"/>
    </row>
    <row r="15254" spans="1:4" ht="15" x14ac:dyDescent="0.25">
      <c r="A15254"/>
      <c r="B15254"/>
      <c r="C15254"/>
      <c r="D15254"/>
    </row>
    <row r="15255" spans="1:4" ht="15" x14ac:dyDescent="0.25">
      <c r="A15255"/>
      <c r="B15255"/>
      <c r="C15255"/>
      <c r="D15255"/>
    </row>
    <row r="15256" spans="1:4" ht="15" x14ac:dyDescent="0.25">
      <c r="A15256"/>
      <c r="B15256"/>
      <c r="C15256"/>
      <c r="D15256"/>
    </row>
    <row r="15257" spans="1:4" ht="15" x14ac:dyDescent="0.25">
      <c r="A15257"/>
      <c r="B15257"/>
      <c r="C15257"/>
      <c r="D15257"/>
    </row>
    <row r="15258" spans="1:4" ht="15" x14ac:dyDescent="0.25">
      <c r="A15258"/>
      <c r="B15258"/>
      <c r="C15258"/>
      <c r="D15258"/>
    </row>
    <row r="15259" spans="1:4" ht="15" x14ac:dyDescent="0.25">
      <c r="A15259"/>
      <c r="B15259"/>
      <c r="C15259"/>
      <c r="D15259"/>
    </row>
    <row r="15260" spans="1:4" ht="15" x14ac:dyDescent="0.25">
      <c r="A15260"/>
      <c r="B15260"/>
      <c r="C15260"/>
      <c r="D15260"/>
    </row>
    <row r="15261" spans="1:4" ht="15" x14ac:dyDescent="0.25">
      <c r="A15261"/>
      <c r="B15261"/>
      <c r="C15261"/>
      <c r="D15261"/>
    </row>
    <row r="15262" spans="1:4" ht="15" x14ac:dyDescent="0.25">
      <c r="A15262"/>
      <c r="B15262"/>
      <c r="C15262"/>
      <c r="D15262"/>
    </row>
    <row r="15263" spans="1:4" ht="15" x14ac:dyDescent="0.25">
      <c r="A15263"/>
      <c r="B15263"/>
      <c r="C15263"/>
      <c r="D15263"/>
    </row>
    <row r="15264" spans="1:4" ht="15" x14ac:dyDescent="0.25">
      <c r="A15264"/>
      <c r="B15264"/>
      <c r="C15264"/>
      <c r="D15264"/>
    </row>
    <row r="15265" spans="1:4" ht="15" x14ac:dyDescent="0.25">
      <c r="A15265"/>
      <c r="B15265"/>
      <c r="C15265"/>
      <c r="D15265"/>
    </row>
    <row r="15266" spans="1:4" ht="15" x14ac:dyDescent="0.25">
      <c r="A15266"/>
      <c r="B15266"/>
      <c r="C15266"/>
      <c r="D15266"/>
    </row>
    <row r="15267" spans="1:4" ht="15" x14ac:dyDescent="0.25">
      <c r="A15267"/>
      <c r="B15267"/>
      <c r="C15267"/>
      <c r="D15267"/>
    </row>
    <row r="15268" spans="1:4" ht="15" x14ac:dyDescent="0.25">
      <c r="A15268"/>
      <c r="B15268"/>
      <c r="C15268"/>
      <c r="D15268"/>
    </row>
    <row r="15269" spans="1:4" ht="15" x14ac:dyDescent="0.25">
      <c r="A15269"/>
      <c r="B15269"/>
      <c r="C15269"/>
      <c r="D15269"/>
    </row>
    <row r="15270" spans="1:4" ht="15" x14ac:dyDescent="0.25">
      <c r="A15270"/>
      <c r="B15270"/>
      <c r="C15270"/>
      <c r="D15270"/>
    </row>
    <row r="15271" spans="1:4" ht="15" x14ac:dyDescent="0.25">
      <c r="A15271"/>
      <c r="B15271"/>
      <c r="C15271"/>
      <c r="D15271"/>
    </row>
    <row r="15272" spans="1:4" ht="15" x14ac:dyDescent="0.25">
      <c r="A15272"/>
      <c r="B15272"/>
      <c r="C15272"/>
      <c r="D15272"/>
    </row>
    <row r="15273" spans="1:4" ht="15" x14ac:dyDescent="0.25">
      <c r="A15273"/>
      <c r="B15273"/>
      <c r="C15273"/>
      <c r="D15273"/>
    </row>
    <row r="15274" spans="1:4" ht="15" x14ac:dyDescent="0.25">
      <c r="A15274"/>
      <c r="B15274"/>
      <c r="C15274"/>
      <c r="D15274"/>
    </row>
    <row r="15275" spans="1:4" ht="15" x14ac:dyDescent="0.25">
      <c r="A15275"/>
      <c r="B15275"/>
      <c r="C15275"/>
      <c r="D15275"/>
    </row>
    <row r="15276" spans="1:4" ht="15" x14ac:dyDescent="0.25">
      <c r="A15276"/>
      <c r="B15276"/>
      <c r="C15276"/>
      <c r="D15276"/>
    </row>
    <row r="15277" spans="1:4" ht="15" x14ac:dyDescent="0.25">
      <c r="A15277"/>
      <c r="B15277"/>
      <c r="C15277"/>
      <c r="D15277"/>
    </row>
    <row r="15278" spans="1:4" ht="15" x14ac:dyDescent="0.25">
      <c r="A15278"/>
      <c r="B15278"/>
      <c r="C15278"/>
      <c r="D15278"/>
    </row>
    <row r="15279" spans="1:4" ht="15" x14ac:dyDescent="0.25">
      <c r="A15279"/>
      <c r="B15279"/>
      <c r="C15279"/>
      <c r="D15279"/>
    </row>
    <row r="15280" spans="1:4" ht="15" x14ac:dyDescent="0.25">
      <c r="A15280"/>
      <c r="B15280"/>
      <c r="C15280"/>
      <c r="D15280"/>
    </row>
    <row r="15281" spans="1:4" ht="15" x14ac:dyDescent="0.25">
      <c r="A15281"/>
      <c r="B15281"/>
      <c r="C15281"/>
      <c r="D15281"/>
    </row>
    <row r="15282" spans="1:4" ht="15" x14ac:dyDescent="0.25">
      <c r="A15282"/>
      <c r="B15282"/>
      <c r="C15282"/>
      <c r="D15282"/>
    </row>
    <row r="15283" spans="1:4" ht="15" x14ac:dyDescent="0.25">
      <c r="A15283"/>
      <c r="B15283"/>
      <c r="C15283"/>
      <c r="D15283"/>
    </row>
    <row r="15284" spans="1:4" ht="15" x14ac:dyDescent="0.25">
      <c r="A15284"/>
      <c r="B15284"/>
      <c r="C15284"/>
      <c r="D15284"/>
    </row>
    <row r="15285" spans="1:4" ht="15" x14ac:dyDescent="0.25">
      <c r="A15285"/>
      <c r="B15285"/>
      <c r="C15285"/>
      <c r="D15285"/>
    </row>
    <row r="15286" spans="1:4" ht="15" x14ac:dyDescent="0.25">
      <c r="A15286"/>
      <c r="B15286"/>
      <c r="C15286"/>
      <c r="D15286"/>
    </row>
    <row r="15287" spans="1:4" ht="15" x14ac:dyDescent="0.25">
      <c r="A15287"/>
      <c r="B15287"/>
      <c r="C15287"/>
      <c r="D15287"/>
    </row>
    <row r="15288" spans="1:4" ht="15" x14ac:dyDescent="0.25">
      <c r="A15288"/>
      <c r="B15288"/>
      <c r="C15288"/>
      <c r="D15288"/>
    </row>
    <row r="15289" spans="1:4" ht="15" x14ac:dyDescent="0.25">
      <c r="A15289"/>
      <c r="B15289"/>
      <c r="C15289"/>
      <c r="D15289"/>
    </row>
    <row r="15290" spans="1:4" ht="15" x14ac:dyDescent="0.25">
      <c r="A15290"/>
      <c r="B15290"/>
      <c r="C15290"/>
      <c r="D15290"/>
    </row>
    <row r="15291" spans="1:4" ht="15" x14ac:dyDescent="0.25">
      <c r="A15291"/>
      <c r="B15291"/>
      <c r="C15291"/>
      <c r="D15291"/>
    </row>
    <row r="15292" spans="1:4" ht="15" x14ac:dyDescent="0.25">
      <c r="A15292"/>
      <c r="B15292"/>
      <c r="C15292"/>
      <c r="D15292"/>
    </row>
    <row r="15293" spans="1:4" ht="15" x14ac:dyDescent="0.25">
      <c r="A15293"/>
      <c r="B15293"/>
      <c r="C15293"/>
      <c r="D15293"/>
    </row>
    <row r="15294" spans="1:4" ht="15" x14ac:dyDescent="0.25">
      <c r="A15294"/>
      <c r="B15294"/>
      <c r="C15294"/>
      <c r="D15294"/>
    </row>
    <row r="15295" spans="1:4" ht="15" x14ac:dyDescent="0.25">
      <c r="A15295"/>
      <c r="B15295"/>
      <c r="C15295"/>
      <c r="D15295"/>
    </row>
    <row r="15296" spans="1:4" ht="15" x14ac:dyDescent="0.25">
      <c r="A15296"/>
      <c r="B15296"/>
      <c r="C15296"/>
      <c r="D15296"/>
    </row>
    <row r="15297" spans="1:4" ht="15" x14ac:dyDescent="0.25">
      <c r="A15297"/>
      <c r="B15297"/>
      <c r="C15297"/>
      <c r="D15297"/>
    </row>
    <row r="15298" spans="1:4" ht="15" x14ac:dyDescent="0.25">
      <c r="A15298"/>
      <c r="B15298"/>
      <c r="C15298"/>
      <c r="D15298"/>
    </row>
    <row r="15299" spans="1:4" ht="15" x14ac:dyDescent="0.25">
      <c r="A15299"/>
      <c r="B15299"/>
      <c r="C15299"/>
      <c r="D15299"/>
    </row>
    <row r="15300" spans="1:4" ht="15" x14ac:dyDescent="0.25">
      <c r="A15300"/>
      <c r="B15300"/>
      <c r="C15300"/>
      <c r="D15300"/>
    </row>
    <row r="15301" spans="1:4" ht="15" x14ac:dyDescent="0.25">
      <c r="A15301"/>
      <c r="B15301"/>
      <c r="C15301"/>
      <c r="D15301"/>
    </row>
    <row r="15302" spans="1:4" ht="15" x14ac:dyDescent="0.25">
      <c r="A15302"/>
      <c r="B15302"/>
      <c r="C15302"/>
      <c r="D15302"/>
    </row>
    <row r="15303" spans="1:4" ht="15" x14ac:dyDescent="0.25">
      <c r="A15303"/>
      <c r="B15303"/>
      <c r="C15303"/>
      <c r="D15303"/>
    </row>
    <row r="15304" spans="1:4" ht="15" x14ac:dyDescent="0.25">
      <c r="A15304"/>
      <c r="B15304"/>
      <c r="C15304"/>
      <c r="D15304"/>
    </row>
    <row r="15305" spans="1:4" ht="15" x14ac:dyDescent="0.25">
      <c r="A15305"/>
      <c r="B15305"/>
      <c r="C15305"/>
      <c r="D15305"/>
    </row>
    <row r="15306" spans="1:4" ht="15" x14ac:dyDescent="0.25">
      <c r="A15306"/>
      <c r="B15306"/>
      <c r="C15306"/>
      <c r="D15306"/>
    </row>
    <row r="15307" spans="1:4" ht="15" x14ac:dyDescent="0.25">
      <c r="A15307"/>
      <c r="B15307"/>
      <c r="C15307"/>
      <c r="D15307"/>
    </row>
    <row r="15308" spans="1:4" ht="15" x14ac:dyDescent="0.25">
      <c r="A15308"/>
      <c r="B15308"/>
      <c r="C15308"/>
      <c r="D15308"/>
    </row>
    <row r="15309" spans="1:4" ht="15" x14ac:dyDescent="0.25">
      <c r="A15309"/>
      <c r="B15309"/>
      <c r="C15309"/>
      <c r="D15309"/>
    </row>
    <row r="15310" spans="1:4" ht="15" x14ac:dyDescent="0.25">
      <c r="A15310"/>
      <c r="B15310"/>
      <c r="C15310"/>
      <c r="D15310"/>
    </row>
    <row r="15311" spans="1:4" ht="15" x14ac:dyDescent="0.25">
      <c r="A15311"/>
      <c r="B15311"/>
      <c r="C15311"/>
      <c r="D15311"/>
    </row>
    <row r="15312" spans="1:4" ht="15" x14ac:dyDescent="0.25">
      <c r="A15312"/>
      <c r="B15312"/>
      <c r="C15312"/>
      <c r="D15312"/>
    </row>
    <row r="15313" spans="1:4" ht="15" x14ac:dyDescent="0.25">
      <c r="A15313"/>
      <c r="B15313"/>
      <c r="C15313"/>
      <c r="D15313"/>
    </row>
    <row r="15314" spans="1:4" ht="15" x14ac:dyDescent="0.25">
      <c r="A15314"/>
      <c r="B15314"/>
      <c r="C15314"/>
      <c r="D15314"/>
    </row>
    <row r="15315" spans="1:4" ht="15" x14ac:dyDescent="0.25">
      <c r="A15315"/>
      <c r="B15315"/>
      <c r="C15315"/>
      <c r="D15315"/>
    </row>
    <row r="15316" spans="1:4" ht="15" x14ac:dyDescent="0.25">
      <c r="A15316"/>
      <c r="B15316"/>
      <c r="C15316"/>
      <c r="D15316"/>
    </row>
    <row r="15317" spans="1:4" ht="15" x14ac:dyDescent="0.25">
      <c r="A15317"/>
      <c r="B15317"/>
      <c r="C15317"/>
      <c r="D15317"/>
    </row>
    <row r="15318" spans="1:4" ht="15" x14ac:dyDescent="0.25">
      <c r="A15318"/>
      <c r="B15318"/>
      <c r="C15318"/>
      <c r="D15318"/>
    </row>
    <row r="15319" spans="1:4" ht="15" x14ac:dyDescent="0.25">
      <c r="A15319"/>
      <c r="B15319"/>
      <c r="C15319"/>
      <c r="D15319"/>
    </row>
    <row r="15320" spans="1:4" ht="15" x14ac:dyDescent="0.25">
      <c r="A15320"/>
      <c r="B15320"/>
      <c r="C15320"/>
      <c r="D15320"/>
    </row>
    <row r="15321" spans="1:4" ht="15" x14ac:dyDescent="0.25">
      <c r="A15321"/>
      <c r="B15321"/>
      <c r="C15321"/>
      <c r="D15321"/>
    </row>
    <row r="15322" spans="1:4" ht="15" x14ac:dyDescent="0.25">
      <c r="A15322"/>
      <c r="B15322"/>
      <c r="C15322"/>
      <c r="D15322"/>
    </row>
    <row r="15323" spans="1:4" ht="15" x14ac:dyDescent="0.25">
      <c r="A15323"/>
      <c r="B15323"/>
      <c r="C15323"/>
      <c r="D15323"/>
    </row>
    <row r="15324" spans="1:4" ht="15" x14ac:dyDescent="0.25">
      <c r="A15324"/>
      <c r="B15324"/>
      <c r="C15324"/>
      <c r="D15324"/>
    </row>
    <row r="15325" spans="1:4" ht="15" x14ac:dyDescent="0.25">
      <c r="A15325"/>
      <c r="B15325"/>
      <c r="C15325"/>
      <c r="D15325"/>
    </row>
    <row r="15326" spans="1:4" ht="15" x14ac:dyDescent="0.25">
      <c r="A15326"/>
      <c r="B15326"/>
      <c r="C15326"/>
      <c r="D15326"/>
    </row>
    <row r="15327" spans="1:4" ht="15" x14ac:dyDescent="0.25">
      <c r="A15327"/>
      <c r="B15327"/>
      <c r="C15327"/>
      <c r="D15327"/>
    </row>
    <row r="15328" spans="1:4" ht="15" x14ac:dyDescent="0.25">
      <c r="A15328"/>
      <c r="B15328"/>
      <c r="C15328"/>
      <c r="D15328"/>
    </row>
    <row r="15329" spans="1:4" ht="15" x14ac:dyDescent="0.25">
      <c r="A15329"/>
      <c r="B15329"/>
      <c r="C15329"/>
      <c r="D15329"/>
    </row>
    <row r="15330" spans="1:4" ht="15" x14ac:dyDescent="0.25">
      <c r="A15330"/>
      <c r="B15330"/>
      <c r="C15330"/>
      <c r="D15330"/>
    </row>
    <row r="15331" spans="1:4" ht="15" x14ac:dyDescent="0.25">
      <c r="A15331"/>
      <c r="B15331"/>
      <c r="C15331"/>
      <c r="D15331"/>
    </row>
    <row r="15332" spans="1:4" ht="15" x14ac:dyDescent="0.25">
      <c r="A15332"/>
      <c r="B15332"/>
      <c r="C15332"/>
      <c r="D15332"/>
    </row>
    <row r="15333" spans="1:4" ht="15" x14ac:dyDescent="0.25">
      <c r="A15333"/>
      <c r="B15333"/>
      <c r="C15333"/>
      <c r="D15333"/>
    </row>
    <row r="15334" spans="1:4" ht="15" x14ac:dyDescent="0.25">
      <c r="A15334"/>
      <c r="B15334"/>
      <c r="C15334"/>
      <c r="D15334"/>
    </row>
    <row r="15335" spans="1:4" ht="15" x14ac:dyDescent="0.25">
      <c r="A15335"/>
      <c r="B15335"/>
      <c r="C15335"/>
      <c r="D15335"/>
    </row>
    <row r="15336" spans="1:4" ht="15" x14ac:dyDescent="0.25">
      <c r="A15336"/>
      <c r="B15336"/>
      <c r="C15336"/>
      <c r="D15336"/>
    </row>
    <row r="15337" spans="1:4" ht="15" x14ac:dyDescent="0.25">
      <c r="A15337"/>
      <c r="B15337"/>
      <c r="C15337"/>
      <c r="D15337"/>
    </row>
    <row r="15338" spans="1:4" ht="15" x14ac:dyDescent="0.25">
      <c r="A15338"/>
      <c r="B15338"/>
      <c r="C15338"/>
      <c r="D15338"/>
    </row>
    <row r="15339" spans="1:4" ht="15" x14ac:dyDescent="0.25">
      <c r="A15339"/>
      <c r="B15339"/>
      <c r="C15339"/>
      <c r="D15339"/>
    </row>
    <row r="15340" spans="1:4" ht="15" x14ac:dyDescent="0.25">
      <c r="A15340"/>
      <c r="B15340"/>
      <c r="C15340"/>
      <c r="D15340"/>
    </row>
    <row r="15341" spans="1:4" ht="15" x14ac:dyDescent="0.25">
      <c r="A15341"/>
      <c r="B15341"/>
      <c r="C15341"/>
      <c r="D15341"/>
    </row>
    <row r="15342" spans="1:4" ht="15" x14ac:dyDescent="0.25">
      <c r="A15342"/>
      <c r="B15342"/>
      <c r="C15342"/>
      <c r="D15342"/>
    </row>
    <row r="15343" spans="1:4" ht="15" x14ac:dyDescent="0.25">
      <c r="A15343"/>
      <c r="B15343"/>
      <c r="C15343"/>
      <c r="D15343"/>
    </row>
    <row r="15344" spans="1:4" ht="15" x14ac:dyDescent="0.25">
      <c r="A15344"/>
      <c r="B15344"/>
      <c r="C15344"/>
      <c r="D15344"/>
    </row>
    <row r="15345" spans="1:4" ht="15" x14ac:dyDescent="0.25">
      <c r="A15345"/>
      <c r="B15345"/>
      <c r="C15345"/>
      <c r="D15345"/>
    </row>
    <row r="15346" spans="1:4" ht="15" x14ac:dyDescent="0.25">
      <c r="A15346"/>
      <c r="B15346"/>
      <c r="C15346"/>
      <c r="D15346"/>
    </row>
    <row r="15347" spans="1:4" ht="15" x14ac:dyDescent="0.25">
      <c r="A15347"/>
      <c r="B15347"/>
      <c r="C15347"/>
      <c r="D15347"/>
    </row>
    <row r="15348" spans="1:4" ht="15" x14ac:dyDescent="0.25">
      <c r="A15348"/>
      <c r="B15348"/>
      <c r="C15348"/>
      <c r="D15348"/>
    </row>
    <row r="15349" spans="1:4" ht="15" x14ac:dyDescent="0.25">
      <c r="A15349"/>
      <c r="B15349"/>
      <c r="C15349"/>
      <c r="D15349"/>
    </row>
    <row r="15350" spans="1:4" ht="15" x14ac:dyDescent="0.25">
      <c r="A15350"/>
      <c r="B15350"/>
      <c r="C15350"/>
      <c r="D15350"/>
    </row>
    <row r="15351" spans="1:4" ht="15" x14ac:dyDescent="0.25">
      <c r="A15351"/>
      <c r="B15351"/>
      <c r="C15351"/>
      <c r="D15351"/>
    </row>
    <row r="15352" spans="1:4" ht="15" x14ac:dyDescent="0.25">
      <c r="A15352"/>
      <c r="B15352"/>
      <c r="C15352"/>
      <c r="D15352"/>
    </row>
    <row r="15353" spans="1:4" ht="15" x14ac:dyDescent="0.25">
      <c r="A15353"/>
      <c r="B15353"/>
      <c r="C15353"/>
      <c r="D15353"/>
    </row>
    <row r="15354" spans="1:4" ht="15" x14ac:dyDescent="0.25">
      <c r="A15354"/>
      <c r="B15354"/>
      <c r="C15354"/>
      <c r="D15354"/>
    </row>
    <row r="15355" spans="1:4" ht="15" x14ac:dyDescent="0.25">
      <c r="A15355"/>
      <c r="B15355"/>
      <c r="C15355"/>
      <c r="D15355"/>
    </row>
    <row r="15356" spans="1:4" ht="15" x14ac:dyDescent="0.25">
      <c r="A15356"/>
      <c r="B15356"/>
      <c r="C15356"/>
      <c r="D15356"/>
    </row>
    <row r="15357" spans="1:4" ht="15" x14ac:dyDescent="0.25">
      <c r="A15357"/>
      <c r="B15357"/>
      <c r="C15357"/>
      <c r="D15357"/>
    </row>
    <row r="15358" spans="1:4" ht="15" x14ac:dyDescent="0.25">
      <c r="A15358"/>
      <c r="B15358"/>
      <c r="C15358"/>
      <c r="D15358"/>
    </row>
    <row r="15359" spans="1:4" ht="15" x14ac:dyDescent="0.25">
      <c r="A15359"/>
      <c r="B15359"/>
      <c r="C15359"/>
      <c r="D15359"/>
    </row>
    <row r="15360" spans="1:4" ht="15" x14ac:dyDescent="0.25">
      <c r="A15360"/>
      <c r="B15360"/>
      <c r="C15360"/>
      <c r="D15360"/>
    </row>
    <row r="15361" spans="1:4" ht="15" x14ac:dyDescent="0.25">
      <c r="A15361"/>
      <c r="B15361"/>
      <c r="C15361"/>
      <c r="D15361"/>
    </row>
    <row r="15362" spans="1:4" ht="15" x14ac:dyDescent="0.25">
      <c r="A15362"/>
      <c r="B15362"/>
      <c r="C15362"/>
      <c r="D15362"/>
    </row>
    <row r="15363" spans="1:4" ht="15" x14ac:dyDescent="0.25">
      <c r="A15363"/>
      <c r="B15363"/>
      <c r="C15363"/>
      <c r="D15363"/>
    </row>
    <row r="15364" spans="1:4" ht="15" x14ac:dyDescent="0.25">
      <c r="A15364"/>
      <c r="B15364"/>
      <c r="C15364"/>
      <c r="D15364"/>
    </row>
    <row r="15365" spans="1:4" ht="15" x14ac:dyDescent="0.25">
      <c r="A15365"/>
      <c r="B15365"/>
      <c r="C15365"/>
      <c r="D15365"/>
    </row>
    <row r="15366" spans="1:4" ht="15" x14ac:dyDescent="0.25">
      <c r="A15366"/>
      <c r="B15366"/>
      <c r="C15366"/>
      <c r="D15366"/>
    </row>
    <row r="15367" spans="1:4" ht="15" x14ac:dyDescent="0.25">
      <c r="A15367"/>
      <c r="B15367"/>
      <c r="C15367"/>
      <c r="D15367"/>
    </row>
    <row r="15368" spans="1:4" ht="15" x14ac:dyDescent="0.25">
      <c r="A15368"/>
      <c r="B15368"/>
      <c r="C15368"/>
      <c r="D15368"/>
    </row>
    <row r="15369" spans="1:4" ht="15" x14ac:dyDescent="0.25">
      <c r="A15369"/>
      <c r="B15369"/>
      <c r="C15369"/>
      <c r="D15369"/>
    </row>
    <row r="15370" spans="1:4" ht="15" x14ac:dyDescent="0.25">
      <c r="A15370"/>
      <c r="B15370"/>
      <c r="C15370"/>
      <c r="D15370"/>
    </row>
    <row r="15371" spans="1:4" ht="15" x14ac:dyDescent="0.25">
      <c r="A15371"/>
      <c r="B15371"/>
      <c r="C15371"/>
      <c r="D15371"/>
    </row>
    <row r="15372" spans="1:4" ht="15" x14ac:dyDescent="0.25">
      <c r="A15372"/>
      <c r="B15372"/>
      <c r="C15372"/>
      <c r="D15372"/>
    </row>
    <row r="15373" spans="1:4" ht="15" x14ac:dyDescent="0.25">
      <c r="A15373"/>
      <c r="B15373"/>
      <c r="C15373"/>
      <c r="D15373"/>
    </row>
    <row r="15374" spans="1:4" ht="15" x14ac:dyDescent="0.25">
      <c r="A15374"/>
      <c r="B15374"/>
      <c r="C15374"/>
      <c r="D15374"/>
    </row>
    <row r="15375" spans="1:4" ht="15" x14ac:dyDescent="0.25">
      <c r="A15375"/>
      <c r="B15375"/>
      <c r="C15375"/>
      <c r="D15375"/>
    </row>
    <row r="15376" spans="1:4" ht="15" x14ac:dyDescent="0.25">
      <c r="A15376"/>
      <c r="B15376"/>
      <c r="C15376"/>
      <c r="D15376"/>
    </row>
    <row r="15377" spans="1:4" ht="15" x14ac:dyDescent="0.25">
      <c r="A15377"/>
      <c r="B15377"/>
      <c r="C15377"/>
      <c r="D15377"/>
    </row>
    <row r="15378" spans="1:4" ht="15" x14ac:dyDescent="0.25">
      <c r="A15378"/>
      <c r="B15378"/>
      <c r="C15378"/>
      <c r="D15378"/>
    </row>
    <row r="15379" spans="1:4" ht="15" x14ac:dyDescent="0.25">
      <c r="A15379"/>
      <c r="B15379"/>
      <c r="C15379"/>
      <c r="D15379"/>
    </row>
    <row r="15380" spans="1:4" ht="15" x14ac:dyDescent="0.25">
      <c r="A15380"/>
      <c r="B15380"/>
      <c r="C15380"/>
      <c r="D15380"/>
    </row>
    <row r="15381" spans="1:4" ht="15" x14ac:dyDescent="0.25">
      <c r="A15381"/>
      <c r="B15381"/>
      <c r="C15381"/>
      <c r="D15381"/>
    </row>
    <row r="15382" spans="1:4" ht="15" x14ac:dyDescent="0.25">
      <c r="A15382"/>
      <c r="B15382"/>
      <c r="C15382"/>
      <c r="D15382"/>
    </row>
    <row r="15383" spans="1:4" ht="15" x14ac:dyDescent="0.25">
      <c r="A15383"/>
      <c r="B15383"/>
      <c r="C15383"/>
      <c r="D15383"/>
    </row>
    <row r="15384" spans="1:4" ht="15" x14ac:dyDescent="0.25">
      <c r="A15384"/>
      <c r="B15384"/>
      <c r="C15384"/>
      <c r="D15384"/>
    </row>
    <row r="15385" spans="1:4" ht="15" x14ac:dyDescent="0.25">
      <c r="A15385"/>
      <c r="B15385"/>
      <c r="C15385"/>
      <c r="D15385"/>
    </row>
    <row r="15386" spans="1:4" ht="15" x14ac:dyDescent="0.25">
      <c r="A15386"/>
      <c r="B15386"/>
      <c r="C15386"/>
      <c r="D15386"/>
    </row>
    <row r="15387" spans="1:4" ht="15" x14ac:dyDescent="0.25">
      <c r="A15387"/>
      <c r="B15387"/>
      <c r="C15387"/>
      <c r="D15387"/>
    </row>
    <row r="15388" spans="1:4" ht="15" x14ac:dyDescent="0.25">
      <c r="A15388"/>
      <c r="B15388"/>
      <c r="C15388"/>
      <c r="D15388"/>
    </row>
    <row r="15389" spans="1:4" ht="15" x14ac:dyDescent="0.25">
      <c r="A15389"/>
      <c r="B15389"/>
      <c r="C15389"/>
      <c r="D15389"/>
    </row>
    <row r="15390" spans="1:4" ht="15" x14ac:dyDescent="0.25">
      <c r="A15390"/>
      <c r="B15390"/>
      <c r="C15390"/>
      <c r="D15390"/>
    </row>
    <row r="15391" spans="1:4" ht="15" x14ac:dyDescent="0.25">
      <c r="A15391"/>
      <c r="B15391"/>
      <c r="C15391"/>
      <c r="D15391"/>
    </row>
    <row r="15392" spans="1:4" ht="15" x14ac:dyDescent="0.25">
      <c r="A15392"/>
      <c r="B15392"/>
      <c r="C15392"/>
      <c r="D15392"/>
    </row>
    <row r="15393" spans="1:4" ht="15" x14ac:dyDescent="0.25">
      <c r="A15393"/>
      <c r="B15393"/>
      <c r="C15393"/>
      <c r="D15393"/>
    </row>
    <row r="15394" spans="1:4" ht="15" x14ac:dyDescent="0.25">
      <c r="A15394"/>
      <c r="B15394"/>
      <c r="C15394"/>
      <c r="D15394"/>
    </row>
    <row r="15395" spans="1:4" ht="15" x14ac:dyDescent="0.25">
      <c r="A15395"/>
      <c r="B15395"/>
      <c r="C15395"/>
      <c r="D15395"/>
    </row>
    <row r="15396" spans="1:4" ht="15" x14ac:dyDescent="0.25">
      <c r="A15396"/>
      <c r="B15396"/>
      <c r="C15396"/>
      <c r="D15396"/>
    </row>
    <row r="15397" spans="1:4" ht="15" x14ac:dyDescent="0.25">
      <c r="A15397"/>
      <c r="B15397"/>
      <c r="C15397"/>
      <c r="D15397"/>
    </row>
    <row r="15398" spans="1:4" ht="15" x14ac:dyDescent="0.25">
      <c r="A15398"/>
      <c r="B15398"/>
      <c r="C15398"/>
      <c r="D15398"/>
    </row>
    <row r="15399" spans="1:4" ht="15" x14ac:dyDescent="0.25">
      <c r="A15399"/>
      <c r="B15399"/>
      <c r="C15399"/>
      <c r="D15399"/>
    </row>
    <row r="15400" spans="1:4" ht="15" x14ac:dyDescent="0.25">
      <c r="A15400"/>
      <c r="B15400"/>
      <c r="C15400"/>
      <c r="D15400"/>
    </row>
    <row r="15401" spans="1:4" ht="15" x14ac:dyDescent="0.25">
      <c r="A15401"/>
      <c r="B15401"/>
      <c r="C15401"/>
      <c r="D15401"/>
    </row>
    <row r="15402" spans="1:4" ht="15" x14ac:dyDescent="0.25">
      <c r="A15402"/>
      <c r="B15402"/>
      <c r="C15402"/>
      <c r="D15402"/>
    </row>
    <row r="15403" spans="1:4" ht="15" x14ac:dyDescent="0.25">
      <c r="A15403"/>
      <c r="B15403"/>
      <c r="C15403"/>
      <c r="D15403"/>
    </row>
    <row r="15404" spans="1:4" ht="15" x14ac:dyDescent="0.25">
      <c r="A15404"/>
      <c r="B15404"/>
      <c r="C15404"/>
      <c r="D15404"/>
    </row>
    <row r="15405" spans="1:4" ht="15" x14ac:dyDescent="0.25">
      <c r="A15405"/>
      <c r="B15405"/>
      <c r="C15405"/>
      <c r="D15405"/>
    </row>
    <row r="15406" spans="1:4" ht="15" x14ac:dyDescent="0.25">
      <c r="A15406"/>
      <c r="B15406"/>
      <c r="C15406"/>
      <c r="D15406"/>
    </row>
    <row r="15407" spans="1:4" ht="15" x14ac:dyDescent="0.25">
      <c r="A15407"/>
      <c r="B15407"/>
      <c r="C15407"/>
      <c r="D15407"/>
    </row>
    <row r="15408" spans="1:4" ht="15" x14ac:dyDescent="0.25">
      <c r="A15408"/>
      <c r="B15408"/>
      <c r="C15408"/>
      <c r="D15408"/>
    </row>
    <row r="15409" spans="1:4" ht="15" x14ac:dyDescent="0.25">
      <c r="A15409"/>
      <c r="B15409"/>
      <c r="C15409"/>
      <c r="D15409"/>
    </row>
    <row r="15410" spans="1:4" ht="15" x14ac:dyDescent="0.25">
      <c r="A15410"/>
      <c r="B15410"/>
      <c r="C15410"/>
      <c r="D15410"/>
    </row>
    <row r="15411" spans="1:4" ht="15" x14ac:dyDescent="0.25">
      <c r="A15411"/>
      <c r="B15411"/>
      <c r="C15411"/>
      <c r="D15411"/>
    </row>
    <row r="15412" spans="1:4" ht="15" x14ac:dyDescent="0.25">
      <c r="A15412"/>
      <c r="B15412"/>
      <c r="C15412"/>
      <c r="D15412"/>
    </row>
    <row r="15413" spans="1:4" ht="15" x14ac:dyDescent="0.25">
      <c r="A15413"/>
      <c r="B15413"/>
      <c r="C15413"/>
      <c r="D15413"/>
    </row>
    <row r="15414" spans="1:4" ht="15" x14ac:dyDescent="0.25">
      <c r="A15414"/>
      <c r="B15414"/>
      <c r="C15414"/>
      <c r="D15414"/>
    </row>
    <row r="15415" spans="1:4" ht="15" x14ac:dyDescent="0.25">
      <c r="A15415"/>
      <c r="B15415"/>
      <c r="C15415"/>
      <c r="D15415"/>
    </row>
    <row r="15416" spans="1:4" ht="15" x14ac:dyDescent="0.25">
      <c r="A15416"/>
      <c r="B15416"/>
      <c r="C15416"/>
      <c r="D15416"/>
    </row>
    <row r="15417" spans="1:4" ht="15" x14ac:dyDescent="0.25">
      <c r="A15417"/>
      <c r="B15417"/>
      <c r="C15417"/>
      <c r="D15417"/>
    </row>
    <row r="15418" spans="1:4" ht="15" x14ac:dyDescent="0.25">
      <c r="A15418"/>
      <c r="B15418"/>
      <c r="C15418"/>
      <c r="D15418"/>
    </row>
    <row r="15419" spans="1:4" ht="15" x14ac:dyDescent="0.25">
      <c r="A15419"/>
      <c r="B15419"/>
      <c r="C15419"/>
      <c r="D15419"/>
    </row>
    <row r="15420" spans="1:4" ht="15" x14ac:dyDescent="0.25">
      <c r="A15420"/>
      <c r="B15420"/>
      <c r="C15420"/>
      <c r="D15420"/>
    </row>
    <row r="15421" spans="1:4" ht="15" x14ac:dyDescent="0.25">
      <c r="A15421"/>
      <c r="B15421"/>
      <c r="C15421"/>
      <c r="D15421"/>
    </row>
    <row r="15422" spans="1:4" ht="15" x14ac:dyDescent="0.25">
      <c r="A15422"/>
      <c r="B15422"/>
      <c r="C15422"/>
      <c r="D15422"/>
    </row>
    <row r="15423" spans="1:4" ht="15" x14ac:dyDescent="0.25">
      <c r="A15423"/>
      <c r="B15423"/>
      <c r="C15423"/>
      <c r="D15423"/>
    </row>
    <row r="15424" spans="1:4" ht="15" x14ac:dyDescent="0.25">
      <c r="A15424"/>
      <c r="B15424"/>
      <c r="C15424"/>
      <c r="D15424"/>
    </row>
    <row r="15425" spans="1:4" ht="15" x14ac:dyDescent="0.25">
      <c r="A15425"/>
      <c r="B15425"/>
      <c r="C15425"/>
      <c r="D15425"/>
    </row>
    <row r="15426" spans="1:4" ht="15" x14ac:dyDescent="0.25">
      <c r="A15426"/>
      <c r="B15426"/>
      <c r="C15426"/>
      <c r="D15426"/>
    </row>
    <row r="15427" spans="1:4" ht="15" x14ac:dyDescent="0.25">
      <c r="A15427"/>
      <c r="B15427"/>
      <c r="C15427"/>
      <c r="D15427"/>
    </row>
    <row r="15428" spans="1:4" ht="15" x14ac:dyDescent="0.25">
      <c r="A15428"/>
      <c r="B15428"/>
      <c r="C15428"/>
      <c r="D15428"/>
    </row>
    <row r="15429" spans="1:4" ht="15" x14ac:dyDescent="0.25">
      <c r="A15429"/>
      <c r="B15429"/>
      <c r="C15429"/>
      <c r="D15429"/>
    </row>
    <row r="15430" spans="1:4" ht="15" x14ac:dyDescent="0.25">
      <c r="A15430"/>
      <c r="B15430"/>
      <c r="C15430"/>
      <c r="D15430"/>
    </row>
    <row r="15431" spans="1:4" ht="15" x14ac:dyDescent="0.25">
      <c r="A15431"/>
      <c r="B15431"/>
      <c r="C15431"/>
      <c r="D15431"/>
    </row>
    <row r="15432" spans="1:4" ht="15" x14ac:dyDescent="0.25">
      <c r="A15432"/>
      <c r="B15432"/>
      <c r="C15432"/>
      <c r="D15432"/>
    </row>
    <row r="15433" spans="1:4" ht="15" x14ac:dyDescent="0.25">
      <c r="A15433"/>
      <c r="B15433"/>
      <c r="C15433"/>
      <c r="D15433"/>
    </row>
    <row r="15434" spans="1:4" ht="15" x14ac:dyDescent="0.25">
      <c r="A15434"/>
      <c r="B15434"/>
      <c r="C15434"/>
      <c r="D15434"/>
    </row>
    <row r="15435" spans="1:4" ht="15" x14ac:dyDescent="0.25">
      <c r="A15435"/>
      <c r="B15435"/>
      <c r="C15435"/>
      <c r="D15435"/>
    </row>
    <row r="15436" spans="1:4" ht="15" x14ac:dyDescent="0.25">
      <c r="A15436"/>
      <c r="B15436"/>
      <c r="C15436"/>
      <c r="D15436"/>
    </row>
    <row r="15437" spans="1:4" ht="15" x14ac:dyDescent="0.25">
      <c r="A15437"/>
      <c r="B15437"/>
      <c r="C15437"/>
      <c r="D15437"/>
    </row>
    <row r="15438" spans="1:4" ht="15" x14ac:dyDescent="0.25">
      <c r="A15438"/>
      <c r="B15438"/>
      <c r="C15438"/>
      <c r="D15438"/>
    </row>
    <row r="15439" spans="1:4" ht="15" x14ac:dyDescent="0.25">
      <c r="A15439"/>
      <c r="B15439"/>
      <c r="C15439"/>
      <c r="D15439"/>
    </row>
    <row r="15440" spans="1:4" ht="15" x14ac:dyDescent="0.25">
      <c r="A15440"/>
      <c r="B15440"/>
      <c r="C15440"/>
      <c r="D15440"/>
    </row>
    <row r="15441" spans="1:4" ht="15" x14ac:dyDescent="0.25">
      <c r="A15441"/>
      <c r="B15441"/>
      <c r="C15441"/>
      <c r="D15441"/>
    </row>
    <row r="15442" spans="1:4" ht="15" x14ac:dyDescent="0.25">
      <c r="A15442"/>
      <c r="B15442"/>
      <c r="C15442"/>
      <c r="D15442"/>
    </row>
    <row r="15443" spans="1:4" ht="15" x14ac:dyDescent="0.25">
      <c r="A15443"/>
      <c r="B15443"/>
      <c r="C15443"/>
      <c r="D15443"/>
    </row>
    <row r="15444" spans="1:4" ht="15" x14ac:dyDescent="0.25">
      <c r="A15444"/>
      <c r="B15444"/>
      <c r="C15444"/>
      <c r="D15444"/>
    </row>
    <row r="15445" spans="1:4" ht="15" x14ac:dyDescent="0.25">
      <c r="A15445"/>
      <c r="B15445"/>
      <c r="C15445"/>
      <c r="D15445"/>
    </row>
    <row r="15446" spans="1:4" ht="15" x14ac:dyDescent="0.25">
      <c r="A15446"/>
      <c r="B15446"/>
      <c r="C15446"/>
      <c r="D15446"/>
    </row>
    <row r="15447" spans="1:4" ht="15" x14ac:dyDescent="0.25">
      <c r="A15447"/>
      <c r="B15447"/>
      <c r="C15447"/>
      <c r="D15447"/>
    </row>
    <row r="15448" spans="1:4" ht="15" x14ac:dyDescent="0.25">
      <c r="A15448"/>
      <c r="B15448"/>
      <c r="C15448"/>
      <c r="D15448"/>
    </row>
    <row r="15449" spans="1:4" ht="15" x14ac:dyDescent="0.25">
      <c r="A15449"/>
      <c r="B15449"/>
      <c r="C15449"/>
      <c r="D15449"/>
    </row>
    <row r="15450" spans="1:4" ht="15" x14ac:dyDescent="0.25">
      <c r="A15450"/>
      <c r="B15450"/>
      <c r="C15450"/>
      <c r="D15450"/>
    </row>
    <row r="15451" spans="1:4" ht="15" x14ac:dyDescent="0.25">
      <c r="A15451"/>
      <c r="B15451"/>
      <c r="C15451"/>
      <c r="D15451"/>
    </row>
    <row r="15452" spans="1:4" ht="15" x14ac:dyDescent="0.25">
      <c r="A15452"/>
      <c r="B15452"/>
      <c r="C15452"/>
      <c r="D15452"/>
    </row>
    <row r="15453" spans="1:4" ht="15" x14ac:dyDescent="0.25">
      <c r="A15453"/>
      <c r="B15453"/>
      <c r="C15453"/>
      <c r="D15453"/>
    </row>
    <row r="15454" spans="1:4" ht="15" x14ac:dyDescent="0.25">
      <c r="A15454"/>
      <c r="B15454"/>
      <c r="C15454"/>
      <c r="D15454"/>
    </row>
    <row r="15455" spans="1:4" ht="15" x14ac:dyDescent="0.25">
      <c r="A15455"/>
      <c r="B15455"/>
      <c r="C15455"/>
      <c r="D15455"/>
    </row>
    <row r="15456" spans="1:4" ht="15" x14ac:dyDescent="0.25">
      <c r="A15456"/>
      <c r="B15456"/>
      <c r="C15456"/>
      <c r="D15456"/>
    </row>
    <row r="15457" spans="1:4" ht="15" x14ac:dyDescent="0.25">
      <c r="A15457"/>
      <c r="B15457"/>
      <c r="C15457"/>
      <c r="D15457"/>
    </row>
    <row r="15458" spans="1:4" ht="15" x14ac:dyDescent="0.25">
      <c r="A15458"/>
      <c r="B15458"/>
      <c r="C15458"/>
      <c r="D15458"/>
    </row>
    <row r="15459" spans="1:4" ht="15" x14ac:dyDescent="0.25">
      <c r="A15459"/>
      <c r="B15459"/>
      <c r="C15459"/>
      <c r="D15459"/>
    </row>
    <row r="15460" spans="1:4" ht="15" x14ac:dyDescent="0.25">
      <c r="A15460"/>
      <c r="B15460"/>
      <c r="C15460"/>
      <c r="D15460"/>
    </row>
    <row r="15461" spans="1:4" ht="15" x14ac:dyDescent="0.25">
      <c r="A15461"/>
      <c r="B15461"/>
      <c r="C15461"/>
      <c r="D15461"/>
    </row>
    <row r="15462" spans="1:4" ht="15" x14ac:dyDescent="0.25">
      <c r="A15462"/>
      <c r="B15462"/>
      <c r="C15462"/>
      <c r="D15462"/>
    </row>
    <row r="15463" spans="1:4" ht="15" x14ac:dyDescent="0.25">
      <c r="A15463"/>
      <c r="B15463"/>
      <c r="C15463"/>
      <c r="D15463"/>
    </row>
    <row r="15464" spans="1:4" ht="15" x14ac:dyDescent="0.25">
      <c r="A15464"/>
      <c r="B15464"/>
      <c r="C15464"/>
      <c r="D15464"/>
    </row>
    <row r="15465" spans="1:4" ht="15" x14ac:dyDescent="0.25">
      <c r="A15465"/>
      <c r="B15465"/>
      <c r="C15465"/>
      <c r="D15465"/>
    </row>
    <row r="15466" spans="1:4" ht="15" x14ac:dyDescent="0.25">
      <c r="A15466"/>
      <c r="B15466"/>
      <c r="C15466"/>
      <c r="D15466"/>
    </row>
    <row r="15467" spans="1:4" ht="15" x14ac:dyDescent="0.25">
      <c r="A15467"/>
      <c r="B15467"/>
      <c r="C15467"/>
      <c r="D15467"/>
    </row>
    <row r="15468" spans="1:4" ht="15" x14ac:dyDescent="0.25">
      <c r="A15468"/>
      <c r="B15468"/>
      <c r="C15468"/>
      <c r="D15468"/>
    </row>
    <row r="15469" spans="1:4" ht="15" x14ac:dyDescent="0.25">
      <c r="A15469"/>
      <c r="B15469"/>
      <c r="C15469"/>
      <c r="D15469"/>
    </row>
    <row r="15470" spans="1:4" ht="15" x14ac:dyDescent="0.25">
      <c r="A15470"/>
      <c r="B15470"/>
      <c r="C15470"/>
      <c r="D15470"/>
    </row>
    <row r="15471" spans="1:4" ht="15" x14ac:dyDescent="0.25">
      <c r="A15471"/>
      <c r="B15471"/>
      <c r="C15471"/>
      <c r="D15471"/>
    </row>
    <row r="15472" spans="1:4" ht="15" x14ac:dyDescent="0.25">
      <c r="A15472"/>
      <c r="B15472"/>
      <c r="C15472"/>
      <c r="D15472"/>
    </row>
    <row r="15473" spans="1:4" ht="15" x14ac:dyDescent="0.25">
      <c r="A15473"/>
      <c r="B15473"/>
      <c r="C15473"/>
      <c r="D15473"/>
    </row>
    <row r="15474" spans="1:4" ht="15" x14ac:dyDescent="0.25">
      <c r="A15474"/>
      <c r="B15474"/>
      <c r="C15474"/>
      <c r="D15474"/>
    </row>
    <row r="15475" spans="1:4" ht="15" x14ac:dyDescent="0.25">
      <c r="A15475"/>
      <c r="B15475"/>
      <c r="C15475"/>
      <c r="D15475"/>
    </row>
    <row r="15476" spans="1:4" ht="15" x14ac:dyDescent="0.25">
      <c r="A15476"/>
      <c r="B15476"/>
      <c r="C15476"/>
      <c r="D15476"/>
    </row>
    <row r="15477" spans="1:4" ht="15" x14ac:dyDescent="0.25">
      <c r="A15477"/>
      <c r="B15477"/>
      <c r="C15477"/>
      <c r="D15477"/>
    </row>
    <row r="15478" spans="1:4" ht="15" x14ac:dyDescent="0.25">
      <c r="A15478"/>
      <c r="B15478"/>
      <c r="C15478"/>
      <c r="D15478"/>
    </row>
    <row r="15479" spans="1:4" ht="15" x14ac:dyDescent="0.25">
      <c r="A15479"/>
      <c r="B15479"/>
      <c r="C15479"/>
      <c r="D15479"/>
    </row>
    <row r="15480" spans="1:4" ht="15" x14ac:dyDescent="0.25">
      <c r="A15480"/>
      <c r="B15480"/>
      <c r="C15480"/>
      <c r="D15480"/>
    </row>
    <row r="15481" spans="1:4" ht="15" x14ac:dyDescent="0.25">
      <c r="A15481"/>
      <c r="B15481"/>
      <c r="C15481"/>
      <c r="D15481"/>
    </row>
    <row r="15482" spans="1:4" ht="15" x14ac:dyDescent="0.25">
      <c r="A15482"/>
      <c r="B15482"/>
      <c r="C15482"/>
      <c r="D15482"/>
    </row>
    <row r="15483" spans="1:4" ht="15" x14ac:dyDescent="0.25">
      <c r="A15483"/>
      <c r="B15483"/>
      <c r="C15483"/>
      <c r="D15483"/>
    </row>
    <row r="15484" spans="1:4" ht="15" x14ac:dyDescent="0.25">
      <c r="A15484"/>
      <c r="B15484"/>
      <c r="C15484"/>
      <c r="D15484"/>
    </row>
    <row r="15485" spans="1:4" ht="15" x14ac:dyDescent="0.25">
      <c r="A15485"/>
      <c r="B15485"/>
      <c r="C15485"/>
      <c r="D15485"/>
    </row>
    <row r="15486" spans="1:4" ht="15" x14ac:dyDescent="0.25">
      <c r="A15486"/>
      <c r="B15486"/>
      <c r="C15486"/>
      <c r="D15486"/>
    </row>
    <row r="15487" spans="1:4" ht="15" x14ac:dyDescent="0.25">
      <c r="A15487"/>
      <c r="B15487"/>
      <c r="C15487"/>
      <c r="D15487"/>
    </row>
    <row r="15488" spans="1:4" ht="15" x14ac:dyDescent="0.25">
      <c r="A15488"/>
      <c r="B15488"/>
      <c r="C15488"/>
      <c r="D15488"/>
    </row>
    <row r="15489" spans="1:4" ht="15" x14ac:dyDescent="0.25">
      <c r="A15489"/>
      <c r="B15489"/>
      <c r="C15489"/>
      <c r="D15489"/>
    </row>
    <row r="15490" spans="1:4" ht="15" x14ac:dyDescent="0.25">
      <c r="A15490"/>
      <c r="B15490"/>
      <c r="C15490"/>
      <c r="D15490"/>
    </row>
    <row r="15491" spans="1:4" ht="15" x14ac:dyDescent="0.25">
      <c r="A15491"/>
      <c r="B15491"/>
      <c r="C15491"/>
      <c r="D15491"/>
    </row>
    <row r="15492" spans="1:4" ht="15" x14ac:dyDescent="0.25">
      <c r="A15492"/>
      <c r="B15492"/>
      <c r="C15492"/>
      <c r="D15492"/>
    </row>
    <row r="15493" spans="1:4" ht="15" x14ac:dyDescent="0.25">
      <c r="A15493"/>
      <c r="B15493"/>
      <c r="C15493"/>
      <c r="D15493"/>
    </row>
    <row r="15494" spans="1:4" ht="15" x14ac:dyDescent="0.25">
      <c r="A15494"/>
      <c r="B15494"/>
      <c r="C15494"/>
      <c r="D15494"/>
    </row>
    <row r="15495" spans="1:4" ht="15" x14ac:dyDescent="0.25">
      <c r="A15495"/>
      <c r="B15495"/>
      <c r="C15495"/>
      <c r="D15495"/>
    </row>
    <row r="15496" spans="1:4" ht="15" x14ac:dyDescent="0.25">
      <c r="A15496"/>
      <c r="B15496"/>
      <c r="C15496"/>
      <c r="D15496"/>
    </row>
    <row r="15497" spans="1:4" ht="15" x14ac:dyDescent="0.25">
      <c r="A15497"/>
      <c r="B15497"/>
      <c r="C15497"/>
      <c r="D15497"/>
    </row>
    <row r="15498" spans="1:4" ht="15" x14ac:dyDescent="0.25">
      <c r="A15498"/>
      <c r="B15498"/>
      <c r="C15498"/>
      <c r="D15498"/>
    </row>
    <row r="15499" spans="1:4" ht="15" x14ac:dyDescent="0.25">
      <c r="A15499"/>
      <c r="B15499"/>
      <c r="C15499"/>
      <c r="D15499"/>
    </row>
    <row r="15500" spans="1:4" ht="15" x14ac:dyDescent="0.25">
      <c r="A15500"/>
      <c r="B15500"/>
      <c r="C15500"/>
      <c r="D15500"/>
    </row>
    <row r="15501" spans="1:4" ht="15" x14ac:dyDescent="0.25">
      <c r="A15501"/>
      <c r="B15501"/>
      <c r="C15501"/>
      <c r="D15501"/>
    </row>
    <row r="15502" spans="1:4" ht="15" x14ac:dyDescent="0.25">
      <c r="A15502"/>
      <c r="B15502"/>
      <c r="C15502"/>
      <c r="D15502"/>
    </row>
    <row r="15503" spans="1:4" ht="15" x14ac:dyDescent="0.25">
      <c r="A15503"/>
      <c r="B15503"/>
      <c r="C15503"/>
      <c r="D15503"/>
    </row>
    <row r="15504" spans="1:4" ht="15" x14ac:dyDescent="0.25">
      <c r="A15504"/>
      <c r="B15504"/>
      <c r="C15504"/>
      <c r="D15504"/>
    </row>
    <row r="15505" spans="1:4" ht="15" x14ac:dyDescent="0.25">
      <c r="A15505"/>
      <c r="B15505"/>
      <c r="C15505"/>
      <c r="D15505"/>
    </row>
    <row r="15506" spans="1:4" ht="15" x14ac:dyDescent="0.25">
      <c r="A15506"/>
      <c r="B15506"/>
      <c r="C15506"/>
      <c r="D15506"/>
    </row>
    <row r="15507" spans="1:4" ht="15" x14ac:dyDescent="0.25">
      <c r="A15507"/>
      <c r="B15507"/>
      <c r="C15507"/>
      <c r="D15507"/>
    </row>
    <row r="15508" spans="1:4" ht="15" x14ac:dyDescent="0.25">
      <c r="A15508"/>
      <c r="B15508"/>
      <c r="C15508"/>
      <c r="D15508"/>
    </row>
    <row r="15509" spans="1:4" ht="15" x14ac:dyDescent="0.25">
      <c r="A15509"/>
      <c r="B15509"/>
      <c r="C15509"/>
      <c r="D15509"/>
    </row>
    <row r="15510" spans="1:4" ht="15" x14ac:dyDescent="0.25">
      <c r="A15510"/>
      <c r="B15510"/>
      <c r="C15510"/>
      <c r="D15510"/>
    </row>
    <row r="15511" spans="1:4" ht="15" x14ac:dyDescent="0.25">
      <c r="A15511"/>
      <c r="B15511"/>
      <c r="C15511"/>
      <c r="D15511"/>
    </row>
    <row r="15512" spans="1:4" ht="15" x14ac:dyDescent="0.25">
      <c r="A15512"/>
      <c r="B15512"/>
      <c r="C15512"/>
      <c r="D15512"/>
    </row>
    <row r="15513" spans="1:4" ht="15" x14ac:dyDescent="0.25">
      <c r="A15513"/>
      <c r="B15513"/>
      <c r="C15513"/>
      <c r="D15513"/>
    </row>
    <row r="15514" spans="1:4" ht="15" x14ac:dyDescent="0.25">
      <c r="A15514"/>
      <c r="B15514"/>
      <c r="C15514"/>
      <c r="D15514"/>
    </row>
    <row r="15515" spans="1:4" ht="15" x14ac:dyDescent="0.25">
      <c r="A15515"/>
      <c r="B15515"/>
      <c r="C15515"/>
      <c r="D15515"/>
    </row>
    <row r="15516" spans="1:4" ht="15" x14ac:dyDescent="0.25">
      <c r="A15516"/>
      <c r="B15516"/>
      <c r="C15516"/>
      <c r="D15516"/>
    </row>
    <row r="15517" spans="1:4" ht="15" x14ac:dyDescent="0.25">
      <c r="A15517"/>
      <c r="B15517"/>
      <c r="C15517"/>
      <c r="D15517"/>
    </row>
    <row r="15518" spans="1:4" ht="15" x14ac:dyDescent="0.25">
      <c r="A15518"/>
      <c r="B15518"/>
      <c r="C15518"/>
      <c r="D15518"/>
    </row>
    <row r="15519" spans="1:4" ht="15" x14ac:dyDescent="0.25">
      <c r="A15519"/>
      <c r="B15519"/>
      <c r="C15519"/>
      <c r="D15519"/>
    </row>
    <row r="15520" spans="1:4" ht="15" x14ac:dyDescent="0.25">
      <c r="A15520"/>
      <c r="B15520"/>
      <c r="C15520"/>
      <c r="D15520"/>
    </row>
    <row r="15521" spans="1:4" ht="15" x14ac:dyDescent="0.25">
      <c r="A15521"/>
      <c r="B15521"/>
      <c r="C15521"/>
      <c r="D15521"/>
    </row>
    <row r="15522" spans="1:4" ht="15" x14ac:dyDescent="0.25">
      <c r="A15522"/>
      <c r="B15522"/>
      <c r="C15522"/>
      <c r="D15522"/>
    </row>
    <row r="15523" spans="1:4" ht="15" x14ac:dyDescent="0.25">
      <c r="A15523"/>
      <c r="B15523"/>
      <c r="C15523"/>
      <c r="D15523"/>
    </row>
    <row r="15524" spans="1:4" ht="15" x14ac:dyDescent="0.25">
      <c r="A15524"/>
      <c r="B15524"/>
      <c r="C15524"/>
      <c r="D15524"/>
    </row>
    <row r="15525" spans="1:4" ht="15" x14ac:dyDescent="0.25">
      <c r="A15525"/>
      <c r="B15525"/>
      <c r="C15525"/>
      <c r="D15525"/>
    </row>
    <row r="15526" spans="1:4" ht="15" x14ac:dyDescent="0.25">
      <c r="A15526"/>
      <c r="B15526"/>
      <c r="C15526"/>
      <c r="D15526"/>
    </row>
    <row r="15527" spans="1:4" ht="15" x14ac:dyDescent="0.25">
      <c r="A15527"/>
      <c r="B15527"/>
      <c r="C15527"/>
      <c r="D15527"/>
    </row>
    <row r="15528" spans="1:4" ht="15" x14ac:dyDescent="0.25">
      <c r="A15528"/>
      <c r="B15528"/>
      <c r="C15528"/>
      <c r="D15528"/>
    </row>
    <row r="15529" spans="1:4" ht="15" x14ac:dyDescent="0.25">
      <c r="A15529"/>
      <c r="B15529"/>
      <c r="C15529"/>
      <c r="D15529"/>
    </row>
    <row r="15530" spans="1:4" ht="15" x14ac:dyDescent="0.25">
      <c r="A15530"/>
      <c r="B15530"/>
      <c r="C15530"/>
      <c r="D15530"/>
    </row>
    <row r="15531" spans="1:4" ht="15" x14ac:dyDescent="0.25">
      <c r="A15531"/>
      <c r="B15531"/>
      <c r="C15531"/>
      <c r="D15531"/>
    </row>
    <row r="15532" spans="1:4" ht="15" x14ac:dyDescent="0.25">
      <c r="A15532"/>
      <c r="B15532"/>
      <c r="C15532"/>
      <c r="D15532"/>
    </row>
    <row r="15533" spans="1:4" ht="15" x14ac:dyDescent="0.25">
      <c r="A15533"/>
      <c r="B15533"/>
      <c r="C15533"/>
      <c r="D15533"/>
    </row>
    <row r="15534" spans="1:4" ht="15" x14ac:dyDescent="0.25">
      <c r="A15534"/>
      <c r="B15534"/>
      <c r="C15534"/>
      <c r="D15534"/>
    </row>
    <row r="15535" spans="1:4" ht="15" x14ac:dyDescent="0.25">
      <c r="A15535"/>
      <c r="B15535"/>
      <c r="C15535"/>
      <c r="D15535"/>
    </row>
    <row r="15536" spans="1:4" ht="15" x14ac:dyDescent="0.25">
      <c r="A15536"/>
      <c r="B15536"/>
      <c r="C15536"/>
      <c r="D15536"/>
    </row>
    <row r="15537" spans="1:4" ht="15" x14ac:dyDescent="0.25">
      <c r="A15537"/>
      <c r="B15537"/>
      <c r="C15537"/>
      <c r="D15537"/>
    </row>
    <row r="15538" spans="1:4" ht="15" x14ac:dyDescent="0.25">
      <c r="A15538"/>
      <c r="B15538"/>
      <c r="C15538"/>
      <c r="D15538"/>
    </row>
    <row r="15539" spans="1:4" ht="15" x14ac:dyDescent="0.25">
      <c r="A15539"/>
      <c r="B15539"/>
      <c r="C15539"/>
      <c r="D15539"/>
    </row>
    <row r="15540" spans="1:4" ht="15" x14ac:dyDescent="0.25">
      <c r="A15540"/>
      <c r="B15540"/>
      <c r="C15540"/>
      <c r="D15540"/>
    </row>
    <row r="15541" spans="1:4" ht="15" x14ac:dyDescent="0.25">
      <c r="A15541"/>
      <c r="B15541"/>
      <c r="C15541"/>
      <c r="D15541"/>
    </row>
    <row r="15542" spans="1:4" ht="15" x14ac:dyDescent="0.25">
      <c r="A15542"/>
      <c r="B15542"/>
      <c r="C15542"/>
      <c r="D15542"/>
    </row>
    <row r="15543" spans="1:4" ht="15" x14ac:dyDescent="0.25">
      <c r="A15543"/>
      <c r="B15543"/>
      <c r="C15543"/>
      <c r="D15543"/>
    </row>
    <row r="15544" spans="1:4" ht="15" x14ac:dyDescent="0.25">
      <c r="A15544"/>
      <c r="B15544"/>
      <c r="C15544"/>
      <c r="D15544"/>
    </row>
    <row r="15545" spans="1:4" ht="15" x14ac:dyDescent="0.25">
      <c r="A15545"/>
      <c r="B15545"/>
      <c r="C15545"/>
      <c r="D15545"/>
    </row>
    <row r="15546" spans="1:4" ht="15" x14ac:dyDescent="0.25">
      <c r="A15546"/>
      <c r="B15546"/>
      <c r="C15546"/>
      <c r="D15546"/>
    </row>
    <row r="15547" spans="1:4" ht="15" x14ac:dyDescent="0.25">
      <c r="A15547"/>
      <c r="B15547"/>
      <c r="C15547"/>
      <c r="D15547"/>
    </row>
    <row r="15548" spans="1:4" ht="15" x14ac:dyDescent="0.25">
      <c r="A15548"/>
      <c r="B15548"/>
      <c r="C15548"/>
      <c r="D15548"/>
    </row>
    <row r="15549" spans="1:4" ht="15" x14ac:dyDescent="0.25">
      <c r="A15549"/>
      <c r="B15549"/>
      <c r="C15549"/>
      <c r="D15549"/>
    </row>
    <row r="15550" spans="1:4" ht="15" x14ac:dyDescent="0.25">
      <c r="A15550"/>
      <c r="B15550"/>
      <c r="C15550"/>
      <c r="D15550"/>
    </row>
    <row r="15551" spans="1:4" ht="15" x14ac:dyDescent="0.25">
      <c r="A15551"/>
      <c r="B15551"/>
      <c r="C15551"/>
      <c r="D15551"/>
    </row>
    <row r="15552" spans="1:4" ht="15" x14ac:dyDescent="0.25">
      <c r="A15552"/>
      <c r="B15552"/>
      <c r="C15552"/>
      <c r="D15552"/>
    </row>
    <row r="15553" spans="1:4" ht="15" x14ac:dyDescent="0.25">
      <c r="A15553"/>
      <c r="B15553"/>
      <c r="C15553"/>
      <c r="D15553"/>
    </row>
    <row r="15554" spans="1:4" ht="15" x14ac:dyDescent="0.25">
      <c r="A15554"/>
      <c r="B15554"/>
      <c r="C15554"/>
      <c r="D15554"/>
    </row>
    <row r="15555" spans="1:4" ht="15" x14ac:dyDescent="0.25">
      <c r="A15555"/>
      <c r="B15555"/>
      <c r="C15555"/>
      <c r="D15555"/>
    </row>
    <row r="15556" spans="1:4" ht="15" x14ac:dyDescent="0.25">
      <c r="A15556"/>
      <c r="B15556"/>
      <c r="C15556"/>
      <c r="D15556"/>
    </row>
    <row r="15557" spans="1:4" ht="15" x14ac:dyDescent="0.25">
      <c r="A15557"/>
      <c r="B15557"/>
      <c r="C15557"/>
      <c r="D15557"/>
    </row>
    <row r="15558" spans="1:4" ht="15" x14ac:dyDescent="0.25">
      <c r="A15558"/>
      <c r="B15558"/>
      <c r="C15558"/>
      <c r="D15558"/>
    </row>
    <row r="15559" spans="1:4" ht="15" x14ac:dyDescent="0.25">
      <c r="A15559"/>
      <c r="B15559"/>
      <c r="C15559"/>
      <c r="D15559"/>
    </row>
    <row r="15560" spans="1:4" ht="15" x14ac:dyDescent="0.25">
      <c r="A15560"/>
      <c r="B15560"/>
      <c r="C15560"/>
      <c r="D15560"/>
    </row>
    <row r="15561" spans="1:4" ht="15" x14ac:dyDescent="0.25">
      <c r="A15561"/>
      <c r="B15561"/>
      <c r="C15561"/>
      <c r="D15561"/>
    </row>
    <row r="15562" spans="1:4" ht="15" x14ac:dyDescent="0.25">
      <c r="A15562"/>
      <c r="B15562"/>
      <c r="C15562"/>
      <c r="D15562"/>
    </row>
    <row r="15563" spans="1:4" ht="15" x14ac:dyDescent="0.25">
      <c r="A15563"/>
      <c r="B15563"/>
      <c r="C15563"/>
      <c r="D15563"/>
    </row>
    <row r="15564" spans="1:4" ht="15" x14ac:dyDescent="0.25">
      <c r="A15564"/>
      <c r="B15564"/>
      <c r="C15564"/>
      <c r="D15564"/>
    </row>
    <row r="15565" spans="1:4" ht="15" x14ac:dyDescent="0.25">
      <c r="A15565"/>
      <c r="B15565"/>
      <c r="C15565"/>
      <c r="D15565"/>
    </row>
    <row r="15566" spans="1:4" ht="15" x14ac:dyDescent="0.25">
      <c r="A15566"/>
      <c r="B15566"/>
      <c r="C15566"/>
      <c r="D15566"/>
    </row>
    <row r="15567" spans="1:4" ht="15" x14ac:dyDescent="0.25">
      <c r="A15567"/>
      <c r="B15567"/>
      <c r="C15567"/>
      <c r="D15567"/>
    </row>
    <row r="15568" spans="1:4" ht="15" x14ac:dyDescent="0.25">
      <c r="A15568"/>
      <c r="B15568"/>
      <c r="C15568"/>
      <c r="D15568"/>
    </row>
    <row r="15569" spans="1:4" ht="15" x14ac:dyDescent="0.25">
      <c r="A15569"/>
      <c r="B15569"/>
      <c r="C15569"/>
      <c r="D15569"/>
    </row>
    <row r="15570" spans="1:4" ht="15" x14ac:dyDescent="0.25">
      <c r="A15570"/>
      <c r="B15570"/>
      <c r="C15570"/>
      <c r="D15570"/>
    </row>
    <row r="15571" spans="1:4" ht="15" x14ac:dyDescent="0.25">
      <c r="A15571"/>
      <c r="B15571"/>
      <c r="C15571"/>
      <c r="D15571"/>
    </row>
    <row r="15572" spans="1:4" ht="15" x14ac:dyDescent="0.25">
      <c r="A15572"/>
      <c r="B15572"/>
      <c r="C15572"/>
      <c r="D15572"/>
    </row>
    <row r="15573" spans="1:4" ht="15" x14ac:dyDescent="0.25">
      <c r="A15573"/>
      <c r="B15573"/>
      <c r="C15573"/>
      <c r="D15573"/>
    </row>
    <row r="15574" spans="1:4" ht="15" x14ac:dyDescent="0.25">
      <c r="A15574"/>
      <c r="B15574"/>
      <c r="C15574"/>
      <c r="D15574"/>
    </row>
    <row r="15575" spans="1:4" ht="15" x14ac:dyDescent="0.25">
      <c r="A15575"/>
      <c r="B15575"/>
      <c r="C15575"/>
      <c r="D15575"/>
    </row>
    <row r="15576" spans="1:4" ht="15" x14ac:dyDescent="0.25">
      <c r="A15576"/>
      <c r="B15576"/>
      <c r="C15576"/>
      <c r="D15576"/>
    </row>
    <row r="15577" spans="1:4" ht="15" x14ac:dyDescent="0.25">
      <c r="A15577"/>
      <c r="B15577"/>
      <c r="C15577"/>
      <c r="D15577"/>
    </row>
    <row r="15578" spans="1:4" ht="15" x14ac:dyDescent="0.25">
      <c r="A15578"/>
      <c r="B15578"/>
      <c r="C15578"/>
      <c r="D15578"/>
    </row>
    <row r="15579" spans="1:4" ht="15" x14ac:dyDescent="0.25">
      <c r="A15579"/>
      <c r="B15579"/>
      <c r="C15579"/>
      <c r="D15579"/>
    </row>
    <row r="15580" spans="1:4" ht="15" x14ac:dyDescent="0.25">
      <c r="A15580"/>
      <c r="B15580"/>
      <c r="C15580"/>
      <c r="D15580"/>
    </row>
    <row r="15581" spans="1:4" ht="15" x14ac:dyDescent="0.25">
      <c r="A15581"/>
      <c r="B15581"/>
      <c r="C15581"/>
      <c r="D15581"/>
    </row>
    <row r="15582" spans="1:4" ht="15" x14ac:dyDescent="0.25">
      <c r="A15582"/>
      <c r="B15582"/>
      <c r="C15582"/>
      <c r="D15582"/>
    </row>
    <row r="15583" spans="1:4" ht="15" x14ac:dyDescent="0.25">
      <c r="A15583"/>
      <c r="B15583"/>
      <c r="C15583"/>
      <c r="D15583"/>
    </row>
    <row r="15584" spans="1:4" ht="15" x14ac:dyDescent="0.25">
      <c r="A15584"/>
      <c r="B15584"/>
      <c r="C15584"/>
      <c r="D15584"/>
    </row>
    <row r="15585" spans="1:4" ht="15" x14ac:dyDescent="0.25">
      <c r="A15585"/>
      <c r="B15585"/>
      <c r="C15585"/>
      <c r="D15585"/>
    </row>
    <row r="15586" spans="1:4" ht="15" x14ac:dyDescent="0.25">
      <c r="A15586"/>
      <c r="B15586"/>
      <c r="C15586"/>
      <c r="D15586"/>
    </row>
    <row r="15587" spans="1:4" ht="15" x14ac:dyDescent="0.25">
      <c r="A15587"/>
      <c r="B15587"/>
      <c r="C15587"/>
      <c r="D15587"/>
    </row>
    <row r="15588" spans="1:4" ht="15" x14ac:dyDescent="0.25">
      <c r="A15588"/>
      <c r="B15588"/>
      <c r="C15588"/>
      <c r="D15588"/>
    </row>
    <row r="15589" spans="1:4" ht="15" x14ac:dyDescent="0.25">
      <c r="A15589"/>
      <c r="B15589"/>
      <c r="C15589"/>
      <c r="D15589"/>
    </row>
    <row r="15590" spans="1:4" ht="15" x14ac:dyDescent="0.25">
      <c r="A15590"/>
      <c r="B15590"/>
      <c r="C15590"/>
      <c r="D15590"/>
    </row>
    <row r="15591" spans="1:4" ht="15" x14ac:dyDescent="0.25">
      <c r="A15591"/>
      <c r="B15591"/>
      <c r="C15591"/>
      <c r="D15591"/>
    </row>
    <row r="15592" spans="1:4" ht="15" x14ac:dyDescent="0.25">
      <c r="A15592"/>
      <c r="B15592"/>
      <c r="C15592"/>
      <c r="D15592"/>
    </row>
    <row r="15593" spans="1:4" ht="15" x14ac:dyDescent="0.25">
      <c r="A15593"/>
      <c r="B15593"/>
      <c r="C15593"/>
      <c r="D15593"/>
    </row>
    <row r="15594" spans="1:4" ht="15" x14ac:dyDescent="0.25">
      <c r="A15594"/>
      <c r="B15594"/>
      <c r="C15594"/>
      <c r="D15594"/>
    </row>
    <row r="15595" spans="1:4" ht="15" x14ac:dyDescent="0.25">
      <c r="A15595"/>
      <c r="B15595"/>
      <c r="C15595"/>
      <c r="D15595"/>
    </row>
    <row r="15596" spans="1:4" ht="15" x14ac:dyDescent="0.25">
      <c r="A15596"/>
      <c r="B15596"/>
      <c r="C15596"/>
      <c r="D15596"/>
    </row>
    <row r="15597" spans="1:4" ht="15" x14ac:dyDescent="0.25">
      <c r="A15597"/>
      <c r="B15597"/>
      <c r="C15597"/>
      <c r="D15597"/>
    </row>
    <row r="15598" spans="1:4" ht="15" x14ac:dyDescent="0.25">
      <c r="A15598"/>
      <c r="B15598"/>
      <c r="C15598"/>
      <c r="D15598"/>
    </row>
    <row r="15599" spans="1:4" ht="15" x14ac:dyDescent="0.25">
      <c r="A15599"/>
      <c r="B15599"/>
      <c r="C15599"/>
      <c r="D15599"/>
    </row>
    <row r="15600" spans="1:4" ht="15" x14ac:dyDescent="0.25">
      <c r="A15600"/>
      <c r="B15600"/>
      <c r="C15600"/>
      <c r="D15600"/>
    </row>
    <row r="15601" spans="1:4" ht="15" x14ac:dyDescent="0.25">
      <c r="A15601"/>
      <c r="B15601"/>
      <c r="C15601"/>
      <c r="D15601"/>
    </row>
    <row r="15602" spans="1:4" ht="15" x14ac:dyDescent="0.25">
      <c r="A15602"/>
      <c r="B15602"/>
      <c r="C15602"/>
      <c r="D15602"/>
    </row>
    <row r="15603" spans="1:4" ht="15" x14ac:dyDescent="0.25">
      <c r="A15603"/>
      <c r="B15603"/>
      <c r="C15603"/>
      <c r="D15603"/>
    </row>
    <row r="15604" spans="1:4" ht="15" x14ac:dyDescent="0.25">
      <c r="A15604"/>
      <c r="B15604"/>
      <c r="C15604"/>
      <c r="D15604"/>
    </row>
    <row r="15605" spans="1:4" ht="15" x14ac:dyDescent="0.25">
      <c r="A15605"/>
      <c r="B15605"/>
      <c r="C15605"/>
      <c r="D15605"/>
    </row>
    <row r="15606" spans="1:4" ht="15" x14ac:dyDescent="0.25">
      <c r="A15606"/>
      <c r="B15606"/>
      <c r="C15606"/>
      <c r="D15606"/>
    </row>
    <row r="15607" spans="1:4" ht="15" x14ac:dyDescent="0.25">
      <c r="A15607"/>
      <c r="B15607"/>
      <c r="C15607"/>
      <c r="D15607"/>
    </row>
    <row r="15608" spans="1:4" ht="15" x14ac:dyDescent="0.25">
      <c r="A15608"/>
      <c r="B15608"/>
      <c r="C15608"/>
      <c r="D15608"/>
    </row>
    <row r="15609" spans="1:4" ht="15" x14ac:dyDescent="0.25">
      <c r="A15609"/>
      <c r="B15609"/>
      <c r="C15609"/>
      <c r="D15609"/>
    </row>
    <row r="15610" spans="1:4" ht="15" x14ac:dyDescent="0.25">
      <c r="A15610"/>
      <c r="B15610"/>
      <c r="C15610"/>
      <c r="D15610"/>
    </row>
    <row r="15611" spans="1:4" ht="15" x14ac:dyDescent="0.25">
      <c r="A15611"/>
      <c r="B15611"/>
      <c r="C15611"/>
      <c r="D15611"/>
    </row>
    <row r="15612" spans="1:4" ht="15" x14ac:dyDescent="0.25">
      <c r="A15612"/>
      <c r="B15612"/>
      <c r="C15612"/>
      <c r="D15612"/>
    </row>
    <row r="15613" spans="1:4" ht="15" x14ac:dyDescent="0.25">
      <c r="A15613"/>
      <c r="B15613"/>
      <c r="C15613"/>
      <c r="D15613"/>
    </row>
    <row r="15614" spans="1:4" ht="15" x14ac:dyDescent="0.25">
      <c r="A15614"/>
      <c r="B15614"/>
      <c r="C15614"/>
      <c r="D15614"/>
    </row>
    <row r="15615" spans="1:4" ht="15" x14ac:dyDescent="0.25">
      <c r="A15615"/>
      <c r="B15615"/>
      <c r="C15615"/>
      <c r="D15615"/>
    </row>
    <row r="15616" spans="1:4" ht="15" x14ac:dyDescent="0.25">
      <c r="A15616"/>
      <c r="B15616"/>
      <c r="C15616"/>
      <c r="D15616"/>
    </row>
    <row r="15617" spans="1:4" ht="15" x14ac:dyDescent="0.25">
      <c r="A15617"/>
      <c r="B15617"/>
      <c r="C15617"/>
      <c r="D15617"/>
    </row>
    <row r="15618" spans="1:4" ht="15" x14ac:dyDescent="0.25">
      <c r="A15618"/>
      <c r="B15618"/>
      <c r="C15618"/>
      <c r="D15618"/>
    </row>
    <row r="15619" spans="1:4" ht="15" x14ac:dyDescent="0.25">
      <c r="A15619"/>
      <c r="B15619"/>
      <c r="C15619"/>
      <c r="D15619"/>
    </row>
    <row r="15620" spans="1:4" ht="15" x14ac:dyDescent="0.25">
      <c r="A15620"/>
      <c r="B15620"/>
      <c r="C15620"/>
      <c r="D15620"/>
    </row>
    <row r="15621" spans="1:4" ht="15" x14ac:dyDescent="0.25">
      <c r="A15621"/>
      <c r="B15621"/>
      <c r="C15621"/>
      <c r="D15621"/>
    </row>
    <row r="15622" spans="1:4" ht="15" x14ac:dyDescent="0.25">
      <c r="A15622"/>
      <c r="B15622"/>
      <c r="C15622"/>
      <c r="D15622"/>
    </row>
    <row r="15623" spans="1:4" ht="15" x14ac:dyDescent="0.25">
      <c r="A15623"/>
      <c r="B15623"/>
      <c r="C15623"/>
      <c r="D15623"/>
    </row>
    <row r="15624" spans="1:4" ht="15" x14ac:dyDescent="0.25">
      <c r="A15624"/>
      <c r="B15624"/>
      <c r="C15624"/>
      <c r="D15624"/>
    </row>
    <row r="15625" spans="1:4" ht="15" x14ac:dyDescent="0.25">
      <c r="A15625"/>
      <c r="B15625"/>
      <c r="C15625"/>
      <c r="D15625"/>
    </row>
    <row r="15626" spans="1:4" ht="15" x14ac:dyDescent="0.25">
      <c r="A15626"/>
      <c r="B15626"/>
      <c r="C15626"/>
      <c r="D15626"/>
    </row>
    <row r="15627" spans="1:4" ht="15" x14ac:dyDescent="0.25">
      <c r="A15627"/>
      <c r="B15627"/>
      <c r="C15627"/>
      <c r="D15627"/>
    </row>
    <row r="15628" spans="1:4" ht="15" x14ac:dyDescent="0.25">
      <c r="A15628"/>
      <c r="B15628"/>
      <c r="C15628"/>
      <c r="D15628"/>
    </row>
    <row r="15629" spans="1:4" ht="15" x14ac:dyDescent="0.25">
      <c r="A15629"/>
      <c r="B15629"/>
      <c r="C15629"/>
      <c r="D15629"/>
    </row>
    <row r="15630" spans="1:4" ht="15" x14ac:dyDescent="0.25">
      <c r="A15630"/>
      <c r="B15630"/>
      <c r="C15630"/>
      <c r="D15630"/>
    </row>
    <row r="15631" spans="1:4" ht="15" x14ac:dyDescent="0.25">
      <c r="A15631"/>
      <c r="B15631"/>
      <c r="C15631"/>
      <c r="D15631"/>
    </row>
    <row r="15632" spans="1:4" ht="15" x14ac:dyDescent="0.25">
      <c r="A15632"/>
      <c r="B15632"/>
      <c r="C15632"/>
      <c r="D15632"/>
    </row>
    <row r="15633" spans="1:4" ht="15" x14ac:dyDescent="0.25">
      <c r="A15633"/>
      <c r="B15633"/>
      <c r="C15633"/>
      <c r="D15633"/>
    </row>
    <row r="15634" spans="1:4" ht="15" x14ac:dyDescent="0.25">
      <c r="A15634"/>
      <c r="B15634"/>
      <c r="C15634"/>
      <c r="D15634"/>
    </row>
    <row r="15635" spans="1:4" ht="15" x14ac:dyDescent="0.25">
      <c r="A15635"/>
      <c r="B15635"/>
      <c r="C15635"/>
      <c r="D15635"/>
    </row>
    <row r="15636" spans="1:4" ht="15" x14ac:dyDescent="0.25">
      <c r="A15636"/>
      <c r="B15636"/>
      <c r="C15636"/>
      <c r="D15636"/>
    </row>
    <row r="15637" spans="1:4" ht="15" x14ac:dyDescent="0.25">
      <c r="A15637"/>
      <c r="B15637"/>
      <c r="C15637"/>
      <c r="D15637"/>
    </row>
    <row r="15638" spans="1:4" ht="15" x14ac:dyDescent="0.25">
      <c r="A15638"/>
      <c r="B15638"/>
      <c r="C15638"/>
      <c r="D15638"/>
    </row>
    <row r="15639" spans="1:4" ht="15" x14ac:dyDescent="0.25">
      <c r="A15639"/>
      <c r="B15639"/>
      <c r="C15639"/>
      <c r="D15639"/>
    </row>
    <row r="15640" spans="1:4" ht="15" x14ac:dyDescent="0.25">
      <c r="A15640"/>
      <c r="B15640"/>
      <c r="C15640"/>
      <c r="D15640"/>
    </row>
    <row r="15641" spans="1:4" ht="15" x14ac:dyDescent="0.25">
      <c r="A15641"/>
      <c r="B15641"/>
      <c r="C15641"/>
      <c r="D15641"/>
    </row>
    <row r="15642" spans="1:4" ht="15" x14ac:dyDescent="0.25">
      <c r="A15642"/>
      <c r="B15642"/>
      <c r="C15642"/>
      <c r="D15642"/>
    </row>
    <row r="15643" spans="1:4" ht="15" x14ac:dyDescent="0.25">
      <c r="A15643"/>
      <c r="B15643"/>
      <c r="C15643"/>
      <c r="D15643"/>
    </row>
    <row r="15644" spans="1:4" ht="15" x14ac:dyDescent="0.25">
      <c r="A15644"/>
      <c r="B15644"/>
      <c r="C15644"/>
      <c r="D15644"/>
    </row>
    <row r="15645" spans="1:4" ht="15" x14ac:dyDescent="0.25">
      <c r="A15645"/>
      <c r="B15645"/>
      <c r="C15645"/>
      <c r="D15645"/>
    </row>
    <row r="15646" spans="1:4" ht="15" x14ac:dyDescent="0.25">
      <c r="A15646"/>
      <c r="B15646"/>
      <c r="C15646"/>
      <c r="D15646"/>
    </row>
    <row r="15647" spans="1:4" ht="15" x14ac:dyDescent="0.25">
      <c r="A15647"/>
      <c r="B15647"/>
      <c r="C15647"/>
      <c r="D15647"/>
    </row>
    <row r="15648" spans="1:4" ht="15" x14ac:dyDescent="0.25">
      <c r="A15648"/>
      <c r="B15648"/>
      <c r="C15648"/>
      <c r="D15648"/>
    </row>
    <row r="15649" spans="1:4" ht="15" x14ac:dyDescent="0.25">
      <c r="A15649"/>
      <c r="B15649"/>
      <c r="C15649"/>
      <c r="D15649"/>
    </row>
    <row r="15650" spans="1:4" ht="15" x14ac:dyDescent="0.25">
      <c r="A15650"/>
      <c r="B15650"/>
      <c r="C15650"/>
      <c r="D15650"/>
    </row>
    <row r="15651" spans="1:4" ht="15" x14ac:dyDescent="0.25">
      <c r="A15651"/>
      <c r="B15651"/>
      <c r="C15651"/>
      <c r="D15651"/>
    </row>
    <row r="15652" spans="1:4" ht="15" x14ac:dyDescent="0.25">
      <c r="A15652"/>
      <c r="B15652"/>
      <c r="C15652"/>
      <c r="D15652"/>
    </row>
    <row r="15653" spans="1:4" ht="15" x14ac:dyDescent="0.25">
      <c r="A15653"/>
      <c r="B15653"/>
      <c r="C15653"/>
      <c r="D15653"/>
    </row>
    <row r="15654" spans="1:4" ht="15" x14ac:dyDescent="0.25">
      <c r="A15654"/>
      <c r="B15654"/>
      <c r="C15654"/>
      <c r="D15654"/>
    </row>
    <row r="15655" spans="1:4" ht="15" x14ac:dyDescent="0.25">
      <c r="A15655"/>
      <c r="B15655"/>
      <c r="C15655"/>
      <c r="D15655"/>
    </row>
    <row r="15656" spans="1:4" ht="15" x14ac:dyDescent="0.25">
      <c r="A15656"/>
      <c r="B15656"/>
      <c r="C15656"/>
      <c r="D15656"/>
    </row>
    <row r="15657" spans="1:4" ht="15" x14ac:dyDescent="0.25">
      <c r="A15657"/>
      <c r="B15657"/>
      <c r="C15657"/>
      <c r="D15657"/>
    </row>
    <row r="15658" spans="1:4" ht="15" x14ac:dyDescent="0.25">
      <c r="A15658"/>
      <c r="B15658"/>
      <c r="C15658"/>
      <c r="D15658"/>
    </row>
    <row r="15659" spans="1:4" ht="15" x14ac:dyDescent="0.25">
      <c r="A15659"/>
      <c r="B15659"/>
      <c r="C15659"/>
      <c r="D15659"/>
    </row>
    <row r="15660" spans="1:4" ht="15" x14ac:dyDescent="0.25">
      <c r="A15660"/>
      <c r="B15660"/>
      <c r="C15660"/>
      <c r="D15660"/>
    </row>
    <row r="15661" spans="1:4" ht="15" x14ac:dyDescent="0.25">
      <c r="A15661"/>
      <c r="B15661"/>
      <c r="C15661"/>
      <c r="D15661"/>
    </row>
    <row r="15662" spans="1:4" ht="15" x14ac:dyDescent="0.25">
      <c r="A15662"/>
      <c r="B15662"/>
      <c r="C15662"/>
      <c r="D15662"/>
    </row>
    <row r="15663" spans="1:4" ht="15" x14ac:dyDescent="0.25">
      <c r="A15663"/>
      <c r="B15663"/>
      <c r="C15663"/>
      <c r="D15663"/>
    </row>
    <row r="15664" spans="1:4" ht="15" x14ac:dyDescent="0.25">
      <c r="A15664"/>
      <c r="B15664"/>
      <c r="C15664"/>
      <c r="D15664"/>
    </row>
    <row r="15665" spans="1:4" ht="15" x14ac:dyDescent="0.25">
      <c r="A15665"/>
      <c r="B15665"/>
      <c r="C15665"/>
      <c r="D15665"/>
    </row>
    <row r="15666" spans="1:4" ht="15" x14ac:dyDescent="0.25">
      <c r="A15666"/>
      <c r="B15666"/>
      <c r="C15666"/>
      <c r="D15666"/>
    </row>
    <row r="15667" spans="1:4" ht="15" x14ac:dyDescent="0.25">
      <c r="A15667"/>
      <c r="B15667"/>
      <c r="C15667"/>
      <c r="D15667"/>
    </row>
    <row r="15668" spans="1:4" ht="15" x14ac:dyDescent="0.25">
      <c r="A15668"/>
      <c r="B15668"/>
      <c r="C15668"/>
      <c r="D15668"/>
    </row>
    <row r="15669" spans="1:4" ht="15" x14ac:dyDescent="0.25">
      <c r="A15669"/>
      <c r="B15669"/>
      <c r="C15669"/>
      <c r="D15669"/>
    </row>
    <row r="15670" spans="1:4" ht="15" x14ac:dyDescent="0.25">
      <c r="A15670"/>
      <c r="B15670"/>
      <c r="C15670"/>
      <c r="D15670"/>
    </row>
    <row r="15671" spans="1:4" ht="15" x14ac:dyDescent="0.25">
      <c r="A15671"/>
      <c r="B15671"/>
      <c r="C15671"/>
      <c r="D15671"/>
    </row>
    <row r="15672" spans="1:4" ht="15" x14ac:dyDescent="0.25">
      <c r="A15672"/>
      <c r="B15672"/>
      <c r="C15672"/>
      <c r="D15672"/>
    </row>
    <row r="15673" spans="1:4" ht="15" x14ac:dyDescent="0.25">
      <c r="A15673"/>
      <c r="B15673"/>
      <c r="C15673"/>
      <c r="D15673"/>
    </row>
    <row r="15674" spans="1:4" ht="15" x14ac:dyDescent="0.25">
      <c r="A15674"/>
      <c r="B15674"/>
      <c r="C15674"/>
      <c r="D15674"/>
    </row>
    <row r="15675" spans="1:4" ht="15" x14ac:dyDescent="0.25">
      <c r="A15675"/>
      <c r="B15675"/>
      <c r="C15675"/>
      <c r="D15675"/>
    </row>
    <row r="15676" spans="1:4" ht="15" x14ac:dyDescent="0.25">
      <c r="A15676"/>
      <c r="B15676"/>
      <c r="C15676"/>
      <c r="D15676"/>
    </row>
    <row r="15677" spans="1:4" ht="15" x14ac:dyDescent="0.25">
      <c r="A15677"/>
      <c r="B15677"/>
      <c r="C15677"/>
      <c r="D15677"/>
    </row>
    <row r="15678" spans="1:4" ht="15" x14ac:dyDescent="0.25">
      <c r="A15678"/>
      <c r="B15678"/>
      <c r="C15678"/>
      <c r="D15678"/>
    </row>
    <row r="15679" spans="1:4" ht="15" x14ac:dyDescent="0.25">
      <c r="A15679"/>
      <c r="B15679"/>
      <c r="C15679"/>
      <c r="D15679"/>
    </row>
    <row r="15680" spans="1:4" ht="15" x14ac:dyDescent="0.25">
      <c r="A15680"/>
      <c r="B15680"/>
      <c r="C15680"/>
      <c r="D15680"/>
    </row>
    <row r="15681" spans="1:4" ht="15" x14ac:dyDescent="0.25">
      <c r="A15681"/>
      <c r="B15681"/>
      <c r="C15681"/>
      <c r="D15681"/>
    </row>
    <row r="15682" spans="1:4" ht="15" x14ac:dyDescent="0.25">
      <c r="A15682"/>
      <c r="B15682"/>
      <c r="C15682"/>
      <c r="D15682"/>
    </row>
    <row r="15683" spans="1:4" ht="15" x14ac:dyDescent="0.25">
      <c r="A15683"/>
      <c r="B15683"/>
      <c r="C15683"/>
      <c r="D15683"/>
    </row>
    <row r="15684" spans="1:4" ht="15" x14ac:dyDescent="0.25">
      <c r="A15684"/>
      <c r="B15684"/>
      <c r="C15684"/>
      <c r="D15684"/>
    </row>
    <row r="15685" spans="1:4" ht="15" x14ac:dyDescent="0.25">
      <c r="A15685"/>
      <c r="B15685"/>
      <c r="C15685"/>
      <c r="D15685"/>
    </row>
    <row r="15686" spans="1:4" ht="15" x14ac:dyDescent="0.25">
      <c r="A15686"/>
      <c r="B15686"/>
      <c r="C15686"/>
      <c r="D15686"/>
    </row>
    <row r="15687" spans="1:4" ht="15" x14ac:dyDescent="0.25">
      <c r="A15687"/>
      <c r="B15687"/>
      <c r="C15687"/>
      <c r="D15687"/>
    </row>
    <row r="15688" spans="1:4" ht="15" x14ac:dyDescent="0.25">
      <c r="A15688"/>
      <c r="B15688"/>
      <c r="C15688"/>
      <c r="D15688"/>
    </row>
    <row r="15689" spans="1:4" ht="15" x14ac:dyDescent="0.25">
      <c r="A15689"/>
      <c r="B15689"/>
      <c r="C15689"/>
      <c r="D15689"/>
    </row>
    <row r="15690" spans="1:4" ht="15" x14ac:dyDescent="0.25">
      <c r="A15690"/>
      <c r="B15690"/>
      <c r="C15690"/>
      <c r="D15690"/>
    </row>
    <row r="15691" spans="1:4" ht="15" x14ac:dyDescent="0.25">
      <c r="A15691"/>
      <c r="B15691"/>
      <c r="C15691"/>
      <c r="D15691"/>
    </row>
    <row r="15692" spans="1:4" ht="15" x14ac:dyDescent="0.25">
      <c r="A15692"/>
      <c r="B15692"/>
      <c r="C15692"/>
      <c r="D15692"/>
    </row>
    <row r="15693" spans="1:4" ht="15" x14ac:dyDescent="0.25">
      <c r="A15693"/>
      <c r="B15693"/>
      <c r="C15693"/>
      <c r="D15693"/>
    </row>
    <row r="15694" spans="1:4" ht="15" x14ac:dyDescent="0.25">
      <c r="A15694"/>
      <c r="B15694"/>
      <c r="C15694"/>
      <c r="D15694"/>
    </row>
    <row r="15695" spans="1:4" ht="15" x14ac:dyDescent="0.25">
      <c r="A15695"/>
      <c r="B15695"/>
      <c r="C15695"/>
      <c r="D15695"/>
    </row>
    <row r="15696" spans="1:4" ht="15" x14ac:dyDescent="0.25">
      <c r="A15696"/>
      <c r="B15696"/>
      <c r="C15696"/>
      <c r="D15696"/>
    </row>
    <row r="15697" spans="1:4" ht="15" x14ac:dyDescent="0.25">
      <c r="A15697"/>
      <c r="B15697"/>
      <c r="C15697"/>
      <c r="D15697"/>
    </row>
    <row r="15698" spans="1:4" ht="15" x14ac:dyDescent="0.25">
      <c r="A15698"/>
      <c r="B15698"/>
      <c r="C15698"/>
      <c r="D15698"/>
    </row>
    <row r="15699" spans="1:4" ht="15" x14ac:dyDescent="0.25">
      <c r="A15699"/>
      <c r="B15699"/>
      <c r="C15699"/>
      <c r="D15699"/>
    </row>
    <row r="15700" spans="1:4" ht="15" x14ac:dyDescent="0.25">
      <c r="A15700"/>
      <c r="B15700"/>
      <c r="C15700"/>
      <c r="D15700"/>
    </row>
    <row r="15701" spans="1:4" ht="15" x14ac:dyDescent="0.25">
      <c r="A15701"/>
      <c r="B15701"/>
      <c r="C15701"/>
      <c r="D15701"/>
    </row>
    <row r="15702" spans="1:4" ht="15" x14ac:dyDescent="0.25">
      <c r="A15702"/>
      <c r="B15702"/>
      <c r="C15702"/>
      <c r="D15702"/>
    </row>
    <row r="15703" spans="1:4" ht="15" x14ac:dyDescent="0.25">
      <c r="A15703"/>
      <c r="B15703"/>
      <c r="C15703"/>
      <c r="D15703"/>
    </row>
    <row r="15704" spans="1:4" ht="15" x14ac:dyDescent="0.25">
      <c r="A15704"/>
      <c r="B15704"/>
      <c r="C15704"/>
      <c r="D15704"/>
    </row>
    <row r="15705" spans="1:4" ht="15" x14ac:dyDescent="0.25">
      <c r="A15705"/>
      <c r="B15705"/>
      <c r="C15705"/>
      <c r="D15705"/>
    </row>
    <row r="15706" spans="1:4" ht="15" x14ac:dyDescent="0.25">
      <c r="A15706"/>
      <c r="B15706"/>
      <c r="C15706"/>
      <c r="D15706"/>
    </row>
    <row r="15707" spans="1:4" ht="15" x14ac:dyDescent="0.25">
      <c r="A15707"/>
      <c r="B15707"/>
      <c r="C15707"/>
      <c r="D15707"/>
    </row>
    <row r="15708" spans="1:4" ht="15" x14ac:dyDescent="0.25">
      <c r="A15708"/>
      <c r="B15708"/>
      <c r="C15708"/>
      <c r="D15708"/>
    </row>
    <row r="15709" spans="1:4" ht="15" x14ac:dyDescent="0.25">
      <c r="A15709"/>
      <c r="B15709"/>
      <c r="C15709"/>
      <c r="D15709"/>
    </row>
    <row r="15710" spans="1:4" ht="15" x14ac:dyDescent="0.25">
      <c r="A15710"/>
      <c r="B15710"/>
      <c r="C15710"/>
      <c r="D15710"/>
    </row>
    <row r="15711" spans="1:4" ht="15" x14ac:dyDescent="0.25">
      <c r="A15711"/>
      <c r="B15711"/>
      <c r="C15711"/>
      <c r="D15711"/>
    </row>
    <row r="15712" spans="1:4" ht="15" x14ac:dyDescent="0.25">
      <c r="A15712"/>
      <c r="B15712"/>
      <c r="C15712"/>
      <c r="D15712"/>
    </row>
    <row r="15713" spans="1:4" ht="15" x14ac:dyDescent="0.25">
      <c r="A15713"/>
      <c r="B15713"/>
      <c r="C15713"/>
      <c r="D15713"/>
    </row>
    <row r="15714" spans="1:4" ht="15" x14ac:dyDescent="0.25">
      <c r="A15714"/>
      <c r="B15714"/>
      <c r="C15714"/>
      <c r="D15714"/>
    </row>
    <row r="15715" spans="1:4" ht="15" x14ac:dyDescent="0.25">
      <c r="A15715"/>
      <c r="B15715"/>
      <c r="C15715"/>
      <c r="D15715"/>
    </row>
    <row r="15716" spans="1:4" ht="15" x14ac:dyDescent="0.25">
      <c r="A15716"/>
      <c r="B15716"/>
      <c r="C15716"/>
      <c r="D15716"/>
    </row>
    <row r="15717" spans="1:4" ht="15" x14ac:dyDescent="0.25">
      <c r="A15717"/>
      <c r="B15717"/>
      <c r="C15717"/>
      <c r="D15717"/>
    </row>
    <row r="15718" spans="1:4" ht="15" x14ac:dyDescent="0.25">
      <c r="A15718"/>
      <c r="B15718"/>
      <c r="C15718"/>
      <c r="D15718"/>
    </row>
    <row r="15719" spans="1:4" ht="15" x14ac:dyDescent="0.25">
      <c r="A15719"/>
      <c r="B15719"/>
      <c r="C15719"/>
      <c r="D15719"/>
    </row>
    <row r="15720" spans="1:4" ht="15" x14ac:dyDescent="0.25">
      <c r="A15720"/>
      <c r="B15720"/>
      <c r="C15720"/>
      <c r="D15720"/>
    </row>
    <row r="15721" spans="1:4" ht="15" x14ac:dyDescent="0.25">
      <c r="A15721"/>
      <c r="B15721"/>
      <c r="C15721"/>
      <c r="D15721"/>
    </row>
    <row r="15722" spans="1:4" ht="15" x14ac:dyDescent="0.25">
      <c r="A15722"/>
      <c r="B15722"/>
      <c r="C15722"/>
      <c r="D15722"/>
    </row>
    <row r="15723" spans="1:4" ht="15" x14ac:dyDescent="0.25">
      <c r="A15723"/>
      <c r="B15723"/>
      <c r="C15723"/>
      <c r="D15723"/>
    </row>
    <row r="15724" spans="1:4" ht="15" x14ac:dyDescent="0.25">
      <c r="A15724"/>
      <c r="B15724"/>
      <c r="C15724"/>
      <c r="D15724"/>
    </row>
    <row r="15725" spans="1:4" ht="15" x14ac:dyDescent="0.25">
      <c r="A15725"/>
      <c r="B15725"/>
      <c r="C15725"/>
      <c r="D15725"/>
    </row>
    <row r="15726" spans="1:4" ht="15" x14ac:dyDescent="0.25">
      <c r="A15726"/>
      <c r="B15726"/>
      <c r="C15726"/>
      <c r="D15726"/>
    </row>
    <row r="15727" spans="1:4" ht="15" x14ac:dyDescent="0.25">
      <c r="A15727"/>
      <c r="B15727"/>
      <c r="C15727"/>
      <c r="D15727"/>
    </row>
    <row r="15728" spans="1:4" ht="15" x14ac:dyDescent="0.25">
      <c r="A15728"/>
      <c r="B15728"/>
      <c r="C15728"/>
      <c r="D15728"/>
    </row>
    <row r="15729" spans="1:4" ht="15" x14ac:dyDescent="0.25">
      <c r="A15729"/>
      <c r="B15729"/>
      <c r="C15729"/>
      <c r="D15729"/>
    </row>
    <row r="15730" spans="1:4" ht="15" x14ac:dyDescent="0.25">
      <c r="A15730"/>
      <c r="B15730"/>
      <c r="C15730"/>
      <c r="D15730"/>
    </row>
    <row r="15731" spans="1:4" ht="15" x14ac:dyDescent="0.25">
      <c r="A15731"/>
      <c r="B15731"/>
      <c r="C15731"/>
      <c r="D15731"/>
    </row>
    <row r="15732" spans="1:4" ht="15" x14ac:dyDescent="0.25">
      <c r="A15732"/>
      <c r="B15732"/>
      <c r="C15732"/>
      <c r="D15732"/>
    </row>
    <row r="15733" spans="1:4" ht="15" x14ac:dyDescent="0.25">
      <c r="A15733"/>
      <c r="B15733"/>
      <c r="C15733"/>
      <c r="D15733"/>
    </row>
    <row r="15734" spans="1:4" ht="15" x14ac:dyDescent="0.25">
      <c r="A15734"/>
      <c r="B15734"/>
      <c r="C15734"/>
      <c r="D15734"/>
    </row>
    <row r="15735" spans="1:4" ht="15" x14ac:dyDescent="0.25">
      <c r="A15735"/>
      <c r="B15735"/>
      <c r="C15735"/>
      <c r="D15735"/>
    </row>
    <row r="15736" spans="1:4" ht="15" x14ac:dyDescent="0.25">
      <c r="A15736"/>
      <c r="B15736"/>
      <c r="C15736"/>
      <c r="D15736"/>
    </row>
    <row r="15737" spans="1:4" ht="15" x14ac:dyDescent="0.25">
      <c r="A15737"/>
      <c r="B15737"/>
      <c r="C15737"/>
      <c r="D15737"/>
    </row>
    <row r="15738" spans="1:4" ht="15" x14ac:dyDescent="0.25">
      <c r="A15738"/>
      <c r="B15738"/>
      <c r="C15738"/>
      <c r="D15738"/>
    </row>
    <row r="15739" spans="1:4" ht="15" x14ac:dyDescent="0.25">
      <c r="A15739"/>
      <c r="B15739"/>
      <c r="C15739"/>
      <c r="D15739"/>
    </row>
    <row r="15740" spans="1:4" ht="15" x14ac:dyDescent="0.25">
      <c r="A15740"/>
      <c r="B15740"/>
      <c r="C15740"/>
      <c r="D15740"/>
    </row>
    <row r="15741" spans="1:4" ht="15" x14ac:dyDescent="0.25">
      <c r="A15741"/>
      <c r="B15741"/>
      <c r="C15741"/>
      <c r="D15741"/>
    </row>
    <row r="15742" spans="1:4" ht="15" x14ac:dyDescent="0.25">
      <c r="A15742"/>
      <c r="B15742"/>
      <c r="C15742"/>
      <c r="D15742"/>
    </row>
    <row r="15743" spans="1:4" ht="15" x14ac:dyDescent="0.25">
      <c r="A15743"/>
      <c r="B15743"/>
      <c r="C15743"/>
      <c r="D15743"/>
    </row>
    <row r="15744" spans="1:4" ht="15" x14ac:dyDescent="0.25">
      <c r="A15744"/>
      <c r="B15744"/>
      <c r="C15744"/>
      <c r="D15744"/>
    </row>
    <row r="15745" spans="1:4" ht="15" x14ac:dyDescent="0.25">
      <c r="A15745"/>
      <c r="B15745"/>
      <c r="C15745"/>
      <c r="D15745"/>
    </row>
    <row r="15746" spans="1:4" ht="15" x14ac:dyDescent="0.25">
      <c r="A15746"/>
      <c r="B15746"/>
      <c r="C15746"/>
      <c r="D15746"/>
    </row>
    <row r="15747" spans="1:4" ht="15" x14ac:dyDescent="0.25">
      <c r="A15747"/>
      <c r="B15747"/>
      <c r="C15747"/>
      <c r="D15747"/>
    </row>
    <row r="15748" spans="1:4" ht="15" x14ac:dyDescent="0.25">
      <c r="A15748"/>
      <c r="B15748"/>
      <c r="C15748"/>
      <c r="D15748"/>
    </row>
    <row r="15749" spans="1:4" ht="15" x14ac:dyDescent="0.25">
      <c r="A15749"/>
      <c r="B15749"/>
      <c r="C15749"/>
      <c r="D15749"/>
    </row>
    <row r="15750" spans="1:4" ht="15" x14ac:dyDescent="0.25">
      <c r="A15750"/>
      <c r="B15750"/>
      <c r="C15750"/>
      <c r="D15750"/>
    </row>
    <row r="15751" spans="1:4" ht="15" x14ac:dyDescent="0.25">
      <c r="A15751"/>
      <c r="B15751"/>
      <c r="C15751"/>
      <c r="D15751"/>
    </row>
    <row r="15752" spans="1:4" ht="15" x14ac:dyDescent="0.25">
      <c r="A15752"/>
      <c r="B15752"/>
      <c r="C15752"/>
      <c r="D15752"/>
    </row>
    <row r="15753" spans="1:4" ht="15" x14ac:dyDescent="0.25">
      <c r="A15753"/>
      <c r="B15753"/>
      <c r="C15753"/>
      <c r="D15753"/>
    </row>
    <row r="15754" spans="1:4" ht="15" x14ac:dyDescent="0.25">
      <c r="A15754"/>
      <c r="B15754"/>
      <c r="C15754"/>
      <c r="D15754"/>
    </row>
    <row r="15755" spans="1:4" ht="15" x14ac:dyDescent="0.25">
      <c r="A15755"/>
      <c r="B15755"/>
      <c r="C15755"/>
      <c r="D15755"/>
    </row>
    <row r="15756" spans="1:4" ht="15" x14ac:dyDescent="0.25">
      <c r="A15756"/>
      <c r="B15756"/>
      <c r="C15756"/>
      <c r="D15756"/>
    </row>
    <row r="15757" spans="1:4" ht="15" x14ac:dyDescent="0.25">
      <c r="A15757"/>
      <c r="B15757"/>
      <c r="C15757"/>
      <c r="D15757"/>
    </row>
    <row r="15758" spans="1:4" ht="15" x14ac:dyDescent="0.25">
      <c r="A15758"/>
      <c r="B15758"/>
      <c r="C15758"/>
      <c r="D15758"/>
    </row>
    <row r="15759" spans="1:4" ht="15" x14ac:dyDescent="0.25">
      <c r="A15759"/>
      <c r="B15759"/>
      <c r="C15759"/>
      <c r="D15759"/>
    </row>
    <row r="15760" spans="1:4" ht="15" x14ac:dyDescent="0.25">
      <c r="A15760"/>
      <c r="B15760"/>
      <c r="C15760"/>
      <c r="D15760"/>
    </row>
    <row r="15761" spans="1:4" ht="15" x14ac:dyDescent="0.25">
      <c r="A15761"/>
      <c r="B15761"/>
      <c r="C15761"/>
      <c r="D15761"/>
    </row>
    <row r="15762" spans="1:4" ht="15" x14ac:dyDescent="0.25">
      <c r="A15762"/>
      <c r="B15762"/>
      <c r="C15762"/>
      <c r="D15762"/>
    </row>
    <row r="15763" spans="1:4" ht="15" x14ac:dyDescent="0.25">
      <c r="A15763"/>
      <c r="B15763"/>
      <c r="C15763"/>
      <c r="D15763"/>
    </row>
    <row r="15764" spans="1:4" ht="15" x14ac:dyDescent="0.25">
      <c r="A15764"/>
      <c r="B15764"/>
      <c r="C15764"/>
      <c r="D15764"/>
    </row>
    <row r="15765" spans="1:4" ht="15" x14ac:dyDescent="0.25">
      <c r="A15765"/>
      <c r="B15765"/>
      <c r="C15765"/>
      <c r="D15765"/>
    </row>
    <row r="15766" spans="1:4" ht="15" x14ac:dyDescent="0.25">
      <c r="A15766"/>
      <c r="B15766"/>
      <c r="C15766"/>
      <c r="D15766"/>
    </row>
    <row r="15767" spans="1:4" ht="15" x14ac:dyDescent="0.25">
      <c r="A15767"/>
      <c r="B15767"/>
      <c r="C15767"/>
      <c r="D15767"/>
    </row>
    <row r="15768" spans="1:4" ht="15" x14ac:dyDescent="0.25">
      <c r="A15768"/>
      <c r="B15768"/>
      <c r="C15768"/>
      <c r="D15768"/>
    </row>
    <row r="15769" spans="1:4" ht="15" x14ac:dyDescent="0.25">
      <c r="A15769"/>
      <c r="B15769"/>
      <c r="C15769"/>
      <c r="D15769"/>
    </row>
    <row r="15770" spans="1:4" ht="15" x14ac:dyDescent="0.25">
      <c r="A15770"/>
      <c r="B15770"/>
      <c r="C15770"/>
      <c r="D15770"/>
    </row>
    <row r="15771" spans="1:4" ht="15" x14ac:dyDescent="0.25">
      <c r="A15771"/>
      <c r="B15771"/>
      <c r="C15771"/>
      <c r="D15771"/>
    </row>
    <row r="15772" spans="1:4" ht="15" x14ac:dyDescent="0.25">
      <c r="A15772"/>
      <c r="B15772"/>
      <c r="C15772"/>
      <c r="D15772"/>
    </row>
    <row r="15773" spans="1:4" ht="15" x14ac:dyDescent="0.25">
      <c r="A15773"/>
      <c r="B15773"/>
      <c r="C15773"/>
      <c r="D15773"/>
    </row>
    <row r="15774" spans="1:4" ht="15" x14ac:dyDescent="0.25">
      <c r="A15774"/>
      <c r="B15774"/>
      <c r="C15774"/>
      <c r="D15774"/>
    </row>
    <row r="15775" spans="1:4" ht="15" x14ac:dyDescent="0.25">
      <c r="A15775"/>
      <c r="B15775"/>
      <c r="C15775"/>
      <c r="D15775"/>
    </row>
    <row r="15776" spans="1:4" ht="15" x14ac:dyDescent="0.25">
      <c r="A15776"/>
      <c r="B15776"/>
      <c r="C15776"/>
      <c r="D15776"/>
    </row>
    <row r="15777" spans="1:4" ht="15" x14ac:dyDescent="0.25">
      <c r="A15777"/>
      <c r="B15777"/>
      <c r="C15777"/>
      <c r="D15777"/>
    </row>
    <row r="15778" spans="1:4" ht="15" x14ac:dyDescent="0.25">
      <c r="A15778"/>
      <c r="B15778"/>
      <c r="C15778"/>
      <c r="D15778"/>
    </row>
    <row r="15779" spans="1:4" ht="15" x14ac:dyDescent="0.25">
      <c r="A15779"/>
      <c r="B15779"/>
      <c r="C15779"/>
      <c r="D15779"/>
    </row>
    <row r="15780" spans="1:4" ht="15" x14ac:dyDescent="0.25">
      <c r="A15780"/>
      <c r="B15780"/>
      <c r="C15780"/>
      <c r="D15780"/>
    </row>
    <row r="15781" spans="1:4" ht="15" x14ac:dyDescent="0.25">
      <c r="A15781"/>
      <c r="B15781"/>
      <c r="C15781"/>
      <c r="D15781"/>
    </row>
    <row r="15782" spans="1:4" ht="15" x14ac:dyDescent="0.25">
      <c r="A15782"/>
      <c r="B15782"/>
      <c r="C15782"/>
      <c r="D15782"/>
    </row>
    <row r="15783" spans="1:4" ht="15" x14ac:dyDescent="0.25">
      <c r="A15783"/>
      <c r="B15783"/>
      <c r="C15783"/>
      <c r="D15783"/>
    </row>
    <row r="15784" spans="1:4" ht="15" x14ac:dyDescent="0.25">
      <c r="A15784"/>
      <c r="B15784"/>
      <c r="C15784"/>
      <c r="D15784"/>
    </row>
    <row r="15785" spans="1:4" ht="15" x14ac:dyDescent="0.25">
      <c r="A15785"/>
      <c r="B15785"/>
      <c r="C15785"/>
      <c r="D15785"/>
    </row>
    <row r="15786" spans="1:4" ht="15" x14ac:dyDescent="0.25">
      <c r="A15786"/>
      <c r="B15786"/>
      <c r="C15786"/>
      <c r="D15786"/>
    </row>
    <row r="15787" spans="1:4" ht="15" x14ac:dyDescent="0.25">
      <c r="A15787"/>
      <c r="B15787"/>
      <c r="C15787"/>
      <c r="D15787"/>
    </row>
    <row r="15788" spans="1:4" ht="15" x14ac:dyDescent="0.25">
      <c r="A15788"/>
      <c r="B15788"/>
      <c r="C15788"/>
      <c r="D15788"/>
    </row>
    <row r="15789" spans="1:4" ht="15" x14ac:dyDescent="0.25">
      <c r="A15789"/>
      <c r="B15789"/>
      <c r="C15789"/>
      <c r="D15789"/>
    </row>
    <row r="15790" spans="1:4" ht="15" x14ac:dyDescent="0.25">
      <c r="A15790"/>
      <c r="B15790"/>
      <c r="C15790"/>
      <c r="D15790"/>
    </row>
    <row r="15791" spans="1:4" ht="15" x14ac:dyDescent="0.25">
      <c r="A15791"/>
      <c r="B15791"/>
      <c r="C15791"/>
      <c r="D15791"/>
    </row>
    <row r="15792" spans="1:4" ht="15" x14ac:dyDescent="0.25">
      <c r="A15792"/>
      <c r="B15792"/>
      <c r="C15792"/>
      <c r="D15792"/>
    </row>
    <row r="15793" spans="1:4" ht="15" x14ac:dyDescent="0.25">
      <c r="A15793"/>
      <c r="B15793"/>
      <c r="C15793"/>
      <c r="D15793"/>
    </row>
    <row r="15794" spans="1:4" ht="15" x14ac:dyDescent="0.25">
      <c r="A15794"/>
      <c r="B15794"/>
      <c r="C15794"/>
      <c r="D15794"/>
    </row>
    <row r="15795" spans="1:4" ht="15" x14ac:dyDescent="0.25">
      <c r="A15795"/>
      <c r="B15795"/>
      <c r="C15795"/>
      <c r="D15795"/>
    </row>
    <row r="15796" spans="1:4" ht="15" x14ac:dyDescent="0.25">
      <c r="A15796"/>
      <c r="B15796"/>
      <c r="C15796"/>
      <c r="D15796"/>
    </row>
    <row r="15797" spans="1:4" ht="15" x14ac:dyDescent="0.25">
      <c r="A15797"/>
      <c r="B15797"/>
      <c r="C15797"/>
      <c r="D15797"/>
    </row>
    <row r="15798" spans="1:4" ht="15" x14ac:dyDescent="0.25">
      <c r="A15798"/>
      <c r="B15798"/>
      <c r="C15798"/>
      <c r="D15798"/>
    </row>
    <row r="15799" spans="1:4" ht="15" x14ac:dyDescent="0.25">
      <c r="A15799"/>
      <c r="B15799"/>
      <c r="C15799"/>
      <c r="D15799"/>
    </row>
    <row r="15800" spans="1:4" ht="15" x14ac:dyDescent="0.25">
      <c r="A15800"/>
      <c r="B15800"/>
      <c r="C15800"/>
      <c r="D15800"/>
    </row>
    <row r="15801" spans="1:4" ht="15" x14ac:dyDescent="0.25">
      <c r="A15801"/>
      <c r="B15801"/>
      <c r="C15801"/>
      <c r="D15801"/>
    </row>
    <row r="15802" spans="1:4" ht="15" x14ac:dyDescent="0.25">
      <c r="A15802"/>
      <c r="B15802"/>
      <c r="C15802"/>
      <c r="D15802"/>
    </row>
    <row r="15803" spans="1:4" ht="15" x14ac:dyDescent="0.25">
      <c r="A15803"/>
      <c r="B15803"/>
      <c r="C15803"/>
      <c r="D15803"/>
    </row>
    <row r="15804" spans="1:4" ht="15" x14ac:dyDescent="0.25">
      <c r="A15804"/>
      <c r="B15804"/>
      <c r="C15804"/>
      <c r="D15804"/>
    </row>
    <row r="15805" spans="1:4" ht="15" x14ac:dyDescent="0.25">
      <c r="A15805"/>
      <c r="B15805"/>
      <c r="C15805"/>
      <c r="D15805"/>
    </row>
    <row r="15806" spans="1:4" ht="15" x14ac:dyDescent="0.25">
      <c r="A15806"/>
      <c r="B15806"/>
      <c r="C15806"/>
      <c r="D15806"/>
    </row>
    <row r="15807" spans="1:4" ht="15" x14ac:dyDescent="0.25">
      <c r="A15807"/>
      <c r="B15807"/>
      <c r="C15807"/>
      <c r="D15807"/>
    </row>
    <row r="15808" spans="1:4" ht="15" x14ac:dyDescent="0.25">
      <c r="A15808"/>
      <c r="B15808"/>
      <c r="C15808"/>
      <c r="D15808"/>
    </row>
    <row r="15809" spans="1:4" ht="15" x14ac:dyDescent="0.25">
      <c r="A15809"/>
      <c r="B15809"/>
      <c r="C15809"/>
      <c r="D15809"/>
    </row>
    <row r="15810" spans="1:4" ht="15" x14ac:dyDescent="0.25">
      <c r="A15810"/>
      <c r="B15810"/>
      <c r="C15810"/>
      <c r="D15810"/>
    </row>
    <row r="15811" spans="1:4" ht="15" x14ac:dyDescent="0.25">
      <c r="A15811"/>
      <c r="B15811"/>
      <c r="C15811"/>
      <c r="D15811"/>
    </row>
    <row r="15812" spans="1:4" ht="15" x14ac:dyDescent="0.25">
      <c r="A15812"/>
      <c r="B15812"/>
      <c r="C15812"/>
      <c r="D15812"/>
    </row>
    <row r="15813" spans="1:4" ht="15" x14ac:dyDescent="0.25">
      <c r="A15813"/>
      <c r="B15813"/>
      <c r="C15813"/>
      <c r="D15813"/>
    </row>
    <row r="15814" spans="1:4" ht="15" x14ac:dyDescent="0.25">
      <c r="A15814"/>
      <c r="B15814"/>
      <c r="C15814"/>
      <c r="D15814"/>
    </row>
    <row r="15815" spans="1:4" ht="15" x14ac:dyDescent="0.25">
      <c r="A15815"/>
      <c r="B15815"/>
      <c r="C15815"/>
      <c r="D15815"/>
    </row>
    <row r="15816" spans="1:4" ht="15" x14ac:dyDescent="0.25">
      <c r="A15816"/>
      <c r="B15816"/>
      <c r="C15816"/>
      <c r="D15816"/>
    </row>
    <row r="15817" spans="1:4" ht="15" x14ac:dyDescent="0.25">
      <c r="A15817"/>
      <c r="B15817"/>
      <c r="C15817"/>
      <c r="D15817"/>
    </row>
    <row r="15818" spans="1:4" ht="15" x14ac:dyDescent="0.25">
      <c r="A15818"/>
      <c r="B15818"/>
      <c r="C15818"/>
      <c r="D15818"/>
    </row>
    <row r="15819" spans="1:4" ht="15" x14ac:dyDescent="0.25">
      <c r="A15819"/>
      <c r="B15819"/>
      <c r="C15819"/>
      <c r="D15819"/>
    </row>
    <row r="15820" spans="1:4" ht="15" x14ac:dyDescent="0.25">
      <c r="A15820"/>
      <c r="B15820"/>
      <c r="C15820"/>
      <c r="D15820"/>
    </row>
    <row r="15821" spans="1:4" ht="15" x14ac:dyDescent="0.25">
      <c r="A15821"/>
      <c r="B15821"/>
      <c r="C15821"/>
      <c r="D15821"/>
    </row>
    <row r="15822" spans="1:4" ht="15" x14ac:dyDescent="0.25">
      <c r="A15822"/>
      <c r="B15822"/>
      <c r="C15822"/>
      <c r="D15822"/>
    </row>
    <row r="15823" spans="1:4" ht="15" x14ac:dyDescent="0.25">
      <c r="A15823"/>
      <c r="B15823"/>
      <c r="C15823"/>
      <c r="D15823"/>
    </row>
    <row r="15824" spans="1:4" ht="15" x14ac:dyDescent="0.25">
      <c r="A15824"/>
      <c r="B15824"/>
      <c r="C15824"/>
      <c r="D15824"/>
    </row>
    <row r="15825" spans="1:4" ht="15" x14ac:dyDescent="0.25">
      <c r="A15825"/>
      <c r="B15825"/>
      <c r="C15825"/>
      <c r="D15825"/>
    </row>
    <row r="15826" spans="1:4" ht="15" x14ac:dyDescent="0.25">
      <c r="A15826"/>
      <c r="B15826"/>
      <c r="C15826"/>
      <c r="D15826"/>
    </row>
    <row r="15827" spans="1:4" ht="15" x14ac:dyDescent="0.25">
      <c r="A15827"/>
      <c r="B15827"/>
      <c r="C15827"/>
      <c r="D15827"/>
    </row>
    <row r="15828" spans="1:4" ht="15" x14ac:dyDescent="0.25">
      <c r="A15828"/>
      <c r="B15828"/>
      <c r="C15828"/>
      <c r="D15828"/>
    </row>
    <row r="15829" spans="1:4" ht="15" x14ac:dyDescent="0.25">
      <c r="A15829"/>
      <c r="B15829"/>
      <c r="C15829"/>
      <c r="D15829"/>
    </row>
    <row r="15830" spans="1:4" ht="15" x14ac:dyDescent="0.25">
      <c r="A15830"/>
      <c r="B15830"/>
      <c r="C15830"/>
      <c r="D15830"/>
    </row>
    <row r="15831" spans="1:4" ht="15" x14ac:dyDescent="0.25">
      <c r="A15831"/>
      <c r="B15831"/>
      <c r="C15831"/>
      <c r="D15831"/>
    </row>
    <row r="15832" spans="1:4" ht="15" x14ac:dyDescent="0.25">
      <c r="A15832"/>
      <c r="B15832"/>
      <c r="C15832"/>
      <c r="D15832"/>
    </row>
    <row r="15833" spans="1:4" ht="15" x14ac:dyDescent="0.25">
      <c r="A15833"/>
      <c r="B15833"/>
      <c r="C15833"/>
      <c r="D15833"/>
    </row>
    <row r="15834" spans="1:4" ht="15" x14ac:dyDescent="0.25">
      <c r="A15834"/>
      <c r="B15834"/>
      <c r="C15834"/>
      <c r="D15834"/>
    </row>
    <row r="15835" spans="1:4" ht="15" x14ac:dyDescent="0.25">
      <c r="A15835"/>
      <c r="B15835"/>
      <c r="C15835"/>
      <c r="D15835"/>
    </row>
    <row r="15836" spans="1:4" ht="15" x14ac:dyDescent="0.25">
      <c r="A15836"/>
      <c r="B15836"/>
      <c r="C15836"/>
      <c r="D15836"/>
    </row>
    <row r="15837" spans="1:4" ht="15" x14ac:dyDescent="0.25">
      <c r="A15837"/>
      <c r="B15837"/>
      <c r="C15837"/>
      <c r="D15837"/>
    </row>
    <row r="15838" spans="1:4" ht="15" x14ac:dyDescent="0.25">
      <c r="A15838"/>
      <c r="B15838"/>
      <c r="C15838"/>
      <c r="D15838"/>
    </row>
    <row r="15839" spans="1:4" ht="15" x14ac:dyDescent="0.25">
      <c r="A15839"/>
      <c r="B15839"/>
      <c r="C15839"/>
      <c r="D15839"/>
    </row>
    <row r="15840" spans="1:4" ht="15" x14ac:dyDescent="0.25">
      <c r="A15840"/>
      <c r="B15840"/>
      <c r="C15840"/>
      <c r="D15840"/>
    </row>
    <row r="15841" spans="1:4" ht="15" x14ac:dyDescent="0.25">
      <c r="A15841"/>
      <c r="B15841"/>
      <c r="C15841"/>
      <c r="D15841"/>
    </row>
    <row r="15842" spans="1:4" ht="15" x14ac:dyDescent="0.25">
      <c r="A15842"/>
      <c r="B15842"/>
      <c r="C15842"/>
      <c r="D15842"/>
    </row>
    <row r="15843" spans="1:4" ht="15" x14ac:dyDescent="0.25">
      <c r="A15843"/>
      <c r="B15843"/>
      <c r="C15843"/>
      <c r="D15843"/>
    </row>
    <row r="15844" spans="1:4" ht="15" x14ac:dyDescent="0.25">
      <c r="A15844"/>
      <c r="B15844"/>
      <c r="C15844"/>
      <c r="D15844"/>
    </row>
    <row r="15845" spans="1:4" ht="15" x14ac:dyDescent="0.25">
      <c r="A15845"/>
      <c r="B15845"/>
      <c r="C15845"/>
      <c r="D15845"/>
    </row>
    <row r="15846" spans="1:4" ht="15" x14ac:dyDescent="0.25">
      <c r="A15846"/>
      <c r="B15846"/>
      <c r="C15846"/>
      <c r="D15846"/>
    </row>
    <row r="15847" spans="1:4" ht="15" x14ac:dyDescent="0.25">
      <c r="A15847"/>
      <c r="B15847"/>
      <c r="C15847"/>
      <c r="D15847"/>
    </row>
    <row r="15848" spans="1:4" ht="15" x14ac:dyDescent="0.25">
      <c r="A15848"/>
      <c r="B15848"/>
      <c r="C15848"/>
      <c r="D15848"/>
    </row>
    <row r="15849" spans="1:4" ht="15" x14ac:dyDescent="0.25">
      <c r="A15849"/>
      <c r="B15849"/>
      <c r="C15849"/>
      <c r="D15849"/>
    </row>
    <row r="15850" spans="1:4" ht="15" x14ac:dyDescent="0.25">
      <c r="A15850"/>
      <c r="B15850"/>
      <c r="C15850"/>
      <c r="D15850"/>
    </row>
    <row r="15851" spans="1:4" ht="15" x14ac:dyDescent="0.25">
      <c r="A15851"/>
      <c r="B15851"/>
      <c r="C15851"/>
      <c r="D15851"/>
    </row>
    <row r="15852" spans="1:4" ht="15" x14ac:dyDescent="0.25">
      <c r="A15852"/>
      <c r="B15852"/>
      <c r="C15852"/>
      <c r="D15852"/>
    </row>
    <row r="15853" spans="1:4" ht="15" x14ac:dyDescent="0.25">
      <c r="A15853"/>
      <c r="B15853"/>
      <c r="C15853"/>
      <c r="D15853"/>
    </row>
    <row r="15854" spans="1:4" ht="15" x14ac:dyDescent="0.25">
      <c r="A15854"/>
      <c r="B15854"/>
      <c r="C15854"/>
      <c r="D15854"/>
    </row>
    <row r="15855" spans="1:4" ht="15" x14ac:dyDescent="0.25">
      <c r="A15855"/>
      <c r="B15855"/>
      <c r="C15855"/>
      <c r="D15855"/>
    </row>
    <row r="15856" spans="1:4" ht="15" x14ac:dyDescent="0.25">
      <c r="A15856"/>
      <c r="B15856"/>
      <c r="C15856"/>
      <c r="D15856"/>
    </row>
    <row r="15857" spans="1:4" ht="15" x14ac:dyDescent="0.25">
      <c r="A15857"/>
      <c r="B15857"/>
      <c r="C15857"/>
      <c r="D15857"/>
    </row>
    <row r="15858" spans="1:4" ht="15" x14ac:dyDescent="0.25">
      <c r="A15858"/>
      <c r="B15858"/>
      <c r="C15858"/>
      <c r="D15858"/>
    </row>
    <row r="15859" spans="1:4" ht="15" x14ac:dyDescent="0.25">
      <c r="A15859"/>
      <c r="B15859"/>
      <c r="C15859"/>
      <c r="D15859"/>
    </row>
    <row r="15860" spans="1:4" ht="15" x14ac:dyDescent="0.25">
      <c r="A15860"/>
      <c r="B15860"/>
      <c r="C15860"/>
      <c r="D15860"/>
    </row>
    <row r="15861" spans="1:4" ht="15" x14ac:dyDescent="0.25">
      <c r="A15861"/>
      <c r="B15861"/>
      <c r="C15861"/>
      <c r="D15861"/>
    </row>
    <row r="15862" spans="1:4" ht="15" x14ac:dyDescent="0.25">
      <c r="A15862"/>
      <c r="B15862"/>
      <c r="C15862"/>
      <c r="D15862"/>
    </row>
    <row r="15863" spans="1:4" ht="15" x14ac:dyDescent="0.25">
      <c r="A15863"/>
      <c r="B15863"/>
      <c r="C15863"/>
      <c r="D15863"/>
    </row>
    <row r="15864" spans="1:4" ht="15" x14ac:dyDescent="0.25">
      <c r="A15864"/>
      <c r="B15864"/>
      <c r="C15864"/>
      <c r="D15864"/>
    </row>
    <row r="15865" spans="1:4" ht="15" x14ac:dyDescent="0.25">
      <c r="A15865"/>
      <c r="B15865"/>
      <c r="C15865"/>
      <c r="D15865"/>
    </row>
    <row r="15866" spans="1:4" ht="15" x14ac:dyDescent="0.25">
      <c r="A15866"/>
      <c r="B15866"/>
      <c r="C15866"/>
      <c r="D15866"/>
    </row>
    <row r="15867" spans="1:4" ht="15" x14ac:dyDescent="0.25">
      <c r="A15867"/>
      <c r="B15867"/>
      <c r="C15867"/>
      <c r="D15867"/>
    </row>
    <row r="15868" spans="1:4" ht="15" x14ac:dyDescent="0.25">
      <c r="A15868"/>
      <c r="B15868"/>
      <c r="C15868"/>
      <c r="D15868"/>
    </row>
    <row r="15869" spans="1:4" ht="15" x14ac:dyDescent="0.25">
      <c r="A15869"/>
      <c r="B15869"/>
      <c r="C15869"/>
      <c r="D15869"/>
    </row>
    <row r="15870" spans="1:4" ht="15" x14ac:dyDescent="0.25">
      <c r="A15870"/>
      <c r="B15870"/>
      <c r="C15870"/>
      <c r="D15870"/>
    </row>
    <row r="15871" spans="1:4" ht="15" x14ac:dyDescent="0.25">
      <c r="A15871"/>
      <c r="B15871"/>
      <c r="C15871"/>
      <c r="D15871"/>
    </row>
    <row r="15872" spans="1:4" ht="15" x14ac:dyDescent="0.25">
      <c r="A15872"/>
      <c r="B15872"/>
      <c r="C15872"/>
      <c r="D15872"/>
    </row>
    <row r="15873" spans="1:4" ht="15" x14ac:dyDescent="0.25">
      <c r="A15873"/>
      <c r="B15873"/>
      <c r="C15873"/>
      <c r="D15873"/>
    </row>
    <row r="15874" spans="1:4" ht="15" x14ac:dyDescent="0.25">
      <c r="A15874"/>
      <c r="B15874"/>
      <c r="C15874"/>
      <c r="D15874"/>
    </row>
    <row r="15875" spans="1:4" ht="15" x14ac:dyDescent="0.25">
      <c r="A15875"/>
      <c r="B15875"/>
      <c r="C15875"/>
      <c r="D15875"/>
    </row>
    <row r="15876" spans="1:4" ht="15" x14ac:dyDescent="0.25">
      <c r="A15876"/>
      <c r="B15876"/>
      <c r="C15876"/>
      <c r="D15876"/>
    </row>
    <row r="15877" spans="1:4" ht="15" x14ac:dyDescent="0.25">
      <c r="A15877"/>
      <c r="B15877"/>
      <c r="C15877"/>
      <c r="D15877"/>
    </row>
    <row r="15878" spans="1:4" ht="15" x14ac:dyDescent="0.25">
      <c r="A15878"/>
      <c r="B15878"/>
      <c r="C15878"/>
      <c r="D15878"/>
    </row>
    <row r="15879" spans="1:4" ht="15" x14ac:dyDescent="0.25">
      <c r="A15879"/>
      <c r="B15879"/>
      <c r="C15879"/>
      <c r="D15879"/>
    </row>
    <row r="15880" spans="1:4" ht="15" x14ac:dyDescent="0.25">
      <c r="A15880"/>
      <c r="B15880"/>
      <c r="C15880"/>
      <c r="D15880"/>
    </row>
    <row r="15881" spans="1:4" ht="15" x14ac:dyDescent="0.25">
      <c r="A15881"/>
      <c r="B15881"/>
      <c r="C15881"/>
      <c r="D15881"/>
    </row>
    <row r="15882" spans="1:4" ht="15" x14ac:dyDescent="0.25">
      <c r="A15882"/>
      <c r="B15882"/>
      <c r="C15882"/>
      <c r="D15882"/>
    </row>
    <row r="15883" spans="1:4" ht="15" x14ac:dyDescent="0.25">
      <c r="A15883"/>
      <c r="B15883"/>
      <c r="C15883"/>
      <c r="D15883"/>
    </row>
    <row r="15884" spans="1:4" ht="15" x14ac:dyDescent="0.25">
      <c r="A15884"/>
      <c r="B15884"/>
      <c r="C15884"/>
      <c r="D15884"/>
    </row>
    <row r="15885" spans="1:4" ht="15" x14ac:dyDescent="0.25">
      <c r="A15885"/>
      <c r="B15885"/>
      <c r="C15885"/>
      <c r="D15885"/>
    </row>
    <row r="15886" spans="1:4" ht="15" x14ac:dyDescent="0.25">
      <c r="A15886"/>
      <c r="B15886"/>
      <c r="C15886"/>
      <c r="D15886"/>
    </row>
    <row r="15887" spans="1:4" ht="15" x14ac:dyDescent="0.25">
      <c r="A15887"/>
      <c r="B15887"/>
      <c r="C15887"/>
      <c r="D15887"/>
    </row>
    <row r="15888" spans="1:4" ht="15" x14ac:dyDescent="0.25">
      <c r="A15888"/>
      <c r="B15888"/>
      <c r="C15888"/>
      <c r="D15888"/>
    </row>
    <row r="15889" spans="1:4" ht="15" x14ac:dyDescent="0.25">
      <c r="A15889"/>
      <c r="B15889"/>
      <c r="C15889"/>
      <c r="D15889"/>
    </row>
    <row r="15890" spans="1:4" ht="15" x14ac:dyDescent="0.25">
      <c r="A15890"/>
      <c r="B15890"/>
      <c r="C15890"/>
      <c r="D15890"/>
    </row>
    <row r="15891" spans="1:4" ht="15" x14ac:dyDescent="0.25">
      <c r="A15891"/>
      <c r="B15891"/>
      <c r="C15891"/>
      <c r="D15891"/>
    </row>
    <row r="15892" spans="1:4" ht="15" x14ac:dyDescent="0.25">
      <c r="A15892"/>
      <c r="B15892"/>
      <c r="C15892"/>
      <c r="D15892"/>
    </row>
    <row r="15893" spans="1:4" ht="15" x14ac:dyDescent="0.25">
      <c r="A15893"/>
      <c r="B15893"/>
      <c r="C15893"/>
      <c r="D15893"/>
    </row>
    <row r="15894" spans="1:4" ht="15" x14ac:dyDescent="0.25">
      <c r="A15894"/>
      <c r="B15894"/>
      <c r="C15894"/>
      <c r="D15894"/>
    </row>
    <row r="15895" spans="1:4" ht="15" x14ac:dyDescent="0.25">
      <c r="A15895"/>
      <c r="B15895"/>
      <c r="C15895"/>
      <c r="D15895"/>
    </row>
    <row r="15896" spans="1:4" ht="15" x14ac:dyDescent="0.25">
      <c r="A15896"/>
      <c r="B15896"/>
      <c r="C15896"/>
      <c r="D15896"/>
    </row>
    <row r="15897" spans="1:4" ht="15" x14ac:dyDescent="0.25">
      <c r="A15897"/>
      <c r="B15897"/>
      <c r="C15897"/>
      <c r="D15897"/>
    </row>
    <row r="15898" spans="1:4" ht="15" x14ac:dyDescent="0.25">
      <c r="A15898"/>
      <c r="B15898"/>
      <c r="C15898"/>
      <c r="D15898"/>
    </row>
    <row r="15899" spans="1:4" ht="15" x14ac:dyDescent="0.25">
      <c r="A15899"/>
      <c r="B15899"/>
      <c r="C15899"/>
      <c r="D15899"/>
    </row>
    <row r="15900" spans="1:4" ht="15" x14ac:dyDescent="0.25">
      <c r="A15900"/>
      <c r="B15900"/>
      <c r="C15900"/>
      <c r="D15900"/>
    </row>
    <row r="15901" spans="1:4" ht="15" x14ac:dyDescent="0.25">
      <c r="A15901"/>
      <c r="B15901"/>
      <c r="C15901"/>
      <c r="D15901"/>
    </row>
    <row r="15902" spans="1:4" ht="15" x14ac:dyDescent="0.25">
      <c r="A15902"/>
      <c r="B15902"/>
      <c r="C15902"/>
      <c r="D15902"/>
    </row>
    <row r="15903" spans="1:4" ht="15" x14ac:dyDescent="0.25">
      <c r="A15903"/>
      <c r="B15903"/>
      <c r="C15903"/>
      <c r="D15903"/>
    </row>
    <row r="15904" spans="1:4" ht="15" x14ac:dyDescent="0.25">
      <c r="A15904"/>
      <c r="B15904"/>
      <c r="C15904"/>
      <c r="D15904"/>
    </row>
    <row r="15905" spans="1:4" ht="15" x14ac:dyDescent="0.25">
      <c r="A15905"/>
      <c r="B15905"/>
      <c r="C15905"/>
      <c r="D15905"/>
    </row>
    <row r="15906" spans="1:4" ht="15" x14ac:dyDescent="0.25">
      <c r="A15906"/>
      <c r="B15906"/>
      <c r="C15906"/>
      <c r="D15906"/>
    </row>
    <row r="15907" spans="1:4" ht="15" x14ac:dyDescent="0.25">
      <c r="A15907"/>
      <c r="B15907"/>
      <c r="C15907"/>
      <c r="D15907"/>
    </row>
    <row r="15908" spans="1:4" ht="15" x14ac:dyDescent="0.25">
      <c r="A15908"/>
      <c r="B15908"/>
      <c r="C15908"/>
      <c r="D15908"/>
    </row>
    <row r="15909" spans="1:4" ht="15" x14ac:dyDescent="0.25">
      <c r="A15909"/>
      <c r="B15909"/>
      <c r="C15909"/>
      <c r="D15909"/>
    </row>
    <row r="15910" spans="1:4" ht="15" x14ac:dyDescent="0.25">
      <c r="A15910"/>
      <c r="B15910"/>
      <c r="C15910"/>
      <c r="D15910"/>
    </row>
    <row r="15911" spans="1:4" ht="15" x14ac:dyDescent="0.25">
      <c r="A15911"/>
      <c r="B15911"/>
      <c r="C15911"/>
      <c r="D15911"/>
    </row>
    <row r="15912" spans="1:4" ht="15" x14ac:dyDescent="0.25">
      <c r="A15912"/>
      <c r="B15912"/>
      <c r="C15912"/>
      <c r="D15912"/>
    </row>
    <row r="15913" spans="1:4" ht="15" x14ac:dyDescent="0.25">
      <c r="A15913"/>
      <c r="B15913"/>
      <c r="C15913"/>
      <c r="D15913"/>
    </row>
    <row r="15914" spans="1:4" ht="15" x14ac:dyDescent="0.25">
      <c r="A15914"/>
      <c r="B15914"/>
      <c r="C15914"/>
      <c r="D15914"/>
    </row>
    <row r="15915" spans="1:4" ht="15" x14ac:dyDescent="0.25">
      <c r="A15915"/>
      <c r="B15915"/>
      <c r="C15915"/>
      <c r="D15915"/>
    </row>
    <row r="15916" spans="1:4" ht="15" x14ac:dyDescent="0.25">
      <c r="A15916"/>
      <c r="B15916"/>
      <c r="C15916"/>
      <c r="D15916"/>
    </row>
    <row r="15917" spans="1:4" ht="15" x14ac:dyDescent="0.25">
      <c r="A15917"/>
      <c r="B15917"/>
      <c r="C15917"/>
      <c r="D15917"/>
    </row>
    <row r="15918" spans="1:4" ht="15" x14ac:dyDescent="0.25">
      <c r="A15918"/>
      <c r="B15918"/>
      <c r="C15918"/>
      <c r="D15918"/>
    </row>
    <row r="15919" spans="1:4" ht="15" x14ac:dyDescent="0.25">
      <c r="A15919"/>
      <c r="B15919"/>
      <c r="C15919"/>
      <c r="D15919"/>
    </row>
    <row r="15920" spans="1:4" ht="15" x14ac:dyDescent="0.25">
      <c r="A15920"/>
      <c r="B15920"/>
      <c r="C15920"/>
      <c r="D15920"/>
    </row>
    <row r="15921" spans="1:4" ht="15" x14ac:dyDescent="0.25">
      <c r="A15921"/>
      <c r="B15921"/>
      <c r="C15921"/>
      <c r="D15921"/>
    </row>
    <row r="15922" spans="1:4" ht="15" x14ac:dyDescent="0.25">
      <c r="A15922"/>
      <c r="B15922"/>
      <c r="C15922"/>
      <c r="D15922"/>
    </row>
    <row r="15923" spans="1:4" ht="15" x14ac:dyDescent="0.25">
      <c r="A15923"/>
      <c r="B15923"/>
      <c r="C15923"/>
      <c r="D15923"/>
    </row>
    <row r="15924" spans="1:4" ht="15" x14ac:dyDescent="0.25">
      <c r="A15924"/>
      <c r="B15924"/>
      <c r="C15924"/>
      <c r="D15924"/>
    </row>
    <row r="15925" spans="1:4" ht="15" x14ac:dyDescent="0.25">
      <c r="A15925"/>
      <c r="B15925"/>
      <c r="C15925"/>
      <c r="D15925"/>
    </row>
    <row r="15926" spans="1:4" ht="15" x14ac:dyDescent="0.25">
      <c r="A15926"/>
      <c r="B15926"/>
      <c r="C15926"/>
      <c r="D15926"/>
    </row>
    <row r="15927" spans="1:4" ht="15" x14ac:dyDescent="0.25">
      <c r="A15927"/>
      <c r="B15927"/>
      <c r="C15927"/>
      <c r="D15927"/>
    </row>
    <row r="15928" spans="1:4" ht="15" x14ac:dyDescent="0.25">
      <c r="A15928"/>
      <c r="B15928"/>
      <c r="C15928"/>
      <c r="D15928"/>
    </row>
    <row r="15929" spans="1:4" ht="15" x14ac:dyDescent="0.25">
      <c r="A15929"/>
      <c r="B15929"/>
      <c r="C15929"/>
      <c r="D15929"/>
    </row>
    <row r="15930" spans="1:4" ht="15" x14ac:dyDescent="0.25">
      <c r="A15930"/>
      <c r="B15930"/>
      <c r="C15930"/>
      <c r="D15930"/>
    </row>
    <row r="15931" spans="1:4" ht="15" x14ac:dyDescent="0.25">
      <c r="A15931"/>
      <c r="B15931"/>
      <c r="C15931"/>
      <c r="D15931"/>
    </row>
    <row r="15932" spans="1:4" ht="15" x14ac:dyDescent="0.25">
      <c r="A15932"/>
      <c r="B15932"/>
      <c r="C15932"/>
      <c r="D15932"/>
    </row>
    <row r="15933" spans="1:4" ht="15" x14ac:dyDescent="0.25">
      <c r="A15933"/>
      <c r="B15933"/>
      <c r="C15933"/>
      <c r="D15933"/>
    </row>
    <row r="15934" spans="1:4" ht="15" x14ac:dyDescent="0.25">
      <c r="A15934"/>
      <c r="B15934"/>
      <c r="C15934"/>
      <c r="D15934"/>
    </row>
    <row r="15935" spans="1:4" ht="15" x14ac:dyDescent="0.25">
      <c r="A15935"/>
      <c r="B15935"/>
      <c r="C15935"/>
      <c r="D15935"/>
    </row>
    <row r="15936" spans="1:4" ht="15" x14ac:dyDescent="0.25">
      <c r="A15936"/>
      <c r="B15936"/>
      <c r="C15936"/>
      <c r="D15936"/>
    </row>
    <row r="15937" spans="1:4" ht="15" x14ac:dyDescent="0.25">
      <c r="A15937"/>
      <c r="B15937"/>
      <c r="C15937"/>
      <c r="D15937"/>
    </row>
    <row r="15938" spans="1:4" ht="15" x14ac:dyDescent="0.25">
      <c r="A15938"/>
      <c r="B15938"/>
      <c r="C15938"/>
      <c r="D15938"/>
    </row>
    <row r="15939" spans="1:4" ht="15" x14ac:dyDescent="0.25">
      <c r="A15939"/>
      <c r="B15939"/>
      <c r="C15939"/>
      <c r="D15939"/>
    </row>
    <row r="15940" spans="1:4" ht="15" x14ac:dyDescent="0.25">
      <c r="A15940"/>
      <c r="B15940"/>
      <c r="C15940"/>
      <c r="D15940"/>
    </row>
    <row r="15941" spans="1:4" ht="15" x14ac:dyDescent="0.25">
      <c r="A15941"/>
      <c r="B15941"/>
      <c r="C15941"/>
      <c r="D15941"/>
    </row>
    <row r="15942" spans="1:4" ht="15" x14ac:dyDescent="0.25">
      <c r="A15942"/>
      <c r="B15942"/>
      <c r="C15942"/>
      <c r="D15942"/>
    </row>
    <row r="15943" spans="1:4" ht="15" x14ac:dyDescent="0.25">
      <c r="A15943"/>
      <c r="B15943"/>
      <c r="C15943"/>
      <c r="D15943"/>
    </row>
    <row r="15944" spans="1:4" ht="15" x14ac:dyDescent="0.25">
      <c r="A15944"/>
      <c r="B15944"/>
      <c r="C15944"/>
      <c r="D15944"/>
    </row>
    <row r="15945" spans="1:4" ht="15" x14ac:dyDescent="0.25">
      <c r="A15945"/>
      <c r="B15945"/>
      <c r="C15945"/>
      <c r="D15945"/>
    </row>
    <row r="15946" spans="1:4" ht="15" x14ac:dyDescent="0.25">
      <c r="A15946"/>
      <c r="B15946"/>
      <c r="C15946"/>
      <c r="D15946"/>
    </row>
    <row r="15947" spans="1:4" ht="15" x14ac:dyDescent="0.25">
      <c r="A15947"/>
      <c r="B15947"/>
      <c r="C15947"/>
      <c r="D15947"/>
    </row>
    <row r="15948" spans="1:4" ht="15" x14ac:dyDescent="0.25">
      <c r="A15948"/>
      <c r="B15948"/>
      <c r="C15948"/>
      <c r="D15948"/>
    </row>
    <row r="15949" spans="1:4" ht="15" x14ac:dyDescent="0.25">
      <c r="A15949"/>
      <c r="B15949"/>
      <c r="C15949"/>
      <c r="D15949"/>
    </row>
    <row r="15950" spans="1:4" ht="15" x14ac:dyDescent="0.25">
      <c r="A15950"/>
      <c r="B15950"/>
      <c r="C15950"/>
      <c r="D15950"/>
    </row>
    <row r="15951" spans="1:4" ht="15" x14ac:dyDescent="0.25">
      <c r="A15951"/>
      <c r="B15951"/>
      <c r="C15951"/>
      <c r="D15951"/>
    </row>
    <row r="15952" spans="1:4" ht="15" x14ac:dyDescent="0.25">
      <c r="A15952"/>
      <c r="B15952"/>
      <c r="C15952"/>
      <c r="D15952"/>
    </row>
    <row r="15953" spans="1:4" ht="15" x14ac:dyDescent="0.25">
      <c r="A15953"/>
      <c r="B15953"/>
      <c r="C15953"/>
      <c r="D15953"/>
    </row>
    <row r="15954" spans="1:4" ht="15" x14ac:dyDescent="0.25">
      <c r="A15954"/>
      <c r="B15954"/>
      <c r="C15954"/>
      <c r="D15954"/>
    </row>
    <row r="15955" spans="1:4" ht="15" x14ac:dyDescent="0.25">
      <c r="A15955"/>
      <c r="B15955"/>
      <c r="C15955"/>
      <c r="D15955"/>
    </row>
    <row r="15956" spans="1:4" ht="15" x14ac:dyDescent="0.25">
      <c r="A15956"/>
      <c r="B15956"/>
      <c r="C15956"/>
      <c r="D15956"/>
    </row>
    <row r="15957" spans="1:4" ht="15" x14ac:dyDescent="0.25">
      <c r="A15957"/>
      <c r="B15957"/>
      <c r="C15957"/>
      <c r="D15957"/>
    </row>
    <row r="15958" spans="1:4" ht="15" x14ac:dyDescent="0.25">
      <c r="A15958"/>
      <c r="B15958"/>
      <c r="C15958"/>
      <c r="D15958"/>
    </row>
    <row r="15959" spans="1:4" ht="15" x14ac:dyDescent="0.25">
      <c r="A15959"/>
      <c r="B15959"/>
      <c r="C15959"/>
      <c r="D15959"/>
    </row>
    <row r="15960" spans="1:4" ht="15" x14ac:dyDescent="0.25">
      <c r="A15960"/>
      <c r="B15960"/>
      <c r="C15960"/>
      <c r="D15960"/>
    </row>
    <row r="15961" spans="1:4" ht="15" x14ac:dyDescent="0.25">
      <c r="A15961"/>
      <c r="B15961"/>
      <c r="C15961"/>
      <c r="D15961"/>
    </row>
    <row r="15962" spans="1:4" ht="15" x14ac:dyDescent="0.25">
      <c r="A15962"/>
      <c r="B15962"/>
      <c r="C15962"/>
      <c r="D15962"/>
    </row>
    <row r="15963" spans="1:4" ht="15" x14ac:dyDescent="0.25">
      <c r="A15963"/>
      <c r="B15963"/>
      <c r="C15963"/>
      <c r="D15963"/>
    </row>
    <row r="15964" spans="1:4" ht="15" x14ac:dyDescent="0.25">
      <c r="A15964"/>
      <c r="B15964"/>
      <c r="C15964"/>
      <c r="D15964"/>
    </row>
    <row r="15965" spans="1:4" ht="15" x14ac:dyDescent="0.25">
      <c r="A15965"/>
      <c r="B15965"/>
      <c r="C15965"/>
      <c r="D15965"/>
    </row>
    <row r="15966" spans="1:4" ht="15" x14ac:dyDescent="0.25">
      <c r="A15966"/>
      <c r="B15966"/>
      <c r="C15966"/>
      <c r="D15966"/>
    </row>
    <row r="15967" spans="1:4" ht="15" x14ac:dyDescent="0.25">
      <c r="A15967"/>
      <c r="B15967"/>
      <c r="C15967"/>
      <c r="D15967"/>
    </row>
    <row r="15968" spans="1:4" ht="15" x14ac:dyDescent="0.25">
      <c r="A15968"/>
      <c r="B15968"/>
      <c r="C15968"/>
      <c r="D15968"/>
    </row>
    <row r="15969" spans="1:4" ht="15" x14ac:dyDescent="0.25">
      <c r="A15969"/>
      <c r="B15969"/>
      <c r="C15969"/>
      <c r="D15969"/>
    </row>
    <row r="15970" spans="1:4" ht="15" x14ac:dyDescent="0.25">
      <c r="A15970"/>
      <c r="B15970"/>
      <c r="C15970"/>
      <c r="D15970"/>
    </row>
    <row r="15971" spans="1:4" ht="15" x14ac:dyDescent="0.25">
      <c r="A15971"/>
      <c r="B15971"/>
      <c r="C15971"/>
      <c r="D15971"/>
    </row>
    <row r="15972" spans="1:4" ht="15" x14ac:dyDescent="0.25">
      <c r="A15972"/>
      <c r="B15972"/>
      <c r="C15972"/>
      <c r="D15972"/>
    </row>
    <row r="15973" spans="1:4" ht="15" x14ac:dyDescent="0.25">
      <c r="A15973"/>
      <c r="B15973"/>
      <c r="C15973"/>
      <c r="D15973"/>
    </row>
    <row r="15974" spans="1:4" ht="15" x14ac:dyDescent="0.25">
      <c r="A15974"/>
      <c r="B15974"/>
      <c r="C15974"/>
      <c r="D15974"/>
    </row>
    <row r="15975" spans="1:4" ht="15" x14ac:dyDescent="0.25">
      <c r="A15975"/>
      <c r="B15975"/>
      <c r="C15975"/>
      <c r="D15975"/>
    </row>
    <row r="15976" spans="1:4" ht="15" x14ac:dyDescent="0.25">
      <c r="A15976"/>
      <c r="B15976"/>
      <c r="C15976"/>
      <c r="D15976"/>
    </row>
    <row r="15977" spans="1:4" ht="15" x14ac:dyDescent="0.25">
      <c r="A15977"/>
      <c r="B15977"/>
      <c r="C15977"/>
      <c r="D15977"/>
    </row>
    <row r="15978" spans="1:4" ht="15" x14ac:dyDescent="0.25">
      <c r="A15978"/>
      <c r="B15978"/>
      <c r="C15978"/>
      <c r="D15978"/>
    </row>
    <row r="15979" spans="1:4" ht="15" x14ac:dyDescent="0.25">
      <c r="A15979"/>
      <c r="B15979"/>
      <c r="C15979"/>
      <c r="D15979"/>
    </row>
    <row r="15980" spans="1:4" ht="15" x14ac:dyDescent="0.25">
      <c r="A15980"/>
      <c r="B15980"/>
      <c r="C15980"/>
      <c r="D15980"/>
    </row>
    <row r="15981" spans="1:4" ht="15" x14ac:dyDescent="0.25">
      <c r="A15981"/>
      <c r="B15981"/>
      <c r="C15981"/>
      <c r="D15981"/>
    </row>
    <row r="15982" spans="1:4" ht="15" x14ac:dyDescent="0.25">
      <c r="A15982"/>
      <c r="B15982"/>
      <c r="C15982"/>
      <c r="D15982"/>
    </row>
    <row r="15983" spans="1:4" ht="15" x14ac:dyDescent="0.25">
      <c r="A15983"/>
      <c r="B15983"/>
      <c r="C15983"/>
      <c r="D15983"/>
    </row>
    <row r="15984" spans="1:4" ht="15" x14ac:dyDescent="0.25">
      <c r="A15984"/>
      <c r="B15984"/>
      <c r="C15984"/>
      <c r="D15984"/>
    </row>
    <row r="15985" spans="1:4" ht="15" x14ac:dyDescent="0.25">
      <c r="A15985"/>
      <c r="B15985"/>
      <c r="C15985"/>
      <c r="D15985"/>
    </row>
    <row r="15986" spans="1:4" ht="15" x14ac:dyDescent="0.25">
      <c r="A15986"/>
      <c r="B15986"/>
      <c r="C15986"/>
      <c r="D15986"/>
    </row>
    <row r="15987" spans="1:4" ht="15" x14ac:dyDescent="0.25">
      <c r="A15987"/>
      <c r="B15987"/>
      <c r="C15987"/>
      <c r="D15987"/>
    </row>
    <row r="15988" spans="1:4" ht="15" x14ac:dyDescent="0.25">
      <c r="A15988"/>
      <c r="B15988"/>
      <c r="C15988"/>
      <c r="D15988"/>
    </row>
    <row r="15989" spans="1:4" ht="15" x14ac:dyDescent="0.25">
      <c r="A15989"/>
      <c r="B15989"/>
      <c r="C15989"/>
      <c r="D15989"/>
    </row>
    <row r="15990" spans="1:4" ht="15" x14ac:dyDescent="0.25">
      <c r="A15990"/>
      <c r="B15990"/>
      <c r="C15990"/>
      <c r="D15990"/>
    </row>
    <row r="15991" spans="1:4" ht="15" x14ac:dyDescent="0.25">
      <c r="A15991"/>
      <c r="B15991"/>
      <c r="C15991"/>
      <c r="D15991"/>
    </row>
    <row r="15992" spans="1:4" ht="15" x14ac:dyDescent="0.25">
      <c r="A15992"/>
      <c r="B15992"/>
      <c r="C15992"/>
      <c r="D15992"/>
    </row>
    <row r="15993" spans="1:4" ht="15" x14ac:dyDescent="0.25">
      <c r="A15993"/>
      <c r="B15993"/>
      <c r="C15993"/>
      <c r="D15993"/>
    </row>
    <row r="15994" spans="1:4" ht="15" x14ac:dyDescent="0.25">
      <c r="A15994"/>
      <c r="B15994"/>
      <c r="C15994"/>
      <c r="D15994"/>
    </row>
    <row r="15995" spans="1:4" ht="15" x14ac:dyDescent="0.25">
      <c r="A15995"/>
      <c r="B15995"/>
      <c r="C15995"/>
      <c r="D15995"/>
    </row>
    <row r="15996" spans="1:4" ht="15" x14ac:dyDescent="0.25">
      <c r="A15996"/>
      <c r="B15996"/>
      <c r="C15996"/>
      <c r="D15996"/>
    </row>
    <row r="15997" spans="1:4" ht="15" x14ac:dyDescent="0.25">
      <c r="A15997"/>
      <c r="B15997"/>
      <c r="C15997"/>
      <c r="D15997"/>
    </row>
    <row r="15998" spans="1:4" ht="15" x14ac:dyDescent="0.25">
      <c r="A15998"/>
      <c r="B15998"/>
      <c r="C15998"/>
      <c r="D15998"/>
    </row>
    <row r="15999" spans="1:4" ht="15" x14ac:dyDescent="0.25">
      <c r="A15999"/>
      <c r="B15999"/>
      <c r="C15999"/>
      <c r="D15999"/>
    </row>
    <row r="16000" spans="1:4" ht="15" x14ac:dyDescent="0.25">
      <c r="A16000"/>
      <c r="B16000"/>
      <c r="C16000"/>
      <c r="D16000"/>
    </row>
    <row r="16001" spans="1:4" ht="15" x14ac:dyDescent="0.25">
      <c r="A16001"/>
      <c r="B16001"/>
      <c r="C16001"/>
      <c r="D16001"/>
    </row>
    <row r="16002" spans="1:4" ht="15" x14ac:dyDescent="0.25">
      <c r="A16002"/>
      <c r="B16002"/>
      <c r="C16002"/>
      <c r="D16002"/>
    </row>
    <row r="16003" spans="1:4" ht="15" x14ac:dyDescent="0.25">
      <c r="A16003"/>
      <c r="B16003"/>
      <c r="C16003"/>
      <c r="D16003"/>
    </row>
    <row r="16004" spans="1:4" ht="15" x14ac:dyDescent="0.25">
      <c r="A16004"/>
      <c r="B16004"/>
      <c r="C16004"/>
      <c r="D16004"/>
    </row>
    <row r="16005" spans="1:4" ht="15" x14ac:dyDescent="0.25">
      <c r="A16005"/>
      <c r="B16005"/>
      <c r="C16005"/>
      <c r="D16005"/>
    </row>
    <row r="16006" spans="1:4" ht="15" x14ac:dyDescent="0.25">
      <c r="A16006"/>
      <c r="B16006"/>
      <c r="C16006"/>
      <c r="D16006"/>
    </row>
    <row r="16007" spans="1:4" ht="15" x14ac:dyDescent="0.25">
      <c r="A16007"/>
      <c r="B16007"/>
      <c r="C16007"/>
      <c r="D16007"/>
    </row>
    <row r="16008" spans="1:4" ht="15" x14ac:dyDescent="0.25">
      <c r="A16008"/>
      <c r="B16008"/>
      <c r="C16008"/>
      <c r="D16008"/>
    </row>
    <row r="16009" spans="1:4" ht="15" x14ac:dyDescent="0.25">
      <c r="A16009"/>
      <c r="B16009"/>
      <c r="C16009"/>
      <c r="D16009"/>
    </row>
    <row r="16010" spans="1:4" ht="15" x14ac:dyDescent="0.25">
      <c r="A16010"/>
      <c r="B16010"/>
      <c r="C16010"/>
      <c r="D16010"/>
    </row>
    <row r="16011" spans="1:4" ht="15" x14ac:dyDescent="0.25">
      <c r="A16011"/>
      <c r="B16011"/>
      <c r="C16011"/>
      <c r="D16011"/>
    </row>
    <row r="16012" spans="1:4" ht="15" x14ac:dyDescent="0.25">
      <c r="A16012"/>
      <c r="B16012"/>
      <c r="C16012"/>
      <c r="D16012"/>
    </row>
    <row r="16013" spans="1:4" ht="15" x14ac:dyDescent="0.25">
      <c r="A16013"/>
      <c r="B16013"/>
      <c r="C16013"/>
      <c r="D16013"/>
    </row>
    <row r="16014" spans="1:4" ht="15" x14ac:dyDescent="0.25">
      <c r="A16014"/>
      <c r="B16014"/>
      <c r="C16014"/>
      <c r="D16014"/>
    </row>
    <row r="16015" spans="1:4" ht="15" x14ac:dyDescent="0.25">
      <c r="A16015"/>
      <c r="B16015"/>
      <c r="C16015"/>
      <c r="D16015"/>
    </row>
    <row r="16016" spans="1:4" ht="15" x14ac:dyDescent="0.25">
      <c r="A16016"/>
      <c r="B16016"/>
      <c r="C16016"/>
      <c r="D16016"/>
    </row>
    <row r="16017" spans="1:4" ht="15" x14ac:dyDescent="0.25">
      <c r="A16017"/>
      <c r="B16017"/>
      <c r="C16017"/>
      <c r="D16017"/>
    </row>
    <row r="16018" spans="1:4" ht="15" x14ac:dyDescent="0.25">
      <c r="A16018"/>
      <c r="B16018"/>
      <c r="C16018"/>
      <c r="D16018"/>
    </row>
    <row r="16019" spans="1:4" ht="15" x14ac:dyDescent="0.25">
      <c r="A16019"/>
      <c r="B16019"/>
      <c r="C16019"/>
      <c r="D16019"/>
    </row>
    <row r="16020" spans="1:4" ht="15" x14ac:dyDescent="0.25">
      <c r="A16020"/>
      <c r="B16020"/>
      <c r="C16020"/>
      <c r="D16020"/>
    </row>
    <row r="16021" spans="1:4" ht="15" x14ac:dyDescent="0.25">
      <c r="A16021"/>
      <c r="B16021"/>
      <c r="C16021"/>
      <c r="D16021"/>
    </row>
    <row r="16022" spans="1:4" ht="15" x14ac:dyDescent="0.25">
      <c r="A16022"/>
      <c r="B16022"/>
      <c r="C16022"/>
      <c r="D16022"/>
    </row>
    <row r="16023" spans="1:4" ht="15" x14ac:dyDescent="0.25">
      <c r="A16023"/>
      <c r="B16023"/>
      <c r="C16023"/>
      <c r="D16023"/>
    </row>
    <row r="16024" spans="1:4" ht="15" x14ac:dyDescent="0.25">
      <c r="A16024"/>
      <c r="B16024"/>
      <c r="C16024"/>
      <c r="D16024"/>
    </row>
    <row r="16025" spans="1:4" ht="15" x14ac:dyDescent="0.25">
      <c r="A16025"/>
      <c r="B16025"/>
      <c r="C16025"/>
      <c r="D16025"/>
    </row>
    <row r="16026" spans="1:4" ht="15" x14ac:dyDescent="0.25">
      <c r="A16026"/>
      <c r="B16026"/>
      <c r="C16026"/>
      <c r="D16026"/>
    </row>
    <row r="16027" spans="1:4" ht="15" x14ac:dyDescent="0.25">
      <c r="A16027"/>
      <c r="B16027"/>
      <c r="C16027"/>
      <c r="D16027"/>
    </row>
    <row r="16028" spans="1:4" ht="15" x14ac:dyDescent="0.25">
      <c r="A16028"/>
      <c r="B16028"/>
      <c r="C16028"/>
      <c r="D16028"/>
    </row>
    <row r="16029" spans="1:4" ht="15" x14ac:dyDescent="0.25">
      <c r="A16029"/>
      <c r="B16029"/>
      <c r="C16029"/>
      <c r="D16029"/>
    </row>
    <row r="16030" spans="1:4" ht="15" x14ac:dyDescent="0.25">
      <c r="A16030"/>
      <c r="B16030"/>
      <c r="C16030"/>
      <c r="D16030"/>
    </row>
    <row r="16031" spans="1:4" ht="15" x14ac:dyDescent="0.25">
      <c r="A16031"/>
      <c r="B16031"/>
      <c r="C16031"/>
      <c r="D16031"/>
    </row>
    <row r="16032" spans="1:4" ht="15" x14ac:dyDescent="0.25">
      <c r="A16032"/>
      <c r="B16032"/>
      <c r="C16032"/>
      <c r="D16032"/>
    </row>
    <row r="16033" spans="1:4" ht="15" x14ac:dyDescent="0.25">
      <c r="A16033"/>
      <c r="B16033"/>
      <c r="C16033"/>
      <c r="D16033"/>
    </row>
    <row r="16034" spans="1:4" ht="15" x14ac:dyDescent="0.25">
      <c r="A16034"/>
      <c r="B16034"/>
      <c r="C16034"/>
      <c r="D16034"/>
    </row>
    <row r="16035" spans="1:4" ht="15" x14ac:dyDescent="0.25">
      <c r="A16035"/>
      <c r="B16035"/>
      <c r="C16035"/>
      <c r="D16035"/>
    </row>
    <row r="16036" spans="1:4" ht="15" x14ac:dyDescent="0.25">
      <c r="A16036"/>
      <c r="B16036"/>
      <c r="C16036"/>
      <c r="D16036"/>
    </row>
    <row r="16037" spans="1:4" ht="15" x14ac:dyDescent="0.25">
      <c r="A16037"/>
      <c r="B16037"/>
      <c r="C16037"/>
      <c r="D16037"/>
    </row>
    <row r="16038" spans="1:4" ht="15" x14ac:dyDescent="0.25">
      <c r="A16038"/>
      <c r="B16038"/>
      <c r="C16038"/>
      <c r="D16038"/>
    </row>
    <row r="16039" spans="1:4" ht="15" x14ac:dyDescent="0.25">
      <c r="A16039"/>
      <c r="B16039"/>
      <c r="C16039"/>
      <c r="D16039"/>
    </row>
    <row r="16040" spans="1:4" ht="15" x14ac:dyDescent="0.25">
      <c r="A16040"/>
      <c r="B16040"/>
      <c r="C16040"/>
      <c r="D16040"/>
    </row>
    <row r="16041" spans="1:4" ht="15" x14ac:dyDescent="0.25">
      <c r="A16041"/>
      <c r="B16041"/>
      <c r="C16041"/>
      <c r="D16041"/>
    </row>
    <row r="16042" spans="1:4" ht="15" x14ac:dyDescent="0.25">
      <c r="A16042"/>
      <c r="B16042"/>
      <c r="C16042"/>
      <c r="D16042"/>
    </row>
    <row r="16043" spans="1:4" ht="15" x14ac:dyDescent="0.25">
      <c r="A16043"/>
      <c r="B16043"/>
      <c r="C16043"/>
      <c r="D16043"/>
    </row>
    <row r="16044" spans="1:4" ht="15" x14ac:dyDescent="0.25">
      <c r="A16044"/>
      <c r="B16044"/>
      <c r="C16044"/>
      <c r="D16044"/>
    </row>
    <row r="16045" spans="1:4" ht="15" x14ac:dyDescent="0.25">
      <c r="A16045"/>
      <c r="B16045"/>
      <c r="C16045"/>
      <c r="D16045"/>
    </row>
    <row r="16046" spans="1:4" ht="15" x14ac:dyDescent="0.25">
      <c r="A16046"/>
      <c r="B16046"/>
      <c r="C16046"/>
      <c r="D16046"/>
    </row>
    <row r="16047" spans="1:4" ht="15" x14ac:dyDescent="0.25">
      <c r="A16047"/>
      <c r="B16047"/>
      <c r="C16047"/>
      <c r="D16047"/>
    </row>
    <row r="16048" spans="1:4" ht="15" x14ac:dyDescent="0.25">
      <c r="A16048"/>
      <c r="B16048"/>
      <c r="C16048"/>
      <c r="D16048"/>
    </row>
    <row r="16049" spans="1:4" ht="15" x14ac:dyDescent="0.25">
      <c r="A16049"/>
      <c r="B16049"/>
      <c r="C16049"/>
      <c r="D16049"/>
    </row>
    <row r="16050" spans="1:4" ht="15" x14ac:dyDescent="0.25">
      <c r="A16050"/>
      <c r="B16050"/>
      <c r="C16050"/>
      <c r="D16050"/>
    </row>
    <row r="16051" spans="1:4" ht="15" x14ac:dyDescent="0.25">
      <c r="A16051"/>
      <c r="B16051"/>
      <c r="C16051"/>
      <c r="D16051"/>
    </row>
    <row r="16052" spans="1:4" ht="15" x14ac:dyDescent="0.25">
      <c r="A16052"/>
      <c r="B16052"/>
      <c r="C16052"/>
      <c r="D16052"/>
    </row>
    <row r="16053" spans="1:4" ht="15" x14ac:dyDescent="0.25">
      <c r="A16053"/>
      <c r="B16053"/>
      <c r="C16053"/>
      <c r="D16053"/>
    </row>
    <row r="16054" spans="1:4" ht="15" x14ac:dyDescent="0.25">
      <c r="A16054"/>
      <c r="B16054"/>
      <c r="C16054"/>
      <c r="D16054"/>
    </row>
    <row r="16055" spans="1:4" ht="15" x14ac:dyDescent="0.25">
      <c r="A16055"/>
      <c r="B16055"/>
      <c r="C16055"/>
      <c r="D16055"/>
    </row>
    <row r="16056" spans="1:4" ht="15" x14ac:dyDescent="0.25">
      <c r="A16056"/>
      <c r="B16056"/>
      <c r="C16056"/>
      <c r="D16056"/>
    </row>
    <row r="16057" spans="1:4" ht="15" x14ac:dyDescent="0.25">
      <c r="A16057"/>
      <c r="B16057"/>
      <c r="C16057"/>
      <c r="D16057"/>
    </row>
    <row r="16058" spans="1:4" ht="15" x14ac:dyDescent="0.25">
      <c r="A16058"/>
      <c r="B16058"/>
      <c r="C16058"/>
      <c r="D16058"/>
    </row>
    <row r="16059" spans="1:4" ht="15" x14ac:dyDescent="0.25">
      <c r="A16059"/>
      <c r="B16059"/>
      <c r="C16059"/>
      <c r="D16059"/>
    </row>
    <row r="16060" spans="1:4" ht="15" x14ac:dyDescent="0.25">
      <c r="A16060"/>
      <c r="B16060"/>
      <c r="C16060"/>
      <c r="D16060"/>
    </row>
    <row r="16061" spans="1:4" ht="15" x14ac:dyDescent="0.25">
      <c r="A16061"/>
      <c r="B16061"/>
      <c r="C16061"/>
      <c r="D16061"/>
    </row>
    <row r="16062" spans="1:4" ht="15" x14ac:dyDescent="0.25">
      <c r="A16062"/>
      <c r="B16062"/>
      <c r="C16062"/>
      <c r="D16062"/>
    </row>
    <row r="16063" spans="1:4" ht="15" x14ac:dyDescent="0.25">
      <c r="A16063"/>
      <c r="B16063"/>
      <c r="C16063"/>
      <c r="D16063"/>
    </row>
    <row r="16064" spans="1:4" ht="15" x14ac:dyDescent="0.25">
      <c r="A16064"/>
      <c r="B16064"/>
      <c r="C16064"/>
      <c r="D16064"/>
    </row>
    <row r="16065" spans="1:4" ht="15" x14ac:dyDescent="0.25">
      <c r="A16065"/>
      <c r="B16065"/>
      <c r="C16065"/>
      <c r="D16065"/>
    </row>
    <row r="16066" spans="1:4" ht="15" x14ac:dyDescent="0.25">
      <c r="A16066"/>
      <c r="B16066"/>
      <c r="C16066"/>
      <c r="D16066"/>
    </row>
    <row r="16067" spans="1:4" ht="15" x14ac:dyDescent="0.25">
      <c r="A16067"/>
      <c r="B16067"/>
      <c r="C16067"/>
      <c r="D16067"/>
    </row>
    <row r="16068" spans="1:4" ht="15" x14ac:dyDescent="0.25">
      <c r="A16068"/>
      <c r="B16068"/>
      <c r="C16068"/>
      <c r="D16068"/>
    </row>
    <row r="16069" spans="1:4" ht="15" x14ac:dyDescent="0.25">
      <c r="A16069"/>
      <c r="B16069"/>
      <c r="C16069"/>
      <c r="D16069"/>
    </row>
    <row r="16070" spans="1:4" ht="15" x14ac:dyDescent="0.25">
      <c r="A16070"/>
      <c r="B16070"/>
      <c r="C16070"/>
      <c r="D16070"/>
    </row>
    <row r="16071" spans="1:4" ht="15" x14ac:dyDescent="0.25">
      <c r="A16071"/>
      <c r="B16071"/>
      <c r="C16071"/>
      <c r="D16071"/>
    </row>
    <row r="16072" spans="1:4" ht="15" x14ac:dyDescent="0.25">
      <c r="A16072"/>
      <c r="B16072"/>
      <c r="C16072"/>
      <c r="D16072"/>
    </row>
    <row r="16073" spans="1:4" ht="15" x14ac:dyDescent="0.25">
      <c r="A16073"/>
      <c r="B16073"/>
      <c r="C16073"/>
      <c r="D16073"/>
    </row>
    <row r="16074" spans="1:4" ht="15" x14ac:dyDescent="0.25">
      <c r="A16074"/>
      <c r="B16074"/>
      <c r="C16074"/>
      <c r="D16074"/>
    </row>
    <row r="16075" spans="1:4" ht="15" x14ac:dyDescent="0.25">
      <c r="A16075"/>
      <c r="B16075"/>
      <c r="C16075"/>
      <c r="D16075"/>
    </row>
    <row r="16076" spans="1:4" ht="15" x14ac:dyDescent="0.25">
      <c r="A16076"/>
      <c r="B16076"/>
      <c r="C16076"/>
      <c r="D16076"/>
    </row>
    <row r="16077" spans="1:4" ht="15" x14ac:dyDescent="0.25">
      <c r="A16077"/>
      <c r="B16077"/>
      <c r="C16077"/>
      <c r="D16077"/>
    </row>
    <row r="16078" spans="1:4" ht="15" x14ac:dyDescent="0.25">
      <c r="A16078"/>
      <c r="B16078"/>
      <c r="C16078"/>
      <c r="D16078"/>
    </row>
    <row r="16079" spans="1:4" ht="15" x14ac:dyDescent="0.25">
      <c r="A16079"/>
      <c r="B16079"/>
      <c r="C16079"/>
      <c r="D16079"/>
    </row>
    <row r="16080" spans="1:4" ht="15" x14ac:dyDescent="0.25">
      <c r="A16080"/>
      <c r="B16080"/>
      <c r="C16080"/>
      <c r="D16080"/>
    </row>
    <row r="16081" spans="1:4" ht="15" x14ac:dyDescent="0.25">
      <c r="A16081"/>
      <c r="B16081"/>
      <c r="C16081"/>
      <c r="D16081"/>
    </row>
    <row r="16082" spans="1:4" ht="15" x14ac:dyDescent="0.25">
      <c r="A16082"/>
      <c r="B16082"/>
      <c r="C16082"/>
      <c r="D16082"/>
    </row>
    <row r="16083" spans="1:4" ht="15" x14ac:dyDescent="0.25">
      <c r="A16083"/>
      <c r="B16083"/>
      <c r="C16083"/>
      <c r="D16083"/>
    </row>
    <row r="16084" spans="1:4" ht="15" x14ac:dyDescent="0.25">
      <c r="A16084"/>
      <c r="B16084"/>
      <c r="C16084"/>
      <c r="D16084"/>
    </row>
    <row r="16085" spans="1:4" ht="15" x14ac:dyDescent="0.25">
      <c r="A16085"/>
      <c r="B16085"/>
      <c r="C16085"/>
      <c r="D16085"/>
    </row>
    <row r="16086" spans="1:4" ht="15" x14ac:dyDescent="0.25">
      <c r="A16086"/>
      <c r="B16086"/>
      <c r="C16086"/>
      <c r="D16086"/>
    </row>
    <row r="16087" spans="1:4" ht="15" x14ac:dyDescent="0.25">
      <c r="A16087"/>
      <c r="B16087"/>
      <c r="C16087"/>
      <c r="D16087"/>
    </row>
    <row r="16088" spans="1:4" ht="15" x14ac:dyDescent="0.25">
      <c r="A16088"/>
      <c r="B16088"/>
      <c r="C16088"/>
      <c r="D16088"/>
    </row>
    <row r="16089" spans="1:4" ht="15" x14ac:dyDescent="0.25">
      <c r="A16089"/>
      <c r="B16089"/>
      <c r="C16089"/>
      <c r="D16089"/>
    </row>
    <row r="16090" spans="1:4" ht="15" x14ac:dyDescent="0.25">
      <c r="A16090"/>
      <c r="B16090"/>
      <c r="C16090"/>
      <c r="D16090"/>
    </row>
    <row r="16091" spans="1:4" ht="15" x14ac:dyDescent="0.25">
      <c r="A16091"/>
      <c r="B16091"/>
      <c r="C16091"/>
      <c r="D16091"/>
    </row>
    <row r="16092" spans="1:4" ht="15" x14ac:dyDescent="0.25">
      <c r="A16092"/>
      <c r="B16092"/>
      <c r="C16092"/>
      <c r="D16092"/>
    </row>
    <row r="16093" spans="1:4" ht="15" x14ac:dyDescent="0.25">
      <c r="A16093"/>
      <c r="B16093"/>
      <c r="C16093"/>
      <c r="D16093"/>
    </row>
    <row r="16094" spans="1:4" ht="15" x14ac:dyDescent="0.25">
      <c r="A16094"/>
      <c r="B16094"/>
      <c r="C16094"/>
      <c r="D16094"/>
    </row>
    <row r="16095" spans="1:4" ht="15" x14ac:dyDescent="0.25">
      <c r="A16095"/>
      <c r="B16095"/>
      <c r="C16095"/>
      <c r="D16095"/>
    </row>
    <row r="16096" spans="1:4" ht="15" x14ac:dyDescent="0.25">
      <c r="A16096"/>
      <c r="B16096"/>
      <c r="C16096"/>
      <c r="D16096"/>
    </row>
    <row r="16097" spans="1:4" ht="15" x14ac:dyDescent="0.25">
      <c r="A16097"/>
      <c r="B16097"/>
      <c r="C16097"/>
      <c r="D16097"/>
    </row>
    <row r="16098" spans="1:4" ht="15" x14ac:dyDescent="0.25">
      <c r="A16098"/>
      <c r="B16098"/>
      <c r="C16098"/>
      <c r="D16098"/>
    </row>
    <row r="16099" spans="1:4" ht="15" x14ac:dyDescent="0.25">
      <c r="A16099"/>
      <c r="B16099"/>
      <c r="C16099"/>
      <c r="D16099"/>
    </row>
    <row r="16100" spans="1:4" ht="15" x14ac:dyDescent="0.25">
      <c r="A16100"/>
      <c r="B16100"/>
      <c r="C16100"/>
      <c r="D16100"/>
    </row>
    <row r="16101" spans="1:4" ht="15" x14ac:dyDescent="0.25">
      <c r="A16101"/>
      <c r="B16101"/>
      <c r="C16101"/>
      <c r="D16101"/>
    </row>
    <row r="16102" spans="1:4" ht="15" x14ac:dyDescent="0.25">
      <c r="A16102"/>
      <c r="B16102"/>
      <c r="C16102"/>
      <c r="D16102"/>
    </row>
    <row r="16103" spans="1:4" ht="15" x14ac:dyDescent="0.25">
      <c r="A16103"/>
      <c r="B16103"/>
      <c r="C16103"/>
      <c r="D16103"/>
    </row>
    <row r="16104" spans="1:4" ht="15" x14ac:dyDescent="0.25">
      <c r="A16104"/>
      <c r="B16104"/>
      <c r="C16104"/>
      <c r="D16104"/>
    </row>
    <row r="16105" spans="1:4" ht="15" x14ac:dyDescent="0.25">
      <c r="A16105"/>
      <c r="B16105"/>
      <c r="C16105"/>
      <c r="D16105"/>
    </row>
    <row r="16106" spans="1:4" ht="15" x14ac:dyDescent="0.25">
      <c r="A16106"/>
      <c r="B16106"/>
      <c r="C16106"/>
      <c r="D16106"/>
    </row>
    <row r="16107" spans="1:4" ht="15" x14ac:dyDescent="0.25">
      <c r="A16107"/>
      <c r="B16107"/>
      <c r="C16107"/>
      <c r="D16107"/>
    </row>
    <row r="16108" spans="1:4" ht="15" x14ac:dyDescent="0.25">
      <c r="A16108"/>
      <c r="B16108"/>
      <c r="C16108"/>
      <c r="D16108"/>
    </row>
    <row r="16109" spans="1:4" ht="15" x14ac:dyDescent="0.25">
      <c r="A16109"/>
      <c r="B16109"/>
      <c r="C16109"/>
      <c r="D16109"/>
    </row>
    <row r="16110" spans="1:4" ht="15" x14ac:dyDescent="0.25">
      <c r="A16110"/>
      <c r="B16110"/>
      <c r="C16110"/>
      <c r="D16110"/>
    </row>
    <row r="16111" spans="1:4" ht="15" x14ac:dyDescent="0.25">
      <c r="A16111"/>
      <c r="B16111"/>
      <c r="C16111"/>
      <c r="D16111"/>
    </row>
    <row r="16112" spans="1:4" ht="15" x14ac:dyDescent="0.25">
      <c r="A16112"/>
      <c r="B16112"/>
      <c r="C16112"/>
      <c r="D16112"/>
    </row>
    <row r="16113" spans="1:4" ht="15" x14ac:dyDescent="0.25">
      <c r="A16113"/>
      <c r="B16113"/>
      <c r="C16113"/>
      <c r="D16113"/>
    </row>
    <row r="16114" spans="1:4" ht="15" x14ac:dyDescent="0.25">
      <c r="A16114"/>
      <c r="B16114"/>
      <c r="C16114"/>
      <c r="D16114"/>
    </row>
    <row r="16115" spans="1:4" ht="15" x14ac:dyDescent="0.25">
      <c r="A16115"/>
      <c r="B16115"/>
      <c r="C16115"/>
      <c r="D16115"/>
    </row>
    <row r="16116" spans="1:4" ht="15" x14ac:dyDescent="0.25">
      <c r="A16116"/>
      <c r="B16116"/>
      <c r="C16116"/>
      <c r="D16116"/>
    </row>
    <row r="16117" spans="1:4" ht="15" x14ac:dyDescent="0.25">
      <c r="A16117"/>
      <c r="B16117"/>
      <c r="C16117"/>
      <c r="D16117"/>
    </row>
    <row r="16118" spans="1:4" ht="15" x14ac:dyDescent="0.25">
      <c r="A16118"/>
      <c r="B16118"/>
      <c r="C16118"/>
      <c r="D16118"/>
    </row>
    <row r="16119" spans="1:4" ht="15" x14ac:dyDescent="0.25">
      <c r="A16119"/>
      <c r="B16119"/>
      <c r="C16119"/>
      <c r="D16119"/>
    </row>
    <row r="16120" spans="1:4" ht="15" x14ac:dyDescent="0.25">
      <c r="A16120"/>
      <c r="B16120"/>
      <c r="C16120"/>
      <c r="D16120"/>
    </row>
    <row r="16121" spans="1:4" ht="15" x14ac:dyDescent="0.25">
      <c r="A16121"/>
      <c r="B16121"/>
      <c r="C16121"/>
      <c r="D16121"/>
    </row>
    <row r="16122" spans="1:4" ht="15" x14ac:dyDescent="0.25">
      <c r="A16122"/>
      <c r="B16122"/>
      <c r="C16122"/>
      <c r="D16122"/>
    </row>
    <row r="16123" spans="1:4" ht="15" x14ac:dyDescent="0.25">
      <c r="A16123"/>
      <c r="B16123"/>
      <c r="C16123"/>
      <c r="D16123"/>
    </row>
    <row r="16124" spans="1:4" ht="15" x14ac:dyDescent="0.25">
      <c r="A16124"/>
      <c r="B16124"/>
      <c r="C16124"/>
      <c r="D16124"/>
    </row>
    <row r="16125" spans="1:4" ht="15" x14ac:dyDescent="0.25">
      <c r="A16125"/>
      <c r="B16125"/>
      <c r="C16125"/>
      <c r="D16125"/>
    </row>
    <row r="16126" spans="1:4" ht="15" x14ac:dyDescent="0.25">
      <c r="A16126"/>
      <c r="B16126"/>
      <c r="C16126"/>
      <c r="D16126"/>
    </row>
    <row r="16127" spans="1:4" ht="15" x14ac:dyDescent="0.25">
      <c r="A16127"/>
      <c r="B16127"/>
      <c r="C16127"/>
      <c r="D16127"/>
    </row>
    <row r="16128" spans="1:4" ht="15" x14ac:dyDescent="0.25">
      <c r="A16128"/>
      <c r="B16128"/>
      <c r="C16128"/>
      <c r="D16128"/>
    </row>
    <row r="16129" spans="1:4" ht="15" x14ac:dyDescent="0.25">
      <c r="A16129"/>
      <c r="B16129"/>
      <c r="C16129"/>
      <c r="D16129"/>
    </row>
    <row r="16130" spans="1:4" ht="15" x14ac:dyDescent="0.25">
      <c r="A16130"/>
      <c r="B16130"/>
      <c r="C16130"/>
      <c r="D16130"/>
    </row>
    <row r="16131" spans="1:4" ht="15" x14ac:dyDescent="0.25">
      <c r="A16131"/>
      <c r="B16131"/>
      <c r="C16131"/>
      <c r="D16131"/>
    </row>
    <row r="16132" spans="1:4" ht="15" x14ac:dyDescent="0.25">
      <c r="A16132"/>
      <c r="B16132"/>
      <c r="C16132"/>
      <c r="D16132"/>
    </row>
    <row r="16133" spans="1:4" ht="15" x14ac:dyDescent="0.25">
      <c r="A16133"/>
      <c r="B16133"/>
      <c r="C16133"/>
      <c r="D16133"/>
    </row>
    <row r="16134" spans="1:4" ht="15" x14ac:dyDescent="0.25">
      <c r="A16134"/>
      <c r="B16134"/>
      <c r="C16134"/>
      <c r="D16134"/>
    </row>
    <row r="16135" spans="1:4" ht="15" x14ac:dyDescent="0.25">
      <c r="A16135"/>
      <c r="B16135"/>
      <c r="C16135"/>
      <c r="D16135"/>
    </row>
    <row r="16136" spans="1:4" ht="15" x14ac:dyDescent="0.25">
      <c r="A16136"/>
      <c r="B16136"/>
      <c r="C16136"/>
      <c r="D16136"/>
    </row>
    <row r="16137" spans="1:4" ht="15" x14ac:dyDescent="0.25">
      <c r="A16137"/>
      <c r="B16137"/>
      <c r="C16137"/>
      <c r="D16137"/>
    </row>
    <row r="16138" spans="1:4" ht="15" x14ac:dyDescent="0.25">
      <c r="A16138"/>
      <c r="B16138"/>
      <c r="C16138"/>
      <c r="D16138"/>
    </row>
    <row r="16139" spans="1:4" ht="15" x14ac:dyDescent="0.25">
      <c r="A16139"/>
      <c r="B16139"/>
      <c r="C16139"/>
      <c r="D16139"/>
    </row>
    <row r="16140" spans="1:4" ht="15" x14ac:dyDescent="0.25">
      <c r="A16140"/>
      <c r="B16140"/>
      <c r="C16140"/>
      <c r="D16140"/>
    </row>
    <row r="16141" spans="1:4" ht="15" x14ac:dyDescent="0.25">
      <c r="A16141"/>
      <c r="B16141"/>
      <c r="C16141"/>
      <c r="D16141"/>
    </row>
    <row r="16142" spans="1:4" ht="15" x14ac:dyDescent="0.25">
      <c r="A16142"/>
      <c r="B16142"/>
      <c r="C16142"/>
      <c r="D16142"/>
    </row>
    <row r="16143" spans="1:4" ht="15" x14ac:dyDescent="0.25">
      <c r="A16143"/>
      <c r="B16143"/>
      <c r="C16143"/>
      <c r="D16143"/>
    </row>
    <row r="16144" spans="1:4" ht="15" x14ac:dyDescent="0.25">
      <c r="A16144"/>
      <c r="B16144"/>
      <c r="C16144"/>
      <c r="D16144"/>
    </row>
    <row r="16145" spans="1:4" ht="15" x14ac:dyDescent="0.25">
      <c r="A16145"/>
      <c r="B16145"/>
      <c r="C16145"/>
      <c r="D16145"/>
    </row>
    <row r="16146" spans="1:4" ht="15" x14ac:dyDescent="0.25">
      <c r="A16146"/>
      <c r="B16146"/>
      <c r="C16146"/>
      <c r="D16146"/>
    </row>
    <row r="16147" spans="1:4" ht="15" x14ac:dyDescent="0.25">
      <c r="A16147"/>
      <c r="B16147"/>
      <c r="C16147"/>
      <c r="D16147"/>
    </row>
    <row r="16148" spans="1:4" ht="15" x14ac:dyDescent="0.25">
      <c r="A16148"/>
      <c r="B16148"/>
      <c r="C16148"/>
      <c r="D16148"/>
    </row>
    <row r="16149" spans="1:4" ht="15" x14ac:dyDescent="0.25">
      <c r="A16149"/>
      <c r="B16149"/>
      <c r="C16149"/>
      <c r="D16149"/>
    </row>
    <row r="16150" spans="1:4" ht="15" x14ac:dyDescent="0.25">
      <c r="A16150"/>
      <c r="B16150"/>
      <c r="C16150"/>
      <c r="D16150"/>
    </row>
    <row r="16151" spans="1:4" ht="15" x14ac:dyDescent="0.25">
      <c r="A16151"/>
      <c r="B16151"/>
      <c r="C16151"/>
      <c r="D16151"/>
    </row>
    <row r="16152" spans="1:4" ht="15" x14ac:dyDescent="0.25">
      <c r="A16152"/>
      <c r="B16152"/>
      <c r="C16152"/>
      <c r="D16152"/>
    </row>
    <row r="16153" spans="1:4" ht="15" x14ac:dyDescent="0.25">
      <c r="A16153"/>
      <c r="B16153"/>
      <c r="C16153"/>
      <c r="D16153"/>
    </row>
    <row r="16154" spans="1:4" ht="15" x14ac:dyDescent="0.25">
      <c r="A16154"/>
      <c r="B16154"/>
      <c r="C16154"/>
      <c r="D16154"/>
    </row>
    <row r="16155" spans="1:4" ht="15" x14ac:dyDescent="0.25">
      <c r="A16155"/>
      <c r="B16155"/>
      <c r="C16155"/>
      <c r="D16155"/>
    </row>
    <row r="16156" spans="1:4" ht="15" x14ac:dyDescent="0.25">
      <c r="A16156"/>
      <c r="B16156"/>
      <c r="C16156"/>
      <c r="D16156"/>
    </row>
    <row r="16157" spans="1:4" ht="15" x14ac:dyDescent="0.25">
      <c r="A16157"/>
      <c r="B16157"/>
      <c r="C16157"/>
      <c r="D16157"/>
    </row>
    <row r="16158" spans="1:4" ht="15" x14ac:dyDescent="0.25">
      <c r="A16158"/>
      <c r="B16158"/>
      <c r="C16158"/>
      <c r="D16158"/>
    </row>
    <row r="16159" spans="1:4" ht="15" x14ac:dyDescent="0.25">
      <c r="A16159"/>
      <c r="B16159"/>
      <c r="C16159"/>
      <c r="D16159"/>
    </row>
    <row r="16160" spans="1:4" ht="15" x14ac:dyDescent="0.25">
      <c r="A16160"/>
      <c r="B16160"/>
      <c r="C16160"/>
      <c r="D16160"/>
    </row>
    <row r="16161" spans="1:4" ht="15" x14ac:dyDescent="0.25">
      <c r="A16161"/>
      <c r="B16161"/>
      <c r="C16161"/>
      <c r="D16161"/>
    </row>
    <row r="16162" spans="1:4" ht="15" x14ac:dyDescent="0.25">
      <c r="A16162"/>
      <c r="B16162"/>
      <c r="C16162"/>
      <c r="D16162"/>
    </row>
    <row r="16163" spans="1:4" ht="15" x14ac:dyDescent="0.25">
      <c r="A16163"/>
      <c r="B16163"/>
      <c r="C16163"/>
      <c r="D16163"/>
    </row>
    <row r="16164" spans="1:4" ht="15" x14ac:dyDescent="0.25">
      <c r="A16164"/>
      <c r="B16164"/>
      <c r="C16164"/>
      <c r="D16164"/>
    </row>
    <row r="16165" spans="1:4" ht="15" x14ac:dyDescent="0.25">
      <c r="A16165"/>
      <c r="B16165"/>
      <c r="C16165"/>
      <c r="D16165"/>
    </row>
    <row r="16166" spans="1:4" ht="15" x14ac:dyDescent="0.25">
      <c r="A16166"/>
      <c r="B16166"/>
      <c r="C16166"/>
      <c r="D16166"/>
    </row>
    <row r="16167" spans="1:4" ht="15" x14ac:dyDescent="0.25">
      <c r="A16167"/>
      <c r="B16167"/>
      <c r="C16167"/>
      <c r="D16167"/>
    </row>
    <row r="16168" spans="1:4" ht="15" x14ac:dyDescent="0.25">
      <c r="A16168"/>
      <c r="B16168"/>
      <c r="C16168"/>
      <c r="D16168"/>
    </row>
    <row r="16169" spans="1:4" ht="15" x14ac:dyDescent="0.25">
      <c r="A16169"/>
      <c r="B16169"/>
      <c r="C16169"/>
      <c r="D16169"/>
    </row>
    <row r="16170" spans="1:4" ht="15" x14ac:dyDescent="0.25">
      <c r="A16170"/>
      <c r="B16170"/>
      <c r="C16170"/>
      <c r="D16170"/>
    </row>
    <row r="16171" spans="1:4" ht="15" x14ac:dyDescent="0.25">
      <c r="A16171"/>
      <c r="B16171"/>
      <c r="C16171"/>
      <c r="D16171"/>
    </row>
    <row r="16172" spans="1:4" ht="15" x14ac:dyDescent="0.25">
      <c r="A16172"/>
      <c r="B16172"/>
      <c r="C16172"/>
      <c r="D16172"/>
    </row>
    <row r="16173" spans="1:4" ht="15" x14ac:dyDescent="0.25">
      <c r="A16173"/>
      <c r="B16173"/>
      <c r="C16173"/>
      <c r="D16173"/>
    </row>
    <row r="16174" spans="1:4" ht="15" x14ac:dyDescent="0.25">
      <c r="A16174"/>
      <c r="B16174"/>
      <c r="C16174"/>
      <c r="D16174"/>
    </row>
    <row r="16175" spans="1:4" ht="15" x14ac:dyDescent="0.25">
      <c r="A16175"/>
      <c r="B16175"/>
      <c r="C16175"/>
      <c r="D16175"/>
    </row>
    <row r="16176" spans="1:4" ht="15" x14ac:dyDescent="0.25">
      <c r="A16176"/>
      <c r="B16176"/>
      <c r="C16176"/>
      <c r="D16176"/>
    </row>
    <row r="16177" spans="1:4" ht="15" x14ac:dyDescent="0.25">
      <c r="A16177"/>
      <c r="B16177"/>
      <c r="C16177"/>
      <c r="D16177"/>
    </row>
    <row r="16178" spans="1:4" ht="15" x14ac:dyDescent="0.25">
      <c r="A16178"/>
      <c r="B16178"/>
      <c r="C16178"/>
      <c r="D16178"/>
    </row>
    <row r="16179" spans="1:4" ht="15" x14ac:dyDescent="0.25">
      <c r="A16179"/>
      <c r="B16179"/>
      <c r="C16179"/>
      <c r="D16179"/>
    </row>
    <row r="16180" spans="1:4" ht="15" x14ac:dyDescent="0.25">
      <c r="A16180"/>
      <c r="B16180"/>
      <c r="C16180"/>
      <c r="D16180"/>
    </row>
    <row r="16181" spans="1:4" ht="15" x14ac:dyDescent="0.25">
      <c r="A16181"/>
      <c r="B16181"/>
      <c r="C16181"/>
      <c r="D16181"/>
    </row>
    <row r="16182" spans="1:4" ht="15" x14ac:dyDescent="0.25">
      <c r="A16182"/>
      <c r="B16182"/>
      <c r="C16182"/>
      <c r="D16182"/>
    </row>
    <row r="16183" spans="1:4" ht="15" x14ac:dyDescent="0.25">
      <c r="A16183"/>
      <c r="B16183"/>
      <c r="C16183"/>
      <c r="D16183"/>
    </row>
    <row r="16184" spans="1:4" ht="15" x14ac:dyDescent="0.25">
      <c r="A16184"/>
      <c r="B16184"/>
      <c r="C16184"/>
      <c r="D16184"/>
    </row>
    <row r="16185" spans="1:4" ht="15" x14ac:dyDescent="0.25">
      <c r="A16185"/>
      <c r="B16185"/>
      <c r="C16185"/>
      <c r="D16185"/>
    </row>
    <row r="16186" spans="1:4" ht="15" x14ac:dyDescent="0.25">
      <c r="A16186"/>
      <c r="B16186"/>
      <c r="C16186"/>
      <c r="D16186"/>
    </row>
    <row r="16187" spans="1:4" ht="15" x14ac:dyDescent="0.25">
      <c r="A16187"/>
      <c r="B16187"/>
      <c r="C16187"/>
      <c r="D16187"/>
    </row>
    <row r="16188" spans="1:4" ht="15" x14ac:dyDescent="0.25">
      <c r="A16188"/>
      <c r="B16188"/>
      <c r="C16188"/>
      <c r="D16188"/>
    </row>
    <row r="16189" spans="1:4" ht="15" x14ac:dyDescent="0.25">
      <c r="A16189"/>
      <c r="B16189"/>
      <c r="C16189"/>
      <c r="D16189"/>
    </row>
    <row r="16190" spans="1:4" ht="15" x14ac:dyDescent="0.25">
      <c r="A16190"/>
      <c r="B16190"/>
      <c r="C16190"/>
      <c r="D16190"/>
    </row>
    <row r="16191" spans="1:4" ht="15" x14ac:dyDescent="0.25">
      <c r="A16191"/>
      <c r="B16191"/>
      <c r="C16191"/>
      <c r="D16191"/>
    </row>
    <row r="16192" spans="1:4" ht="15" x14ac:dyDescent="0.25">
      <c r="A16192"/>
      <c r="B16192"/>
      <c r="C16192"/>
      <c r="D16192"/>
    </row>
    <row r="16193" spans="1:4" ht="15" x14ac:dyDescent="0.25">
      <c r="A16193"/>
      <c r="B16193"/>
      <c r="C16193"/>
      <c r="D16193"/>
    </row>
    <row r="16194" spans="1:4" ht="15" x14ac:dyDescent="0.25">
      <c r="A16194"/>
      <c r="B16194"/>
      <c r="C16194"/>
      <c r="D16194"/>
    </row>
    <row r="16195" spans="1:4" ht="15" x14ac:dyDescent="0.25">
      <c r="A16195"/>
      <c r="B16195"/>
      <c r="C16195"/>
      <c r="D16195"/>
    </row>
    <row r="16196" spans="1:4" ht="15" x14ac:dyDescent="0.25">
      <c r="A16196"/>
      <c r="B16196"/>
      <c r="C16196"/>
      <c r="D16196"/>
    </row>
    <row r="16197" spans="1:4" ht="15" x14ac:dyDescent="0.25">
      <c r="A16197"/>
      <c r="B16197"/>
      <c r="C16197"/>
      <c r="D16197"/>
    </row>
    <row r="16198" spans="1:4" ht="15" x14ac:dyDescent="0.25">
      <c r="A16198"/>
      <c r="B16198"/>
      <c r="C16198"/>
      <c r="D16198"/>
    </row>
    <row r="16199" spans="1:4" ht="15" x14ac:dyDescent="0.25">
      <c r="A16199"/>
      <c r="B16199"/>
      <c r="C16199"/>
      <c r="D16199"/>
    </row>
    <row r="16200" spans="1:4" ht="15" x14ac:dyDescent="0.25">
      <c r="A16200"/>
      <c r="B16200"/>
      <c r="C16200"/>
      <c r="D16200"/>
    </row>
    <row r="16201" spans="1:4" ht="15" x14ac:dyDescent="0.25">
      <c r="A16201"/>
      <c r="B16201"/>
      <c r="C16201"/>
      <c r="D16201"/>
    </row>
    <row r="16202" spans="1:4" ht="15" x14ac:dyDescent="0.25">
      <c r="A16202"/>
      <c r="B16202"/>
      <c r="C16202"/>
      <c r="D16202"/>
    </row>
    <row r="16203" spans="1:4" ht="15" x14ac:dyDescent="0.25">
      <c r="A16203"/>
      <c r="B16203"/>
      <c r="C16203"/>
      <c r="D16203"/>
    </row>
    <row r="16204" spans="1:4" ht="15" x14ac:dyDescent="0.25">
      <c r="A16204"/>
      <c r="B16204"/>
      <c r="C16204"/>
      <c r="D16204"/>
    </row>
    <row r="16205" spans="1:4" ht="15" x14ac:dyDescent="0.25">
      <c r="A16205"/>
      <c r="B16205"/>
      <c r="C16205"/>
      <c r="D16205"/>
    </row>
    <row r="16206" spans="1:4" ht="15" x14ac:dyDescent="0.25">
      <c r="A16206"/>
      <c r="B16206"/>
      <c r="C16206"/>
      <c r="D16206"/>
    </row>
    <row r="16207" spans="1:4" ht="15" x14ac:dyDescent="0.25">
      <c r="A16207"/>
      <c r="B16207"/>
      <c r="C16207"/>
      <c r="D16207"/>
    </row>
    <row r="16208" spans="1:4" ht="15" x14ac:dyDescent="0.25">
      <c r="A16208"/>
      <c r="B16208"/>
      <c r="C16208"/>
      <c r="D16208"/>
    </row>
    <row r="16209" spans="1:4" ht="15" x14ac:dyDescent="0.25">
      <c r="A16209"/>
      <c r="B16209"/>
      <c r="C16209"/>
      <c r="D16209"/>
    </row>
    <row r="16210" spans="1:4" ht="15" x14ac:dyDescent="0.25">
      <c r="A16210"/>
      <c r="B16210"/>
      <c r="C16210"/>
      <c r="D16210"/>
    </row>
    <row r="16211" spans="1:4" ht="15" x14ac:dyDescent="0.25">
      <c r="A16211"/>
      <c r="B16211"/>
      <c r="C16211"/>
      <c r="D16211"/>
    </row>
    <row r="16212" spans="1:4" ht="15" x14ac:dyDescent="0.25">
      <c r="A16212"/>
      <c r="B16212"/>
      <c r="C16212"/>
      <c r="D16212"/>
    </row>
    <row r="16213" spans="1:4" ht="15" x14ac:dyDescent="0.25">
      <c r="A16213"/>
      <c r="B16213"/>
      <c r="C16213"/>
      <c r="D16213"/>
    </row>
    <row r="16214" spans="1:4" ht="15" x14ac:dyDescent="0.25">
      <c r="A16214"/>
      <c r="B16214"/>
      <c r="C16214"/>
      <c r="D16214"/>
    </row>
    <row r="16215" spans="1:4" ht="15" x14ac:dyDescent="0.25">
      <c r="A16215"/>
      <c r="B16215"/>
      <c r="C16215"/>
      <c r="D16215"/>
    </row>
    <row r="16216" spans="1:4" ht="15" x14ac:dyDescent="0.25">
      <c r="A16216"/>
      <c r="B16216"/>
      <c r="C16216"/>
      <c r="D16216"/>
    </row>
    <row r="16217" spans="1:4" ht="15" x14ac:dyDescent="0.25">
      <c r="A16217"/>
      <c r="B16217"/>
      <c r="C16217"/>
      <c r="D16217"/>
    </row>
    <row r="16218" spans="1:4" ht="15" x14ac:dyDescent="0.25">
      <c r="A16218"/>
      <c r="B16218"/>
      <c r="C16218"/>
      <c r="D16218"/>
    </row>
    <row r="16219" spans="1:4" ht="15" x14ac:dyDescent="0.25">
      <c r="A16219"/>
      <c r="B16219"/>
      <c r="C16219"/>
      <c r="D16219"/>
    </row>
    <row r="16220" spans="1:4" ht="15" x14ac:dyDescent="0.25">
      <c r="A16220"/>
      <c r="B16220"/>
      <c r="C16220"/>
      <c r="D16220"/>
    </row>
    <row r="16221" spans="1:4" ht="15" x14ac:dyDescent="0.25">
      <c r="A16221"/>
      <c r="B16221"/>
      <c r="C16221"/>
      <c r="D16221"/>
    </row>
    <row r="16222" spans="1:4" ht="15" x14ac:dyDescent="0.25">
      <c r="A16222"/>
      <c r="B16222"/>
      <c r="C16222"/>
      <c r="D16222"/>
    </row>
    <row r="16223" spans="1:4" ht="15" x14ac:dyDescent="0.25">
      <c r="A16223"/>
      <c r="B16223"/>
      <c r="C16223"/>
      <c r="D16223"/>
    </row>
    <row r="16224" spans="1:4" ht="15" x14ac:dyDescent="0.25">
      <c r="A16224"/>
      <c r="B16224"/>
      <c r="C16224"/>
      <c r="D16224"/>
    </row>
    <row r="16225" spans="1:4" ht="15" x14ac:dyDescent="0.25">
      <c r="A16225"/>
      <c r="B16225"/>
      <c r="C16225"/>
      <c r="D16225"/>
    </row>
    <row r="16226" spans="1:4" ht="15" x14ac:dyDescent="0.25">
      <c r="A16226"/>
      <c r="B16226"/>
      <c r="C16226"/>
      <c r="D16226"/>
    </row>
    <row r="16227" spans="1:4" ht="15" x14ac:dyDescent="0.25">
      <c r="A16227"/>
      <c r="B16227"/>
      <c r="C16227"/>
      <c r="D16227"/>
    </row>
    <row r="16228" spans="1:4" ht="15" x14ac:dyDescent="0.25">
      <c r="A16228"/>
      <c r="B16228"/>
      <c r="C16228"/>
      <c r="D16228"/>
    </row>
    <row r="16229" spans="1:4" ht="15" x14ac:dyDescent="0.25">
      <c r="A16229"/>
      <c r="B16229"/>
      <c r="C16229"/>
      <c r="D16229"/>
    </row>
    <row r="16230" spans="1:4" ht="15" x14ac:dyDescent="0.25">
      <c r="A16230"/>
      <c r="B16230"/>
      <c r="C16230"/>
      <c r="D16230"/>
    </row>
    <row r="16231" spans="1:4" ht="15" x14ac:dyDescent="0.25">
      <c r="A16231"/>
      <c r="B16231"/>
      <c r="C16231"/>
      <c r="D16231"/>
    </row>
    <row r="16232" spans="1:4" ht="15" x14ac:dyDescent="0.25">
      <c r="A16232"/>
      <c r="B16232"/>
      <c r="C16232"/>
      <c r="D16232"/>
    </row>
    <row r="16233" spans="1:4" ht="15" x14ac:dyDescent="0.25">
      <c r="A16233"/>
      <c r="B16233"/>
      <c r="C16233"/>
      <c r="D16233"/>
    </row>
    <row r="16234" spans="1:4" ht="15" x14ac:dyDescent="0.25">
      <c r="A16234"/>
      <c r="B16234"/>
      <c r="C16234"/>
      <c r="D16234"/>
    </row>
    <row r="16235" spans="1:4" ht="15" x14ac:dyDescent="0.25">
      <c r="A16235"/>
      <c r="B16235"/>
      <c r="C16235"/>
      <c r="D16235"/>
    </row>
    <row r="16236" spans="1:4" ht="15" x14ac:dyDescent="0.25">
      <c r="A16236"/>
      <c r="B16236"/>
      <c r="C16236"/>
      <c r="D16236"/>
    </row>
    <row r="16237" spans="1:4" ht="15" x14ac:dyDescent="0.25">
      <c r="A16237"/>
      <c r="B16237"/>
      <c r="C16237"/>
      <c r="D16237"/>
    </row>
    <row r="16238" spans="1:4" ht="15" x14ac:dyDescent="0.25">
      <c r="A16238"/>
      <c r="B16238"/>
      <c r="C16238"/>
      <c r="D16238"/>
    </row>
    <row r="16239" spans="1:4" ht="15" x14ac:dyDescent="0.25">
      <c r="A16239"/>
      <c r="B16239"/>
      <c r="C16239"/>
      <c r="D16239"/>
    </row>
    <row r="16240" spans="1:4" ht="15" x14ac:dyDescent="0.25">
      <c r="A16240"/>
      <c r="B16240"/>
      <c r="C16240"/>
      <c r="D16240"/>
    </row>
    <row r="16241" spans="1:4" ht="15" x14ac:dyDescent="0.25">
      <c r="A16241"/>
      <c r="B16241"/>
      <c r="C16241"/>
      <c r="D16241"/>
    </row>
    <row r="16242" spans="1:4" ht="15" x14ac:dyDescent="0.25">
      <c r="A16242"/>
      <c r="B16242"/>
      <c r="C16242"/>
      <c r="D16242"/>
    </row>
    <row r="16243" spans="1:4" ht="15" x14ac:dyDescent="0.25">
      <c r="A16243"/>
      <c r="B16243"/>
      <c r="C16243"/>
      <c r="D16243"/>
    </row>
    <row r="16244" spans="1:4" ht="15" x14ac:dyDescent="0.25">
      <c r="A16244"/>
      <c r="B16244"/>
      <c r="C16244"/>
      <c r="D16244"/>
    </row>
    <row r="16245" spans="1:4" ht="15" x14ac:dyDescent="0.25">
      <c r="A16245"/>
      <c r="B16245"/>
      <c r="C16245"/>
      <c r="D16245"/>
    </row>
    <row r="16246" spans="1:4" ht="15" x14ac:dyDescent="0.25">
      <c r="A16246"/>
      <c r="B16246"/>
      <c r="C16246"/>
      <c r="D16246"/>
    </row>
    <row r="16247" spans="1:4" ht="15" x14ac:dyDescent="0.25">
      <c r="A16247"/>
      <c r="B16247"/>
      <c r="C16247"/>
      <c r="D16247"/>
    </row>
    <row r="16248" spans="1:4" ht="15" x14ac:dyDescent="0.25">
      <c r="A16248"/>
      <c r="B16248"/>
      <c r="C16248"/>
      <c r="D16248"/>
    </row>
    <row r="16249" spans="1:4" ht="15" x14ac:dyDescent="0.25">
      <c r="A16249"/>
      <c r="B16249"/>
      <c r="C16249"/>
      <c r="D16249"/>
    </row>
    <row r="16250" spans="1:4" ht="15" x14ac:dyDescent="0.25">
      <c r="A16250"/>
      <c r="B16250"/>
      <c r="C16250"/>
      <c r="D16250"/>
    </row>
    <row r="16251" spans="1:4" ht="15" x14ac:dyDescent="0.25">
      <c r="A16251"/>
      <c r="B16251"/>
      <c r="C16251"/>
      <c r="D16251"/>
    </row>
    <row r="16252" spans="1:4" ht="15" x14ac:dyDescent="0.25">
      <c r="A16252"/>
      <c r="B16252"/>
      <c r="C16252"/>
      <c r="D16252"/>
    </row>
    <row r="16253" spans="1:4" ht="15" x14ac:dyDescent="0.25">
      <c r="A16253"/>
      <c r="B16253"/>
      <c r="C16253"/>
      <c r="D16253"/>
    </row>
    <row r="16254" spans="1:4" ht="15" x14ac:dyDescent="0.25">
      <c r="A16254"/>
      <c r="B16254"/>
      <c r="C16254"/>
      <c r="D16254"/>
    </row>
    <row r="16255" spans="1:4" ht="15" x14ac:dyDescent="0.25">
      <c r="A16255"/>
      <c r="B16255"/>
      <c r="C16255"/>
      <c r="D16255"/>
    </row>
    <row r="16256" spans="1:4" ht="15" x14ac:dyDescent="0.25">
      <c r="A16256"/>
      <c r="B16256"/>
      <c r="C16256"/>
      <c r="D16256"/>
    </row>
    <row r="16257" spans="1:4" ht="15" x14ac:dyDescent="0.25">
      <c r="A16257"/>
      <c r="B16257"/>
      <c r="C16257"/>
      <c r="D16257"/>
    </row>
    <row r="16258" spans="1:4" ht="15" x14ac:dyDescent="0.25">
      <c r="A16258"/>
      <c r="B16258"/>
      <c r="C16258"/>
      <c r="D16258"/>
    </row>
    <row r="16259" spans="1:4" ht="15" x14ac:dyDescent="0.25">
      <c r="A16259"/>
      <c r="B16259"/>
      <c r="C16259"/>
      <c r="D16259"/>
    </row>
    <row r="16260" spans="1:4" ht="15" x14ac:dyDescent="0.25">
      <c r="A16260"/>
      <c r="B16260"/>
      <c r="C16260"/>
      <c r="D16260"/>
    </row>
    <row r="16261" spans="1:4" ht="15" x14ac:dyDescent="0.25">
      <c r="A16261"/>
      <c r="B16261"/>
      <c r="C16261"/>
      <c r="D16261"/>
    </row>
    <row r="16262" spans="1:4" ht="15" x14ac:dyDescent="0.25">
      <c r="A16262"/>
      <c r="B16262"/>
      <c r="C16262"/>
      <c r="D16262"/>
    </row>
    <row r="16263" spans="1:4" ht="15" x14ac:dyDescent="0.25">
      <c r="A16263"/>
      <c r="B16263"/>
      <c r="C16263"/>
      <c r="D16263"/>
    </row>
    <row r="16264" spans="1:4" ht="15" x14ac:dyDescent="0.25">
      <c r="A16264"/>
      <c r="B16264"/>
      <c r="C16264"/>
      <c r="D16264"/>
    </row>
    <row r="16265" spans="1:4" ht="15" x14ac:dyDescent="0.25">
      <c r="A16265"/>
      <c r="B16265"/>
      <c r="C16265"/>
      <c r="D16265"/>
    </row>
    <row r="16266" spans="1:4" ht="15" x14ac:dyDescent="0.25">
      <c r="A16266"/>
      <c r="B16266"/>
      <c r="C16266"/>
      <c r="D16266"/>
    </row>
    <row r="16267" spans="1:4" ht="15" x14ac:dyDescent="0.25">
      <c r="A16267"/>
      <c r="B16267"/>
      <c r="C16267"/>
      <c r="D16267"/>
    </row>
    <row r="16268" spans="1:4" ht="15" x14ac:dyDescent="0.25">
      <c r="A16268"/>
      <c r="B16268"/>
      <c r="C16268"/>
      <c r="D16268"/>
    </row>
    <row r="16269" spans="1:4" ht="15" x14ac:dyDescent="0.25">
      <c r="A16269"/>
      <c r="B16269"/>
      <c r="C16269"/>
      <c r="D16269"/>
    </row>
    <row r="16270" spans="1:4" ht="15" x14ac:dyDescent="0.25">
      <c r="A16270"/>
      <c r="B16270"/>
      <c r="C16270"/>
      <c r="D16270"/>
    </row>
    <row r="16271" spans="1:4" ht="15" x14ac:dyDescent="0.25">
      <c r="A16271"/>
      <c r="B16271"/>
      <c r="C16271"/>
      <c r="D16271"/>
    </row>
    <row r="16272" spans="1:4" ht="15" x14ac:dyDescent="0.25">
      <c r="A16272"/>
      <c r="B16272"/>
      <c r="C16272"/>
      <c r="D16272"/>
    </row>
    <row r="16273" spans="1:4" ht="15" x14ac:dyDescent="0.25">
      <c r="A16273"/>
      <c r="B16273"/>
      <c r="C16273"/>
      <c r="D16273"/>
    </row>
    <row r="16274" spans="1:4" ht="15" x14ac:dyDescent="0.25">
      <c r="A16274"/>
      <c r="B16274"/>
      <c r="C16274"/>
      <c r="D16274"/>
    </row>
    <row r="16275" spans="1:4" ht="15" x14ac:dyDescent="0.25">
      <c r="A16275"/>
      <c r="B16275"/>
      <c r="C16275"/>
      <c r="D16275"/>
    </row>
    <row r="16276" spans="1:4" ht="15" x14ac:dyDescent="0.25">
      <c r="A16276"/>
      <c r="B16276"/>
      <c r="C16276"/>
      <c r="D16276"/>
    </row>
    <row r="16277" spans="1:4" ht="15" x14ac:dyDescent="0.25">
      <c r="A16277"/>
      <c r="B16277"/>
      <c r="C16277"/>
      <c r="D16277"/>
    </row>
    <row r="16278" spans="1:4" ht="15" x14ac:dyDescent="0.25">
      <c r="A16278"/>
      <c r="B16278"/>
      <c r="C16278"/>
      <c r="D16278"/>
    </row>
    <row r="16279" spans="1:4" ht="15" x14ac:dyDescent="0.25">
      <c r="A16279"/>
      <c r="B16279"/>
      <c r="C16279"/>
      <c r="D16279"/>
    </row>
    <row r="16280" spans="1:4" ht="15" x14ac:dyDescent="0.25">
      <c r="A16280"/>
      <c r="B16280"/>
      <c r="C16280"/>
      <c r="D16280"/>
    </row>
    <row r="16281" spans="1:4" ht="15" x14ac:dyDescent="0.25">
      <c r="A16281"/>
      <c r="B16281"/>
      <c r="C16281"/>
      <c r="D16281"/>
    </row>
    <row r="16282" spans="1:4" ht="15" x14ac:dyDescent="0.25">
      <c r="A16282"/>
      <c r="B16282"/>
      <c r="C16282"/>
      <c r="D16282"/>
    </row>
    <row r="16283" spans="1:4" ht="15" x14ac:dyDescent="0.25">
      <c r="A16283"/>
      <c r="B16283"/>
      <c r="C16283"/>
      <c r="D16283"/>
    </row>
    <row r="16284" spans="1:4" ht="15" x14ac:dyDescent="0.25">
      <c r="A16284"/>
      <c r="B16284"/>
      <c r="C16284"/>
      <c r="D16284"/>
    </row>
    <row r="16285" spans="1:4" ht="15" x14ac:dyDescent="0.25">
      <c r="A16285"/>
      <c r="B16285"/>
      <c r="C16285"/>
      <c r="D16285"/>
    </row>
    <row r="16286" spans="1:4" ht="15" x14ac:dyDescent="0.25">
      <c r="A16286"/>
      <c r="B16286"/>
      <c r="C16286"/>
      <c r="D16286"/>
    </row>
    <row r="16287" spans="1:4" ht="15" x14ac:dyDescent="0.25">
      <c r="A16287"/>
      <c r="B16287"/>
      <c r="C16287"/>
      <c r="D16287"/>
    </row>
    <row r="16288" spans="1:4" ht="15" x14ac:dyDescent="0.25">
      <c r="A16288"/>
      <c r="B16288"/>
      <c r="C16288"/>
      <c r="D16288"/>
    </row>
    <row r="16289" spans="1:4" ht="15" x14ac:dyDescent="0.25">
      <c r="A16289"/>
      <c r="B16289"/>
      <c r="C16289"/>
      <c r="D16289"/>
    </row>
    <row r="16290" spans="1:4" ht="15" x14ac:dyDescent="0.25">
      <c r="A16290"/>
      <c r="B16290"/>
      <c r="C16290"/>
      <c r="D16290"/>
    </row>
    <row r="16291" spans="1:4" ht="15" x14ac:dyDescent="0.25">
      <c r="A16291"/>
      <c r="B16291"/>
      <c r="C16291"/>
      <c r="D16291"/>
    </row>
    <row r="16292" spans="1:4" ht="15" x14ac:dyDescent="0.25">
      <c r="A16292"/>
      <c r="B16292"/>
      <c r="C16292"/>
      <c r="D16292"/>
    </row>
    <row r="16293" spans="1:4" ht="15" x14ac:dyDescent="0.25">
      <c r="A16293"/>
      <c r="B16293"/>
      <c r="C16293"/>
      <c r="D16293"/>
    </row>
    <row r="16294" spans="1:4" ht="15" x14ac:dyDescent="0.25">
      <c r="A16294"/>
      <c r="B16294"/>
      <c r="C16294"/>
      <c r="D16294"/>
    </row>
    <row r="16295" spans="1:4" ht="15" x14ac:dyDescent="0.25">
      <c r="A16295"/>
      <c r="B16295"/>
      <c r="C16295"/>
      <c r="D16295"/>
    </row>
    <row r="16296" spans="1:4" ht="15" x14ac:dyDescent="0.25">
      <c r="A16296"/>
      <c r="B16296"/>
      <c r="C16296"/>
      <c r="D16296"/>
    </row>
    <row r="16297" spans="1:4" ht="15" x14ac:dyDescent="0.25">
      <c r="A16297"/>
      <c r="B16297"/>
      <c r="C16297"/>
      <c r="D16297"/>
    </row>
    <row r="16298" spans="1:4" ht="15" x14ac:dyDescent="0.25">
      <c r="A16298"/>
      <c r="B16298"/>
      <c r="C16298"/>
      <c r="D16298"/>
    </row>
    <row r="16299" spans="1:4" ht="15" x14ac:dyDescent="0.25">
      <c r="A16299"/>
      <c r="B16299"/>
      <c r="C16299"/>
      <c r="D16299"/>
    </row>
    <row r="16300" spans="1:4" ht="15" x14ac:dyDescent="0.25">
      <c r="A16300"/>
      <c r="B16300"/>
      <c r="C16300"/>
      <c r="D16300"/>
    </row>
    <row r="16301" spans="1:4" ht="15" x14ac:dyDescent="0.25">
      <c r="A16301"/>
      <c r="B16301"/>
      <c r="C16301"/>
      <c r="D16301"/>
    </row>
    <row r="16302" spans="1:4" ht="15" x14ac:dyDescent="0.25">
      <c r="A16302"/>
      <c r="B16302"/>
      <c r="C16302"/>
      <c r="D16302"/>
    </row>
    <row r="16303" spans="1:4" ht="15" x14ac:dyDescent="0.25">
      <c r="A16303"/>
      <c r="B16303"/>
      <c r="C16303"/>
      <c r="D16303"/>
    </row>
    <row r="16304" spans="1:4" ht="15" x14ac:dyDescent="0.25">
      <c r="A16304"/>
      <c r="B16304"/>
      <c r="C16304"/>
      <c r="D16304"/>
    </row>
    <row r="16305" spans="1:4" ht="15" x14ac:dyDescent="0.25">
      <c r="A16305"/>
      <c r="B16305"/>
      <c r="C16305"/>
      <c r="D16305"/>
    </row>
    <row r="16306" spans="1:4" ht="15" x14ac:dyDescent="0.25">
      <c r="A16306"/>
      <c r="B16306"/>
      <c r="C16306"/>
      <c r="D16306"/>
    </row>
    <row r="16307" spans="1:4" ht="15" x14ac:dyDescent="0.25">
      <c r="A16307"/>
      <c r="B16307"/>
      <c r="C16307"/>
      <c r="D16307"/>
    </row>
    <row r="16308" spans="1:4" ht="15" x14ac:dyDescent="0.25">
      <c r="A16308"/>
      <c r="B16308"/>
      <c r="C16308"/>
      <c r="D16308"/>
    </row>
    <row r="16309" spans="1:4" ht="15" x14ac:dyDescent="0.25">
      <c r="A16309"/>
      <c r="B16309"/>
      <c r="C16309"/>
      <c r="D16309"/>
    </row>
    <row r="16310" spans="1:4" ht="15" x14ac:dyDescent="0.25">
      <c r="A16310"/>
      <c r="B16310"/>
      <c r="C16310"/>
      <c r="D16310"/>
    </row>
    <row r="16311" spans="1:4" ht="15" x14ac:dyDescent="0.25">
      <c r="A16311"/>
      <c r="B16311"/>
      <c r="C16311"/>
      <c r="D16311"/>
    </row>
    <row r="16312" spans="1:4" ht="15" x14ac:dyDescent="0.25">
      <c r="A16312"/>
      <c r="B16312"/>
      <c r="C16312"/>
      <c r="D16312"/>
    </row>
    <row r="16313" spans="1:4" ht="15" x14ac:dyDescent="0.25">
      <c r="A16313"/>
      <c r="B16313"/>
      <c r="C16313"/>
      <c r="D16313"/>
    </row>
    <row r="16314" spans="1:4" ht="15" x14ac:dyDescent="0.25">
      <c r="A16314"/>
      <c r="B16314"/>
      <c r="C16314"/>
      <c r="D16314"/>
    </row>
    <row r="16315" spans="1:4" ht="15" x14ac:dyDescent="0.25">
      <c r="A16315"/>
      <c r="B16315"/>
      <c r="C16315"/>
      <c r="D16315"/>
    </row>
    <row r="16316" spans="1:4" ht="15" x14ac:dyDescent="0.25">
      <c r="A16316"/>
      <c r="B16316"/>
      <c r="C16316"/>
      <c r="D16316"/>
    </row>
    <row r="16317" spans="1:4" ht="15" x14ac:dyDescent="0.25">
      <c r="A16317"/>
      <c r="B16317"/>
      <c r="C16317"/>
      <c r="D16317"/>
    </row>
    <row r="16318" spans="1:4" ht="15" x14ac:dyDescent="0.25">
      <c r="A16318"/>
      <c r="B16318"/>
      <c r="C16318"/>
      <c r="D16318"/>
    </row>
    <row r="16319" spans="1:4" ht="15" x14ac:dyDescent="0.25">
      <c r="A16319"/>
      <c r="B16319"/>
      <c r="C16319"/>
      <c r="D16319"/>
    </row>
    <row r="16320" spans="1:4" ht="15" x14ac:dyDescent="0.25">
      <c r="A16320"/>
      <c r="B16320"/>
      <c r="C16320"/>
      <c r="D16320"/>
    </row>
    <row r="16321" spans="1:4" ht="15" x14ac:dyDescent="0.25">
      <c r="A16321"/>
      <c r="B16321"/>
      <c r="C16321"/>
      <c r="D16321"/>
    </row>
    <row r="16322" spans="1:4" ht="15" x14ac:dyDescent="0.25">
      <c r="A16322"/>
      <c r="B16322"/>
      <c r="C16322"/>
      <c r="D16322"/>
    </row>
    <row r="16323" spans="1:4" ht="15" x14ac:dyDescent="0.25">
      <c r="A16323"/>
      <c r="B16323"/>
      <c r="C16323"/>
      <c r="D16323"/>
    </row>
    <row r="16324" spans="1:4" ht="15" x14ac:dyDescent="0.25">
      <c r="A16324"/>
      <c r="B16324"/>
      <c r="C16324"/>
      <c r="D16324"/>
    </row>
    <row r="16325" spans="1:4" ht="15" x14ac:dyDescent="0.25">
      <c r="A16325"/>
      <c r="B16325"/>
      <c r="C16325"/>
      <c r="D16325"/>
    </row>
    <row r="16326" spans="1:4" ht="15" x14ac:dyDescent="0.25">
      <c r="A16326"/>
      <c r="B16326"/>
      <c r="C16326"/>
      <c r="D16326"/>
    </row>
    <row r="16327" spans="1:4" ht="15" x14ac:dyDescent="0.25">
      <c r="A16327"/>
      <c r="B16327"/>
      <c r="C16327"/>
      <c r="D16327"/>
    </row>
    <row r="16328" spans="1:4" ht="15" x14ac:dyDescent="0.25">
      <c r="A16328"/>
      <c r="B16328"/>
      <c r="C16328"/>
      <c r="D16328"/>
    </row>
    <row r="16329" spans="1:4" ht="15" x14ac:dyDescent="0.25">
      <c r="A16329"/>
      <c r="B16329"/>
      <c r="C16329"/>
      <c r="D16329"/>
    </row>
    <row r="16330" spans="1:4" ht="15" x14ac:dyDescent="0.25">
      <c r="A16330"/>
      <c r="B16330"/>
      <c r="C16330"/>
      <c r="D16330"/>
    </row>
    <row r="16331" spans="1:4" ht="15" x14ac:dyDescent="0.25">
      <c r="A16331"/>
      <c r="B16331"/>
      <c r="C16331"/>
      <c r="D16331"/>
    </row>
    <row r="16332" spans="1:4" ht="15" x14ac:dyDescent="0.25">
      <c r="A16332"/>
      <c r="B16332"/>
      <c r="C16332"/>
      <c r="D16332"/>
    </row>
    <row r="16333" spans="1:4" ht="15" x14ac:dyDescent="0.25">
      <c r="A16333"/>
      <c r="B16333"/>
      <c r="C16333"/>
      <c r="D16333"/>
    </row>
    <row r="16334" spans="1:4" ht="15" x14ac:dyDescent="0.25">
      <c r="A16334"/>
      <c r="B16334"/>
      <c r="C16334"/>
      <c r="D16334"/>
    </row>
    <row r="16335" spans="1:4" ht="15" x14ac:dyDescent="0.25">
      <c r="A16335"/>
      <c r="B16335"/>
      <c r="C16335"/>
      <c r="D16335"/>
    </row>
    <row r="16336" spans="1:4" ht="15" x14ac:dyDescent="0.25">
      <c r="A16336"/>
      <c r="B16336"/>
      <c r="C16336"/>
      <c r="D16336"/>
    </row>
    <row r="16337" spans="1:4" ht="15" x14ac:dyDescent="0.25">
      <c r="A16337"/>
      <c r="B16337"/>
      <c r="C16337"/>
      <c r="D16337"/>
    </row>
    <row r="16338" spans="1:4" ht="15" x14ac:dyDescent="0.25">
      <c r="A16338"/>
      <c r="B16338"/>
      <c r="C16338"/>
      <c r="D16338"/>
    </row>
    <row r="16339" spans="1:4" ht="15" x14ac:dyDescent="0.25">
      <c r="A16339"/>
      <c r="B16339"/>
      <c r="C16339"/>
      <c r="D16339"/>
    </row>
    <row r="16340" spans="1:4" ht="15" x14ac:dyDescent="0.25">
      <c r="A16340"/>
      <c r="B16340"/>
      <c r="C16340"/>
      <c r="D16340"/>
    </row>
    <row r="16341" spans="1:4" ht="15" x14ac:dyDescent="0.25">
      <c r="A16341"/>
      <c r="B16341"/>
      <c r="C16341"/>
      <c r="D16341"/>
    </row>
    <row r="16342" spans="1:4" ht="15" x14ac:dyDescent="0.25">
      <c r="A16342"/>
      <c r="B16342"/>
      <c r="C16342"/>
      <c r="D16342"/>
    </row>
    <row r="16343" spans="1:4" ht="15" x14ac:dyDescent="0.25">
      <c r="A16343"/>
      <c r="B16343"/>
      <c r="C16343"/>
      <c r="D16343"/>
    </row>
    <row r="16344" spans="1:4" ht="15" x14ac:dyDescent="0.25">
      <c r="A16344"/>
      <c r="B16344"/>
      <c r="C16344"/>
      <c r="D16344"/>
    </row>
    <row r="16345" spans="1:4" ht="15" x14ac:dyDescent="0.25">
      <c r="A16345"/>
      <c r="B16345"/>
      <c r="C16345"/>
      <c r="D16345"/>
    </row>
    <row r="16346" spans="1:4" ht="15" x14ac:dyDescent="0.25">
      <c r="A16346"/>
      <c r="B16346"/>
      <c r="C16346"/>
      <c r="D16346"/>
    </row>
    <row r="16347" spans="1:4" ht="15" x14ac:dyDescent="0.25">
      <c r="A16347"/>
      <c r="B16347"/>
      <c r="C16347"/>
      <c r="D16347"/>
    </row>
    <row r="16348" spans="1:4" ht="15" x14ac:dyDescent="0.25">
      <c r="A16348"/>
      <c r="B16348"/>
      <c r="C16348"/>
      <c r="D16348"/>
    </row>
    <row r="16349" spans="1:4" ht="15" x14ac:dyDescent="0.25">
      <c r="A16349"/>
      <c r="B16349"/>
      <c r="C16349"/>
      <c r="D16349"/>
    </row>
    <row r="16350" spans="1:4" ht="15" x14ac:dyDescent="0.25">
      <c r="A16350"/>
      <c r="B16350"/>
      <c r="C16350"/>
      <c r="D16350"/>
    </row>
    <row r="16351" spans="1:4" ht="15" x14ac:dyDescent="0.25">
      <c r="A16351"/>
      <c r="B16351"/>
      <c r="C16351"/>
      <c r="D16351"/>
    </row>
    <row r="16352" spans="1:4" ht="15" x14ac:dyDescent="0.25">
      <c r="A16352"/>
      <c r="B16352"/>
      <c r="C16352"/>
      <c r="D16352"/>
    </row>
    <row r="16353" spans="1:4" ht="15" x14ac:dyDescent="0.25">
      <c r="A16353"/>
      <c r="B16353"/>
      <c r="C16353"/>
      <c r="D16353"/>
    </row>
    <row r="16354" spans="1:4" ht="15" x14ac:dyDescent="0.25">
      <c r="A16354"/>
      <c r="B16354"/>
      <c r="C16354"/>
      <c r="D16354"/>
    </row>
    <row r="16355" spans="1:4" ht="15" x14ac:dyDescent="0.25">
      <c r="A16355"/>
      <c r="B16355"/>
      <c r="C16355"/>
      <c r="D16355"/>
    </row>
    <row r="16356" spans="1:4" ht="15" x14ac:dyDescent="0.25">
      <c r="A16356"/>
      <c r="B16356"/>
      <c r="C16356"/>
      <c r="D16356"/>
    </row>
    <row r="16357" spans="1:4" ht="15" x14ac:dyDescent="0.25">
      <c r="A16357"/>
      <c r="B16357"/>
      <c r="C16357"/>
      <c r="D16357"/>
    </row>
    <row r="16358" spans="1:4" ht="15" x14ac:dyDescent="0.25">
      <c r="A16358"/>
      <c r="B16358"/>
      <c r="C16358"/>
      <c r="D16358"/>
    </row>
    <row r="16359" spans="1:4" ht="15" x14ac:dyDescent="0.25">
      <c r="A16359"/>
      <c r="B16359"/>
      <c r="C16359"/>
      <c r="D16359"/>
    </row>
    <row r="16360" spans="1:4" ht="15" x14ac:dyDescent="0.25">
      <c r="A16360"/>
      <c r="B16360"/>
      <c r="C16360"/>
      <c r="D16360"/>
    </row>
    <row r="16361" spans="1:4" ht="15" x14ac:dyDescent="0.25">
      <c r="A16361"/>
      <c r="B16361"/>
      <c r="C16361"/>
      <c r="D16361"/>
    </row>
    <row r="16362" spans="1:4" ht="15" x14ac:dyDescent="0.25">
      <c r="A16362"/>
      <c r="B16362"/>
      <c r="C16362"/>
      <c r="D16362"/>
    </row>
    <row r="16363" spans="1:4" ht="15" x14ac:dyDescent="0.25">
      <c r="A16363"/>
      <c r="B16363"/>
      <c r="C16363"/>
      <c r="D16363"/>
    </row>
    <row r="16364" spans="1:4" ht="15" x14ac:dyDescent="0.25">
      <c r="A16364"/>
      <c r="B16364"/>
      <c r="C16364"/>
      <c r="D16364"/>
    </row>
    <row r="16365" spans="1:4" ht="15" x14ac:dyDescent="0.25">
      <c r="A16365"/>
      <c r="B16365"/>
      <c r="C16365"/>
      <c r="D16365"/>
    </row>
    <row r="16366" spans="1:4" ht="15" x14ac:dyDescent="0.25">
      <c r="A16366"/>
      <c r="B16366"/>
      <c r="C16366"/>
      <c r="D16366"/>
    </row>
    <row r="16367" spans="1:4" ht="15" x14ac:dyDescent="0.25">
      <c r="A16367"/>
      <c r="B16367"/>
      <c r="C16367"/>
      <c r="D16367"/>
    </row>
    <row r="16368" spans="1:4" ht="15" x14ac:dyDescent="0.25">
      <c r="A16368"/>
      <c r="B16368"/>
      <c r="C16368"/>
      <c r="D16368"/>
    </row>
    <row r="16369" spans="1:4" ht="15" x14ac:dyDescent="0.25">
      <c r="A16369"/>
      <c r="B16369"/>
      <c r="C16369"/>
      <c r="D16369"/>
    </row>
    <row r="16370" spans="1:4" ht="15" x14ac:dyDescent="0.25">
      <c r="A16370"/>
      <c r="B16370"/>
      <c r="C16370"/>
      <c r="D16370"/>
    </row>
    <row r="16371" spans="1:4" ht="15" x14ac:dyDescent="0.25">
      <c r="A16371"/>
      <c r="B16371"/>
      <c r="C16371"/>
      <c r="D16371"/>
    </row>
    <row r="16372" spans="1:4" ht="15" x14ac:dyDescent="0.25">
      <c r="A16372"/>
      <c r="B16372"/>
      <c r="C16372"/>
      <c r="D16372"/>
    </row>
    <row r="16373" spans="1:4" ht="15" x14ac:dyDescent="0.25">
      <c r="A16373"/>
      <c r="B16373"/>
      <c r="C16373"/>
      <c r="D16373"/>
    </row>
    <row r="16374" spans="1:4" ht="15" x14ac:dyDescent="0.25">
      <c r="A16374"/>
      <c r="B16374"/>
      <c r="C16374"/>
      <c r="D16374"/>
    </row>
    <row r="16375" spans="1:4" ht="15" x14ac:dyDescent="0.25">
      <c r="A16375"/>
      <c r="B16375"/>
      <c r="C16375"/>
      <c r="D16375"/>
    </row>
    <row r="16376" spans="1:4" ht="15" x14ac:dyDescent="0.25">
      <c r="A16376"/>
      <c r="B16376"/>
      <c r="C16376"/>
      <c r="D16376"/>
    </row>
    <row r="16377" spans="1:4" ht="15" x14ac:dyDescent="0.25">
      <c r="A16377"/>
      <c r="B16377"/>
      <c r="C16377"/>
      <c r="D16377"/>
    </row>
    <row r="16378" spans="1:4" ht="15" x14ac:dyDescent="0.25">
      <c r="A16378"/>
      <c r="B16378"/>
      <c r="C16378"/>
      <c r="D16378"/>
    </row>
    <row r="16379" spans="1:4" ht="15" x14ac:dyDescent="0.25">
      <c r="A16379"/>
      <c r="B16379"/>
      <c r="C16379"/>
      <c r="D16379"/>
    </row>
    <row r="16380" spans="1:4" ht="15" x14ac:dyDescent="0.25">
      <c r="A16380"/>
      <c r="B16380"/>
      <c r="C16380"/>
      <c r="D16380"/>
    </row>
    <row r="16381" spans="1:4" ht="15" x14ac:dyDescent="0.25">
      <c r="A16381"/>
      <c r="B16381"/>
      <c r="C16381"/>
      <c r="D16381"/>
    </row>
    <row r="16382" spans="1:4" ht="15" x14ac:dyDescent="0.25">
      <c r="A16382"/>
      <c r="B16382"/>
      <c r="C16382"/>
      <c r="D16382"/>
    </row>
    <row r="16383" spans="1:4" ht="15" x14ac:dyDescent="0.25">
      <c r="A16383"/>
      <c r="B16383"/>
      <c r="C16383"/>
      <c r="D16383"/>
    </row>
    <row r="16384" spans="1:4" ht="15" x14ac:dyDescent="0.25">
      <c r="A16384"/>
      <c r="B16384"/>
      <c r="C16384"/>
      <c r="D16384"/>
    </row>
    <row r="16385" spans="1:4" ht="15" x14ac:dyDescent="0.25">
      <c r="A16385"/>
      <c r="B16385"/>
      <c r="C16385"/>
      <c r="D16385"/>
    </row>
    <row r="16386" spans="1:4" ht="15" x14ac:dyDescent="0.25">
      <c r="A16386"/>
      <c r="B16386"/>
      <c r="C16386"/>
      <c r="D16386"/>
    </row>
    <row r="16387" spans="1:4" ht="15" x14ac:dyDescent="0.25">
      <c r="A16387"/>
      <c r="B16387"/>
      <c r="C16387"/>
      <c r="D16387"/>
    </row>
    <row r="16388" spans="1:4" ht="15" x14ac:dyDescent="0.25">
      <c r="A16388"/>
      <c r="B16388"/>
      <c r="C16388"/>
      <c r="D16388"/>
    </row>
    <row r="16389" spans="1:4" ht="15" x14ac:dyDescent="0.25">
      <c r="A16389"/>
      <c r="B16389"/>
      <c r="C16389"/>
      <c r="D16389"/>
    </row>
    <row r="16390" spans="1:4" ht="15" x14ac:dyDescent="0.25">
      <c r="A16390"/>
      <c r="B16390"/>
      <c r="C16390"/>
      <c r="D16390"/>
    </row>
    <row r="16391" spans="1:4" ht="15" x14ac:dyDescent="0.25">
      <c r="A16391"/>
      <c r="B16391"/>
      <c r="C16391"/>
      <c r="D16391"/>
    </row>
    <row r="16392" spans="1:4" ht="15" x14ac:dyDescent="0.25">
      <c r="A16392"/>
      <c r="B16392"/>
      <c r="C16392"/>
      <c r="D16392"/>
    </row>
    <row r="16393" spans="1:4" ht="15" x14ac:dyDescent="0.25">
      <c r="A16393"/>
      <c r="B16393"/>
      <c r="C16393"/>
      <c r="D16393"/>
    </row>
    <row r="16394" spans="1:4" ht="15" x14ac:dyDescent="0.25">
      <c r="A16394"/>
      <c r="B16394"/>
      <c r="C16394"/>
      <c r="D16394"/>
    </row>
    <row r="16395" spans="1:4" ht="15" x14ac:dyDescent="0.25">
      <c r="A16395"/>
      <c r="B16395"/>
      <c r="C16395"/>
      <c r="D16395"/>
    </row>
    <row r="16396" spans="1:4" ht="15" x14ac:dyDescent="0.25">
      <c r="A16396"/>
      <c r="B16396"/>
      <c r="C16396"/>
      <c r="D16396"/>
    </row>
    <row r="16397" spans="1:4" ht="15" x14ac:dyDescent="0.25">
      <c r="A16397"/>
      <c r="B16397"/>
      <c r="C16397"/>
      <c r="D16397"/>
    </row>
    <row r="16398" spans="1:4" ht="15" x14ac:dyDescent="0.25">
      <c r="A16398"/>
      <c r="B16398"/>
      <c r="C16398"/>
      <c r="D16398"/>
    </row>
    <row r="16399" spans="1:4" ht="15" x14ac:dyDescent="0.25">
      <c r="A16399"/>
      <c r="B16399"/>
      <c r="C16399"/>
      <c r="D16399"/>
    </row>
    <row r="16400" spans="1:4" ht="15" x14ac:dyDescent="0.25">
      <c r="A16400"/>
      <c r="B16400"/>
      <c r="C16400"/>
      <c r="D16400"/>
    </row>
    <row r="16401" spans="1:4" ht="15" x14ac:dyDescent="0.25">
      <c r="A16401"/>
      <c r="B16401"/>
      <c r="C16401"/>
      <c r="D16401"/>
    </row>
    <row r="16402" spans="1:4" ht="15" x14ac:dyDescent="0.25">
      <c r="A16402"/>
      <c r="B16402"/>
      <c r="C16402"/>
      <c r="D16402"/>
    </row>
    <row r="16403" spans="1:4" ht="15" x14ac:dyDescent="0.25">
      <c r="A16403"/>
      <c r="B16403"/>
      <c r="C16403"/>
      <c r="D16403"/>
    </row>
    <row r="16404" spans="1:4" ht="15" x14ac:dyDescent="0.25">
      <c r="A16404"/>
      <c r="B16404"/>
      <c r="C16404"/>
      <c r="D16404"/>
    </row>
    <row r="16405" spans="1:4" ht="15" x14ac:dyDescent="0.25">
      <c r="A16405"/>
      <c r="B16405"/>
      <c r="C16405"/>
      <c r="D16405"/>
    </row>
    <row r="16406" spans="1:4" ht="15" x14ac:dyDescent="0.25">
      <c r="A16406"/>
      <c r="B16406"/>
      <c r="C16406"/>
      <c r="D16406"/>
    </row>
    <row r="16407" spans="1:4" ht="15" x14ac:dyDescent="0.25">
      <c r="A16407"/>
      <c r="B16407"/>
      <c r="C16407"/>
      <c r="D16407"/>
    </row>
    <row r="16408" spans="1:4" ht="15" x14ac:dyDescent="0.25">
      <c r="A16408"/>
      <c r="B16408"/>
      <c r="C16408"/>
      <c r="D16408"/>
    </row>
    <row r="16409" spans="1:4" ht="15" x14ac:dyDescent="0.25">
      <c r="A16409"/>
      <c r="B16409"/>
      <c r="C16409"/>
      <c r="D16409"/>
    </row>
    <row r="16410" spans="1:4" ht="15" x14ac:dyDescent="0.25">
      <c r="A16410"/>
      <c r="B16410"/>
      <c r="C16410"/>
      <c r="D16410"/>
    </row>
    <row r="16411" spans="1:4" ht="15" x14ac:dyDescent="0.25">
      <c r="A16411"/>
      <c r="B16411"/>
      <c r="C16411"/>
      <c r="D16411"/>
    </row>
    <row r="16412" spans="1:4" ht="15" x14ac:dyDescent="0.25">
      <c r="A16412"/>
      <c r="B16412"/>
      <c r="C16412"/>
      <c r="D16412"/>
    </row>
    <row r="16413" spans="1:4" ht="15" x14ac:dyDescent="0.25">
      <c r="A16413"/>
      <c r="B16413"/>
      <c r="C16413"/>
      <c r="D16413"/>
    </row>
    <row r="16414" spans="1:4" ht="15" x14ac:dyDescent="0.25">
      <c r="A16414"/>
      <c r="B16414"/>
      <c r="C16414"/>
      <c r="D16414"/>
    </row>
    <row r="16415" spans="1:4" ht="15" x14ac:dyDescent="0.25">
      <c r="A16415"/>
      <c r="B16415"/>
      <c r="C16415"/>
      <c r="D16415"/>
    </row>
    <row r="16416" spans="1:4" ht="15" x14ac:dyDescent="0.25">
      <c r="A16416"/>
      <c r="B16416"/>
      <c r="C16416"/>
      <c r="D16416"/>
    </row>
    <row r="16417" spans="1:4" ht="15" x14ac:dyDescent="0.25">
      <c r="A16417"/>
      <c r="B16417"/>
      <c r="C16417"/>
      <c r="D16417"/>
    </row>
    <row r="16418" spans="1:4" ht="15" x14ac:dyDescent="0.25">
      <c r="A16418"/>
      <c r="B16418"/>
      <c r="C16418"/>
      <c r="D16418"/>
    </row>
    <row r="16419" spans="1:4" ht="15" x14ac:dyDescent="0.25">
      <c r="A16419"/>
      <c r="B16419"/>
      <c r="C16419"/>
      <c r="D16419"/>
    </row>
    <row r="16420" spans="1:4" ht="15" x14ac:dyDescent="0.25">
      <c r="A16420"/>
      <c r="B16420"/>
      <c r="C16420"/>
      <c r="D16420"/>
    </row>
    <row r="16421" spans="1:4" ht="15" x14ac:dyDescent="0.25">
      <c r="A16421"/>
      <c r="B16421"/>
      <c r="C16421"/>
      <c r="D16421"/>
    </row>
    <row r="16422" spans="1:4" ht="15" x14ac:dyDescent="0.25">
      <c r="A16422"/>
      <c r="B16422"/>
      <c r="C16422"/>
      <c r="D16422"/>
    </row>
    <row r="16423" spans="1:4" ht="15" x14ac:dyDescent="0.25">
      <c r="A16423"/>
      <c r="B16423"/>
      <c r="C16423"/>
      <c r="D16423"/>
    </row>
    <row r="16424" spans="1:4" ht="15" x14ac:dyDescent="0.25">
      <c r="A16424"/>
      <c r="B16424"/>
      <c r="C16424"/>
      <c r="D16424"/>
    </row>
    <row r="16425" spans="1:4" ht="15" x14ac:dyDescent="0.25">
      <c r="A16425"/>
      <c r="B16425"/>
      <c r="C16425"/>
      <c r="D16425"/>
    </row>
    <row r="16426" spans="1:4" ht="15" x14ac:dyDescent="0.25">
      <c r="A16426"/>
      <c r="B16426"/>
      <c r="C16426"/>
      <c r="D16426"/>
    </row>
    <row r="16427" spans="1:4" ht="15" x14ac:dyDescent="0.25">
      <c r="A16427"/>
      <c r="B16427"/>
      <c r="C16427"/>
      <c r="D16427"/>
    </row>
    <row r="16428" spans="1:4" ht="15" x14ac:dyDescent="0.25">
      <c r="A16428"/>
      <c r="B16428"/>
      <c r="C16428"/>
      <c r="D16428"/>
    </row>
    <row r="16429" spans="1:4" ht="15" x14ac:dyDescent="0.25">
      <c r="A16429"/>
      <c r="B16429"/>
      <c r="C16429"/>
      <c r="D16429"/>
    </row>
    <row r="16430" spans="1:4" ht="15" x14ac:dyDescent="0.25">
      <c r="A16430"/>
      <c r="B16430"/>
      <c r="C16430"/>
      <c r="D16430"/>
    </row>
    <row r="16431" spans="1:4" ht="15" x14ac:dyDescent="0.25">
      <c r="A16431"/>
      <c r="B16431"/>
      <c r="C16431"/>
      <c r="D16431"/>
    </row>
    <row r="16432" spans="1:4" ht="15" x14ac:dyDescent="0.25">
      <c r="A16432"/>
      <c r="B16432"/>
      <c r="C16432"/>
      <c r="D16432"/>
    </row>
    <row r="16433" spans="1:4" ht="15" x14ac:dyDescent="0.25">
      <c r="A16433"/>
      <c r="B16433"/>
      <c r="C16433"/>
      <c r="D16433"/>
    </row>
    <row r="16434" spans="1:4" ht="15" x14ac:dyDescent="0.25">
      <c r="A16434"/>
      <c r="B16434"/>
      <c r="C16434"/>
      <c r="D16434"/>
    </row>
    <row r="16435" spans="1:4" ht="15" x14ac:dyDescent="0.25">
      <c r="A16435"/>
      <c r="B16435"/>
      <c r="C16435"/>
      <c r="D16435"/>
    </row>
    <row r="16436" spans="1:4" ht="15" x14ac:dyDescent="0.25">
      <c r="A16436"/>
      <c r="B16436"/>
      <c r="C16436"/>
      <c r="D16436"/>
    </row>
    <row r="16437" spans="1:4" ht="15" x14ac:dyDescent="0.25">
      <c r="A16437"/>
      <c r="B16437"/>
      <c r="C16437"/>
      <c r="D16437"/>
    </row>
    <row r="16438" spans="1:4" ht="15" x14ac:dyDescent="0.25">
      <c r="A16438"/>
      <c r="B16438"/>
      <c r="C16438"/>
      <c r="D16438"/>
    </row>
    <row r="16439" spans="1:4" ht="15" x14ac:dyDescent="0.25">
      <c r="A16439"/>
      <c r="B16439"/>
      <c r="C16439"/>
      <c r="D16439"/>
    </row>
    <row r="16440" spans="1:4" ht="15" x14ac:dyDescent="0.25">
      <c r="A16440"/>
      <c r="B16440"/>
      <c r="C16440"/>
      <c r="D16440"/>
    </row>
    <row r="16441" spans="1:4" ht="15" x14ac:dyDescent="0.25">
      <c r="A16441"/>
      <c r="B16441"/>
      <c r="C16441"/>
      <c r="D16441"/>
    </row>
    <row r="16442" spans="1:4" ht="15" x14ac:dyDescent="0.25">
      <c r="A16442"/>
      <c r="B16442"/>
      <c r="C16442"/>
      <c r="D16442"/>
    </row>
    <row r="16443" spans="1:4" ht="15" x14ac:dyDescent="0.25">
      <c r="A16443"/>
      <c r="B16443"/>
      <c r="C16443"/>
      <c r="D16443"/>
    </row>
    <row r="16444" spans="1:4" ht="15" x14ac:dyDescent="0.25">
      <c r="A16444"/>
      <c r="B16444"/>
      <c r="C16444"/>
      <c r="D16444"/>
    </row>
    <row r="16445" spans="1:4" ht="15" x14ac:dyDescent="0.25">
      <c r="A16445"/>
      <c r="B16445"/>
      <c r="C16445"/>
      <c r="D16445"/>
    </row>
    <row r="16446" spans="1:4" ht="15" x14ac:dyDescent="0.25">
      <c r="A16446"/>
      <c r="B16446"/>
      <c r="C16446"/>
      <c r="D16446"/>
    </row>
    <row r="16447" spans="1:4" ht="15" x14ac:dyDescent="0.25">
      <c r="A16447"/>
      <c r="B16447"/>
      <c r="C16447"/>
      <c r="D16447"/>
    </row>
    <row r="16448" spans="1:4" ht="15" x14ac:dyDescent="0.25">
      <c r="A16448"/>
      <c r="B16448"/>
      <c r="C16448"/>
      <c r="D16448"/>
    </row>
    <row r="16449" spans="1:4" ht="15" x14ac:dyDescent="0.25">
      <c r="A16449"/>
      <c r="B16449"/>
      <c r="C16449"/>
      <c r="D16449"/>
    </row>
    <row r="16450" spans="1:4" ht="15" x14ac:dyDescent="0.25">
      <c r="A16450"/>
      <c r="B16450"/>
      <c r="C16450"/>
      <c r="D16450"/>
    </row>
    <row r="16451" spans="1:4" ht="15" x14ac:dyDescent="0.25">
      <c r="A16451"/>
      <c r="B16451"/>
      <c r="C16451"/>
      <c r="D16451"/>
    </row>
    <row r="16452" spans="1:4" ht="15" x14ac:dyDescent="0.25">
      <c r="A16452"/>
      <c r="B16452"/>
      <c r="C16452"/>
      <c r="D16452"/>
    </row>
    <row r="16453" spans="1:4" ht="15" x14ac:dyDescent="0.25">
      <c r="A16453"/>
      <c r="B16453"/>
      <c r="C16453"/>
      <c r="D16453"/>
    </row>
    <row r="16454" spans="1:4" ht="15" x14ac:dyDescent="0.25">
      <c r="A16454"/>
      <c r="B16454"/>
      <c r="C16454"/>
      <c r="D16454"/>
    </row>
    <row r="16455" spans="1:4" ht="15" x14ac:dyDescent="0.25">
      <c r="A16455"/>
      <c r="B16455"/>
      <c r="C16455"/>
      <c r="D16455"/>
    </row>
    <row r="16456" spans="1:4" ht="15" x14ac:dyDescent="0.25">
      <c r="A16456"/>
      <c r="B16456"/>
      <c r="C16456"/>
      <c r="D16456"/>
    </row>
    <row r="16457" spans="1:4" ht="15" x14ac:dyDescent="0.25">
      <c r="A16457"/>
      <c r="B16457"/>
      <c r="C16457"/>
      <c r="D16457"/>
    </row>
    <row r="16458" spans="1:4" ht="15" x14ac:dyDescent="0.25">
      <c r="A16458"/>
      <c r="B16458"/>
      <c r="C16458"/>
      <c r="D16458"/>
    </row>
    <row r="16459" spans="1:4" ht="15" x14ac:dyDescent="0.25">
      <c r="A16459"/>
      <c r="B16459"/>
      <c r="C16459"/>
      <c r="D16459"/>
    </row>
    <row r="16460" spans="1:4" ht="15" x14ac:dyDescent="0.25">
      <c r="A16460"/>
      <c r="B16460"/>
      <c r="C16460"/>
      <c r="D16460"/>
    </row>
    <row r="16461" spans="1:4" ht="15" x14ac:dyDescent="0.25">
      <c r="A16461"/>
      <c r="B16461"/>
      <c r="C16461"/>
      <c r="D16461"/>
    </row>
    <row r="16462" spans="1:4" ht="15" x14ac:dyDescent="0.25">
      <c r="A16462"/>
      <c r="B16462"/>
      <c r="C16462"/>
      <c r="D16462"/>
    </row>
    <row r="16463" spans="1:4" ht="15" x14ac:dyDescent="0.25">
      <c r="A16463"/>
      <c r="B16463"/>
      <c r="C16463"/>
      <c r="D16463"/>
    </row>
    <row r="16464" spans="1:4" ht="15" x14ac:dyDescent="0.25">
      <c r="A16464"/>
      <c r="B16464"/>
      <c r="C16464"/>
      <c r="D16464"/>
    </row>
    <row r="16465" spans="1:4" ht="15" x14ac:dyDescent="0.25">
      <c r="A16465"/>
      <c r="B16465"/>
      <c r="C16465"/>
      <c r="D16465"/>
    </row>
    <row r="16466" spans="1:4" ht="15" x14ac:dyDescent="0.25">
      <c r="A16466"/>
      <c r="B16466"/>
      <c r="C16466"/>
      <c r="D16466"/>
    </row>
    <row r="16467" spans="1:4" ht="15" x14ac:dyDescent="0.25">
      <c r="A16467"/>
      <c r="B16467"/>
      <c r="C16467"/>
      <c r="D16467"/>
    </row>
    <row r="16468" spans="1:4" ht="15" x14ac:dyDescent="0.25">
      <c r="A16468"/>
      <c r="B16468"/>
      <c r="C16468"/>
      <c r="D16468"/>
    </row>
    <row r="16469" spans="1:4" ht="15" x14ac:dyDescent="0.25">
      <c r="A16469"/>
      <c r="B16469"/>
      <c r="C16469"/>
      <c r="D16469"/>
    </row>
    <row r="16470" spans="1:4" ht="15" x14ac:dyDescent="0.25">
      <c r="A16470"/>
      <c r="B16470"/>
      <c r="C16470"/>
      <c r="D16470"/>
    </row>
    <row r="16471" spans="1:4" ht="15" x14ac:dyDescent="0.25">
      <c r="A16471"/>
      <c r="B16471"/>
      <c r="C16471"/>
      <c r="D16471"/>
    </row>
    <row r="16472" spans="1:4" ht="15" x14ac:dyDescent="0.25">
      <c r="A16472"/>
      <c r="B16472"/>
      <c r="C16472"/>
      <c r="D16472"/>
    </row>
    <row r="16473" spans="1:4" ht="15" x14ac:dyDescent="0.25">
      <c r="A16473"/>
      <c r="B16473"/>
      <c r="C16473"/>
      <c r="D16473"/>
    </row>
    <row r="16474" spans="1:4" ht="15" x14ac:dyDescent="0.25">
      <c r="A16474"/>
      <c r="B16474"/>
      <c r="C16474"/>
      <c r="D16474"/>
    </row>
    <row r="16475" spans="1:4" ht="15" x14ac:dyDescent="0.25">
      <c r="A16475"/>
      <c r="B16475"/>
      <c r="C16475"/>
      <c r="D16475"/>
    </row>
    <row r="16476" spans="1:4" ht="15" x14ac:dyDescent="0.25">
      <c r="A16476"/>
      <c r="B16476"/>
      <c r="C16476"/>
      <c r="D16476"/>
    </row>
    <row r="16477" spans="1:4" ht="15" x14ac:dyDescent="0.25">
      <c r="A16477"/>
      <c r="B16477"/>
      <c r="C16477"/>
      <c r="D16477"/>
    </row>
    <row r="16478" spans="1:4" ht="15" x14ac:dyDescent="0.25">
      <c r="A16478"/>
      <c r="B16478"/>
      <c r="C16478"/>
      <c r="D16478"/>
    </row>
    <row r="16479" spans="1:4" ht="15" x14ac:dyDescent="0.25">
      <c r="A16479"/>
      <c r="B16479"/>
      <c r="C16479"/>
      <c r="D16479"/>
    </row>
    <row r="16480" spans="1:4" ht="15" x14ac:dyDescent="0.25">
      <c r="A16480"/>
      <c r="B16480"/>
      <c r="C16480"/>
      <c r="D16480"/>
    </row>
    <row r="16481" spans="1:4" ht="15" x14ac:dyDescent="0.25">
      <c r="A16481"/>
      <c r="B16481"/>
      <c r="C16481"/>
      <c r="D16481"/>
    </row>
    <row r="16482" spans="1:4" ht="15" x14ac:dyDescent="0.25">
      <c r="A16482"/>
      <c r="B16482"/>
      <c r="C16482"/>
      <c r="D16482"/>
    </row>
    <row r="16483" spans="1:4" ht="15" x14ac:dyDescent="0.25">
      <c r="A16483"/>
      <c r="B16483"/>
      <c r="C16483"/>
      <c r="D16483"/>
    </row>
    <row r="16484" spans="1:4" ht="15" x14ac:dyDescent="0.25">
      <c r="A16484"/>
      <c r="B16484"/>
      <c r="C16484"/>
      <c r="D16484"/>
    </row>
    <row r="16485" spans="1:4" ht="15" x14ac:dyDescent="0.25">
      <c r="A16485"/>
      <c r="B16485"/>
      <c r="C16485"/>
      <c r="D16485"/>
    </row>
    <row r="16486" spans="1:4" ht="15" x14ac:dyDescent="0.25">
      <c r="A16486"/>
      <c r="B16486"/>
      <c r="C16486"/>
      <c r="D16486"/>
    </row>
    <row r="16487" spans="1:4" ht="15" x14ac:dyDescent="0.25">
      <c r="A16487"/>
      <c r="B16487"/>
      <c r="C16487"/>
      <c r="D16487"/>
    </row>
    <row r="16488" spans="1:4" ht="15" x14ac:dyDescent="0.25">
      <c r="A16488"/>
      <c r="B16488"/>
      <c r="C16488"/>
      <c r="D16488"/>
    </row>
    <row r="16489" spans="1:4" ht="15" x14ac:dyDescent="0.25">
      <c r="A16489"/>
      <c r="B16489"/>
      <c r="C16489"/>
      <c r="D16489"/>
    </row>
    <row r="16490" spans="1:4" ht="15" x14ac:dyDescent="0.25">
      <c r="A16490"/>
      <c r="B16490"/>
      <c r="C16490"/>
      <c r="D16490"/>
    </row>
    <row r="16491" spans="1:4" ht="15" x14ac:dyDescent="0.25">
      <c r="A16491"/>
      <c r="B16491"/>
      <c r="C16491"/>
      <c r="D16491"/>
    </row>
    <row r="16492" spans="1:4" ht="15" x14ac:dyDescent="0.25">
      <c r="A16492"/>
      <c r="B16492"/>
      <c r="C16492"/>
      <c r="D16492"/>
    </row>
    <row r="16493" spans="1:4" ht="15" x14ac:dyDescent="0.25">
      <c r="A16493"/>
      <c r="B16493"/>
      <c r="C16493"/>
      <c r="D16493"/>
    </row>
    <row r="16494" spans="1:4" ht="15" x14ac:dyDescent="0.25">
      <c r="A16494"/>
      <c r="B16494"/>
      <c r="C16494"/>
      <c r="D16494"/>
    </row>
    <row r="16495" spans="1:4" ht="15" x14ac:dyDescent="0.25">
      <c r="A16495"/>
      <c r="B16495"/>
      <c r="C16495"/>
      <c r="D16495"/>
    </row>
    <row r="16496" spans="1:4" ht="15" x14ac:dyDescent="0.25">
      <c r="A16496"/>
      <c r="B16496"/>
      <c r="C16496"/>
      <c r="D16496"/>
    </row>
    <row r="16497" spans="1:4" ht="15" x14ac:dyDescent="0.25">
      <c r="A16497"/>
      <c r="B16497"/>
      <c r="C16497"/>
      <c r="D16497"/>
    </row>
    <row r="16498" spans="1:4" ht="15" x14ac:dyDescent="0.25">
      <c r="A16498"/>
      <c r="B16498"/>
      <c r="C16498"/>
      <c r="D16498"/>
    </row>
    <row r="16499" spans="1:4" ht="15" x14ac:dyDescent="0.25">
      <c r="A16499"/>
      <c r="B16499"/>
      <c r="C16499"/>
      <c r="D16499"/>
    </row>
    <row r="16500" spans="1:4" ht="15" x14ac:dyDescent="0.25">
      <c r="A16500"/>
      <c r="B16500"/>
      <c r="C16500"/>
      <c r="D16500"/>
    </row>
    <row r="16501" spans="1:4" ht="15" x14ac:dyDescent="0.25">
      <c r="A16501"/>
      <c r="B16501"/>
      <c r="C16501"/>
      <c r="D16501"/>
    </row>
    <row r="16502" spans="1:4" ht="15" x14ac:dyDescent="0.25">
      <c r="A16502"/>
      <c r="B16502"/>
      <c r="C16502"/>
      <c r="D16502"/>
    </row>
    <row r="16503" spans="1:4" ht="15" x14ac:dyDescent="0.25">
      <c r="A16503"/>
      <c r="B16503"/>
      <c r="C16503"/>
      <c r="D16503"/>
    </row>
    <row r="16504" spans="1:4" ht="15" x14ac:dyDescent="0.25">
      <c r="A16504"/>
      <c r="B16504"/>
      <c r="C16504"/>
      <c r="D16504"/>
    </row>
    <row r="16505" spans="1:4" ht="15" x14ac:dyDescent="0.25">
      <c r="A16505"/>
      <c r="B16505"/>
      <c r="C16505"/>
      <c r="D16505"/>
    </row>
    <row r="16506" spans="1:4" ht="15" x14ac:dyDescent="0.25">
      <c r="A16506"/>
      <c r="B16506"/>
      <c r="C16506"/>
      <c r="D16506"/>
    </row>
    <row r="16507" spans="1:4" ht="15" x14ac:dyDescent="0.25">
      <c r="A16507"/>
      <c r="B16507"/>
      <c r="C16507"/>
      <c r="D16507"/>
    </row>
    <row r="16508" spans="1:4" ht="15" x14ac:dyDescent="0.25">
      <c r="A16508"/>
      <c r="B16508"/>
      <c r="C16508"/>
      <c r="D16508"/>
    </row>
    <row r="16509" spans="1:4" ht="15" x14ac:dyDescent="0.25">
      <c r="A16509"/>
      <c r="B16509"/>
      <c r="C16509"/>
      <c r="D16509"/>
    </row>
    <row r="16510" spans="1:4" ht="15" x14ac:dyDescent="0.25">
      <c r="A16510"/>
      <c r="B16510"/>
      <c r="C16510"/>
      <c r="D16510"/>
    </row>
    <row r="16511" spans="1:4" ht="15" x14ac:dyDescent="0.25">
      <c r="A16511"/>
      <c r="B16511"/>
      <c r="C16511"/>
      <c r="D16511"/>
    </row>
    <row r="16512" spans="1:4" ht="15" x14ac:dyDescent="0.25">
      <c r="A16512"/>
      <c r="B16512"/>
      <c r="C16512"/>
      <c r="D16512"/>
    </row>
    <row r="16513" spans="1:4" ht="15" x14ac:dyDescent="0.25">
      <c r="A16513"/>
      <c r="B16513"/>
      <c r="C16513"/>
      <c r="D16513"/>
    </row>
    <row r="16514" spans="1:4" ht="15" x14ac:dyDescent="0.25">
      <c r="A16514"/>
      <c r="B16514"/>
      <c r="C16514"/>
      <c r="D16514"/>
    </row>
    <row r="16515" spans="1:4" ht="15" x14ac:dyDescent="0.25">
      <c r="A16515"/>
      <c r="B16515"/>
      <c r="C16515"/>
      <c r="D16515"/>
    </row>
    <row r="16516" spans="1:4" ht="15" x14ac:dyDescent="0.25">
      <c r="A16516"/>
      <c r="B16516"/>
      <c r="C16516"/>
      <c r="D16516"/>
    </row>
    <row r="16517" spans="1:4" ht="15" x14ac:dyDescent="0.25">
      <c r="A16517"/>
      <c r="B16517"/>
      <c r="C16517"/>
      <c r="D16517"/>
    </row>
    <row r="16518" spans="1:4" ht="15" x14ac:dyDescent="0.25">
      <c r="A16518"/>
      <c r="B16518"/>
      <c r="C16518"/>
      <c r="D16518"/>
    </row>
    <row r="16519" spans="1:4" ht="15" x14ac:dyDescent="0.25">
      <c r="A16519"/>
      <c r="B16519"/>
      <c r="C16519"/>
      <c r="D16519"/>
    </row>
    <row r="16520" spans="1:4" ht="15" x14ac:dyDescent="0.25">
      <c r="A16520"/>
      <c r="B16520"/>
      <c r="C16520"/>
      <c r="D16520"/>
    </row>
    <row r="16521" spans="1:4" ht="15" x14ac:dyDescent="0.25">
      <c r="A16521"/>
      <c r="B16521"/>
      <c r="C16521"/>
      <c r="D16521"/>
    </row>
    <row r="16522" spans="1:4" ht="15" x14ac:dyDescent="0.25">
      <c r="A16522"/>
      <c r="B16522"/>
      <c r="C16522"/>
      <c r="D16522"/>
    </row>
    <row r="16523" spans="1:4" ht="15" x14ac:dyDescent="0.25">
      <c r="A16523"/>
      <c r="B16523"/>
      <c r="C16523"/>
      <c r="D16523"/>
    </row>
    <row r="16524" spans="1:4" ht="15" x14ac:dyDescent="0.25">
      <c r="A16524"/>
      <c r="B16524"/>
      <c r="C16524"/>
      <c r="D16524"/>
    </row>
    <row r="16525" spans="1:4" ht="15" x14ac:dyDescent="0.25">
      <c r="A16525"/>
      <c r="B16525"/>
      <c r="C16525"/>
      <c r="D16525"/>
    </row>
    <row r="16526" spans="1:4" ht="15" x14ac:dyDescent="0.25">
      <c r="A16526"/>
      <c r="B16526"/>
      <c r="C16526"/>
      <c r="D16526"/>
    </row>
    <row r="16527" spans="1:4" ht="15" x14ac:dyDescent="0.25">
      <c r="A16527"/>
      <c r="B16527"/>
      <c r="C16527"/>
      <c r="D16527"/>
    </row>
    <row r="16528" spans="1:4" ht="15" x14ac:dyDescent="0.25">
      <c r="A16528"/>
      <c r="B16528"/>
      <c r="C16528"/>
      <c r="D16528"/>
    </row>
    <row r="16529" spans="1:4" ht="15" x14ac:dyDescent="0.25">
      <c r="A16529"/>
      <c r="B16529"/>
      <c r="C16529"/>
      <c r="D16529"/>
    </row>
    <row r="16530" spans="1:4" ht="15" x14ac:dyDescent="0.25">
      <c r="A16530"/>
      <c r="B16530"/>
      <c r="C16530"/>
      <c r="D16530"/>
    </row>
    <row r="16531" spans="1:4" ht="15" x14ac:dyDescent="0.25">
      <c r="A16531"/>
      <c r="B16531"/>
      <c r="C16531"/>
      <c r="D16531"/>
    </row>
    <row r="16532" spans="1:4" ht="15" x14ac:dyDescent="0.25">
      <c r="A16532"/>
      <c r="B16532"/>
      <c r="C16532"/>
      <c r="D16532"/>
    </row>
    <row r="16533" spans="1:4" ht="15" x14ac:dyDescent="0.25">
      <c r="A16533"/>
      <c r="B16533"/>
      <c r="C16533"/>
      <c r="D16533"/>
    </row>
    <row r="16534" spans="1:4" ht="15" x14ac:dyDescent="0.25">
      <c r="A16534"/>
      <c r="B16534"/>
      <c r="C16534"/>
      <c r="D16534"/>
    </row>
    <row r="16535" spans="1:4" ht="15" x14ac:dyDescent="0.25">
      <c r="A16535"/>
      <c r="B16535"/>
      <c r="C16535"/>
      <c r="D16535"/>
    </row>
    <row r="16536" spans="1:4" ht="15" x14ac:dyDescent="0.25">
      <c r="A16536"/>
      <c r="B16536"/>
      <c r="C16536"/>
      <c r="D16536"/>
    </row>
    <row r="16537" spans="1:4" ht="15" x14ac:dyDescent="0.25">
      <c r="A16537"/>
      <c r="B16537"/>
      <c r="C16537"/>
      <c r="D16537"/>
    </row>
    <row r="16538" spans="1:4" ht="15" x14ac:dyDescent="0.25">
      <c r="A16538"/>
      <c r="B16538"/>
      <c r="C16538"/>
      <c r="D16538"/>
    </row>
    <row r="16539" spans="1:4" ht="15" x14ac:dyDescent="0.25">
      <c r="A16539"/>
      <c r="B16539"/>
      <c r="C16539"/>
      <c r="D16539"/>
    </row>
    <row r="16540" spans="1:4" ht="15" x14ac:dyDescent="0.25">
      <c r="A16540"/>
      <c r="B16540"/>
      <c r="C16540"/>
      <c r="D16540"/>
    </row>
    <row r="16541" spans="1:4" ht="15" x14ac:dyDescent="0.25">
      <c r="A16541"/>
      <c r="B16541"/>
      <c r="C16541"/>
      <c r="D16541"/>
    </row>
    <row r="16542" spans="1:4" ht="15" x14ac:dyDescent="0.25">
      <c r="A16542"/>
      <c r="B16542"/>
      <c r="C16542"/>
      <c r="D16542"/>
    </row>
    <row r="16543" spans="1:4" ht="15" x14ac:dyDescent="0.25">
      <c r="A16543"/>
      <c r="B16543"/>
      <c r="C16543"/>
      <c r="D16543"/>
    </row>
    <row r="16544" spans="1:4" ht="15" x14ac:dyDescent="0.25">
      <c r="A16544"/>
      <c r="B16544"/>
      <c r="C16544"/>
      <c r="D16544"/>
    </row>
    <row r="16545" spans="1:4" ht="15" x14ac:dyDescent="0.25">
      <c r="A16545"/>
      <c r="B16545"/>
      <c r="C16545"/>
      <c r="D16545"/>
    </row>
    <row r="16546" spans="1:4" ht="15" x14ac:dyDescent="0.25">
      <c r="A16546"/>
      <c r="B16546"/>
      <c r="C16546"/>
      <c r="D16546"/>
    </row>
    <row r="16547" spans="1:4" ht="15" x14ac:dyDescent="0.25">
      <c r="A16547"/>
      <c r="B16547"/>
      <c r="C16547"/>
      <c r="D16547"/>
    </row>
    <row r="16548" spans="1:4" ht="15" x14ac:dyDescent="0.25">
      <c r="A16548"/>
      <c r="B16548"/>
      <c r="C16548"/>
      <c r="D16548"/>
    </row>
    <row r="16549" spans="1:4" ht="15" x14ac:dyDescent="0.25">
      <c r="A16549"/>
      <c r="B16549"/>
      <c r="C16549"/>
      <c r="D16549"/>
    </row>
    <row r="16550" spans="1:4" ht="15" x14ac:dyDescent="0.25">
      <c r="A16550"/>
      <c r="B16550"/>
      <c r="C16550"/>
      <c r="D16550"/>
    </row>
    <row r="16551" spans="1:4" ht="15" x14ac:dyDescent="0.25">
      <c r="A16551"/>
      <c r="B16551"/>
      <c r="C16551"/>
      <c r="D16551"/>
    </row>
    <row r="16552" spans="1:4" ht="15" x14ac:dyDescent="0.25">
      <c r="A16552"/>
      <c r="B16552"/>
      <c r="C16552"/>
      <c r="D16552"/>
    </row>
    <row r="16553" spans="1:4" ht="15" x14ac:dyDescent="0.25">
      <c r="A16553"/>
      <c r="B16553"/>
      <c r="C16553"/>
      <c r="D16553"/>
    </row>
    <row r="16554" spans="1:4" ht="15" x14ac:dyDescent="0.25">
      <c r="A16554"/>
      <c r="B16554"/>
      <c r="C16554"/>
      <c r="D16554"/>
    </row>
    <row r="16555" spans="1:4" ht="15" x14ac:dyDescent="0.25">
      <c r="A16555"/>
      <c r="B16555"/>
      <c r="C16555"/>
      <c r="D16555"/>
    </row>
    <row r="16556" spans="1:4" ht="15" x14ac:dyDescent="0.25">
      <c r="A16556"/>
      <c r="B16556"/>
      <c r="C16556"/>
      <c r="D16556"/>
    </row>
    <row r="16557" spans="1:4" ht="15" x14ac:dyDescent="0.25">
      <c r="A16557"/>
      <c r="B16557"/>
      <c r="C16557"/>
      <c r="D16557"/>
    </row>
    <row r="16558" spans="1:4" ht="15" x14ac:dyDescent="0.25">
      <c r="A16558"/>
      <c r="B16558"/>
      <c r="C16558"/>
      <c r="D16558"/>
    </row>
    <row r="16559" spans="1:4" ht="15" x14ac:dyDescent="0.25">
      <c r="A16559"/>
      <c r="B16559"/>
      <c r="C16559"/>
      <c r="D16559"/>
    </row>
    <row r="16560" spans="1:4" ht="15" x14ac:dyDescent="0.25">
      <c r="A16560"/>
      <c r="B16560"/>
      <c r="C16560"/>
      <c r="D16560"/>
    </row>
    <row r="16561" spans="1:4" ht="15" x14ac:dyDescent="0.25">
      <c r="A16561"/>
      <c r="B16561"/>
      <c r="C16561"/>
      <c r="D16561"/>
    </row>
    <row r="16562" spans="1:4" ht="15" x14ac:dyDescent="0.25">
      <c r="A16562"/>
      <c r="B16562"/>
      <c r="C16562"/>
      <c r="D16562"/>
    </row>
    <row r="16563" spans="1:4" ht="15" x14ac:dyDescent="0.25">
      <c r="A16563"/>
      <c r="B16563"/>
      <c r="C16563"/>
      <c r="D16563"/>
    </row>
    <row r="16564" spans="1:4" ht="15" x14ac:dyDescent="0.25">
      <c r="A16564"/>
      <c r="B16564"/>
      <c r="C16564"/>
      <c r="D16564"/>
    </row>
    <row r="16565" spans="1:4" ht="15" x14ac:dyDescent="0.25">
      <c r="A16565"/>
      <c r="B16565"/>
      <c r="C16565"/>
      <c r="D16565"/>
    </row>
    <row r="16566" spans="1:4" ht="15" x14ac:dyDescent="0.25">
      <c r="A16566"/>
      <c r="B16566"/>
      <c r="C16566"/>
      <c r="D16566"/>
    </row>
    <row r="16567" spans="1:4" ht="15" x14ac:dyDescent="0.25">
      <c r="A16567"/>
      <c r="B16567"/>
      <c r="C16567"/>
      <c r="D16567"/>
    </row>
    <row r="16568" spans="1:4" ht="15" x14ac:dyDescent="0.25">
      <c r="A16568"/>
      <c r="B16568"/>
      <c r="C16568"/>
      <c r="D16568"/>
    </row>
    <row r="16569" spans="1:4" ht="15" x14ac:dyDescent="0.25">
      <c r="A16569"/>
      <c r="B16569"/>
      <c r="C16569"/>
      <c r="D16569"/>
    </row>
    <row r="16570" spans="1:4" ht="15" x14ac:dyDescent="0.25">
      <c r="A16570"/>
      <c r="B16570"/>
      <c r="C16570"/>
      <c r="D16570"/>
    </row>
    <row r="16571" spans="1:4" ht="15" x14ac:dyDescent="0.25">
      <c r="A16571"/>
      <c r="B16571"/>
      <c r="C16571"/>
      <c r="D16571"/>
    </row>
    <row r="16572" spans="1:4" ht="15" x14ac:dyDescent="0.25">
      <c r="A16572"/>
      <c r="B16572"/>
      <c r="C16572"/>
      <c r="D16572"/>
    </row>
    <row r="16573" spans="1:4" ht="15" x14ac:dyDescent="0.25">
      <c r="A16573"/>
      <c r="B16573"/>
      <c r="C16573"/>
      <c r="D16573"/>
    </row>
    <row r="16574" spans="1:4" ht="15" x14ac:dyDescent="0.25">
      <c r="A16574"/>
      <c r="B16574"/>
      <c r="C16574"/>
      <c r="D16574"/>
    </row>
    <row r="16575" spans="1:4" ht="15" x14ac:dyDescent="0.25">
      <c r="A16575"/>
      <c r="B16575"/>
      <c r="C16575"/>
      <c r="D16575"/>
    </row>
    <row r="16576" spans="1:4" ht="15" x14ac:dyDescent="0.25">
      <c r="A16576"/>
      <c r="B16576"/>
      <c r="C16576"/>
      <c r="D16576"/>
    </row>
    <row r="16577" spans="1:4" ht="15" x14ac:dyDescent="0.25">
      <c r="A16577"/>
      <c r="B16577"/>
      <c r="C16577"/>
      <c r="D16577"/>
    </row>
    <row r="16578" spans="1:4" ht="15" x14ac:dyDescent="0.25">
      <c r="A16578"/>
      <c r="B16578"/>
      <c r="C16578"/>
      <c r="D16578"/>
    </row>
    <row r="16579" spans="1:4" ht="15" x14ac:dyDescent="0.25">
      <c r="A16579"/>
      <c r="B16579"/>
      <c r="C16579"/>
      <c r="D16579"/>
    </row>
    <row r="16580" spans="1:4" ht="15" x14ac:dyDescent="0.25">
      <c r="A16580"/>
      <c r="B16580"/>
      <c r="C16580"/>
      <c r="D16580"/>
    </row>
    <row r="16581" spans="1:4" ht="15" x14ac:dyDescent="0.25">
      <c r="A16581"/>
      <c r="B16581"/>
      <c r="C16581"/>
      <c r="D16581"/>
    </row>
    <row r="16582" spans="1:4" ht="15" x14ac:dyDescent="0.25">
      <c r="A16582"/>
      <c r="B16582"/>
      <c r="C16582"/>
      <c r="D16582"/>
    </row>
    <row r="16583" spans="1:4" ht="15" x14ac:dyDescent="0.25">
      <c r="A16583"/>
      <c r="B16583"/>
      <c r="C16583"/>
      <c r="D16583"/>
    </row>
    <row r="16584" spans="1:4" ht="15" x14ac:dyDescent="0.25">
      <c r="A16584"/>
      <c r="B16584"/>
      <c r="C16584"/>
      <c r="D16584"/>
    </row>
    <row r="16585" spans="1:4" ht="15" x14ac:dyDescent="0.25">
      <c r="A16585"/>
      <c r="B16585"/>
      <c r="C16585"/>
      <c r="D16585"/>
    </row>
    <row r="16586" spans="1:4" ht="15" x14ac:dyDescent="0.25">
      <c r="A16586"/>
      <c r="B16586"/>
      <c r="C16586"/>
      <c r="D16586"/>
    </row>
    <row r="16587" spans="1:4" ht="15" x14ac:dyDescent="0.25">
      <c r="A16587"/>
      <c r="B16587"/>
      <c r="C16587"/>
      <c r="D16587"/>
    </row>
    <row r="16588" spans="1:4" ht="15" x14ac:dyDescent="0.25">
      <c r="A16588"/>
      <c r="B16588"/>
      <c r="C16588"/>
      <c r="D16588"/>
    </row>
    <row r="16589" spans="1:4" ht="15" x14ac:dyDescent="0.25">
      <c r="A16589"/>
      <c r="B16589"/>
      <c r="C16589"/>
      <c r="D16589"/>
    </row>
    <row r="16590" spans="1:4" ht="15" x14ac:dyDescent="0.25">
      <c r="A16590"/>
      <c r="B16590"/>
      <c r="C16590"/>
      <c r="D16590"/>
    </row>
    <row r="16591" spans="1:4" ht="15" x14ac:dyDescent="0.25">
      <c r="A16591"/>
      <c r="B16591"/>
      <c r="C16591"/>
      <c r="D16591"/>
    </row>
    <row r="16592" spans="1:4" ht="15" x14ac:dyDescent="0.25">
      <c r="A16592"/>
      <c r="B16592"/>
      <c r="C16592"/>
      <c r="D16592"/>
    </row>
    <row r="16593" spans="1:4" ht="15" x14ac:dyDescent="0.25">
      <c r="A16593"/>
      <c r="B16593"/>
      <c r="C16593"/>
      <c r="D16593"/>
    </row>
    <row r="16594" spans="1:4" ht="15" x14ac:dyDescent="0.25">
      <c r="A16594"/>
      <c r="B16594"/>
      <c r="C16594"/>
      <c r="D16594"/>
    </row>
    <row r="16595" spans="1:4" ht="15" x14ac:dyDescent="0.25">
      <c r="A16595"/>
      <c r="B16595"/>
      <c r="C16595"/>
      <c r="D16595"/>
    </row>
    <row r="16596" spans="1:4" ht="15" x14ac:dyDescent="0.25">
      <c r="A16596"/>
      <c r="B16596"/>
      <c r="C16596"/>
      <c r="D16596"/>
    </row>
    <row r="16597" spans="1:4" ht="15" x14ac:dyDescent="0.25">
      <c r="A16597"/>
      <c r="B16597"/>
      <c r="C16597"/>
      <c r="D16597"/>
    </row>
    <row r="16598" spans="1:4" ht="15" x14ac:dyDescent="0.25">
      <c r="A16598"/>
      <c r="B16598"/>
      <c r="C16598"/>
      <c r="D16598"/>
    </row>
    <row r="16599" spans="1:4" ht="15" x14ac:dyDescent="0.25">
      <c r="A16599"/>
      <c r="B16599"/>
      <c r="C16599"/>
      <c r="D16599"/>
    </row>
    <row r="16600" spans="1:4" ht="15" x14ac:dyDescent="0.25">
      <c r="A16600"/>
      <c r="B16600"/>
      <c r="C16600"/>
      <c r="D16600"/>
    </row>
    <row r="16601" spans="1:4" ht="15" x14ac:dyDescent="0.25">
      <c r="A16601"/>
      <c r="B16601"/>
      <c r="C16601"/>
      <c r="D16601"/>
    </row>
    <row r="16602" spans="1:4" ht="15" x14ac:dyDescent="0.25">
      <c r="A16602"/>
      <c r="B16602"/>
      <c r="C16602"/>
      <c r="D16602"/>
    </row>
    <row r="16603" spans="1:4" ht="15" x14ac:dyDescent="0.25">
      <c r="A16603"/>
      <c r="B16603"/>
      <c r="C16603"/>
      <c r="D16603"/>
    </row>
    <row r="16604" spans="1:4" ht="15" x14ac:dyDescent="0.25">
      <c r="A16604"/>
      <c r="B16604"/>
      <c r="C16604"/>
      <c r="D16604"/>
    </row>
    <row r="16605" spans="1:4" ht="15" x14ac:dyDescent="0.25">
      <c r="A16605"/>
      <c r="B16605"/>
      <c r="C16605"/>
      <c r="D16605"/>
    </row>
    <row r="16606" spans="1:4" ht="15" x14ac:dyDescent="0.25">
      <c r="A16606"/>
      <c r="B16606"/>
      <c r="C16606"/>
      <c r="D16606"/>
    </row>
    <row r="16607" spans="1:4" ht="15" x14ac:dyDescent="0.25">
      <c r="A16607"/>
      <c r="B16607"/>
      <c r="C16607"/>
      <c r="D16607"/>
    </row>
    <row r="16608" spans="1:4" ht="15" x14ac:dyDescent="0.25">
      <c r="A16608"/>
      <c r="B16608"/>
      <c r="C16608"/>
      <c r="D16608"/>
    </row>
    <row r="16609" spans="1:4" ht="15" x14ac:dyDescent="0.25">
      <c r="A16609"/>
      <c r="B16609"/>
      <c r="C16609"/>
      <c r="D16609"/>
    </row>
    <row r="16610" spans="1:4" ht="15" x14ac:dyDescent="0.25">
      <c r="A16610"/>
      <c r="B16610"/>
      <c r="C16610"/>
      <c r="D16610"/>
    </row>
    <row r="16611" spans="1:4" ht="15" x14ac:dyDescent="0.25">
      <c r="A16611"/>
      <c r="B16611"/>
      <c r="C16611"/>
      <c r="D16611"/>
    </row>
    <row r="16612" spans="1:4" ht="15" x14ac:dyDescent="0.25">
      <c r="A16612"/>
      <c r="B16612"/>
      <c r="C16612"/>
      <c r="D16612"/>
    </row>
    <row r="16613" spans="1:4" ht="15" x14ac:dyDescent="0.25">
      <c r="A16613"/>
      <c r="B16613"/>
      <c r="C16613"/>
      <c r="D16613"/>
    </row>
    <row r="16614" spans="1:4" ht="15" x14ac:dyDescent="0.25">
      <c r="A16614"/>
      <c r="B16614"/>
      <c r="C16614"/>
      <c r="D16614"/>
    </row>
    <row r="16615" spans="1:4" ht="15" x14ac:dyDescent="0.25">
      <c r="A16615"/>
      <c r="B16615"/>
      <c r="C16615"/>
      <c r="D16615"/>
    </row>
    <row r="16616" spans="1:4" ht="15" x14ac:dyDescent="0.25">
      <c r="A16616"/>
      <c r="B16616"/>
      <c r="C16616"/>
      <c r="D16616"/>
    </row>
    <row r="16617" spans="1:4" ht="15" x14ac:dyDescent="0.25">
      <c r="A16617"/>
      <c r="B16617"/>
      <c r="C16617"/>
      <c r="D16617"/>
    </row>
    <row r="16618" spans="1:4" ht="15" x14ac:dyDescent="0.25">
      <c r="A16618"/>
      <c r="B16618"/>
      <c r="C16618"/>
      <c r="D16618"/>
    </row>
    <row r="16619" spans="1:4" ht="15" x14ac:dyDescent="0.25">
      <c r="A16619"/>
      <c r="B16619"/>
      <c r="C16619"/>
      <c r="D16619"/>
    </row>
    <row r="16620" spans="1:4" ht="15" x14ac:dyDescent="0.25">
      <c r="A16620"/>
      <c r="B16620"/>
      <c r="C16620"/>
      <c r="D16620"/>
    </row>
    <row r="16621" spans="1:4" ht="15" x14ac:dyDescent="0.25">
      <c r="A16621"/>
      <c r="B16621"/>
      <c r="C16621"/>
      <c r="D16621"/>
    </row>
    <row r="16622" spans="1:4" ht="15" x14ac:dyDescent="0.25">
      <c r="A16622"/>
      <c r="B16622"/>
      <c r="C16622"/>
      <c r="D16622"/>
    </row>
    <row r="16623" spans="1:4" ht="15" x14ac:dyDescent="0.25">
      <c r="A16623"/>
      <c r="B16623"/>
      <c r="C16623"/>
      <c r="D16623"/>
    </row>
    <row r="16624" spans="1:4" ht="15" x14ac:dyDescent="0.25">
      <c r="A16624"/>
      <c r="B16624"/>
      <c r="C16624"/>
      <c r="D16624"/>
    </row>
    <row r="16625" spans="1:4" ht="15" x14ac:dyDescent="0.25">
      <c r="A16625"/>
      <c r="B16625"/>
      <c r="C16625"/>
      <c r="D16625"/>
    </row>
    <row r="16626" spans="1:4" ht="15" x14ac:dyDescent="0.25">
      <c r="A16626"/>
      <c r="B16626"/>
      <c r="C16626"/>
      <c r="D16626"/>
    </row>
    <row r="16627" spans="1:4" ht="15" x14ac:dyDescent="0.25">
      <c r="A16627"/>
      <c r="B16627"/>
      <c r="C16627"/>
      <c r="D16627"/>
    </row>
    <row r="16628" spans="1:4" ht="15" x14ac:dyDescent="0.25">
      <c r="A16628"/>
      <c r="B16628"/>
      <c r="C16628"/>
      <c r="D16628"/>
    </row>
    <row r="16629" spans="1:4" ht="15" x14ac:dyDescent="0.25">
      <c r="A16629"/>
      <c r="B16629"/>
      <c r="C16629"/>
      <c r="D16629"/>
    </row>
    <row r="16630" spans="1:4" ht="15" x14ac:dyDescent="0.25">
      <c r="A16630"/>
      <c r="B16630"/>
      <c r="C16630"/>
      <c r="D16630"/>
    </row>
    <row r="16631" spans="1:4" ht="15" x14ac:dyDescent="0.25">
      <c r="A16631"/>
      <c r="B16631"/>
      <c r="C16631"/>
      <c r="D16631"/>
    </row>
    <row r="16632" spans="1:4" ht="15" x14ac:dyDescent="0.25">
      <c r="A16632"/>
      <c r="B16632"/>
      <c r="C16632"/>
      <c r="D16632"/>
    </row>
    <row r="16633" spans="1:4" ht="15" x14ac:dyDescent="0.25">
      <c r="A16633"/>
      <c r="B16633"/>
      <c r="C16633"/>
      <c r="D16633"/>
    </row>
    <row r="16634" spans="1:4" ht="15" x14ac:dyDescent="0.25">
      <c r="A16634"/>
      <c r="B16634"/>
      <c r="C16634"/>
      <c r="D16634"/>
    </row>
    <row r="16635" spans="1:4" ht="15" x14ac:dyDescent="0.25">
      <c r="A16635"/>
      <c r="B16635"/>
      <c r="C16635"/>
      <c r="D16635"/>
    </row>
    <row r="16636" spans="1:4" ht="15" x14ac:dyDescent="0.25">
      <c r="A16636"/>
      <c r="B16636"/>
      <c r="C16636"/>
      <c r="D16636"/>
    </row>
    <row r="16637" spans="1:4" ht="15" x14ac:dyDescent="0.25">
      <c r="A16637"/>
      <c r="B16637"/>
      <c r="C16637"/>
      <c r="D16637"/>
    </row>
    <row r="16638" spans="1:4" ht="15" x14ac:dyDescent="0.25">
      <c r="A16638"/>
      <c r="B16638"/>
      <c r="C16638"/>
      <c r="D16638"/>
    </row>
    <row r="16639" spans="1:4" ht="15" x14ac:dyDescent="0.25">
      <c r="A16639"/>
      <c r="B16639"/>
      <c r="C16639"/>
      <c r="D16639"/>
    </row>
    <row r="16640" spans="1:4" ht="15" x14ac:dyDescent="0.25">
      <c r="A16640"/>
      <c r="B16640"/>
      <c r="C16640"/>
      <c r="D16640"/>
    </row>
    <row r="16641" spans="1:4" ht="15" x14ac:dyDescent="0.25">
      <c r="A16641"/>
      <c r="B16641"/>
      <c r="C16641"/>
      <c r="D16641"/>
    </row>
    <row r="16642" spans="1:4" ht="15" x14ac:dyDescent="0.25">
      <c r="A16642"/>
      <c r="B16642"/>
      <c r="C16642"/>
      <c r="D16642"/>
    </row>
    <row r="16643" spans="1:4" ht="15" x14ac:dyDescent="0.25">
      <c r="A16643"/>
      <c r="B16643"/>
      <c r="C16643"/>
      <c r="D16643"/>
    </row>
    <row r="16644" spans="1:4" ht="15" x14ac:dyDescent="0.25">
      <c r="A16644"/>
      <c r="B16644"/>
      <c r="C16644"/>
      <c r="D16644"/>
    </row>
    <row r="16645" spans="1:4" ht="15" x14ac:dyDescent="0.25">
      <c r="A16645"/>
      <c r="B16645"/>
      <c r="C16645"/>
      <c r="D16645"/>
    </row>
    <row r="16646" spans="1:4" ht="15" x14ac:dyDescent="0.25">
      <c r="A16646"/>
      <c r="B16646"/>
      <c r="C16646"/>
      <c r="D16646"/>
    </row>
    <row r="16647" spans="1:4" ht="15" x14ac:dyDescent="0.25">
      <c r="A16647"/>
      <c r="B16647"/>
      <c r="C16647"/>
      <c r="D16647"/>
    </row>
    <row r="16648" spans="1:4" ht="15" x14ac:dyDescent="0.25">
      <c r="A16648"/>
      <c r="B16648"/>
      <c r="C16648"/>
      <c r="D16648"/>
    </row>
    <row r="16649" spans="1:4" ht="15" x14ac:dyDescent="0.25">
      <c r="A16649"/>
      <c r="B16649"/>
      <c r="C16649"/>
      <c r="D16649"/>
    </row>
    <row r="16650" spans="1:4" ht="15" x14ac:dyDescent="0.25">
      <c r="A16650"/>
      <c r="B16650"/>
      <c r="C16650"/>
      <c r="D16650"/>
    </row>
    <row r="16651" spans="1:4" ht="15" x14ac:dyDescent="0.25">
      <c r="A16651"/>
      <c r="B16651"/>
      <c r="C16651"/>
      <c r="D16651"/>
    </row>
    <row r="16652" spans="1:4" ht="15" x14ac:dyDescent="0.25">
      <c r="A16652"/>
      <c r="B16652"/>
      <c r="C16652"/>
      <c r="D16652"/>
    </row>
    <row r="16653" spans="1:4" ht="15" x14ac:dyDescent="0.25">
      <c r="A16653"/>
      <c r="B16653"/>
      <c r="C16653"/>
      <c r="D16653"/>
    </row>
    <row r="16654" spans="1:4" ht="15" x14ac:dyDescent="0.25">
      <c r="A16654"/>
      <c r="B16654"/>
      <c r="C16654"/>
      <c r="D16654"/>
    </row>
    <row r="16655" spans="1:4" ht="15" x14ac:dyDescent="0.25">
      <c r="A16655"/>
      <c r="B16655"/>
      <c r="C16655"/>
      <c r="D16655"/>
    </row>
    <row r="16656" spans="1:4" ht="15" x14ac:dyDescent="0.25">
      <c r="A16656"/>
      <c r="B16656"/>
      <c r="C16656"/>
      <c r="D16656"/>
    </row>
    <row r="16657" spans="1:4" ht="15" x14ac:dyDescent="0.25">
      <c r="A16657"/>
      <c r="B16657"/>
      <c r="C16657"/>
      <c r="D16657"/>
    </row>
    <row r="16658" spans="1:4" ht="15" x14ac:dyDescent="0.25">
      <c r="A16658"/>
      <c r="B16658"/>
      <c r="C16658"/>
      <c r="D16658"/>
    </row>
    <row r="16659" spans="1:4" ht="15" x14ac:dyDescent="0.25">
      <c r="A16659"/>
      <c r="B16659"/>
      <c r="C16659"/>
      <c r="D16659"/>
    </row>
    <row r="16660" spans="1:4" ht="15" x14ac:dyDescent="0.25">
      <c r="A16660"/>
      <c r="B16660"/>
      <c r="C16660"/>
      <c r="D16660"/>
    </row>
    <row r="16661" spans="1:4" ht="15" x14ac:dyDescent="0.25">
      <c r="A16661"/>
      <c r="B16661"/>
      <c r="C16661"/>
      <c r="D16661"/>
    </row>
    <row r="16662" spans="1:4" ht="15" x14ac:dyDescent="0.25">
      <c r="A16662"/>
      <c r="B16662"/>
      <c r="C16662"/>
      <c r="D16662"/>
    </row>
    <row r="16663" spans="1:4" ht="15" x14ac:dyDescent="0.25">
      <c r="A16663"/>
      <c r="B16663"/>
      <c r="C16663"/>
      <c r="D16663"/>
    </row>
    <row r="16664" spans="1:4" ht="15" x14ac:dyDescent="0.25">
      <c r="A16664"/>
      <c r="B16664"/>
      <c r="C16664"/>
      <c r="D16664"/>
    </row>
    <row r="16665" spans="1:4" ht="15" x14ac:dyDescent="0.25">
      <c r="A16665"/>
      <c r="B16665"/>
      <c r="C16665"/>
      <c r="D16665"/>
    </row>
    <row r="16666" spans="1:4" ht="15" x14ac:dyDescent="0.25">
      <c r="A16666"/>
      <c r="B16666"/>
      <c r="C16666"/>
      <c r="D16666"/>
    </row>
    <row r="16667" spans="1:4" ht="15" x14ac:dyDescent="0.25">
      <c r="A16667"/>
      <c r="B16667"/>
      <c r="C16667"/>
      <c r="D16667"/>
    </row>
    <row r="16668" spans="1:4" ht="15" x14ac:dyDescent="0.25">
      <c r="A16668"/>
      <c r="B16668"/>
      <c r="C16668"/>
      <c r="D16668"/>
    </row>
    <row r="16669" spans="1:4" ht="15" x14ac:dyDescent="0.25">
      <c r="A16669"/>
      <c r="B16669"/>
      <c r="C16669"/>
      <c r="D16669"/>
    </row>
    <row r="16670" spans="1:4" ht="15" x14ac:dyDescent="0.25">
      <c r="A16670"/>
      <c r="B16670"/>
      <c r="C16670"/>
      <c r="D16670"/>
    </row>
    <row r="16671" spans="1:4" ht="15" x14ac:dyDescent="0.25">
      <c r="A16671"/>
      <c r="B16671"/>
      <c r="C16671"/>
      <c r="D16671"/>
    </row>
    <row r="16672" spans="1:4" ht="15" x14ac:dyDescent="0.25">
      <c r="A16672"/>
      <c r="B16672"/>
      <c r="C16672"/>
      <c r="D16672"/>
    </row>
    <row r="16673" spans="1:4" ht="15" x14ac:dyDescent="0.25">
      <c r="A16673"/>
      <c r="B16673"/>
      <c r="C16673"/>
      <c r="D16673"/>
    </row>
    <row r="16674" spans="1:4" ht="15" x14ac:dyDescent="0.25">
      <c r="A16674"/>
      <c r="B16674"/>
      <c r="C16674"/>
      <c r="D16674"/>
    </row>
    <row r="16675" spans="1:4" ht="15" x14ac:dyDescent="0.25">
      <c r="A16675"/>
      <c r="B16675"/>
      <c r="C16675"/>
      <c r="D16675"/>
    </row>
    <row r="16676" spans="1:4" ht="15" x14ac:dyDescent="0.25">
      <c r="A16676"/>
      <c r="B16676"/>
      <c r="C16676"/>
      <c r="D16676"/>
    </row>
    <row r="16677" spans="1:4" ht="15" x14ac:dyDescent="0.25">
      <c r="A16677"/>
      <c r="B16677"/>
      <c r="C16677"/>
      <c r="D16677"/>
    </row>
    <row r="16678" spans="1:4" ht="15" x14ac:dyDescent="0.25">
      <c r="A16678"/>
      <c r="B16678"/>
      <c r="C16678"/>
      <c r="D16678"/>
    </row>
    <row r="16679" spans="1:4" ht="15" x14ac:dyDescent="0.25">
      <c r="A16679"/>
      <c r="B16679"/>
      <c r="C16679"/>
      <c r="D16679"/>
    </row>
    <row r="16680" spans="1:4" ht="15" x14ac:dyDescent="0.25">
      <c r="A16680"/>
      <c r="B16680"/>
      <c r="C16680"/>
      <c r="D16680"/>
    </row>
    <row r="16681" spans="1:4" ht="15" x14ac:dyDescent="0.25">
      <c r="A16681"/>
      <c r="B16681"/>
      <c r="C16681"/>
      <c r="D16681"/>
    </row>
    <row r="16682" spans="1:4" ht="15" x14ac:dyDescent="0.25">
      <c r="A16682"/>
      <c r="B16682"/>
      <c r="C16682"/>
      <c r="D16682"/>
    </row>
    <row r="16683" spans="1:4" ht="15" x14ac:dyDescent="0.25">
      <c r="A16683"/>
      <c r="B16683"/>
      <c r="C16683"/>
      <c r="D16683"/>
    </row>
    <row r="16684" spans="1:4" ht="15" x14ac:dyDescent="0.25">
      <c r="A16684"/>
      <c r="B16684"/>
      <c r="C16684"/>
      <c r="D16684"/>
    </row>
    <row r="16685" spans="1:4" ht="15" x14ac:dyDescent="0.25">
      <c r="A16685"/>
      <c r="B16685"/>
      <c r="C16685"/>
      <c r="D16685"/>
    </row>
    <row r="16686" spans="1:4" ht="15" x14ac:dyDescent="0.25">
      <c r="A16686"/>
      <c r="B16686"/>
      <c r="C16686"/>
      <c r="D16686"/>
    </row>
    <row r="16687" spans="1:4" ht="15" x14ac:dyDescent="0.25">
      <c r="A16687"/>
      <c r="B16687"/>
      <c r="C16687"/>
      <c r="D16687"/>
    </row>
    <row r="16688" spans="1:4" ht="15" x14ac:dyDescent="0.25">
      <c r="A16688"/>
      <c r="B16688"/>
      <c r="C16688"/>
      <c r="D16688"/>
    </row>
    <row r="16689" spans="1:4" ht="15" x14ac:dyDescent="0.25">
      <c r="A16689"/>
      <c r="B16689"/>
      <c r="C16689"/>
      <c r="D16689"/>
    </row>
    <row r="16690" spans="1:4" ht="15" x14ac:dyDescent="0.25">
      <c r="A16690"/>
      <c r="B16690"/>
      <c r="C16690"/>
      <c r="D16690"/>
    </row>
    <row r="16691" spans="1:4" ht="15" x14ac:dyDescent="0.25">
      <c r="A16691"/>
      <c r="B16691"/>
      <c r="C16691"/>
      <c r="D16691"/>
    </row>
    <row r="16692" spans="1:4" ht="15" x14ac:dyDescent="0.25">
      <c r="A16692"/>
      <c r="B16692"/>
      <c r="C16692"/>
      <c r="D16692"/>
    </row>
    <row r="16693" spans="1:4" ht="15" x14ac:dyDescent="0.25">
      <c r="A16693"/>
      <c r="B16693"/>
      <c r="C16693"/>
      <c r="D16693"/>
    </row>
    <row r="16694" spans="1:4" ht="15" x14ac:dyDescent="0.25">
      <c r="A16694"/>
      <c r="B16694"/>
      <c r="C16694"/>
      <c r="D16694"/>
    </row>
    <row r="16695" spans="1:4" ht="15" x14ac:dyDescent="0.25">
      <c r="A16695"/>
      <c r="B16695"/>
      <c r="C16695"/>
      <c r="D16695"/>
    </row>
    <row r="16696" spans="1:4" ht="15" x14ac:dyDescent="0.25">
      <c r="A16696"/>
      <c r="B16696"/>
      <c r="C16696"/>
      <c r="D16696"/>
    </row>
    <row r="16697" spans="1:4" ht="15" x14ac:dyDescent="0.25">
      <c r="A16697"/>
      <c r="B16697"/>
      <c r="C16697"/>
      <c r="D16697"/>
    </row>
    <row r="16698" spans="1:4" ht="15" x14ac:dyDescent="0.25">
      <c r="A16698"/>
      <c r="B16698"/>
      <c r="C16698"/>
      <c r="D16698"/>
    </row>
    <row r="16699" spans="1:4" ht="15" x14ac:dyDescent="0.25">
      <c r="A16699"/>
      <c r="B16699"/>
      <c r="C16699"/>
      <c r="D16699"/>
    </row>
    <row r="16700" spans="1:4" ht="15" x14ac:dyDescent="0.25">
      <c r="A16700"/>
      <c r="B16700"/>
      <c r="C16700"/>
      <c r="D16700"/>
    </row>
    <row r="16701" spans="1:4" ht="15" x14ac:dyDescent="0.25">
      <c r="A16701"/>
      <c r="B16701"/>
      <c r="C16701"/>
      <c r="D16701"/>
    </row>
    <row r="16702" spans="1:4" ht="15" x14ac:dyDescent="0.25">
      <c r="A16702"/>
      <c r="B16702"/>
      <c r="C16702"/>
      <c r="D16702"/>
    </row>
    <row r="16703" spans="1:4" ht="15" x14ac:dyDescent="0.25">
      <c r="A16703"/>
      <c r="B16703"/>
      <c r="C16703"/>
      <c r="D16703"/>
    </row>
    <row r="16704" spans="1:4" ht="15" x14ac:dyDescent="0.25">
      <c r="A16704"/>
      <c r="B16704"/>
      <c r="C16704"/>
      <c r="D16704"/>
    </row>
    <row r="16705" spans="1:4" ht="15" x14ac:dyDescent="0.25">
      <c r="A16705"/>
      <c r="B16705"/>
      <c r="C16705"/>
      <c r="D16705"/>
    </row>
    <row r="16706" spans="1:4" ht="15" x14ac:dyDescent="0.25">
      <c r="A16706"/>
      <c r="B16706"/>
      <c r="C16706"/>
      <c r="D16706"/>
    </row>
    <row r="16707" spans="1:4" ht="15" x14ac:dyDescent="0.25">
      <c r="A16707"/>
      <c r="B16707"/>
      <c r="C16707"/>
      <c r="D16707"/>
    </row>
    <row r="16708" spans="1:4" ht="15" x14ac:dyDescent="0.25">
      <c r="A16708"/>
      <c r="B16708"/>
      <c r="C16708"/>
      <c r="D16708"/>
    </row>
    <row r="16709" spans="1:4" ht="15" x14ac:dyDescent="0.25">
      <c r="A16709"/>
      <c r="B16709"/>
      <c r="C16709"/>
      <c r="D16709"/>
    </row>
    <row r="16710" spans="1:4" ht="15" x14ac:dyDescent="0.25">
      <c r="A16710"/>
      <c r="B16710"/>
      <c r="C16710"/>
      <c r="D16710"/>
    </row>
    <row r="16711" spans="1:4" ht="15" x14ac:dyDescent="0.25">
      <c r="A16711"/>
      <c r="B16711"/>
      <c r="C16711"/>
      <c r="D16711"/>
    </row>
    <row r="16712" spans="1:4" ht="15" x14ac:dyDescent="0.25">
      <c r="A16712"/>
      <c r="B16712"/>
      <c r="C16712"/>
      <c r="D16712"/>
    </row>
    <row r="16713" spans="1:4" ht="15" x14ac:dyDescent="0.25">
      <c r="A16713"/>
      <c r="B16713"/>
      <c r="C16713"/>
      <c r="D16713"/>
    </row>
    <row r="16714" spans="1:4" ht="15" x14ac:dyDescent="0.25">
      <c r="A16714"/>
      <c r="B16714"/>
      <c r="C16714"/>
      <c r="D16714"/>
    </row>
    <row r="16715" spans="1:4" ht="15" x14ac:dyDescent="0.25">
      <c r="A16715"/>
      <c r="B16715"/>
      <c r="C16715"/>
      <c r="D16715"/>
    </row>
    <row r="16716" spans="1:4" ht="15" x14ac:dyDescent="0.25">
      <c r="A16716"/>
      <c r="B16716"/>
      <c r="C16716"/>
      <c r="D16716"/>
    </row>
    <row r="16717" spans="1:4" ht="15" x14ac:dyDescent="0.25">
      <c r="A16717"/>
      <c r="B16717"/>
      <c r="C16717"/>
      <c r="D16717"/>
    </row>
    <row r="16718" spans="1:4" ht="15" x14ac:dyDescent="0.25">
      <c r="A16718"/>
      <c r="B16718"/>
      <c r="C16718"/>
      <c r="D16718"/>
    </row>
    <row r="16719" spans="1:4" ht="15" x14ac:dyDescent="0.25">
      <c r="A16719"/>
      <c r="B16719"/>
      <c r="C16719"/>
      <c r="D16719"/>
    </row>
    <row r="16720" spans="1:4" ht="15" x14ac:dyDescent="0.25">
      <c r="A16720"/>
      <c r="B16720"/>
      <c r="C16720"/>
      <c r="D16720"/>
    </row>
    <row r="16721" spans="1:4" ht="15" x14ac:dyDescent="0.25">
      <c r="A16721"/>
      <c r="B16721"/>
      <c r="C16721"/>
      <c r="D16721"/>
    </row>
    <row r="16722" spans="1:4" ht="15" x14ac:dyDescent="0.25">
      <c r="A16722"/>
      <c r="B16722"/>
      <c r="C16722"/>
      <c r="D16722"/>
    </row>
    <row r="16723" spans="1:4" ht="15" x14ac:dyDescent="0.25">
      <c r="A16723"/>
      <c r="B16723"/>
      <c r="C16723"/>
      <c r="D16723"/>
    </row>
    <row r="16724" spans="1:4" ht="15" x14ac:dyDescent="0.25">
      <c r="A16724"/>
      <c r="B16724"/>
      <c r="C16724"/>
      <c r="D16724"/>
    </row>
    <row r="16725" spans="1:4" ht="15" x14ac:dyDescent="0.25">
      <c r="A16725"/>
      <c r="B16725"/>
      <c r="C16725"/>
      <c r="D16725"/>
    </row>
    <row r="16726" spans="1:4" ht="15" x14ac:dyDescent="0.25">
      <c r="A16726"/>
      <c r="B16726"/>
      <c r="C16726"/>
      <c r="D16726"/>
    </row>
    <row r="16727" spans="1:4" ht="15" x14ac:dyDescent="0.25">
      <c r="A16727"/>
      <c r="B16727"/>
      <c r="C16727"/>
      <c r="D16727"/>
    </row>
    <row r="16728" spans="1:4" ht="15" x14ac:dyDescent="0.25">
      <c r="A16728"/>
      <c r="B16728"/>
      <c r="C16728"/>
      <c r="D16728"/>
    </row>
    <row r="16729" spans="1:4" ht="15" x14ac:dyDescent="0.25">
      <c r="A16729"/>
      <c r="B16729"/>
      <c r="C16729"/>
      <c r="D16729"/>
    </row>
    <row r="16730" spans="1:4" ht="15" x14ac:dyDescent="0.25">
      <c r="A16730"/>
      <c r="B16730"/>
      <c r="C16730"/>
      <c r="D16730"/>
    </row>
    <row r="16731" spans="1:4" ht="15" x14ac:dyDescent="0.25">
      <c r="A16731"/>
      <c r="B16731"/>
      <c r="C16731"/>
      <c r="D16731"/>
    </row>
    <row r="16732" spans="1:4" ht="15" x14ac:dyDescent="0.25">
      <c r="A16732"/>
      <c r="B16732"/>
      <c r="C16732"/>
      <c r="D16732"/>
    </row>
    <row r="16733" spans="1:4" ht="15" x14ac:dyDescent="0.25">
      <c r="A16733"/>
      <c r="B16733"/>
      <c r="C16733"/>
      <c r="D16733"/>
    </row>
    <row r="16734" spans="1:4" ht="15" x14ac:dyDescent="0.25">
      <c r="A16734"/>
      <c r="B16734"/>
      <c r="C16734"/>
      <c r="D16734"/>
    </row>
    <row r="16735" spans="1:4" ht="15" x14ac:dyDescent="0.25">
      <c r="A16735"/>
      <c r="B16735"/>
      <c r="C16735"/>
      <c r="D16735"/>
    </row>
    <row r="16736" spans="1:4" ht="15" x14ac:dyDescent="0.25">
      <c r="A16736"/>
      <c r="B16736"/>
      <c r="C16736"/>
      <c r="D16736"/>
    </row>
    <row r="16737" spans="1:4" ht="15" x14ac:dyDescent="0.25">
      <c r="A16737"/>
      <c r="B16737"/>
      <c r="C16737"/>
      <c r="D16737"/>
    </row>
    <row r="16738" spans="1:4" ht="15" x14ac:dyDescent="0.25">
      <c r="A16738"/>
      <c r="B16738"/>
      <c r="C16738"/>
      <c r="D16738"/>
    </row>
    <row r="16739" spans="1:4" ht="15" x14ac:dyDescent="0.25">
      <c r="A16739"/>
      <c r="B16739"/>
      <c r="C16739"/>
      <c r="D16739"/>
    </row>
    <row r="16740" spans="1:4" ht="15" x14ac:dyDescent="0.25">
      <c r="A16740"/>
      <c r="B16740"/>
      <c r="C16740"/>
      <c r="D16740"/>
    </row>
    <row r="16741" spans="1:4" ht="15" x14ac:dyDescent="0.25">
      <c r="A16741"/>
      <c r="B16741"/>
      <c r="C16741"/>
      <c r="D16741"/>
    </row>
    <row r="16742" spans="1:4" ht="15" x14ac:dyDescent="0.25">
      <c r="A16742"/>
      <c r="B16742"/>
      <c r="C16742"/>
      <c r="D16742"/>
    </row>
    <row r="16743" spans="1:4" ht="15" x14ac:dyDescent="0.25">
      <c r="A16743"/>
      <c r="B16743"/>
      <c r="C16743"/>
      <c r="D16743"/>
    </row>
    <row r="16744" spans="1:4" ht="15" x14ac:dyDescent="0.25">
      <c r="A16744"/>
      <c r="B16744"/>
      <c r="C16744"/>
      <c r="D16744"/>
    </row>
    <row r="16745" spans="1:4" ht="15" x14ac:dyDescent="0.25">
      <c r="A16745"/>
      <c r="B16745"/>
      <c r="C16745"/>
      <c r="D16745"/>
    </row>
    <row r="16746" spans="1:4" ht="15" x14ac:dyDescent="0.25">
      <c r="A16746"/>
      <c r="B16746"/>
      <c r="C16746"/>
      <c r="D16746"/>
    </row>
    <row r="16747" spans="1:4" ht="15" x14ac:dyDescent="0.25">
      <c r="A16747"/>
      <c r="B16747"/>
      <c r="C16747"/>
      <c r="D16747"/>
    </row>
    <row r="16748" spans="1:4" ht="15" x14ac:dyDescent="0.25">
      <c r="A16748"/>
      <c r="B16748"/>
      <c r="C16748"/>
      <c r="D16748"/>
    </row>
    <row r="16749" spans="1:4" ht="15" x14ac:dyDescent="0.25">
      <c r="A16749"/>
      <c r="B16749"/>
      <c r="C16749"/>
      <c r="D16749"/>
    </row>
    <row r="16750" spans="1:4" ht="15" x14ac:dyDescent="0.25">
      <c r="A16750"/>
      <c r="B16750"/>
      <c r="C16750"/>
      <c r="D16750"/>
    </row>
    <row r="16751" spans="1:4" ht="15" x14ac:dyDescent="0.25">
      <c r="A16751"/>
      <c r="B16751"/>
      <c r="C16751"/>
      <c r="D16751"/>
    </row>
    <row r="16752" spans="1:4" ht="15" x14ac:dyDescent="0.25">
      <c r="A16752"/>
      <c r="B16752"/>
      <c r="C16752"/>
      <c r="D16752"/>
    </row>
    <row r="16753" spans="1:4" ht="15" x14ac:dyDescent="0.25">
      <c r="A16753"/>
      <c r="B16753"/>
      <c r="C16753"/>
      <c r="D16753"/>
    </row>
    <row r="16754" spans="1:4" ht="15" x14ac:dyDescent="0.25">
      <c r="A16754"/>
      <c r="B16754"/>
      <c r="C16754"/>
      <c r="D16754"/>
    </row>
    <row r="16755" spans="1:4" ht="15" x14ac:dyDescent="0.25">
      <c r="A16755"/>
      <c r="B16755"/>
      <c r="C16755"/>
      <c r="D16755"/>
    </row>
    <row r="16756" spans="1:4" ht="15" x14ac:dyDescent="0.25">
      <c r="A16756"/>
      <c r="B16756"/>
      <c r="C16756"/>
      <c r="D16756"/>
    </row>
    <row r="16757" spans="1:4" ht="15" x14ac:dyDescent="0.25">
      <c r="A16757"/>
      <c r="B16757"/>
      <c r="C16757"/>
      <c r="D16757"/>
    </row>
    <row r="16758" spans="1:4" ht="15" x14ac:dyDescent="0.25">
      <c r="A16758"/>
      <c r="B16758"/>
      <c r="C16758"/>
      <c r="D16758"/>
    </row>
    <row r="16759" spans="1:4" ht="15" x14ac:dyDescent="0.25">
      <c r="A16759"/>
      <c r="B16759"/>
      <c r="C16759"/>
      <c r="D16759"/>
    </row>
    <row r="16760" spans="1:4" ht="15" x14ac:dyDescent="0.25">
      <c r="A16760"/>
      <c r="B16760"/>
      <c r="C16760"/>
      <c r="D16760"/>
    </row>
    <row r="16761" spans="1:4" ht="15" x14ac:dyDescent="0.25">
      <c r="A16761"/>
      <c r="B16761"/>
      <c r="C16761"/>
      <c r="D16761"/>
    </row>
    <row r="16762" spans="1:4" ht="15" x14ac:dyDescent="0.25">
      <c r="A16762"/>
      <c r="B16762"/>
      <c r="C16762"/>
      <c r="D16762"/>
    </row>
    <row r="16763" spans="1:4" ht="15" x14ac:dyDescent="0.25">
      <c r="A16763"/>
      <c r="B16763"/>
      <c r="C16763"/>
      <c r="D16763"/>
    </row>
    <row r="16764" spans="1:4" ht="15" x14ac:dyDescent="0.25">
      <c r="A16764"/>
      <c r="B16764"/>
      <c r="C16764"/>
      <c r="D16764"/>
    </row>
    <row r="16765" spans="1:4" ht="15" x14ac:dyDescent="0.25">
      <c r="A16765"/>
      <c r="B16765"/>
      <c r="C16765"/>
      <c r="D16765"/>
    </row>
    <row r="16766" spans="1:4" ht="15" x14ac:dyDescent="0.25">
      <c r="A16766"/>
      <c r="B16766"/>
      <c r="C16766"/>
      <c r="D16766"/>
    </row>
    <row r="16767" spans="1:4" ht="15" x14ac:dyDescent="0.25">
      <c r="A16767"/>
      <c r="B16767"/>
      <c r="C16767"/>
      <c r="D16767"/>
    </row>
    <row r="16768" spans="1:4" ht="15" x14ac:dyDescent="0.25">
      <c r="A16768"/>
      <c r="B16768"/>
      <c r="C16768"/>
      <c r="D16768"/>
    </row>
    <row r="16769" spans="1:4" ht="15" x14ac:dyDescent="0.25">
      <c r="A16769"/>
      <c r="B16769"/>
      <c r="C16769"/>
      <c r="D16769"/>
    </row>
    <row r="16770" spans="1:4" ht="15" x14ac:dyDescent="0.25">
      <c r="A16770"/>
      <c r="B16770"/>
      <c r="C16770"/>
      <c r="D16770"/>
    </row>
    <row r="16771" spans="1:4" ht="15" x14ac:dyDescent="0.25">
      <c r="A16771"/>
      <c r="B16771"/>
      <c r="C16771"/>
      <c r="D16771"/>
    </row>
    <row r="16772" spans="1:4" ht="15" x14ac:dyDescent="0.25">
      <c r="A16772"/>
      <c r="B16772"/>
      <c r="C16772"/>
      <c r="D16772"/>
    </row>
    <row r="16773" spans="1:4" ht="15" x14ac:dyDescent="0.25">
      <c r="A16773"/>
      <c r="B16773"/>
      <c r="C16773"/>
      <c r="D16773"/>
    </row>
    <row r="16774" spans="1:4" ht="15" x14ac:dyDescent="0.25">
      <c r="A16774"/>
      <c r="B16774"/>
      <c r="C16774"/>
      <c r="D16774"/>
    </row>
    <row r="16775" spans="1:4" ht="15" x14ac:dyDescent="0.25">
      <c r="A16775"/>
      <c r="B16775"/>
      <c r="C16775"/>
      <c r="D16775"/>
    </row>
    <row r="16776" spans="1:4" ht="15" x14ac:dyDescent="0.25">
      <c r="A16776"/>
      <c r="B16776"/>
      <c r="C16776"/>
      <c r="D16776"/>
    </row>
    <row r="16777" spans="1:4" ht="15" x14ac:dyDescent="0.25">
      <c r="A16777"/>
      <c r="B16777"/>
      <c r="C16777"/>
      <c r="D16777"/>
    </row>
    <row r="16778" spans="1:4" ht="15" x14ac:dyDescent="0.25">
      <c r="A16778"/>
      <c r="B16778"/>
      <c r="C16778"/>
      <c r="D16778"/>
    </row>
    <row r="16779" spans="1:4" ht="15" x14ac:dyDescent="0.25">
      <c r="A16779"/>
      <c r="B16779"/>
      <c r="C16779"/>
      <c r="D16779"/>
    </row>
    <row r="16780" spans="1:4" ht="15" x14ac:dyDescent="0.25">
      <c r="A16780"/>
      <c r="B16780"/>
      <c r="C16780"/>
      <c r="D16780"/>
    </row>
    <row r="16781" spans="1:4" ht="15" x14ac:dyDescent="0.25">
      <c r="A16781"/>
      <c r="B16781"/>
      <c r="C16781"/>
      <c r="D16781"/>
    </row>
    <row r="16782" spans="1:4" ht="15" x14ac:dyDescent="0.25">
      <c r="A16782"/>
      <c r="B16782"/>
      <c r="C16782"/>
      <c r="D16782"/>
    </row>
    <row r="16783" spans="1:4" ht="15" x14ac:dyDescent="0.25">
      <c r="A16783"/>
      <c r="B16783"/>
      <c r="C16783"/>
      <c r="D16783"/>
    </row>
    <row r="16784" spans="1:4" ht="15" x14ac:dyDescent="0.25">
      <c r="A16784"/>
      <c r="B16784"/>
      <c r="C16784"/>
      <c r="D16784"/>
    </row>
    <row r="16785" spans="1:4" ht="15" x14ac:dyDescent="0.25">
      <c r="A16785"/>
      <c r="B16785"/>
      <c r="C16785"/>
      <c r="D16785"/>
    </row>
    <row r="16786" spans="1:4" ht="15" x14ac:dyDescent="0.25">
      <c r="A16786"/>
      <c r="B16786"/>
      <c r="C16786"/>
      <c r="D16786"/>
    </row>
    <row r="16787" spans="1:4" ht="15" x14ac:dyDescent="0.25">
      <c r="A16787"/>
      <c r="B16787"/>
      <c r="C16787"/>
      <c r="D16787"/>
    </row>
    <row r="16788" spans="1:4" ht="15" x14ac:dyDescent="0.25">
      <c r="A16788"/>
      <c r="B16788"/>
      <c r="C16788"/>
      <c r="D16788"/>
    </row>
    <row r="16789" spans="1:4" ht="15" x14ac:dyDescent="0.25">
      <c r="A16789"/>
      <c r="B16789"/>
      <c r="C16789"/>
      <c r="D16789"/>
    </row>
    <row r="16790" spans="1:4" ht="15" x14ac:dyDescent="0.25">
      <c r="A16790"/>
      <c r="B16790"/>
      <c r="C16790"/>
      <c r="D16790"/>
    </row>
    <row r="16791" spans="1:4" ht="15" x14ac:dyDescent="0.25">
      <c r="A16791"/>
      <c r="B16791"/>
      <c r="C16791"/>
      <c r="D16791"/>
    </row>
    <row r="16792" spans="1:4" ht="15" x14ac:dyDescent="0.25">
      <c r="A16792"/>
      <c r="B16792"/>
      <c r="C16792"/>
      <c r="D16792"/>
    </row>
    <row r="16793" spans="1:4" ht="15" x14ac:dyDescent="0.25">
      <c r="A16793"/>
      <c r="B16793"/>
      <c r="C16793"/>
      <c r="D16793"/>
    </row>
    <row r="16794" spans="1:4" ht="15" x14ac:dyDescent="0.25">
      <c r="A16794"/>
      <c r="B16794"/>
      <c r="C16794"/>
      <c r="D16794"/>
    </row>
    <row r="16795" spans="1:4" ht="15" x14ac:dyDescent="0.25">
      <c r="A16795"/>
      <c r="B16795"/>
      <c r="C16795"/>
      <c r="D16795"/>
    </row>
    <row r="16796" spans="1:4" ht="15" x14ac:dyDescent="0.25">
      <c r="A16796"/>
      <c r="B16796"/>
      <c r="C16796"/>
      <c r="D16796"/>
    </row>
    <row r="16797" spans="1:4" ht="15" x14ac:dyDescent="0.25">
      <c r="A16797"/>
      <c r="B16797"/>
      <c r="C16797"/>
      <c r="D16797"/>
    </row>
    <row r="16798" spans="1:4" ht="15" x14ac:dyDescent="0.25">
      <c r="A16798"/>
      <c r="B16798"/>
      <c r="C16798"/>
      <c r="D16798"/>
    </row>
    <row r="16799" spans="1:4" ht="15" x14ac:dyDescent="0.25">
      <c r="A16799"/>
      <c r="B16799"/>
      <c r="C16799"/>
      <c r="D16799"/>
    </row>
    <row r="16800" spans="1:4" ht="15" x14ac:dyDescent="0.25">
      <c r="A16800"/>
      <c r="B16800"/>
      <c r="C16800"/>
      <c r="D16800"/>
    </row>
    <row r="16801" spans="1:4" ht="15" x14ac:dyDescent="0.25">
      <c r="A16801"/>
      <c r="B16801"/>
      <c r="C16801"/>
      <c r="D16801"/>
    </row>
    <row r="16802" spans="1:4" ht="15" x14ac:dyDescent="0.25">
      <c r="A16802"/>
      <c r="B16802"/>
      <c r="C16802"/>
      <c r="D16802"/>
    </row>
    <row r="16803" spans="1:4" ht="15" x14ac:dyDescent="0.25">
      <c r="A16803"/>
      <c r="B16803"/>
      <c r="C16803"/>
      <c r="D16803"/>
    </row>
    <row r="16804" spans="1:4" ht="15" x14ac:dyDescent="0.25">
      <c r="A16804"/>
      <c r="B16804"/>
      <c r="C16804"/>
      <c r="D16804"/>
    </row>
    <row r="16805" spans="1:4" ht="15" x14ac:dyDescent="0.25">
      <c r="A16805"/>
      <c r="B16805"/>
      <c r="C16805"/>
      <c r="D16805"/>
    </row>
    <row r="16806" spans="1:4" ht="15" x14ac:dyDescent="0.25">
      <c r="A16806"/>
      <c r="B16806"/>
      <c r="C16806"/>
      <c r="D16806"/>
    </row>
    <row r="16807" spans="1:4" ht="15" x14ac:dyDescent="0.25">
      <c r="A16807"/>
      <c r="B16807"/>
      <c r="C16807"/>
      <c r="D16807"/>
    </row>
    <row r="16808" spans="1:4" ht="15" x14ac:dyDescent="0.25">
      <c r="A16808"/>
      <c r="B16808"/>
      <c r="C16808"/>
      <c r="D16808"/>
    </row>
    <row r="16809" spans="1:4" ht="15" x14ac:dyDescent="0.25">
      <c r="A16809"/>
      <c r="B16809"/>
      <c r="C16809"/>
      <c r="D16809"/>
    </row>
    <row r="16810" spans="1:4" ht="15" x14ac:dyDescent="0.25">
      <c r="A16810"/>
      <c r="B16810"/>
      <c r="C16810"/>
      <c r="D16810"/>
    </row>
    <row r="16811" spans="1:4" ht="15" x14ac:dyDescent="0.25">
      <c r="A16811"/>
      <c r="B16811"/>
      <c r="C16811"/>
      <c r="D16811"/>
    </row>
    <row r="16812" spans="1:4" ht="15" x14ac:dyDescent="0.25">
      <c r="A16812"/>
      <c r="B16812"/>
      <c r="C16812"/>
      <c r="D16812"/>
    </row>
    <row r="16813" spans="1:4" ht="15" x14ac:dyDescent="0.25">
      <c r="A16813"/>
      <c r="B16813"/>
      <c r="C16813"/>
      <c r="D16813"/>
    </row>
    <row r="16814" spans="1:4" ht="15" x14ac:dyDescent="0.25">
      <c r="A16814"/>
      <c r="B16814"/>
      <c r="C16814"/>
      <c r="D16814"/>
    </row>
    <row r="16815" spans="1:4" ht="15" x14ac:dyDescent="0.25">
      <c r="A16815"/>
      <c r="B16815"/>
      <c r="C16815"/>
      <c r="D16815"/>
    </row>
    <row r="16816" spans="1:4" ht="15" x14ac:dyDescent="0.25">
      <c r="A16816"/>
      <c r="B16816"/>
      <c r="C16816"/>
      <c r="D16816"/>
    </row>
    <row r="16817" spans="1:4" ht="15" x14ac:dyDescent="0.25">
      <c r="A16817"/>
      <c r="B16817"/>
      <c r="C16817"/>
      <c r="D16817"/>
    </row>
    <row r="16818" spans="1:4" ht="15" x14ac:dyDescent="0.25">
      <c r="A16818"/>
      <c r="B16818"/>
      <c r="C16818"/>
      <c r="D16818"/>
    </row>
    <row r="16819" spans="1:4" ht="15" x14ac:dyDescent="0.25">
      <c r="A16819"/>
      <c r="B16819"/>
      <c r="C16819"/>
      <c r="D16819"/>
    </row>
    <row r="16820" spans="1:4" ht="15" x14ac:dyDescent="0.25">
      <c r="A16820"/>
      <c r="B16820"/>
      <c r="C16820"/>
      <c r="D16820"/>
    </row>
    <row r="16821" spans="1:4" ht="15" x14ac:dyDescent="0.25">
      <c r="A16821"/>
      <c r="B16821"/>
      <c r="C16821"/>
      <c r="D16821"/>
    </row>
    <row r="16822" spans="1:4" ht="15" x14ac:dyDescent="0.25">
      <c r="A16822"/>
      <c r="B16822"/>
      <c r="C16822"/>
      <c r="D16822"/>
    </row>
    <row r="16823" spans="1:4" ht="15" x14ac:dyDescent="0.25">
      <c r="A16823"/>
      <c r="B16823"/>
      <c r="C16823"/>
      <c r="D16823"/>
    </row>
    <row r="16824" spans="1:4" ht="15" x14ac:dyDescent="0.25">
      <c r="A16824"/>
      <c r="B16824"/>
      <c r="C16824"/>
      <c r="D16824"/>
    </row>
    <row r="16825" spans="1:4" ht="15" x14ac:dyDescent="0.25">
      <c r="A16825"/>
      <c r="B16825"/>
      <c r="C16825"/>
      <c r="D16825"/>
    </row>
    <row r="16826" spans="1:4" ht="15" x14ac:dyDescent="0.25">
      <c r="A16826"/>
      <c r="B16826"/>
      <c r="C16826"/>
      <c r="D16826"/>
    </row>
    <row r="16827" spans="1:4" ht="15" x14ac:dyDescent="0.25">
      <c r="A16827"/>
      <c r="B16827"/>
      <c r="C16827"/>
      <c r="D16827"/>
    </row>
    <row r="16828" spans="1:4" ht="15" x14ac:dyDescent="0.25">
      <c r="A16828"/>
      <c r="B16828"/>
      <c r="C16828"/>
      <c r="D16828"/>
    </row>
    <row r="16829" spans="1:4" ht="15" x14ac:dyDescent="0.25">
      <c r="A16829"/>
      <c r="B16829"/>
      <c r="C16829"/>
      <c r="D16829"/>
    </row>
    <row r="16830" spans="1:4" ht="15" x14ac:dyDescent="0.25">
      <c r="A16830"/>
      <c r="B16830"/>
      <c r="C16830"/>
      <c r="D16830"/>
    </row>
    <row r="16831" spans="1:4" ht="15" x14ac:dyDescent="0.25">
      <c r="A16831"/>
      <c r="B16831"/>
      <c r="C16831"/>
      <c r="D16831"/>
    </row>
    <row r="16832" spans="1:4" ht="15" x14ac:dyDescent="0.25">
      <c r="A16832"/>
      <c r="B16832"/>
      <c r="C16832"/>
      <c r="D16832"/>
    </row>
    <row r="16833" spans="1:4" ht="15" x14ac:dyDescent="0.25">
      <c r="A16833"/>
      <c r="B16833"/>
      <c r="C16833"/>
      <c r="D16833"/>
    </row>
    <row r="16834" spans="1:4" ht="15" x14ac:dyDescent="0.25">
      <c r="A16834"/>
      <c r="B16834"/>
      <c r="C16834"/>
      <c r="D16834"/>
    </row>
    <row r="16835" spans="1:4" ht="15" x14ac:dyDescent="0.25">
      <c r="A16835"/>
      <c r="B16835"/>
      <c r="C16835"/>
      <c r="D16835"/>
    </row>
    <row r="16836" spans="1:4" ht="15" x14ac:dyDescent="0.25">
      <c r="A16836"/>
      <c r="B16836"/>
      <c r="C16836"/>
      <c r="D16836"/>
    </row>
    <row r="16837" spans="1:4" ht="15" x14ac:dyDescent="0.25">
      <c r="A16837"/>
      <c r="B16837"/>
      <c r="C16837"/>
      <c r="D16837"/>
    </row>
    <row r="16838" spans="1:4" ht="15" x14ac:dyDescent="0.25">
      <c r="A16838"/>
      <c r="B16838"/>
      <c r="C16838"/>
      <c r="D16838"/>
    </row>
    <row r="16839" spans="1:4" ht="15" x14ac:dyDescent="0.25">
      <c r="A16839"/>
      <c r="B16839"/>
      <c r="C16839"/>
      <c r="D16839"/>
    </row>
    <row r="16840" spans="1:4" ht="15" x14ac:dyDescent="0.25">
      <c r="A16840"/>
      <c r="B16840"/>
      <c r="C16840"/>
      <c r="D16840"/>
    </row>
    <row r="16841" spans="1:4" ht="15" x14ac:dyDescent="0.25">
      <c r="A16841"/>
      <c r="B16841"/>
      <c r="C16841"/>
      <c r="D16841"/>
    </row>
    <row r="16842" spans="1:4" ht="15" x14ac:dyDescent="0.25">
      <c r="A16842"/>
      <c r="B16842"/>
      <c r="C16842"/>
      <c r="D16842"/>
    </row>
    <row r="16843" spans="1:4" ht="15" x14ac:dyDescent="0.25">
      <c r="A16843"/>
      <c r="B16843"/>
      <c r="C16843"/>
      <c r="D16843"/>
    </row>
    <row r="16844" spans="1:4" ht="15" x14ac:dyDescent="0.25">
      <c r="A16844"/>
      <c r="B16844"/>
      <c r="C16844"/>
      <c r="D16844"/>
    </row>
    <row r="16845" spans="1:4" ht="15" x14ac:dyDescent="0.25">
      <c r="A16845"/>
      <c r="B16845"/>
      <c r="C16845"/>
      <c r="D16845"/>
    </row>
    <row r="16846" spans="1:4" ht="15" x14ac:dyDescent="0.25">
      <c r="A16846"/>
      <c r="B16846"/>
      <c r="C16846"/>
      <c r="D16846"/>
    </row>
    <row r="16847" spans="1:4" ht="15" x14ac:dyDescent="0.25">
      <c r="A16847"/>
      <c r="B16847"/>
      <c r="C16847"/>
      <c r="D16847"/>
    </row>
    <row r="16848" spans="1:4" ht="15" x14ac:dyDescent="0.25">
      <c r="A16848"/>
      <c r="B16848"/>
      <c r="C16848"/>
      <c r="D16848"/>
    </row>
    <row r="16849" spans="1:4" ht="15" x14ac:dyDescent="0.25">
      <c r="A16849"/>
      <c r="B16849"/>
      <c r="C16849"/>
      <c r="D16849"/>
    </row>
    <row r="16850" spans="1:4" ht="15" x14ac:dyDescent="0.25">
      <c r="A16850"/>
      <c r="B16850"/>
      <c r="C16850"/>
      <c r="D16850"/>
    </row>
    <row r="16851" spans="1:4" ht="15" x14ac:dyDescent="0.25">
      <c r="A16851"/>
      <c r="B16851"/>
      <c r="C16851"/>
      <c r="D16851"/>
    </row>
    <row r="16852" spans="1:4" ht="15" x14ac:dyDescent="0.25">
      <c r="A16852"/>
      <c r="B16852"/>
      <c r="C16852"/>
      <c r="D16852"/>
    </row>
    <row r="16853" spans="1:4" ht="15" x14ac:dyDescent="0.25">
      <c r="A16853"/>
      <c r="B16853"/>
      <c r="C16853"/>
      <c r="D16853"/>
    </row>
    <row r="16854" spans="1:4" ht="15" x14ac:dyDescent="0.25">
      <c r="A16854"/>
      <c r="B16854"/>
      <c r="C16854"/>
      <c r="D16854"/>
    </row>
    <row r="16855" spans="1:4" ht="15" x14ac:dyDescent="0.25">
      <c r="A16855"/>
      <c r="B16855"/>
      <c r="C16855"/>
      <c r="D16855"/>
    </row>
    <row r="16856" spans="1:4" ht="15" x14ac:dyDescent="0.25">
      <c r="A16856"/>
      <c r="B16856"/>
      <c r="C16856"/>
      <c r="D16856"/>
    </row>
    <row r="16857" spans="1:4" ht="15" x14ac:dyDescent="0.25">
      <c r="A16857"/>
      <c r="B16857"/>
      <c r="C16857"/>
      <c r="D16857"/>
    </row>
    <row r="16858" spans="1:4" ht="15" x14ac:dyDescent="0.25">
      <c r="A16858"/>
      <c r="B16858"/>
      <c r="C16858"/>
      <c r="D16858"/>
    </row>
    <row r="16859" spans="1:4" ht="15" x14ac:dyDescent="0.25">
      <c r="A16859"/>
      <c r="B16859"/>
      <c r="C16859"/>
      <c r="D16859"/>
    </row>
    <row r="16860" spans="1:4" ht="15" x14ac:dyDescent="0.25">
      <c r="A16860"/>
      <c r="B16860"/>
      <c r="C16860"/>
      <c r="D16860"/>
    </row>
    <row r="16861" spans="1:4" ht="15" x14ac:dyDescent="0.25">
      <c r="A16861"/>
      <c r="B16861"/>
      <c r="C16861"/>
      <c r="D16861"/>
    </row>
    <row r="16862" spans="1:4" ht="15" x14ac:dyDescent="0.25">
      <c r="A16862"/>
      <c r="B16862"/>
      <c r="C16862"/>
      <c r="D16862"/>
    </row>
    <row r="16863" spans="1:4" ht="15" x14ac:dyDescent="0.25">
      <c r="A16863"/>
      <c r="B16863"/>
      <c r="C16863"/>
      <c r="D16863"/>
    </row>
    <row r="16864" spans="1:4" ht="15" x14ac:dyDescent="0.25">
      <c r="A16864"/>
      <c r="B16864"/>
      <c r="C16864"/>
      <c r="D16864"/>
    </row>
    <row r="16865" spans="1:4" ht="15" x14ac:dyDescent="0.25">
      <c r="A16865"/>
      <c r="B16865"/>
      <c r="C16865"/>
      <c r="D16865"/>
    </row>
    <row r="16866" spans="1:4" ht="15" x14ac:dyDescent="0.25">
      <c r="A16866"/>
      <c r="B16866"/>
      <c r="C16866"/>
      <c r="D16866"/>
    </row>
    <row r="16867" spans="1:4" ht="15" x14ac:dyDescent="0.25">
      <c r="A16867"/>
      <c r="B16867"/>
      <c r="C16867"/>
      <c r="D16867"/>
    </row>
    <row r="16868" spans="1:4" ht="15" x14ac:dyDescent="0.25">
      <c r="A16868"/>
      <c r="B16868"/>
      <c r="C16868"/>
      <c r="D16868"/>
    </row>
    <row r="16869" spans="1:4" ht="15" x14ac:dyDescent="0.25">
      <c r="A16869"/>
      <c r="B16869"/>
      <c r="C16869"/>
      <c r="D16869"/>
    </row>
    <row r="16870" spans="1:4" ht="15" x14ac:dyDescent="0.25">
      <c r="A16870"/>
      <c r="B16870"/>
      <c r="C16870"/>
      <c r="D16870"/>
    </row>
    <row r="16871" spans="1:4" ht="15" x14ac:dyDescent="0.25">
      <c r="A16871"/>
      <c r="B16871"/>
      <c r="C16871"/>
      <c r="D16871"/>
    </row>
    <row r="16872" spans="1:4" ht="15" x14ac:dyDescent="0.25">
      <c r="A16872"/>
      <c r="B16872"/>
      <c r="C16872"/>
      <c r="D16872"/>
    </row>
    <row r="16873" spans="1:4" ht="15" x14ac:dyDescent="0.25">
      <c r="A16873"/>
      <c r="B16873"/>
      <c r="C16873"/>
      <c r="D16873"/>
    </row>
    <row r="16874" spans="1:4" ht="15" x14ac:dyDescent="0.25">
      <c r="A16874"/>
      <c r="B16874"/>
      <c r="C16874"/>
      <c r="D16874"/>
    </row>
    <row r="16875" spans="1:4" ht="15" x14ac:dyDescent="0.25">
      <c r="A16875"/>
      <c r="B16875"/>
      <c r="C16875"/>
      <c r="D16875"/>
    </row>
    <row r="16876" spans="1:4" ht="15" x14ac:dyDescent="0.25">
      <c r="A16876"/>
      <c r="B16876"/>
      <c r="C16876"/>
      <c r="D16876"/>
    </row>
    <row r="16877" spans="1:4" ht="15" x14ac:dyDescent="0.25">
      <c r="A16877"/>
      <c r="B16877"/>
      <c r="C16877"/>
      <c r="D16877"/>
    </row>
    <row r="16878" spans="1:4" ht="15" x14ac:dyDescent="0.25">
      <c r="A16878"/>
      <c r="B16878"/>
      <c r="C16878"/>
      <c r="D16878"/>
    </row>
    <row r="16879" spans="1:4" ht="15" x14ac:dyDescent="0.25">
      <c r="A16879"/>
      <c r="B16879"/>
      <c r="C16879"/>
      <c r="D16879"/>
    </row>
    <row r="16880" spans="1:4" ht="15" x14ac:dyDescent="0.25">
      <c r="A16880"/>
      <c r="B16880"/>
      <c r="C16880"/>
      <c r="D16880"/>
    </row>
    <row r="16881" spans="1:4" ht="15" x14ac:dyDescent="0.25">
      <c r="A16881"/>
      <c r="B16881"/>
      <c r="C16881"/>
      <c r="D16881"/>
    </row>
    <row r="16882" spans="1:4" ht="15" x14ac:dyDescent="0.25">
      <c r="A16882"/>
      <c r="B16882"/>
      <c r="C16882"/>
      <c r="D16882"/>
    </row>
    <row r="16883" spans="1:4" ht="15" x14ac:dyDescent="0.25">
      <c r="A16883"/>
      <c r="B16883"/>
      <c r="C16883"/>
      <c r="D16883"/>
    </row>
    <row r="16884" spans="1:4" ht="15" x14ac:dyDescent="0.25">
      <c r="A16884"/>
      <c r="B16884"/>
      <c r="C16884"/>
      <c r="D16884"/>
    </row>
    <row r="16885" spans="1:4" ht="15" x14ac:dyDescent="0.25">
      <c r="A16885"/>
      <c r="B16885"/>
      <c r="C16885"/>
      <c r="D16885"/>
    </row>
    <row r="16886" spans="1:4" ht="15" x14ac:dyDescent="0.25">
      <c r="A16886"/>
      <c r="B16886"/>
      <c r="C16886"/>
      <c r="D16886"/>
    </row>
    <row r="16887" spans="1:4" ht="15" x14ac:dyDescent="0.25">
      <c r="A16887"/>
      <c r="B16887"/>
      <c r="C16887"/>
      <c r="D16887"/>
    </row>
    <row r="16888" spans="1:4" ht="15" x14ac:dyDescent="0.25">
      <c r="A16888"/>
      <c r="B16888"/>
      <c r="C16888"/>
      <c r="D16888"/>
    </row>
    <row r="16889" spans="1:4" ht="15" x14ac:dyDescent="0.25">
      <c r="A16889"/>
      <c r="B16889"/>
      <c r="C16889"/>
      <c r="D16889"/>
    </row>
    <row r="16890" spans="1:4" ht="15" x14ac:dyDescent="0.25">
      <c r="A16890"/>
      <c r="B16890"/>
      <c r="C16890"/>
      <c r="D16890"/>
    </row>
    <row r="16891" spans="1:4" ht="15" x14ac:dyDescent="0.25">
      <c r="A16891"/>
      <c r="B16891"/>
      <c r="C16891"/>
      <c r="D16891"/>
    </row>
    <row r="16892" spans="1:4" ht="15" x14ac:dyDescent="0.25">
      <c r="A16892"/>
      <c r="B16892"/>
      <c r="C16892"/>
      <c r="D16892"/>
    </row>
    <row r="16893" spans="1:4" ht="15" x14ac:dyDescent="0.25">
      <c r="A16893"/>
      <c r="B16893"/>
      <c r="C16893"/>
      <c r="D16893"/>
    </row>
    <row r="16894" spans="1:4" ht="15" x14ac:dyDescent="0.25">
      <c r="A16894"/>
      <c r="B16894"/>
      <c r="C16894"/>
      <c r="D16894"/>
    </row>
    <row r="16895" spans="1:4" ht="15" x14ac:dyDescent="0.25">
      <c r="A16895"/>
      <c r="B16895"/>
      <c r="C16895"/>
      <c r="D16895"/>
    </row>
    <row r="16896" spans="1:4" ht="15" x14ac:dyDescent="0.25">
      <c r="A16896"/>
      <c r="B16896"/>
      <c r="C16896"/>
      <c r="D16896"/>
    </row>
    <row r="16897" spans="1:4" ht="15" x14ac:dyDescent="0.25">
      <c r="A16897"/>
      <c r="B16897"/>
      <c r="C16897"/>
      <c r="D16897"/>
    </row>
    <row r="16898" spans="1:4" ht="15" x14ac:dyDescent="0.25">
      <c r="A16898"/>
      <c r="B16898"/>
      <c r="C16898"/>
      <c r="D16898"/>
    </row>
    <row r="16899" spans="1:4" ht="15" x14ac:dyDescent="0.25">
      <c r="A16899"/>
      <c r="B16899"/>
      <c r="C16899"/>
      <c r="D16899"/>
    </row>
    <row r="16900" spans="1:4" ht="15" x14ac:dyDescent="0.25">
      <c r="A16900"/>
      <c r="B16900"/>
      <c r="C16900"/>
      <c r="D16900"/>
    </row>
    <row r="16901" spans="1:4" ht="15" x14ac:dyDescent="0.25">
      <c r="A16901"/>
      <c r="B16901"/>
      <c r="C16901"/>
      <c r="D16901"/>
    </row>
    <row r="16902" spans="1:4" ht="15" x14ac:dyDescent="0.25">
      <c r="A16902"/>
      <c r="B16902"/>
      <c r="C16902"/>
      <c r="D16902"/>
    </row>
    <row r="16903" spans="1:4" ht="15" x14ac:dyDescent="0.25">
      <c r="A16903"/>
      <c r="B16903"/>
      <c r="C16903"/>
      <c r="D16903"/>
    </row>
    <row r="16904" spans="1:4" ht="15" x14ac:dyDescent="0.25">
      <c r="A16904"/>
      <c r="B16904"/>
      <c r="C16904"/>
      <c r="D16904"/>
    </row>
    <row r="16905" spans="1:4" ht="15" x14ac:dyDescent="0.25">
      <c r="A16905"/>
      <c r="B16905"/>
      <c r="C16905"/>
      <c r="D16905"/>
    </row>
    <row r="16906" spans="1:4" ht="15" x14ac:dyDescent="0.25">
      <c r="A16906"/>
      <c r="B16906"/>
      <c r="C16906"/>
      <c r="D16906"/>
    </row>
    <row r="16907" spans="1:4" ht="15" x14ac:dyDescent="0.25">
      <c r="A16907"/>
      <c r="B16907"/>
      <c r="C16907"/>
      <c r="D16907"/>
    </row>
    <row r="16908" spans="1:4" ht="15" x14ac:dyDescent="0.25">
      <c r="A16908"/>
      <c r="B16908"/>
      <c r="C16908"/>
      <c r="D16908"/>
    </row>
    <row r="16909" spans="1:4" ht="15" x14ac:dyDescent="0.25">
      <c r="A16909"/>
      <c r="B16909"/>
      <c r="C16909"/>
      <c r="D16909"/>
    </row>
    <row r="16910" spans="1:4" ht="15" x14ac:dyDescent="0.25">
      <c r="A16910"/>
      <c r="B16910"/>
      <c r="C16910"/>
      <c r="D16910"/>
    </row>
    <row r="16911" spans="1:4" ht="15" x14ac:dyDescent="0.25">
      <c r="A16911"/>
      <c r="B16911"/>
      <c r="C16911"/>
      <c r="D16911"/>
    </row>
    <row r="16912" spans="1:4" ht="15" x14ac:dyDescent="0.25">
      <c r="A16912"/>
      <c r="B16912"/>
      <c r="C16912"/>
      <c r="D16912"/>
    </row>
    <row r="16913" spans="1:4" ht="15" x14ac:dyDescent="0.25">
      <c r="A16913"/>
      <c r="B16913"/>
      <c r="C16913"/>
      <c r="D16913"/>
    </row>
    <row r="16914" spans="1:4" ht="15" x14ac:dyDescent="0.25">
      <c r="A16914"/>
      <c r="B16914"/>
      <c r="C16914"/>
      <c r="D16914"/>
    </row>
    <row r="16915" spans="1:4" ht="15" x14ac:dyDescent="0.25">
      <c r="A16915"/>
      <c r="B16915"/>
      <c r="C16915"/>
      <c r="D16915"/>
    </row>
    <row r="16916" spans="1:4" ht="15" x14ac:dyDescent="0.25">
      <c r="A16916"/>
      <c r="B16916"/>
      <c r="C16916"/>
      <c r="D16916"/>
    </row>
    <row r="16917" spans="1:4" ht="15" x14ac:dyDescent="0.25">
      <c r="A16917"/>
      <c r="B16917"/>
      <c r="C16917"/>
      <c r="D16917"/>
    </row>
    <row r="16918" spans="1:4" ht="15" x14ac:dyDescent="0.25">
      <c r="A16918"/>
      <c r="B16918"/>
      <c r="C16918"/>
      <c r="D16918"/>
    </row>
    <row r="16919" spans="1:4" ht="15" x14ac:dyDescent="0.25">
      <c r="A16919"/>
      <c r="B16919"/>
      <c r="C16919"/>
      <c r="D16919"/>
    </row>
    <row r="16920" spans="1:4" ht="15" x14ac:dyDescent="0.25">
      <c r="A16920"/>
      <c r="B16920"/>
      <c r="C16920"/>
      <c r="D16920"/>
    </row>
    <row r="16921" spans="1:4" ht="15" x14ac:dyDescent="0.25">
      <c r="A16921"/>
      <c r="B16921"/>
      <c r="C16921"/>
      <c r="D16921"/>
    </row>
    <row r="16922" spans="1:4" ht="15" x14ac:dyDescent="0.25">
      <c r="A16922"/>
      <c r="B16922"/>
      <c r="C16922"/>
      <c r="D16922"/>
    </row>
    <row r="16923" spans="1:4" ht="15" x14ac:dyDescent="0.25">
      <c r="A16923"/>
      <c r="B16923"/>
      <c r="C16923"/>
      <c r="D16923"/>
    </row>
    <row r="16924" spans="1:4" ht="15" x14ac:dyDescent="0.25">
      <c r="A16924"/>
      <c r="B16924"/>
      <c r="C16924"/>
      <c r="D16924"/>
    </row>
    <row r="16925" spans="1:4" ht="15" x14ac:dyDescent="0.25">
      <c r="A16925"/>
      <c r="B16925"/>
      <c r="C16925"/>
      <c r="D16925"/>
    </row>
    <row r="16926" spans="1:4" ht="15" x14ac:dyDescent="0.25">
      <c r="A16926"/>
      <c r="B16926"/>
      <c r="C16926"/>
      <c r="D16926"/>
    </row>
    <row r="16927" spans="1:4" ht="15" x14ac:dyDescent="0.25">
      <c r="A16927"/>
      <c r="B16927"/>
      <c r="C16927"/>
      <c r="D16927"/>
    </row>
    <row r="16928" spans="1:4" ht="15" x14ac:dyDescent="0.25">
      <c r="A16928"/>
      <c r="B16928"/>
      <c r="C16928"/>
      <c r="D16928"/>
    </row>
    <row r="16929" spans="1:4" ht="15" x14ac:dyDescent="0.25">
      <c r="A16929"/>
      <c r="B16929"/>
      <c r="C16929"/>
      <c r="D16929"/>
    </row>
    <row r="16930" spans="1:4" ht="15" x14ac:dyDescent="0.25">
      <c r="A16930"/>
      <c r="B16930"/>
      <c r="C16930"/>
      <c r="D16930"/>
    </row>
    <row r="16931" spans="1:4" ht="15" x14ac:dyDescent="0.25">
      <c r="A16931"/>
      <c r="B16931"/>
      <c r="C16931"/>
      <c r="D16931"/>
    </row>
    <row r="16932" spans="1:4" ht="15" x14ac:dyDescent="0.25">
      <c r="A16932"/>
      <c r="B16932"/>
      <c r="C16932"/>
      <c r="D16932"/>
    </row>
    <row r="16933" spans="1:4" ht="15" x14ac:dyDescent="0.25">
      <c r="A16933"/>
      <c r="B16933"/>
      <c r="C16933"/>
      <c r="D16933"/>
    </row>
    <row r="16934" spans="1:4" ht="15" x14ac:dyDescent="0.25">
      <c r="A16934"/>
      <c r="B16934"/>
      <c r="C16934"/>
      <c r="D16934"/>
    </row>
    <row r="16935" spans="1:4" ht="15" x14ac:dyDescent="0.25">
      <c r="A16935"/>
      <c r="B16935"/>
      <c r="C16935"/>
      <c r="D16935"/>
    </row>
    <row r="16936" spans="1:4" ht="15" x14ac:dyDescent="0.25">
      <c r="A16936"/>
      <c r="B16936"/>
      <c r="C16936"/>
      <c r="D16936"/>
    </row>
    <row r="16937" spans="1:4" ht="15" x14ac:dyDescent="0.25">
      <c r="A16937"/>
      <c r="B16937"/>
      <c r="C16937"/>
      <c r="D16937"/>
    </row>
    <row r="16938" spans="1:4" ht="15" x14ac:dyDescent="0.25">
      <c r="A16938"/>
      <c r="B16938"/>
      <c r="C16938"/>
      <c r="D16938"/>
    </row>
    <row r="16939" spans="1:4" ht="15" x14ac:dyDescent="0.25">
      <c r="A16939"/>
      <c r="B16939"/>
      <c r="C16939"/>
      <c r="D16939"/>
    </row>
    <row r="16940" spans="1:4" ht="15" x14ac:dyDescent="0.25">
      <c r="A16940"/>
      <c r="B16940"/>
      <c r="C16940"/>
      <c r="D16940"/>
    </row>
    <row r="16941" spans="1:4" ht="15" x14ac:dyDescent="0.25">
      <c r="A16941"/>
      <c r="B16941"/>
      <c r="C16941"/>
      <c r="D16941"/>
    </row>
    <row r="16942" spans="1:4" ht="15" x14ac:dyDescent="0.25">
      <c r="A16942"/>
      <c r="B16942"/>
      <c r="C16942"/>
      <c r="D16942"/>
    </row>
    <row r="16943" spans="1:4" ht="15" x14ac:dyDescent="0.25">
      <c r="A16943"/>
      <c r="B16943"/>
      <c r="C16943"/>
      <c r="D16943"/>
    </row>
    <row r="16944" spans="1:4" ht="15" x14ac:dyDescent="0.25">
      <c r="A16944"/>
      <c r="B16944"/>
      <c r="C16944"/>
      <c r="D16944"/>
    </row>
    <row r="16945" spans="1:4" ht="15" x14ac:dyDescent="0.25">
      <c r="A16945"/>
      <c r="B16945"/>
      <c r="C16945"/>
      <c r="D16945"/>
    </row>
    <row r="16946" spans="1:4" ht="15" x14ac:dyDescent="0.25">
      <c r="A16946"/>
      <c r="B16946"/>
      <c r="C16946"/>
      <c r="D16946"/>
    </row>
    <row r="16947" spans="1:4" ht="15" x14ac:dyDescent="0.25">
      <c r="A16947"/>
      <c r="B16947"/>
      <c r="C16947"/>
      <c r="D16947"/>
    </row>
    <row r="16948" spans="1:4" ht="15" x14ac:dyDescent="0.25">
      <c r="A16948"/>
      <c r="B16948"/>
      <c r="C16948"/>
      <c r="D16948"/>
    </row>
    <row r="16949" spans="1:4" ht="15" x14ac:dyDescent="0.25">
      <c r="A16949"/>
      <c r="B16949"/>
      <c r="C16949"/>
      <c r="D16949"/>
    </row>
    <row r="16950" spans="1:4" ht="15" x14ac:dyDescent="0.25">
      <c r="A16950"/>
      <c r="B16950"/>
      <c r="C16950"/>
      <c r="D16950"/>
    </row>
    <row r="16951" spans="1:4" ht="15" x14ac:dyDescent="0.25">
      <c r="A16951"/>
      <c r="B16951"/>
      <c r="C16951"/>
      <c r="D16951"/>
    </row>
    <row r="16952" spans="1:4" ht="15" x14ac:dyDescent="0.25">
      <c r="A16952"/>
      <c r="B16952"/>
      <c r="C16952"/>
      <c r="D16952"/>
    </row>
    <row r="16953" spans="1:4" ht="15" x14ac:dyDescent="0.25">
      <c r="A16953"/>
      <c r="B16953"/>
      <c r="C16953"/>
      <c r="D16953"/>
    </row>
    <row r="16954" spans="1:4" ht="15" x14ac:dyDescent="0.25">
      <c r="A16954"/>
      <c r="B16954"/>
      <c r="C16954"/>
      <c r="D16954"/>
    </row>
    <row r="16955" spans="1:4" ht="15" x14ac:dyDescent="0.25">
      <c r="A16955"/>
      <c r="B16955"/>
      <c r="C16955"/>
      <c r="D16955"/>
    </row>
    <row r="16956" spans="1:4" ht="15" x14ac:dyDescent="0.25">
      <c r="A16956"/>
      <c r="B16956"/>
      <c r="C16956"/>
      <c r="D16956"/>
    </row>
    <row r="16957" spans="1:4" ht="15" x14ac:dyDescent="0.25">
      <c r="A16957"/>
      <c r="B16957"/>
      <c r="C16957"/>
      <c r="D16957"/>
    </row>
    <row r="16958" spans="1:4" ht="15" x14ac:dyDescent="0.25">
      <c r="A16958"/>
      <c r="B16958"/>
      <c r="C16958"/>
      <c r="D16958"/>
    </row>
    <row r="16959" spans="1:4" ht="15" x14ac:dyDescent="0.25">
      <c r="A16959"/>
      <c r="B16959"/>
      <c r="C16959"/>
      <c r="D16959"/>
    </row>
    <row r="16960" spans="1:4" ht="15" x14ac:dyDescent="0.25">
      <c r="A16960"/>
      <c r="B16960"/>
      <c r="C16960"/>
      <c r="D16960"/>
    </row>
    <row r="16961" spans="1:4" ht="15" x14ac:dyDescent="0.25">
      <c r="A16961"/>
      <c r="B16961"/>
      <c r="C16961"/>
      <c r="D16961"/>
    </row>
    <row r="16962" spans="1:4" ht="15" x14ac:dyDescent="0.25">
      <c r="A16962"/>
      <c r="B16962"/>
      <c r="C16962"/>
      <c r="D16962"/>
    </row>
    <row r="16963" spans="1:4" ht="15" x14ac:dyDescent="0.25">
      <c r="A16963"/>
      <c r="B16963"/>
      <c r="C16963"/>
      <c r="D16963"/>
    </row>
    <row r="16964" spans="1:4" ht="15" x14ac:dyDescent="0.25">
      <c r="A16964"/>
      <c r="B16964"/>
      <c r="C16964"/>
      <c r="D16964"/>
    </row>
    <row r="16965" spans="1:4" ht="15" x14ac:dyDescent="0.25">
      <c r="A16965"/>
      <c r="B16965"/>
      <c r="C16965"/>
      <c r="D16965"/>
    </row>
    <row r="16966" spans="1:4" ht="15" x14ac:dyDescent="0.25">
      <c r="A16966"/>
      <c r="B16966"/>
      <c r="C16966"/>
      <c r="D16966"/>
    </row>
    <row r="16967" spans="1:4" ht="15" x14ac:dyDescent="0.25">
      <c r="A16967"/>
      <c r="B16967"/>
      <c r="C16967"/>
      <c r="D16967"/>
    </row>
    <row r="16968" spans="1:4" ht="15" x14ac:dyDescent="0.25">
      <c r="A16968"/>
      <c r="B16968"/>
      <c r="C16968"/>
      <c r="D16968"/>
    </row>
    <row r="16969" spans="1:4" ht="15" x14ac:dyDescent="0.25">
      <c r="A16969"/>
      <c r="B16969"/>
      <c r="C16969"/>
      <c r="D16969"/>
    </row>
    <row r="16970" spans="1:4" ht="15" x14ac:dyDescent="0.25">
      <c r="A16970"/>
      <c r="B16970"/>
      <c r="C16970"/>
      <c r="D16970"/>
    </row>
    <row r="16971" spans="1:4" ht="15" x14ac:dyDescent="0.25">
      <c r="A16971"/>
      <c r="B16971"/>
      <c r="C16971"/>
      <c r="D16971"/>
    </row>
    <row r="16972" spans="1:4" ht="15" x14ac:dyDescent="0.25">
      <c r="A16972"/>
      <c r="B16972"/>
      <c r="C16972"/>
      <c r="D16972"/>
    </row>
    <row r="16973" spans="1:4" ht="15" x14ac:dyDescent="0.25">
      <c r="A16973"/>
      <c r="B16973"/>
      <c r="C16973"/>
      <c r="D16973"/>
    </row>
    <row r="16974" spans="1:4" ht="15" x14ac:dyDescent="0.25">
      <c r="A16974"/>
      <c r="B16974"/>
      <c r="C16974"/>
      <c r="D16974"/>
    </row>
    <row r="16975" spans="1:4" ht="15" x14ac:dyDescent="0.25">
      <c r="A16975"/>
      <c r="B16975"/>
      <c r="C16975"/>
      <c r="D16975"/>
    </row>
    <row r="16976" spans="1:4" ht="15" x14ac:dyDescent="0.25">
      <c r="A16976"/>
      <c r="B16976"/>
      <c r="C16976"/>
      <c r="D16976"/>
    </row>
    <row r="16977" spans="1:4" ht="15" x14ac:dyDescent="0.25">
      <c r="A16977"/>
      <c r="B16977"/>
      <c r="C16977"/>
      <c r="D16977"/>
    </row>
    <row r="16978" spans="1:4" ht="15" x14ac:dyDescent="0.25">
      <c r="A16978"/>
      <c r="B16978"/>
      <c r="C16978"/>
      <c r="D16978"/>
    </row>
    <row r="16979" spans="1:4" ht="15" x14ac:dyDescent="0.25">
      <c r="A16979"/>
      <c r="B16979"/>
      <c r="C16979"/>
      <c r="D16979"/>
    </row>
    <row r="16980" spans="1:4" ht="15" x14ac:dyDescent="0.25">
      <c r="A16980"/>
      <c r="B16980"/>
      <c r="C16980"/>
      <c r="D16980"/>
    </row>
    <row r="16981" spans="1:4" ht="15" x14ac:dyDescent="0.25">
      <c r="A16981"/>
      <c r="B16981"/>
      <c r="C16981"/>
      <c r="D16981"/>
    </row>
    <row r="16982" spans="1:4" ht="15" x14ac:dyDescent="0.25">
      <c r="A16982"/>
      <c r="B16982"/>
      <c r="C16982"/>
      <c r="D16982"/>
    </row>
    <row r="16983" spans="1:4" ht="15" x14ac:dyDescent="0.25">
      <c r="A16983"/>
      <c r="B16983"/>
      <c r="C16983"/>
      <c r="D16983"/>
    </row>
    <row r="16984" spans="1:4" ht="15" x14ac:dyDescent="0.25">
      <c r="A16984"/>
      <c r="B16984"/>
      <c r="C16984"/>
      <c r="D16984"/>
    </row>
    <row r="16985" spans="1:4" ht="15" x14ac:dyDescent="0.25">
      <c r="A16985"/>
      <c r="B16985"/>
      <c r="C16985"/>
      <c r="D16985"/>
    </row>
    <row r="16986" spans="1:4" ht="15" x14ac:dyDescent="0.25">
      <c r="A16986"/>
      <c r="B16986"/>
      <c r="C16986"/>
      <c r="D16986"/>
    </row>
    <row r="16987" spans="1:4" ht="15" x14ac:dyDescent="0.25">
      <c r="A16987"/>
      <c r="B16987"/>
      <c r="C16987"/>
      <c r="D16987"/>
    </row>
    <row r="16988" spans="1:4" ht="15" x14ac:dyDescent="0.25">
      <c r="A16988"/>
      <c r="B16988"/>
      <c r="C16988"/>
      <c r="D16988"/>
    </row>
    <row r="16989" spans="1:4" ht="15" x14ac:dyDescent="0.25">
      <c r="A16989"/>
      <c r="B16989"/>
      <c r="C16989"/>
      <c r="D16989"/>
    </row>
    <row r="16990" spans="1:4" ht="15" x14ac:dyDescent="0.25">
      <c r="A16990"/>
      <c r="B16990"/>
      <c r="C16990"/>
      <c r="D16990"/>
    </row>
    <row r="16991" spans="1:4" ht="15" x14ac:dyDescent="0.25">
      <c r="A16991"/>
      <c r="B16991"/>
      <c r="C16991"/>
      <c r="D16991"/>
    </row>
    <row r="16992" spans="1:4" ht="15" x14ac:dyDescent="0.25">
      <c r="A16992"/>
      <c r="B16992"/>
      <c r="C16992"/>
      <c r="D16992"/>
    </row>
    <row r="16993" spans="1:4" ht="15" x14ac:dyDescent="0.25">
      <c r="A16993"/>
      <c r="B16993"/>
      <c r="C16993"/>
      <c r="D16993"/>
    </row>
    <row r="16994" spans="1:4" ht="15" x14ac:dyDescent="0.25">
      <c r="A16994"/>
      <c r="B16994"/>
      <c r="C16994"/>
      <c r="D16994"/>
    </row>
    <row r="16995" spans="1:4" ht="15" x14ac:dyDescent="0.25">
      <c r="A16995"/>
      <c r="B16995"/>
      <c r="C16995"/>
      <c r="D16995"/>
    </row>
    <row r="16996" spans="1:4" ht="15" x14ac:dyDescent="0.25">
      <c r="A16996"/>
      <c r="B16996"/>
      <c r="C16996"/>
      <c r="D16996"/>
    </row>
    <row r="16997" spans="1:4" ht="15" x14ac:dyDescent="0.25">
      <c r="A16997"/>
      <c r="B16997"/>
      <c r="C16997"/>
      <c r="D16997"/>
    </row>
    <row r="16998" spans="1:4" ht="15" x14ac:dyDescent="0.25">
      <c r="A16998"/>
      <c r="B16998"/>
      <c r="C16998"/>
      <c r="D16998"/>
    </row>
    <row r="16999" spans="1:4" ht="15" x14ac:dyDescent="0.25">
      <c r="A16999"/>
      <c r="B16999"/>
      <c r="C16999"/>
      <c r="D16999"/>
    </row>
    <row r="17000" spans="1:4" ht="15" x14ac:dyDescent="0.25">
      <c r="A17000"/>
      <c r="B17000"/>
      <c r="C17000"/>
      <c r="D17000"/>
    </row>
    <row r="17001" spans="1:4" ht="15" x14ac:dyDescent="0.25">
      <c r="A17001"/>
      <c r="B17001"/>
      <c r="C17001"/>
      <c r="D17001"/>
    </row>
    <row r="17002" spans="1:4" ht="15" x14ac:dyDescent="0.25">
      <c r="A17002"/>
      <c r="B17002"/>
      <c r="C17002"/>
      <c r="D17002"/>
    </row>
    <row r="17003" spans="1:4" ht="15" x14ac:dyDescent="0.25">
      <c r="A17003"/>
      <c r="B17003"/>
      <c r="C17003"/>
      <c r="D17003"/>
    </row>
    <row r="17004" spans="1:4" ht="15" x14ac:dyDescent="0.25">
      <c r="A17004"/>
      <c r="B17004"/>
      <c r="C17004"/>
      <c r="D17004"/>
    </row>
    <row r="17005" spans="1:4" ht="15" x14ac:dyDescent="0.25">
      <c r="A17005"/>
      <c r="B17005"/>
      <c r="C17005"/>
      <c r="D17005"/>
    </row>
    <row r="17006" spans="1:4" ht="15" x14ac:dyDescent="0.25">
      <c r="A17006"/>
      <c r="B17006"/>
      <c r="C17006"/>
      <c r="D17006"/>
    </row>
    <row r="17007" spans="1:4" ht="15" x14ac:dyDescent="0.25">
      <c r="A17007"/>
      <c r="B17007"/>
      <c r="C17007"/>
      <c r="D17007"/>
    </row>
    <row r="17008" spans="1:4" ht="15" x14ac:dyDescent="0.25">
      <c r="A17008"/>
      <c r="B17008"/>
      <c r="C17008"/>
      <c r="D17008"/>
    </row>
    <row r="17009" spans="1:4" ht="15" x14ac:dyDescent="0.25">
      <c r="A17009"/>
      <c r="B17009"/>
      <c r="C17009"/>
      <c r="D17009"/>
    </row>
    <row r="17010" spans="1:4" ht="15" x14ac:dyDescent="0.25">
      <c r="A17010"/>
      <c r="B17010"/>
      <c r="C17010"/>
      <c r="D17010"/>
    </row>
    <row r="17011" spans="1:4" ht="15" x14ac:dyDescent="0.25">
      <c r="A17011"/>
      <c r="B17011"/>
      <c r="C17011"/>
      <c r="D17011"/>
    </row>
    <row r="17012" spans="1:4" ht="15" x14ac:dyDescent="0.25">
      <c r="A17012"/>
      <c r="B17012"/>
      <c r="C17012"/>
      <c r="D17012"/>
    </row>
    <row r="17013" spans="1:4" ht="15" x14ac:dyDescent="0.25">
      <c r="A17013"/>
      <c r="B17013"/>
      <c r="C17013"/>
      <c r="D17013"/>
    </row>
    <row r="17014" spans="1:4" ht="15" x14ac:dyDescent="0.25">
      <c r="A17014"/>
      <c r="B17014"/>
      <c r="C17014"/>
      <c r="D17014"/>
    </row>
    <row r="17015" spans="1:4" ht="15" x14ac:dyDescent="0.25">
      <c r="A17015"/>
      <c r="B17015"/>
      <c r="C17015"/>
      <c r="D17015"/>
    </row>
    <row r="17016" spans="1:4" ht="15" x14ac:dyDescent="0.25">
      <c r="A17016"/>
      <c r="B17016"/>
      <c r="C17016"/>
      <c r="D17016"/>
    </row>
    <row r="17017" spans="1:4" ht="15" x14ac:dyDescent="0.25">
      <c r="A17017"/>
      <c r="B17017"/>
      <c r="C17017"/>
      <c r="D17017"/>
    </row>
    <row r="17018" spans="1:4" ht="15" x14ac:dyDescent="0.25">
      <c r="A17018"/>
      <c r="B17018"/>
      <c r="C17018"/>
      <c r="D17018"/>
    </row>
    <row r="17019" spans="1:4" ht="15" x14ac:dyDescent="0.25">
      <c r="A17019"/>
      <c r="B17019"/>
      <c r="C17019"/>
      <c r="D17019"/>
    </row>
    <row r="17020" spans="1:4" ht="15" x14ac:dyDescent="0.25">
      <c r="A17020"/>
      <c r="B17020"/>
      <c r="C17020"/>
      <c r="D17020"/>
    </row>
    <row r="17021" spans="1:4" ht="15" x14ac:dyDescent="0.25">
      <c r="A17021"/>
      <c r="B17021"/>
      <c r="C17021"/>
      <c r="D17021"/>
    </row>
    <row r="17022" spans="1:4" ht="15" x14ac:dyDescent="0.25">
      <c r="A17022"/>
      <c r="B17022"/>
      <c r="C17022"/>
      <c r="D17022"/>
    </row>
    <row r="17023" spans="1:4" ht="15" x14ac:dyDescent="0.25">
      <c r="A17023"/>
      <c r="B17023"/>
      <c r="C17023"/>
      <c r="D17023"/>
    </row>
    <row r="17024" spans="1:4" ht="15" x14ac:dyDescent="0.25">
      <c r="A17024"/>
      <c r="B17024"/>
      <c r="C17024"/>
      <c r="D17024"/>
    </row>
    <row r="17025" spans="1:4" ht="15" x14ac:dyDescent="0.25">
      <c r="A17025"/>
      <c r="B17025"/>
      <c r="C17025"/>
      <c r="D17025"/>
    </row>
    <row r="17026" spans="1:4" ht="15" x14ac:dyDescent="0.25">
      <c r="A17026"/>
      <c r="B17026"/>
      <c r="C17026"/>
      <c r="D17026"/>
    </row>
    <row r="17027" spans="1:4" ht="15" x14ac:dyDescent="0.25">
      <c r="A17027"/>
      <c r="B17027"/>
      <c r="C17027"/>
      <c r="D17027"/>
    </row>
    <row r="17028" spans="1:4" ht="15" x14ac:dyDescent="0.25">
      <c r="A17028"/>
      <c r="B17028"/>
      <c r="C17028"/>
      <c r="D17028"/>
    </row>
    <row r="17029" spans="1:4" ht="15" x14ac:dyDescent="0.25">
      <c r="A17029"/>
      <c r="B17029"/>
      <c r="C17029"/>
      <c r="D17029"/>
    </row>
    <row r="17030" spans="1:4" ht="15" x14ac:dyDescent="0.25">
      <c r="A17030"/>
      <c r="B17030"/>
      <c r="C17030"/>
      <c r="D17030"/>
    </row>
    <row r="17031" spans="1:4" ht="15" x14ac:dyDescent="0.25">
      <c r="A17031"/>
      <c r="B17031"/>
      <c r="C17031"/>
      <c r="D17031"/>
    </row>
    <row r="17032" spans="1:4" ht="15" x14ac:dyDescent="0.25">
      <c r="A17032"/>
      <c r="B17032"/>
      <c r="C17032"/>
      <c r="D17032"/>
    </row>
    <row r="17033" spans="1:4" ht="15" x14ac:dyDescent="0.25">
      <c r="A17033"/>
      <c r="B17033"/>
      <c r="C17033"/>
      <c r="D17033"/>
    </row>
    <row r="17034" spans="1:4" ht="15" x14ac:dyDescent="0.25">
      <c r="A17034"/>
      <c r="B17034"/>
      <c r="C17034"/>
      <c r="D17034"/>
    </row>
    <row r="17035" spans="1:4" ht="15" x14ac:dyDescent="0.25">
      <c r="A17035"/>
      <c r="B17035"/>
      <c r="C17035"/>
      <c r="D17035"/>
    </row>
    <row r="17036" spans="1:4" ht="15" x14ac:dyDescent="0.25">
      <c r="A17036"/>
      <c r="B17036"/>
      <c r="C17036"/>
      <c r="D17036"/>
    </row>
    <row r="17037" spans="1:4" ht="15" x14ac:dyDescent="0.25">
      <c r="A17037"/>
      <c r="B17037"/>
      <c r="C17037"/>
      <c r="D17037"/>
    </row>
    <row r="17038" spans="1:4" ht="15" x14ac:dyDescent="0.25">
      <c r="A17038"/>
      <c r="B17038"/>
      <c r="C17038"/>
      <c r="D17038"/>
    </row>
    <row r="17039" spans="1:4" ht="15" x14ac:dyDescent="0.25">
      <c r="A17039"/>
      <c r="B17039"/>
      <c r="C17039"/>
      <c r="D17039"/>
    </row>
    <row r="17040" spans="1:4" ht="15" x14ac:dyDescent="0.25">
      <c r="A17040"/>
      <c r="B17040"/>
      <c r="C17040"/>
      <c r="D17040"/>
    </row>
    <row r="17041" spans="1:4" ht="15" x14ac:dyDescent="0.25">
      <c r="A17041"/>
      <c r="B17041"/>
      <c r="C17041"/>
      <c r="D17041"/>
    </row>
    <row r="17042" spans="1:4" ht="15" x14ac:dyDescent="0.25">
      <c r="A17042"/>
      <c r="B17042"/>
      <c r="C17042"/>
      <c r="D17042"/>
    </row>
    <row r="17043" spans="1:4" ht="15" x14ac:dyDescent="0.25">
      <c r="A17043"/>
      <c r="B17043"/>
      <c r="C17043"/>
      <c r="D17043"/>
    </row>
    <row r="17044" spans="1:4" ht="15" x14ac:dyDescent="0.25">
      <c r="A17044"/>
      <c r="B17044"/>
      <c r="C17044"/>
      <c r="D17044"/>
    </row>
    <row r="17045" spans="1:4" ht="15" x14ac:dyDescent="0.25">
      <c r="A17045"/>
      <c r="B17045"/>
      <c r="C17045"/>
      <c r="D17045"/>
    </row>
    <row r="17046" spans="1:4" ht="15" x14ac:dyDescent="0.25">
      <c r="A17046"/>
      <c r="B17046"/>
      <c r="C17046"/>
      <c r="D17046"/>
    </row>
    <row r="17047" spans="1:4" ht="15" x14ac:dyDescent="0.25">
      <c r="A17047"/>
      <c r="B17047"/>
      <c r="C17047"/>
      <c r="D17047"/>
    </row>
    <row r="17048" spans="1:4" ht="15" x14ac:dyDescent="0.25">
      <c r="A17048"/>
      <c r="B17048"/>
      <c r="C17048"/>
      <c r="D17048"/>
    </row>
    <row r="17049" spans="1:4" ht="15" x14ac:dyDescent="0.25">
      <c r="A17049"/>
      <c r="B17049"/>
      <c r="C17049"/>
      <c r="D17049"/>
    </row>
    <row r="17050" spans="1:4" ht="15" x14ac:dyDescent="0.25">
      <c r="A17050"/>
      <c r="B17050"/>
      <c r="C17050"/>
      <c r="D17050"/>
    </row>
    <row r="17051" spans="1:4" ht="15" x14ac:dyDescent="0.25">
      <c r="A17051"/>
      <c r="B17051"/>
      <c r="C17051"/>
      <c r="D17051"/>
    </row>
    <row r="17052" spans="1:4" ht="15" x14ac:dyDescent="0.25">
      <c r="A17052"/>
      <c r="B17052"/>
      <c r="C17052"/>
      <c r="D17052"/>
    </row>
    <row r="17053" spans="1:4" ht="15" x14ac:dyDescent="0.25">
      <c r="A17053"/>
      <c r="B17053"/>
      <c r="C17053"/>
      <c r="D17053"/>
    </row>
    <row r="17054" spans="1:4" ht="15" x14ac:dyDescent="0.25">
      <c r="A17054"/>
      <c r="B17054"/>
      <c r="C17054"/>
      <c r="D17054"/>
    </row>
    <row r="17055" spans="1:4" ht="15" x14ac:dyDescent="0.25">
      <c r="A17055"/>
      <c r="B17055"/>
      <c r="C17055"/>
      <c r="D17055"/>
    </row>
    <row r="17056" spans="1:4" ht="15" x14ac:dyDescent="0.25">
      <c r="A17056"/>
      <c r="B17056"/>
      <c r="C17056"/>
      <c r="D17056"/>
    </row>
    <row r="17057" spans="1:4" ht="15" x14ac:dyDescent="0.25">
      <c r="A17057"/>
      <c r="B17057"/>
      <c r="C17057"/>
      <c r="D17057"/>
    </row>
    <row r="17058" spans="1:4" ht="15" x14ac:dyDescent="0.25">
      <c r="A17058"/>
      <c r="B17058"/>
      <c r="C17058"/>
      <c r="D17058"/>
    </row>
    <row r="17059" spans="1:4" ht="15" x14ac:dyDescent="0.25">
      <c r="A17059"/>
      <c r="B17059"/>
      <c r="C17059"/>
      <c r="D17059"/>
    </row>
    <row r="17060" spans="1:4" ht="15" x14ac:dyDescent="0.25">
      <c r="A17060"/>
      <c r="B17060"/>
      <c r="C17060"/>
      <c r="D17060"/>
    </row>
    <row r="17061" spans="1:4" ht="15" x14ac:dyDescent="0.25">
      <c r="A17061"/>
      <c r="B17061"/>
      <c r="C17061"/>
      <c r="D17061"/>
    </row>
    <row r="17062" spans="1:4" ht="15" x14ac:dyDescent="0.25">
      <c r="A17062"/>
      <c r="B17062"/>
      <c r="C17062"/>
      <c r="D17062"/>
    </row>
    <row r="17063" spans="1:4" ht="15" x14ac:dyDescent="0.25">
      <c r="A17063"/>
      <c r="B17063"/>
      <c r="C17063"/>
      <c r="D17063"/>
    </row>
    <row r="17064" spans="1:4" ht="15" x14ac:dyDescent="0.25">
      <c r="A17064"/>
      <c r="B17064"/>
      <c r="C17064"/>
      <c r="D17064"/>
    </row>
    <row r="17065" spans="1:4" ht="15" x14ac:dyDescent="0.25">
      <c r="A17065"/>
      <c r="B17065"/>
      <c r="C17065"/>
      <c r="D17065"/>
    </row>
    <row r="17066" spans="1:4" ht="15" x14ac:dyDescent="0.25">
      <c r="A17066"/>
      <c r="B17066"/>
      <c r="C17066"/>
      <c r="D17066"/>
    </row>
    <row r="17067" spans="1:4" ht="15" x14ac:dyDescent="0.25">
      <c r="A17067"/>
      <c r="B17067"/>
      <c r="C17067"/>
      <c r="D17067"/>
    </row>
    <row r="17068" spans="1:4" ht="15" x14ac:dyDescent="0.25">
      <c r="A17068"/>
      <c r="B17068"/>
      <c r="C17068"/>
      <c r="D17068"/>
    </row>
    <row r="17069" spans="1:4" ht="15" x14ac:dyDescent="0.25">
      <c r="A17069"/>
      <c r="B17069"/>
      <c r="C17069"/>
      <c r="D17069"/>
    </row>
    <row r="17070" spans="1:4" ht="15" x14ac:dyDescent="0.25">
      <c r="A17070"/>
      <c r="B17070"/>
      <c r="C17070"/>
      <c r="D17070"/>
    </row>
    <row r="17071" spans="1:4" ht="15" x14ac:dyDescent="0.25">
      <c r="A17071"/>
      <c r="B17071"/>
      <c r="C17071"/>
      <c r="D17071"/>
    </row>
    <row r="17072" spans="1:4" ht="15" x14ac:dyDescent="0.25">
      <c r="A17072"/>
      <c r="B17072"/>
      <c r="C17072"/>
      <c r="D17072"/>
    </row>
    <row r="17073" spans="1:4" ht="15" x14ac:dyDescent="0.25">
      <c r="A17073"/>
      <c r="B17073"/>
      <c r="C17073"/>
      <c r="D17073"/>
    </row>
    <row r="17074" spans="1:4" ht="15" x14ac:dyDescent="0.25">
      <c r="A17074"/>
      <c r="B17074"/>
      <c r="C17074"/>
      <c r="D17074"/>
    </row>
    <row r="17075" spans="1:4" ht="15" x14ac:dyDescent="0.25">
      <c r="A17075"/>
      <c r="B17075"/>
      <c r="C17075"/>
      <c r="D17075"/>
    </row>
    <row r="17076" spans="1:4" ht="15" x14ac:dyDescent="0.25">
      <c r="A17076"/>
      <c r="B17076"/>
      <c r="C17076"/>
      <c r="D17076"/>
    </row>
    <row r="17077" spans="1:4" ht="15" x14ac:dyDescent="0.25">
      <c r="A17077"/>
      <c r="B17077"/>
      <c r="C17077"/>
      <c r="D17077"/>
    </row>
    <row r="17078" spans="1:4" ht="15" x14ac:dyDescent="0.25">
      <c r="A17078"/>
      <c r="B17078"/>
      <c r="C17078"/>
      <c r="D17078"/>
    </row>
    <row r="17079" spans="1:4" ht="15" x14ac:dyDescent="0.25">
      <c r="A17079"/>
      <c r="B17079"/>
      <c r="C17079"/>
      <c r="D17079"/>
    </row>
    <row r="17080" spans="1:4" ht="15" x14ac:dyDescent="0.25">
      <c r="A17080"/>
      <c r="B17080"/>
      <c r="C17080"/>
      <c r="D17080"/>
    </row>
    <row r="17081" spans="1:4" ht="15" x14ac:dyDescent="0.25">
      <c r="A17081"/>
      <c r="B17081"/>
      <c r="C17081"/>
      <c r="D17081"/>
    </row>
    <row r="17082" spans="1:4" ht="15" x14ac:dyDescent="0.25">
      <c r="A17082"/>
      <c r="B17082"/>
      <c r="C17082"/>
      <c r="D17082"/>
    </row>
    <row r="17083" spans="1:4" ht="15" x14ac:dyDescent="0.25">
      <c r="A17083"/>
      <c r="B17083"/>
      <c r="C17083"/>
      <c r="D17083"/>
    </row>
    <row r="17084" spans="1:4" ht="15" x14ac:dyDescent="0.25">
      <c r="A17084"/>
      <c r="B17084"/>
      <c r="C17084"/>
      <c r="D17084"/>
    </row>
    <row r="17085" spans="1:4" ht="15" x14ac:dyDescent="0.25">
      <c r="A17085"/>
      <c r="B17085"/>
      <c r="C17085"/>
      <c r="D17085"/>
    </row>
    <row r="17086" spans="1:4" ht="15" x14ac:dyDescent="0.25">
      <c r="A17086"/>
      <c r="B17086"/>
      <c r="C17086"/>
      <c r="D17086"/>
    </row>
    <row r="17087" spans="1:4" ht="15" x14ac:dyDescent="0.25">
      <c r="A17087"/>
      <c r="B17087"/>
      <c r="C17087"/>
      <c r="D17087"/>
    </row>
    <row r="17088" spans="1:4" ht="15" x14ac:dyDescent="0.25">
      <c r="A17088"/>
      <c r="B17088"/>
      <c r="C17088"/>
      <c r="D17088"/>
    </row>
    <row r="17089" spans="1:4" ht="15" x14ac:dyDescent="0.25">
      <c r="A17089"/>
      <c r="B17089"/>
      <c r="C17089"/>
      <c r="D17089"/>
    </row>
    <row r="17090" spans="1:4" ht="15" x14ac:dyDescent="0.25">
      <c r="A17090"/>
      <c r="B17090"/>
      <c r="C17090"/>
      <c r="D17090"/>
    </row>
    <row r="17091" spans="1:4" ht="15" x14ac:dyDescent="0.25">
      <c r="A17091"/>
      <c r="B17091"/>
      <c r="C17091"/>
      <c r="D17091"/>
    </row>
    <row r="17092" spans="1:4" ht="15" x14ac:dyDescent="0.25">
      <c r="A17092"/>
      <c r="B17092"/>
      <c r="C17092"/>
      <c r="D17092"/>
    </row>
    <row r="17093" spans="1:4" ht="15" x14ac:dyDescent="0.25">
      <c r="A17093"/>
      <c r="B17093"/>
      <c r="C17093"/>
      <c r="D17093"/>
    </row>
    <row r="17094" spans="1:4" ht="15" x14ac:dyDescent="0.25">
      <c r="A17094"/>
      <c r="B17094"/>
      <c r="C17094"/>
      <c r="D17094"/>
    </row>
    <row r="17095" spans="1:4" ht="15" x14ac:dyDescent="0.25">
      <c r="A17095"/>
      <c r="B17095"/>
      <c r="C17095"/>
      <c r="D17095"/>
    </row>
    <row r="17096" spans="1:4" ht="15" x14ac:dyDescent="0.25">
      <c r="A17096"/>
      <c r="B17096"/>
      <c r="C17096"/>
      <c r="D17096"/>
    </row>
    <row r="17097" spans="1:4" ht="15" x14ac:dyDescent="0.25">
      <c r="A17097"/>
      <c r="B17097"/>
      <c r="C17097"/>
      <c r="D17097"/>
    </row>
    <row r="17098" spans="1:4" ht="15" x14ac:dyDescent="0.25">
      <c r="A17098"/>
      <c r="B17098"/>
      <c r="C17098"/>
      <c r="D17098"/>
    </row>
    <row r="17099" spans="1:4" ht="15" x14ac:dyDescent="0.25">
      <c r="A17099"/>
      <c r="B17099"/>
      <c r="C17099"/>
      <c r="D17099"/>
    </row>
    <row r="17100" spans="1:4" ht="15" x14ac:dyDescent="0.25">
      <c r="A17100"/>
      <c r="B17100"/>
      <c r="C17100"/>
      <c r="D17100"/>
    </row>
    <row r="17101" spans="1:4" ht="15" x14ac:dyDescent="0.25">
      <c r="A17101"/>
      <c r="B17101"/>
      <c r="C17101"/>
      <c r="D17101"/>
    </row>
    <row r="17102" spans="1:4" ht="15" x14ac:dyDescent="0.25">
      <c r="A17102"/>
      <c r="B17102"/>
      <c r="C17102"/>
      <c r="D17102"/>
    </row>
    <row r="17103" spans="1:4" ht="15" x14ac:dyDescent="0.25">
      <c r="A17103"/>
      <c r="B17103"/>
      <c r="C17103"/>
      <c r="D17103"/>
    </row>
    <row r="17104" spans="1:4" ht="15" x14ac:dyDescent="0.25">
      <c r="A17104"/>
      <c r="B17104"/>
      <c r="C17104"/>
      <c r="D17104"/>
    </row>
    <row r="17105" spans="1:4" ht="15" x14ac:dyDescent="0.25">
      <c r="A17105"/>
      <c r="B17105"/>
      <c r="C17105"/>
      <c r="D17105"/>
    </row>
    <row r="17106" spans="1:4" ht="15" x14ac:dyDescent="0.25">
      <c r="A17106"/>
      <c r="B17106"/>
      <c r="C17106"/>
      <c r="D17106"/>
    </row>
    <row r="17107" spans="1:4" ht="15" x14ac:dyDescent="0.25">
      <c r="A17107"/>
      <c r="B17107"/>
      <c r="C17107"/>
      <c r="D17107"/>
    </row>
    <row r="17108" spans="1:4" ht="15" x14ac:dyDescent="0.25">
      <c r="A17108"/>
      <c r="B17108"/>
      <c r="C17108"/>
      <c r="D17108"/>
    </row>
    <row r="17109" spans="1:4" ht="15" x14ac:dyDescent="0.25">
      <c r="A17109"/>
      <c r="B17109"/>
      <c r="C17109"/>
      <c r="D17109"/>
    </row>
    <row r="17110" spans="1:4" ht="15" x14ac:dyDescent="0.25">
      <c r="A17110"/>
      <c r="B17110"/>
      <c r="C17110"/>
      <c r="D17110"/>
    </row>
    <row r="17111" spans="1:4" ht="15" x14ac:dyDescent="0.25">
      <c r="A17111"/>
      <c r="B17111"/>
      <c r="C17111"/>
      <c r="D17111"/>
    </row>
    <row r="17112" spans="1:4" ht="15" x14ac:dyDescent="0.25">
      <c r="A17112"/>
      <c r="B17112"/>
      <c r="C17112"/>
      <c r="D17112"/>
    </row>
    <row r="17113" spans="1:4" ht="15" x14ac:dyDescent="0.25">
      <c r="A17113"/>
      <c r="B17113"/>
      <c r="C17113"/>
      <c r="D17113"/>
    </row>
    <row r="17114" spans="1:4" ht="15" x14ac:dyDescent="0.25">
      <c r="A17114"/>
      <c r="B17114"/>
      <c r="C17114"/>
      <c r="D17114"/>
    </row>
    <row r="17115" spans="1:4" ht="15" x14ac:dyDescent="0.25">
      <c r="A17115"/>
      <c r="B17115"/>
      <c r="C17115"/>
      <c r="D17115"/>
    </row>
    <row r="17116" spans="1:4" ht="15" x14ac:dyDescent="0.25">
      <c r="A17116"/>
      <c r="B17116"/>
      <c r="C17116"/>
      <c r="D17116"/>
    </row>
    <row r="17117" spans="1:4" ht="15" x14ac:dyDescent="0.25">
      <c r="A17117"/>
      <c r="B17117"/>
      <c r="C17117"/>
      <c r="D17117"/>
    </row>
    <row r="17118" spans="1:4" ht="15" x14ac:dyDescent="0.25">
      <c r="A17118"/>
      <c r="B17118"/>
      <c r="C17118"/>
      <c r="D17118"/>
    </row>
    <row r="17119" spans="1:4" ht="15" x14ac:dyDescent="0.25">
      <c r="A17119"/>
      <c r="B17119"/>
      <c r="C17119"/>
      <c r="D17119"/>
    </row>
    <row r="17120" spans="1:4" ht="15" x14ac:dyDescent="0.25">
      <c r="A17120"/>
      <c r="B17120"/>
      <c r="C17120"/>
      <c r="D17120"/>
    </row>
    <row r="17121" spans="1:4" ht="15" x14ac:dyDescent="0.25">
      <c r="A17121"/>
      <c r="B17121"/>
      <c r="C17121"/>
      <c r="D17121"/>
    </row>
    <row r="17122" spans="1:4" ht="15" x14ac:dyDescent="0.25">
      <c r="A17122"/>
      <c r="B17122"/>
      <c r="C17122"/>
      <c r="D17122"/>
    </row>
    <row r="17123" spans="1:4" ht="15" x14ac:dyDescent="0.25">
      <c r="A17123"/>
      <c r="B17123"/>
      <c r="C17123"/>
      <c r="D17123"/>
    </row>
    <row r="17124" spans="1:4" ht="15" x14ac:dyDescent="0.25">
      <c r="A17124"/>
      <c r="B17124"/>
      <c r="C17124"/>
      <c r="D17124"/>
    </row>
    <row r="17125" spans="1:4" ht="15" x14ac:dyDescent="0.25">
      <c r="A17125"/>
      <c r="B17125"/>
      <c r="C17125"/>
      <c r="D17125"/>
    </row>
    <row r="17126" spans="1:4" ht="15" x14ac:dyDescent="0.25">
      <c r="A17126"/>
      <c r="B17126"/>
      <c r="C17126"/>
      <c r="D17126"/>
    </row>
    <row r="17127" spans="1:4" ht="15" x14ac:dyDescent="0.25">
      <c r="A17127"/>
      <c r="B17127"/>
      <c r="C17127"/>
      <c r="D17127"/>
    </row>
    <row r="17128" spans="1:4" ht="15" x14ac:dyDescent="0.25">
      <c r="A17128"/>
      <c r="B17128"/>
      <c r="C17128"/>
      <c r="D17128"/>
    </row>
    <row r="17129" spans="1:4" ht="15" x14ac:dyDescent="0.25">
      <c r="A17129"/>
      <c r="B17129"/>
      <c r="C17129"/>
      <c r="D17129"/>
    </row>
    <row r="17130" spans="1:4" ht="15" x14ac:dyDescent="0.25">
      <c r="A17130"/>
      <c r="B17130"/>
      <c r="C17130"/>
      <c r="D17130"/>
    </row>
    <row r="17131" spans="1:4" ht="15" x14ac:dyDescent="0.25">
      <c r="A17131"/>
      <c r="B17131"/>
      <c r="C17131"/>
      <c r="D17131"/>
    </row>
    <row r="17132" spans="1:4" ht="15" x14ac:dyDescent="0.25">
      <c r="A17132"/>
      <c r="B17132"/>
      <c r="C17132"/>
      <c r="D17132"/>
    </row>
    <row r="17133" spans="1:4" ht="15" x14ac:dyDescent="0.25">
      <c r="A17133"/>
      <c r="B17133"/>
      <c r="C17133"/>
      <c r="D17133"/>
    </row>
    <row r="17134" spans="1:4" ht="15" x14ac:dyDescent="0.25">
      <c r="A17134"/>
      <c r="B17134"/>
      <c r="C17134"/>
      <c r="D17134"/>
    </row>
    <row r="17135" spans="1:4" ht="15" x14ac:dyDescent="0.25">
      <c r="A17135"/>
      <c r="B17135"/>
      <c r="C17135"/>
      <c r="D17135"/>
    </row>
    <row r="17136" spans="1:4" ht="15" x14ac:dyDescent="0.25">
      <c r="A17136"/>
      <c r="B17136"/>
      <c r="C17136"/>
      <c r="D17136"/>
    </row>
    <row r="17137" spans="1:4" ht="15" x14ac:dyDescent="0.25">
      <c r="A17137"/>
      <c r="B17137"/>
      <c r="C17137"/>
      <c r="D17137"/>
    </row>
    <row r="17138" spans="1:4" ht="15" x14ac:dyDescent="0.25">
      <c r="A17138"/>
      <c r="B17138"/>
      <c r="C17138"/>
      <c r="D17138"/>
    </row>
    <row r="17139" spans="1:4" ht="15" x14ac:dyDescent="0.25">
      <c r="A17139"/>
      <c r="B17139"/>
      <c r="C17139"/>
      <c r="D17139"/>
    </row>
    <row r="17140" spans="1:4" ht="15" x14ac:dyDescent="0.25">
      <c r="A17140"/>
      <c r="B17140"/>
      <c r="C17140"/>
      <c r="D17140"/>
    </row>
    <row r="17141" spans="1:4" ht="15" x14ac:dyDescent="0.25">
      <c r="A17141"/>
      <c r="B17141"/>
      <c r="C17141"/>
      <c r="D17141"/>
    </row>
    <row r="17142" spans="1:4" ht="15" x14ac:dyDescent="0.25">
      <c r="A17142"/>
      <c r="B17142"/>
      <c r="C17142"/>
      <c r="D17142"/>
    </row>
    <row r="17143" spans="1:4" ht="15" x14ac:dyDescent="0.25">
      <c r="A17143"/>
      <c r="B17143"/>
      <c r="C17143"/>
      <c r="D17143"/>
    </row>
    <row r="17144" spans="1:4" ht="15" x14ac:dyDescent="0.25">
      <c r="A17144"/>
      <c r="B17144"/>
      <c r="C17144"/>
      <c r="D17144"/>
    </row>
    <row r="17145" spans="1:4" ht="15" x14ac:dyDescent="0.25">
      <c r="A17145"/>
      <c r="B17145"/>
      <c r="C17145"/>
      <c r="D17145"/>
    </row>
    <row r="17146" spans="1:4" ht="15" x14ac:dyDescent="0.25">
      <c r="A17146"/>
      <c r="B17146"/>
      <c r="C17146"/>
      <c r="D17146"/>
    </row>
    <row r="17147" spans="1:4" ht="15" x14ac:dyDescent="0.25">
      <c r="A17147"/>
      <c r="B17147"/>
      <c r="C17147"/>
      <c r="D17147"/>
    </row>
    <row r="17148" spans="1:4" ht="15" x14ac:dyDescent="0.25">
      <c r="A17148"/>
      <c r="B17148"/>
      <c r="C17148"/>
      <c r="D17148"/>
    </row>
    <row r="17149" spans="1:4" ht="15" x14ac:dyDescent="0.25">
      <c r="A17149"/>
      <c r="B17149"/>
      <c r="C17149"/>
      <c r="D17149"/>
    </row>
    <row r="17150" spans="1:4" ht="15" x14ac:dyDescent="0.25">
      <c r="A17150"/>
      <c r="B17150"/>
      <c r="C17150"/>
      <c r="D17150"/>
    </row>
    <row r="17151" spans="1:4" ht="15" x14ac:dyDescent="0.25">
      <c r="A17151"/>
      <c r="B17151"/>
      <c r="C17151"/>
      <c r="D17151"/>
    </row>
    <row r="17152" spans="1:4" ht="15" x14ac:dyDescent="0.25">
      <c r="A17152"/>
      <c r="B17152"/>
      <c r="C17152"/>
      <c r="D17152"/>
    </row>
    <row r="17153" spans="1:4" ht="15" x14ac:dyDescent="0.25">
      <c r="A17153"/>
      <c r="B17153"/>
      <c r="C17153"/>
      <c r="D17153"/>
    </row>
    <row r="17154" spans="1:4" ht="15" x14ac:dyDescent="0.25">
      <c r="A17154"/>
      <c r="B17154"/>
      <c r="C17154"/>
      <c r="D17154"/>
    </row>
    <row r="17155" spans="1:4" ht="15" x14ac:dyDescent="0.25">
      <c r="A17155"/>
      <c r="B17155"/>
      <c r="C17155"/>
      <c r="D17155"/>
    </row>
    <row r="17156" spans="1:4" ht="15" x14ac:dyDescent="0.25">
      <c r="A17156"/>
      <c r="B17156"/>
      <c r="C17156"/>
      <c r="D17156"/>
    </row>
    <row r="17157" spans="1:4" ht="15" x14ac:dyDescent="0.25">
      <c r="A17157"/>
      <c r="B17157"/>
      <c r="C17157"/>
      <c r="D17157"/>
    </row>
    <row r="17158" spans="1:4" ht="15" x14ac:dyDescent="0.25">
      <c r="A17158"/>
      <c r="B17158"/>
      <c r="C17158"/>
      <c r="D17158"/>
    </row>
    <row r="17159" spans="1:4" ht="15" x14ac:dyDescent="0.25">
      <c r="A17159"/>
      <c r="B17159"/>
      <c r="C17159"/>
      <c r="D17159"/>
    </row>
    <row r="17160" spans="1:4" ht="15" x14ac:dyDescent="0.25">
      <c r="A17160"/>
      <c r="B17160"/>
      <c r="C17160"/>
      <c r="D17160"/>
    </row>
    <row r="17161" spans="1:4" ht="15" x14ac:dyDescent="0.25">
      <c r="A17161"/>
      <c r="B17161"/>
      <c r="C17161"/>
      <c r="D17161"/>
    </row>
    <row r="17162" spans="1:4" ht="15" x14ac:dyDescent="0.25">
      <c r="A17162"/>
      <c r="B17162"/>
      <c r="C17162"/>
      <c r="D17162"/>
    </row>
    <row r="17163" spans="1:4" ht="15" x14ac:dyDescent="0.25">
      <c r="A17163"/>
      <c r="B17163"/>
      <c r="C17163"/>
      <c r="D17163"/>
    </row>
    <row r="17164" spans="1:4" ht="15" x14ac:dyDescent="0.25">
      <c r="A17164"/>
      <c r="B17164"/>
      <c r="C17164"/>
      <c r="D17164"/>
    </row>
    <row r="17165" spans="1:4" ht="15" x14ac:dyDescent="0.25">
      <c r="A17165"/>
      <c r="B17165"/>
      <c r="C17165"/>
      <c r="D17165"/>
    </row>
    <row r="17166" spans="1:4" ht="15" x14ac:dyDescent="0.25">
      <c r="A17166"/>
      <c r="B17166"/>
      <c r="C17166"/>
      <c r="D17166"/>
    </row>
    <row r="17167" spans="1:4" ht="15" x14ac:dyDescent="0.25">
      <c r="A17167"/>
      <c r="B17167"/>
      <c r="C17167"/>
      <c r="D17167"/>
    </row>
    <row r="17168" spans="1:4" ht="15" x14ac:dyDescent="0.25">
      <c r="A17168"/>
      <c r="B17168"/>
      <c r="C17168"/>
      <c r="D17168"/>
    </row>
    <row r="17169" spans="1:4" ht="15" x14ac:dyDescent="0.25">
      <c r="A17169"/>
      <c r="B17169"/>
      <c r="C17169"/>
      <c r="D17169"/>
    </row>
    <row r="17170" spans="1:4" ht="15" x14ac:dyDescent="0.25">
      <c r="A17170"/>
      <c r="B17170"/>
      <c r="C17170"/>
      <c r="D17170"/>
    </row>
    <row r="17171" spans="1:4" ht="15" x14ac:dyDescent="0.25">
      <c r="A17171"/>
      <c r="B17171"/>
      <c r="C17171"/>
      <c r="D17171"/>
    </row>
    <row r="17172" spans="1:4" ht="15" x14ac:dyDescent="0.25">
      <c r="A17172"/>
      <c r="B17172"/>
      <c r="C17172"/>
      <c r="D17172"/>
    </row>
    <row r="17173" spans="1:4" ht="15" x14ac:dyDescent="0.25">
      <c r="A17173"/>
      <c r="B17173"/>
      <c r="C17173"/>
      <c r="D17173"/>
    </row>
    <row r="17174" spans="1:4" ht="15" x14ac:dyDescent="0.25">
      <c r="A17174"/>
      <c r="B17174"/>
      <c r="C17174"/>
      <c r="D17174"/>
    </row>
    <row r="17175" spans="1:4" ht="15" x14ac:dyDescent="0.25">
      <c r="A17175"/>
      <c r="B17175"/>
      <c r="C17175"/>
      <c r="D17175"/>
    </row>
    <row r="17176" spans="1:4" ht="15" x14ac:dyDescent="0.25">
      <c r="A17176"/>
      <c r="B17176"/>
      <c r="C17176"/>
      <c r="D17176"/>
    </row>
    <row r="17177" spans="1:4" ht="15" x14ac:dyDescent="0.25">
      <c r="A17177"/>
      <c r="B17177"/>
      <c r="C17177"/>
      <c r="D17177"/>
    </row>
    <row r="17178" spans="1:4" ht="15" x14ac:dyDescent="0.25">
      <c r="A17178"/>
      <c r="B17178"/>
      <c r="C17178"/>
      <c r="D17178"/>
    </row>
    <row r="17179" spans="1:4" ht="15" x14ac:dyDescent="0.25">
      <c r="A17179"/>
      <c r="B17179"/>
      <c r="C17179"/>
      <c r="D17179"/>
    </row>
    <row r="17180" spans="1:4" ht="15" x14ac:dyDescent="0.25">
      <c r="A17180"/>
      <c r="B17180"/>
      <c r="C17180"/>
      <c r="D17180"/>
    </row>
    <row r="17181" spans="1:4" ht="15" x14ac:dyDescent="0.25">
      <c r="A17181"/>
      <c r="B17181"/>
      <c r="C17181"/>
      <c r="D17181"/>
    </row>
    <row r="17182" spans="1:4" ht="15" x14ac:dyDescent="0.25">
      <c r="A17182"/>
      <c r="B17182"/>
      <c r="C17182"/>
      <c r="D17182"/>
    </row>
    <row r="17183" spans="1:4" ht="15" x14ac:dyDescent="0.25">
      <c r="A17183"/>
      <c r="B17183"/>
      <c r="C17183"/>
      <c r="D17183"/>
    </row>
    <row r="17184" spans="1:4" ht="15" x14ac:dyDescent="0.25">
      <c r="A17184"/>
      <c r="B17184"/>
      <c r="C17184"/>
      <c r="D17184"/>
    </row>
    <row r="17185" spans="1:4" ht="15" x14ac:dyDescent="0.25">
      <c r="A17185"/>
      <c r="B17185"/>
      <c r="C17185"/>
      <c r="D17185"/>
    </row>
    <row r="17186" spans="1:4" ht="15" x14ac:dyDescent="0.25">
      <c r="A17186"/>
      <c r="B17186"/>
      <c r="C17186"/>
      <c r="D17186"/>
    </row>
    <row r="17187" spans="1:4" ht="15" x14ac:dyDescent="0.25">
      <c r="A17187"/>
      <c r="B17187"/>
      <c r="C17187"/>
      <c r="D17187"/>
    </row>
    <row r="17188" spans="1:4" ht="15" x14ac:dyDescent="0.25">
      <c r="A17188"/>
      <c r="B17188"/>
      <c r="C17188"/>
      <c r="D17188"/>
    </row>
    <row r="17189" spans="1:4" ht="15" x14ac:dyDescent="0.25">
      <c r="A17189"/>
      <c r="B17189"/>
      <c r="C17189"/>
      <c r="D17189"/>
    </row>
    <row r="17190" spans="1:4" ht="15" x14ac:dyDescent="0.25">
      <c r="A17190"/>
      <c r="B17190"/>
      <c r="C17190"/>
      <c r="D17190"/>
    </row>
    <row r="17191" spans="1:4" ht="15" x14ac:dyDescent="0.25">
      <c r="A17191"/>
      <c r="B17191"/>
      <c r="C17191"/>
      <c r="D17191"/>
    </row>
    <row r="17192" spans="1:4" ht="15" x14ac:dyDescent="0.25">
      <c r="A17192"/>
      <c r="B17192"/>
      <c r="C17192"/>
      <c r="D17192"/>
    </row>
    <row r="17193" spans="1:4" ht="15" x14ac:dyDescent="0.25">
      <c r="A17193"/>
      <c r="B17193"/>
      <c r="C17193"/>
      <c r="D17193"/>
    </row>
    <row r="17194" spans="1:4" ht="15" x14ac:dyDescent="0.25">
      <c r="A17194"/>
      <c r="B17194"/>
      <c r="C17194"/>
      <c r="D17194"/>
    </row>
    <row r="17195" spans="1:4" ht="15" x14ac:dyDescent="0.25">
      <c r="A17195"/>
      <c r="B17195"/>
      <c r="C17195"/>
      <c r="D17195"/>
    </row>
    <row r="17196" spans="1:4" ht="15" x14ac:dyDescent="0.25">
      <c r="A17196"/>
      <c r="B17196"/>
      <c r="C17196"/>
      <c r="D17196"/>
    </row>
    <row r="17197" spans="1:4" ht="15" x14ac:dyDescent="0.25">
      <c r="A17197"/>
      <c r="B17197"/>
      <c r="C17197"/>
      <c r="D17197"/>
    </row>
    <row r="17198" spans="1:4" ht="15" x14ac:dyDescent="0.25">
      <c r="A17198"/>
      <c r="B17198"/>
      <c r="C17198"/>
      <c r="D17198"/>
    </row>
    <row r="17199" spans="1:4" ht="15" x14ac:dyDescent="0.25">
      <c r="A17199"/>
      <c r="B17199"/>
      <c r="C17199"/>
      <c r="D17199"/>
    </row>
    <row r="17200" spans="1:4" ht="15" x14ac:dyDescent="0.25">
      <c r="A17200"/>
      <c r="B17200"/>
      <c r="C17200"/>
      <c r="D17200"/>
    </row>
    <row r="17201" spans="1:4" ht="15" x14ac:dyDescent="0.25">
      <c r="A17201"/>
      <c r="B17201"/>
      <c r="C17201"/>
      <c r="D17201"/>
    </row>
    <row r="17202" spans="1:4" ht="15" x14ac:dyDescent="0.25">
      <c r="A17202"/>
      <c r="B17202"/>
      <c r="C17202"/>
      <c r="D17202"/>
    </row>
    <row r="17203" spans="1:4" ht="15" x14ac:dyDescent="0.25">
      <c r="A17203"/>
      <c r="B17203"/>
      <c r="C17203"/>
      <c r="D17203"/>
    </row>
    <row r="17204" spans="1:4" ht="15" x14ac:dyDescent="0.25">
      <c r="A17204"/>
      <c r="B17204"/>
      <c r="C17204"/>
      <c r="D17204"/>
    </row>
    <row r="17205" spans="1:4" ht="15" x14ac:dyDescent="0.25">
      <c r="A17205"/>
      <c r="B17205"/>
      <c r="C17205"/>
      <c r="D17205"/>
    </row>
    <row r="17206" spans="1:4" ht="15" x14ac:dyDescent="0.25">
      <c r="A17206"/>
      <c r="B17206"/>
      <c r="C17206"/>
      <c r="D17206"/>
    </row>
    <row r="17207" spans="1:4" ht="15" x14ac:dyDescent="0.25">
      <c r="A17207"/>
      <c r="B17207"/>
      <c r="C17207"/>
      <c r="D17207"/>
    </row>
    <row r="17208" spans="1:4" ht="15" x14ac:dyDescent="0.25">
      <c r="A17208"/>
      <c r="B17208"/>
      <c r="C17208"/>
      <c r="D17208"/>
    </row>
    <row r="17209" spans="1:4" ht="15" x14ac:dyDescent="0.25">
      <c r="A17209"/>
      <c r="B17209"/>
      <c r="C17209"/>
      <c r="D17209"/>
    </row>
    <row r="17210" spans="1:4" ht="15" x14ac:dyDescent="0.25">
      <c r="A17210"/>
      <c r="B17210"/>
      <c r="C17210"/>
      <c r="D17210"/>
    </row>
    <row r="17211" spans="1:4" ht="15" x14ac:dyDescent="0.25">
      <c r="A17211"/>
      <c r="B17211"/>
      <c r="C17211"/>
      <c r="D17211"/>
    </row>
    <row r="17212" spans="1:4" ht="15" x14ac:dyDescent="0.25">
      <c r="A17212"/>
      <c r="B17212"/>
      <c r="C17212"/>
      <c r="D17212"/>
    </row>
    <row r="17213" spans="1:4" ht="15" x14ac:dyDescent="0.25">
      <c r="A17213"/>
      <c r="B17213"/>
      <c r="C17213"/>
      <c r="D17213"/>
    </row>
    <row r="17214" spans="1:4" ht="15" x14ac:dyDescent="0.25">
      <c r="A17214"/>
      <c r="B17214"/>
      <c r="C17214"/>
      <c r="D17214"/>
    </row>
    <row r="17215" spans="1:4" ht="15" x14ac:dyDescent="0.25">
      <c r="A17215"/>
      <c r="B17215"/>
      <c r="C17215"/>
      <c r="D17215"/>
    </row>
    <row r="17216" spans="1:4" ht="15" x14ac:dyDescent="0.25">
      <c r="A17216"/>
      <c r="B17216"/>
      <c r="C17216"/>
      <c r="D17216"/>
    </row>
    <row r="17217" spans="1:4" ht="15" x14ac:dyDescent="0.25">
      <c r="A17217"/>
      <c r="B17217"/>
      <c r="C17217"/>
      <c r="D17217"/>
    </row>
    <row r="17218" spans="1:4" ht="15" x14ac:dyDescent="0.25">
      <c r="A17218"/>
      <c r="B17218"/>
      <c r="C17218"/>
      <c r="D17218"/>
    </row>
    <row r="17219" spans="1:4" ht="15" x14ac:dyDescent="0.25">
      <c r="A17219"/>
      <c r="B17219"/>
      <c r="C17219"/>
      <c r="D17219"/>
    </row>
    <row r="17220" spans="1:4" ht="15" x14ac:dyDescent="0.25">
      <c r="A17220"/>
      <c r="B17220"/>
      <c r="C17220"/>
      <c r="D17220"/>
    </row>
    <row r="17221" spans="1:4" ht="15" x14ac:dyDescent="0.25">
      <c r="A17221"/>
      <c r="B17221"/>
      <c r="C17221"/>
      <c r="D17221"/>
    </row>
    <row r="17222" spans="1:4" ht="15" x14ac:dyDescent="0.25">
      <c r="A17222"/>
      <c r="B17222"/>
      <c r="C17222"/>
      <c r="D17222"/>
    </row>
    <row r="17223" spans="1:4" ht="15" x14ac:dyDescent="0.25">
      <c r="A17223"/>
      <c r="B17223"/>
      <c r="C17223"/>
      <c r="D17223"/>
    </row>
    <row r="17224" spans="1:4" ht="15" x14ac:dyDescent="0.25">
      <c r="A17224"/>
      <c r="B17224"/>
      <c r="C17224"/>
      <c r="D17224"/>
    </row>
    <row r="17225" spans="1:4" ht="15" x14ac:dyDescent="0.25">
      <c r="A17225"/>
      <c r="B17225"/>
      <c r="C17225"/>
      <c r="D17225"/>
    </row>
    <row r="17226" spans="1:4" ht="15" x14ac:dyDescent="0.25">
      <c r="A17226"/>
      <c r="B17226"/>
      <c r="C17226"/>
      <c r="D17226"/>
    </row>
    <row r="17227" spans="1:4" ht="15" x14ac:dyDescent="0.25">
      <c r="A17227"/>
      <c r="B17227"/>
      <c r="C17227"/>
      <c r="D17227"/>
    </row>
    <row r="17228" spans="1:4" ht="15" x14ac:dyDescent="0.25">
      <c r="A17228"/>
      <c r="B17228"/>
      <c r="C17228"/>
      <c r="D17228"/>
    </row>
    <row r="17229" spans="1:4" ht="15" x14ac:dyDescent="0.25">
      <c r="A17229"/>
      <c r="B17229"/>
      <c r="C17229"/>
      <c r="D17229"/>
    </row>
    <row r="17230" spans="1:4" ht="15" x14ac:dyDescent="0.25">
      <c r="A17230"/>
      <c r="B17230"/>
      <c r="C17230"/>
      <c r="D17230"/>
    </row>
    <row r="17231" spans="1:4" ht="15" x14ac:dyDescent="0.25">
      <c r="A17231"/>
      <c r="B17231"/>
      <c r="C17231"/>
      <c r="D17231"/>
    </row>
    <row r="17232" spans="1:4" ht="15" x14ac:dyDescent="0.25">
      <c r="A17232"/>
      <c r="B17232"/>
      <c r="C17232"/>
      <c r="D17232"/>
    </row>
    <row r="17233" spans="1:4" ht="15" x14ac:dyDescent="0.25">
      <c r="A17233"/>
      <c r="B17233"/>
      <c r="C17233"/>
      <c r="D17233"/>
    </row>
    <row r="17234" spans="1:4" ht="15" x14ac:dyDescent="0.25">
      <c r="A17234"/>
      <c r="B17234"/>
      <c r="C17234"/>
      <c r="D17234"/>
    </row>
    <row r="17235" spans="1:4" ht="15" x14ac:dyDescent="0.25">
      <c r="A17235"/>
      <c r="B17235"/>
      <c r="C17235"/>
      <c r="D17235"/>
    </row>
    <row r="17236" spans="1:4" ht="15" x14ac:dyDescent="0.25">
      <c r="A17236"/>
      <c r="B17236"/>
      <c r="C17236"/>
      <c r="D17236"/>
    </row>
    <row r="17237" spans="1:4" ht="15" x14ac:dyDescent="0.25">
      <c r="A17237"/>
      <c r="B17237"/>
      <c r="C17237"/>
      <c r="D17237"/>
    </row>
    <row r="17238" spans="1:4" ht="15" x14ac:dyDescent="0.25">
      <c r="A17238"/>
      <c r="B17238"/>
      <c r="C17238"/>
      <c r="D17238"/>
    </row>
    <row r="17239" spans="1:4" ht="15" x14ac:dyDescent="0.25">
      <c r="A17239"/>
      <c r="B17239"/>
      <c r="C17239"/>
      <c r="D17239"/>
    </row>
    <row r="17240" spans="1:4" ht="15" x14ac:dyDescent="0.25">
      <c r="A17240"/>
      <c r="B17240"/>
      <c r="C17240"/>
      <c r="D17240"/>
    </row>
    <row r="17241" spans="1:4" ht="15" x14ac:dyDescent="0.25">
      <c r="A17241"/>
      <c r="B17241"/>
      <c r="C17241"/>
      <c r="D17241"/>
    </row>
    <row r="17242" spans="1:4" ht="15" x14ac:dyDescent="0.25">
      <c r="A17242"/>
      <c r="B17242"/>
      <c r="C17242"/>
      <c r="D17242"/>
    </row>
    <row r="17243" spans="1:4" ht="15" x14ac:dyDescent="0.25">
      <c r="A17243"/>
      <c r="B17243"/>
      <c r="C17243"/>
      <c r="D17243"/>
    </row>
    <row r="17244" spans="1:4" ht="15" x14ac:dyDescent="0.25">
      <c r="A17244"/>
      <c r="B17244"/>
      <c r="C17244"/>
      <c r="D17244"/>
    </row>
    <row r="17245" spans="1:4" ht="15" x14ac:dyDescent="0.25">
      <c r="A17245"/>
      <c r="B17245"/>
      <c r="C17245"/>
      <c r="D17245"/>
    </row>
    <row r="17246" spans="1:4" ht="15" x14ac:dyDescent="0.25">
      <c r="A17246"/>
      <c r="B17246"/>
      <c r="C17246"/>
      <c r="D17246"/>
    </row>
    <row r="17247" spans="1:4" ht="15" x14ac:dyDescent="0.25">
      <c r="A17247"/>
      <c r="B17247"/>
      <c r="C17247"/>
      <c r="D17247"/>
    </row>
    <row r="17248" spans="1:4" ht="15" x14ac:dyDescent="0.25">
      <c r="A17248"/>
      <c r="B17248"/>
      <c r="C17248"/>
      <c r="D17248"/>
    </row>
    <row r="17249" spans="1:4" ht="15" x14ac:dyDescent="0.25">
      <c r="A17249"/>
      <c r="B17249"/>
      <c r="C17249"/>
      <c r="D17249"/>
    </row>
    <row r="17250" spans="1:4" ht="15" x14ac:dyDescent="0.25">
      <c r="A17250"/>
      <c r="B17250"/>
      <c r="C17250"/>
      <c r="D17250"/>
    </row>
    <row r="17251" spans="1:4" ht="15" x14ac:dyDescent="0.25">
      <c r="A17251"/>
      <c r="B17251"/>
      <c r="C17251"/>
      <c r="D17251"/>
    </row>
    <row r="17252" spans="1:4" ht="15" x14ac:dyDescent="0.25">
      <c r="A17252"/>
      <c r="B17252"/>
      <c r="C17252"/>
      <c r="D17252"/>
    </row>
    <row r="17253" spans="1:4" ht="15" x14ac:dyDescent="0.25">
      <c r="A17253"/>
      <c r="B17253"/>
      <c r="C17253"/>
      <c r="D17253"/>
    </row>
    <row r="17254" spans="1:4" ht="15" x14ac:dyDescent="0.25">
      <c r="A17254"/>
      <c r="B17254"/>
      <c r="C17254"/>
      <c r="D17254"/>
    </row>
    <row r="17255" spans="1:4" ht="15" x14ac:dyDescent="0.25">
      <c r="A17255"/>
      <c r="B17255"/>
      <c r="C17255"/>
      <c r="D17255"/>
    </row>
    <row r="17256" spans="1:4" ht="15" x14ac:dyDescent="0.25">
      <c r="A17256"/>
      <c r="B17256"/>
      <c r="C17256"/>
      <c r="D17256"/>
    </row>
    <row r="17257" spans="1:4" ht="15" x14ac:dyDescent="0.25">
      <c r="A17257"/>
      <c r="B17257"/>
      <c r="C17257"/>
      <c r="D17257"/>
    </row>
    <row r="17258" spans="1:4" ht="15" x14ac:dyDescent="0.25">
      <c r="A17258"/>
      <c r="B17258"/>
      <c r="C17258"/>
      <c r="D17258"/>
    </row>
    <row r="17259" spans="1:4" ht="15" x14ac:dyDescent="0.25">
      <c r="A17259"/>
      <c r="B17259"/>
      <c r="C17259"/>
      <c r="D17259"/>
    </row>
    <row r="17260" spans="1:4" ht="15" x14ac:dyDescent="0.25">
      <c r="A17260"/>
      <c r="B17260"/>
      <c r="C17260"/>
      <c r="D17260"/>
    </row>
    <row r="17261" spans="1:4" ht="15" x14ac:dyDescent="0.25">
      <c r="A17261"/>
      <c r="B17261"/>
      <c r="C17261"/>
      <c r="D17261"/>
    </row>
    <row r="17262" spans="1:4" ht="15" x14ac:dyDescent="0.25">
      <c r="A17262"/>
      <c r="B17262"/>
      <c r="C17262"/>
      <c r="D17262"/>
    </row>
    <row r="17263" spans="1:4" ht="15" x14ac:dyDescent="0.25">
      <c r="A17263"/>
      <c r="B17263"/>
      <c r="C17263"/>
      <c r="D17263"/>
    </row>
    <row r="17264" spans="1:4" ht="15" x14ac:dyDescent="0.25">
      <c r="A17264"/>
      <c r="B17264"/>
      <c r="C17264"/>
      <c r="D17264"/>
    </row>
    <row r="17265" spans="1:4" ht="15" x14ac:dyDescent="0.25">
      <c r="A17265"/>
      <c r="B17265"/>
      <c r="C17265"/>
      <c r="D17265"/>
    </row>
    <row r="17266" spans="1:4" ht="15" x14ac:dyDescent="0.25">
      <c r="A17266"/>
      <c r="B17266"/>
      <c r="C17266"/>
      <c r="D17266"/>
    </row>
    <row r="17267" spans="1:4" ht="15" x14ac:dyDescent="0.25">
      <c r="A17267"/>
      <c r="B17267"/>
      <c r="C17267"/>
      <c r="D17267"/>
    </row>
    <row r="17268" spans="1:4" ht="15" x14ac:dyDescent="0.25">
      <c r="A17268"/>
      <c r="B17268"/>
      <c r="C17268"/>
      <c r="D17268"/>
    </row>
    <row r="17269" spans="1:4" ht="15" x14ac:dyDescent="0.25">
      <c r="A17269"/>
      <c r="B17269"/>
      <c r="C17269"/>
      <c r="D17269"/>
    </row>
    <row r="17270" spans="1:4" ht="15" x14ac:dyDescent="0.25">
      <c r="A17270"/>
      <c r="B17270"/>
      <c r="C17270"/>
      <c r="D17270"/>
    </row>
    <row r="17271" spans="1:4" ht="15" x14ac:dyDescent="0.25">
      <c r="A17271"/>
      <c r="B17271"/>
      <c r="C17271"/>
      <c r="D17271"/>
    </row>
    <row r="17272" spans="1:4" ht="15" x14ac:dyDescent="0.25">
      <c r="A17272"/>
      <c r="B17272"/>
      <c r="C17272"/>
      <c r="D17272"/>
    </row>
    <row r="17273" spans="1:4" ht="15" x14ac:dyDescent="0.25">
      <c r="A17273"/>
      <c r="B17273"/>
      <c r="C17273"/>
      <c r="D17273"/>
    </row>
    <row r="17274" spans="1:4" ht="15" x14ac:dyDescent="0.25">
      <c r="A17274"/>
      <c r="B17274"/>
      <c r="C17274"/>
      <c r="D17274"/>
    </row>
    <row r="17275" spans="1:4" ht="15" x14ac:dyDescent="0.25">
      <c r="A17275"/>
      <c r="B17275"/>
      <c r="C17275"/>
      <c r="D17275"/>
    </row>
    <row r="17276" spans="1:4" ht="15" x14ac:dyDescent="0.25">
      <c r="A17276"/>
      <c r="B17276"/>
      <c r="C17276"/>
      <c r="D17276"/>
    </row>
    <row r="17277" spans="1:4" ht="15" x14ac:dyDescent="0.25">
      <c r="A17277"/>
      <c r="B17277"/>
      <c r="C17277"/>
      <c r="D17277"/>
    </row>
    <row r="17278" spans="1:4" ht="15" x14ac:dyDescent="0.25">
      <c r="A17278"/>
      <c r="B17278"/>
      <c r="C17278"/>
      <c r="D17278"/>
    </row>
    <row r="17279" spans="1:4" ht="15" x14ac:dyDescent="0.25">
      <c r="A17279"/>
      <c r="B17279"/>
      <c r="C17279"/>
      <c r="D17279"/>
    </row>
    <row r="17280" spans="1:4" ht="15" x14ac:dyDescent="0.25">
      <c r="A17280"/>
      <c r="B17280"/>
      <c r="C17280"/>
      <c r="D17280"/>
    </row>
    <row r="17281" spans="1:4" ht="15" x14ac:dyDescent="0.25">
      <c r="A17281"/>
      <c r="B17281"/>
      <c r="C17281"/>
      <c r="D17281"/>
    </row>
    <row r="17282" spans="1:4" ht="15" x14ac:dyDescent="0.25">
      <c r="A17282"/>
      <c r="B17282"/>
      <c r="C17282"/>
      <c r="D17282"/>
    </row>
    <row r="17283" spans="1:4" ht="15" x14ac:dyDescent="0.25">
      <c r="A17283"/>
      <c r="B17283"/>
      <c r="C17283"/>
      <c r="D17283"/>
    </row>
    <row r="17284" spans="1:4" ht="15" x14ac:dyDescent="0.25">
      <c r="A17284"/>
      <c r="B17284"/>
      <c r="C17284"/>
      <c r="D17284"/>
    </row>
    <row r="17285" spans="1:4" ht="15" x14ac:dyDescent="0.25">
      <c r="A17285"/>
      <c r="B17285"/>
      <c r="C17285"/>
      <c r="D17285"/>
    </row>
    <row r="17286" spans="1:4" ht="15" x14ac:dyDescent="0.25">
      <c r="A17286"/>
      <c r="B17286"/>
      <c r="C17286"/>
      <c r="D17286"/>
    </row>
    <row r="17287" spans="1:4" ht="15" x14ac:dyDescent="0.25">
      <c r="A17287"/>
      <c r="B17287"/>
      <c r="C17287"/>
      <c r="D17287"/>
    </row>
    <row r="17288" spans="1:4" ht="15" x14ac:dyDescent="0.25">
      <c r="A17288"/>
      <c r="B17288"/>
      <c r="C17288"/>
      <c r="D17288"/>
    </row>
    <row r="17289" spans="1:4" ht="15" x14ac:dyDescent="0.25">
      <c r="A17289"/>
      <c r="B17289"/>
      <c r="C17289"/>
      <c r="D17289"/>
    </row>
    <row r="17290" spans="1:4" ht="15" x14ac:dyDescent="0.25">
      <c r="A17290"/>
      <c r="B17290"/>
      <c r="C17290"/>
      <c r="D17290"/>
    </row>
    <row r="17291" spans="1:4" ht="15" x14ac:dyDescent="0.25">
      <c r="A17291"/>
      <c r="B17291"/>
      <c r="C17291"/>
      <c r="D17291"/>
    </row>
    <row r="17292" spans="1:4" ht="15" x14ac:dyDescent="0.25">
      <c r="A17292"/>
      <c r="B17292"/>
      <c r="C17292"/>
      <c r="D17292"/>
    </row>
    <row r="17293" spans="1:4" ht="15" x14ac:dyDescent="0.25">
      <c r="A17293"/>
      <c r="B17293"/>
      <c r="C17293"/>
      <c r="D17293"/>
    </row>
    <row r="17294" spans="1:4" ht="15" x14ac:dyDescent="0.25">
      <c r="A17294"/>
      <c r="B17294"/>
      <c r="C17294"/>
      <c r="D17294"/>
    </row>
    <row r="17295" spans="1:4" ht="15" x14ac:dyDescent="0.25">
      <c r="A17295"/>
      <c r="B17295"/>
      <c r="C17295"/>
      <c r="D17295"/>
    </row>
    <row r="17296" spans="1:4" ht="15" x14ac:dyDescent="0.25">
      <c r="A17296"/>
      <c r="B17296"/>
      <c r="C17296"/>
      <c r="D17296"/>
    </row>
    <row r="17297" spans="1:4" ht="15" x14ac:dyDescent="0.25">
      <c r="A17297"/>
      <c r="B17297"/>
      <c r="C17297"/>
      <c r="D17297"/>
    </row>
    <row r="17298" spans="1:4" ht="15" x14ac:dyDescent="0.25">
      <c r="A17298"/>
      <c r="B17298"/>
      <c r="C17298"/>
      <c r="D17298"/>
    </row>
    <row r="17299" spans="1:4" ht="15" x14ac:dyDescent="0.25">
      <c r="A17299"/>
      <c r="B17299"/>
      <c r="C17299"/>
      <c r="D17299"/>
    </row>
    <row r="17300" spans="1:4" ht="15" x14ac:dyDescent="0.25">
      <c r="A17300"/>
      <c r="B17300"/>
      <c r="C17300"/>
      <c r="D17300"/>
    </row>
    <row r="17301" spans="1:4" ht="15" x14ac:dyDescent="0.25">
      <c r="A17301"/>
      <c r="B17301"/>
      <c r="C17301"/>
      <c r="D17301"/>
    </row>
    <row r="17302" spans="1:4" ht="15" x14ac:dyDescent="0.25">
      <c r="A17302"/>
      <c r="B17302"/>
      <c r="C17302"/>
      <c r="D17302"/>
    </row>
    <row r="17303" spans="1:4" ht="15" x14ac:dyDescent="0.25">
      <c r="A17303"/>
      <c r="B17303"/>
      <c r="C17303"/>
      <c r="D17303"/>
    </row>
    <row r="17304" spans="1:4" ht="15" x14ac:dyDescent="0.25">
      <c r="A17304"/>
      <c r="B17304"/>
      <c r="C17304"/>
      <c r="D17304"/>
    </row>
    <row r="17305" spans="1:4" ht="15" x14ac:dyDescent="0.25">
      <c r="A17305"/>
      <c r="B17305"/>
      <c r="C17305"/>
      <c r="D17305"/>
    </row>
    <row r="17306" spans="1:4" ht="15" x14ac:dyDescent="0.25">
      <c r="A17306"/>
      <c r="B17306"/>
      <c r="C17306"/>
      <c r="D17306"/>
    </row>
    <row r="17307" spans="1:4" ht="15" x14ac:dyDescent="0.25">
      <c r="A17307"/>
      <c r="B17307"/>
      <c r="C17307"/>
      <c r="D17307"/>
    </row>
    <row r="17308" spans="1:4" ht="15" x14ac:dyDescent="0.25">
      <c r="A17308"/>
      <c r="B17308"/>
      <c r="C17308"/>
      <c r="D17308"/>
    </row>
    <row r="17309" spans="1:4" ht="15" x14ac:dyDescent="0.25">
      <c r="A17309"/>
      <c r="B17309"/>
      <c r="C17309"/>
      <c r="D17309"/>
    </row>
    <row r="17310" spans="1:4" ht="15" x14ac:dyDescent="0.25">
      <c r="A17310"/>
      <c r="B17310"/>
      <c r="C17310"/>
      <c r="D17310"/>
    </row>
    <row r="17311" spans="1:4" ht="15" x14ac:dyDescent="0.25">
      <c r="A17311"/>
      <c r="B17311"/>
      <c r="C17311"/>
      <c r="D17311"/>
    </row>
    <row r="17312" spans="1:4" ht="15" x14ac:dyDescent="0.25">
      <c r="A17312"/>
      <c r="B17312"/>
      <c r="C17312"/>
      <c r="D17312"/>
    </row>
    <row r="17313" spans="1:4" ht="15" x14ac:dyDescent="0.25">
      <c r="A17313"/>
      <c r="B17313"/>
      <c r="C17313"/>
      <c r="D17313"/>
    </row>
    <row r="17314" spans="1:4" ht="15" x14ac:dyDescent="0.25">
      <c r="A17314"/>
      <c r="B17314"/>
      <c r="C17314"/>
      <c r="D17314"/>
    </row>
    <row r="17315" spans="1:4" ht="15" x14ac:dyDescent="0.25">
      <c r="A17315"/>
      <c r="B17315"/>
      <c r="C17315"/>
      <c r="D17315"/>
    </row>
    <row r="17316" spans="1:4" ht="15" x14ac:dyDescent="0.25">
      <c r="A17316"/>
      <c r="B17316"/>
      <c r="C17316"/>
      <c r="D17316"/>
    </row>
    <row r="17317" spans="1:4" ht="15" x14ac:dyDescent="0.25">
      <c r="A17317"/>
      <c r="B17317"/>
      <c r="C17317"/>
      <c r="D17317"/>
    </row>
    <row r="17318" spans="1:4" ht="15" x14ac:dyDescent="0.25">
      <c r="A17318"/>
      <c r="B17318"/>
      <c r="C17318"/>
      <c r="D17318"/>
    </row>
    <row r="17319" spans="1:4" ht="15" x14ac:dyDescent="0.25">
      <c r="A17319"/>
      <c r="B17319"/>
      <c r="C17319"/>
      <c r="D17319"/>
    </row>
    <row r="17320" spans="1:4" ht="15" x14ac:dyDescent="0.25">
      <c r="A17320"/>
      <c r="B17320"/>
      <c r="C17320"/>
      <c r="D17320"/>
    </row>
    <row r="17321" spans="1:4" ht="15" x14ac:dyDescent="0.25">
      <c r="A17321"/>
      <c r="B17321"/>
      <c r="C17321"/>
      <c r="D17321"/>
    </row>
    <row r="17322" spans="1:4" ht="15" x14ac:dyDescent="0.25">
      <c r="A17322"/>
      <c r="B17322"/>
      <c r="C17322"/>
      <c r="D17322"/>
    </row>
    <row r="17323" spans="1:4" ht="15" x14ac:dyDescent="0.25">
      <c r="A17323"/>
      <c r="B17323"/>
      <c r="C17323"/>
      <c r="D17323"/>
    </row>
    <row r="17324" spans="1:4" ht="15" x14ac:dyDescent="0.25">
      <c r="A17324"/>
      <c r="B17324"/>
      <c r="C17324"/>
      <c r="D17324"/>
    </row>
    <row r="17325" spans="1:4" ht="15" x14ac:dyDescent="0.25">
      <c r="A17325"/>
      <c r="B17325"/>
      <c r="C17325"/>
      <c r="D17325"/>
    </row>
    <row r="17326" spans="1:4" ht="15" x14ac:dyDescent="0.25">
      <c r="A17326"/>
      <c r="B17326"/>
      <c r="C17326"/>
      <c r="D17326"/>
    </row>
    <row r="17327" spans="1:4" ht="15" x14ac:dyDescent="0.25">
      <c r="A17327"/>
      <c r="B17327"/>
      <c r="C17327"/>
      <c r="D17327"/>
    </row>
    <row r="17328" spans="1:4" ht="15" x14ac:dyDescent="0.25">
      <c r="A17328"/>
      <c r="B17328"/>
      <c r="C17328"/>
      <c r="D17328"/>
    </row>
    <row r="17329" spans="1:4" ht="15" x14ac:dyDescent="0.25">
      <c r="A17329"/>
      <c r="B17329"/>
      <c r="C17329"/>
      <c r="D17329"/>
    </row>
    <row r="17330" spans="1:4" ht="15" x14ac:dyDescent="0.25">
      <c r="A17330"/>
      <c r="B17330"/>
      <c r="C17330"/>
      <c r="D17330"/>
    </row>
    <row r="17331" spans="1:4" ht="15" x14ac:dyDescent="0.25">
      <c r="A17331"/>
      <c r="B17331"/>
      <c r="C17331"/>
      <c r="D17331"/>
    </row>
    <row r="17332" spans="1:4" ht="15" x14ac:dyDescent="0.25">
      <c r="A17332"/>
      <c r="B17332"/>
      <c r="C17332"/>
      <c r="D17332"/>
    </row>
    <row r="17333" spans="1:4" ht="15" x14ac:dyDescent="0.25">
      <c r="A17333"/>
      <c r="B17333"/>
      <c r="C17333"/>
      <c r="D17333"/>
    </row>
    <row r="17334" spans="1:4" ht="15" x14ac:dyDescent="0.25">
      <c r="A17334"/>
      <c r="B17334"/>
      <c r="C17334"/>
      <c r="D17334"/>
    </row>
    <row r="17335" spans="1:4" ht="15" x14ac:dyDescent="0.25">
      <c r="A17335"/>
      <c r="B17335"/>
      <c r="C17335"/>
      <c r="D17335"/>
    </row>
    <row r="17336" spans="1:4" ht="15" x14ac:dyDescent="0.25">
      <c r="A17336"/>
      <c r="B17336"/>
      <c r="C17336"/>
      <c r="D17336"/>
    </row>
    <row r="17337" spans="1:4" ht="15" x14ac:dyDescent="0.25">
      <c r="A17337"/>
      <c r="B17337"/>
      <c r="C17337"/>
      <c r="D17337"/>
    </row>
    <row r="17338" spans="1:4" ht="15" x14ac:dyDescent="0.25">
      <c r="A17338"/>
      <c r="B17338"/>
      <c r="C17338"/>
      <c r="D17338"/>
    </row>
    <row r="17339" spans="1:4" ht="15" x14ac:dyDescent="0.25">
      <c r="A17339"/>
      <c r="B17339"/>
      <c r="C17339"/>
      <c r="D17339"/>
    </row>
    <row r="17340" spans="1:4" ht="15" x14ac:dyDescent="0.25">
      <c r="A17340"/>
      <c r="B17340"/>
      <c r="C17340"/>
      <c r="D17340"/>
    </row>
    <row r="17341" spans="1:4" ht="15" x14ac:dyDescent="0.25">
      <c r="A17341"/>
      <c r="B17341"/>
      <c r="C17341"/>
      <c r="D17341"/>
    </row>
    <row r="17342" spans="1:4" ht="15" x14ac:dyDescent="0.25">
      <c r="A17342"/>
      <c r="B17342"/>
      <c r="C17342"/>
      <c r="D17342"/>
    </row>
    <row r="17343" spans="1:4" ht="15" x14ac:dyDescent="0.25">
      <c r="A17343"/>
      <c r="B17343"/>
      <c r="C17343"/>
      <c r="D17343"/>
    </row>
    <row r="17344" spans="1:4" ht="15" x14ac:dyDescent="0.25">
      <c r="A17344"/>
      <c r="B17344"/>
      <c r="C17344"/>
      <c r="D17344"/>
    </row>
    <row r="17345" spans="1:4" ht="15" x14ac:dyDescent="0.25">
      <c r="A17345"/>
      <c r="B17345"/>
      <c r="C17345"/>
      <c r="D17345"/>
    </row>
    <row r="17346" spans="1:4" ht="15" x14ac:dyDescent="0.25">
      <c r="A17346"/>
      <c r="B17346"/>
      <c r="C17346"/>
      <c r="D17346"/>
    </row>
    <row r="17347" spans="1:4" ht="15" x14ac:dyDescent="0.25">
      <c r="A17347"/>
      <c r="B17347"/>
      <c r="C17347"/>
      <c r="D17347"/>
    </row>
    <row r="17348" spans="1:4" ht="15" x14ac:dyDescent="0.25">
      <c r="A17348"/>
      <c r="B17348"/>
      <c r="C17348"/>
      <c r="D17348"/>
    </row>
    <row r="17349" spans="1:4" ht="15" x14ac:dyDescent="0.25">
      <c r="A17349"/>
      <c r="B17349"/>
      <c r="C17349"/>
      <c r="D17349"/>
    </row>
    <row r="17350" spans="1:4" ht="15" x14ac:dyDescent="0.25">
      <c r="A17350"/>
      <c r="B17350"/>
      <c r="C17350"/>
      <c r="D17350"/>
    </row>
    <row r="17351" spans="1:4" ht="15" x14ac:dyDescent="0.25">
      <c r="A17351"/>
      <c r="B17351"/>
      <c r="C17351"/>
      <c r="D17351"/>
    </row>
    <row r="17352" spans="1:4" ht="15" x14ac:dyDescent="0.25">
      <c r="A17352"/>
      <c r="B17352"/>
      <c r="C17352"/>
      <c r="D17352"/>
    </row>
    <row r="17353" spans="1:4" ht="15" x14ac:dyDescent="0.25">
      <c r="A17353"/>
      <c r="B17353"/>
      <c r="C17353"/>
      <c r="D17353"/>
    </row>
    <row r="17354" spans="1:4" ht="15" x14ac:dyDescent="0.25">
      <c r="A17354"/>
      <c r="B17354"/>
      <c r="C17354"/>
      <c r="D17354"/>
    </row>
    <row r="17355" spans="1:4" ht="15" x14ac:dyDescent="0.25">
      <c r="A17355"/>
      <c r="B17355"/>
      <c r="C17355"/>
      <c r="D17355"/>
    </row>
    <row r="17356" spans="1:4" ht="15" x14ac:dyDescent="0.25">
      <c r="A17356"/>
      <c r="B17356"/>
      <c r="C17356"/>
      <c r="D17356"/>
    </row>
    <row r="17357" spans="1:4" ht="15" x14ac:dyDescent="0.25">
      <c r="A17357"/>
      <c r="B17357"/>
      <c r="C17357"/>
      <c r="D17357"/>
    </row>
    <row r="17358" spans="1:4" ht="15" x14ac:dyDescent="0.25">
      <c r="A17358"/>
      <c r="B17358"/>
      <c r="C17358"/>
      <c r="D17358"/>
    </row>
    <row r="17359" spans="1:4" ht="15" x14ac:dyDescent="0.25">
      <c r="A17359"/>
      <c r="B17359"/>
      <c r="C17359"/>
      <c r="D17359"/>
    </row>
    <row r="17360" spans="1:4" ht="15" x14ac:dyDescent="0.25">
      <c r="A17360"/>
      <c r="B17360"/>
      <c r="C17360"/>
      <c r="D17360"/>
    </row>
    <row r="17361" spans="1:4" ht="15" x14ac:dyDescent="0.25">
      <c r="A17361"/>
      <c r="B17361"/>
      <c r="C17361"/>
      <c r="D17361"/>
    </row>
    <row r="17362" spans="1:4" ht="15" x14ac:dyDescent="0.25">
      <c r="A17362"/>
      <c r="B17362"/>
      <c r="C17362"/>
      <c r="D17362"/>
    </row>
    <row r="17363" spans="1:4" ht="15" x14ac:dyDescent="0.25">
      <c r="A17363"/>
      <c r="B17363"/>
      <c r="C17363"/>
      <c r="D17363"/>
    </row>
    <row r="17364" spans="1:4" ht="15" x14ac:dyDescent="0.25">
      <c r="A17364"/>
      <c r="B17364"/>
      <c r="C17364"/>
      <c r="D17364"/>
    </row>
    <row r="17365" spans="1:4" ht="15" x14ac:dyDescent="0.25">
      <c r="A17365"/>
      <c r="B17365"/>
      <c r="C17365"/>
      <c r="D17365"/>
    </row>
    <row r="17366" spans="1:4" ht="15" x14ac:dyDescent="0.25">
      <c r="A17366"/>
      <c r="B17366"/>
      <c r="C17366"/>
      <c r="D17366"/>
    </row>
    <row r="17367" spans="1:4" ht="15" x14ac:dyDescent="0.25">
      <c r="A17367"/>
      <c r="B17367"/>
      <c r="C17367"/>
      <c r="D17367"/>
    </row>
    <row r="17368" spans="1:4" ht="15" x14ac:dyDescent="0.25">
      <c r="A17368"/>
      <c r="B17368"/>
      <c r="C17368"/>
      <c r="D17368"/>
    </row>
    <row r="17369" spans="1:4" ht="15" x14ac:dyDescent="0.25">
      <c r="A17369"/>
      <c r="B17369"/>
      <c r="C17369"/>
      <c r="D17369"/>
    </row>
    <row r="17370" spans="1:4" ht="15" x14ac:dyDescent="0.25">
      <c r="A17370"/>
      <c r="B17370"/>
      <c r="C17370"/>
      <c r="D17370"/>
    </row>
    <row r="17371" spans="1:4" ht="15" x14ac:dyDescent="0.25">
      <c r="A17371"/>
      <c r="B17371"/>
      <c r="C17371"/>
      <c r="D17371"/>
    </row>
    <row r="17372" spans="1:4" ht="15" x14ac:dyDescent="0.25">
      <c r="A17372"/>
      <c r="B17372"/>
      <c r="C17372"/>
      <c r="D17372"/>
    </row>
    <row r="17373" spans="1:4" ht="15" x14ac:dyDescent="0.25">
      <c r="A17373"/>
      <c r="B17373"/>
      <c r="C17373"/>
      <c r="D17373"/>
    </row>
    <row r="17374" spans="1:4" ht="15" x14ac:dyDescent="0.25">
      <c r="A17374"/>
      <c r="B17374"/>
      <c r="C17374"/>
      <c r="D17374"/>
    </row>
    <row r="17375" spans="1:4" ht="15" x14ac:dyDescent="0.25">
      <c r="A17375"/>
      <c r="B17375"/>
      <c r="C17375"/>
      <c r="D17375"/>
    </row>
    <row r="17376" spans="1:4" ht="15" x14ac:dyDescent="0.25">
      <c r="A17376"/>
      <c r="B17376"/>
      <c r="C17376"/>
      <c r="D17376"/>
    </row>
    <row r="17377" spans="1:4" ht="15" x14ac:dyDescent="0.25">
      <c r="A17377"/>
      <c r="B17377"/>
      <c r="C17377"/>
      <c r="D17377"/>
    </row>
    <row r="17378" spans="1:4" ht="15" x14ac:dyDescent="0.25">
      <c r="A17378"/>
      <c r="B17378"/>
      <c r="C17378"/>
      <c r="D17378"/>
    </row>
    <row r="17379" spans="1:4" ht="15" x14ac:dyDescent="0.25">
      <c r="A17379"/>
      <c r="B17379"/>
      <c r="C17379"/>
      <c r="D17379"/>
    </row>
    <row r="17380" spans="1:4" ht="15" x14ac:dyDescent="0.25">
      <c r="A17380"/>
      <c r="B17380"/>
      <c r="C17380"/>
      <c r="D17380"/>
    </row>
    <row r="17381" spans="1:4" ht="15" x14ac:dyDescent="0.25">
      <c r="A17381"/>
      <c r="B17381"/>
      <c r="C17381"/>
      <c r="D17381"/>
    </row>
    <row r="17382" spans="1:4" ht="15" x14ac:dyDescent="0.25">
      <c r="A17382"/>
      <c r="B17382"/>
      <c r="C17382"/>
      <c r="D17382"/>
    </row>
    <row r="17383" spans="1:4" ht="15" x14ac:dyDescent="0.25">
      <c r="A17383"/>
      <c r="B17383"/>
      <c r="C17383"/>
      <c r="D17383"/>
    </row>
    <row r="17384" spans="1:4" ht="15" x14ac:dyDescent="0.25">
      <c r="A17384"/>
      <c r="B17384"/>
      <c r="C17384"/>
      <c r="D17384"/>
    </row>
    <row r="17385" spans="1:4" ht="15" x14ac:dyDescent="0.25">
      <c r="A17385"/>
      <c r="B17385"/>
      <c r="C17385"/>
      <c r="D17385"/>
    </row>
    <row r="17386" spans="1:4" ht="15" x14ac:dyDescent="0.25">
      <c r="A17386"/>
      <c r="B17386"/>
      <c r="C17386"/>
      <c r="D17386"/>
    </row>
    <row r="17387" spans="1:4" ht="15" x14ac:dyDescent="0.25">
      <c r="A17387"/>
      <c r="B17387"/>
      <c r="C17387"/>
      <c r="D17387"/>
    </row>
    <row r="17388" spans="1:4" ht="15" x14ac:dyDescent="0.25">
      <c r="A17388"/>
      <c r="B17388"/>
      <c r="C17388"/>
      <c r="D17388"/>
    </row>
    <row r="17389" spans="1:4" ht="15" x14ac:dyDescent="0.25">
      <c r="A17389"/>
      <c r="B17389"/>
      <c r="C17389"/>
      <c r="D17389"/>
    </row>
    <row r="17390" spans="1:4" ht="15" x14ac:dyDescent="0.25">
      <c r="A17390"/>
      <c r="B17390"/>
      <c r="C17390"/>
      <c r="D17390"/>
    </row>
    <row r="17391" spans="1:4" ht="15" x14ac:dyDescent="0.25">
      <c r="A17391"/>
      <c r="B17391"/>
      <c r="C17391"/>
      <c r="D17391"/>
    </row>
    <row r="17392" spans="1:4" ht="15" x14ac:dyDescent="0.25">
      <c r="A17392"/>
      <c r="B17392"/>
      <c r="C17392"/>
      <c r="D17392"/>
    </row>
    <row r="17393" spans="1:4" ht="15" x14ac:dyDescent="0.25">
      <c r="A17393"/>
      <c r="B17393"/>
      <c r="C17393"/>
      <c r="D17393"/>
    </row>
    <row r="17394" spans="1:4" ht="15" x14ac:dyDescent="0.25">
      <c r="A17394"/>
      <c r="B17394"/>
      <c r="C17394"/>
      <c r="D17394"/>
    </row>
    <row r="17395" spans="1:4" ht="15" x14ac:dyDescent="0.25">
      <c r="A17395"/>
      <c r="B17395"/>
      <c r="C17395"/>
      <c r="D17395"/>
    </row>
    <row r="17396" spans="1:4" ht="15" x14ac:dyDescent="0.25">
      <c r="A17396"/>
      <c r="B17396"/>
      <c r="C17396"/>
      <c r="D17396"/>
    </row>
    <row r="17397" spans="1:4" ht="15" x14ac:dyDescent="0.25">
      <c r="A17397"/>
      <c r="B17397"/>
      <c r="C17397"/>
      <c r="D17397"/>
    </row>
    <row r="17398" spans="1:4" ht="15" x14ac:dyDescent="0.25">
      <c r="A17398"/>
      <c r="B17398"/>
      <c r="C17398"/>
      <c r="D17398"/>
    </row>
    <row r="17399" spans="1:4" ht="15" x14ac:dyDescent="0.25">
      <c r="A17399"/>
      <c r="B17399"/>
      <c r="C17399"/>
      <c r="D17399"/>
    </row>
    <row r="17400" spans="1:4" ht="15" x14ac:dyDescent="0.25">
      <c r="A17400"/>
      <c r="B17400"/>
      <c r="C17400"/>
      <c r="D17400"/>
    </row>
    <row r="17401" spans="1:4" ht="15" x14ac:dyDescent="0.25">
      <c r="A17401"/>
      <c r="B17401"/>
      <c r="C17401"/>
      <c r="D17401"/>
    </row>
    <row r="17402" spans="1:4" ht="15" x14ac:dyDescent="0.25">
      <c r="A17402"/>
      <c r="B17402"/>
      <c r="C17402"/>
      <c r="D17402"/>
    </row>
    <row r="17403" spans="1:4" ht="15" x14ac:dyDescent="0.25">
      <c r="A17403"/>
      <c r="B17403"/>
      <c r="C17403"/>
      <c r="D17403"/>
    </row>
    <row r="17404" spans="1:4" ht="15" x14ac:dyDescent="0.25">
      <c r="A17404"/>
      <c r="B17404"/>
      <c r="C17404"/>
      <c r="D17404"/>
    </row>
    <row r="17405" spans="1:4" ht="15" x14ac:dyDescent="0.25">
      <c r="A17405"/>
      <c r="B17405"/>
      <c r="C17405"/>
      <c r="D17405"/>
    </row>
    <row r="17406" spans="1:4" ht="15" x14ac:dyDescent="0.25">
      <c r="A17406"/>
      <c r="B17406"/>
      <c r="C17406"/>
      <c r="D17406"/>
    </row>
    <row r="17407" spans="1:4" ht="15" x14ac:dyDescent="0.25">
      <c r="A17407"/>
      <c r="B17407"/>
      <c r="C17407"/>
      <c r="D17407"/>
    </row>
    <row r="17408" spans="1:4" ht="15" x14ac:dyDescent="0.25">
      <c r="A17408"/>
      <c r="B17408"/>
      <c r="C17408"/>
      <c r="D17408"/>
    </row>
    <row r="17409" spans="1:4" ht="15" x14ac:dyDescent="0.25">
      <c r="A17409"/>
      <c r="B17409"/>
      <c r="C17409"/>
      <c r="D17409"/>
    </row>
    <row r="17410" spans="1:4" ht="15" x14ac:dyDescent="0.25">
      <c r="A17410"/>
      <c r="B17410"/>
      <c r="C17410"/>
      <c r="D17410"/>
    </row>
    <row r="17411" spans="1:4" ht="15" x14ac:dyDescent="0.25">
      <c r="A17411"/>
      <c r="B17411"/>
      <c r="C17411"/>
      <c r="D17411"/>
    </row>
    <row r="17412" spans="1:4" ht="15" x14ac:dyDescent="0.25">
      <c r="A17412"/>
      <c r="B17412"/>
      <c r="C17412"/>
      <c r="D17412"/>
    </row>
    <row r="17413" spans="1:4" ht="15" x14ac:dyDescent="0.25">
      <c r="A17413"/>
      <c r="B17413"/>
      <c r="C17413"/>
      <c r="D17413"/>
    </row>
    <row r="17414" spans="1:4" ht="15" x14ac:dyDescent="0.25">
      <c r="A17414"/>
      <c r="B17414"/>
      <c r="C17414"/>
      <c r="D17414"/>
    </row>
    <row r="17415" spans="1:4" ht="15" x14ac:dyDescent="0.25">
      <c r="A17415"/>
      <c r="B17415"/>
      <c r="C17415"/>
      <c r="D17415"/>
    </row>
    <row r="17416" spans="1:4" ht="15" x14ac:dyDescent="0.25">
      <c r="A17416"/>
      <c r="B17416"/>
      <c r="C17416"/>
      <c r="D17416"/>
    </row>
    <row r="17417" spans="1:4" ht="15" x14ac:dyDescent="0.25">
      <c r="A17417"/>
      <c r="B17417"/>
      <c r="C17417"/>
      <c r="D17417"/>
    </row>
    <row r="17418" spans="1:4" ht="15" x14ac:dyDescent="0.25">
      <c r="A17418"/>
      <c r="B17418"/>
      <c r="C17418"/>
      <c r="D17418"/>
    </row>
    <row r="17419" spans="1:4" ht="15" x14ac:dyDescent="0.25">
      <c r="A17419"/>
      <c r="B17419"/>
      <c r="C17419"/>
      <c r="D17419"/>
    </row>
    <row r="17420" spans="1:4" ht="15" x14ac:dyDescent="0.25">
      <c r="A17420"/>
      <c r="B17420"/>
      <c r="C17420"/>
      <c r="D17420"/>
    </row>
    <row r="17421" spans="1:4" ht="15" x14ac:dyDescent="0.25">
      <c r="A17421"/>
      <c r="B17421"/>
      <c r="C17421"/>
      <c r="D17421"/>
    </row>
    <row r="17422" spans="1:4" ht="15" x14ac:dyDescent="0.25">
      <c r="A17422"/>
      <c r="B17422"/>
      <c r="C17422"/>
      <c r="D17422"/>
    </row>
    <row r="17423" spans="1:4" ht="15" x14ac:dyDescent="0.25">
      <c r="A17423"/>
      <c r="B17423"/>
      <c r="C17423"/>
      <c r="D17423"/>
    </row>
    <row r="17424" spans="1:4" ht="15" x14ac:dyDescent="0.25">
      <c r="A17424"/>
      <c r="B17424"/>
      <c r="C17424"/>
      <c r="D17424"/>
    </row>
    <row r="17425" spans="1:4" ht="15" x14ac:dyDescent="0.25">
      <c r="A17425"/>
      <c r="B17425"/>
      <c r="C17425"/>
      <c r="D17425"/>
    </row>
    <row r="17426" spans="1:4" ht="15" x14ac:dyDescent="0.25">
      <c r="A17426"/>
      <c r="B17426"/>
      <c r="C17426"/>
      <c r="D17426"/>
    </row>
    <row r="17427" spans="1:4" ht="15" x14ac:dyDescent="0.25">
      <c r="A17427"/>
      <c r="B17427"/>
      <c r="C17427"/>
      <c r="D17427"/>
    </row>
    <row r="17428" spans="1:4" ht="15" x14ac:dyDescent="0.25">
      <c r="A17428"/>
      <c r="B17428"/>
      <c r="C17428"/>
      <c r="D17428"/>
    </row>
    <row r="17429" spans="1:4" ht="15" x14ac:dyDescent="0.25">
      <c r="A17429"/>
      <c r="B17429"/>
      <c r="C17429"/>
      <c r="D17429"/>
    </row>
    <row r="17430" spans="1:4" ht="15" x14ac:dyDescent="0.25">
      <c r="A17430"/>
      <c r="B17430"/>
      <c r="C17430"/>
      <c r="D17430"/>
    </row>
    <row r="17431" spans="1:4" ht="15" x14ac:dyDescent="0.25">
      <c r="A17431"/>
      <c r="B17431"/>
      <c r="C17431"/>
      <c r="D17431"/>
    </row>
    <row r="17432" spans="1:4" ht="15" x14ac:dyDescent="0.25">
      <c r="A17432"/>
      <c r="B17432"/>
      <c r="C17432"/>
      <c r="D17432"/>
    </row>
    <row r="17433" spans="1:4" ht="15" x14ac:dyDescent="0.25">
      <c r="A17433"/>
      <c r="B17433"/>
      <c r="C17433"/>
      <c r="D17433"/>
    </row>
    <row r="17434" spans="1:4" ht="15" x14ac:dyDescent="0.25">
      <c r="A17434"/>
      <c r="B17434"/>
      <c r="C17434"/>
      <c r="D17434"/>
    </row>
    <row r="17435" spans="1:4" ht="15" x14ac:dyDescent="0.25">
      <c r="A17435"/>
      <c r="B17435"/>
      <c r="C17435"/>
      <c r="D17435"/>
    </row>
    <row r="17436" spans="1:4" ht="15" x14ac:dyDescent="0.25">
      <c r="A17436"/>
      <c r="B17436"/>
      <c r="C17436"/>
      <c r="D17436"/>
    </row>
    <row r="17437" spans="1:4" ht="15" x14ac:dyDescent="0.25">
      <c r="A17437"/>
      <c r="B17437"/>
      <c r="C17437"/>
      <c r="D17437"/>
    </row>
    <row r="17438" spans="1:4" ht="15" x14ac:dyDescent="0.25">
      <c r="A17438"/>
      <c r="B17438"/>
      <c r="C17438"/>
      <c r="D17438"/>
    </row>
    <row r="17439" spans="1:4" ht="15" x14ac:dyDescent="0.25">
      <c r="A17439"/>
      <c r="B17439"/>
      <c r="C17439"/>
      <c r="D17439"/>
    </row>
    <row r="17440" spans="1:4" ht="15" x14ac:dyDescent="0.25">
      <c r="A17440"/>
      <c r="B17440"/>
      <c r="C17440"/>
      <c r="D17440"/>
    </row>
    <row r="17441" spans="1:4" ht="15" x14ac:dyDescent="0.25">
      <c r="A17441"/>
      <c r="B17441"/>
      <c r="C17441"/>
      <c r="D17441"/>
    </row>
    <row r="17442" spans="1:4" ht="15" x14ac:dyDescent="0.25">
      <c r="A17442"/>
      <c r="B17442"/>
      <c r="C17442"/>
      <c r="D17442"/>
    </row>
    <row r="17443" spans="1:4" ht="15" x14ac:dyDescent="0.25">
      <c r="A17443"/>
      <c r="B17443"/>
      <c r="C17443"/>
      <c r="D17443"/>
    </row>
    <row r="17444" spans="1:4" ht="15" x14ac:dyDescent="0.25">
      <c r="A17444"/>
      <c r="B17444"/>
      <c r="C17444"/>
      <c r="D17444"/>
    </row>
    <row r="17445" spans="1:4" ht="15" x14ac:dyDescent="0.25">
      <c r="A17445"/>
      <c r="B17445"/>
      <c r="C17445"/>
      <c r="D17445"/>
    </row>
    <row r="17446" spans="1:4" ht="15" x14ac:dyDescent="0.25">
      <c r="A17446"/>
      <c r="B17446"/>
      <c r="C17446"/>
      <c r="D17446"/>
    </row>
    <row r="17447" spans="1:4" ht="15" x14ac:dyDescent="0.25">
      <c r="A17447"/>
      <c r="B17447"/>
      <c r="C17447"/>
      <c r="D17447"/>
    </row>
    <row r="17448" spans="1:4" ht="15" x14ac:dyDescent="0.25">
      <c r="A17448"/>
      <c r="B17448"/>
      <c r="C17448"/>
      <c r="D17448"/>
    </row>
    <row r="17449" spans="1:4" ht="15" x14ac:dyDescent="0.25">
      <c r="A17449"/>
      <c r="B17449"/>
      <c r="C17449"/>
      <c r="D17449"/>
    </row>
    <row r="17450" spans="1:4" ht="15" x14ac:dyDescent="0.25">
      <c r="A17450"/>
      <c r="B17450"/>
      <c r="C17450"/>
      <c r="D17450"/>
    </row>
    <row r="17451" spans="1:4" ht="15" x14ac:dyDescent="0.25">
      <c r="A17451"/>
      <c r="B17451"/>
      <c r="C17451"/>
      <c r="D17451"/>
    </row>
    <row r="17452" spans="1:4" ht="15" x14ac:dyDescent="0.25">
      <c r="A17452"/>
      <c r="B17452"/>
      <c r="C17452"/>
      <c r="D17452"/>
    </row>
    <row r="17453" spans="1:4" ht="15" x14ac:dyDescent="0.25">
      <c r="A17453"/>
      <c r="B17453"/>
      <c r="C17453"/>
      <c r="D17453"/>
    </row>
    <row r="17454" spans="1:4" ht="15" x14ac:dyDescent="0.25">
      <c r="A17454"/>
      <c r="B17454"/>
      <c r="C17454"/>
      <c r="D17454"/>
    </row>
    <row r="17455" spans="1:4" ht="15" x14ac:dyDescent="0.25">
      <c r="A17455"/>
      <c r="B17455"/>
      <c r="C17455"/>
      <c r="D17455"/>
    </row>
    <row r="17456" spans="1:4" ht="15" x14ac:dyDescent="0.25">
      <c r="A17456"/>
      <c r="B17456"/>
      <c r="C17456"/>
      <c r="D17456"/>
    </row>
    <row r="17457" spans="1:4" ht="15" x14ac:dyDescent="0.25">
      <c r="A17457"/>
      <c r="B17457"/>
      <c r="C17457"/>
      <c r="D17457"/>
    </row>
    <row r="17458" spans="1:4" ht="15" x14ac:dyDescent="0.25">
      <c r="A17458"/>
      <c r="B17458"/>
      <c r="C17458"/>
      <c r="D17458"/>
    </row>
    <row r="17459" spans="1:4" ht="15" x14ac:dyDescent="0.25">
      <c r="A17459"/>
      <c r="B17459"/>
      <c r="C17459"/>
      <c r="D17459"/>
    </row>
    <row r="17460" spans="1:4" ht="15" x14ac:dyDescent="0.25">
      <c r="A17460"/>
      <c r="B17460"/>
      <c r="C17460"/>
      <c r="D17460"/>
    </row>
    <row r="17461" spans="1:4" ht="15" x14ac:dyDescent="0.25">
      <c r="A17461"/>
      <c r="B17461"/>
      <c r="C17461"/>
      <c r="D17461"/>
    </row>
    <row r="17462" spans="1:4" ht="15" x14ac:dyDescent="0.25">
      <c r="A17462"/>
      <c r="B17462"/>
      <c r="C17462"/>
      <c r="D17462"/>
    </row>
    <row r="17463" spans="1:4" ht="15" x14ac:dyDescent="0.25">
      <c r="A17463"/>
      <c r="B17463"/>
      <c r="C17463"/>
      <c r="D17463"/>
    </row>
    <row r="17464" spans="1:4" ht="15" x14ac:dyDescent="0.25">
      <c r="A17464"/>
      <c r="B17464"/>
      <c r="C17464"/>
      <c r="D17464"/>
    </row>
    <row r="17465" spans="1:4" ht="15" x14ac:dyDescent="0.25">
      <c r="A17465"/>
      <c r="B17465"/>
      <c r="C17465"/>
      <c r="D17465"/>
    </row>
    <row r="17466" spans="1:4" ht="15" x14ac:dyDescent="0.25">
      <c r="A17466"/>
      <c r="B17466"/>
      <c r="C17466"/>
      <c r="D17466"/>
    </row>
    <row r="17467" spans="1:4" ht="15" x14ac:dyDescent="0.25">
      <c r="A17467"/>
      <c r="B17467"/>
      <c r="C17467"/>
      <c r="D17467"/>
    </row>
    <row r="17468" spans="1:4" ht="15" x14ac:dyDescent="0.25">
      <c r="A17468"/>
      <c r="B17468"/>
      <c r="C17468"/>
      <c r="D17468"/>
    </row>
    <row r="17469" spans="1:4" ht="15" x14ac:dyDescent="0.25">
      <c r="A17469"/>
      <c r="B17469"/>
      <c r="C17469"/>
      <c r="D17469"/>
    </row>
    <row r="17470" spans="1:4" ht="15" x14ac:dyDescent="0.25">
      <c r="A17470"/>
      <c r="B17470"/>
      <c r="C17470"/>
      <c r="D17470"/>
    </row>
    <row r="17471" spans="1:4" ht="15" x14ac:dyDescent="0.25">
      <c r="A17471"/>
      <c r="B17471"/>
      <c r="C17471"/>
      <c r="D17471"/>
    </row>
    <row r="17472" spans="1:4" ht="15" x14ac:dyDescent="0.25">
      <c r="A17472"/>
      <c r="B17472"/>
      <c r="C17472"/>
      <c r="D17472"/>
    </row>
    <row r="17473" spans="1:4" ht="15" x14ac:dyDescent="0.25">
      <c r="A17473"/>
      <c r="B17473"/>
      <c r="C17473"/>
      <c r="D17473"/>
    </row>
    <row r="17474" spans="1:4" ht="15" x14ac:dyDescent="0.25">
      <c r="A17474"/>
      <c r="B17474"/>
      <c r="C17474"/>
      <c r="D17474"/>
    </row>
    <row r="17475" spans="1:4" ht="15" x14ac:dyDescent="0.25">
      <c r="A17475"/>
      <c r="B17475"/>
      <c r="C17475"/>
      <c r="D17475"/>
    </row>
    <row r="17476" spans="1:4" ht="15" x14ac:dyDescent="0.25">
      <c r="A17476"/>
      <c r="B17476"/>
      <c r="C17476"/>
      <c r="D17476"/>
    </row>
    <row r="17477" spans="1:4" ht="15" x14ac:dyDescent="0.25">
      <c r="A17477"/>
      <c r="B17477"/>
      <c r="C17477"/>
      <c r="D17477"/>
    </row>
    <row r="17478" spans="1:4" ht="15" x14ac:dyDescent="0.25">
      <c r="A17478"/>
      <c r="B17478"/>
      <c r="C17478"/>
      <c r="D17478"/>
    </row>
    <row r="17479" spans="1:4" ht="15" x14ac:dyDescent="0.25">
      <c r="A17479"/>
      <c r="B17479"/>
      <c r="C17479"/>
      <c r="D17479"/>
    </row>
    <row r="17480" spans="1:4" ht="15" x14ac:dyDescent="0.25">
      <c r="A17480"/>
      <c r="B17480"/>
      <c r="C17480"/>
      <c r="D17480"/>
    </row>
    <row r="17481" spans="1:4" ht="15" x14ac:dyDescent="0.25">
      <c r="A17481"/>
      <c r="B17481"/>
      <c r="C17481"/>
      <c r="D17481"/>
    </row>
    <row r="17482" spans="1:4" ht="15" x14ac:dyDescent="0.25">
      <c r="A17482"/>
      <c r="B17482"/>
      <c r="C17482"/>
      <c r="D17482"/>
    </row>
    <row r="17483" spans="1:4" ht="15" x14ac:dyDescent="0.25">
      <c r="A17483"/>
      <c r="B17483"/>
      <c r="C17483"/>
      <c r="D17483"/>
    </row>
    <row r="17484" spans="1:4" ht="15" x14ac:dyDescent="0.25">
      <c r="A17484"/>
      <c r="B17484"/>
      <c r="C17484"/>
      <c r="D17484"/>
    </row>
    <row r="17485" spans="1:4" ht="15" x14ac:dyDescent="0.25">
      <c r="A17485"/>
      <c r="B17485"/>
      <c r="C17485"/>
      <c r="D17485"/>
    </row>
    <row r="17486" spans="1:4" ht="15" x14ac:dyDescent="0.25">
      <c r="A17486"/>
      <c r="B17486"/>
      <c r="C17486"/>
      <c r="D17486"/>
    </row>
    <row r="17487" spans="1:4" ht="15" x14ac:dyDescent="0.25">
      <c r="A17487"/>
      <c r="B17487"/>
      <c r="C17487"/>
      <c r="D17487"/>
    </row>
    <row r="17488" spans="1:4" ht="15" x14ac:dyDescent="0.25">
      <c r="A17488"/>
      <c r="B17488"/>
      <c r="C17488"/>
      <c r="D17488"/>
    </row>
    <row r="17489" spans="1:4" ht="15" x14ac:dyDescent="0.25">
      <c r="A17489"/>
      <c r="B17489"/>
      <c r="C17489"/>
      <c r="D17489"/>
    </row>
    <row r="17490" spans="1:4" ht="15" x14ac:dyDescent="0.25">
      <c r="A17490"/>
      <c r="B17490"/>
      <c r="C17490"/>
      <c r="D17490"/>
    </row>
    <row r="17491" spans="1:4" ht="15" x14ac:dyDescent="0.25">
      <c r="A17491"/>
      <c r="B17491"/>
      <c r="C17491"/>
      <c r="D17491"/>
    </row>
    <row r="17492" spans="1:4" ht="15" x14ac:dyDescent="0.25">
      <c r="A17492"/>
      <c r="B17492"/>
      <c r="C17492"/>
      <c r="D17492"/>
    </row>
    <row r="17493" spans="1:4" ht="15" x14ac:dyDescent="0.25">
      <c r="A17493"/>
      <c r="B17493"/>
      <c r="C17493"/>
      <c r="D17493"/>
    </row>
    <row r="17494" spans="1:4" ht="15" x14ac:dyDescent="0.25">
      <c r="A17494"/>
      <c r="B17494"/>
      <c r="C17494"/>
      <c r="D17494"/>
    </row>
    <row r="17495" spans="1:4" ht="15" x14ac:dyDescent="0.25">
      <c r="A17495"/>
      <c r="B17495"/>
      <c r="C17495"/>
      <c r="D17495"/>
    </row>
    <row r="17496" spans="1:4" ht="15" x14ac:dyDescent="0.25">
      <c r="A17496"/>
      <c r="B17496"/>
      <c r="C17496"/>
      <c r="D17496"/>
    </row>
    <row r="17497" spans="1:4" ht="15" x14ac:dyDescent="0.25">
      <c r="A17497"/>
      <c r="B17497"/>
      <c r="C17497"/>
      <c r="D17497"/>
    </row>
    <row r="17498" spans="1:4" ht="15" x14ac:dyDescent="0.25">
      <c r="A17498"/>
      <c r="B17498"/>
      <c r="C17498"/>
      <c r="D17498"/>
    </row>
    <row r="17499" spans="1:4" ht="15" x14ac:dyDescent="0.25">
      <c r="A17499"/>
      <c r="B17499"/>
      <c r="C17499"/>
      <c r="D17499"/>
    </row>
    <row r="17500" spans="1:4" ht="15" x14ac:dyDescent="0.25">
      <c r="A17500"/>
      <c r="B17500"/>
      <c r="C17500"/>
      <c r="D17500"/>
    </row>
    <row r="17501" spans="1:4" ht="15" x14ac:dyDescent="0.25">
      <c r="A17501"/>
      <c r="B17501"/>
      <c r="C17501"/>
      <c r="D17501"/>
    </row>
    <row r="17502" spans="1:4" ht="15" x14ac:dyDescent="0.25">
      <c r="A17502"/>
      <c r="B17502"/>
      <c r="C17502"/>
      <c r="D17502"/>
    </row>
    <row r="17503" spans="1:4" ht="15" x14ac:dyDescent="0.25">
      <c r="A17503"/>
      <c r="B17503"/>
      <c r="C17503"/>
      <c r="D17503"/>
    </row>
    <row r="17504" spans="1:4" ht="15" x14ac:dyDescent="0.25">
      <c r="A17504"/>
      <c r="B17504"/>
      <c r="C17504"/>
      <c r="D17504"/>
    </row>
    <row r="17505" spans="1:4" ht="15" x14ac:dyDescent="0.25">
      <c r="A17505"/>
      <c r="B17505"/>
      <c r="C17505"/>
      <c r="D17505"/>
    </row>
    <row r="17506" spans="1:4" ht="15" x14ac:dyDescent="0.25">
      <c r="A17506"/>
      <c r="B17506"/>
      <c r="C17506"/>
      <c r="D17506"/>
    </row>
    <row r="17507" spans="1:4" ht="15" x14ac:dyDescent="0.25">
      <c r="A17507"/>
      <c r="B17507"/>
      <c r="C17507"/>
      <c r="D17507"/>
    </row>
    <row r="17508" spans="1:4" ht="15" x14ac:dyDescent="0.25">
      <c r="A17508"/>
      <c r="B17508"/>
      <c r="C17508"/>
      <c r="D17508"/>
    </row>
    <row r="17509" spans="1:4" ht="15" x14ac:dyDescent="0.25">
      <c r="A17509"/>
      <c r="B17509"/>
      <c r="C17509"/>
      <c r="D17509"/>
    </row>
    <row r="17510" spans="1:4" ht="15" x14ac:dyDescent="0.25">
      <c r="A17510"/>
      <c r="B17510"/>
      <c r="C17510"/>
      <c r="D17510"/>
    </row>
    <row r="17511" spans="1:4" ht="15" x14ac:dyDescent="0.25">
      <c r="A17511"/>
      <c r="B17511"/>
      <c r="C17511"/>
      <c r="D17511"/>
    </row>
    <row r="17512" spans="1:4" ht="15" x14ac:dyDescent="0.25">
      <c r="A17512"/>
      <c r="B17512"/>
      <c r="C17512"/>
      <c r="D17512"/>
    </row>
    <row r="17513" spans="1:4" ht="15" x14ac:dyDescent="0.25">
      <c r="A17513"/>
      <c r="B17513"/>
      <c r="C17513"/>
      <c r="D17513"/>
    </row>
    <row r="17514" spans="1:4" ht="15" x14ac:dyDescent="0.25">
      <c r="A17514"/>
      <c r="B17514"/>
      <c r="C17514"/>
      <c r="D17514"/>
    </row>
    <row r="17515" spans="1:4" ht="15" x14ac:dyDescent="0.25">
      <c r="A17515"/>
      <c r="B17515"/>
      <c r="C17515"/>
      <c r="D17515"/>
    </row>
    <row r="17516" spans="1:4" ht="15" x14ac:dyDescent="0.25">
      <c r="A17516"/>
      <c r="B17516"/>
      <c r="C17516"/>
      <c r="D17516"/>
    </row>
    <row r="17517" spans="1:4" ht="15" x14ac:dyDescent="0.25">
      <c r="A17517"/>
      <c r="B17517"/>
      <c r="C17517"/>
      <c r="D17517"/>
    </row>
    <row r="17518" spans="1:4" ht="15" x14ac:dyDescent="0.25">
      <c r="A17518"/>
      <c r="B17518"/>
      <c r="C17518"/>
      <c r="D17518"/>
    </row>
    <row r="17519" spans="1:4" ht="15" x14ac:dyDescent="0.25">
      <c r="A17519"/>
      <c r="B17519"/>
      <c r="C17519"/>
      <c r="D17519"/>
    </row>
    <row r="17520" spans="1:4" ht="15" x14ac:dyDescent="0.25">
      <c r="A17520"/>
      <c r="B17520"/>
      <c r="C17520"/>
      <c r="D17520"/>
    </row>
    <row r="17521" spans="1:4" ht="15" x14ac:dyDescent="0.25">
      <c r="A17521"/>
      <c r="B17521"/>
      <c r="C17521"/>
      <c r="D17521"/>
    </row>
    <row r="17522" spans="1:4" ht="15" x14ac:dyDescent="0.25">
      <c r="A17522"/>
      <c r="B17522"/>
      <c r="C17522"/>
      <c r="D17522"/>
    </row>
    <row r="17523" spans="1:4" ht="15" x14ac:dyDescent="0.25">
      <c r="A17523"/>
      <c r="B17523"/>
      <c r="C17523"/>
      <c r="D17523"/>
    </row>
    <row r="17524" spans="1:4" ht="15" x14ac:dyDescent="0.25">
      <c r="A17524"/>
      <c r="B17524"/>
      <c r="C17524"/>
      <c r="D17524"/>
    </row>
    <row r="17525" spans="1:4" ht="15" x14ac:dyDescent="0.25">
      <c r="A17525"/>
      <c r="B17525"/>
      <c r="C17525"/>
      <c r="D17525"/>
    </row>
    <row r="17526" spans="1:4" ht="15" x14ac:dyDescent="0.25">
      <c r="A17526"/>
      <c r="B17526"/>
      <c r="C17526"/>
      <c r="D17526"/>
    </row>
    <row r="17527" spans="1:4" ht="15" x14ac:dyDescent="0.25">
      <c r="A17527"/>
      <c r="B17527"/>
      <c r="C17527"/>
      <c r="D17527"/>
    </row>
    <row r="17528" spans="1:4" ht="15" x14ac:dyDescent="0.25">
      <c r="A17528"/>
      <c r="B17528"/>
      <c r="C17528"/>
      <c r="D17528"/>
    </row>
    <row r="17529" spans="1:4" ht="15" x14ac:dyDescent="0.25">
      <c r="A17529"/>
      <c r="B17529"/>
      <c r="C17529"/>
      <c r="D17529"/>
    </row>
    <row r="17530" spans="1:4" ht="15" x14ac:dyDescent="0.25">
      <c r="A17530"/>
      <c r="B17530"/>
      <c r="C17530"/>
      <c r="D17530"/>
    </row>
    <row r="17531" spans="1:4" ht="15" x14ac:dyDescent="0.25">
      <c r="A17531"/>
      <c r="B17531"/>
      <c r="C17531"/>
      <c r="D17531"/>
    </row>
    <row r="17532" spans="1:4" ht="15" x14ac:dyDescent="0.25">
      <c r="A17532"/>
      <c r="B17532"/>
      <c r="C17532"/>
      <c r="D17532"/>
    </row>
    <row r="17533" spans="1:4" ht="15" x14ac:dyDescent="0.25">
      <c r="A17533"/>
      <c r="B17533"/>
      <c r="C17533"/>
      <c r="D17533"/>
    </row>
    <row r="17534" spans="1:4" ht="15" x14ac:dyDescent="0.25">
      <c r="A17534"/>
      <c r="B17534"/>
      <c r="C17534"/>
      <c r="D17534"/>
    </row>
    <row r="17535" spans="1:4" ht="15" x14ac:dyDescent="0.25">
      <c r="A17535"/>
      <c r="B17535"/>
      <c r="C17535"/>
      <c r="D17535"/>
    </row>
    <row r="17536" spans="1:4" ht="15" x14ac:dyDescent="0.25">
      <c r="A17536"/>
      <c r="B17536"/>
      <c r="C17536"/>
      <c r="D17536"/>
    </row>
    <row r="17537" spans="1:4" ht="15" x14ac:dyDescent="0.25">
      <c r="A17537"/>
      <c r="B17537"/>
      <c r="C17537"/>
      <c r="D17537"/>
    </row>
    <row r="17538" spans="1:4" ht="15" x14ac:dyDescent="0.25">
      <c r="A17538"/>
      <c r="B17538"/>
      <c r="C17538"/>
      <c r="D17538"/>
    </row>
    <row r="17539" spans="1:4" ht="15" x14ac:dyDescent="0.25">
      <c r="A17539"/>
      <c r="B17539"/>
      <c r="C17539"/>
      <c r="D17539"/>
    </row>
    <row r="17540" spans="1:4" ht="15" x14ac:dyDescent="0.25">
      <c r="A17540"/>
      <c r="B17540"/>
      <c r="C17540"/>
      <c r="D17540"/>
    </row>
    <row r="17541" spans="1:4" ht="15" x14ac:dyDescent="0.25">
      <c r="A17541"/>
      <c r="B17541"/>
      <c r="C17541"/>
      <c r="D17541"/>
    </row>
    <row r="17542" spans="1:4" ht="15" x14ac:dyDescent="0.25">
      <c r="A17542"/>
      <c r="B17542"/>
      <c r="C17542"/>
      <c r="D17542"/>
    </row>
    <row r="17543" spans="1:4" ht="15" x14ac:dyDescent="0.25">
      <c r="A17543"/>
      <c r="B17543"/>
      <c r="C17543"/>
      <c r="D17543"/>
    </row>
    <row r="17544" spans="1:4" ht="15" x14ac:dyDescent="0.25">
      <c r="A17544"/>
      <c r="B17544"/>
      <c r="C17544"/>
      <c r="D17544"/>
    </row>
    <row r="17545" spans="1:4" ht="15" x14ac:dyDescent="0.25">
      <c r="A17545"/>
      <c r="B17545"/>
      <c r="C17545"/>
      <c r="D17545"/>
    </row>
    <row r="17546" spans="1:4" ht="15" x14ac:dyDescent="0.25">
      <c r="A17546"/>
      <c r="B17546"/>
      <c r="C17546"/>
      <c r="D17546"/>
    </row>
    <row r="17547" spans="1:4" ht="15" x14ac:dyDescent="0.25">
      <c r="A17547"/>
      <c r="B17547"/>
      <c r="C17547"/>
      <c r="D17547"/>
    </row>
    <row r="17548" spans="1:4" ht="15" x14ac:dyDescent="0.25">
      <c r="A17548"/>
      <c r="B17548"/>
      <c r="C17548"/>
      <c r="D17548"/>
    </row>
    <row r="17549" spans="1:4" ht="15" x14ac:dyDescent="0.25">
      <c r="A17549"/>
      <c r="B17549"/>
      <c r="C17549"/>
      <c r="D17549"/>
    </row>
    <row r="17550" spans="1:4" ht="15" x14ac:dyDescent="0.25">
      <c r="A17550"/>
      <c r="B17550"/>
      <c r="C17550"/>
      <c r="D17550"/>
    </row>
    <row r="17551" spans="1:4" ht="15" x14ac:dyDescent="0.25">
      <c r="A17551"/>
      <c r="B17551"/>
      <c r="C17551"/>
      <c r="D17551"/>
    </row>
    <row r="17552" spans="1:4" ht="15" x14ac:dyDescent="0.25">
      <c r="A17552"/>
      <c r="B17552"/>
      <c r="C17552"/>
      <c r="D17552"/>
    </row>
    <row r="17553" spans="1:4" ht="15" x14ac:dyDescent="0.25">
      <c r="A17553"/>
      <c r="B17553"/>
      <c r="C17553"/>
      <c r="D17553"/>
    </row>
    <row r="17554" spans="1:4" ht="15" x14ac:dyDescent="0.25">
      <c r="A17554"/>
      <c r="B17554"/>
      <c r="C17554"/>
      <c r="D17554"/>
    </row>
    <row r="17555" spans="1:4" ht="15" x14ac:dyDescent="0.25">
      <c r="A17555"/>
      <c r="B17555"/>
      <c r="C17555"/>
      <c r="D17555"/>
    </row>
    <row r="17556" spans="1:4" ht="15" x14ac:dyDescent="0.25">
      <c r="A17556"/>
      <c r="B17556"/>
      <c r="C17556"/>
      <c r="D17556"/>
    </row>
    <row r="17557" spans="1:4" ht="15" x14ac:dyDescent="0.25">
      <c r="A17557"/>
      <c r="B17557"/>
      <c r="C17557"/>
      <c r="D17557"/>
    </row>
    <row r="17558" spans="1:4" ht="15" x14ac:dyDescent="0.25">
      <c r="A17558"/>
      <c r="B17558"/>
      <c r="C17558"/>
      <c r="D17558"/>
    </row>
    <row r="17559" spans="1:4" ht="15" x14ac:dyDescent="0.25">
      <c r="A17559"/>
      <c r="B17559"/>
      <c r="C17559"/>
      <c r="D17559"/>
    </row>
    <row r="17560" spans="1:4" ht="15" x14ac:dyDescent="0.25">
      <c r="A17560"/>
      <c r="B17560"/>
      <c r="C17560"/>
      <c r="D17560"/>
    </row>
    <row r="17561" spans="1:4" ht="15" x14ac:dyDescent="0.25">
      <c r="A17561"/>
      <c r="B17561"/>
      <c r="C17561"/>
      <c r="D17561"/>
    </row>
    <row r="17562" spans="1:4" ht="15" x14ac:dyDescent="0.25">
      <c r="A17562"/>
      <c r="B17562"/>
      <c r="C17562"/>
      <c r="D17562"/>
    </row>
    <row r="17563" spans="1:4" ht="15" x14ac:dyDescent="0.25">
      <c r="A17563"/>
      <c r="B17563"/>
      <c r="C17563"/>
      <c r="D17563"/>
    </row>
    <row r="17564" spans="1:4" ht="15" x14ac:dyDescent="0.25">
      <c r="A17564"/>
      <c r="B17564"/>
      <c r="C17564"/>
      <c r="D17564"/>
    </row>
    <row r="17565" spans="1:4" ht="15" x14ac:dyDescent="0.25">
      <c r="A17565"/>
      <c r="B17565"/>
      <c r="C17565"/>
      <c r="D17565"/>
    </row>
    <row r="17566" spans="1:4" ht="15" x14ac:dyDescent="0.25">
      <c r="A17566"/>
      <c r="B17566"/>
      <c r="C17566"/>
      <c r="D17566"/>
    </row>
    <row r="17567" spans="1:4" ht="15" x14ac:dyDescent="0.25">
      <c r="A17567"/>
      <c r="B17567"/>
      <c r="C17567"/>
      <c r="D17567"/>
    </row>
    <row r="17568" spans="1:4" ht="15" x14ac:dyDescent="0.25">
      <c r="A17568"/>
      <c r="B17568"/>
      <c r="C17568"/>
      <c r="D17568"/>
    </row>
    <row r="17569" spans="1:4" ht="15" x14ac:dyDescent="0.25">
      <c r="A17569"/>
      <c r="B17569"/>
      <c r="C17569"/>
      <c r="D17569"/>
    </row>
    <row r="17570" spans="1:4" ht="15" x14ac:dyDescent="0.25">
      <c r="A17570"/>
      <c r="B17570"/>
      <c r="C17570"/>
      <c r="D17570"/>
    </row>
    <row r="17571" spans="1:4" ht="15" x14ac:dyDescent="0.25">
      <c r="A17571"/>
      <c r="B17571"/>
      <c r="C17571"/>
      <c r="D17571"/>
    </row>
    <row r="17572" spans="1:4" ht="15" x14ac:dyDescent="0.25">
      <c r="A17572"/>
      <c r="B17572"/>
      <c r="C17572"/>
      <c r="D17572"/>
    </row>
    <row r="17573" spans="1:4" ht="15" x14ac:dyDescent="0.25">
      <c r="A17573"/>
      <c r="B17573"/>
      <c r="C17573"/>
      <c r="D17573"/>
    </row>
    <row r="17574" spans="1:4" ht="15" x14ac:dyDescent="0.25">
      <c r="A17574"/>
      <c r="B17574"/>
      <c r="C17574"/>
      <c r="D17574"/>
    </row>
    <row r="17575" spans="1:4" ht="15" x14ac:dyDescent="0.25">
      <c r="A17575"/>
      <c r="B17575"/>
      <c r="C17575"/>
      <c r="D17575"/>
    </row>
    <row r="17576" spans="1:4" ht="15" x14ac:dyDescent="0.25">
      <c r="A17576"/>
      <c r="B17576"/>
      <c r="C17576"/>
      <c r="D17576"/>
    </row>
    <row r="17577" spans="1:4" ht="15" x14ac:dyDescent="0.25">
      <c r="A17577"/>
      <c r="B17577"/>
      <c r="C17577"/>
      <c r="D17577"/>
    </row>
    <row r="17578" spans="1:4" ht="15" x14ac:dyDescent="0.25">
      <c r="A17578"/>
      <c r="B17578"/>
      <c r="C17578"/>
      <c r="D17578"/>
    </row>
    <row r="17579" spans="1:4" ht="15" x14ac:dyDescent="0.25">
      <c r="A17579"/>
      <c r="B17579"/>
      <c r="C17579"/>
      <c r="D17579"/>
    </row>
    <row r="17580" spans="1:4" ht="15" x14ac:dyDescent="0.25">
      <c r="A17580"/>
      <c r="B17580"/>
      <c r="C17580"/>
      <c r="D17580"/>
    </row>
    <row r="17581" spans="1:4" ht="15" x14ac:dyDescent="0.25">
      <c r="A17581"/>
      <c r="B17581"/>
      <c r="C17581"/>
      <c r="D17581"/>
    </row>
    <row r="17582" spans="1:4" ht="15" x14ac:dyDescent="0.25">
      <c r="A17582"/>
      <c r="B17582"/>
      <c r="C17582"/>
      <c r="D17582"/>
    </row>
    <row r="17583" spans="1:4" ht="15" x14ac:dyDescent="0.25">
      <c r="A17583"/>
      <c r="B17583"/>
      <c r="C17583"/>
      <c r="D17583"/>
    </row>
    <row r="17584" spans="1:4" ht="15" x14ac:dyDescent="0.25">
      <c r="A17584"/>
      <c r="B17584"/>
      <c r="C17584"/>
      <c r="D17584"/>
    </row>
    <row r="17585" spans="1:4" ht="15" x14ac:dyDescent="0.25">
      <c r="A17585"/>
      <c r="B17585"/>
      <c r="C17585"/>
      <c r="D17585"/>
    </row>
    <row r="17586" spans="1:4" ht="15" x14ac:dyDescent="0.25">
      <c r="A17586"/>
      <c r="B17586"/>
      <c r="C17586"/>
      <c r="D17586"/>
    </row>
    <row r="17587" spans="1:4" ht="15" x14ac:dyDescent="0.25">
      <c r="A17587"/>
      <c r="B17587"/>
      <c r="C17587"/>
      <c r="D17587"/>
    </row>
    <row r="17588" spans="1:4" ht="15" x14ac:dyDescent="0.25">
      <c r="A17588"/>
      <c r="B17588"/>
      <c r="C17588"/>
      <c r="D17588"/>
    </row>
    <row r="17589" spans="1:4" ht="15" x14ac:dyDescent="0.25">
      <c r="A17589"/>
      <c r="B17589"/>
      <c r="C17589"/>
      <c r="D17589"/>
    </row>
    <row r="17590" spans="1:4" ht="15" x14ac:dyDescent="0.25">
      <c r="A17590"/>
      <c r="B17590"/>
      <c r="C17590"/>
      <c r="D17590"/>
    </row>
    <row r="17591" spans="1:4" ht="15" x14ac:dyDescent="0.25">
      <c r="A17591"/>
      <c r="B17591"/>
      <c r="C17591"/>
      <c r="D17591"/>
    </row>
    <row r="17592" spans="1:4" ht="15" x14ac:dyDescent="0.25">
      <c r="A17592"/>
      <c r="B17592"/>
      <c r="C17592"/>
      <c r="D17592"/>
    </row>
    <row r="17593" spans="1:4" ht="15" x14ac:dyDescent="0.25">
      <c r="A17593"/>
      <c r="B17593"/>
      <c r="C17593"/>
      <c r="D17593"/>
    </row>
    <row r="17594" spans="1:4" ht="15" x14ac:dyDescent="0.25">
      <c r="A17594"/>
      <c r="B17594"/>
      <c r="C17594"/>
      <c r="D17594"/>
    </row>
    <row r="17595" spans="1:4" ht="15" x14ac:dyDescent="0.25">
      <c r="A17595"/>
      <c r="B17595"/>
      <c r="C17595"/>
      <c r="D17595"/>
    </row>
    <row r="17596" spans="1:4" ht="15" x14ac:dyDescent="0.25">
      <c r="A17596"/>
      <c r="B17596"/>
      <c r="C17596"/>
      <c r="D17596"/>
    </row>
    <row r="17597" spans="1:4" ht="15" x14ac:dyDescent="0.25">
      <c r="A17597"/>
      <c r="B17597"/>
      <c r="C17597"/>
      <c r="D17597"/>
    </row>
    <row r="17598" spans="1:4" ht="15" x14ac:dyDescent="0.25">
      <c r="A17598"/>
      <c r="B17598"/>
      <c r="C17598"/>
      <c r="D17598"/>
    </row>
    <row r="17599" spans="1:4" ht="15" x14ac:dyDescent="0.25">
      <c r="A17599"/>
      <c r="B17599"/>
      <c r="C17599"/>
      <c r="D17599"/>
    </row>
    <row r="17600" spans="1:4" ht="15" x14ac:dyDescent="0.25">
      <c r="A17600"/>
      <c r="B17600"/>
      <c r="C17600"/>
      <c r="D17600"/>
    </row>
    <row r="17601" spans="1:4" ht="15" x14ac:dyDescent="0.25">
      <c r="A17601"/>
      <c r="B17601"/>
      <c r="C17601"/>
      <c r="D17601"/>
    </row>
    <row r="17602" spans="1:4" ht="15" x14ac:dyDescent="0.25">
      <c r="A17602"/>
      <c r="B17602"/>
      <c r="C17602"/>
      <c r="D17602"/>
    </row>
    <row r="17603" spans="1:4" ht="15" x14ac:dyDescent="0.25">
      <c r="A17603"/>
      <c r="B17603"/>
      <c r="C17603"/>
      <c r="D17603"/>
    </row>
    <row r="17604" spans="1:4" ht="15" x14ac:dyDescent="0.25">
      <c r="A17604"/>
      <c r="B17604"/>
      <c r="C17604"/>
      <c r="D17604"/>
    </row>
    <row r="17605" spans="1:4" ht="15" x14ac:dyDescent="0.25">
      <c r="A17605"/>
      <c r="B17605"/>
      <c r="C17605"/>
      <c r="D17605"/>
    </row>
    <row r="17606" spans="1:4" ht="15" x14ac:dyDescent="0.25">
      <c r="A17606"/>
      <c r="B17606"/>
      <c r="C17606"/>
      <c r="D17606"/>
    </row>
    <row r="17607" spans="1:4" ht="15" x14ac:dyDescent="0.25">
      <c r="A17607"/>
      <c r="B17607"/>
      <c r="C17607"/>
      <c r="D17607"/>
    </row>
    <row r="17608" spans="1:4" ht="15" x14ac:dyDescent="0.25">
      <c r="A17608"/>
      <c r="B17608"/>
      <c r="C17608"/>
      <c r="D17608"/>
    </row>
    <row r="17609" spans="1:4" ht="15" x14ac:dyDescent="0.25">
      <c r="A17609"/>
      <c r="B17609"/>
      <c r="C17609"/>
      <c r="D17609"/>
    </row>
    <row r="17610" spans="1:4" ht="15" x14ac:dyDescent="0.25">
      <c r="A17610"/>
      <c r="B17610"/>
      <c r="C17610"/>
      <c r="D17610"/>
    </row>
    <row r="17611" spans="1:4" ht="15" x14ac:dyDescent="0.25">
      <c r="A17611"/>
      <c r="B17611"/>
      <c r="C17611"/>
      <c r="D17611"/>
    </row>
    <row r="17612" spans="1:4" ht="15" x14ac:dyDescent="0.25">
      <c r="A17612"/>
      <c r="B17612"/>
      <c r="C17612"/>
      <c r="D17612"/>
    </row>
    <row r="17613" spans="1:4" ht="15" x14ac:dyDescent="0.25">
      <c r="A17613"/>
      <c r="B17613"/>
      <c r="C17613"/>
      <c r="D17613"/>
    </row>
    <row r="17614" spans="1:4" ht="15" x14ac:dyDescent="0.25">
      <c r="A17614"/>
      <c r="B17614"/>
      <c r="C17614"/>
      <c r="D17614"/>
    </row>
    <row r="17615" spans="1:4" ht="15" x14ac:dyDescent="0.25">
      <c r="A17615"/>
      <c r="B17615"/>
      <c r="C17615"/>
      <c r="D17615"/>
    </row>
    <row r="17616" spans="1:4" ht="15" x14ac:dyDescent="0.25">
      <c r="A17616"/>
      <c r="B17616"/>
      <c r="C17616"/>
      <c r="D17616"/>
    </row>
    <row r="17617" spans="1:4" ht="15" x14ac:dyDescent="0.25">
      <c r="A17617"/>
      <c r="B17617"/>
      <c r="C17617"/>
      <c r="D17617"/>
    </row>
    <row r="17618" spans="1:4" ht="15" x14ac:dyDescent="0.25">
      <c r="A17618"/>
      <c r="B17618"/>
      <c r="C17618"/>
      <c r="D17618"/>
    </row>
    <row r="17619" spans="1:4" ht="15" x14ac:dyDescent="0.25">
      <c r="A17619"/>
      <c r="B17619"/>
      <c r="C17619"/>
      <c r="D17619"/>
    </row>
    <row r="17620" spans="1:4" ht="15" x14ac:dyDescent="0.25">
      <c r="A17620"/>
      <c r="B17620"/>
      <c r="C17620"/>
      <c r="D17620"/>
    </row>
    <row r="17621" spans="1:4" ht="15" x14ac:dyDescent="0.25">
      <c r="A17621"/>
      <c r="B17621"/>
      <c r="C17621"/>
      <c r="D17621"/>
    </row>
    <row r="17622" spans="1:4" ht="15" x14ac:dyDescent="0.25">
      <c r="A17622"/>
      <c r="B17622"/>
      <c r="C17622"/>
      <c r="D17622"/>
    </row>
    <row r="17623" spans="1:4" ht="15" x14ac:dyDescent="0.25">
      <c r="A17623"/>
      <c r="B17623"/>
      <c r="C17623"/>
      <c r="D17623"/>
    </row>
    <row r="17624" spans="1:4" ht="15" x14ac:dyDescent="0.25">
      <c r="A17624"/>
      <c r="B17624"/>
      <c r="C17624"/>
      <c r="D17624"/>
    </row>
    <row r="17625" spans="1:4" ht="15" x14ac:dyDescent="0.25">
      <c r="A17625"/>
      <c r="B17625"/>
      <c r="C17625"/>
      <c r="D17625"/>
    </row>
    <row r="17626" spans="1:4" ht="15" x14ac:dyDescent="0.25">
      <c r="A17626"/>
      <c r="B17626"/>
      <c r="C17626"/>
      <c r="D17626"/>
    </row>
    <row r="17627" spans="1:4" ht="15" x14ac:dyDescent="0.25">
      <c r="A17627"/>
      <c r="B17627"/>
      <c r="C17627"/>
      <c r="D17627"/>
    </row>
    <row r="17628" spans="1:4" ht="15" x14ac:dyDescent="0.25">
      <c r="A17628"/>
      <c r="B17628"/>
      <c r="C17628"/>
      <c r="D17628"/>
    </row>
    <row r="17629" spans="1:4" ht="15" x14ac:dyDescent="0.25">
      <c r="A17629"/>
      <c r="B17629"/>
      <c r="C17629"/>
      <c r="D17629"/>
    </row>
    <row r="17630" spans="1:4" ht="15" x14ac:dyDescent="0.25">
      <c r="A17630"/>
      <c r="B17630"/>
      <c r="C17630"/>
      <c r="D17630"/>
    </row>
    <row r="17631" spans="1:4" ht="15" x14ac:dyDescent="0.25">
      <c r="A17631"/>
      <c r="B17631"/>
      <c r="C17631"/>
      <c r="D17631"/>
    </row>
    <row r="17632" spans="1:4" ht="15" x14ac:dyDescent="0.25">
      <c r="A17632"/>
      <c r="B17632"/>
      <c r="C17632"/>
      <c r="D17632"/>
    </row>
    <row r="17633" spans="1:4" ht="15" x14ac:dyDescent="0.25">
      <c r="A17633"/>
      <c r="B17633"/>
      <c r="C17633"/>
      <c r="D17633"/>
    </row>
    <row r="17634" spans="1:4" ht="15" x14ac:dyDescent="0.25">
      <c r="A17634"/>
      <c r="B17634"/>
      <c r="C17634"/>
      <c r="D17634"/>
    </row>
    <row r="17635" spans="1:4" ht="15" x14ac:dyDescent="0.25">
      <c r="A17635"/>
      <c r="B17635"/>
      <c r="C17635"/>
      <c r="D17635"/>
    </row>
    <row r="17636" spans="1:4" ht="15" x14ac:dyDescent="0.25">
      <c r="A17636"/>
      <c r="B17636"/>
      <c r="C17636"/>
      <c r="D17636"/>
    </row>
    <row r="17637" spans="1:4" ht="15" x14ac:dyDescent="0.25">
      <c r="A17637"/>
      <c r="B17637"/>
      <c r="C17637"/>
      <c r="D17637"/>
    </row>
    <row r="17638" spans="1:4" ht="15" x14ac:dyDescent="0.25">
      <c r="A17638"/>
      <c r="B17638"/>
      <c r="C17638"/>
      <c r="D17638"/>
    </row>
    <row r="17639" spans="1:4" ht="15" x14ac:dyDescent="0.25">
      <c r="A17639"/>
      <c r="B17639"/>
      <c r="C17639"/>
      <c r="D17639"/>
    </row>
    <row r="17640" spans="1:4" ht="15" x14ac:dyDescent="0.25">
      <c r="A17640"/>
      <c r="B17640"/>
      <c r="C17640"/>
      <c r="D17640"/>
    </row>
    <row r="17641" spans="1:4" ht="15" x14ac:dyDescent="0.25">
      <c r="A17641"/>
      <c r="B17641"/>
      <c r="C17641"/>
      <c r="D17641"/>
    </row>
    <row r="17642" spans="1:4" ht="15" x14ac:dyDescent="0.25">
      <c r="A17642"/>
      <c r="B17642"/>
      <c r="C17642"/>
      <c r="D17642"/>
    </row>
    <row r="17643" spans="1:4" ht="15" x14ac:dyDescent="0.25">
      <c r="A17643"/>
      <c r="B17643"/>
      <c r="C17643"/>
      <c r="D17643"/>
    </row>
    <row r="17644" spans="1:4" ht="15" x14ac:dyDescent="0.25">
      <c r="A17644"/>
      <c r="B17644"/>
      <c r="C17644"/>
      <c r="D17644"/>
    </row>
    <row r="17645" spans="1:4" ht="15" x14ac:dyDescent="0.25">
      <c r="A17645"/>
      <c r="B17645"/>
      <c r="C17645"/>
      <c r="D17645"/>
    </row>
    <row r="17646" spans="1:4" ht="15" x14ac:dyDescent="0.25">
      <c r="A17646"/>
      <c r="B17646"/>
      <c r="C17646"/>
      <c r="D17646"/>
    </row>
    <row r="17647" spans="1:4" ht="15" x14ac:dyDescent="0.25">
      <c r="A17647"/>
      <c r="B17647"/>
      <c r="C17647"/>
      <c r="D17647"/>
    </row>
    <row r="17648" spans="1:4" ht="15" x14ac:dyDescent="0.25">
      <c r="A17648"/>
      <c r="B17648"/>
      <c r="C17648"/>
      <c r="D17648"/>
    </row>
    <row r="17649" spans="1:4" ht="15" x14ac:dyDescent="0.25">
      <c r="A17649"/>
      <c r="B17649"/>
      <c r="C17649"/>
      <c r="D17649"/>
    </row>
    <row r="17650" spans="1:4" ht="15" x14ac:dyDescent="0.25">
      <c r="A17650"/>
      <c r="B17650"/>
      <c r="C17650"/>
      <c r="D17650"/>
    </row>
    <row r="17651" spans="1:4" ht="15" x14ac:dyDescent="0.25">
      <c r="A17651"/>
      <c r="B17651"/>
      <c r="C17651"/>
      <c r="D17651"/>
    </row>
    <row r="17652" spans="1:4" ht="15" x14ac:dyDescent="0.25">
      <c r="A17652"/>
      <c r="B17652"/>
      <c r="C17652"/>
      <c r="D17652"/>
    </row>
    <row r="17653" spans="1:4" ht="15" x14ac:dyDescent="0.25">
      <c r="A17653"/>
      <c r="B17653"/>
      <c r="C17653"/>
      <c r="D17653"/>
    </row>
    <row r="17654" spans="1:4" ht="15" x14ac:dyDescent="0.25">
      <c r="A17654"/>
      <c r="B17654"/>
      <c r="C17654"/>
      <c r="D17654"/>
    </row>
    <row r="17655" spans="1:4" ht="15" x14ac:dyDescent="0.25">
      <c r="A17655"/>
      <c r="B17655"/>
      <c r="C17655"/>
      <c r="D17655"/>
    </row>
    <row r="17656" spans="1:4" ht="15" x14ac:dyDescent="0.25">
      <c r="A17656"/>
      <c r="B17656"/>
      <c r="C17656"/>
      <c r="D17656"/>
    </row>
    <row r="17657" spans="1:4" ht="15" x14ac:dyDescent="0.25">
      <c r="A17657"/>
      <c r="B17657"/>
      <c r="C17657"/>
      <c r="D17657"/>
    </row>
    <row r="17658" spans="1:4" ht="15" x14ac:dyDescent="0.25">
      <c r="A17658"/>
      <c r="B17658"/>
      <c r="C17658"/>
      <c r="D17658"/>
    </row>
    <row r="17659" spans="1:4" ht="15" x14ac:dyDescent="0.25">
      <c r="A17659"/>
      <c r="B17659"/>
      <c r="C17659"/>
      <c r="D17659"/>
    </row>
    <row r="17660" spans="1:4" ht="15" x14ac:dyDescent="0.25">
      <c r="A17660"/>
      <c r="B17660"/>
      <c r="C17660"/>
      <c r="D17660"/>
    </row>
    <row r="17661" spans="1:4" ht="15" x14ac:dyDescent="0.25">
      <c r="A17661"/>
      <c r="B17661"/>
      <c r="C17661"/>
      <c r="D17661"/>
    </row>
    <row r="17662" spans="1:4" ht="15" x14ac:dyDescent="0.25">
      <c r="A17662"/>
      <c r="B17662"/>
      <c r="C17662"/>
      <c r="D17662"/>
    </row>
    <row r="17663" spans="1:4" ht="15" x14ac:dyDescent="0.25">
      <c r="A17663"/>
      <c r="B17663"/>
      <c r="C17663"/>
      <c r="D17663"/>
    </row>
    <row r="17664" spans="1:4" ht="15" x14ac:dyDescent="0.25">
      <c r="A17664"/>
      <c r="B17664"/>
      <c r="C17664"/>
      <c r="D17664"/>
    </row>
    <row r="17665" spans="1:4" ht="15" x14ac:dyDescent="0.25">
      <c r="A17665"/>
      <c r="B17665"/>
      <c r="C17665"/>
      <c r="D17665"/>
    </row>
    <row r="17666" spans="1:4" ht="15" x14ac:dyDescent="0.25">
      <c r="A17666"/>
      <c r="B17666"/>
      <c r="C17666"/>
      <c r="D17666"/>
    </row>
    <row r="17667" spans="1:4" ht="15" x14ac:dyDescent="0.25">
      <c r="A17667"/>
      <c r="B17667"/>
      <c r="C17667"/>
      <c r="D17667"/>
    </row>
    <row r="17668" spans="1:4" ht="15" x14ac:dyDescent="0.25">
      <c r="A17668"/>
      <c r="B17668"/>
      <c r="C17668"/>
      <c r="D17668"/>
    </row>
    <row r="17669" spans="1:4" ht="15" x14ac:dyDescent="0.25">
      <c r="A17669"/>
      <c r="B17669"/>
      <c r="C17669"/>
      <c r="D17669"/>
    </row>
    <row r="17670" spans="1:4" ht="15" x14ac:dyDescent="0.25">
      <c r="A17670"/>
      <c r="B17670"/>
      <c r="C17670"/>
      <c r="D17670"/>
    </row>
    <row r="17671" spans="1:4" ht="15" x14ac:dyDescent="0.25">
      <c r="A17671"/>
      <c r="B17671"/>
      <c r="C17671"/>
      <c r="D17671"/>
    </row>
    <row r="17672" spans="1:4" ht="15" x14ac:dyDescent="0.25">
      <c r="A17672"/>
      <c r="B17672"/>
      <c r="C17672"/>
      <c r="D17672"/>
    </row>
    <row r="17673" spans="1:4" ht="15" x14ac:dyDescent="0.25">
      <c r="A17673"/>
      <c r="B17673"/>
      <c r="C17673"/>
      <c r="D17673"/>
    </row>
    <row r="17674" spans="1:4" ht="15" x14ac:dyDescent="0.25">
      <c r="A17674"/>
      <c r="B17674"/>
      <c r="C17674"/>
      <c r="D17674"/>
    </row>
    <row r="17675" spans="1:4" ht="15" x14ac:dyDescent="0.25">
      <c r="A17675"/>
      <c r="B17675"/>
      <c r="C17675"/>
      <c r="D17675"/>
    </row>
    <row r="17676" spans="1:4" ht="15" x14ac:dyDescent="0.25">
      <c r="A17676"/>
      <c r="B17676"/>
      <c r="C17676"/>
      <c r="D17676"/>
    </row>
    <row r="17677" spans="1:4" ht="15" x14ac:dyDescent="0.25">
      <c r="A17677"/>
      <c r="B17677"/>
      <c r="C17677"/>
      <c r="D17677"/>
    </row>
    <row r="17678" spans="1:4" ht="15" x14ac:dyDescent="0.25">
      <c r="A17678"/>
      <c r="B17678"/>
      <c r="C17678"/>
      <c r="D17678"/>
    </row>
    <row r="17679" spans="1:4" ht="15" x14ac:dyDescent="0.25">
      <c r="A17679"/>
      <c r="B17679"/>
      <c r="C17679"/>
      <c r="D17679"/>
    </row>
    <row r="17680" spans="1:4" ht="15" x14ac:dyDescent="0.25">
      <c r="A17680"/>
      <c r="B17680"/>
      <c r="C17680"/>
      <c r="D17680"/>
    </row>
    <row r="17681" spans="1:4" ht="15" x14ac:dyDescent="0.25">
      <c r="A17681"/>
      <c r="B17681"/>
      <c r="C17681"/>
      <c r="D17681"/>
    </row>
    <row r="17682" spans="1:4" ht="15" x14ac:dyDescent="0.25">
      <c r="A17682"/>
      <c r="B17682"/>
      <c r="C17682"/>
      <c r="D17682"/>
    </row>
    <row r="17683" spans="1:4" ht="15" x14ac:dyDescent="0.25">
      <c r="A17683"/>
      <c r="B17683"/>
      <c r="C17683"/>
      <c r="D17683"/>
    </row>
    <row r="17684" spans="1:4" ht="15" x14ac:dyDescent="0.25">
      <c r="A17684"/>
      <c r="B17684"/>
      <c r="C17684"/>
      <c r="D17684"/>
    </row>
    <row r="17685" spans="1:4" ht="15" x14ac:dyDescent="0.25">
      <c r="A17685"/>
      <c r="B17685"/>
      <c r="C17685"/>
      <c r="D17685"/>
    </row>
    <row r="17686" spans="1:4" ht="15" x14ac:dyDescent="0.25">
      <c r="A17686"/>
      <c r="B17686"/>
      <c r="C17686"/>
      <c r="D17686"/>
    </row>
    <row r="17687" spans="1:4" ht="15" x14ac:dyDescent="0.25">
      <c r="A17687"/>
      <c r="B17687"/>
      <c r="C17687"/>
      <c r="D17687"/>
    </row>
    <row r="17688" spans="1:4" ht="15" x14ac:dyDescent="0.25">
      <c r="A17688"/>
      <c r="B17688"/>
      <c r="C17688"/>
      <c r="D17688"/>
    </row>
    <row r="17689" spans="1:4" ht="15" x14ac:dyDescent="0.25">
      <c r="A17689"/>
      <c r="B17689"/>
      <c r="C17689"/>
      <c r="D17689"/>
    </row>
    <row r="17690" spans="1:4" ht="15" x14ac:dyDescent="0.25">
      <c r="A17690"/>
      <c r="B17690"/>
      <c r="C17690"/>
      <c r="D17690"/>
    </row>
    <row r="17691" spans="1:4" ht="15" x14ac:dyDescent="0.25">
      <c r="A17691"/>
      <c r="B17691"/>
      <c r="C17691"/>
      <c r="D17691"/>
    </row>
    <row r="17692" spans="1:4" ht="15" x14ac:dyDescent="0.25">
      <c r="A17692"/>
      <c r="B17692"/>
      <c r="C17692"/>
      <c r="D17692"/>
    </row>
    <row r="17693" spans="1:4" ht="15" x14ac:dyDescent="0.25">
      <c r="A17693"/>
      <c r="B17693"/>
      <c r="C17693"/>
      <c r="D17693"/>
    </row>
    <row r="17694" spans="1:4" ht="15" x14ac:dyDescent="0.25">
      <c r="A17694"/>
      <c r="B17694"/>
      <c r="C17694"/>
      <c r="D17694"/>
    </row>
    <row r="17695" spans="1:4" ht="15" x14ac:dyDescent="0.25">
      <c r="A17695"/>
      <c r="B17695"/>
      <c r="C17695"/>
      <c r="D17695"/>
    </row>
    <row r="17696" spans="1:4" ht="15" x14ac:dyDescent="0.25">
      <c r="A17696"/>
      <c r="B17696"/>
      <c r="C17696"/>
      <c r="D17696"/>
    </row>
    <row r="17697" spans="1:4" ht="15" x14ac:dyDescent="0.25">
      <c r="A17697"/>
      <c r="B17697"/>
      <c r="C17697"/>
      <c r="D17697"/>
    </row>
    <row r="17698" spans="1:4" ht="15" x14ac:dyDescent="0.25">
      <c r="A17698"/>
      <c r="B17698"/>
      <c r="C17698"/>
      <c r="D17698"/>
    </row>
    <row r="17699" spans="1:4" ht="15" x14ac:dyDescent="0.25">
      <c r="A17699"/>
      <c r="B17699"/>
      <c r="C17699"/>
      <c r="D17699"/>
    </row>
    <row r="17700" spans="1:4" ht="15" x14ac:dyDescent="0.25">
      <c r="A17700"/>
      <c r="B17700"/>
      <c r="C17700"/>
      <c r="D17700"/>
    </row>
    <row r="17701" spans="1:4" ht="15" x14ac:dyDescent="0.25">
      <c r="A17701"/>
      <c r="B17701"/>
      <c r="C17701"/>
      <c r="D17701"/>
    </row>
    <row r="17702" spans="1:4" ht="15" x14ac:dyDescent="0.25">
      <c r="A17702"/>
      <c r="B17702"/>
      <c r="C17702"/>
      <c r="D17702"/>
    </row>
    <row r="17703" spans="1:4" ht="15" x14ac:dyDescent="0.25">
      <c r="A17703"/>
      <c r="B17703"/>
      <c r="C17703"/>
      <c r="D17703"/>
    </row>
    <row r="17704" spans="1:4" ht="15" x14ac:dyDescent="0.25">
      <c r="A17704"/>
      <c r="B17704"/>
      <c r="C17704"/>
      <c r="D17704"/>
    </row>
    <row r="17705" spans="1:4" ht="15" x14ac:dyDescent="0.25">
      <c r="A17705"/>
      <c r="B17705"/>
      <c r="C17705"/>
      <c r="D17705"/>
    </row>
    <row r="17706" spans="1:4" ht="15" x14ac:dyDescent="0.25">
      <c r="A17706"/>
      <c r="B17706"/>
      <c r="C17706"/>
      <c r="D17706"/>
    </row>
    <row r="17707" spans="1:4" ht="15" x14ac:dyDescent="0.25">
      <c r="A17707"/>
      <c r="B17707"/>
      <c r="C17707"/>
      <c r="D17707"/>
    </row>
    <row r="17708" spans="1:4" ht="15" x14ac:dyDescent="0.25">
      <c r="A17708"/>
      <c r="B17708"/>
      <c r="C17708"/>
      <c r="D17708"/>
    </row>
    <row r="17709" spans="1:4" ht="15" x14ac:dyDescent="0.25">
      <c r="A17709"/>
      <c r="B17709"/>
      <c r="C17709"/>
      <c r="D17709"/>
    </row>
    <row r="17710" spans="1:4" ht="15" x14ac:dyDescent="0.25">
      <c r="A17710"/>
      <c r="B17710"/>
      <c r="C17710"/>
      <c r="D17710"/>
    </row>
    <row r="17711" spans="1:4" ht="15" x14ac:dyDescent="0.25">
      <c r="A17711"/>
      <c r="B17711"/>
      <c r="C17711"/>
      <c r="D17711"/>
    </row>
    <row r="17712" spans="1:4" ht="15" x14ac:dyDescent="0.25">
      <c r="A17712"/>
      <c r="B17712"/>
      <c r="C17712"/>
      <c r="D17712"/>
    </row>
    <row r="17713" spans="1:4" ht="15" x14ac:dyDescent="0.25">
      <c r="A17713"/>
      <c r="B17713"/>
      <c r="C17713"/>
      <c r="D17713"/>
    </row>
    <row r="17714" spans="1:4" ht="15" x14ac:dyDescent="0.25">
      <c r="A17714"/>
      <c r="B17714"/>
      <c r="C17714"/>
      <c r="D17714"/>
    </row>
    <row r="17715" spans="1:4" ht="15" x14ac:dyDescent="0.25">
      <c r="A17715"/>
      <c r="B17715"/>
      <c r="C17715"/>
      <c r="D17715"/>
    </row>
    <row r="17716" spans="1:4" ht="15" x14ac:dyDescent="0.25">
      <c r="A17716"/>
      <c r="B17716"/>
      <c r="C17716"/>
      <c r="D17716"/>
    </row>
    <row r="17717" spans="1:4" ht="15" x14ac:dyDescent="0.25">
      <c r="A17717"/>
      <c r="B17717"/>
      <c r="C17717"/>
      <c r="D17717"/>
    </row>
    <row r="17718" spans="1:4" ht="15" x14ac:dyDescent="0.25">
      <c r="A17718"/>
      <c r="B17718"/>
      <c r="C17718"/>
      <c r="D17718"/>
    </row>
    <row r="17719" spans="1:4" ht="15" x14ac:dyDescent="0.25">
      <c r="A17719"/>
      <c r="B17719"/>
      <c r="C17719"/>
      <c r="D17719"/>
    </row>
    <row r="17720" spans="1:4" ht="15" x14ac:dyDescent="0.25">
      <c r="A17720"/>
      <c r="B17720"/>
      <c r="C17720"/>
      <c r="D17720"/>
    </row>
    <row r="17721" spans="1:4" ht="15" x14ac:dyDescent="0.25">
      <c r="A17721"/>
      <c r="B17721"/>
      <c r="C17721"/>
      <c r="D17721"/>
    </row>
    <row r="17722" spans="1:4" ht="15" x14ac:dyDescent="0.25">
      <c r="A17722"/>
      <c r="B17722"/>
      <c r="C17722"/>
      <c r="D17722"/>
    </row>
    <row r="17723" spans="1:4" ht="15" x14ac:dyDescent="0.25">
      <c r="A17723"/>
      <c r="B17723"/>
      <c r="C17723"/>
      <c r="D17723"/>
    </row>
    <row r="17724" spans="1:4" ht="15" x14ac:dyDescent="0.25">
      <c r="A17724"/>
      <c r="B17724"/>
      <c r="C17724"/>
      <c r="D17724"/>
    </row>
    <row r="17725" spans="1:4" ht="15" x14ac:dyDescent="0.25">
      <c r="A17725"/>
      <c r="B17725"/>
      <c r="C17725"/>
      <c r="D17725"/>
    </row>
    <row r="17726" spans="1:4" ht="15" x14ac:dyDescent="0.25">
      <c r="A17726"/>
      <c r="B17726"/>
      <c r="C17726"/>
      <c r="D17726"/>
    </row>
    <row r="17727" spans="1:4" ht="15" x14ac:dyDescent="0.25">
      <c r="A17727"/>
      <c r="B17727"/>
      <c r="C17727"/>
      <c r="D17727"/>
    </row>
    <row r="17728" spans="1:4" ht="15" x14ac:dyDescent="0.25">
      <c r="A17728"/>
      <c r="B17728"/>
      <c r="C17728"/>
      <c r="D17728"/>
    </row>
    <row r="17729" spans="1:4" ht="15" x14ac:dyDescent="0.25">
      <c r="A17729"/>
      <c r="B17729"/>
      <c r="C17729"/>
      <c r="D17729"/>
    </row>
    <row r="17730" spans="1:4" ht="15" x14ac:dyDescent="0.25">
      <c r="A17730"/>
      <c r="B17730"/>
      <c r="C17730"/>
      <c r="D17730"/>
    </row>
    <row r="17731" spans="1:4" ht="15" x14ac:dyDescent="0.25">
      <c r="A17731"/>
      <c r="B17731"/>
      <c r="C17731"/>
      <c r="D17731"/>
    </row>
    <row r="17732" spans="1:4" ht="15" x14ac:dyDescent="0.25">
      <c r="A17732"/>
      <c r="B17732"/>
      <c r="C17732"/>
      <c r="D17732"/>
    </row>
    <row r="17733" spans="1:4" ht="15" x14ac:dyDescent="0.25">
      <c r="A17733"/>
      <c r="B17733"/>
      <c r="C17733"/>
      <c r="D17733"/>
    </row>
    <row r="17734" spans="1:4" ht="15" x14ac:dyDescent="0.25">
      <c r="A17734"/>
      <c r="B17734"/>
      <c r="C17734"/>
      <c r="D17734"/>
    </row>
    <row r="17735" spans="1:4" ht="15" x14ac:dyDescent="0.25">
      <c r="A17735"/>
      <c r="B17735"/>
      <c r="C17735"/>
      <c r="D17735"/>
    </row>
    <row r="17736" spans="1:4" ht="15" x14ac:dyDescent="0.25">
      <c r="A17736"/>
      <c r="B17736"/>
      <c r="C17736"/>
      <c r="D17736"/>
    </row>
    <row r="17737" spans="1:4" ht="15" x14ac:dyDescent="0.25">
      <c r="A17737"/>
      <c r="B17737"/>
      <c r="C17737"/>
      <c r="D17737"/>
    </row>
    <row r="17738" spans="1:4" ht="15" x14ac:dyDescent="0.25">
      <c r="A17738"/>
      <c r="B17738"/>
      <c r="C17738"/>
      <c r="D17738"/>
    </row>
    <row r="17739" spans="1:4" ht="15" x14ac:dyDescent="0.25">
      <c r="A17739"/>
      <c r="B17739"/>
      <c r="C17739"/>
      <c r="D17739"/>
    </row>
    <row r="17740" spans="1:4" ht="15" x14ac:dyDescent="0.25">
      <c r="A17740"/>
      <c r="B17740"/>
      <c r="C17740"/>
      <c r="D17740"/>
    </row>
    <row r="17741" spans="1:4" ht="15" x14ac:dyDescent="0.25">
      <c r="A17741"/>
      <c r="B17741"/>
      <c r="C17741"/>
      <c r="D17741"/>
    </row>
    <row r="17742" spans="1:4" ht="15" x14ac:dyDescent="0.25">
      <c r="A17742"/>
      <c r="B17742"/>
      <c r="C17742"/>
      <c r="D17742"/>
    </row>
    <row r="17743" spans="1:4" ht="15" x14ac:dyDescent="0.25">
      <c r="A17743"/>
      <c r="B17743"/>
      <c r="C17743"/>
      <c r="D17743"/>
    </row>
    <row r="17744" spans="1:4" ht="15" x14ac:dyDescent="0.25">
      <c r="A17744"/>
      <c r="B17744"/>
      <c r="C17744"/>
      <c r="D17744"/>
    </row>
    <row r="17745" spans="1:4" ht="15" x14ac:dyDescent="0.25">
      <c r="A17745"/>
      <c r="B17745"/>
      <c r="C17745"/>
      <c r="D17745"/>
    </row>
    <row r="17746" spans="1:4" ht="15" x14ac:dyDescent="0.25">
      <c r="A17746"/>
      <c r="B17746"/>
      <c r="C17746"/>
      <c r="D17746"/>
    </row>
    <row r="17747" spans="1:4" ht="15" x14ac:dyDescent="0.25">
      <c r="A17747"/>
      <c r="B17747"/>
      <c r="C17747"/>
      <c r="D17747"/>
    </row>
    <row r="17748" spans="1:4" ht="15" x14ac:dyDescent="0.25">
      <c r="A17748"/>
      <c r="B17748"/>
      <c r="C17748"/>
      <c r="D17748"/>
    </row>
    <row r="17749" spans="1:4" ht="15" x14ac:dyDescent="0.25">
      <c r="A17749"/>
      <c r="B17749"/>
      <c r="C17749"/>
      <c r="D17749"/>
    </row>
    <row r="17750" spans="1:4" ht="15" x14ac:dyDescent="0.25">
      <c r="A17750"/>
      <c r="B17750"/>
      <c r="C17750"/>
      <c r="D17750"/>
    </row>
    <row r="17751" spans="1:4" ht="15" x14ac:dyDescent="0.25">
      <c r="A17751"/>
      <c r="B17751"/>
      <c r="C17751"/>
      <c r="D17751"/>
    </row>
    <row r="17752" spans="1:4" ht="15" x14ac:dyDescent="0.25">
      <c r="A17752"/>
      <c r="B17752"/>
      <c r="C17752"/>
      <c r="D17752"/>
    </row>
    <row r="17753" spans="1:4" ht="15" x14ac:dyDescent="0.25">
      <c r="A17753"/>
      <c r="B17753"/>
      <c r="C17753"/>
      <c r="D17753"/>
    </row>
    <row r="17754" spans="1:4" ht="15" x14ac:dyDescent="0.25">
      <c r="A17754"/>
      <c r="B17754"/>
      <c r="C17754"/>
      <c r="D17754"/>
    </row>
    <row r="17755" spans="1:4" ht="15" x14ac:dyDescent="0.25">
      <c r="A17755"/>
      <c r="B17755"/>
      <c r="C17755"/>
      <c r="D17755"/>
    </row>
    <row r="17756" spans="1:4" ht="15" x14ac:dyDescent="0.25">
      <c r="A17756"/>
      <c r="B17756"/>
      <c r="C17756"/>
      <c r="D17756"/>
    </row>
    <row r="17757" spans="1:4" ht="15" x14ac:dyDescent="0.25">
      <c r="A17757"/>
      <c r="B17757"/>
      <c r="C17757"/>
      <c r="D17757"/>
    </row>
    <row r="17758" spans="1:4" ht="15" x14ac:dyDescent="0.25">
      <c r="A17758"/>
      <c r="B17758"/>
      <c r="C17758"/>
      <c r="D17758"/>
    </row>
    <row r="17759" spans="1:4" ht="15" x14ac:dyDescent="0.25">
      <c r="A17759"/>
      <c r="B17759"/>
      <c r="C17759"/>
      <c r="D17759"/>
    </row>
    <row r="17760" spans="1:4" ht="15" x14ac:dyDescent="0.25">
      <c r="A17760"/>
      <c r="B17760"/>
      <c r="C17760"/>
      <c r="D17760"/>
    </row>
    <row r="17761" spans="1:4" ht="15" x14ac:dyDescent="0.25">
      <c r="A17761"/>
      <c r="B17761"/>
      <c r="C17761"/>
      <c r="D17761"/>
    </row>
    <row r="17762" spans="1:4" ht="15" x14ac:dyDescent="0.25">
      <c r="A17762"/>
      <c r="B17762"/>
      <c r="C17762"/>
      <c r="D17762"/>
    </row>
    <row r="17763" spans="1:4" ht="15" x14ac:dyDescent="0.25">
      <c r="A17763"/>
      <c r="B17763"/>
      <c r="C17763"/>
      <c r="D17763"/>
    </row>
    <row r="17764" spans="1:4" ht="15" x14ac:dyDescent="0.25">
      <c r="A17764"/>
      <c r="B17764"/>
      <c r="C17764"/>
      <c r="D17764"/>
    </row>
    <row r="17765" spans="1:4" ht="15" x14ac:dyDescent="0.25">
      <c r="A17765"/>
      <c r="B17765"/>
      <c r="C17765"/>
      <c r="D17765"/>
    </row>
    <row r="17766" spans="1:4" ht="15" x14ac:dyDescent="0.25">
      <c r="A17766"/>
      <c r="B17766"/>
      <c r="C17766"/>
      <c r="D17766"/>
    </row>
    <row r="17767" spans="1:4" ht="15" x14ac:dyDescent="0.25">
      <c r="A17767"/>
      <c r="B17767"/>
      <c r="C17767"/>
      <c r="D17767"/>
    </row>
    <row r="17768" spans="1:4" ht="15" x14ac:dyDescent="0.25">
      <c r="A17768"/>
      <c r="B17768"/>
      <c r="C17768"/>
      <c r="D17768"/>
    </row>
    <row r="17769" spans="1:4" ht="15" x14ac:dyDescent="0.25">
      <c r="A17769"/>
      <c r="B17769"/>
      <c r="C17769"/>
      <c r="D17769"/>
    </row>
    <row r="17770" spans="1:4" ht="15" x14ac:dyDescent="0.25">
      <c r="A17770"/>
      <c r="B17770"/>
      <c r="C17770"/>
      <c r="D17770"/>
    </row>
    <row r="17771" spans="1:4" ht="15" x14ac:dyDescent="0.25">
      <c r="A17771"/>
      <c r="B17771"/>
      <c r="C17771"/>
      <c r="D17771"/>
    </row>
    <row r="17772" spans="1:4" ht="15" x14ac:dyDescent="0.25">
      <c r="A17772"/>
      <c r="B17772"/>
      <c r="C17772"/>
      <c r="D17772"/>
    </row>
    <row r="17773" spans="1:4" ht="15" x14ac:dyDescent="0.25">
      <c r="A17773"/>
      <c r="B17773"/>
      <c r="C17773"/>
      <c r="D17773"/>
    </row>
    <row r="17774" spans="1:4" ht="15" x14ac:dyDescent="0.25">
      <c r="A17774"/>
      <c r="B17774"/>
      <c r="C17774"/>
      <c r="D17774"/>
    </row>
    <row r="17775" spans="1:4" ht="15" x14ac:dyDescent="0.25">
      <c r="A17775"/>
      <c r="B17775"/>
      <c r="C17775"/>
      <c r="D17775"/>
    </row>
    <row r="17776" spans="1:4" ht="15" x14ac:dyDescent="0.25">
      <c r="A17776"/>
      <c r="B17776"/>
      <c r="C17776"/>
      <c r="D17776"/>
    </row>
    <row r="17777" spans="1:4" ht="15" x14ac:dyDescent="0.25">
      <c r="A17777"/>
      <c r="B17777"/>
      <c r="C17777"/>
      <c r="D17777"/>
    </row>
    <row r="17778" spans="1:4" ht="15" x14ac:dyDescent="0.25">
      <c r="A17778"/>
      <c r="B17778"/>
      <c r="C17778"/>
      <c r="D17778"/>
    </row>
    <row r="17779" spans="1:4" ht="15" x14ac:dyDescent="0.25">
      <c r="A17779"/>
      <c r="B17779"/>
      <c r="C17779"/>
      <c r="D17779"/>
    </row>
    <row r="17780" spans="1:4" ht="15" x14ac:dyDescent="0.25">
      <c r="A17780"/>
      <c r="B17780"/>
      <c r="C17780"/>
      <c r="D17780"/>
    </row>
    <row r="17781" spans="1:4" ht="15" x14ac:dyDescent="0.25">
      <c r="A17781"/>
      <c r="B17781"/>
      <c r="C17781"/>
      <c r="D17781"/>
    </row>
    <row r="17782" spans="1:4" ht="15" x14ac:dyDescent="0.25">
      <c r="A17782"/>
      <c r="B17782"/>
      <c r="C17782"/>
      <c r="D17782"/>
    </row>
    <row r="17783" spans="1:4" ht="15" x14ac:dyDescent="0.25">
      <c r="A17783"/>
      <c r="B17783"/>
      <c r="C17783"/>
      <c r="D17783"/>
    </row>
    <row r="17784" spans="1:4" ht="15" x14ac:dyDescent="0.25">
      <c r="A17784"/>
      <c r="B17784"/>
      <c r="C17784"/>
      <c r="D17784"/>
    </row>
    <row r="17785" spans="1:4" ht="15" x14ac:dyDescent="0.25">
      <c r="A17785"/>
      <c r="B17785"/>
      <c r="C17785"/>
      <c r="D17785"/>
    </row>
    <row r="17786" spans="1:4" ht="15" x14ac:dyDescent="0.25">
      <c r="A17786"/>
      <c r="B17786"/>
      <c r="C17786"/>
      <c r="D17786"/>
    </row>
    <row r="17787" spans="1:4" ht="15" x14ac:dyDescent="0.25">
      <c r="A17787"/>
      <c r="B17787"/>
      <c r="C17787"/>
      <c r="D17787"/>
    </row>
    <row r="17788" spans="1:4" ht="15" x14ac:dyDescent="0.25">
      <c r="A17788"/>
      <c r="B17788"/>
      <c r="C17788"/>
      <c r="D17788"/>
    </row>
    <row r="17789" spans="1:4" ht="15" x14ac:dyDescent="0.25">
      <c r="A17789"/>
      <c r="B17789"/>
      <c r="C17789"/>
      <c r="D17789"/>
    </row>
    <row r="17790" spans="1:4" ht="15" x14ac:dyDescent="0.25">
      <c r="A17790"/>
      <c r="B17790"/>
      <c r="C17790"/>
      <c r="D17790"/>
    </row>
    <row r="17791" spans="1:4" ht="15" x14ac:dyDescent="0.25">
      <c r="A17791"/>
      <c r="B17791"/>
      <c r="C17791"/>
      <c r="D17791"/>
    </row>
    <row r="17792" spans="1:4" ht="15" x14ac:dyDescent="0.25">
      <c r="A17792"/>
      <c r="B17792"/>
      <c r="C17792"/>
      <c r="D17792"/>
    </row>
    <row r="17793" spans="1:4" ht="15" x14ac:dyDescent="0.25">
      <c r="A17793"/>
      <c r="B17793"/>
      <c r="C17793"/>
      <c r="D17793"/>
    </row>
    <row r="17794" spans="1:4" ht="15" x14ac:dyDescent="0.25">
      <c r="A17794"/>
      <c r="B17794"/>
      <c r="C17794"/>
      <c r="D17794"/>
    </row>
    <row r="17795" spans="1:4" ht="15" x14ac:dyDescent="0.25">
      <c r="A17795"/>
      <c r="B17795"/>
      <c r="C17795"/>
      <c r="D17795"/>
    </row>
    <row r="17796" spans="1:4" ht="15" x14ac:dyDescent="0.25">
      <c r="A17796"/>
      <c r="B17796"/>
      <c r="C17796"/>
      <c r="D17796"/>
    </row>
    <row r="17797" spans="1:4" ht="15" x14ac:dyDescent="0.25">
      <c r="A17797"/>
      <c r="B17797"/>
      <c r="C17797"/>
      <c r="D17797"/>
    </row>
    <row r="17798" spans="1:4" ht="15" x14ac:dyDescent="0.25">
      <c r="A17798"/>
      <c r="B17798"/>
      <c r="C17798"/>
      <c r="D17798"/>
    </row>
    <row r="17799" spans="1:4" ht="15" x14ac:dyDescent="0.25">
      <c r="A17799"/>
      <c r="B17799"/>
      <c r="C17799"/>
      <c r="D17799"/>
    </row>
    <row r="17800" spans="1:4" ht="15" x14ac:dyDescent="0.25">
      <c r="A17800"/>
      <c r="B17800"/>
      <c r="C17800"/>
      <c r="D17800"/>
    </row>
    <row r="17801" spans="1:4" ht="15" x14ac:dyDescent="0.25">
      <c r="A17801"/>
      <c r="B17801"/>
      <c r="C17801"/>
      <c r="D17801"/>
    </row>
    <row r="17802" spans="1:4" ht="15" x14ac:dyDescent="0.25">
      <c r="A17802"/>
      <c r="B17802"/>
      <c r="C17802"/>
      <c r="D17802"/>
    </row>
    <row r="17803" spans="1:4" ht="15" x14ac:dyDescent="0.25">
      <c r="A17803"/>
      <c r="B17803"/>
      <c r="C17803"/>
      <c r="D17803"/>
    </row>
    <row r="17804" spans="1:4" ht="15" x14ac:dyDescent="0.25">
      <c r="A17804"/>
      <c r="B17804"/>
      <c r="C17804"/>
      <c r="D17804"/>
    </row>
    <row r="17805" spans="1:4" ht="15" x14ac:dyDescent="0.25">
      <c r="A17805"/>
      <c r="B17805"/>
      <c r="C17805"/>
      <c r="D17805"/>
    </row>
    <row r="17806" spans="1:4" ht="15" x14ac:dyDescent="0.25">
      <c r="A17806"/>
      <c r="B17806"/>
      <c r="C17806"/>
      <c r="D17806"/>
    </row>
    <row r="17807" spans="1:4" ht="15" x14ac:dyDescent="0.25">
      <c r="A17807"/>
      <c r="B17807"/>
      <c r="C17807"/>
      <c r="D17807"/>
    </row>
    <row r="17808" spans="1:4" ht="15" x14ac:dyDescent="0.25">
      <c r="A17808"/>
      <c r="B17808"/>
      <c r="C17808"/>
      <c r="D17808"/>
    </row>
    <row r="17809" spans="1:4" ht="15" x14ac:dyDescent="0.25">
      <c r="A17809"/>
      <c r="B17809"/>
      <c r="C17809"/>
      <c r="D17809"/>
    </row>
    <row r="17810" spans="1:4" ht="15" x14ac:dyDescent="0.25">
      <c r="A17810"/>
      <c r="B17810"/>
      <c r="C17810"/>
      <c r="D17810"/>
    </row>
    <row r="17811" spans="1:4" ht="15" x14ac:dyDescent="0.25">
      <c r="A17811"/>
      <c r="B17811"/>
      <c r="C17811"/>
      <c r="D17811"/>
    </row>
    <row r="17812" spans="1:4" ht="15" x14ac:dyDescent="0.25">
      <c r="A17812"/>
      <c r="B17812"/>
      <c r="C17812"/>
      <c r="D17812"/>
    </row>
    <row r="17813" spans="1:4" ht="15" x14ac:dyDescent="0.25">
      <c r="A17813"/>
      <c r="B17813"/>
      <c r="C17813"/>
      <c r="D17813"/>
    </row>
    <row r="17814" spans="1:4" ht="15" x14ac:dyDescent="0.25">
      <c r="A17814"/>
      <c r="B17814"/>
      <c r="C17814"/>
      <c r="D17814"/>
    </row>
    <row r="17815" spans="1:4" ht="15" x14ac:dyDescent="0.25">
      <c r="A17815"/>
      <c r="B17815"/>
      <c r="C17815"/>
      <c r="D17815"/>
    </row>
    <row r="17816" spans="1:4" ht="15" x14ac:dyDescent="0.25">
      <c r="A17816"/>
      <c r="B17816"/>
      <c r="C17816"/>
      <c r="D17816"/>
    </row>
    <row r="17817" spans="1:4" ht="15" x14ac:dyDescent="0.25">
      <c r="A17817"/>
      <c r="B17817"/>
      <c r="C17817"/>
      <c r="D17817"/>
    </row>
    <row r="17818" spans="1:4" ht="15" x14ac:dyDescent="0.25">
      <c r="A17818"/>
      <c r="B17818"/>
      <c r="C17818"/>
      <c r="D17818"/>
    </row>
    <row r="17819" spans="1:4" ht="15" x14ac:dyDescent="0.25">
      <c r="A17819"/>
      <c r="B17819"/>
      <c r="C17819"/>
      <c r="D17819"/>
    </row>
    <row r="17820" spans="1:4" ht="15" x14ac:dyDescent="0.25">
      <c r="A17820"/>
      <c r="B17820"/>
      <c r="C17820"/>
      <c r="D17820"/>
    </row>
    <row r="17821" spans="1:4" ht="15" x14ac:dyDescent="0.25">
      <c r="A17821"/>
      <c r="B17821"/>
      <c r="C17821"/>
      <c r="D17821"/>
    </row>
    <row r="17822" spans="1:4" ht="15" x14ac:dyDescent="0.25">
      <c r="A17822"/>
      <c r="B17822"/>
      <c r="C17822"/>
      <c r="D17822"/>
    </row>
    <row r="17823" spans="1:4" ht="15" x14ac:dyDescent="0.25">
      <c r="A17823"/>
      <c r="B17823"/>
      <c r="C17823"/>
      <c r="D17823"/>
    </row>
    <row r="17824" spans="1:4" ht="15" x14ac:dyDescent="0.25">
      <c r="A17824"/>
      <c r="B17824"/>
      <c r="C17824"/>
      <c r="D17824"/>
    </row>
    <row r="17825" spans="1:4" ht="15" x14ac:dyDescent="0.25">
      <c r="A17825"/>
      <c r="B17825"/>
      <c r="C17825"/>
      <c r="D17825"/>
    </row>
    <row r="17826" spans="1:4" ht="15" x14ac:dyDescent="0.25">
      <c r="A17826"/>
      <c r="B17826"/>
      <c r="C17826"/>
      <c r="D17826"/>
    </row>
    <row r="17827" spans="1:4" ht="15" x14ac:dyDescent="0.25">
      <c r="A17827"/>
      <c r="B17827"/>
      <c r="C17827"/>
      <c r="D17827"/>
    </row>
    <row r="17828" spans="1:4" ht="15" x14ac:dyDescent="0.25">
      <c r="A17828"/>
      <c r="B17828"/>
      <c r="C17828"/>
      <c r="D17828"/>
    </row>
    <row r="17829" spans="1:4" ht="15" x14ac:dyDescent="0.25">
      <c r="A17829"/>
      <c r="B17829"/>
      <c r="C17829"/>
      <c r="D17829"/>
    </row>
    <row r="17830" spans="1:4" ht="15" x14ac:dyDescent="0.25">
      <c r="A17830"/>
      <c r="B17830"/>
      <c r="C17830"/>
      <c r="D17830"/>
    </row>
    <row r="17831" spans="1:4" ht="15" x14ac:dyDescent="0.25">
      <c r="A17831"/>
      <c r="B17831"/>
      <c r="C17831"/>
      <c r="D17831"/>
    </row>
    <row r="17832" spans="1:4" ht="15" x14ac:dyDescent="0.25">
      <c r="A17832"/>
      <c r="B17832"/>
      <c r="C17832"/>
      <c r="D17832"/>
    </row>
    <row r="17833" spans="1:4" ht="15" x14ac:dyDescent="0.25">
      <c r="A17833"/>
      <c r="B17833"/>
      <c r="C17833"/>
      <c r="D17833"/>
    </row>
    <row r="17834" spans="1:4" ht="15" x14ac:dyDescent="0.25">
      <c r="A17834"/>
      <c r="B17834"/>
      <c r="C17834"/>
      <c r="D17834"/>
    </row>
    <row r="17835" spans="1:4" ht="15" x14ac:dyDescent="0.25">
      <c r="A17835"/>
      <c r="B17835"/>
      <c r="C17835"/>
      <c r="D17835"/>
    </row>
    <row r="17836" spans="1:4" ht="15" x14ac:dyDescent="0.25">
      <c r="A17836"/>
      <c r="B17836"/>
      <c r="C17836"/>
      <c r="D17836"/>
    </row>
    <row r="17837" spans="1:4" ht="15" x14ac:dyDescent="0.25">
      <c r="A17837"/>
      <c r="B17837"/>
      <c r="C17837"/>
      <c r="D17837"/>
    </row>
    <row r="17838" spans="1:4" ht="15" x14ac:dyDescent="0.25">
      <c r="A17838"/>
      <c r="B17838"/>
      <c r="C17838"/>
      <c r="D17838"/>
    </row>
    <row r="17839" spans="1:4" ht="15" x14ac:dyDescent="0.25">
      <c r="A17839"/>
      <c r="B17839"/>
      <c r="C17839"/>
      <c r="D17839"/>
    </row>
    <row r="17840" spans="1:4" ht="15" x14ac:dyDescent="0.25">
      <c r="A17840"/>
      <c r="B17840"/>
      <c r="C17840"/>
      <c r="D17840"/>
    </row>
    <row r="17841" spans="1:4" ht="15" x14ac:dyDescent="0.25">
      <c r="A17841"/>
      <c r="B17841"/>
      <c r="C17841"/>
      <c r="D17841"/>
    </row>
    <row r="17842" spans="1:4" ht="15" x14ac:dyDescent="0.25">
      <c r="A17842"/>
      <c r="B17842"/>
      <c r="C17842"/>
      <c r="D17842"/>
    </row>
    <row r="17843" spans="1:4" ht="15" x14ac:dyDescent="0.25">
      <c r="A17843"/>
      <c r="B17843"/>
      <c r="C17843"/>
      <c r="D17843"/>
    </row>
    <row r="17844" spans="1:4" ht="15" x14ac:dyDescent="0.25">
      <c r="A17844"/>
      <c r="B17844"/>
      <c r="C17844"/>
      <c r="D17844"/>
    </row>
    <row r="17845" spans="1:4" ht="15" x14ac:dyDescent="0.25">
      <c r="A17845"/>
      <c r="B17845"/>
      <c r="C17845"/>
      <c r="D17845"/>
    </row>
    <row r="17846" spans="1:4" ht="15" x14ac:dyDescent="0.25">
      <c r="A17846"/>
      <c r="B17846"/>
      <c r="C17846"/>
      <c r="D17846"/>
    </row>
    <row r="17847" spans="1:4" ht="15" x14ac:dyDescent="0.25">
      <c r="A17847"/>
      <c r="B17847"/>
      <c r="C17847"/>
      <c r="D17847"/>
    </row>
    <row r="17848" spans="1:4" ht="15" x14ac:dyDescent="0.25">
      <c r="A17848"/>
      <c r="B17848"/>
      <c r="C17848"/>
      <c r="D17848"/>
    </row>
    <row r="17849" spans="1:4" ht="15" x14ac:dyDescent="0.25">
      <c r="A17849"/>
      <c r="B17849"/>
      <c r="C17849"/>
      <c r="D17849"/>
    </row>
    <row r="17850" spans="1:4" ht="15" x14ac:dyDescent="0.25">
      <c r="A17850"/>
      <c r="B17850"/>
      <c r="C17850"/>
      <c r="D17850"/>
    </row>
    <row r="17851" spans="1:4" ht="15" x14ac:dyDescent="0.25">
      <c r="A17851"/>
      <c r="B17851"/>
      <c r="C17851"/>
      <c r="D17851"/>
    </row>
    <row r="17852" spans="1:4" ht="15" x14ac:dyDescent="0.25">
      <c r="A17852"/>
      <c r="B17852"/>
      <c r="C17852"/>
      <c r="D17852"/>
    </row>
    <row r="17853" spans="1:4" ht="15" x14ac:dyDescent="0.25">
      <c r="A17853"/>
      <c r="B17853"/>
      <c r="C17853"/>
      <c r="D17853"/>
    </row>
    <row r="17854" spans="1:4" ht="15" x14ac:dyDescent="0.25">
      <c r="A17854"/>
      <c r="B17854"/>
      <c r="C17854"/>
      <c r="D17854"/>
    </row>
    <row r="17855" spans="1:4" ht="15" x14ac:dyDescent="0.25">
      <c r="A17855"/>
      <c r="B17855"/>
      <c r="C17855"/>
      <c r="D17855"/>
    </row>
    <row r="17856" spans="1:4" ht="15" x14ac:dyDescent="0.25">
      <c r="A17856"/>
      <c r="B17856"/>
      <c r="C17856"/>
      <c r="D17856"/>
    </row>
    <row r="17857" spans="1:4" ht="15" x14ac:dyDescent="0.25">
      <c r="A17857"/>
      <c r="B17857"/>
      <c r="C17857"/>
      <c r="D17857"/>
    </row>
    <row r="17858" spans="1:4" ht="15" x14ac:dyDescent="0.25">
      <c r="A17858"/>
      <c r="B17858"/>
      <c r="C17858"/>
      <c r="D17858"/>
    </row>
    <row r="17859" spans="1:4" ht="15" x14ac:dyDescent="0.25">
      <c r="A17859"/>
      <c r="B17859"/>
      <c r="C17859"/>
      <c r="D17859"/>
    </row>
    <row r="17860" spans="1:4" ht="15" x14ac:dyDescent="0.25">
      <c r="A17860"/>
      <c r="B17860"/>
      <c r="C17860"/>
      <c r="D17860"/>
    </row>
    <row r="17861" spans="1:4" ht="15" x14ac:dyDescent="0.25">
      <c r="A17861"/>
      <c r="B17861"/>
      <c r="C17861"/>
      <c r="D17861"/>
    </row>
    <row r="17862" spans="1:4" ht="15" x14ac:dyDescent="0.25">
      <c r="A17862"/>
      <c r="B17862"/>
      <c r="C17862"/>
      <c r="D17862"/>
    </row>
    <row r="17863" spans="1:4" ht="15" x14ac:dyDescent="0.25">
      <c r="A17863"/>
      <c r="B17863"/>
      <c r="C17863"/>
      <c r="D17863"/>
    </row>
    <row r="17864" spans="1:4" ht="15" x14ac:dyDescent="0.25">
      <c r="A17864"/>
      <c r="B17864"/>
      <c r="C17864"/>
      <c r="D17864"/>
    </row>
    <row r="17865" spans="1:4" ht="15" x14ac:dyDescent="0.25">
      <c r="A17865"/>
      <c r="B17865"/>
      <c r="C17865"/>
      <c r="D17865"/>
    </row>
    <row r="17866" spans="1:4" ht="15" x14ac:dyDescent="0.25">
      <c r="A17866"/>
      <c r="B17866"/>
      <c r="C17866"/>
      <c r="D17866"/>
    </row>
    <row r="17867" spans="1:4" ht="15" x14ac:dyDescent="0.25">
      <c r="A17867"/>
      <c r="B17867"/>
      <c r="C17867"/>
      <c r="D17867"/>
    </row>
    <row r="17868" spans="1:4" ht="15" x14ac:dyDescent="0.25">
      <c r="A17868"/>
      <c r="B17868"/>
      <c r="C17868"/>
      <c r="D17868"/>
    </row>
    <row r="17869" spans="1:4" ht="15" x14ac:dyDescent="0.25">
      <c r="A17869"/>
      <c r="B17869"/>
      <c r="C17869"/>
      <c r="D17869"/>
    </row>
    <row r="17870" spans="1:4" ht="15" x14ac:dyDescent="0.25">
      <c r="A17870"/>
      <c r="B17870"/>
      <c r="C17870"/>
      <c r="D17870"/>
    </row>
    <row r="17871" spans="1:4" ht="15" x14ac:dyDescent="0.25">
      <c r="A17871"/>
      <c r="B17871"/>
      <c r="C17871"/>
      <c r="D17871"/>
    </row>
    <row r="17872" spans="1:4" ht="15" x14ac:dyDescent="0.25">
      <c r="A17872"/>
      <c r="B17872"/>
      <c r="C17872"/>
      <c r="D17872"/>
    </row>
    <row r="17873" spans="1:4" ht="15" x14ac:dyDescent="0.25">
      <c r="A17873"/>
      <c r="B17873"/>
      <c r="C17873"/>
      <c r="D17873"/>
    </row>
    <row r="17874" spans="1:4" ht="15" x14ac:dyDescent="0.25">
      <c r="A17874"/>
      <c r="B17874"/>
      <c r="C17874"/>
      <c r="D17874"/>
    </row>
    <row r="17875" spans="1:4" ht="15" x14ac:dyDescent="0.25">
      <c r="A17875"/>
      <c r="B17875"/>
      <c r="C17875"/>
      <c r="D17875"/>
    </row>
    <row r="17876" spans="1:4" ht="15" x14ac:dyDescent="0.25">
      <c r="A17876"/>
      <c r="B17876"/>
      <c r="C17876"/>
      <c r="D17876"/>
    </row>
    <row r="17877" spans="1:4" ht="15" x14ac:dyDescent="0.25">
      <c r="A17877"/>
      <c r="B17877"/>
      <c r="C17877"/>
      <c r="D17877"/>
    </row>
    <row r="17878" spans="1:4" ht="15" x14ac:dyDescent="0.25">
      <c r="A17878"/>
      <c r="B17878"/>
      <c r="C17878"/>
      <c r="D17878"/>
    </row>
    <row r="17879" spans="1:4" ht="15" x14ac:dyDescent="0.25">
      <c r="A17879"/>
      <c r="B17879"/>
      <c r="C17879"/>
      <c r="D17879"/>
    </row>
    <row r="17880" spans="1:4" ht="15" x14ac:dyDescent="0.25">
      <c r="A17880"/>
      <c r="B17880"/>
      <c r="C17880"/>
      <c r="D17880"/>
    </row>
    <row r="17881" spans="1:4" ht="15" x14ac:dyDescent="0.25">
      <c r="A17881"/>
      <c r="B17881"/>
      <c r="C17881"/>
      <c r="D17881"/>
    </row>
    <row r="17882" spans="1:4" ht="15" x14ac:dyDescent="0.25">
      <c r="A17882"/>
      <c r="B17882"/>
      <c r="C17882"/>
      <c r="D17882"/>
    </row>
    <row r="17883" spans="1:4" ht="15" x14ac:dyDescent="0.25">
      <c r="A17883"/>
      <c r="B17883"/>
      <c r="C17883"/>
      <c r="D17883"/>
    </row>
    <row r="17884" spans="1:4" ht="15" x14ac:dyDescent="0.25">
      <c r="A17884"/>
      <c r="B17884"/>
      <c r="C17884"/>
      <c r="D17884"/>
    </row>
    <row r="17885" spans="1:4" ht="15" x14ac:dyDescent="0.25">
      <c r="A17885"/>
      <c r="B17885"/>
      <c r="C17885"/>
      <c r="D17885"/>
    </row>
    <row r="17886" spans="1:4" ht="15" x14ac:dyDescent="0.25">
      <c r="A17886"/>
      <c r="B17886"/>
      <c r="C17886"/>
      <c r="D17886"/>
    </row>
    <row r="17887" spans="1:4" ht="15" x14ac:dyDescent="0.25">
      <c r="A17887"/>
      <c r="B17887"/>
      <c r="C17887"/>
      <c r="D17887"/>
    </row>
    <row r="17888" spans="1:4" ht="15" x14ac:dyDescent="0.25">
      <c r="A17888"/>
      <c r="B17888"/>
      <c r="C17888"/>
      <c r="D17888"/>
    </row>
    <row r="17889" spans="1:4" ht="15" x14ac:dyDescent="0.25">
      <c r="A17889"/>
      <c r="B17889"/>
      <c r="C17889"/>
      <c r="D17889"/>
    </row>
    <row r="17890" spans="1:4" ht="15" x14ac:dyDescent="0.25">
      <c r="A17890"/>
      <c r="B17890"/>
      <c r="C17890"/>
      <c r="D17890"/>
    </row>
    <row r="17891" spans="1:4" ht="15" x14ac:dyDescent="0.25">
      <c r="A17891"/>
      <c r="B17891"/>
      <c r="C17891"/>
      <c r="D17891"/>
    </row>
    <row r="17892" spans="1:4" ht="15" x14ac:dyDescent="0.25">
      <c r="A17892"/>
      <c r="B17892"/>
      <c r="C17892"/>
      <c r="D17892"/>
    </row>
    <row r="17893" spans="1:4" ht="15" x14ac:dyDescent="0.25">
      <c r="A17893"/>
      <c r="B17893"/>
      <c r="C17893"/>
      <c r="D17893"/>
    </row>
    <row r="17894" spans="1:4" ht="15" x14ac:dyDescent="0.25">
      <c r="A17894"/>
      <c r="B17894"/>
      <c r="C17894"/>
      <c r="D17894"/>
    </row>
    <row r="17895" spans="1:4" ht="15" x14ac:dyDescent="0.25">
      <c r="A17895"/>
      <c r="B17895"/>
      <c r="C17895"/>
      <c r="D17895"/>
    </row>
    <row r="17896" spans="1:4" ht="15" x14ac:dyDescent="0.25">
      <c r="A17896"/>
      <c r="B17896"/>
      <c r="C17896"/>
      <c r="D17896"/>
    </row>
    <row r="17897" spans="1:4" ht="15" x14ac:dyDescent="0.25">
      <c r="A17897"/>
      <c r="B17897"/>
      <c r="C17897"/>
      <c r="D17897"/>
    </row>
    <row r="17898" spans="1:4" ht="15" x14ac:dyDescent="0.25">
      <c r="A17898"/>
      <c r="B17898"/>
      <c r="C17898"/>
      <c r="D17898"/>
    </row>
    <row r="17899" spans="1:4" ht="15" x14ac:dyDescent="0.25">
      <c r="A17899"/>
      <c r="B17899"/>
      <c r="C17899"/>
      <c r="D17899"/>
    </row>
    <row r="17900" spans="1:4" ht="15" x14ac:dyDescent="0.25">
      <c r="A17900"/>
      <c r="B17900"/>
      <c r="C17900"/>
      <c r="D17900"/>
    </row>
    <row r="17901" spans="1:4" ht="15" x14ac:dyDescent="0.25">
      <c r="A17901"/>
      <c r="B17901"/>
      <c r="C17901"/>
      <c r="D17901"/>
    </row>
    <row r="17902" spans="1:4" ht="15" x14ac:dyDescent="0.25">
      <c r="A17902"/>
      <c r="B17902"/>
      <c r="C17902"/>
      <c r="D17902"/>
    </row>
    <row r="17903" spans="1:4" ht="15" x14ac:dyDescent="0.25">
      <c r="A17903"/>
      <c r="B17903"/>
      <c r="C17903"/>
      <c r="D17903"/>
    </row>
    <row r="17904" spans="1:4" ht="15" x14ac:dyDescent="0.25">
      <c r="A17904"/>
      <c r="B17904"/>
      <c r="C17904"/>
      <c r="D17904"/>
    </row>
    <row r="17905" spans="1:4" ht="15" x14ac:dyDescent="0.25">
      <c r="A17905"/>
      <c r="B17905"/>
      <c r="C17905"/>
      <c r="D17905"/>
    </row>
    <row r="17906" spans="1:4" ht="15" x14ac:dyDescent="0.25">
      <c r="A17906"/>
      <c r="B17906"/>
      <c r="C17906"/>
      <c r="D17906"/>
    </row>
    <row r="17907" spans="1:4" ht="15" x14ac:dyDescent="0.25">
      <c r="A17907"/>
      <c r="B17907"/>
      <c r="C17907"/>
      <c r="D17907"/>
    </row>
    <row r="17908" spans="1:4" ht="15" x14ac:dyDescent="0.25">
      <c r="A17908"/>
      <c r="B17908"/>
      <c r="C17908"/>
      <c r="D17908"/>
    </row>
    <row r="17909" spans="1:4" ht="15" x14ac:dyDescent="0.25">
      <c r="A17909"/>
      <c r="B17909"/>
      <c r="C17909"/>
      <c r="D17909"/>
    </row>
    <row r="17910" spans="1:4" ht="15" x14ac:dyDescent="0.25">
      <c r="A17910"/>
      <c r="B17910"/>
      <c r="C17910"/>
      <c r="D17910"/>
    </row>
    <row r="17911" spans="1:4" ht="15" x14ac:dyDescent="0.25">
      <c r="A17911"/>
      <c r="B17911"/>
      <c r="C17911"/>
      <c r="D17911"/>
    </row>
    <row r="17912" spans="1:4" ht="15" x14ac:dyDescent="0.25">
      <c r="A17912"/>
      <c r="B17912"/>
      <c r="C17912"/>
      <c r="D17912"/>
    </row>
    <row r="17913" spans="1:4" ht="15" x14ac:dyDescent="0.25">
      <c r="A17913"/>
      <c r="B17913"/>
      <c r="C17913"/>
      <c r="D17913"/>
    </row>
    <row r="17914" spans="1:4" ht="15" x14ac:dyDescent="0.25">
      <c r="A17914"/>
      <c r="B17914"/>
      <c r="C17914"/>
      <c r="D17914"/>
    </row>
    <row r="17915" spans="1:4" ht="15" x14ac:dyDescent="0.25">
      <c r="A17915"/>
      <c r="B17915"/>
      <c r="C17915"/>
      <c r="D17915"/>
    </row>
    <row r="17916" spans="1:4" ht="15" x14ac:dyDescent="0.25">
      <c r="A17916"/>
      <c r="B17916"/>
      <c r="C17916"/>
      <c r="D17916"/>
    </row>
    <row r="17917" spans="1:4" ht="15" x14ac:dyDescent="0.25">
      <c r="A17917"/>
      <c r="B17917"/>
      <c r="C17917"/>
      <c r="D17917"/>
    </row>
    <row r="17918" spans="1:4" ht="15" x14ac:dyDescent="0.25">
      <c r="A17918"/>
      <c r="B17918"/>
      <c r="C17918"/>
      <c r="D17918"/>
    </row>
    <row r="17919" spans="1:4" ht="15" x14ac:dyDescent="0.25">
      <c r="A17919"/>
      <c r="B17919"/>
      <c r="C17919"/>
      <c r="D17919"/>
    </row>
    <row r="17920" spans="1:4" ht="15" x14ac:dyDescent="0.25">
      <c r="A17920"/>
      <c r="B17920"/>
      <c r="C17920"/>
      <c r="D17920"/>
    </row>
    <row r="17921" spans="1:4" ht="15" x14ac:dyDescent="0.25">
      <c r="A17921"/>
      <c r="B17921"/>
      <c r="C17921"/>
      <c r="D17921"/>
    </row>
    <row r="17922" spans="1:4" ht="15" x14ac:dyDescent="0.25">
      <c r="A17922"/>
      <c r="B17922"/>
      <c r="C17922"/>
      <c r="D17922"/>
    </row>
    <row r="17923" spans="1:4" ht="15" x14ac:dyDescent="0.25">
      <c r="A17923"/>
      <c r="B17923"/>
      <c r="C17923"/>
      <c r="D17923"/>
    </row>
    <row r="17924" spans="1:4" ht="15" x14ac:dyDescent="0.25">
      <c r="A17924"/>
      <c r="B17924"/>
      <c r="C17924"/>
      <c r="D17924"/>
    </row>
    <row r="17925" spans="1:4" ht="15" x14ac:dyDescent="0.25">
      <c r="A17925"/>
      <c r="B17925"/>
      <c r="C17925"/>
      <c r="D17925"/>
    </row>
    <row r="17926" spans="1:4" ht="15" x14ac:dyDescent="0.25">
      <c r="A17926"/>
      <c r="B17926"/>
      <c r="C17926"/>
      <c r="D17926"/>
    </row>
    <row r="17927" spans="1:4" ht="15" x14ac:dyDescent="0.25">
      <c r="A17927"/>
      <c r="B17927"/>
      <c r="C17927"/>
      <c r="D17927"/>
    </row>
    <row r="17928" spans="1:4" ht="15" x14ac:dyDescent="0.25">
      <c r="A17928"/>
      <c r="B17928"/>
      <c r="C17928"/>
      <c r="D17928"/>
    </row>
    <row r="17929" spans="1:4" ht="15" x14ac:dyDescent="0.25">
      <c r="A17929"/>
      <c r="B17929"/>
      <c r="C17929"/>
      <c r="D17929"/>
    </row>
    <row r="17930" spans="1:4" ht="15" x14ac:dyDescent="0.25">
      <c r="A17930"/>
      <c r="B17930"/>
      <c r="C17930"/>
      <c r="D17930"/>
    </row>
    <row r="17931" spans="1:4" ht="15" x14ac:dyDescent="0.25">
      <c r="A17931"/>
      <c r="B17931"/>
      <c r="C17931"/>
      <c r="D17931"/>
    </row>
    <row r="17932" spans="1:4" ht="15" x14ac:dyDescent="0.25">
      <c r="A17932"/>
      <c r="B17932"/>
      <c r="C17932"/>
      <c r="D17932"/>
    </row>
    <row r="17933" spans="1:4" ht="15" x14ac:dyDescent="0.25">
      <c r="A17933"/>
      <c r="B17933"/>
      <c r="C17933"/>
      <c r="D17933"/>
    </row>
    <row r="17934" spans="1:4" ht="15" x14ac:dyDescent="0.25">
      <c r="A17934"/>
      <c r="B17934"/>
      <c r="C17934"/>
      <c r="D17934"/>
    </row>
    <row r="17935" spans="1:4" ht="15" x14ac:dyDescent="0.25">
      <c r="A17935"/>
      <c r="B17935"/>
      <c r="C17935"/>
      <c r="D17935"/>
    </row>
    <row r="17936" spans="1:4" ht="15" x14ac:dyDescent="0.25">
      <c r="A17936"/>
      <c r="B17936"/>
      <c r="C17936"/>
      <c r="D17936"/>
    </row>
    <row r="17937" spans="1:4" ht="15" x14ac:dyDescent="0.25">
      <c r="A17937"/>
      <c r="B17937"/>
      <c r="C17937"/>
      <c r="D17937"/>
    </row>
    <row r="17938" spans="1:4" ht="15" x14ac:dyDescent="0.25">
      <c r="A17938"/>
      <c r="B17938"/>
      <c r="C17938"/>
      <c r="D17938"/>
    </row>
    <row r="17939" spans="1:4" ht="15" x14ac:dyDescent="0.25">
      <c r="A17939"/>
      <c r="B17939"/>
      <c r="C17939"/>
      <c r="D17939"/>
    </row>
    <row r="17940" spans="1:4" ht="15" x14ac:dyDescent="0.25">
      <c r="A17940"/>
      <c r="B17940"/>
      <c r="C17940"/>
      <c r="D17940"/>
    </row>
    <row r="17941" spans="1:4" ht="15" x14ac:dyDescent="0.25">
      <c r="A17941"/>
      <c r="B17941"/>
      <c r="C17941"/>
      <c r="D17941"/>
    </row>
    <row r="17942" spans="1:4" ht="15" x14ac:dyDescent="0.25">
      <c r="A17942"/>
      <c r="B17942"/>
      <c r="C17942"/>
      <c r="D17942"/>
    </row>
    <row r="17943" spans="1:4" ht="15" x14ac:dyDescent="0.25">
      <c r="A17943"/>
      <c r="B17943"/>
      <c r="C17943"/>
      <c r="D17943"/>
    </row>
    <row r="17944" spans="1:4" ht="15" x14ac:dyDescent="0.25">
      <c r="A17944"/>
      <c r="B17944"/>
      <c r="C17944"/>
      <c r="D17944"/>
    </row>
    <row r="17945" spans="1:4" ht="15" x14ac:dyDescent="0.25">
      <c r="A17945"/>
      <c r="B17945"/>
      <c r="C17945"/>
      <c r="D17945"/>
    </row>
    <row r="17946" spans="1:4" ht="15" x14ac:dyDescent="0.25">
      <c r="A17946"/>
      <c r="B17946"/>
      <c r="C17946"/>
      <c r="D17946"/>
    </row>
    <row r="17947" spans="1:4" ht="15" x14ac:dyDescent="0.25">
      <c r="A17947"/>
      <c r="B17947"/>
      <c r="C17947"/>
      <c r="D17947"/>
    </row>
    <row r="17948" spans="1:4" ht="15" x14ac:dyDescent="0.25">
      <c r="A17948"/>
      <c r="B17948"/>
      <c r="C17948"/>
      <c r="D17948"/>
    </row>
    <row r="17949" spans="1:4" ht="15" x14ac:dyDescent="0.25">
      <c r="A17949"/>
      <c r="B17949"/>
      <c r="C17949"/>
      <c r="D17949"/>
    </row>
    <row r="17950" spans="1:4" ht="15" x14ac:dyDescent="0.25">
      <c r="A17950"/>
      <c r="B17950"/>
      <c r="C17950"/>
      <c r="D17950"/>
    </row>
    <row r="17951" spans="1:4" ht="15" x14ac:dyDescent="0.25">
      <c r="A17951"/>
      <c r="B17951"/>
      <c r="C17951"/>
      <c r="D17951"/>
    </row>
    <row r="17952" spans="1:4" ht="15" x14ac:dyDescent="0.25">
      <c r="A17952"/>
      <c r="B17952"/>
      <c r="C17952"/>
      <c r="D17952"/>
    </row>
    <row r="17953" spans="1:4" ht="15" x14ac:dyDescent="0.25">
      <c r="A17953"/>
      <c r="B17953"/>
      <c r="C17953"/>
      <c r="D17953"/>
    </row>
    <row r="17954" spans="1:4" ht="15" x14ac:dyDescent="0.25">
      <c r="A17954"/>
      <c r="B17954"/>
      <c r="C17954"/>
      <c r="D17954"/>
    </row>
    <row r="17955" spans="1:4" ht="15" x14ac:dyDescent="0.25">
      <c r="A17955"/>
      <c r="B17955"/>
      <c r="C17955"/>
      <c r="D17955"/>
    </row>
    <row r="17956" spans="1:4" ht="15" x14ac:dyDescent="0.25">
      <c r="A17956"/>
      <c r="B17956"/>
      <c r="C17956"/>
      <c r="D17956"/>
    </row>
    <row r="17957" spans="1:4" ht="15" x14ac:dyDescent="0.25">
      <c r="A17957"/>
      <c r="B17957"/>
      <c r="C17957"/>
      <c r="D17957"/>
    </row>
    <row r="17958" spans="1:4" ht="15" x14ac:dyDescent="0.25">
      <c r="A17958"/>
      <c r="B17958"/>
      <c r="C17958"/>
      <c r="D17958"/>
    </row>
    <row r="17959" spans="1:4" ht="15" x14ac:dyDescent="0.25">
      <c r="A17959"/>
      <c r="B17959"/>
      <c r="C17959"/>
      <c r="D17959"/>
    </row>
    <row r="17960" spans="1:4" ht="15" x14ac:dyDescent="0.25">
      <c r="A17960"/>
      <c r="B17960"/>
      <c r="C17960"/>
      <c r="D17960"/>
    </row>
    <row r="17961" spans="1:4" ht="15" x14ac:dyDescent="0.25">
      <c r="A17961"/>
      <c r="B17961"/>
      <c r="C17961"/>
      <c r="D17961"/>
    </row>
    <row r="17962" spans="1:4" ht="15" x14ac:dyDescent="0.25">
      <c r="A17962"/>
      <c r="B17962"/>
      <c r="C17962"/>
      <c r="D17962"/>
    </row>
    <row r="17963" spans="1:4" ht="15" x14ac:dyDescent="0.25">
      <c r="A17963"/>
      <c r="B17963"/>
      <c r="C17963"/>
      <c r="D17963"/>
    </row>
    <row r="17964" spans="1:4" ht="15" x14ac:dyDescent="0.25">
      <c r="A17964"/>
      <c r="B17964"/>
      <c r="C17964"/>
      <c r="D17964"/>
    </row>
    <row r="17965" spans="1:4" ht="15" x14ac:dyDescent="0.25">
      <c r="A17965"/>
      <c r="B17965"/>
      <c r="C17965"/>
      <c r="D17965"/>
    </row>
    <row r="17966" spans="1:4" ht="15" x14ac:dyDescent="0.25">
      <c r="A17966"/>
      <c r="B17966"/>
      <c r="C17966"/>
      <c r="D17966"/>
    </row>
    <row r="17967" spans="1:4" ht="15" x14ac:dyDescent="0.25">
      <c r="A17967"/>
      <c r="B17967"/>
      <c r="C17967"/>
      <c r="D17967"/>
    </row>
    <row r="17968" spans="1:4" ht="15" x14ac:dyDescent="0.25">
      <c r="A17968"/>
      <c r="B17968"/>
      <c r="C17968"/>
      <c r="D17968"/>
    </row>
    <row r="17969" spans="1:4" ht="15" x14ac:dyDescent="0.25">
      <c r="A17969"/>
      <c r="B17969"/>
      <c r="C17969"/>
      <c r="D17969"/>
    </row>
    <row r="17970" spans="1:4" ht="15" x14ac:dyDescent="0.25">
      <c r="A17970"/>
      <c r="B17970"/>
      <c r="C17970"/>
      <c r="D17970"/>
    </row>
    <row r="17971" spans="1:4" ht="15" x14ac:dyDescent="0.25">
      <c r="A17971"/>
      <c r="B17971"/>
      <c r="C17971"/>
      <c r="D17971"/>
    </row>
    <row r="17972" spans="1:4" ht="15" x14ac:dyDescent="0.25">
      <c r="A17972"/>
      <c r="B17972"/>
      <c r="C17972"/>
      <c r="D17972"/>
    </row>
    <row r="17973" spans="1:4" ht="15" x14ac:dyDescent="0.25">
      <c r="A17973"/>
      <c r="B17973"/>
      <c r="C17973"/>
      <c r="D17973"/>
    </row>
    <row r="17974" spans="1:4" ht="15" x14ac:dyDescent="0.25">
      <c r="A17974"/>
      <c r="B17974"/>
      <c r="C17974"/>
      <c r="D17974"/>
    </row>
    <row r="17975" spans="1:4" ht="15" x14ac:dyDescent="0.25">
      <c r="A17975"/>
      <c r="B17975"/>
      <c r="C17975"/>
      <c r="D17975"/>
    </row>
    <row r="17976" spans="1:4" ht="15" x14ac:dyDescent="0.25">
      <c r="A17976"/>
      <c r="B17976"/>
      <c r="C17976"/>
      <c r="D17976"/>
    </row>
    <row r="17977" spans="1:4" ht="15" x14ac:dyDescent="0.25">
      <c r="A17977"/>
      <c r="B17977"/>
      <c r="C17977"/>
      <c r="D17977"/>
    </row>
    <row r="17978" spans="1:4" ht="15" x14ac:dyDescent="0.25">
      <c r="A17978"/>
      <c r="B17978"/>
      <c r="C17978"/>
      <c r="D17978"/>
    </row>
    <row r="17979" spans="1:4" ht="15" x14ac:dyDescent="0.25">
      <c r="A17979"/>
      <c r="B17979"/>
      <c r="C17979"/>
      <c r="D17979"/>
    </row>
    <row r="17980" spans="1:4" ht="15" x14ac:dyDescent="0.25">
      <c r="A17980"/>
      <c r="B17980"/>
      <c r="C17980"/>
      <c r="D17980"/>
    </row>
    <row r="17981" spans="1:4" ht="15" x14ac:dyDescent="0.25">
      <c r="A17981"/>
      <c r="B17981"/>
      <c r="C17981"/>
      <c r="D17981"/>
    </row>
    <row r="17982" spans="1:4" ht="15" x14ac:dyDescent="0.25">
      <c r="A17982"/>
      <c r="B17982"/>
      <c r="C17982"/>
      <c r="D17982"/>
    </row>
    <row r="17983" spans="1:4" ht="15" x14ac:dyDescent="0.25">
      <c r="A17983"/>
      <c r="B17983"/>
      <c r="C17983"/>
      <c r="D17983"/>
    </row>
    <row r="17984" spans="1:4" ht="15" x14ac:dyDescent="0.25">
      <c r="A17984"/>
      <c r="B17984"/>
      <c r="C17984"/>
      <c r="D17984"/>
    </row>
    <row r="17985" spans="1:4" ht="15" x14ac:dyDescent="0.25">
      <c r="A17985"/>
      <c r="B17985"/>
      <c r="C17985"/>
      <c r="D17985"/>
    </row>
    <row r="17986" spans="1:4" ht="15" x14ac:dyDescent="0.25">
      <c r="A17986"/>
      <c r="B17986"/>
      <c r="C17986"/>
      <c r="D17986"/>
    </row>
    <row r="17987" spans="1:4" ht="15" x14ac:dyDescent="0.25">
      <c r="A17987"/>
      <c r="B17987"/>
      <c r="C17987"/>
      <c r="D17987"/>
    </row>
    <row r="17988" spans="1:4" ht="15" x14ac:dyDescent="0.25">
      <c r="A17988"/>
      <c r="B17988"/>
      <c r="C17988"/>
      <c r="D17988"/>
    </row>
    <row r="17989" spans="1:4" ht="15" x14ac:dyDescent="0.25">
      <c r="A17989"/>
      <c r="B17989"/>
      <c r="C17989"/>
      <c r="D17989"/>
    </row>
    <row r="17990" spans="1:4" ht="15" x14ac:dyDescent="0.25">
      <c r="A17990"/>
      <c r="B17990"/>
      <c r="C17990"/>
      <c r="D17990"/>
    </row>
    <row r="17991" spans="1:4" ht="15" x14ac:dyDescent="0.25">
      <c r="A17991"/>
      <c r="B17991"/>
      <c r="C17991"/>
      <c r="D17991"/>
    </row>
    <row r="17992" spans="1:4" ht="15" x14ac:dyDescent="0.25">
      <c r="A17992"/>
      <c r="B17992"/>
      <c r="C17992"/>
      <c r="D17992"/>
    </row>
    <row r="17993" spans="1:4" ht="15" x14ac:dyDescent="0.25">
      <c r="A17993"/>
      <c r="B17993"/>
      <c r="C17993"/>
      <c r="D17993"/>
    </row>
    <row r="17994" spans="1:4" ht="15" x14ac:dyDescent="0.25">
      <c r="A17994"/>
      <c r="B17994"/>
      <c r="C17994"/>
      <c r="D17994"/>
    </row>
    <row r="17995" spans="1:4" ht="15" x14ac:dyDescent="0.25">
      <c r="A17995"/>
      <c r="B17995"/>
      <c r="C17995"/>
      <c r="D17995"/>
    </row>
    <row r="17996" spans="1:4" ht="15" x14ac:dyDescent="0.25">
      <c r="A17996"/>
      <c r="B17996"/>
      <c r="C17996"/>
      <c r="D17996"/>
    </row>
    <row r="17997" spans="1:4" ht="15" x14ac:dyDescent="0.25">
      <c r="A17997"/>
      <c r="B17997"/>
      <c r="C17997"/>
      <c r="D17997"/>
    </row>
    <row r="17998" spans="1:4" ht="15" x14ac:dyDescent="0.25">
      <c r="A17998"/>
      <c r="B17998"/>
      <c r="C17998"/>
      <c r="D17998"/>
    </row>
    <row r="17999" spans="1:4" ht="15" x14ac:dyDescent="0.25">
      <c r="A17999"/>
      <c r="B17999"/>
      <c r="C17999"/>
      <c r="D17999"/>
    </row>
    <row r="18000" spans="1:4" ht="15" x14ac:dyDescent="0.25">
      <c r="A18000"/>
      <c r="B18000"/>
      <c r="C18000"/>
      <c r="D18000"/>
    </row>
    <row r="18001" spans="1:4" ht="15" x14ac:dyDescent="0.25">
      <c r="A18001"/>
      <c r="B18001"/>
      <c r="C18001"/>
      <c r="D18001"/>
    </row>
    <row r="18002" spans="1:4" ht="15" x14ac:dyDescent="0.25">
      <c r="A18002"/>
      <c r="B18002"/>
      <c r="C18002"/>
      <c r="D18002"/>
    </row>
    <row r="18003" spans="1:4" ht="15" x14ac:dyDescent="0.25">
      <c r="A18003"/>
      <c r="B18003"/>
      <c r="C18003"/>
      <c r="D18003"/>
    </row>
    <row r="18004" spans="1:4" ht="15" x14ac:dyDescent="0.25">
      <c r="A18004"/>
      <c r="B18004"/>
      <c r="C18004"/>
      <c r="D18004"/>
    </row>
    <row r="18005" spans="1:4" ht="15" x14ac:dyDescent="0.25">
      <c r="A18005"/>
      <c r="B18005"/>
      <c r="C18005"/>
      <c r="D18005"/>
    </row>
    <row r="18006" spans="1:4" ht="15" x14ac:dyDescent="0.25">
      <c r="A18006"/>
      <c r="B18006"/>
      <c r="C18006"/>
      <c r="D18006"/>
    </row>
    <row r="18007" spans="1:4" ht="15" x14ac:dyDescent="0.25">
      <c r="A18007"/>
      <c r="B18007"/>
      <c r="C18007"/>
      <c r="D18007"/>
    </row>
    <row r="18008" spans="1:4" ht="15" x14ac:dyDescent="0.25">
      <c r="A18008"/>
      <c r="B18008"/>
      <c r="C18008"/>
      <c r="D18008"/>
    </row>
    <row r="18009" spans="1:4" ht="15" x14ac:dyDescent="0.25">
      <c r="A18009"/>
      <c r="B18009"/>
      <c r="C18009"/>
      <c r="D18009"/>
    </row>
    <row r="18010" spans="1:4" ht="15" x14ac:dyDescent="0.25">
      <c r="A18010"/>
      <c r="B18010"/>
      <c r="C18010"/>
      <c r="D18010"/>
    </row>
    <row r="18011" spans="1:4" ht="15" x14ac:dyDescent="0.25">
      <c r="A18011"/>
      <c r="B18011"/>
      <c r="C18011"/>
      <c r="D18011"/>
    </row>
    <row r="18012" spans="1:4" ht="15" x14ac:dyDescent="0.25">
      <c r="A18012"/>
      <c r="B18012"/>
      <c r="C18012"/>
      <c r="D18012"/>
    </row>
    <row r="18013" spans="1:4" ht="15" x14ac:dyDescent="0.25">
      <c r="A18013"/>
      <c r="B18013"/>
      <c r="C18013"/>
      <c r="D18013"/>
    </row>
    <row r="18014" spans="1:4" ht="15" x14ac:dyDescent="0.25">
      <c r="A18014"/>
      <c r="B18014"/>
      <c r="C18014"/>
      <c r="D18014"/>
    </row>
    <row r="18015" spans="1:4" ht="15" x14ac:dyDescent="0.25">
      <c r="A18015"/>
      <c r="B18015"/>
      <c r="C18015"/>
      <c r="D18015"/>
    </row>
    <row r="18016" spans="1:4" ht="15" x14ac:dyDescent="0.25">
      <c r="A18016"/>
      <c r="B18016"/>
      <c r="C18016"/>
      <c r="D18016"/>
    </row>
    <row r="18017" spans="1:4" ht="15" x14ac:dyDescent="0.25">
      <c r="A18017"/>
      <c r="B18017"/>
      <c r="C18017"/>
      <c r="D18017"/>
    </row>
    <row r="18018" spans="1:4" ht="15" x14ac:dyDescent="0.25">
      <c r="A18018"/>
      <c r="B18018"/>
      <c r="C18018"/>
      <c r="D18018"/>
    </row>
    <row r="18019" spans="1:4" ht="15" x14ac:dyDescent="0.25">
      <c r="A18019"/>
      <c r="B18019"/>
      <c r="C18019"/>
      <c r="D18019"/>
    </row>
    <row r="18020" spans="1:4" ht="15" x14ac:dyDescent="0.25">
      <c r="A18020"/>
      <c r="B18020"/>
      <c r="C18020"/>
      <c r="D18020"/>
    </row>
    <row r="18021" spans="1:4" ht="15" x14ac:dyDescent="0.25">
      <c r="A18021"/>
      <c r="B18021"/>
      <c r="C18021"/>
      <c r="D18021"/>
    </row>
    <row r="18022" spans="1:4" ht="15" x14ac:dyDescent="0.25">
      <c r="A18022"/>
      <c r="B18022"/>
      <c r="C18022"/>
      <c r="D18022"/>
    </row>
    <row r="18023" spans="1:4" ht="15" x14ac:dyDescent="0.25">
      <c r="A18023"/>
      <c r="B18023"/>
      <c r="C18023"/>
      <c r="D18023"/>
    </row>
    <row r="18024" spans="1:4" ht="15" x14ac:dyDescent="0.25">
      <c r="A18024"/>
      <c r="B18024"/>
      <c r="C18024"/>
      <c r="D18024"/>
    </row>
    <row r="18025" spans="1:4" ht="15" x14ac:dyDescent="0.25">
      <c r="A18025"/>
      <c r="B18025"/>
      <c r="C18025"/>
      <c r="D18025"/>
    </row>
    <row r="18026" spans="1:4" ht="15" x14ac:dyDescent="0.25">
      <c r="A18026"/>
      <c r="B18026"/>
      <c r="C18026"/>
      <c r="D18026"/>
    </row>
    <row r="18027" spans="1:4" ht="15" x14ac:dyDescent="0.25">
      <c r="A18027"/>
      <c r="B18027"/>
      <c r="C18027"/>
      <c r="D18027"/>
    </row>
    <row r="18028" spans="1:4" ht="15" x14ac:dyDescent="0.25">
      <c r="A18028"/>
      <c r="B18028"/>
      <c r="C18028"/>
      <c r="D18028"/>
    </row>
    <row r="18029" spans="1:4" ht="15" x14ac:dyDescent="0.25">
      <c r="A18029"/>
      <c r="B18029"/>
      <c r="C18029"/>
      <c r="D18029"/>
    </row>
    <row r="18030" spans="1:4" ht="15" x14ac:dyDescent="0.25">
      <c r="A18030"/>
      <c r="B18030"/>
      <c r="C18030"/>
      <c r="D18030"/>
    </row>
    <row r="18031" spans="1:4" ht="15" x14ac:dyDescent="0.25">
      <c r="A18031"/>
      <c r="B18031"/>
      <c r="C18031"/>
      <c r="D18031"/>
    </row>
    <row r="18032" spans="1:4" ht="15" x14ac:dyDescent="0.25">
      <c r="A18032"/>
      <c r="B18032"/>
      <c r="C18032"/>
      <c r="D18032"/>
    </row>
    <row r="18033" spans="1:4" ht="15" x14ac:dyDescent="0.25">
      <c r="A18033"/>
      <c r="B18033"/>
      <c r="C18033"/>
      <c r="D18033"/>
    </row>
    <row r="18034" spans="1:4" ht="15" x14ac:dyDescent="0.25">
      <c r="A18034"/>
      <c r="B18034"/>
      <c r="C18034"/>
      <c r="D18034"/>
    </row>
    <row r="18035" spans="1:4" ht="15" x14ac:dyDescent="0.25">
      <c r="A18035"/>
      <c r="B18035"/>
      <c r="C18035"/>
      <c r="D18035"/>
    </row>
    <row r="18036" spans="1:4" ht="15" x14ac:dyDescent="0.25">
      <c r="A18036"/>
      <c r="B18036"/>
      <c r="C18036"/>
      <c r="D18036"/>
    </row>
    <row r="18037" spans="1:4" ht="15" x14ac:dyDescent="0.25">
      <c r="A18037"/>
      <c r="B18037"/>
      <c r="C18037"/>
      <c r="D18037"/>
    </row>
    <row r="18038" spans="1:4" ht="15" x14ac:dyDescent="0.25">
      <c r="A18038"/>
      <c r="B18038"/>
      <c r="C18038"/>
      <c r="D18038"/>
    </row>
    <row r="18039" spans="1:4" ht="15" x14ac:dyDescent="0.25">
      <c r="A18039"/>
      <c r="B18039"/>
      <c r="C18039"/>
      <c r="D18039"/>
    </row>
    <row r="18040" spans="1:4" ht="15" x14ac:dyDescent="0.25">
      <c r="A18040"/>
      <c r="B18040"/>
      <c r="C18040"/>
      <c r="D18040"/>
    </row>
    <row r="18041" spans="1:4" ht="15" x14ac:dyDescent="0.25">
      <c r="A18041"/>
      <c r="B18041"/>
      <c r="C18041"/>
      <c r="D18041"/>
    </row>
    <row r="18042" spans="1:4" ht="15" x14ac:dyDescent="0.25">
      <c r="A18042"/>
      <c r="B18042"/>
      <c r="C18042"/>
      <c r="D18042"/>
    </row>
    <row r="18043" spans="1:4" ht="15" x14ac:dyDescent="0.25">
      <c r="A18043"/>
      <c r="B18043"/>
      <c r="C18043"/>
      <c r="D18043"/>
    </row>
    <row r="18044" spans="1:4" ht="15" x14ac:dyDescent="0.25">
      <c r="A18044"/>
      <c r="B18044"/>
      <c r="C18044"/>
      <c r="D18044"/>
    </row>
    <row r="18045" spans="1:4" ht="15" x14ac:dyDescent="0.25">
      <c r="A18045"/>
      <c r="B18045"/>
      <c r="C18045"/>
      <c r="D18045"/>
    </row>
    <row r="18046" spans="1:4" ht="15" x14ac:dyDescent="0.25">
      <c r="A18046"/>
      <c r="B18046"/>
      <c r="C18046"/>
      <c r="D18046"/>
    </row>
    <row r="18047" spans="1:4" ht="15" x14ac:dyDescent="0.25">
      <c r="A18047"/>
      <c r="B18047"/>
      <c r="C18047"/>
      <c r="D18047"/>
    </row>
    <row r="18048" spans="1:4" ht="15" x14ac:dyDescent="0.25">
      <c r="A18048"/>
      <c r="B18048"/>
      <c r="C18048"/>
      <c r="D18048"/>
    </row>
    <row r="18049" spans="1:4" ht="15" x14ac:dyDescent="0.25">
      <c r="A18049"/>
      <c r="B18049"/>
      <c r="C18049"/>
      <c r="D18049"/>
    </row>
    <row r="18050" spans="1:4" ht="15" x14ac:dyDescent="0.25">
      <c r="A18050"/>
      <c r="B18050"/>
      <c r="C18050"/>
      <c r="D18050"/>
    </row>
    <row r="18051" spans="1:4" ht="15" x14ac:dyDescent="0.25">
      <c r="A18051"/>
      <c r="B18051"/>
      <c r="C18051"/>
      <c r="D18051"/>
    </row>
    <row r="18052" spans="1:4" ht="15" x14ac:dyDescent="0.25">
      <c r="A18052"/>
      <c r="B18052"/>
      <c r="C18052"/>
      <c r="D18052"/>
    </row>
    <row r="18053" spans="1:4" ht="15" x14ac:dyDescent="0.25">
      <c r="A18053"/>
      <c r="B18053"/>
      <c r="C18053"/>
      <c r="D18053"/>
    </row>
    <row r="18054" spans="1:4" ht="15" x14ac:dyDescent="0.25">
      <c r="A18054"/>
      <c r="B18054"/>
      <c r="C18054"/>
      <c r="D18054"/>
    </row>
    <row r="18055" spans="1:4" ht="15" x14ac:dyDescent="0.25">
      <c r="A18055"/>
      <c r="B18055"/>
      <c r="C18055"/>
      <c r="D18055"/>
    </row>
    <row r="18056" spans="1:4" ht="15" x14ac:dyDescent="0.25">
      <c r="A18056"/>
      <c r="B18056"/>
      <c r="C18056"/>
      <c r="D18056"/>
    </row>
    <row r="18057" spans="1:4" ht="15" x14ac:dyDescent="0.25">
      <c r="A18057"/>
      <c r="B18057"/>
      <c r="C18057"/>
      <c r="D18057"/>
    </row>
    <row r="18058" spans="1:4" ht="15" x14ac:dyDescent="0.25">
      <c r="A18058"/>
      <c r="B18058"/>
      <c r="C18058"/>
      <c r="D18058"/>
    </row>
    <row r="18059" spans="1:4" ht="15" x14ac:dyDescent="0.25">
      <c r="A18059"/>
      <c r="B18059"/>
      <c r="C18059"/>
      <c r="D18059"/>
    </row>
    <row r="18060" spans="1:4" ht="15" x14ac:dyDescent="0.25">
      <c r="A18060"/>
      <c r="B18060"/>
      <c r="C18060"/>
      <c r="D18060"/>
    </row>
    <row r="18061" spans="1:4" ht="15" x14ac:dyDescent="0.25">
      <c r="A18061"/>
      <c r="B18061"/>
      <c r="C18061"/>
      <c r="D18061"/>
    </row>
    <row r="18062" spans="1:4" ht="15" x14ac:dyDescent="0.25">
      <c r="A18062"/>
      <c r="B18062"/>
      <c r="C18062"/>
      <c r="D18062"/>
    </row>
    <row r="18063" spans="1:4" ht="15" x14ac:dyDescent="0.25">
      <c r="A18063"/>
      <c r="B18063"/>
      <c r="C18063"/>
      <c r="D18063"/>
    </row>
    <row r="18064" spans="1:4" ht="15" x14ac:dyDescent="0.25">
      <c r="A18064"/>
      <c r="B18064"/>
      <c r="C18064"/>
      <c r="D18064"/>
    </row>
    <row r="18065" spans="1:4" ht="15" x14ac:dyDescent="0.25">
      <c r="A18065"/>
      <c r="B18065"/>
      <c r="C18065"/>
      <c r="D18065"/>
    </row>
    <row r="18066" spans="1:4" ht="15" x14ac:dyDescent="0.25">
      <c r="A18066"/>
      <c r="B18066"/>
      <c r="C18066"/>
      <c r="D18066"/>
    </row>
    <row r="18067" spans="1:4" ht="15" x14ac:dyDescent="0.25">
      <c r="A18067"/>
      <c r="B18067"/>
      <c r="C18067"/>
      <c r="D18067"/>
    </row>
    <row r="18068" spans="1:4" ht="15" x14ac:dyDescent="0.25">
      <c r="A18068"/>
      <c r="B18068"/>
      <c r="C18068"/>
      <c r="D18068"/>
    </row>
    <row r="18069" spans="1:4" ht="15" x14ac:dyDescent="0.25">
      <c r="A18069"/>
      <c r="B18069"/>
      <c r="C18069"/>
      <c r="D18069"/>
    </row>
    <row r="18070" spans="1:4" ht="15" x14ac:dyDescent="0.25">
      <c r="A18070"/>
      <c r="B18070"/>
      <c r="C18070"/>
      <c r="D18070"/>
    </row>
    <row r="18071" spans="1:4" ht="15" x14ac:dyDescent="0.25">
      <c r="A18071"/>
      <c r="B18071"/>
      <c r="C18071"/>
      <c r="D18071"/>
    </row>
    <row r="18072" spans="1:4" ht="15" x14ac:dyDescent="0.25">
      <c r="A18072"/>
      <c r="B18072"/>
      <c r="C18072"/>
      <c r="D18072"/>
    </row>
    <row r="18073" spans="1:4" ht="15" x14ac:dyDescent="0.25">
      <c r="A18073"/>
      <c r="B18073"/>
      <c r="C18073"/>
      <c r="D18073"/>
    </row>
    <row r="18074" spans="1:4" ht="15" x14ac:dyDescent="0.25">
      <c r="A18074"/>
      <c r="B18074"/>
      <c r="C18074"/>
      <c r="D18074"/>
    </row>
    <row r="18075" spans="1:4" ht="15" x14ac:dyDescent="0.25">
      <c r="A18075"/>
      <c r="B18075"/>
      <c r="C18075"/>
      <c r="D18075"/>
    </row>
    <row r="18076" spans="1:4" ht="15" x14ac:dyDescent="0.25">
      <c r="A18076"/>
      <c r="B18076"/>
      <c r="C18076"/>
      <c r="D18076"/>
    </row>
    <row r="18077" spans="1:4" ht="15" x14ac:dyDescent="0.25">
      <c r="A18077"/>
      <c r="B18077"/>
      <c r="C18077"/>
      <c r="D18077"/>
    </row>
    <row r="18078" spans="1:4" ht="15" x14ac:dyDescent="0.25">
      <c r="A18078"/>
      <c r="B18078"/>
      <c r="C18078"/>
      <c r="D18078"/>
    </row>
    <row r="18079" spans="1:4" ht="15" x14ac:dyDescent="0.25">
      <c r="A18079"/>
      <c r="B18079"/>
      <c r="C18079"/>
      <c r="D18079"/>
    </row>
    <row r="18080" spans="1:4" ht="15" x14ac:dyDescent="0.25">
      <c r="A18080"/>
      <c r="B18080"/>
      <c r="C18080"/>
      <c r="D18080"/>
    </row>
    <row r="18081" spans="1:4" ht="15" x14ac:dyDescent="0.25">
      <c r="A18081"/>
      <c r="B18081"/>
      <c r="C18081"/>
      <c r="D18081"/>
    </row>
    <row r="18082" spans="1:4" ht="15" x14ac:dyDescent="0.25">
      <c r="A18082"/>
      <c r="B18082"/>
      <c r="C18082"/>
      <c r="D18082"/>
    </row>
    <row r="18083" spans="1:4" ht="15" x14ac:dyDescent="0.25">
      <c r="A18083"/>
      <c r="B18083"/>
      <c r="C18083"/>
      <c r="D18083"/>
    </row>
    <row r="18084" spans="1:4" ht="15" x14ac:dyDescent="0.25">
      <c r="A18084"/>
      <c r="B18084"/>
      <c r="C18084"/>
      <c r="D18084"/>
    </row>
    <row r="18085" spans="1:4" ht="15" x14ac:dyDescent="0.25">
      <c r="A18085"/>
      <c r="B18085"/>
      <c r="C18085"/>
      <c r="D18085"/>
    </row>
    <row r="18086" spans="1:4" ht="15" x14ac:dyDescent="0.25">
      <c r="A18086"/>
      <c r="B18086"/>
      <c r="C18086"/>
      <c r="D18086"/>
    </row>
    <row r="18087" spans="1:4" ht="15" x14ac:dyDescent="0.25">
      <c r="A18087"/>
      <c r="B18087"/>
      <c r="C18087"/>
      <c r="D18087"/>
    </row>
    <row r="18088" spans="1:4" ht="15" x14ac:dyDescent="0.25">
      <c r="A18088"/>
      <c r="B18088"/>
      <c r="C18088"/>
      <c r="D18088"/>
    </row>
    <row r="18089" spans="1:4" ht="15" x14ac:dyDescent="0.25">
      <c r="A18089"/>
      <c r="B18089"/>
      <c r="C18089"/>
      <c r="D18089"/>
    </row>
    <row r="18090" spans="1:4" ht="15" x14ac:dyDescent="0.25">
      <c r="A18090"/>
      <c r="B18090"/>
      <c r="C18090"/>
      <c r="D18090"/>
    </row>
    <row r="18091" spans="1:4" ht="15" x14ac:dyDescent="0.25">
      <c r="A18091"/>
      <c r="B18091"/>
      <c r="C18091"/>
      <c r="D18091"/>
    </row>
    <row r="18092" spans="1:4" ht="15" x14ac:dyDescent="0.25">
      <c r="A18092"/>
      <c r="B18092"/>
      <c r="C18092"/>
      <c r="D18092"/>
    </row>
    <row r="18093" spans="1:4" ht="15" x14ac:dyDescent="0.25">
      <c r="A18093"/>
      <c r="B18093"/>
      <c r="C18093"/>
      <c r="D18093"/>
    </row>
    <row r="18094" spans="1:4" ht="15" x14ac:dyDescent="0.25">
      <c r="A18094"/>
      <c r="B18094"/>
      <c r="C18094"/>
      <c r="D18094"/>
    </row>
    <row r="18095" spans="1:4" ht="15" x14ac:dyDescent="0.25">
      <c r="A18095"/>
      <c r="B18095"/>
      <c r="C18095"/>
      <c r="D18095"/>
    </row>
    <row r="18096" spans="1:4" ht="15" x14ac:dyDescent="0.25">
      <c r="A18096"/>
      <c r="B18096"/>
      <c r="C18096"/>
      <c r="D18096"/>
    </row>
    <row r="18097" spans="1:4" ht="15" x14ac:dyDescent="0.25">
      <c r="A18097"/>
      <c r="B18097"/>
      <c r="C18097"/>
      <c r="D18097"/>
    </row>
    <row r="18098" spans="1:4" ht="15" x14ac:dyDescent="0.25">
      <c r="A18098"/>
      <c r="B18098"/>
      <c r="C18098"/>
      <c r="D18098"/>
    </row>
    <row r="18099" spans="1:4" ht="15" x14ac:dyDescent="0.25">
      <c r="A18099"/>
      <c r="B18099"/>
      <c r="C18099"/>
      <c r="D18099"/>
    </row>
    <row r="18100" spans="1:4" ht="15" x14ac:dyDescent="0.25">
      <c r="A18100"/>
      <c r="B18100"/>
      <c r="C18100"/>
      <c r="D18100"/>
    </row>
    <row r="18101" spans="1:4" ht="15" x14ac:dyDescent="0.25">
      <c r="A18101"/>
      <c r="B18101"/>
      <c r="C18101"/>
      <c r="D18101"/>
    </row>
    <row r="18102" spans="1:4" ht="15" x14ac:dyDescent="0.25">
      <c r="A18102"/>
      <c r="B18102"/>
      <c r="C18102"/>
      <c r="D18102"/>
    </row>
    <row r="18103" spans="1:4" ht="15" x14ac:dyDescent="0.25">
      <c r="A18103"/>
      <c r="B18103"/>
      <c r="C18103"/>
      <c r="D18103"/>
    </row>
    <row r="18104" spans="1:4" ht="15" x14ac:dyDescent="0.25">
      <c r="A18104"/>
      <c r="B18104"/>
      <c r="C18104"/>
      <c r="D18104"/>
    </row>
    <row r="18105" spans="1:4" ht="15" x14ac:dyDescent="0.25">
      <c r="A18105"/>
      <c r="B18105"/>
      <c r="C18105"/>
      <c r="D18105"/>
    </row>
    <row r="18106" spans="1:4" ht="15" x14ac:dyDescent="0.25">
      <c r="A18106"/>
      <c r="B18106"/>
      <c r="C18106"/>
      <c r="D18106"/>
    </row>
    <row r="18107" spans="1:4" ht="15" x14ac:dyDescent="0.25">
      <c r="A18107"/>
      <c r="B18107"/>
      <c r="C18107"/>
      <c r="D18107"/>
    </row>
    <row r="18108" spans="1:4" ht="15" x14ac:dyDescent="0.25">
      <c r="A18108"/>
      <c r="B18108"/>
      <c r="C18108"/>
      <c r="D18108"/>
    </row>
    <row r="18109" spans="1:4" ht="15" x14ac:dyDescent="0.25">
      <c r="A18109"/>
      <c r="B18109"/>
      <c r="C18109"/>
      <c r="D18109"/>
    </row>
    <row r="18110" spans="1:4" ht="15" x14ac:dyDescent="0.25">
      <c r="A18110"/>
      <c r="B18110"/>
      <c r="C18110"/>
      <c r="D18110"/>
    </row>
    <row r="18111" spans="1:4" ht="15" x14ac:dyDescent="0.25">
      <c r="A18111"/>
      <c r="B18111"/>
      <c r="C18111"/>
      <c r="D18111"/>
    </row>
    <row r="18112" spans="1:4" ht="15" x14ac:dyDescent="0.25">
      <c r="A18112"/>
      <c r="B18112"/>
      <c r="C18112"/>
      <c r="D18112"/>
    </row>
    <row r="18113" spans="1:4" ht="15" x14ac:dyDescent="0.25">
      <c r="A18113"/>
      <c r="B18113"/>
      <c r="C18113"/>
      <c r="D18113"/>
    </row>
    <row r="18114" spans="1:4" ht="15" x14ac:dyDescent="0.25">
      <c r="A18114"/>
      <c r="B18114"/>
      <c r="C18114"/>
      <c r="D18114"/>
    </row>
    <row r="18115" spans="1:4" ht="15" x14ac:dyDescent="0.25">
      <c r="A18115"/>
      <c r="B18115"/>
      <c r="C18115"/>
      <c r="D18115"/>
    </row>
    <row r="18116" spans="1:4" ht="15" x14ac:dyDescent="0.25">
      <c r="A18116"/>
      <c r="B18116"/>
      <c r="C18116"/>
      <c r="D18116"/>
    </row>
    <row r="18117" spans="1:4" ht="15" x14ac:dyDescent="0.25">
      <c r="A18117"/>
      <c r="B18117"/>
      <c r="C18117"/>
      <c r="D18117"/>
    </row>
    <row r="18118" spans="1:4" ht="15" x14ac:dyDescent="0.25">
      <c r="A18118"/>
      <c r="B18118"/>
      <c r="C18118"/>
      <c r="D18118"/>
    </row>
    <row r="18119" spans="1:4" ht="15" x14ac:dyDescent="0.25">
      <c r="A18119"/>
      <c r="B18119"/>
      <c r="C18119"/>
      <c r="D18119"/>
    </row>
    <row r="18120" spans="1:4" ht="15" x14ac:dyDescent="0.25">
      <c r="A18120"/>
      <c r="B18120"/>
      <c r="C18120"/>
      <c r="D18120"/>
    </row>
    <row r="18121" spans="1:4" ht="15" x14ac:dyDescent="0.25">
      <c r="A18121"/>
      <c r="B18121"/>
      <c r="C18121"/>
      <c r="D18121"/>
    </row>
    <row r="18122" spans="1:4" ht="15" x14ac:dyDescent="0.25">
      <c r="A18122"/>
      <c r="B18122"/>
      <c r="C18122"/>
      <c r="D18122"/>
    </row>
    <row r="18123" spans="1:4" ht="15" x14ac:dyDescent="0.25">
      <c r="A18123"/>
      <c r="B18123"/>
      <c r="C18123"/>
      <c r="D18123"/>
    </row>
    <row r="18124" spans="1:4" ht="15" x14ac:dyDescent="0.25">
      <c r="A18124"/>
      <c r="B18124"/>
      <c r="C18124"/>
      <c r="D18124"/>
    </row>
    <row r="18125" spans="1:4" ht="15" x14ac:dyDescent="0.25">
      <c r="A18125"/>
      <c r="B18125"/>
      <c r="C18125"/>
      <c r="D18125"/>
    </row>
    <row r="18126" spans="1:4" ht="15" x14ac:dyDescent="0.25">
      <c r="A18126"/>
      <c r="B18126"/>
      <c r="C18126"/>
      <c r="D18126"/>
    </row>
    <row r="18127" spans="1:4" ht="15" x14ac:dyDescent="0.25">
      <c r="A18127"/>
      <c r="B18127"/>
      <c r="C18127"/>
      <c r="D18127"/>
    </row>
    <row r="18128" spans="1:4" ht="15" x14ac:dyDescent="0.25">
      <c r="A18128"/>
      <c r="B18128"/>
      <c r="C18128"/>
      <c r="D18128"/>
    </row>
    <row r="18129" spans="1:4" ht="15" x14ac:dyDescent="0.25">
      <c r="A18129"/>
      <c r="B18129"/>
      <c r="C18129"/>
      <c r="D18129"/>
    </row>
    <row r="18130" spans="1:4" ht="15" x14ac:dyDescent="0.25">
      <c r="A18130"/>
      <c r="B18130"/>
      <c r="C18130"/>
      <c r="D18130"/>
    </row>
    <row r="18131" spans="1:4" ht="15" x14ac:dyDescent="0.25">
      <c r="A18131"/>
      <c r="B18131"/>
      <c r="C18131"/>
      <c r="D18131"/>
    </row>
    <row r="18132" spans="1:4" ht="15" x14ac:dyDescent="0.25">
      <c r="A18132"/>
      <c r="B18132"/>
      <c r="C18132"/>
      <c r="D18132"/>
    </row>
    <row r="18133" spans="1:4" ht="15" x14ac:dyDescent="0.25">
      <c r="A18133"/>
      <c r="B18133"/>
      <c r="C18133"/>
      <c r="D18133"/>
    </row>
    <row r="18134" spans="1:4" ht="15" x14ac:dyDescent="0.25">
      <c r="A18134"/>
      <c r="B18134"/>
      <c r="C18134"/>
      <c r="D18134"/>
    </row>
    <row r="18135" spans="1:4" ht="15" x14ac:dyDescent="0.25">
      <c r="A18135"/>
      <c r="B18135"/>
      <c r="C18135"/>
      <c r="D18135"/>
    </row>
    <row r="18136" spans="1:4" ht="15" x14ac:dyDescent="0.25">
      <c r="A18136"/>
      <c r="B18136"/>
      <c r="C18136"/>
      <c r="D18136"/>
    </row>
    <row r="18137" spans="1:4" ht="15" x14ac:dyDescent="0.25">
      <c r="A18137"/>
      <c r="B18137"/>
      <c r="C18137"/>
      <c r="D18137"/>
    </row>
    <row r="18138" spans="1:4" ht="15" x14ac:dyDescent="0.25">
      <c r="A18138"/>
      <c r="B18138"/>
      <c r="C18138"/>
      <c r="D18138"/>
    </row>
    <row r="18139" spans="1:4" ht="15" x14ac:dyDescent="0.25">
      <c r="A18139"/>
      <c r="B18139"/>
      <c r="C18139"/>
      <c r="D18139"/>
    </row>
    <row r="18140" spans="1:4" ht="15" x14ac:dyDescent="0.25">
      <c r="A18140"/>
      <c r="B18140"/>
      <c r="C18140"/>
      <c r="D18140"/>
    </row>
    <row r="18141" spans="1:4" ht="15" x14ac:dyDescent="0.25">
      <c r="A18141"/>
      <c r="B18141"/>
      <c r="C18141"/>
      <c r="D18141"/>
    </row>
    <row r="18142" spans="1:4" ht="15" x14ac:dyDescent="0.25">
      <c r="A18142"/>
      <c r="B18142"/>
      <c r="C18142"/>
      <c r="D18142"/>
    </row>
    <row r="18143" spans="1:4" ht="15" x14ac:dyDescent="0.25">
      <c r="A18143"/>
      <c r="B18143"/>
      <c r="C18143"/>
      <c r="D18143"/>
    </row>
    <row r="18144" spans="1:4" ht="15" x14ac:dyDescent="0.25">
      <c r="A18144"/>
      <c r="B18144"/>
      <c r="C18144"/>
      <c r="D18144"/>
    </row>
    <row r="18145" spans="1:4" ht="15" x14ac:dyDescent="0.25">
      <c r="A18145"/>
      <c r="B18145"/>
      <c r="C18145"/>
      <c r="D18145"/>
    </row>
    <row r="18146" spans="1:4" ht="15" x14ac:dyDescent="0.25">
      <c r="A18146"/>
      <c r="B18146"/>
      <c r="C18146"/>
      <c r="D18146"/>
    </row>
    <row r="18147" spans="1:4" ht="15" x14ac:dyDescent="0.25">
      <c r="A18147"/>
      <c r="B18147"/>
      <c r="C18147"/>
      <c r="D18147"/>
    </row>
    <row r="18148" spans="1:4" ht="15" x14ac:dyDescent="0.25">
      <c r="A18148"/>
      <c r="B18148"/>
      <c r="C18148"/>
      <c r="D18148"/>
    </row>
    <row r="18149" spans="1:4" ht="15" x14ac:dyDescent="0.25">
      <c r="A18149"/>
      <c r="B18149"/>
      <c r="C18149"/>
      <c r="D18149"/>
    </row>
    <row r="18150" spans="1:4" ht="15" x14ac:dyDescent="0.25">
      <c r="A18150"/>
      <c r="B18150"/>
      <c r="C18150"/>
      <c r="D18150"/>
    </row>
    <row r="18151" spans="1:4" ht="15" x14ac:dyDescent="0.25">
      <c r="A18151"/>
      <c r="B18151"/>
      <c r="C18151"/>
      <c r="D18151"/>
    </row>
    <row r="18152" spans="1:4" ht="15" x14ac:dyDescent="0.25">
      <c r="A18152"/>
      <c r="B18152"/>
      <c r="C18152"/>
      <c r="D18152"/>
    </row>
    <row r="18153" spans="1:4" ht="15" x14ac:dyDescent="0.25">
      <c r="A18153"/>
      <c r="B18153"/>
      <c r="C18153"/>
      <c r="D18153"/>
    </row>
    <row r="18154" spans="1:4" ht="15" x14ac:dyDescent="0.25">
      <c r="A18154"/>
      <c r="B18154"/>
      <c r="C18154"/>
      <c r="D18154"/>
    </row>
    <row r="18155" spans="1:4" ht="15" x14ac:dyDescent="0.25">
      <c r="A18155"/>
      <c r="B18155"/>
      <c r="C18155"/>
      <c r="D18155"/>
    </row>
    <row r="18156" spans="1:4" ht="15" x14ac:dyDescent="0.25">
      <c r="A18156"/>
      <c r="B18156"/>
      <c r="C18156"/>
      <c r="D18156"/>
    </row>
    <row r="18157" spans="1:4" ht="15" x14ac:dyDescent="0.25">
      <c r="A18157"/>
      <c r="B18157"/>
      <c r="C18157"/>
      <c r="D18157"/>
    </row>
    <row r="18158" spans="1:4" ht="15" x14ac:dyDescent="0.25">
      <c r="A18158"/>
      <c r="B18158"/>
      <c r="C18158"/>
      <c r="D18158"/>
    </row>
    <row r="18159" spans="1:4" ht="15" x14ac:dyDescent="0.25">
      <c r="A18159"/>
      <c r="B18159"/>
      <c r="C18159"/>
      <c r="D18159"/>
    </row>
    <row r="18160" spans="1:4" ht="15" x14ac:dyDescent="0.25">
      <c r="A18160"/>
      <c r="B18160"/>
      <c r="C18160"/>
      <c r="D18160"/>
    </row>
    <row r="18161" spans="1:4" ht="15" x14ac:dyDescent="0.25">
      <c r="A18161"/>
      <c r="B18161"/>
      <c r="C18161"/>
      <c r="D18161"/>
    </row>
    <row r="18162" spans="1:4" ht="15" x14ac:dyDescent="0.25">
      <c r="A18162"/>
      <c r="B18162"/>
      <c r="C18162"/>
      <c r="D18162"/>
    </row>
    <row r="18163" spans="1:4" ht="15" x14ac:dyDescent="0.25">
      <c r="A18163"/>
      <c r="B18163"/>
      <c r="C18163"/>
      <c r="D18163"/>
    </row>
    <row r="18164" spans="1:4" ht="15" x14ac:dyDescent="0.25">
      <c r="A18164"/>
      <c r="B18164"/>
      <c r="C18164"/>
      <c r="D18164"/>
    </row>
    <row r="18165" spans="1:4" ht="15" x14ac:dyDescent="0.25">
      <c r="A18165"/>
      <c r="B18165"/>
      <c r="C18165"/>
      <c r="D18165"/>
    </row>
    <row r="18166" spans="1:4" ht="15" x14ac:dyDescent="0.25">
      <c r="A18166"/>
      <c r="B18166"/>
      <c r="C18166"/>
      <c r="D18166"/>
    </row>
    <row r="18167" spans="1:4" ht="15" x14ac:dyDescent="0.25">
      <c r="A18167"/>
      <c r="B18167"/>
      <c r="C18167"/>
      <c r="D18167"/>
    </row>
    <row r="18168" spans="1:4" ht="15" x14ac:dyDescent="0.25">
      <c r="A18168"/>
      <c r="B18168"/>
      <c r="C18168"/>
      <c r="D18168"/>
    </row>
    <row r="18169" spans="1:4" ht="15" x14ac:dyDescent="0.25">
      <c r="A18169"/>
      <c r="B18169"/>
      <c r="C18169"/>
      <c r="D18169"/>
    </row>
    <row r="18170" spans="1:4" ht="15" x14ac:dyDescent="0.25">
      <c r="A18170"/>
      <c r="B18170"/>
      <c r="C18170"/>
      <c r="D18170"/>
    </row>
    <row r="18171" spans="1:4" ht="15" x14ac:dyDescent="0.25">
      <c r="A18171"/>
      <c r="B18171"/>
      <c r="C18171"/>
      <c r="D18171"/>
    </row>
    <row r="18172" spans="1:4" ht="15" x14ac:dyDescent="0.25">
      <c r="A18172"/>
      <c r="B18172"/>
      <c r="C18172"/>
      <c r="D18172"/>
    </row>
    <row r="18173" spans="1:4" ht="15" x14ac:dyDescent="0.25">
      <c r="A18173"/>
      <c r="B18173"/>
      <c r="C18173"/>
      <c r="D18173"/>
    </row>
    <row r="18174" spans="1:4" ht="15" x14ac:dyDescent="0.25">
      <c r="A18174"/>
      <c r="B18174"/>
      <c r="C18174"/>
      <c r="D18174"/>
    </row>
    <row r="18175" spans="1:4" ht="15" x14ac:dyDescent="0.25">
      <c r="A18175"/>
      <c r="B18175"/>
      <c r="C18175"/>
      <c r="D18175"/>
    </row>
    <row r="18176" spans="1:4" ht="15" x14ac:dyDescent="0.25">
      <c r="A18176"/>
      <c r="B18176"/>
      <c r="C18176"/>
      <c r="D18176"/>
    </row>
    <row r="18177" spans="1:4" ht="15" x14ac:dyDescent="0.25">
      <c r="A18177"/>
      <c r="B18177"/>
      <c r="C18177"/>
      <c r="D18177"/>
    </row>
    <row r="18178" spans="1:4" ht="15" x14ac:dyDescent="0.25">
      <c r="A18178"/>
      <c r="B18178"/>
      <c r="C18178"/>
      <c r="D18178"/>
    </row>
    <row r="18179" spans="1:4" ht="15" x14ac:dyDescent="0.25">
      <c r="A18179"/>
      <c r="B18179"/>
      <c r="C18179"/>
      <c r="D18179"/>
    </row>
    <row r="18180" spans="1:4" ht="15" x14ac:dyDescent="0.25">
      <c r="A18180"/>
      <c r="B18180"/>
      <c r="C18180"/>
      <c r="D18180"/>
    </row>
    <row r="18181" spans="1:4" ht="15" x14ac:dyDescent="0.25">
      <c r="A18181"/>
      <c r="B18181"/>
      <c r="C18181"/>
      <c r="D18181"/>
    </row>
    <row r="18182" spans="1:4" ht="15" x14ac:dyDescent="0.25">
      <c r="A18182"/>
      <c r="B18182"/>
      <c r="C18182"/>
      <c r="D18182"/>
    </row>
    <row r="18183" spans="1:4" ht="15" x14ac:dyDescent="0.25">
      <c r="A18183"/>
      <c r="B18183"/>
      <c r="C18183"/>
      <c r="D18183"/>
    </row>
    <row r="18184" spans="1:4" ht="15" x14ac:dyDescent="0.25">
      <c r="A18184"/>
      <c r="B18184"/>
      <c r="C18184"/>
      <c r="D18184"/>
    </row>
    <row r="18185" spans="1:4" ht="15" x14ac:dyDescent="0.25">
      <c r="A18185"/>
      <c r="B18185"/>
      <c r="C18185"/>
      <c r="D18185"/>
    </row>
    <row r="18186" spans="1:4" ht="15" x14ac:dyDescent="0.25">
      <c r="A18186"/>
      <c r="B18186"/>
      <c r="C18186"/>
      <c r="D18186"/>
    </row>
    <row r="18187" spans="1:4" ht="15" x14ac:dyDescent="0.25">
      <c r="A18187"/>
      <c r="B18187"/>
      <c r="C18187"/>
      <c r="D18187"/>
    </row>
    <row r="18188" spans="1:4" ht="15" x14ac:dyDescent="0.25">
      <c r="A18188"/>
      <c r="B18188"/>
      <c r="C18188"/>
      <c r="D18188"/>
    </row>
    <row r="18189" spans="1:4" ht="15" x14ac:dyDescent="0.25">
      <c r="A18189"/>
      <c r="B18189"/>
      <c r="C18189"/>
      <c r="D18189"/>
    </row>
    <row r="18190" spans="1:4" ht="15" x14ac:dyDescent="0.25">
      <c r="A18190"/>
      <c r="B18190"/>
      <c r="C18190"/>
      <c r="D18190"/>
    </row>
    <row r="18191" spans="1:4" ht="15" x14ac:dyDescent="0.25">
      <c r="A18191"/>
      <c r="B18191"/>
      <c r="C18191"/>
      <c r="D18191"/>
    </row>
    <row r="18192" spans="1:4" ht="15" x14ac:dyDescent="0.25">
      <c r="A18192"/>
      <c r="B18192"/>
      <c r="C18192"/>
      <c r="D18192"/>
    </row>
    <row r="18193" spans="1:4" ht="15" x14ac:dyDescent="0.25">
      <c r="A18193"/>
      <c r="B18193"/>
      <c r="C18193"/>
      <c r="D18193"/>
    </row>
    <row r="18194" spans="1:4" ht="15" x14ac:dyDescent="0.25">
      <c r="A18194"/>
      <c r="B18194"/>
      <c r="C18194"/>
      <c r="D18194"/>
    </row>
    <row r="18195" spans="1:4" ht="15" x14ac:dyDescent="0.25">
      <c r="A18195"/>
      <c r="B18195"/>
      <c r="C18195"/>
      <c r="D18195"/>
    </row>
    <row r="18196" spans="1:4" ht="15" x14ac:dyDescent="0.25">
      <c r="A18196"/>
      <c r="B18196"/>
      <c r="C18196"/>
      <c r="D18196"/>
    </row>
    <row r="18197" spans="1:4" ht="15" x14ac:dyDescent="0.25">
      <c r="A18197"/>
      <c r="B18197"/>
      <c r="C18197"/>
      <c r="D18197"/>
    </row>
    <row r="18198" spans="1:4" ht="15" x14ac:dyDescent="0.25">
      <c r="A18198"/>
      <c r="B18198"/>
      <c r="C18198"/>
      <c r="D18198"/>
    </row>
    <row r="18199" spans="1:4" ht="15" x14ac:dyDescent="0.25">
      <c r="A18199"/>
      <c r="B18199"/>
      <c r="C18199"/>
      <c r="D18199"/>
    </row>
    <row r="18200" spans="1:4" ht="15" x14ac:dyDescent="0.25">
      <c r="A18200"/>
      <c r="B18200"/>
      <c r="C18200"/>
      <c r="D18200"/>
    </row>
    <row r="18201" spans="1:4" ht="15" x14ac:dyDescent="0.25">
      <c r="A18201"/>
      <c r="B18201"/>
      <c r="C18201"/>
      <c r="D18201"/>
    </row>
    <row r="18202" spans="1:4" ht="15" x14ac:dyDescent="0.25">
      <c r="A18202"/>
      <c r="B18202"/>
      <c r="C18202"/>
      <c r="D18202"/>
    </row>
    <row r="18203" spans="1:4" ht="15" x14ac:dyDescent="0.25">
      <c r="A18203"/>
      <c r="B18203"/>
      <c r="C18203"/>
      <c r="D18203"/>
    </row>
    <row r="18204" spans="1:4" ht="15" x14ac:dyDescent="0.25">
      <c r="A18204"/>
      <c r="B18204"/>
      <c r="C18204"/>
      <c r="D18204"/>
    </row>
    <row r="18205" spans="1:4" ht="15" x14ac:dyDescent="0.25">
      <c r="A18205"/>
      <c r="B18205"/>
      <c r="C18205"/>
      <c r="D18205"/>
    </row>
    <row r="18206" spans="1:4" ht="15" x14ac:dyDescent="0.25">
      <c r="A18206"/>
      <c r="B18206"/>
      <c r="C18206"/>
      <c r="D18206"/>
    </row>
    <row r="18207" spans="1:4" ht="15" x14ac:dyDescent="0.25">
      <c r="A18207"/>
      <c r="B18207"/>
      <c r="C18207"/>
      <c r="D18207"/>
    </row>
    <row r="18208" spans="1:4" ht="15" x14ac:dyDescent="0.25">
      <c r="A18208"/>
      <c r="B18208"/>
      <c r="C18208"/>
      <c r="D18208"/>
    </row>
    <row r="18209" spans="1:4" ht="15" x14ac:dyDescent="0.25">
      <c r="A18209"/>
      <c r="B18209"/>
      <c r="C18209"/>
      <c r="D18209"/>
    </row>
    <row r="18210" spans="1:4" ht="15" x14ac:dyDescent="0.25">
      <c r="A18210"/>
      <c r="B18210"/>
      <c r="C18210"/>
      <c r="D18210"/>
    </row>
    <row r="18211" spans="1:4" ht="15" x14ac:dyDescent="0.25">
      <c r="A18211"/>
      <c r="B18211"/>
      <c r="C18211"/>
      <c r="D18211"/>
    </row>
    <row r="18212" spans="1:4" ht="15" x14ac:dyDescent="0.25">
      <c r="A18212"/>
      <c r="B18212"/>
      <c r="C18212"/>
      <c r="D18212"/>
    </row>
    <row r="18213" spans="1:4" ht="15" x14ac:dyDescent="0.25">
      <c r="A18213"/>
      <c r="B18213"/>
      <c r="C18213"/>
      <c r="D18213"/>
    </row>
    <row r="18214" spans="1:4" ht="15" x14ac:dyDescent="0.25">
      <c r="A18214"/>
      <c r="B18214"/>
      <c r="C18214"/>
      <c r="D18214"/>
    </row>
    <row r="18215" spans="1:4" ht="15" x14ac:dyDescent="0.25">
      <c r="A18215"/>
      <c r="B18215"/>
      <c r="C18215"/>
      <c r="D18215"/>
    </row>
    <row r="18216" spans="1:4" ht="15" x14ac:dyDescent="0.25">
      <c r="A18216"/>
      <c r="B18216"/>
      <c r="C18216"/>
      <c r="D18216"/>
    </row>
    <row r="18217" spans="1:4" ht="15" x14ac:dyDescent="0.25">
      <c r="A18217"/>
      <c r="B18217"/>
      <c r="C18217"/>
      <c r="D18217"/>
    </row>
    <row r="18218" spans="1:4" ht="15" x14ac:dyDescent="0.25">
      <c r="A18218"/>
      <c r="B18218"/>
      <c r="C18218"/>
      <c r="D18218"/>
    </row>
    <row r="18219" spans="1:4" ht="15" x14ac:dyDescent="0.25">
      <c r="A18219"/>
      <c r="B18219"/>
      <c r="C18219"/>
      <c r="D18219"/>
    </row>
    <row r="18220" spans="1:4" ht="15" x14ac:dyDescent="0.25">
      <c r="A18220"/>
      <c r="B18220"/>
      <c r="C18220"/>
      <c r="D18220"/>
    </row>
    <row r="18221" spans="1:4" ht="15" x14ac:dyDescent="0.25">
      <c r="A18221"/>
      <c r="B18221"/>
      <c r="C18221"/>
      <c r="D18221"/>
    </row>
    <row r="18222" spans="1:4" ht="15" x14ac:dyDescent="0.25">
      <c r="A18222"/>
      <c r="B18222"/>
      <c r="C18222"/>
      <c r="D18222"/>
    </row>
    <row r="18223" spans="1:4" ht="15" x14ac:dyDescent="0.25">
      <c r="A18223"/>
      <c r="B18223"/>
      <c r="C18223"/>
      <c r="D18223"/>
    </row>
    <row r="18224" spans="1:4" ht="15" x14ac:dyDescent="0.25">
      <c r="A18224"/>
      <c r="B18224"/>
      <c r="C18224"/>
      <c r="D18224"/>
    </row>
    <row r="18225" spans="1:4" ht="15" x14ac:dyDescent="0.25">
      <c r="A18225"/>
      <c r="B18225"/>
      <c r="C18225"/>
      <c r="D18225"/>
    </row>
    <row r="18226" spans="1:4" ht="15" x14ac:dyDescent="0.25">
      <c r="A18226"/>
      <c r="B18226"/>
      <c r="C18226"/>
      <c r="D18226"/>
    </row>
    <row r="18227" spans="1:4" ht="15" x14ac:dyDescent="0.25">
      <c r="A18227"/>
      <c r="B18227"/>
      <c r="C18227"/>
      <c r="D18227"/>
    </row>
    <row r="18228" spans="1:4" ht="15" x14ac:dyDescent="0.25">
      <c r="A18228"/>
      <c r="B18228"/>
      <c r="C18228"/>
      <c r="D18228"/>
    </row>
    <row r="18229" spans="1:4" ht="15" x14ac:dyDescent="0.25">
      <c r="A18229"/>
      <c r="B18229"/>
      <c r="C18229"/>
      <c r="D18229"/>
    </row>
    <row r="18230" spans="1:4" ht="15" x14ac:dyDescent="0.25">
      <c r="A18230"/>
      <c r="B18230"/>
      <c r="C18230"/>
      <c r="D18230"/>
    </row>
    <row r="18231" spans="1:4" ht="15" x14ac:dyDescent="0.25">
      <c r="A18231"/>
      <c r="B18231"/>
      <c r="C18231"/>
      <c r="D18231"/>
    </row>
    <row r="18232" spans="1:4" ht="15" x14ac:dyDescent="0.25">
      <c r="A18232"/>
      <c r="B18232"/>
      <c r="C18232"/>
      <c r="D18232"/>
    </row>
    <row r="18233" spans="1:4" ht="15" x14ac:dyDescent="0.25">
      <c r="A18233"/>
      <c r="B18233"/>
      <c r="C18233"/>
      <c r="D18233"/>
    </row>
    <row r="18234" spans="1:4" ht="15" x14ac:dyDescent="0.25">
      <c r="A18234"/>
      <c r="B18234"/>
      <c r="C18234"/>
      <c r="D18234"/>
    </row>
    <row r="18235" spans="1:4" ht="15" x14ac:dyDescent="0.25">
      <c r="A18235"/>
      <c r="B18235"/>
      <c r="C18235"/>
      <c r="D18235"/>
    </row>
    <row r="18236" spans="1:4" ht="15" x14ac:dyDescent="0.25">
      <c r="A18236"/>
      <c r="B18236"/>
      <c r="C18236"/>
      <c r="D18236"/>
    </row>
    <row r="18237" spans="1:4" ht="15" x14ac:dyDescent="0.25">
      <c r="A18237"/>
      <c r="B18237"/>
      <c r="C18237"/>
      <c r="D18237"/>
    </row>
    <row r="18238" spans="1:4" ht="15" x14ac:dyDescent="0.25">
      <c r="A18238"/>
      <c r="B18238"/>
      <c r="C18238"/>
      <c r="D18238"/>
    </row>
    <row r="18239" spans="1:4" ht="15" x14ac:dyDescent="0.25">
      <c r="A18239"/>
      <c r="B18239"/>
      <c r="C18239"/>
      <c r="D18239"/>
    </row>
    <row r="18240" spans="1:4" ht="15" x14ac:dyDescent="0.25">
      <c r="A18240"/>
      <c r="B18240"/>
      <c r="C18240"/>
      <c r="D18240"/>
    </row>
    <row r="18241" spans="1:4" ht="15" x14ac:dyDescent="0.25">
      <c r="A18241"/>
      <c r="B18241"/>
      <c r="C18241"/>
      <c r="D18241"/>
    </row>
    <row r="18242" spans="1:4" ht="15" x14ac:dyDescent="0.25">
      <c r="A18242"/>
      <c r="B18242"/>
      <c r="C18242"/>
      <c r="D18242"/>
    </row>
    <row r="18243" spans="1:4" ht="15" x14ac:dyDescent="0.25">
      <c r="A18243"/>
      <c r="B18243"/>
      <c r="C18243"/>
      <c r="D18243"/>
    </row>
    <row r="18244" spans="1:4" ht="15" x14ac:dyDescent="0.25">
      <c r="A18244"/>
      <c r="B18244"/>
      <c r="C18244"/>
      <c r="D18244"/>
    </row>
    <row r="18245" spans="1:4" ht="15" x14ac:dyDescent="0.25">
      <c r="A18245"/>
      <c r="B18245"/>
      <c r="C18245"/>
      <c r="D18245"/>
    </row>
    <row r="18246" spans="1:4" ht="15" x14ac:dyDescent="0.25">
      <c r="A18246"/>
      <c r="B18246"/>
      <c r="C18246"/>
      <c r="D18246"/>
    </row>
    <row r="18247" spans="1:4" ht="15" x14ac:dyDescent="0.25">
      <c r="A18247"/>
      <c r="B18247"/>
      <c r="C18247"/>
      <c r="D18247"/>
    </row>
    <row r="18248" spans="1:4" ht="15" x14ac:dyDescent="0.25">
      <c r="A18248"/>
      <c r="B18248"/>
      <c r="C18248"/>
      <c r="D18248"/>
    </row>
    <row r="18249" spans="1:4" ht="15" x14ac:dyDescent="0.25">
      <c r="A18249"/>
      <c r="B18249"/>
      <c r="C18249"/>
      <c r="D18249"/>
    </row>
    <row r="18250" spans="1:4" ht="15" x14ac:dyDescent="0.25">
      <c r="A18250"/>
      <c r="B18250"/>
      <c r="C18250"/>
      <c r="D18250"/>
    </row>
    <row r="18251" spans="1:4" ht="15" x14ac:dyDescent="0.25">
      <c r="A18251"/>
      <c r="B18251"/>
      <c r="C18251"/>
      <c r="D18251"/>
    </row>
    <row r="18252" spans="1:4" ht="15" x14ac:dyDescent="0.25">
      <c r="A18252"/>
      <c r="B18252"/>
      <c r="C18252"/>
      <c r="D18252"/>
    </row>
    <row r="18253" spans="1:4" ht="15" x14ac:dyDescent="0.25">
      <c r="A18253"/>
      <c r="B18253"/>
      <c r="C18253"/>
      <c r="D18253"/>
    </row>
    <row r="18254" spans="1:4" ht="15" x14ac:dyDescent="0.25">
      <c r="A18254"/>
      <c r="B18254"/>
      <c r="C18254"/>
      <c r="D18254"/>
    </row>
    <row r="18255" spans="1:4" ht="15" x14ac:dyDescent="0.25">
      <c r="A18255"/>
      <c r="B18255"/>
      <c r="C18255"/>
      <c r="D18255"/>
    </row>
    <row r="18256" spans="1:4" ht="15" x14ac:dyDescent="0.25">
      <c r="A18256"/>
      <c r="B18256"/>
      <c r="C18256"/>
      <c r="D18256"/>
    </row>
    <row r="18257" spans="1:4" ht="15" x14ac:dyDescent="0.25">
      <c r="A18257"/>
      <c r="B18257"/>
      <c r="C18257"/>
      <c r="D18257"/>
    </row>
    <row r="18258" spans="1:4" ht="15" x14ac:dyDescent="0.25">
      <c r="A18258"/>
      <c r="B18258"/>
      <c r="C18258"/>
      <c r="D18258"/>
    </row>
    <row r="18259" spans="1:4" ht="15" x14ac:dyDescent="0.25">
      <c r="A18259"/>
      <c r="B18259"/>
      <c r="C18259"/>
      <c r="D18259"/>
    </row>
    <row r="18260" spans="1:4" ht="15" x14ac:dyDescent="0.25">
      <c r="A18260"/>
      <c r="B18260"/>
      <c r="C18260"/>
      <c r="D18260"/>
    </row>
    <row r="18261" spans="1:4" ht="15" x14ac:dyDescent="0.25">
      <c r="A18261"/>
      <c r="B18261"/>
      <c r="C18261"/>
      <c r="D18261"/>
    </row>
    <row r="18262" spans="1:4" ht="15" x14ac:dyDescent="0.25">
      <c r="A18262"/>
      <c r="B18262"/>
      <c r="C18262"/>
      <c r="D18262"/>
    </row>
    <row r="18263" spans="1:4" ht="15" x14ac:dyDescent="0.25">
      <c r="A18263"/>
      <c r="B18263"/>
      <c r="C18263"/>
      <c r="D18263"/>
    </row>
    <row r="18264" spans="1:4" ht="15" x14ac:dyDescent="0.25">
      <c r="A18264"/>
      <c r="B18264"/>
      <c r="C18264"/>
      <c r="D18264"/>
    </row>
    <row r="18265" spans="1:4" ht="15" x14ac:dyDescent="0.25">
      <c r="A18265"/>
      <c r="B18265"/>
      <c r="C18265"/>
      <c r="D18265"/>
    </row>
    <row r="18266" spans="1:4" ht="15" x14ac:dyDescent="0.25">
      <c r="A18266"/>
      <c r="B18266"/>
      <c r="C18266"/>
      <c r="D18266"/>
    </row>
    <row r="18267" spans="1:4" ht="15" x14ac:dyDescent="0.25">
      <c r="A18267"/>
      <c r="B18267"/>
      <c r="C18267"/>
      <c r="D18267"/>
    </row>
    <row r="18268" spans="1:4" ht="15" x14ac:dyDescent="0.25">
      <c r="A18268"/>
      <c r="B18268"/>
      <c r="C18268"/>
      <c r="D18268"/>
    </row>
    <row r="18269" spans="1:4" ht="15" x14ac:dyDescent="0.25">
      <c r="A18269"/>
      <c r="B18269"/>
      <c r="C18269"/>
      <c r="D18269"/>
    </row>
    <row r="18270" spans="1:4" ht="15" x14ac:dyDescent="0.25">
      <c r="A18270"/>
      <c r="B18270"/>
      <c r="C18270"/>
      <c r="D18270"/>
    </row>
    <row r="18271" spans="1:4" ht="15" x14ac:dyDescent="0.25">
      <c r="A18271"/>
      <c r="B18271"/>
      <c r="C18271"/>
      <c r="D18271"/>
    </row>
    <row r="18272" spans="1:4" ht="15" x14ac:dyDescent="0.25">
      <c r="A18272"/>
      <c r="B18272"/>
      <c r="C18272"/>
      <c r="D18272"/>
    </row>
    <row r="18273" spans="1:4" ht="15" x14ac:dyDescent="0.25">
      <c r="A18273"/>
      <c r="B18273"/>
      <c r="C18273"/>
      <c r="D18273"/>
    </row>
    <row r="18274" spans="1:4" ht="15" x14ac:dyDescent="0.25">
      <c r="A18274"/>
      <c r="B18274"/>
      <c r="C18274"/>
      <c r="D18274"/>
    </row>
    <row r="18275" spans="1:4" ht="15" x14ac:dyDescent="0.25">
      <c r="A18275"/>
      <c r="B18275"/>
      <c r="C18275"/>
      <c r="D18275"/>
    </row>
    <row r="18276" spans="1:4" ht="15" x14ac:dyDescent="0.25">
      <c r="A18276"/>
      <c r="B18276"/>
      <c r="C18276"/>
      <c r="D18276"/>
    </row>
    <row r="18277" spans="1:4" ht="15" x14ac:dyDescent="0.25">
      <c r="A18277"/>
      <c r="B18277"/>
      <c r="C18277"/>
      <c r="D18277"/>
    </row>
    <row r="18278" spans="1:4" ht="15" x14ac:dyDescent="0.25">
      <c r="A18278"/>
      <c r="B18278"/>
      <c r="C18278"/>
      <c r="D18278"/>
    </row>
    <row r="18279" spans="1:4" ht="15" x14ac:dyDescent="0.25">
      <c r="A18279"/>
      <c r="B18279"/>
      <c r="C18279"/>
      <c r="D18279"/>
    </row>
    <row r="18280" spans="1:4" ht="15" x14ac:dyDescent="0.25">
      <c r="A18280"/>
      <c r="B18280"/>
      <c r="C18280"/>
      <c r="D18280"/>
    </row>
    <row r="18281" spans="1:4" ht="15" x14ac:dyDescent="0.25">
      <c r="A18281"/>
      <c r="B18281"/>
      <c r="C18281"/>
      <c r="D18281"/>
    </row>
    <row r="18282" spans="1:4" ht="15" x14ac:dyDescent="0.25">
      <c r="A18282"/>
      <c r="B18282"/>
      <c r="C18282"/>
      <c r="D18282"/>
    </row>
    <row r="18283" spans="1:4" ht="15" x14ac:dyDescent="0.25">
      <c r="A18283"/>
      <c r="B18283"/>
      <c r="C18283"/>
      <c r="D18283"/>
    </row>
    <row r="18284" spans="1:4" ht="15" x14ac:dyDescent="0.25">
      <c r="A18284"/>
      <c r="B18284"/>
      <c r="C18284"/>
      <c r="D18284"/>
    </row>
    <row r="18285" spans="1:4" ht="15" x14ac:dyDescent="0.25">
      <c r="A18285"/>
      <c r="B18285"/>
      <c r="C18285"/>
      <c r="D18285"/>
    </row>
    <row r="18286" spans="1:4" ht="15" x14ac:dyDescent="0.25">
      <c r="A18286"/>
      <c r="B18286"/>
      <c r="C18286"/>
      <c r="D18286"/>
    </row>
    <row r="18287" spans="1:4" ht="15" x14ac:dyDescent="0.25">
      <c r="A18287"/>
      <c r="B18287"/>
      <c r="C18287"/>
      <c r="D18287"/>
    </row>
    <row r="18288" spans="1:4" ht="15" x14ac:dyDescent="0.25">
      <c r="A18288"/>
      <c r="B18288"/>
      <c r="C18288"/>
      <c r="D18288"/>
    </row>
    <row r="18289" spans="1:4" ht="15" x14ac:dyDescent="0.25">
      <c r="A18289"/>
      <c r="B18289"/>
      <c r="C18289"/>
      <c r="D18289"/>
    </row>
    <row r="18290" spans="1:4" ht="15" x14ac:dyDescent="0.25">
      <c r="A18290"/>
      <c r="B18290"/>
      <c r="C18290"/>
      <c r="D18290"/>
    </row>
    <row r="18291" spans="1:4" ht="15" x14ac:dyDescent="0.25">
      <c r="A18291"/>
      <c r="B18291"/>
      <c r="C18291"/>
      <c r="D18291"/>
    </row>
    <row r="18292" spans="1:4" ht="15" x14ac:dyDescent="0.25">
      <c r="A18292"/>
      <c r="B18292"/>
      <c r="C18292"/>
      <c r="D18292"/>
    </row>
    <row r="18293" spans="1:4" ht="15" x14ac:dyDescent="0.25">
      <c r="A18293"/>
      <c r="B18293"/>
      <c r="C18293"/>
      <c r="D18293"/>
    </row>
    <row r="18294" spans="1:4" ht="15" x14ac:dyDescent="0.25">
      <c r="A18294"/>
      <c r="B18294"/>
      <c r="C18294"/>
      <c r="D18294"/>
    </row>
    <row r="18295" spans="1:4" ht="15" x14ac:dyDescent="0.25">
      <c r="A18295"/>
      <c r="B18295"/>
      <c r="C18295"/>
      <c r="D18295"/>
    </row>
    <row r="18296" spans="1:4" ht="15" x14ac:dyDescent="0.25">
      <c r="A18296"/>
      <c r="B18296"/>
      <c r="C18296"/>
      <c r="D18296"/>
    </row>
    <row r="18297" spans="1:4" ht="15" x14ac:dyDescent="0.25">
      <c r="A18297"/>
      <c r="B18297"/>
      <c r="C18297"/>
      <c r="D18297"/>
    </row>
    <row r="18298" spans="1:4" ht="15" x14ac:dyDescent="0.25">
      <c r="A18298"/>
      <c r="B18298"/>
      <c r="C18298"/>
      <c r="D18298"/>
    </row>
    <row r="18299" spans="1:4" ht="15" x14ac:dyDescent="0.25">
      <c r="A18299"/>
      <c r="B18299"/>
      <c r="C18299"/>
      <c r="D18299"/>
    </row>
    <row r="18300" spans="1:4" ht="15" x14ac:dyDescent="0.25">
      <c r="A18300"/>
      <c r="B18300"/>
      <c r="C18300"/>
      <c r="D18300"/>
    </row>
    <row r="18301" spans="1:4" ht="15" x14ac:dyDescent="0.25">
      <c r="A18301"/>
      <c r="B18301"/>
      <c r="C18301"/>
      <c r="D18301"/>
    </row>
    <row r="18302" spans="1:4" ht="15" x14ac:dyDescent="0.25">
      <c r="A18302"/>
      <c r="B18302"/>
      <c r="C18302"/>
      <c r="D18302"/>
    </row>
    <row r="18303" spans="1:4" ht="15" x14ac:dyDescent="0.25">
      <c r="A18303"/>
      <c r="B18303"/>
      <c r="C18303"/>
      <c r="D18303"/>
    </row>
    <row r="18304" spans="1:4" ht="15" x14ac:dyDescent="0.25">
      <c r="A18304"/>
      <c r="B18304"/>
      <c r="C18304"/>
      <c r="D18304"/>
    </row>
    <row r="18305" spans="1:4" ht="15" x14ac:dyDescent="0.25">
      <c r="A18305"/>
      <c r="B18305"/>
      <c r="C18305"/>
      <c r="D18305"/>
    </row>
    <row r="18306" spans="1:4" ht="15" x14ac:dyDescent="0.25">
      <c r="A18306"/>
      <c r="B18306"/>
      <c r="C18306"/>
      <c r="D18306"/>
    </row>
    <row r="18307" spans="1:4" ht="15" x14ac:dyDescent="0.25">
      <c r="A18307"/>
      <c r="B18307"/>
      <c r="C18307"/>
      <c r="D18307"/>
    </row>
    <row r="18308" spans="1:4" ht="15" x14ac:dyDescent="0.25">
      <c r="A18308"/>
      <c r="B18308"/>
      <c r="C18308"/>
      <c r="D18308"/>
    </row>
    <row r="18309" spans="1:4" ht="15" x14ac:dyDescent="0.25">
      <c r="A18309"/>
      <c r="B18309"/>
      <c r="C18309"/>
      <c r="D18309"/>
    </row>
    <row r="18310" spans="1:4" ht="15" x14ac:dyDescent="0.25">
      <c r="A18310"/>
      <c r="B18310"/>
      <c r="C18310"/>
      <c r="D18310"/>
    </row>
    <row r="18311" spans="1:4" ht="15" x14ac:dyDescent="0.25">
      <c r="A18311"/>
      <c r="B18311"/>
      <c r="C18311"/>
      <c r="D18311"/>
    </row>
    <row r="18312" spans="1:4" ht="15" x14ac:dyDescent="0.25">
      <c r="A18312"/>
      <c r="B18312"/>
      <c r="C18312"/>
      <c r="D18312"/>
    </row>
    <row r="18313" spans="1:4" ht="15" x14ac:dyDescent="0.25">
      <c r="A18313"/>
      <c r="B18313"/>
      <c r="C18313"/>
      <c r="D18313"/>
    </row>
    <row r="18314" spans="1:4" ht="15" x14ac:dyDescent="0.25">
      <c r="A18314"/>
      <c r="B18314"/>
      <c r="C18314"/>
      <c r="D18314"/>
    </row>
    <row r="18315" spans="1:4" ht="15" x14ac:dyDescent="0.25">
      <c r="A18315"/>
      <c r="B18315"/>
      <c r="C18315"/>
      <c r="D18315"/>
    </row>
    <row r="18316" spans="1:4" ht="15" x14ac:dyDescent="0.25">
      <c r="A18316"/>
      <c r="B18316"/>
      <c r="C18316"/>
      <c r="D18316"/>
    </row>
    <row r="18317" spans="1:4" ht="15" x14ac:dyDescent="0.25">
      <c r="A18317"/>
      <c r="B18317"/>
      <c r="C18317"/>
      <c r="D18317"/>
    </row>
    <row r="18318" spans="1:4" ht="15" x14ac:dyDescent="0.25">
      <c r="A18318"/>
      <c r="B18318"/>
      <c r="C18318"/>
      <c r="D18318"/>
    </row>
    <row r="18319" spans="1:4" ht="15" x14ac:dyDescent="0.25">
      <c r="A18319"/>
      <c r="B18319"/>
      <c r="C18319"/>
      <c r="D18319"/>
    </row>
    <row r="18320" spans="1:4" ht="15" x14ac:dyDescent="0.25">
      <c r="A18320"/>
      <c r="B18320"/>
      <c r="C18320"/>
      <c r="D18320"/>
    </row>
    <row r="18321" spans="1:4" ht="15" x14ac:dyDescent="0.25">
      <c r="A18321"/>
      <c r="B18321"/>
      <c r="C18321"/>
      <c r="D18321"/>
    </row>
    <row r="18322" spans="1:4" ht="15" x14ac:dyDescent="0.25">
      <c r="A18322"/>
      <c r="B18322"/>
      <c r="C18322"/>
      <c r="D18322"/>
    </row>
    <row r="18323" spans="1:4" ht="15" x14ac:dyDescent="0.25">
      <c r="A18323"/>
      <c r="B18323"/>
      <c r="C18323"/>
      <c r="D18323"/>
    </row>
    <row r="18324" spans="1:4" ht="15" x14ac:dyDescent="0.25">
      <c r="A18324"/>
      <c r="B18324"/>
      <c r="C18324"/>
      <c r="D18324"/>
    </row>
    <row r="18325" spans="1:4" ht="15" x14ac:dyDescent="0.25">
      <c r="A18325"/>
      <c r="B18325"/>
      <c r="C18325"/>
      <c r="D18325"/>
    </row>
    <row r="18326" spans="1:4" ht="15" x14ac:dyDescent="0.25">
      <c r="A18326"/>
      <c r="B18326"/>
      <c r="C18326"/>
      <c r="D18326"/>
    </row>
    <row r="18327" spans="1:4" ht="15" x14ac:dyDescent="0.25">
      <c r="A18327"/>
      <c r="B18327"/>
      <c r="C18327"/>
      <c r="D18327"/>
    </row>
    <row r="18328" spans="1:4" ht="15" x14ac:dyDescent="0.25">
      <c r="A18328"/>
      <c r="B18328"/>
      <c r="C18328"/>
      <c r="D18328"/>
    </row>
    <row r="18329" spans="1:4" ht="15" x14ac:dyDescent="0.25">
      <c r="A18329"/>
      <c r="B18329"/>
      <c r="C18329"/>
      <c r="D18329"/>
    </row>
    <row r="18330" spans="1:4" ht="15" x14ac:dyDescent="0.25">
      <c r="A18330"/>
      <c r="B18330"/>
      <c r="C18330"/>
      <c r="D18330"/>
    </row>
    <row r="18331" spans="1:4" ht="15" x14ac:dyDescent="0.25">
      <c r="A18331"/>
      <c r="B18331"/>
      <c r="C18331"/>
      <c r="D18331"/>
    </row>
    <row r="18332" spans="1:4" ht="15" x14ac:dyDescent="0.25">
      <c r="A18332"/>
      <c r="B18332"/>
      <c r="C18332"/>
      <c r="D18332"/>
    </row>
    <row r="18333" spans="1:4" ht="15" x14ac:dyDescent="0.25">
      <c r="A18333"/>
      <c r="B18333"/>
      <c r="C18333"/>
      <c r="D18333"/>
    </row>
    <row r="18334" spans="1:4" ht="15" x14ac:dyDescent="0.25">
      <c r="A18334"/>
      <c r="B18334"/>
      <c r="C18334"/>
      <c r="D18334"/>
    </row>
    <row r="18335" spans="1:4" ht="15" x14ac:dyDescent="0.25">
      <c r="A18335"/>
      <c r="B18335"/>
      <c r="C18335"/>
      <c r="D18335"/>
    </row>
    <row r="18336" spans="1:4" ht="15" x14ac:dyDescent="0.25">
      <c r="A18336"/>
      <c r="B18336"/>
      <c r="C18336"/>
      <c r="D18336"/>
    </row>
    <row r="18337" spans="1:4" ht="15" x14ac:dyDescent="0.25">
      <c r="A18337"/>
      <c r="B18337"/>
      <c r="C18337"/>
      <c r="D18337"/>
    </row>
    <row r="18338" spans="1:4" ht="15" x14ac:dyDescent="0.25">
      <c r="A18338"/>
      <c r="B18338"/>
      <c r="C18338"/>
      <c r="D18338"/>
    </row>
    <row r="18339" spans="1:4" ht="15" x14ac:dyDescent="0.25">
      <c r="A18339"/>
      <c r="B18339"/>
      <c r="C18339"/>
      <c r="D18339"/>
    </row>
    <row r="18340" spans="1:4" ht="15" x14ac:dyDescent="0.25">
      <c r="A18340"/>
      <c r="B18340"/>
      <c r="C18340"/>
      <c r="D18340"/>
    </row>
    <row r="18341" spans="1:4" ht="15" x14ac:dyDescent="0.25">
      <c r="A18341"/>
      <c r="B18341"/>
      <c r="C18341"/>
      <c r="D18341"/>
    </row>
    <row r="18342" spans="1:4" ht="15" x14ac:dyDescent="0.25">
      <c r="A18342"/>
      <c r="B18342"/>
      <c r="C18342"/>
      <c r="D18342"/>
    </row>
    <row r="18343" spans="1:4" ht="15" x14ac:dyDescent="0.25">
      <c r="A18343"/>
      <c r="B18343"/>
      <c r="C18343"/>
      <c r="D18343"/>
    </row>
    <row r="18344" spans="1:4" ht="15" x14ac:dyDescent="0.25">
      <c r="A18344"/>
      <c r="B18344"/>
      <c r="C18344"/>
      <c r="D18344"/>
    </row>
    <row r="18345" spans="1:4" ht="15" x14ac:dyDescent="0.25">
      <c r="A18345"/>
      <c r="B18345"/>
      <c r="C18345"/>
      <c r="D18345"/>
    </row>
    <row r="18346" spans="1:4" ht="15" x14ac:dyDescent="0.25">
      <c r="A18346"/>
      <c r="B18346"/>
      <c r="C18346"/>
      <c r="D18346"/>
    </row>
    <row r="18347" spans="1:4" ht="15" x14ac:dyDescent="0.25">
      <c r="A18347"/>
      <c r="B18347"/>
      <c r="C18347"/>
      <c r="D18347"/>
    </row>
    <row r="18348" spans="1:4" ht="15" x14ac:dyDescent="0.25">
      <c r="A18348"/>
      <c r="B18348"/>
      <c r="C18348"/>
      <c r="D18348"/>
    </row>
    <row r="18349" spans="1:4" ht="15" x14ac:dyDescent="0.25">
      <c r="A18349"/>
      <c r="B18349"/>
      <c r="C18349"/>
      <c r="D18349"/>
    </row>
    <row r="18350" spans="1:4" ht="15" x14ac:dyDescent="0.25">
      <c r="A18350"/>
      <c r="B18350"/>
      <c r="C18350"/>
      <c r="D18350"/>
    </row>
    <row r="18351" spans="1:4" ht="15" x14ac:dyDescent="0.25">
      <c r="A18351"/>
      <c r="B18351"/>
      <c r="C18351"/>
      <c r="D18351"/>
    </row>
    <row r="18352" spans="1:4" ht="15" x14ac:dyDescent="0.25">
      <c r="A18352"/>
      <c r="B18352"/>
      <c r="C18352"/>
      <c r="D18352"/>
    </row>
    <row r="18353" spans="1:4" ht="15" x14ac:dyDescent="0.25">
      <c r="A18353"/>
      <c r="B18353"/>
      <c r="C18353"/>
      <c r="D18353"/>
    </row>
    <row r="18354" spans="1:4" ht="15" x14ac:dyDescent="0.25">
      <c r="A18354"/>
      <c r="B18354"/>
      <c r="C18354"/>
      <c r="D18354"/>
    </row>
    <row r="18355" spans="1:4" ht="15" x14ac:dyDescent="0.25">
      <c r="A18355"/>
      <c r="B18355"/>
      <c r="C18355"/>
      <c r="D18355"/>
    </row>
    <row r="18356" spans="1:4" ht="15" x14ac:dyDescent="0.25">
      <c r="A18356"/>
      <c r="B18356"/>
      <c r="C18356"/>
      <c r="D18356"/>
    </row>
    <row r="18357" spans="1:4" ht="15" x14ac:dyDescent="0.25">
      <c r="A18357"/>
      <c r="B18357"/>
      <c r="C18357"/>
      <c r="D18357"/>
    </row>
    <row r="18358" spans="1:4" ht="15" x14ac:dyDescent="0.25">
      <c r="A18358"/>
      <c r="B18358"/>
      <c r="C18358"/>
      <c r="D18358"/>
    </row>
    <row r="18359" spans="1:4" ht="15" x14ac:dyDescent="0.25">
      <c r="A18359"/>
      <c r="B18359"/>
      <c r="C18359"/>
      <c r="D18359"/>
    </row>
    <row r="18360" spans="1:4" ht="15" x14ac:dyDescent="0.25">
      <c r="A18360"/>
      <c r="B18360"/>
      <c r="C18360"/>
      <c r="D18360"/>
    </row>
    <row r="18361" spans="1:4" ht="15" x14ac:dyDescent="0.25">
      <c r="A18361"/>
      <c r="B18361"/>
      <c r="C18361"/>
      <c r="D18361"/>
    </row>
    <row r="18362" spans="1:4" ht="15" x14ac:dyDescent="0.25">
      <c r="A18362"/>
      <c r="B18362"/>
      <c r="C18362"/>
      <c r="D18362"/>
    </row>
    <row r="18363" spans="1:4" ht="15" x14ac:dyDescent="0.25">
      <c r="A18363"/>
      <c r="B18363"/>
      <c r="C18363"/>
      <c r="D18363"/>
    </row>
    <row r="18364" spans="1:4" ht="15" x14ac:dyDescent="0.25">
      <c r="A18364"/>
      <c r="B18364"/>
      <c r="C18364"/>
      <c r="D18364"/>
    </row>
    <row r="18365" spans="1:4" ht="15" x14ac:dyDescent="0.25">
      <c r="A18365"/>
      <c r="B18365"/>
      <c r="C18365"/>
      <c r="D18365"/>
    </row>
    <row r="18366" spans="1:4" ht="15" x14ac:dyDescent="0.25">
      <c r="A18366"/>
      <c r="B18366"/>
      <c r="C18366"/>
      <c r="D18366"/>
    </row>
    <row r="18367" spans="1:4" ht="15" x14ac:dyDescent="0.25">
      <c r="A18367"/>
      <c r="B18367"/>
      <c r="C18367"/>
      <c r="D18367"/>
    </row>
    <row r="18368" spans="1:4" ht="15" x14ac:dyDescent="0.25">
      <c r="A18368"/>
      <c r="B18368"/>
      <c r="C18368"/>
      <c r="D18368"/>
    </row>
    <row r="18369" spans="1:4" ht="15" x14ac:dyDescent="0.25">
      <c r="A18369"/>
      <c r="B18369"/>
      <c r="C18369"/>
      <c r="D18369"/>
    </row>
    <row r="18370" spans="1:4" ht="15" x14ac:dyDescent="0.25">
      <c r="A18370"/>
      <c r="B18370"/>
      <c r="C18370"/>
      <c r="D18370"/>
    </row>
    <row r="18371" spans="1:4" ht="15" x14ac:dyDescent="0.25">
      <c r="A18371"/>
      <c r="B18371"/>
      <c r="C18371"/>
      <c r="D18371"/>
    </row>
    <row r="18372" spans="1:4" ht="15" x14ac:dyDescent="0.25">
      <c r="A18372"/>
      <c r="B18372"/>
      <c r="C18372"/>
      <c r="D18372"/>
    </row>
    <row r="18373" spans="1:4" ht="15" x14ac:dyDescent="0.25">
      <c r="A18373"/>
      <c r="B18373"/>
      <c r="C18373"/>
      <c r="D18373"/>
    </row>
    <row r="18374" spans="1:4" ht="15" x14ac:dyDescent="0.25">
      <c r="A18374"/>
      <c r="B18374"/>
      <c r="C18374"/>
      <c r="D18374"/>
    </row>
    <row r="18375" spans="1:4" ht="15" x14ac:dyDescent="0.25">
      <c r="A18375"/>
      <c r="B18375"/>
      <c r="C18375"/>
      <c r="D18375"/>
    </row>
    <row r="18376" spans="1:4" ht="15" x14ac:dyDescent="0.25">
      <c r="A18376"/>
      <c r="B18376"/>
      <c r="C18376"/>
      <c r="D18376"/>
    </row>
    <row r="18377" spans="1:4" ht="15" x14ac:dyDescent="0.25">
      <c r="A18377"/>
      <c r="B18377"/>
      <c r="C18377"/>
      <c r="D18377"/>
    </row>
    <row r="18378" spans="1:4" ht="15" x14ac:dyDescent="0.25">
      <c r="A18378"/>
      <c r="B18378"/>
      <c r="C18378"/>
      <c r="D18378"/>
    </row>
    <row r="18379" spans="1:4" ht="15" x14ac:dyDescent="0.25">
      <c r="A18379"/>
      <c r="B18379"/>
      <c r="C18379"/>
      <c r="D18379"/>
    </row>
    <row r="18380" spans="1:4" ht="15" x14ac:dyDescent="0.25">
      <c r="A18380"/>
      <c r="B18380"/>
      <c r="C18380"/>
      <c r="D18380"/>
    </row>
    <row r="18381" spans="1:4" ht="15" x14ac:dyDescent="0.25">
      <c r="A18381"/>
      <c r="B18381"/>
      <c r="C18381"/>
      <c r="D18381"/>
    </row>
    <row r="18382" spans="1:4" ht="15" x14ac:dyDescent="0.25">
      <c r="A18382"/>
      <c r="B18382"/>
      <c r="C18382"/>
      <c r="D18382"/>
    </row>
    <row r="18383" spans="1:4" ht="15" x14ac:dyDescent="0.25">
      <c r="A18383"/>
      <c r="B18383"/>
      <c r="C18383"/>
      <c r="D18383"/>
    </row>
    <row r="18384" spans="1:4" ht="15" x14ac:dyDescent="0.25">
      <c r="A18384"/>
      <c r="B18384"/>
      <c r="C18384"/>
      <c r="D18384"/>
    </row>
    <row r="18385" spans="1:4" ht="15" x14ac:dyDescent="0.25">
      <c r="A18385"/>
      <c r="B18385"/>
      <c r="C18385"/>
      <c r="D18385"/>
    </row>
    <row r="18386" spans="1:4" ht="15" x14ac:dyDescent="0.25">
      <c r="A18386"/>
      <c r="B18386"/>
      <c r="C18386"/>
      <c r="D18386"/>
    </row>
    <row r="18387" spans="1:4" ht="15" x14ac:dyDescent="0.25">
      <c r="A18387"/>
      <c r="B18387"/>
      <c r="C18387"/>
      <c r="D18387"/>
    </row>
    <row r="18388" spans="1:4" ht="15" x14ac:dyDescent="0.25">
      <c r="A18388"/>
      <c r="B18388"/>
      <c r="C18388"/>
      <c r="D18388"/>
    </row>
    <row r="18389" spans="1:4" ht="15" x14ac:dyDescent="0.25">
      <c r="A18389"/>
      <c r="B18389"/>
      <c r="C18389"/>
      <c r="D18389"/>
    </row>
    <row r="18390" spans="1:4" ht="15" x14ac:dyDescent="0.25">
      <c r="A18390"/>
      <c r="B18390"/>
      <c r="C18390"/>
      <c r="D18390"/>
    </row>
    <row r="18391" spans="1:4" ht="15" x14ac:dyDescent="0.25">
      <c r="A18391"/>
      <c r="B18391"/>
      <c r="C18391"/>
      <c r="D18391"/>
    </row>
    <row r="18392" spans="1:4" ht="15" x14ac:dyDescent="0.25">
      <c r="A18392"/>
      <c r="B18392"/>
      <c r="C18392"/>
      <c r="D18392"/>
    </row>
    <row r="18393" spans="1:4" ht="15" x14ac:dyDescent="0.25">
      <c r="A18393"/>
      <c r="B18393"/>
      <c r="C18393"/>
      <c r="D18393"/>
    </row>
    <row r="18394" spans="1:4" ht="15" x14ac:dyDescent="0.25">
      <c r="A18394"/>
      <c r="B18394"/>
      <c r="C18394"/>
      <c r="D18394"/>
    </row>
    <row r="18395" spans="1:4" ht="15" x14ac:dyDescent="0.25">
      <c r="A18395"/>
      <c r="B18395"/>
      <c r="C18395"/>
      <c r="D18395"/>
    </row>
    <row r="18396" spans="1:4" ht="15" x14ac:dyDescent="0.25">
      <c r="A18396"/>
      <c r="B18396"/>
      <c r="C18396"/>
      <c r="D18396"/>
    </row>
    <row r="18397" spans="1:4" ht="15" x14ac:dyDescent="0.25">
      <c r="A18397"/>
      <c r="B18397"/>
      <c r="C18397"/>
      <c r="D18397"/>
    </row>
    <row r="18398" spans="1:4" ht="15" x14ac:dyDescent="0.25">
      <c r="A18398"/>
      <c r="B18398"/>
      <c r="C18398"/>
      <c r="D18398"/>
    </row>
    <row r="18399" spans="1:4" ht="15" x14ac:dyDescent="0.25">
      <c r="A18399"/>
      <c r="B18399"/>
      <c r="C18399"/>
      <c r="D18399"/>
    </row>
    <row r="18400" spans="1:4" ht="15" x14ac:dyDescent="0.25">
      <c r="A18400"/>
      <c r="B18400"/>
      <c r="C18400"/>
      <c r="D18400"/>
    </row>
    <row r="18401" spans="1:4" ht="15" x14ac:dyDescent="0.25">
      <c r="A18401"/>
      <c r="B18401"/>
      <c r="C18401"/>
      <c r="D18401"/>
    </row>
    <row r="18402" spans="1:4" ht="15" x14ac:dyDescent="0.25">
      <c r="A18402"/>
      <c r="B18402"/>
      <c r="C18402"/>
      <c r="D18402"/>
    </row>
    <row r="18403" spans="1:4" ht="15" x14ac:dyDescent="0.25">
      <c r="A18403"/>
      <c r="B18403"/>
      <c r="C18403"/>
      <c r="D18403"/>
    </row>
    <row r="18404" spans="1:4" ht="15" x14ac:dyDescent="0.25">
      <c r="A18404"/>
      <c r="B18404"/>
      <c r="C18404"/>
      <c r="D18404"/>
    </row>
    <row r="18405" spans="1:4" ht="15" x14ac:dyDescent="0.25">
      <c r="A18405"/>
      <c r="B18405"/>
      <c r="C18405"/>
      <c r="D18405"/>
    </row>
    <row r="18406" spans="1:4" ht="15" x14ac:dyDescent="0.25">
      <c r="A18406"/>
      <c r="B18406"/>
      <c r="C18406"/>
      <c r="D18406"/>
    </row>
    <row r="18407" spans="1:4" ht="15" x14ac:dyDescent="0.25">
      <c r="A18407"/>
      <c r="B18407"/>
      <c r="C18407"/>
      <c r="D18407"/>
    </row>
    <row r="18408" spans="1:4" ht="15" x14ac:dyDescent="0.25">
      <c r="A18408"/>
      <c r="B18408"/>
      <c r="C18408"/>
      <c r="D18408"/>
    </row>
    <row r="18409" spans="1:4" ht="15" x14ac:dyDescent="0.25">
      <c r="A18409"/>
      <c r="B18409"/>
      <c r="C18409"/>
      <c r="D18409"/>
    </row>
    <row r="18410" spans="1:4" ht="15" x14ac:dyDescent="0.25">
      <c r="A18410"/>
      <c r="B18410"/>
      <c r="C18410"/>
      <c r="D18410"/>
    </row>
    <row r="18411" spans="1:4" ht="15" x14ac:dyDescent="0.25">
      <c r="A18411"/>
      <c r="B18411"/>
      <c r="C18411"/>
      <c r="D18411"/>
    </row>
    <row r="18412" spans="1:4" ht="15" x14ac:dyDescent="0.25">
      <c r="A18412"/>
      <c r="B18412"/>
      <c r="C18412"/>
      <c r="D18412"/>
    </row>
    <row r="18413" spans="1:4" ht="15" x14ac:dyDescent="0.25">
      <c r="A18413"/>
      <c r="B18413"/>
      <c r="C18413"/>
      <c r="D18413"/>
    </row>
    <row r="18414" spans="1:4" ht="15" x14ac:dyDescent="0.25">
      <c r="A18414"/>
      <c r="B18414"/>
      <c r="C18414"/>
      <c r="D18414"/>
    </row>
    <row r="18415" spans="1:4" ht="15" x14ac:dyDescent="0.25">
      <c r="A18415"/>
      <c r="B18415"/>
      <c r="C18415"/>
      <c r="D18415"/>
    </row>
    <row r="18416" spans="1:4" ht="15" x14ac:dyDescent="0.25">
      <c r="A18416"/>
      <c r="B18416"/>
      <c r="C18416"/>
      <c r="D18416"/>
    </row>
    <row r="18417" spans="1:4" ht="15" x14ac:dyDescent="0.25">
      <c r="A18417"/>
      <c r="B18417"/>
      <c r="C18417"/>
      <c r="D18417"/>
    </row>
    <row r="18418" spans="1:4" ht="15" x14ac:dyDescent="0.25">
      <c r="A18418"/>
      <c r="B18418"/>
      <c r="C18418"/>
      <c r="D18418"/>
    </row>
    <row r="18419" spans="1:4" ht="15" x14ac:dyDescent="0.25">
      <c r="A18419"/>
      <c r="B18419"/>
      <c r="C18419"/>
      <c r="D18419"/>
    </row>
    <row r="18420" spans="1:4" ht="15" x14ac:dyDescent="0.25">
      <c r="A18420"/>
      <c r="B18420"/>
      <c r="C18420"/>
      <c r="D18420"/>
    </row>
    <row r="18421" spans="1:4" ht="15" x14ac:dyDescent="0.25">
      <c r="A18421"/>
      <c r="B18421"/>
      <c r="C18421"/>
      <c r="D18421"/>
    </row>
    <row r="18422" spans="1:4" ht="15" x14ac:dyDescent="0.25">
      <c r="A18422"/>
      <c r="B18422"/>
      <c r="C18422"/>
      <c r="D18422"/>
    </row>
    <row r="18423" spans="1:4" ht="15" x14ac:dyDescent="0.25">
      <c r="A18423"/>
      <c r="B18423"/>
      <c r="C18423"/>
      <c r="D18423"/>
    </row>
    <row r="18424" spans="1:4" ht="15" x14ac:dyDescent="0.25">
      <c r="A18424"/>
      <c r="B18424"/>
      <c r="C18424"/>
      <c r="D18424"/>
    </row>
    <row r="18425" spans="1:4" ht="15" x14ac:dyDescent="0.25">
      <c r="A18425"/>
      <c r="B18425"/>
      <c r="C18425"/>
      <c r="D18425"/>
    </row>
    <row r="18426" spans="1:4" ht="15" x14ac:dyDescent="0.25">
      <c r="A18426"/>
      <c r="B18426"/>
      <c r="C18426"/>
      <c r="D18426"/>
    </row>
    <row r="18427" spans="1:4" ht="15" x14ac:dyDescent="0.25">
      <c r="A18427"/>
      <c r="B18427"/>
      <c r="C18427"/>
      <c r="D18427"/>
    </row>
    <row r="18428" spans="1:4" ht="15" x14ac:dyDescent="0.25">
      <c r="A18428"/>
      <c r="B18428"/>
      <c r="C18428"/>
      <c r="D18428"/>
    </row>
    <row r="18429" spans="1:4" ht="15" x14ac:dyDescent="0.25">
      <c r="A18429"/>
      <c r="B18429"/>
      <c r="C18429"/>
      <c r="D18429"/>
    </row>
    <row r="18430" spans="1:4" ht="15" x14ac:dyDescent="0.25">
      <c r="A18430"/>
      <c r="B18430"/>
      <c r="C18430"/>
      <c r="D18430"/>
    </row>
    <row r="18431" spans="1:4" ht="15" x14ac:dyDescent="0.25">
      <c r="A18431"/>
      <c r="B18431"/>
      <c r="C18431"/>
      <c r="D18431"/>
    </row>
    <row r="18432" spans="1:4" ht="15" x14ac:dyDescent="0.25">
      <c r="A18432"/>
      <c r="B18432"/>
      <c r="C18432"/>
      <c r="D18432"/>
    </row>
    <row r="18433" spans="1:4" ht="15" x14ac:dyDescent="0.25">
      <c r="A18433"/>
      <c r="B18433"/>
      <c r="C18433"/>
      <c r="D18433"/>
    </row>
    <row r="18434" spans="1:4" ht="15" x14ac:dyDescent="0.25">
      <c r="A18434"/>
      <c r="B18434"/>
      <c r="C18434"/>
      <c r="D18434"/>
    </row>
    <row r="18435" spans="1:4" ht="15" x14ac:dyDescent="0.25">
      <c r="A18435"/>
      <c r="B18435"/>
      <c r="C18435"/>
      <c r="D18435"/>
    </row>
    <row r="18436" spans="1:4" ht="15" x14ac:dyDescent="0.25">
      <c r="A18436"/>
      <c r="B18436"/>
      <c r="C18436"/>
      <c r="D18436"/>
    </row>
    <row r="18437" spans="1:4" ht="15" x14ac:dyDescent="0.25">
      <c r="A18437"/>
      <c r="B18437"/>
      <c r="C18437"/>
      <c r="D18437"/>
    </row>
    <row r="18438" spans="1:4" ht="15" x14ac:dyDescent="0.25">
      <c r="A18438"/>
      <c r="B18438"/>
      <c r="C18438"/>
      <c r="D18438"/>
    </row>
    <row r="18439" spans="1:4" ht="15" x14ac:dyDescent="0.25">
      <c r="A18439"/>
      <c r="B18439"/>
      <c r="C18439"/>
      <c r="D18439"/>
    </row>
    <row r="18440" spans="1:4" ht="15" x14ac:dyDescent="0.25">
      <c r="A18440"/>
      <c r="B18440"/>
      <c r="C18440"/>
      <c r="D18440"/>
    </row>
    <row r="18441" spans="1:4" ht="15" x14ac:dyDescent="0.25">
      <c r="A18441"/>
      <c r="B18441"/>
      <c r="C18441"/>
      <c r="D18441"/>
    </row>
    <row r="18442" spans="1:4" ht="15" x14ac:dyDescent="0.25">
      <c r="A18442"/>
      <c r="B18442"/>
      <c r="C18442"/>
      <c r="D18442"/>
    </row>
    <row r="18443" spans="1:4" ht="15" x14ac:dyDescent="0.25">
      <c r="A18443"/>
      <c r="B18443"/>
      <c r="C18443"/>
      <c r="D18443"/>
    </row>
    <row r="18444" spans="1:4" ht="15" x14ac:dyDescent="0.25">
      <c r="A18444"/>
      <c r="B18444"/>
      <c r="C18444"/>
      <c r="D18444"/>
    </row>
    <row r="18445" spans="1:4" ht="15" x14ac:dyDescent="0.25">
      <c r="A18445"/>
      <c r="B18445"/>
      <c r="C18445"/>
      <c r="D18445"/>
    </row>
    <row r="18446" spans="1:4" ht="15" x14ac:dyDescent="0.25">
      <c r="A18446"/>
      <c r="B18446"/>
      <c r="C18446"/>
      <c r="D18446"/>
    </row>
    <row r="18447" spans="1:4" ht="15" x14ac:dyDescent="0.25">
      <c r="A18447"/>
      <c r="B18447"/>
      <c r="C18447"/>
      <c r="D18447"/>
    </row>
    <row r="18448" spans="1:4" ht="15" x14ac:dyDescent="0.25">
      <c r="A18448"/>
      <c r="B18448"/>
      <c r="C18448"/>
      <c r="D18448"/>
    </row>
    <row r="18449" spans="1:4" ht="15" x14ac:dyDescent="0.25">
      <c r="A18449"/>
      <c r="B18449"/>
      <c r="C18449"/>
      <c r="D18449"/>
    </row>
    <row r="18450" spans="1:4" ht="15" x14ac:dyDescent="0.25">
      <c r="A18450"/>
      <c r="B18450"/>
      <c r="C18450"/>
      <c r="D18450"/>
    </row>
    <row r="18451" spans="1:4" ht="15" x14ac:dyDescent="0.25">
      <c r="A18451"/>
      <c r="B18451"/>
      <c r="C18451"/>
      <c r="D18451"/>
    </row>
    <row r="18452" spans="1:4" ht="15" x14ac:dyDescent="0.25">
      <c r="A18452"/>
      <c r="B18452"/>
      <c r="C18452"/>
      <c r="D18452"/>
    </row>
    <row r="18453" spans="1:4" ht="15" x14ac:dyDescent="0.25">
      <c r="A18453"/>
      <c r="B18453"/>
      <c r="C18453"/>
      <c r="D18453"/>
    </row>
    <row r="18454" spans="1:4" ht="15" x14ac:dyDescent="0.25">
      <c r="A18454"/>
      <c r="B18454"/>
      <c r="C18454"/>
      <c r="D18454"/>
    </row>
    <row r="18455" spans="1:4" ht="15" x14ac:dyDescent="0.25">
      <c r="A18455"/>
      <c r="B18455"/>
      <c r="C18455"/>
      <c r="D18455"/>
    </row>
    <row r="18456" spans="1:4" ht="15" x14ac:dyDescent="0.25">
      <c r="A18456"/>
      <c r="B18456"/>
      <c r="C18456"/>
      <c r="D18456"/>
    </row>
    <row r="18457" spans="1:4" ht="15" x14ac:dyDescent="0.25">
      <c r="A18457"/>
      <c r="B18457"/>
      <c r="C18457"/>
      <c r="D18457"/>
    </row>
    <row r="18458" spans="1:4" ht="15" x14ac:dyDescent="0.25">
      <c r="A18458"/>
      <c r="B18458"/>
      <c r="C18458"/>
      <c r="D18458"/>
    </row>
    <row r="18459" spans="1:4" ht="15" x14ac:dyDescent="0.25">
      <c r="A18459"/>
      <c r="B18459"/>
      <c r="C18459"/>
      <c r="D18459"/>
    </row>
    <row r="18460" spans="1:4" ht="15" x14ac:dyDescent="0.25">
      <c r="A18460"/>
      <c r="B18460"/>
      <c r="C18460"/>
      <c r="D18460"/>
    </row>
    <row r="18461" spans="1:4" ht="15" x14ac:dyDescent="0.25">
      <c r="A18461"/>
      <c r="B18461"/>
      <c r="C18461"/>
      <c r="D18461"/>
    </row>
    <row r="18462" spans="1:4" ht="15" x14ac:dyDescent="0.25">
      <c r="A18462"/>
      <c r="B18462"/>
      <c r="C18462"/>
      <c r="D18462"/>
    </row>
    <row r="18463" spans="1:4" ht="15" x14ac:dyDescent="0.25">
      <c r="A18463"/>
      <c r="B18463"/>
      <c r="C18463"/>
      <c r="D18463"/>
    </row>
    <row r="18464" spans="1:4" ht="15" x14ac:dyDescent="0.25">
      <c r="A18464"/>
      <c r="B18464"/>
      <c r="C18464"/>
      <c r="D18464"/>
    </row>
    <row r="18465" spans="1:4" ht="15" x14ac:dyDescent="0.25">
      <c r="A18465"/>
      <c r="B18465"/>
      <c r="C18465"/>
      <c r="D18465"/>
    </row>
    <row r="18466" spans="1:4" ht="15" x14ac:dyDescent="0.25">
      <c r="A18466"/>
      <c r="B18466"/>
      <c r="C18466"/>
      <c r="D18466"/>
    </row>
    <row r="18467" spans="1:4" ht="15" x14ac:dyDescent="0.25">
      <c r="A18467"/>
      <c r="B18467"/>
      <c r="C18467"/>
      <c r="D18467"/>
    </row>
    <row r="18468" spans="1:4" ht="15" x14ac:dyDescent="0.25">
      <c r="A18468"/>
      <c r="B18468"/>
      <c r="C18468"/>
      <c r="D18468"/>
    </row>
    <row r="18469" spans="1:4" ht="15" x14ac:dyDescent="0.25">
      <c r="A18469"/>
      <c r="B18469"/>
      <c r="C18469"/>
      <c r="D18469"/>
    </row>
    <row r="18470" spans="1:4" ht="15" x14ac:dyDescent="0.25">
      <c r="A18470"/>
      <c r="B18470"/>
      <c r="C18470"/>
      <c r="D18470"/>
    </row>
    <row r="18471" spans="1:4" ht="15" x14ac:dyDescent="0.25">
      <c r="A18471"/>
      <c r="B18471"/>
      <c r="C18471"/>
      <c r="D18471"/>
    </row>
    <row r="18472" spans="1:4" ht="15" x14ac:dyDescent="0.25">
      <c r="A18472"/>
      <c r="B18472"/>
      <c r="C18472"/>
      <c r="D18472"/>
    </row>
    <row r="18473" spans="1:4" ht="15" x14ac:dyDescent="0.25">
      <c r="A18473"/>
      <c r="B18473"/>
      <c r="C18473"/>
      <c r="D18473"/>
    </row>
    <row r="18474" spans="1:4" ht="15" x14ac:dyDescent="0.25">
      <c r="A18474"/>
      <c r="B18474"/>
      <c r="C18474"/>
      <c r="D18474"/>
    </row>
    <row r="18475" spans="1:4" ht="15" x14ac:dyDescent="0.25">
      <c r="A18475"/>
      <c r="B18475"/>
      <c r="C18475"/>
      <c r="D18475"/>
    </row>
    <row r="18476" spans="1:4" ht="15" x14ac:dyDescent="0.25">
      <c r="A18476"/>
      <c r="B18476"/>
      <c r="C18476"/>
      <c r="D18476"/>
    </row>
    <row r="18477" spans="1:4" ht="15" x14ac:dyDescent="0.25">
      <c r="A18477"/>
      <c r="B18477"/>
      <c r="C18477"/>
      <c r="D18477"/>
    </row>
    <row r="18478" spans="1:4" ht="15" x14ac:dyDescent="0.25">
      <c r="A18478"/>
      <c r="B18478"/>
      <c r="C18478"/>
      <c r="D18478"/>
    </row>
    <row r="18479" spans="1:4" ht="15" x14ac:dyDescent="0.25">
      <c r="A18479"/>
      <c r="B18479"/>
      <c r="C18479"/>
      <c r="D18479"/>
    </row>
    <row r="18480" spans="1:4" ht="15" x14ac:dyDescent="0.25">
      <c r="A18480"/>
      <c r="B18480"/>
      <c r="C18480"/>
      <c r="D18480"/>
    </row>
    <row r="18481" spans="1:4" ht="15" x14ac:dyDescent="0.25">
      <c r="A18481"/>
      <c r="B18481"/>
      <c r="C18481"/>
      <c r="D18481"/>
    </row>
    <row r="18482" spans="1:4" ht="15" x14ac:dyDescent="0.25">
      <c r="A18482"/>
      <c r="B18482"/>
      <c r="C18482"/>
      <c r="D18482"/>
    </row>
    <row r="18483" spans="1:4" ht="15" x14ac:dyDescent="0.25">
      <c r="A18483"/>
      <c r="B18483"/>
      <c r="C18483"/>
      <c r="D18483"/>
    </row>
    <row r="18484" spans="1:4" ht="15" x14ac:dyDescent="0.25">
      <c r="A18484"/>
      <c r="B18484"/>
      <c r="C18484"/>
      <c r="D18484"/>
    </row>
    <row r="18485" spans="1:4" ht="15" x14ac:dyDescent="0.25">
      <c r="A18485"/>
      <c r="B18485"/>
      <c r="C18485"/>
      <c r="D18485"/>
    </row>
    <row r="18486" spans="1:4" ht="15" x14ac:dyDescent="0.25">
      <c r="A18486"/>
      <c r="B18486"/>
      <c r="C18486"/>
      <c r="D18486"/>
    </row>
    <row r="18487" spans="1:4" ht="15" x14ac:dyDescent="0.25">
      <c r="A18487"/>
      <c r="B18487"/>
      <c r="C18487"/>
      <c r="D18487"/>
    </row>
    <row r="18488" spans="1:4" ht="15" x14ac:dyDescent="0.25">
      <c r="A18488"/>
      <c r="B18488"/>
      <c r="C18488"/>
      <c r="D18488"/>
    </row>
    <row r="18489" spans="1:4" ht="15" x14ac:dyDescent="0.25">
      <c r="A18489"/>
      <c r="B18489"/>
      <c r="C18489"/>
      <c r="D18489"/>
    </row>
    <row r="18490" spans="1:4" ht="15" x14ac:dyDescent="0.25">
      <c r="A18490"/>
      <c r="B18490"/>
      <c r="C18490"/>
      <c r="D18490"/>
    </row>
    <row r="18491" spans="1:4" ht="15" x14ac:dyDescent="0.25">
      <c r="A18491"/>
      <c r="B18491"/>
      <c r="C18491"/>
      <c r="D18491"/>
    </row>
    <row r="18492" spans="1:4" ht="15" x14ac:dyDescent="0.25">
      <c r="A18492"/>
      <c r="B18492"/>
      <c r="C18492"/>
      <c r="D18492"/>
    </row>
    <row r="18493" spans="1:4" ht="15" x14ac:dyDescent="0.25">
      <c r="A18493"/>
      <c r="B18493"/>
      <c r="C18493"/>
      <c r="D18493"/>
    </row>
    <row r="18494" spans="1:4" ht="15" x14ac:dyDescent="0.25">
      <c r="A18494"/>
      <c r="B18494"/>
      <c r="C18494"/>
      <c r="D18494"/>
    </row>
    <row r="18495" spans="1:4" ht="15" x14ac:dyDescent="0.25">
      <c r="A18495"/>
      <c r="B18495"/>
      <c r="C18495"/>
      <c r="D18495"/>
    </row>
    <row r="18496" spans="1:4" ht="15" x14ac:dyDescent="0.25">
      <c r="A18496"/>
      <c r="B18496"/>
      <c r="C18496"/>
      <c r="D18496"/>
    </row>
    <row r="18497" spans="1:4" ht="15" x14ac:dyDescent="0.25">
      <c r="A18497"/>
      <c r="B18497"/>
      <c r="C18497"/>
      <c r="D18497"/>
    </row>
    <row r="18498" spans="1:4" ht="15" x14ac:dyDescent="0.25">
      <c r="A18498"/>
      <c r="B18498"/>
      <c r="C18498"/>
      <c r="D18498"/>
    </row>
    <row r="18499" spans="1:4" ht="15" x14ac:dyDescent="0.25">
      <c r="A18499"/>
      <c r="B18499"/>
      <c r="C18499"/>
      <c r="D18499"/>
    </row>
    <row r="18500" spans="1:4" ht="15" x14ac:dyDescent="0.25">
      <c r="A18500"/>
      <c r="B18500"/>
      <c r="C18500"/>
      <c r="D18500"/>
    </row>
    <row r="18501" spans="1:4" ht="15" x14ac:dyDescent="0.25">
      <c r="A18501"/>
      <c r="B18501"/>
      <c r="C18501"/>
      <c r="D18501"/>
    </row>
    <row r="18502" spans="1:4" ht="15" x14ac:dyDescent="0.25">
      <c r="A18502"/>
      <c r="B18502"/>
      <c r="C18502"/>
      <c r="D18502"/>
    </row>
    <row r="18503" spans="1:4" ht="15" x14ac:dyDescent="0.25">
      <c r="A18503"/>
      <c r="B18503"/>
      <c r="C18503"/>
      <c r="D18503"/>
    </row>
    <row r="18504" spans="1:4" ht="15" x14ac:dyDescent="0.25">
      <c r="A18504"/>
      <c r="B18504"/>
      <c r="C18504"/>
      <c r="D18504"/>
    </row>
    <row r="18505" spans="1:4" ht="15" x14ac:dyDescent="0.25">
      <c r="A18505"/>
      <c r="B18505"/>
      <c r="C18505"/>
      <c r="D18505"/>
    </row>
    <row r="18506" spans="1:4" ht="15" x14ac:dyDescent="0.25">
      <c r="A18506"/>
      <c r="B18506"/>
      <c r="C18506"/>
      <c r="D18506"/>
    </row>
    <row r="18507" spans="1:4" ht="15" x14ac:dyDescent="0.25">
      <c r="A18507"/>
      <c r="B18507"/>
      <c r="C18507"/>
      <c r="D18507"/>
    </row>
    <row r="18508" spans="1:4" ht="15" x14ac:dyDescent="0.25">
      <c r="A18508"/>
      <c r="B18508"/>
      <c r="C18508"/>
      <c r="D18508"/>
    </row>
    <row r="18509" spans="1:4" ht="15" x14ac:dyDescent="0.25">
      <c r="A18509"/>
      <c r="B18509"/>
      <c r="C18509"/>
      <c r="D18509"/>
    </row>
    <row r="18510" spans="1:4" ht="15" x14ac:dyDescent="0.25">
      <c r="A18510"/>
      <c r="B18510"/>
      <c r="C18510"/>
      <c r="D18510"/>
    </row>
    <row r="18511" spans="1:4" ht="15" x14ac:dyDescent="0.25">
      <c r="A18511"/>
      <c r="B18511"/>
      <c r="C18511"/>
      <c r="D18511"/>
    </row>
    <row r="18512" spans="1:4" ht="15" x14ac:dyDescent="0.25">
      <c r="A18512"/>
      <c r="B18512"/>
      <c r="C18512"/>
      <c r="D18512"/>
    </row>
    <row r="18513" spans="1:4" ht="15" x14ac:dyDescent="0.25">
      <c r="A18513"/>
      <c r="B18513"/>
      <c r="C18513"/>
      <c r="D18513"/>
    </row>
    <row r="18514" spans="1:4" ht="15" x14ac:dyDescent="0.25">
      <c r="A18514"/>
      <c r="B18514"/>
      <c r="C18514"/>
      <c r="D18514"/>
    </row>
    <row r="18515" spans="1:4" ht="15" x14ac:dyDescent="0.25">
      <c r="A18515"/>
      <c r="B18515"/>
      <c r="C18515"/>
      <c r="D18515"/>
    </row>
    <row r="18516" spans="1:4" ht="15" x14ac:dyDescent="0.25">
      <c r="A18516"/>
      <c r="B18516"/>
      <c r="C18516"/>
      <c r="D18516"/>
    </row>
    <row r="18517" spans="1:4" ht="15" x14ac:dyDescent="0.25">
      <c r="A18517"/>
      <c r="B18517"/>
      <c r="C18517"/>
      <c r="D18517"/>
    </row>
    <row r="18518" spans="1:4" ht="15" x14ac:dyDescent="0.25">
      <c r="A18518"/>
      <c r="B18518"/>
      <c r="C18518"/>
      <c r="D18518"/>
    </row>
    <row r="18519" spans="1:4" ht="15" x14ac:dyDescent="0.25">
      <c r="A18519"/>
      <c r="B18519"/>
      <c r="C18519"/>
      <c r="D18519"/>
    </row>
    <row r="18520" spans="1:4" ht="15" x14ac:dyDescent="0.25">
      <c r="A18520"/>
      <c r="B18520"/>
      <c r="C18520"/>
      <c r="D18520"/>
    </row>
    <row r="18521" spans="1:4" ht="15" x14ac:dyDescent="0.25">
      <c r="A18521"/>
      <c r="B18521"/>
      <c r="C18521"/>
      <c r="D18521"/>
    </row>
    <row r="18522" spans="1:4" ht="15" x14ac:dyDescent="0.25">
      <c r="A18522"/>
      <c r="B18522"/>
      <c r="C18522"/>
      <c r="D18522"/>
    </row>
    <row r="18523" spans="1:4" ht="15" x14ac:dyDescent="0.25">
      <c r="A18523"/>
      <c r="B18523"/>
      <c r="C18523"/>
      <c r="D18523"/>
    </row>
    <row r="18524" spans="1:4" ht="15" x14ac:dyDescent="0.25">
      <c r="A18524"/>
      <c r="B18524"/>
      <c r="C18524"/>
      <c r="D18524"/>
    </row>
    <row r="18525" spans="1:4" ht="15" x14ac:dyDescent="0.25">
      <c r="A18525"/>
      <c r="B18525"/>
      <c r="C18525"/>
      <c r="D18525"/>
    </row>
    <row r="18526" spans="1:4" ht="15" x14ac:dyDescent="0.25">
      <c r="A18526"/>
      <c r="B18526"/>
      <c r="C18526"/>
      <c r="D18526"/>
    </row>
    <row r="18527" spans="1:4" ht="15" x14ac:dyDescent="0.25">
      <c r="A18527"/>
      <c r="B18527"/>
      <c r="C18527"/>
      <c r="D18527"/>
    </row>
    <row r="18528" spans="1:4" ht="15" x14ac:dyDescent="0.25">
      <c r="A18528"/>
      <c r="B18528"/>
      <c r="C18528"/>
      <c r="D18528"/>
    </row>
    <row r="18529" spans="1:4" ht="15" x14ac:dyDescent="0.25">
      <c r="A18529"/>
      <c r="B18529"/>
      <c r="C18529"/>
      <c r="D18529"/>
    </row>
    <row r="18530" spans="1:4" ht="15" x14ac:dyDescent="0.25">
      <c r="A18530"/>
      <c r="B18530"/>
      <c r="C18530"/>
      <c r="D18530"/>
    </row>
    <row r="18531" spans="1:4" ht="15" x14ac:dyDescent="0.25">
      <c r="A18531"/>
      <c r="B18531"/>
      <c r="C18531"/>
      <c r="D18531"/>
    </row>
    <row r="18532" spans="1:4" ht="15" x14ac:dyDescent="0.25">
      <c r="A18532"/>
      <c r="B18532"/>
      <c r="C18532"/>
      <c r="D18532"/>
    </row>
    <row r="18533" spans="1:4" ht="15" x14ac:dyDescent="0.25">
      <c r="A18533"/>
      <c r="B18533"/>
      <c r="C18533"/>
      <c r="D18533"/>
    </row>
    <row r="18534" spans="1:4" ht="15" x14ac:dyDescent="0.25">
      <c r="A18534"/>
      <c r="B18534"/>
      <c r="C18534"/>
      <c r="D18534"/>
    </row>
    <row r="18535" spans="1:4" ht="15" x14ac:dyDescent="0.25">
      <c r="A18535"/>
      <c r="B18535"/>
      <c r="C18535"/>
      <c r="D18535"/>
    </row>
    <row r="18536" spans="1:4" ht="15" x14ac:dyDescent="0.25">
      <c r="A18536"/>
      <c r="B18536"/>
      <c r="C18536"/>
      <c r="D18536"/>
    </row>
    <row r="18537" spans="1:4" ht="15" x14ac:dyDescent="0.25">
      <c r="A18537"/>
      <c r="B18537"/>
      <c r="C18537"/>
      <c r="D18537"/>
    </row>
    <row r="18538" spans="1:4" ht="15" x14ac:dyDescent="0.25">
      <c r="A18538"/>
      <c r="B18538"/>
      <c r="C18538"/>
      <c r="D18538"/>
    </row>
    <row r="18539" spans="1:4" ht="15" x14ac:dyDescent="0.25">
      <c r="A18539"/>
      <c r="B18539"/>
      <c r="C18539"/>
      <c r="D18539"/>
    </row>
    <row r="18540" spans="1:4" ht="15" x14ac:dyDescent="0.25">
      <c r="A18540"/>
      <c r="B18540"/>
      <c r="C18540"/>
      <c r="D18540"/>
    </row>
    <row r="18541" spans="1:4" ht="15" x14ac:dyDescent="0.25">
      <c r="A18541"/>
      <c r="B18541"/>
      <c r="C18541"/>
      <c r="D18541"/>
    </row>
    <row r="18542" spans="1:4" ht="15" x14ac:dyDescent="0.25">
      <c r="A18542"/>
      <c r="B18542"/>
      <c r="C18542"/>
      <c r="D18542"/>
    </row>
    <row r="18543" spans="1:4" ht="15" x14ac:dyDescent="0.25">
      <c r="A18543"/>
      <c r="B18543"/>
      <c r="C18543"/>
      <c r="D18543"/>
    </row>
    <row r="18544" spans="1:4" ht="15" x14ac:dyDescent="0.25">
      <c r="A18544"/>
      <c r="B18544"/>
      <c r="C18544"/>
      <c r="D18544"/>
    </row>
    <row r="18545" spans="1:4" ht="15" x14ac:dyDescent="0.25">
      <c r="A18545"/>
      <c r="B18545"/>
      <c r="C18545"/>
      <c r="D18545"/>
    </row>
    <row r="18546" spans="1:4" ht="15" x14ac:dyDescent="0.25">
      <c r="A18546"/>
      <c r="B18546"/>
      <c r="C18546"/>
      <c r="D18546"/>
    </row>
    <row r="18547" spans="1:4" ht="15" x14ac:dyDescent="0.25">
      <c r="A18547"/>
      <c r="B18547"/>
      <c r="C18547"/>
      <c r="D18547"/>
    </row>
    <row r="18548" spans="1:4" ht="15" x14ac:dyDescent="0.25">
      <c r="A18548"/>
      <c r="B18548"/>
      <c r="C18548"/>
      <c r="D18548"/>
    </row>
    <row r="18549" spans="1:4" ht="15" x14ac:dyDescent="0.25">
      <c r="A18549"/>
      <c r="B18549"/>
      <c r="C18549"/>
      <c r="D18549"/>
    </row>
    <row r="18550" spans="1:4" ht="15" x14ac:dyDescent="0.25">
      <c r="A18550"/>
      <c r="B18550"/>
      <c r="C18550"/>
      <c r="D18550"/>
    </row>
    <row r="18551" spans="1:4" ht="15" x14ac:dyDescent="0.25">
      <c r="A18551"/>
      <c r="B18551"/>
      <c r="C18551"/>
      <c r="D18551"/>
    </row>
    <row r="18552" spans="1:4" ht="15" x14ac:dyDescent="0.25">
      <c r="A18552"/>
      <c r="B18552"/>
      <c r="C18552"/>
      <c r="D18552"/>
    </row>
    <row r="18553" spans="1:4" ht="15" x14ac:dyDescent="0.25">
      <c r="A18553"/>
      <c r="B18553"/>
      <c r="C18553"/>
      <c r="D18553"/>
    </row>
    <row r="18554" spans="1:4" ht="15" x14ac:dyDescent="0.25">
      <c r="A18554"/>
      <c r="B18554"/>
      <c r="C18554"/>
      <c r="D18554"/>
    </row>
    <row r="18555" spans="1:4" ht="15" x14ac:dyDescent="0.25">
      <c r="A18555"/>
      <c r="B18555"/>
      <c r="C18555"/>
      <c r="D18555"/>
    </row>
    <row r="18556" spans="1:4" ht="15" x14ac:dyDescent="0.25">
      <c r="A18556"/>
      <c r="B18556"/>
      <c r="C18556"/>
      <c r="D18556"/>
    </row>
    <row r="18557" spans="1:4" ht="15" x14ac:dyDescent="0.25">
      <c r="A18557"/>
      <c r="B18557"/>
      <c r="C18557"/>
      <c r="D18557"/>
    </row>
    <row r="18558" spans="1:4" ht="15" x14ac:dyDescent="0.25">
      <c r="A18558"/>
      <c r="B18558"/>
      <c r="C18558"/>
      <c r="D18558"/>
    </row>
    <row r="18559" spans="1:4" ht="15" x14ac:dyDescent="0.25">
      <c r="A18559"/>
      <c r="B18559"/>
      <c r="C18559"/>
      <c r="D18559"/>
    </row>
    <row r="18560" spans="1:4" ht="15" x14ac:dyDescent="0.25">
      <c r="A18560"/>
      <c r="B18560"/>
      <c r="C18560"/>
      <c r="D18560"/>
    </row>
    <row r="18561" spans="1:4" ht="15" x14ac:dyDescent="0.25">
      <c r="A18561"/>
      <c r="B18561"/>
      <c r="C18561"/>
      <c r="D18561"/>
    </row>
    <row r="18562" spans="1:4" ht="15" x14ac:dyDescent="0.25">
      <c r="A18562"/>
      <c r="B18562"/>
      <c r="C18562"/>
      <c r="D18562"/>
    </row>
    <row r="18563" spans="1:4" ht="15" x14ac:dyDescent="0.25">
      <c r="A18563"/>
      <c r="B18563"/>
      <c r="C18563"/>
      <c r="D18563"/>
    </row>
    <row r="18564" spans="1:4" ht="15" x14ac:dyDescent="0.25">
      <c r="A18564"/>
      <c r="B18564"/>
      <c r="C18564"/>
      <c r="D18564"/>
    </row>
    <row r="18565" spans="1:4" ht="15" x14ac:dyDescent="0.25">
      <c r="A18565"/>
      <c r="B18565"/>
      <c r="C18565"/>
      <c r="D18565"/>
    </row>
    <row r="18566" spans="1:4" ht="15" x14ac:dyDescent="0.25">
      <c r="A18566"/>
      <c r="B18566"/>
      <c r="C18566"/>
      <c r="D18566"/>
    </row>
    <row r="18567" spans="1:4" ht="15" x14ac:dyDescent="0.25">
      <c r="A18567"/>
      <c r="B18567"/>
      <c r="C18567"/>
      <c r="D18567"/>
    </row>
    <row r="18568" spans="1:4" ht="15" x14ac:dyDescent="0.25">
      <c r="A18568"/>
      <c r="B18568"/>
      <c r="C18568"/>
      <c r="D18568"/>
    </row>
    <row r="18569" spans="1:4" ht="15" x14ac:dyDescent="0.25">
      <c r="A18569"/>
      <c r="B18569"/>
      <c r="C18569"/>
      <c r="D18569"/>
    </row>
    <row r="18570" spans="1:4" ht="15" x14ac:dyDescent="0.25">
      <c r="A18570"/>
      <c r="B18570"/>
      <c r="C18570"/>
      <c r="D18570"/>
    </row>
    <row r="18571" spans="1:4" ht="15" x14ac:dyDescent="0.25">
      <c r="A18571"/>
      <c r="B18571"/>
      <c r="C18571"/>
      <c r="D18571"/>
    </row>
    <row r="18572" spans="1:4" ht="15" x14ac:dyDescent="0.25">
      <c r="A18572"/>
      <c r="B18572"/>
      <c r="C18572"/>
      <c r="D18572"/>
    </row>
    <row r="18573" spans="1:4" ht="15" x14ac:dyDescent="0.25">
      <c r="A18573"/>
      <c r="B18573"/>
      <c r="C18573"/>
      <c r="D18573"/>
    </row>
    <row r="18574" spans="1:4" ht="15" x14ac:dyDescent="0.25">
      <c r="A18574"/>
      <c r="B18574"/>
      <c r="C18574"/>
      <c r="D18574"/>
    </row>
    <row r="18575" spans="1:4" ht="15" x14ac:dyDescent="0.25">
      <c r="A18575"/>
      <c r="B18575"/>
      <c r="C18575"/>
      <c r="D18575"/>
    </row>
    <row r="18576" spans="1:4" ht="15" x14ac:dyDescent="0.25">
      <c r="A18576"/>
      <c r="B18576"/>
      <c r="C18576"/>
      <c r="D18576"/>
    </row>
    <row r="18577" spans="1:4" ht="15" x14ac:dyDescent="0.25">
      <c r="A18577"/>
      <c r="B18577"/>
      <c r="C18577"/>
      <c r="D18577"/>
    </row>
    <row r="18578" spans="1:4" ht="15" x14ac:dyDescent="0.25">
      <c r="A18578"/>
      <c r="B18578"/>
      <c r="C18578"/>
      <c r="D18578"/>
    </row>
    <row r="18579" spans="1:4" ht="15" x14ac:dyDescent="0.25">
      <c r="A18579"/>
      <c r="B18579"/>
      <c r="C18579"/>
      <c r="D18579"/>
    </row>
    <row r="18580" spans="1:4" ht="15" x14ac:dyDescent="0.25">
      <c r="A18580"/>
      <c r="B18580"/>
      <c r="C18580"/>
      <c r="D18580"/>
    </row>
    <row r="18581" spans="1:4" ht="15" x14ac:dyDescent="0.25">
      <c r="A18581"/>
      <c r="B18581"/>
      <c r="C18581"/>
      <c r="D18581"/>
    </row>
    <row r="18582" spans="1:4" ht="15" x14ac:dyDescent="0.25">
      <c r="A18582"/>
      <c r="B18582"/>
      <c r="C18582"/>
      <c r="D18582"/>
    </row>
    <row r="18583" spans="1:4" ht="15" x14ac:dyDescent="0.25">
      <c r="A18583"/>
      <c r="B18583"/>
      <c r="C18583"/>
      <c r="D18583"/>
    </row>
    <row r="18584" spans="1:4" ht="15" x14ac:dyDescent="0.25">
      <c r="A18584"/>
      <c r="B18584"/>
      <c r="C18584"/>
      <c r="D18584"/>
    </row>
    <row r="18585" spans="1:4" ht="15" x14ac:dyDescent="0.25">
      <c r="A18585"/>
      <c r="B18585"/>
      <c r="C18585"/>
      <c r="D18585"/>
    </row>
    <row r="18586" spans="1:4" ht="15" x14ac:dyDescent="0.25">
      <c r="A18586"/>
      <c r="B18586"/>
      <c r="C18586"/>
      <c r="D18586"/>
    </row>
    <row r="18587" spans="1:4" ht="15" x14ac:dyDescent="0.25">
      <c r="A18587"/>
      <c r="B18587"/>
      <c r="C18587"/>
      <c r="D18587"/>
    </row>
    <row r="18588" spans="1:4" ht="15" x14ac:dyDescent="0.25">
      <c r="A18588"/>
      <c r="B18588"/>
      <c r="C18588"/>
      <c r="D18588"/>
    </row>
    <row r="18589" spans="1:4" ht="15" x14ac:dyDescent="0.25">
      <c r="A18589"/>
      <c r="B18589"/>
      <c r="C18589"/>
      <c r="D18589"/>
    </row>
    <row r="18590" spans="1:4" ht="15" x14ac:dyDescent="0.25">
      <c r="A18590"/>
      <c r="B18590"/>
      <c r="C18590"/>
      <c r="D18590"/>
    </row>
    <row r="18591" spans="1:4" ht="15" x14ac:dyDescent="0.25">
      <c r="A18591"/>
      <c r="B18591"/>
      <c r="C18591"/>
      <c r="D18591"/>
    </row>
    <row r="18592" spans="1:4" ht="15" x14ac:dyDescent="0.25">
      <c r="A18592"/>
      <c r="B18592"/>
      <c r="C18592"/>
      <c r="D18592"/>
    </row>
    <row r="18593" spans="1:4" ht="15" x14ac:dyDescent="0.25">
      <c r="A18593"/>
      <c r="B18593"/>
      <c r="C18593"/>
      <c r="D18593"/>
    </row>
    <row r="18594" spans="1:4" ht="15" x14ac:dyDescent="0.25">
      <c r="A18594"/>
      <c r="B18594"/>
      <c r="C18594"/>
      <c r="D18594"/>
    </row>
    <row r="18595" spans="1:4" ht="15" x14ac:dyDescent="0.25">
      <c r="A18595"/>
      <c r="B18595"/>
      <c r="C18595"/>
      <c r="D18595"/>
    </row>
    <row r="18596" spans="1:4" ht="15" x14ac:dyDescent="0.25">
      <c r="A18596"/>
      <c r="B18596"/>
      <c r="C18596"/>
      <c r="D18596"/>
    </row>
    <row r="18597" spans="1:4" ht="15" x14ac:dyDescent="0.25">
      <c r="A18597"/>
      <c r="B18597"/>
      <c r="C18597"/>
      <c r="D18597"/>
    </row>
    <row r="18598" spans="1:4" ht="15" x14ac:dyDescent="0.25">
      <c r="A18598"/>
      <c r="B18598"/>
      <c r="C18598"/>
      <c r="D18598"/>
    </row>
    <row r="18599" spans="1:4" ht="15" x14ac:dyDescent="0.25">
      <c r="A18599"/>
      <c r="B18599"/>
      <c r="C18599"/>
      <c r="D18599"/>
    </row>
    <row r="18600" spans="1:4" ht="15" x14ac:dyDescent="0.25">
      <c r="A18600"/>
      <c r="B18600"/>
      <c r="C18600"/>
      <c r="D18600"/>
    </row>
    <row r="18601" spans="1:4" ht="15" x14ac:dyDescent="0.25">
      <c r="A18601"/>
      <c r="B18601"/>
      <c r="C18601"/>
      <c r="D18601"/>
    </row>
    <row r="18602" spans="1:4" ht="15" x14ac:dyDescent="0.25">
      <c r="A18602"/>
      <c r="B18602"/>
      <c r="C18602"/>
      <c r="D18602"/>
    </row>
    <row r="18603" spans="1:4" ht="15" x14ac:dyDescent="0.25">
      <c r="A18603"/>
      <c r="B18603"/>
      <c r="C18603"/>
      <c r="D18603"/>
    </row>
    <row r="18604" spans="1:4" ht="15" x14ac:dyDescent="0.25">
      <c r="A18604"/>
      <c r="B18604"/>
      <c r="C18604"/>
      <c r="D18604"/>
    </row>
    <row r="18605" spans="1:4" ht="15" x14ac:dyDescent="0.25">
      <c r="A18605"/>
      <c r="B18605"/>
      <c r="C18605"/>
      <c r="D18605"/>
    </row>
    <row r="18606" spans="1:4" ht="15" x14ac:dyDescent="0.25">
      <c r="A18606"/>
      <c r="B18606"/>
      <c r="C18606"/>
      <c r="D18606"/>
    </row>
    <row r="18607" spans="1:4" ht="15" x14ac:dyDescent="0.25">
      <c r="A18607"/>
      <c r="B18607"/>
      <c r="C18607"/>
      <c r="D18607"/>
    </row>
    <row r="18608" spans="1:4" ht="15" x14ac:dyDescent="0.25">
      <c r="A18608"/>
      <c r="B18608"/>
      <c r="C18608"/>
      <c r="D18608"/>
    </row>
    <row r="18609" spans="1:4" ht="15" x14ac:dyDescent="0.25">
      <c r="A18609"/>
      <c r="B18609"/>
      <c r="C18609"/>
      <c r="D18609"/>
    </row>
    <row r="18610" spans="1:4" ht="15" x14ac:dyDescent="0.25">
      <c r="A18610"/>
      <c r="B18610"/>
      <c r="C18610"/>
      <c r="D18610"/>
    </row>
    <row r="18611" spans="1:4" ht="15" x14ac:dyDescent="0.25">
      <c r="A18611"/>
      <c r="B18611"/>
      <c r="C18611"/>
      <c r="D18611"/>
    </row>
    <row r="18612" spans="1:4" ht="15" x14ac:dyDescent="0.25">
      <c r="A18612"/>
      <c r="B18612"/>
      <c r="C18612"/>
      <c r="D18612"/>
    </row>
    <row r="18613" spans="1:4" ht="15" x14ac:dyDescent="0.25">
      <c r="A18613"/>
      <c r="B18613"/>
      <c r="C18613"/>
      <c r="D18613"/>
    </row>
    <row r="18614" spans="1:4" ht="15" x14ac:dyDescent="0.25">
      <c r="A18614"/>
      <c r="B18614"/>
      <c r="C18614"/>
      <c r="D18614"/>
    </row>
    <row r="18615" spans="1:4" ht="15" x14ac:dyDescent="0.25">
      <c r="A18615"/>
      <c r="B18615"/>
      <c r="C18615"/>
      <c r="D18615"/>
    </row>
    <row r="18616" spans="1:4" ht="15" x14ac:dyDescent="0.25">
      <c r="A18616"/>
      <c r="B18616"/>
      <c r="C18616"/>
      <c r="D18616"/>
    </row>
    <row r="18617" spans="1:4" ht="15" x14ac:dyDescent="0.25">
      <c r="A18617"/>
      <c r="B18617"/>
      <c r="C18617"/>
      <c r="D18617"/>
    </row>
    <row r="18618" spans="1:4" ht="15" x14ac:dyDescent="0.25">
      <c r="A18618"/>
      <c r="B18618"/>
      <c r="C18618"/>
      <c r="D18618"/>
    </row>
    <row r="18619" spans="1:4" ht="15" x14ac:dyDescent="0.25">
      <c r="A18619"/>
      <c r="B18619"/>
      <c r="C18619"/>
      <c r="D18619"/>
    </row>
    <row r="18620" spans="1:4" ht="15" x14ac:dyDescent="0.25">
      <c r="A18620"/>
      <c r="B18620"/>
      <c r="C18620"/>
      <c r="D18620"/>
    </row>
    <row r="18621" spans="1:4" ht="15" x14ac:dyDescent="0.25">
      <c r="A18621"/>
      <c r="B18621"/>
      <c r="C18621"/>
      <c r="D18621"/>
    </row>
    <row r="18622" spans="1:4" ht="15" x14ac:dyDescent="0.25">
      <c r="A18622"/>
      <c r="B18622"/>
      <c r="C18622"/>
      <c r="D18622"/>
    </row>
    <row r="18623" spans="1:4" ht="15" x14ac:dyDescent="0.25">
      <c r="A18623"/>
      <c r="B18623"/>
      <c r="C18623"/>
      <c r="D18623"/>
    </row>
    <row r="18624" spans="1:4" ht="15" x14ac:dyDescent="0.25">
      <c r="A18624"/>
      <c r="B18624"/>
      <c r="C18624"/>
      <c r="D18624"/>
    </row>
    <row r="18625" spans="1:4" ht="15" x14ac:dyDescent="0.25">
      <c r="A18625"/>
      <c r="B18625"/>
      <c r="C18625"/>
      <c r="D18625"/>
    </row>
    <row r="18626" spans="1:4" ht="15" x14ac:dyDescent="0.25">
      <c r="A18626"/>
      <c r="B18626"/>
      <c r="C18626"/>
      <c r="D18626"/>
    </row>
    <row r="18627" spans="1:4" ht="15" x14ac:dyDescent="0.25">
      <c r="A18627"/>
      <c r="B18627"/>
      <c r="C18627"/>
      <c r="D18627"/>
    </row>
    <row r="18628" spans="1:4" ht="15" x14ac:dyDescent="0.25">
      <c r="A18628"/>
      <c r="B18628"/>
      <c r="C18628"/>
      <c r="D18628"/>
    </row>
    <row r="18629" spans="1:4" ht="15" x14ac:dyDescent="0.25">
      <c r="A18629"/>
      <c r="B18629"/>
      <c r="C18629"/>
      <c r="D18629"/>
    </row>
    <row r="18630" spans="1:4" ht="15" x14ac:dyDescent="0.25">
      <c r="A18630"/>
      <c r="B18630"/>
      <c r="C18630"/>
      <c r="D18630"/>
    </row>
    <row r="18631" spans="1:4" ht="15" x14ac:dyDescent="0.25">
      <c r="A18631"/>
      <c r="B18631"/>
      <c r="C18631"/>
      <c r="D18631"/>
    </row>
    <row r="18632" spans="1:4" ht="15" x14ac:dyDescent="0.25">
      <c r="A18632"/>
      <c r="B18632"/>
      <c r="C18632"/>
      <c r="D18632"/>
    </row>
    <row r="18633" spans="1:4" ht="15" x14ac:dyDescent="0.25">
      <c r="A18633"/>
      <c r="B18633"/>
      <c r="C18633"/>
      <c r="D18633"/>
    </row>
    <row r="18634" spans="1:4" ht="15" x14ac:dyDescent="0.25">
      <c r="A18634"/>
      <c r="B18634"/>
      <c r="C18634"/>
      <c r="D18634"/>
    </row>
    <row r="18635" spans="1:4" ht="15" x14ac:dyDescent="0.25">
      <c r="A18635"/>
      <c r="B18635"/>
      <c r="C18635"/>
      <c r="D18635"/>
    </row>
    <row r="18636" spans="1:4" ht="15" x14ac:dyDescent="0.25">
      <c r="A18636"/>
      <c r="B18636"/>
      <c r="C18636"/>
      <c r="D18636"/>
    </row>
    <row r="18637" spans="1:4" ht="15" x14ac:dyDescent="0.25">
      <c r="A18637"/>
      <c r="B18637"/>
      <c r="C18637"/>
      <c r="D18637"/>
    </row>
    <row r="18638" spans="1:4" ht="15" x14ac:dyDescent="0.25">
      <c r="A18638"/>
      <c r="B18638"/>
      <c r="C18638"/>
      <c r="D18638"/>
    </row>
    <row r="18639" spans="1:4" ht="15" x14ac:dyDescent="0.25">
      <c r="A18639"/>
      <c r="B18639"/>
      <c r="C18639"/>
      <c r="D18639"/>
    </row>
    <row r="18640" spans="1:4" ht="15" x14ac:dyDescent="0.25">
      <c r="A18640"/>
      <c r="B18640"/>
      <c r="C18640"/>
      <c r="D18640"/>
    </row>
    <row r="18641" spans="1:4" ht="15" x14ac:dyDescent="0.25">
      <c r="A18641"/>
      <c r="B18641"/>
      <c r="C18641"/>
      <c r="D18641"/>
    </row>
    <row r="18642" spans="1:4" ht="15" x14ac:dyDescent="0.25">
      <c r="A18642"/>
      <c r="B18642"/>
      <c r="C18642"/>
      <c r="D18642"/>
    </row>
    <row r="18643" spans="1:4" ht="15" x14ac:dyDescent="0.25">
      <c r="A18643"/>
      <c r="B18643"/>
      <c r="C18643"/>
      <c r="D18643"/>
    </row>
    <row r="18644" spans="1:4" ht="15" x14ac:dyDescent="0.25">
      <c r="A18644"/>
      <c r="B18644"/>
      <c r="C18644"/>
      <c r="D18644"/>
    </row>
    <row r="18645" spans="1:4" ht="15" x14ac:dyDescent="0.25">
      <c r="A18645"/>
      <c r="B18645"/>
      <c r="C18645"/>
      <c r="D18645"/>
    </row>
    <row r="18646" spans="1:4" ht="15" x14ac:dyDescent="0.25">
      <c r="A18646"/>
      <c r="B18646"/>
      <c r="C18646"/>
      <c r="D18646"/>
    </row>
    <row r="18647" spans="1:4" ht="15" x14ac:dyDescent="0.25">
      <c r="A18647"/>
      <c r="B18647"/>
      <c r="C18647"/>
      <c r="D18647"/>
    </row>
    <row r="18648" spans="1:4" ht="15" x14ac:dyDescent="0.25">
      <c r="A18648"/>
      <c r="B18648"/>
      <c r="C18648"/>
      <c r="D18648"/>
    </row>
    <row r="18649" spans="1:4" ht="15" x14ac:dyDescent="0.25">
      <c r="A18649"/>
      <c r="B18649"/>
      <c r="C18649"/>
      <c r="D18649"/>
    </row>
    <row r="18650" spans="1:4" ht="15" x14ac:dyDescent="0.25">
      <c r="A18650"/>
      <c r="B18650"/>
      <c r="C18650"/>
      <c r="D18650"/>
    </row>
    <row r="18651" spans="1:4" ht="15" x14ac:dyDescent="0.25">
      <c r="A18651"/>
      <c r="B18651"/>
      <c r="C18651"/>
      <c r="D18651"/>
    </row>
    <row r="18652" spans="1:4" ht="15" x14ac:dyDescent="0.25">
      <c r="A18652"/>
      <c r="B18652"/>
      <c r="C18652"/>
      <c r="D18652"/>
    </row>
    <row r="18653" spans="1:4" ht="15" x14ac:dyDescent="0.25">
      <c r="A18653"/>
      <c r="B18653"/>
      <c r="C18653"/>
      <c r="D18653"/>
    </row>
    <row r="18654" spans="1:4" ht="15" x14ac:dyDescent="0.25">
      <c r="A18654"/>
      <c r="B18654"/>
      <c r="C18654"/>
      <c r="D18654"/>
    </row>
    <row r="18655" spans="1:4" ht="15" x14ac:dyDescent="0.25">
      <c r="A18655"/>
      <c r="B18655"/>
      <c r="C18655"/>
      <c r="D18655"/>
    </row>
    <row r="18656" spans="1:4" ht="15" x14ac:dyDescent="0.25">
      <c r="A18656"/>
      <c r="B18656"/>
      <c r="C18656"/>
      <c r="D18656"/>
    </row>
    <row r="18657" spans="1:4" ht="15" x14ac:dyDescent="0.25">
      <c r="A18657"/>
      <c r="B18657"/>
      <c r="C18657"/>
      <c r="D18657"/>
    </row>
    <row r="18658" spans="1:4" ht="15" x14ac:dyDescent="0.25">
      <c r="A18658"/>
      <c r="B18658"/>
      <c r="C18658"/>
      <c r="D18658"/>
    </row>
    <row r="18659" spans="1:4" ht="15" x14ac:dyDescent="0.25">
      <c r="A18659"/>
      <c r="B18659"/>
      <c r="C18659"/>
      <c r="D18659"/>
    </row>
    <row r="18660" spans="1:4" ht="15" x14ac:dyDescent="0.25">
      <c r="A18660"/>
      <c r="B18660"/>
      <c r="C18660"/>
      <c r="D18660"/>
    </row>
    <row r="18661" spans="1:4" ht="15" x14ac:dyDescent="0.25">
      <c r="A18661"/>
      <c r="B18661"/>
      <c r="C18661"/>
      <c r="D18661"/>
    </row>
    <row r="18662" spans="1:4" ht="15" x14ac:dyDescent="0.25">
      <c r="A18662"/>
      <c r="B18662"/>
      <c r="C18662"/>
      <c r="D18662"/>
    </row>
    <row r="18663" spans="1:4" ht="15" x14ac:dyDescent="0.25">
      <c r="A18663"/>
      <c r="B18663"/>
      <c r="C18663"/>
      <c r="D18663"/>
    </row>
    <row r="18664" spans="1:4" ht="15" x14ac:dyDescent="0.25">
      <c r="A18664"/>
      <c r="B18664"/>
      <c r="C18664"/>
      <c r="D18664"/>
    </row>
    <row r="18665" spans="1:4" ht="15" x14ac:dyDescent="0.25">
      <c r="A18665"/>
      <c r="B18665"/>
      <c r="C18665"/>
      <c r="D18665"/>
    </row>
    <row r="18666" spans="1:4" ht="15" x14ac:dyDescent="0.25">
      <c r="A18666"/>
      <c r="B18666"/>
      <c r="C18666"/>
      <c r="D18666"/>
    </row>
    <row r="18667" spans="1:4" ht="15" x14ac:dyDescent="0.25">
      <c r="A18667"/>
      <c r="B18667"/>
      <c r="C18667"/>
      <c r="D18667"/>
    </row>
    <row r="18668" spans="1:4" ht="15" x14ac:dyDescent="0.25">
      <c r="A18668"/>
      <c r="B18668"/>
      <c r="C18668"/>
      <c r="D18668"/>
    </row>
    <row r="18669" spans="1:4" ht="15" x14ac:dyDescent="0.25">
      <c r="A18669"/>
      <c r="B18669"/>
      <c r="C18669"/>
      <c r="D18669"/>
    </row>
    <row r="18670" spans="1:4" ht="15" x14ac:dyDescent="0.25">
      <c r="A18670"/>
      <c r="B18670"/>
      <c r="C18670"/>
      <c r="D18670"/>
    </row>
    <row r="18671" spans="1:4" ht="15" x14ac:dyDescent="0.25">
      <c r="A18671"/>
      <c r="B18671"/>
      <c r="C18671"/>
      <c r="D18671"/>
    </row>
    <row r="18672" spans="1:4" ht="15" x14ac:dyDescent="0.25">
      <c r="A18672"/>
      <c r="B18672"/>
      <c r="C18672"/>
      <c r="D18672"/>
    </row>
    <row r="18673" spans="1:4" ht="15" x14ac:dyDescent="0.25">
      <c r="A18673"/>
      <c r="B18673"/>
      <c r="C18673"/>
      <c r="D18673"/>
    </row>
    <row r="18674" spans="1:4" ht="15" x14ac:dyDescent="0.25">
      <c r="A18674"/>
      <c r="B18674"/>
      <c r="C18674"/>
      <c r="D18674"/>
    </row>
    <row r="18675" spans="1:4" ht="15" x14ac:dyDescent="0.25">
      <c r="A18675"/>
      <c r="B18675"/>
      <c r="C18675"/>
      <c r="D18675"/>
    </row>
    <row r="18676" spans="1:4" ht="15" x14ac:dyDescent="0.25">
      <c r="A18676"/>
      <c r="B18676"/>
      <c r="C18676"/>
      <c r="D18676"/>
    </row>
    <row r="18677" spans="1:4" ht="15" x14ac:dyDescent="0.25">
      <c r="A18677"/>
      <c r="B18677"/>
      <c r="C18677"/>
      <c r="D18677"/>
    </row>
    <row r="18678" spans="1:4" ht="15" x14ac:dyDescent="0.25">
      <c r="A18678"/>
      <c r="B18678"/>
      <c r="C18678"/>
      <c r="D18678"/>
    </row>
    <row r="18679" spans="1:4" ht="15" x14ac:dyDescent="0.25">
      <c r="A18679"/>
      <c r="B18679"/>
      <c r="C18679"/>
      <c r="D18679"/>
    </row>
    <row r="18680" spans="1:4" ht="15" x14ac:dyDescent="0.25">
      <c r="A18680"/>
      <c r="B18680"/>
      <c r="C18680"/>
      <c r="D18680"/>
    </row>
    <row r="18681" spans="1:4" ht="15" x14ac:dyDescent="0.25">
      <c r="A18681"/>
      <c r="B18681"/>
      <c r="C18681"/>
      <c r="D18681"/>
    </row>
    <row r="18682" spans="1:4" ht="15" x14ac:dyDescent="0.25">
      <c r="A18682"/>
      <c r="B18682"/>
      <c r="C18682"/>
      <c r="D18682"/>
    </row>
    <row r="18683" spans="1:4" ht="15" x14ac:dyDescent="0.25">
      <c r="A18683"/>
      <c r="B18683"/>
      <c r="C18683"/>
      <c r="D18683"/>
    </row>
    <row r="18684" spans="1:4" ht="15" x14ac:dyDescent="0.25">
      <c r="A18684"/>
      <c r="B18684"/>
      <c r="C18684"/>
      <c r="D18684"/>
    </row>
    <row r="18685" spans="1:4" ht="15" x14ac:dyDescent="0.25">
      <c r="A18685"/>
      <c r="B18685"/>
      <c r="C18685"/>
      <c r="D18685"/>
    </row>
    <row r="18686" spans="1:4" ht="15" x14ac:dyDescent="0.25">
      <c r="A18686"/>
      <c r="B18686"/>
      <c r="C18686"/>
      <c r="D18686"/>
    </row>
    <row r="18687" spans="1:4" ht="15" x14ac:dyDescent="0.25">
      <c r="A18687"/>
      <c r="B18687"/>
      <c r="C18687"/>
      <c r="D18687"/>
    </row>
    <row r="18688" spans="1:4" ht="15" x14ac:dyDescent="0.25">
      <c r="A18688"/>
      <c r="B18688"/>
      <c r="C18688"/>
      <c r="D18688"/>
    </row>
    <row r="18689" spans="1:4" ht="15" x14ac:dyDescent="0.25">
      <c r="A18689"/>
      <c r="B18689"/>
      <c r="C18689"/>
      <c r="D18689"/>
    </row>
    <row r="18690" spans="1:4" ht="15" x14ac:dyDescent="0.25">
      <c r="A18690"/>
      <c r="B18690"/>
      <c r="C18690"/>
      <c r="D18690"/>
    </row>
    <row r="18691" spans="1:4" ht="15" x14ac:dyDescent="0.25">
      <c r="A18691"/>
      <c r="B18691"/>
      <c r="C18691"/>
      <c r="D18691"/>
    </row>
    <row r="18692" spans="1:4" ht="15" x14ac:dyDescent="0.25">
      <c r="A18692"/>
      <c r="B18692"/>
      <c r="C18692"/>
      <c r="D18692"/>
    </row>
    <row r="18693" spans="1:4" ht="15" x14ac:dyDescent="0.25">
      <c r="A18693"/>
      <c r="B18693"/>
      <c r="C18693"/>
      <c r="D18693"/>
    </row>
    <row r="18694" spans="1:4" ht="15" x14ac:dyDescent="0.25">
      <c r="A18694"/>
      <c r="B18694"/>
      <c r="C18694"/>
      <c r="D18694"/>
    </row>
    <row r="18695" spans="1:4" ht="15" x14ac:dyDescent="0.25">
      <c r="A18695"/>
      <c r="B18695"/>
      <c r="C18695"/>
      <c r="D18695"/>
    </row>
    <row r="18696" spans="1:4" ht="15" x14ac:dyDescent="0.25">
      <c r="A18696"/>
      <c r="B18696"/>
      <c r="C18696"/>
      <c r="D18696"/>
    </row>
    <row r="18697" spans="1:4" ht="15" x14ac:dyDescent="0.25">
      <c r="A18697"/>
      <c r="B18697"/>
      <c r="C18697"/>
      <c r="D18697"/>
    </row>
    <row r="18698" spans="1:4" ht="15" x14ac:dyDescent="0.25">
      <c r="A18698"/>
      <c r="B18698"/>
      <c r="C18698"/>
      <c r="D18698"/>
    </row>
    <row r="18699" spans="1:4" ht="15" x14ac:dyDescent="0.25">
      <c r="A18699"/>
      <c r="B18699"/>
      <c r="C18699"/>
      <c r="D18699"/>
    </row>
    <row r="18700" spans="1:4" ht="15" x14ac:dyDescent="0.25">
      <c r="A18700"/>
      <c r="B18700"/>
      <c r="C18700"/>
      <c r="D18700"/>
    </row>
    <row r="18701" spans="1:4" ht="15" x14ac:dyDescent="0.25">
      <c r="A18701"/>
      <c r="B18701"/>
      <c r="C18701"/>
      <c r="D18701"/>
    </row>
    <row r="18702" spans="1:4" ht="15" x14ac:dyDescent="0.25">
      <c r="A18702"/>
      <c r="B18702"/>
      <c r="C18702"/>
      <c r="D18702"/>
    </row>
    <row r="18703" spans="1:4" ht="15" x14ac:dyDescent="0.25">
      <c r="A18703"/>
      <c r="B18703"/>
      <c r="C18703"/>
      <c r="D18703"/>
    </row>
    <row r="18704" spans="1:4" ht="15" x14ac:dyDescent="0.25">
      <c r="A18704"/>
      <c r="B18704"/>
      <c r="C18704"/>
      <c r="D18704"/>
    </row>
    <row r="18705" spans="1:4" ht="15" x14ac:dyDescent="0.25">
      <c r="A18705"/>
      <c r="B18705"/>
      <c r="C18705"/>
      <c r="D18705"/>
    </row>
    <row r="18706" spans="1:4" ht="15" x14ac:dyDescent="0.25">
      <c r="A18706"/>
      <c r="B18706"/>
      <c r="C18706"/>
      <c r="D18706"/>
    </row>
    <row r="18707" spans="1:4" ht="15" x14ac:dyDescent="0.25">
      <c r="A18707"/>
      <c r="B18707"/>
      <c r="C18707"/>
      <c r="D18707"/>
    </row>
    <row r="18708" spans="1:4" ht="15" x14ac:dyDescent="0.25">
      <c r="A18708"/>
      <c r="B18708"/>
      <c r="C18708"/>
      <c r="D18708"/>
    </row>
    <row r="18709" spans="1:4" ht="15" x14ac:dyDescent="0.25">
      <c r="A18709"/>
      <c r="B18709"/>
      <c r="C18709"/>
      <c r="D18709"/>
    </row>
    <row r="18710" spans="1:4" ht="15" x14ac:dyDescent="0.25">
      <c r="A18710"/>
      <c r="B18710"/>
      <c r="C18710"/>
      <c r="D18710"/>
    </row>
    <row r="18711" spans="1:4" ht="15" x14ac:dyDescent="0.25">
      <c r="A18711"/>
      <c r="B18711"/>
      <c r="C18711"/>
      <c r="D18711"/>
    </row>
    <row r="18712" spans="1:4" ht="15" x14ac:dyDescent="0.25">
      <c r="A18712"/>
      <c r="B18712"/>
      <c r="C18712"/>
      <c r="D18712"/>
    </row>
    <row r="18713" spans="1:4" ht="15" x14ac:dyDescent="0.25">
      <c r="A18713"/>
      <c r="B18713"/>
      <c r="C18713"/>
      <c r="D18713"/>
    </row>
    <row r="18714" spans="1:4" ht="15" x14ac:dyDescent="0.25">
      <c r="A18714"/>
      <c r="B18714"/>
      <c r="C18714"/>
      <c r="D18714"/>
    </row>
    <row r="18715" spans="1:4" ht="15" x14ac:dyDescent="0.25">
      <c r="A18715"/>
      <c r="B18715"/>
      <c r="C18715"/>
      <c r="D18715"/>
    </row>
    <row r="18716" spans="1:4" ht="15" x14ac:dyDescent="0.25">
      <c r="A18716"/>
      <c r="B18716"/>
      <c r="C18716"/>
      <c r="D18716"/>
    </row>
    <row r="18717" spans="1:4" ht="15" x14ac:dyDescent="0.25">
      <c r="A18717"/>
      <c r="B18717"/>
      <c r="C18717"/>
      <c r="D18717"/>
    </row>
    <row r="18718" spans="1:4" ht="15" x14ac:dyDescent="0.25">
      <c r="A18718"/>
      <c r="B18718"/>
      <c r="C18718"/>
      <c r="D18718"/>
    </row>
    <row r="18719" spans="1:4" ht="15" x14ac:dyDescent="0.25">
      <c r="A18719"/>
      <c r="B18719"/>
      <c r="C18719"/>
      <c r="D18719"/>
    </row>
    <row r="18720" spans="1:4" ht="15" x14ac:dyDescent="0.25">
      <c r="A18720"/>
      <c r="B18720"/>
      <c r="C18720"/>
      <c r="D18720"/>
    </row>
    <row r="18721" spans="1:4" ht="15" x14ac:dyDescent="0.25">
      <c r="A18721"/>
      <c r="B18721"/>
      <c r="C18721"/>
      <c r="D18721"/>
    </row>
    <row r="18722" spans="1:4" ht="15" x14ac:dyDescent="0.25">
      <c r="A18722"/>
      <c r="B18722"/>
      <c r="C18722"/>
      <c r="D18722"/>
    </row>
    <row r="18723" spans="1:4" ht="15" x14ac:dyDescent="0.25">
      <c r="A18723"/>
      <c r="B18723"/>
      <c r="C18723"/>
      <c r="D18723"/>
    </row>
    <row r="18724" spans="1:4" ht="15" x14ac:dyDescent="0.25">
      <c r="A18724"/>
      <c r="B18724"/>
      <c r="C18724"/>
      <c r="D18724"/>
    </row>
    <row r="18725" spans="1:4" ht="15" x14ac:dyDescent="0.25">
      <c r="A18725"/>
      <c r="B18725"/>
      <c r="C18725"/>
      <c r="D18725"/>
    </row>
    <row r="18726" spans="1:4" ht="15" x14ac:dyDescent="0.25">
      <c r="A18726"/>
      <c r="B18726"/>
      <c r="C18726"/>
      <c r="D18726"/>
    </row>
    <row r="18727" spans="1:4" ht="15" x14ac:dyDescent="0.25">
      <c r="A18727"/>
      <c r="B18727"/>
      <c r="C18727"/>
      <c r="D18727"/>
    </row>
    <row r="18728" spans="1:4" ht="15" x14ac:dyDescent="0.25">
      <c r="A18728"/>
      <c r="B18728"/>
      <c r="C18728"/>
      <c r="D18728"/>
    </row>
    <row r="18729" spans="1:4" ht="15" x14ac:dyDescent="0.25">
      <c r="A18729"/>
      <c r="B18729"/>
      <c r="C18729"/>
      <c r="D18729"/>
    </row>
    <row r="18730" spans="1:4" ht="15" x14ac:dyDescent="0.25">
      <c r="A18730"/>
      <c r="B18730"/>
      <c r="C18730"/>
      <c r="D18730"/>
    </row>
    <row r="18731" spans="1:4" ht="15" x14ac:dyDescent="0.25">
      <c r="A18731"/>
      <c r="B18731"/>
      <c r="C18731"/>
      <c r="D18731"/>
    </row>
    <row r="18732" spans="1:4" ht="15" x14ac:dyDescent="0.25">
      <c r="A18732"/>
      <c r="B18732"/>
      <c r="C18732"/>
      <c r="D18732"/>
    </row>
    <row r="18733" spans="1:4" ht="15" x14ac:dyDescent="0.25">
      <c r="A18733"/>
      <c r="B18733"/>
      <c r="C18733"/>
      <c r="D18733"/>
    </row>
    <row r="18734" spans="1:4" ht="15" x14ac:dyDescent="0.25">
      <c r="A18734"/>
      <c r="B18734"/>
      <c r="C18734"/>
      <c r="D18734"/>
    </row>
    <row r="18735" spans="1:4" ht="15" x14ac:dyDescent="0.25">
      <c r="A18735"/>
      <c r="B18735"/>
      <c r="C18735"/>
      <c r="D18735"/>
    </row>
    <row r="18736" spans="1:4" ht="15" x14ac:dyDescent="0.25">
      <c r="A18736"/>
      <c r="B18736"/>
      <c r="C18736"/>
      <c r="D18736"/>
    </row>
    <row r="18737" spans="1:4" ht="15" x14ac:dyDescent="0.25">
      <c r="A18737"/>
      <c r="B18737"/>
      <c r="C18737"/>
      <c r="D18737"/>
    </row>
    <row r="18738" spans="1:4" ht="15" x14ac:dyDescent="0.25">
      <c r="A18738"/>
      <c r="B18738"/>
      <c r="C18738"/>
      <c r="D18738"/>
    </row>
    <row r="18739" spans="1:4" ht="15" x14ac:dyDescent="0.25">
      <c r="A18739"/>
      <c r="B18739"/>
      <c r="C18739"/>
      <c r="D18739"/>
    </row>
    <row r="18740" spans="1:4" ht="15" x14ac:dyDescent="0.25">
      <c r="A18740"/>
      <c r="B18740"/>
      <c r="C18740"/>
      <c r="D18740"/>
    </row>
    <row r="18741" spans="1:4" ht="15" x14ac:dyDescent="0.25">
      <c r="A18741"/>
      <c r="B18741"/>
      <c r="C18741"/>
      <c r="D18741"/>
    </row>
    <row r="18742" spans="1:4" ht="15" x14ac:dyDescent="0.25">
      <c r="A18742"/>
      <c r="B18742"/>
      <c r="C18742"/>
      <c r="D18742"/>
    </row>
    <row r="18743" spans="1:4" ht="15" x14ac:dyDescent="0.25">
      <c r="A18743"/>
      <c r="B18743"/>
      <c r="C18743"/>
      <c r="D18743"/>
    </row>
    <row r="18744" spans="1:4" ht="15" x14ac:dyDescent="0.25">
      <c r="A18744"/>
      <c r="B18744"/>
      <c r="C18744"/>
      <c r="D18744"/>
    </row>
    <row r="18745" spans="1:4" ht="15" x14ac:dyDescent="0.25">
      <c r="A18745"/>
      <c r="B18745"/>
      <c r="C18745"/>
      <c r="D18745"/>
    </row>
    <row r="18746" spans="1:4" ht="15" x14ac:dyDescent="0.25">
      <c r="A18746"/>
      <c r="B18746"/>
      <c r="C18746"/>
      <c r="D18746"/>
    </row>
    <row r="18747" spans="1:4" ht="15" x14ac:dyDescent="0.25">
      <c r="A18747"/>
      <c r="B18747"/>
      <c r="C18747"/>
      <c r="D18747"/>
    </row>
    <row r="18748" spans="1:4" ht="15" x14ac:dyDescent="0.25">
      <c r="A18748"/>
      <c r="B18748"/>
      <c r="C18748"/>
      <c r="D18748"/>
    </row>
    <row r="18749" spans="1:4" ht="15" x14ac:dyDescent="0.25">
      <c r="A18749"/>
      <c r="B18749"/>
      <c r="C18749"/>
      <c r="D18749"/>
    </row>
    <row r="18750" spans="1:4" ht="15" x14ac:dyDescent="0.25">
      <c r="A18750"/>
      <c r="B18750"/>
      <c r="C18750"/>
      <c r="D18750"/>
    </row>
    <row r="18751" spans="1:4" ht="15" x14ac:dyDescent="0.25">
      <c r="A18751"/>
      <c r="B18751"/>
      <c r="C18751"/>
      <c r="D18751"/>
    </row>
    <row r="18752" spans="1:4" ht="15" x14ac:dyDescent="0.25">
      <c r="A18752"/>
      <c r="B18752"/>
      <c r="C18752"/>
      <c r="D18752"/>
    </row>
    <row r="18753" spans="1:4" ht="15" x14ac:dyDescent="0.25">
      <c r="A18753"/>
      <c r="B18753"/>
      <c r="C18753"/>
      <c r="D18753"/>
    </row>
    <row r="18754" spans="1:4" ht="15" x14ac:dyDescent="0.25">
      <c r="A18754"/>
      <c r="B18754"/>
      <c r="C18754"/>
      <c r="D18754"/>
    </row>
    <row r="18755" spans="1:4" ht="15" x14ac:dyDescent="0.25">
      <c r="A18755"/>
      <c r="B18755"/>
      <c r="C18755"/>
      <c r="D18755"/>
    </row>
    <row r="18756" spans="1:4" ht="15" x14ac:dyDescent="0.25">
      <c r="A18756"/>
      <c r="B18756"/>
      <c r="C18756"/>
      <c r="D18756"/>
    </row>
    <row r="18757" spans="1:4" ht="15" x14ac:dyDescent="0.25">
      <c r="A18757"/>
      <c r="B18757"/>
      <c r="C18757"/>
      <c r="D18757"/>
    </row>
    <row r="18758" spans="1:4" ht="15" x14ac:dyDescent="0.25">
      <c r="A18758"/>
      <c r="B18758"/>
      <c r="C18758"/>
      <c r="D18758"/>
    </row>
    <row r="18759" spans="1:4" ht="15" x14ac:dyDescent="0.25">
      <c r="A18759"/>
      <c r="B18759"/>
      <c r="C18759"/>
      <c r="D18759"/>
    </row>
    <row r="18760" spans="1:4" ht="15" x14ac:dyDescent="0.25">
      <c r="A18760"/>
      <c r="B18760"/>
      <c r="C18760"/>
      <c r="D18760"/>
    </row>
    <row r="18761" spans="1:4" ht="15" x14ac:dyDescent="0.25">
      <c r="A18761"/>
      <c r="B18761"/>
      <c r="C18761"/>
      <c r="D18761"/>
    </row>
    <row r="18762" spans="1:4" ht="15" x14ac:dyDescent="0.25">
      <c r="A18762"/>
      <c r="B18762"/>
      <c r="C18762"/>
      <c r="D18762"/>
    </row>
    <row r="18763" spans="1:4" ht="15" x14ac:dyDescent="0.25">
      <c r="A18763"/>
      <c r="B18763"/>
      <c r="C18763"/>
      <c r="D18763"/>
    </row>
    <row r="18764" spans="1:4" ht="15" x14ac:dyDescent="0.25">
      <c r="A18764"/>
      <c r="B18764"/>
      <c r="C18764"/>
      <c r="D18764"/>
    </row>
    <row r="18765" spans="1:4" ht="15" x14ac:dyDescent="0.25">
      <c r="A18765"/>
      <c r="B18765"/>
      <c r="C18765"/>
      <c r="D18765"/>
    </row>
    <row r="18766" spans="1:4" ht="15" x14ac:dyDescent="0.25">
      <c r="A18766"/>
      <c r="B18766"/>
      <c r="C18766"/>
      <c r="D18766"/>
    </row>
    <row r="18767" spans="1:4" ht="15" x14ac:dyDescent="0.25">
      <c r="A18767"/>
      <c r="B18767"/>
      <c r="C18767"/>
      <c r="D18767"/>
    </row>
    <row r="18768" spans="1:4" ht="15" x14ac:dyDescent="0.25">
      <c r="A18768"/>
      <c r="B18768"/>
      <c r="C18768"/>
      <c r="D18768"/>
    </row>
    <row r="18769" spans="1:4" ht="15" x14ac:dyDescent="0.25">
      <c r="A18769"/>
      <c r="B18769"/>
      <c r="C18769"/>
      <c r="D18769"/>
    </row>
    <row r="18770" spans="1:4" ht="15" x14ac:dyDescent="0.25">
      <c r="A18770"/>
      <c r="B18770"/>
      <c r="C18770"/>
      <c r="D18770"/>
    </row>
    <row r="18771" spans="1:4" ht="15" x14ac:dyDescent="0.25">
      <c r="A18771"/>
      <c r="B18771"/>
      <c r="C18771"/>
      <c r="D18771"/>
    </row>
    <row r="18772" spans="1:4" ht="15" x14ac:dyDescent="0.25">
      <c r="A18772"/>
      <c r="B18772"/>
      <c r="C18772"/>
      <c r="D18772"/>
    </row>
    <row r="18773" spans="1:4" ht="15" x14ac:dyDescent="0.25">
      <c r="A18773"/>
      <c r="B18773"/>
      <c r="C18773"/>
      <c r="D18773"/>
    </row>
    <row r="18774" spans="1:4" ht="15" x14ac:dyDescent="0.25">
      <c r="A18774"/>
      <c r="B18774"/>
      <c r="C18774"/>
      <c r="D18774"/>
    </row>
    <row r="18775" spans="1:4" ht="15" x14ac:dyDescent="0.25">
      <c r="A18775"/>
      <c r="B18775"/>
      <c r="C18775"/>
      <c r="D18775"/>
    </row>
    <row r="18776" spans="1:4" ht="15" x14ac:dyDescent="0.25">
      <c r="A18776"/>
      <c r="B18776"/>
      <c r="C18776"/>
      <c r="D18776"/>
    </row>
    <row r="18777" spans="1:4" ht="15" x14ac:dyDescent="0.25">
      <c r="A18777"/>
      <c r="B18777"/>
      <c r="C18777"/>
      <c r="D18777"/>
    </row>
    <row r="18778" spans="1:4" ht="15" x14ac:dyDescent="0.25">
      <c r="A18778"/>
      <c r="B18778"/>
      <c r="C18778"/>
      <c r="D18778"/>
    </row>
    <row r="18779" spans="1:4" ht="15" x14ac:dyDescent="0.25">
      <c r="A18779"/>
      <c r="B18779"/>
      <c r="C18779"/>
      <c r="D18779"/>
    </row>
    <row r="18780" spans="1:4" ht="15" x14ac:dyDescent="0.25">
      <c r="A18780"/>
      <c r="B18780"/>
      <c r="C18780"/>
      <c r="D18780"/>
    </row>
    <row r="18781" spans="1:4" ht="15" x14ac:dyDescent="0.25">
      <c r="A18781"/>
      <c r="B18781"/>
      <c r="C18781"/>
      <c r="D18781"/>
    </row>
    <row r="18782" spans="1:4" ht="15" x14ac:dyDescent="0.25">
      <c r="A18782"/>
      <c r="B18782"/>
      <c r="C18782"/>
      <c r="D18782"/>
    </row>
    <row r="18783" spans="1:4" ht="15" x14ac:dyDescent="0.25">
      <c r="A18783"/>
      <c r="B18783"/>
      <c r="C18783"/>
      <c r="D18783"/>
    </row>
    <row r="18784" spans="1:4" ht="15" x14ac:dyDescent="0.25">
      <c r="A18784"/>
      <c r="B18784"/>
      <c r="C18784"/>
      <c r="D18784"/>
    </row>
    <row r="18785" spans="1:4" ht="15" x14ac:dyDescent="0.25">
      <c r="A18785"/>
      <c r="B18785"/>
      <c r="C18785"/>
      <c r="D18785"/>
    </row>
    <row r="18786" spans="1:4" ht="15" x14ac:dyDescent="0.25">
      <c r="A18786"/>
      <c r="B18786"/>
      <c r="C18786"/>
      <c r="D18786"/>
    </row>
    <row r="18787" spans="1:4" ht="15" x14ac:dyDescent="0.25">
      <c r="A18787"/>
      <c r="B18787"/>
      <c r="C18787"/>
      <c r="D18787"/>
    </row>
    <row r="18788" spans="1:4" ht="15" x14ac:dyDescent="0.25">
      <c r="A18788"/>
      <c r="B18788"/>
      <c r="C18788"/>
      <c r="D18788"/>
    </row>
    <row r="18789" spans="1:4" ht="15" x14ac:dyDescent="0.25">
      <c r="A18789"/>
      <c r="B18789"/>
      <c r="C18789"/>
      <c r="D18789"/>
    </row>
    <row r="18790" spans="1:4" ht="15" x14ac:dyDescent="0.25">
      <c r="A18790"/>
      <c r="B18790"/>
      <c r="C18790"/>
      <c r="D18790"/>
    </row>
    <row r="18791" spans="1:4" ht="15" x14ac:dyDescent="0.25">
      <c r="A18791"/>
      <c r="B18791"/>
      <c r="C18791"/>
      <c r="D18791"/>
    </row>
    <row r="18792" spans="1:4" ht="15" x14ac:dyDescent="0.25">
      <c r="A18792"/>
      <c r="B18792"/>
      <c r="C18792"/>
      <c r="D18792"/>
    </row>
    <row r="18793" spans="1:4" ht="15" x14ac:dyDescent="0.25">
      <c r="A18793"/>
      <c r="B18793"/>
      <c r="C18793"/>
      <c r="D18793"/>
    </row>
    <row r="18794" spans="1:4" ht="15" x14ac:dyDescent="0.25">
      <c r="A18794"/>
      <c r="B18794"/>
      <c r="C18794"/>
      <c r="D18794"/>
    </row>
    <row r="18795" spans="1:4" ht="15" x14ac:dyDescent="0.25">
      <c r="A18795"/>
      <c r="B18795"/>
      <c r="C18795"/>
      <c r="D18795"/>
    </row>
    <row r="18796" spans="1:4" ht="15" x14ac:dyDescent="0.25">
      <c r="A18796"/>
      <c r="B18796"/>
      <c r="C18796"/>
      <c r="D18796"/>
    </row>
    <row r="18797" spans="1:4" ht="15" x14ac:dyDescent="0.25">
      <c r="A18797"/>
      <c r="B18797"/>
      <c r="C18797"/>
      <c r="D18797"/>
    </row>
    <row r="18798" spans="1:4" ht="15" x14ac:dyDescent="0.25">
      <c r="A18798"/>
      <c r="B18798"/>
      <c r="C18798"/>
      <c r="D18798"/>
    </row>
    <row r="18799" spans="1:4" ht="15" x14ac:dyDescent="0.25">
      <c r="A18799"/>
      <c r="B18799"/>
      <c r="C18799"/>
      <c r="D18799"/>
    </row>
    <row r="18800" spans="1:4" ht="15" x14ac:dyDescent="0.25">
      <c r="A18800"/>
      <c r="B18800"/>
      <c r="C18800"/>
      <c r="D18800"/>
    </row>
    <row r="18801" spans="1:4" ht="15" x14ac:dyDescent="0.25">
      <c r="A18801"/>
      <c r="B18801"/>
      <c r="C18801"/>
      <c r="D18801"/>
    </row>
    <row r="18802" spans="1:4" ht="15" x14ac:dyDescent="0.25">
      <c r="A18802"/>
      <c r="B18802"/>
      <c r="C18802"/>
      <c r="D18802"/>
    </row>
    <row r="18803" spans="1:4" ht="15" x14ac:dyDescent="0.25">
      <c r="A18803"/>
      <c r="B18803"/>
      <c r="C18803"/>
      <c r="D18803"/>
    </row>
    <row r="18804" spans="1:4" ht="15" x14ac:dyDescent="0.25">
      <c r="A18804"/>
      <c r="B18804"/>
      <c r="C18804"/>
      <c r="D18804"/>
    </row>
    <row r="18805" spans="1:4" ht="15" x14ac:dyDescent="0.25">
      <c r="A18805"/>
      <c r="B18805"/>
      <c r="C18805"/>
      <c r="D18805"/>
    </row>
    <row r="18806" spans="1:4" ht="15" x14ac:dyDescent="0.25">
      <c r="A18806"/>
      <c r="B18806"/>
      <c r="C18806"/>
      <c r="D18806"/>
    </row>
    <row r="18807" spans="1:4" ht="15" x14ac:dyDescent="0.25">
      <c r="A18807"/>
      <c r="B18807"/>
      <c r="C18807"/>
      <c r="D18807"/>
    </row>
    <row r="18808" spans="1:4" ht="15" x14ac:dyDescent="0.25">
      <c r="A18808"/>
      <c r="B18808"/>
      <c r="C18808"/>
      <c r="D18808"/>
    </row>
    <row r="18809" spans="1:4" ht="15" x14ac:dyDescent="0.25">
      <c r="A18809"/>
      <c r="B18809"/>
      <c r="C18809"/>
      <c r="D18809"/>
    </row>
    <row r="18810" spans="1:4" ht="15" x14ac:dyDescent="0.25">
      <c r="A18810"/>
      <c r="B18810"/>
      <c r="C18810"/>
      <c r="D18810"/>
    </row>
    <row r="18811" spans="1:4" ht="15" x14ac:dyDescent="0.25">
      <c r="A18811"/>
      <c r="B18811"/>
      <c r="C18811"/>
      <c r="D18811"/>
    </row>
    <row r="18812" spans="1:4" ht="15" x14ac:dyDescent="0.25">
      <c r="A18812"/>
      <c r="B18812"/>
      <c r="C18812"/>
      <c r="D18812"/>
    </row>
    <row r="18813" spans="1:4" ht="15" x14ac:dyDescent="0.25">
      <c r="A18813"/>
      <c r="B18813"/>
      <c r="C18813"/>
      <c r="D18813"/>
    </row>
    <row r="18814" spans="1:4" ht="15" x14ac:dyDescent="0.25">
      <c r="A18814"/>
      <c r="B18814"/>
      <c r="C18814"/>
      <c r="D18814"/>
    </row>
    <row r="18815" spans="1:4" ht="15" x14ac:dyDescent="0.25">
      <c r="A18815"/>
      <c r="B18815"/>
      <c r="C18815"/>
      <c r="D18815"/>
    </row>
    <row r="18816" spans="1:4" ht="15" x14ac:dyDescent="0.25">
      <c r="A18816"/>
      <c r="B18816"/>
      <c r="C18816"/>
      <c r="D18816"/>
    </row>
    <row r="18817" spans="1:4" ht="15" x14ac:dyDescent="0.25">
      <c r="A18817"/>
      <c r="B18817"/>
      <c r="C18817"/>
      <c r="D18817"/>
    </row>
    <row r="18818" spans="1:4" ht="15" x14ac:dyDescent="0.25">
      <c r="A18818"/>
      <c r="B18818"/>
      <c r="C18818"/>
      <c r="D18818"/>
    </row>
    <row r="18819" spans="1:4" ht="15" x14ac:dyDescent="0.25">
      <c r="A18819"/>
      <c r="B18819"/>
      <c r="C18819"/>
      <c r="D18819"/>
    </row>
    <row r="18820" spans="1:4" ht="15" x14ac:dyDescent="0.25">
      <c r="A18820"/>
      <c r="B18820"/>
      <c r="C18820"/>
      <c r="D18820"/>
    </row>
    <row r="18821" spans="1:4" ht="15" x14ac:dyDescent="0.25">
      <c r="A18821"/>
      <c r="B18821"/>
      <c r="C18821"/>
      <c r="D18821"/>
    </row>
    <row r="18822" spans="1:4" ht="15" x14ac:dyDescent="0.25">
      <c r="A18822"/>
      <c r="B18822"/>
      <c r="C18822"/>
      <c r="D18822"/>
    </row>
    <row r="18823" spans="1:4" ht="15" x14ac:dyDescent="0.25">
      <c r="A18823"/>
      <c r="B18823"/>
      <c r="C18823"/>
      <c r="D18823"/>
    </row>
    <row r="18824" spans="1:4" ht="15" x14ac:dyDescent="0.25">
      <c r="A18824"/>
      <c r="B18824"/>
      <c r="C18824"/>
      <c r="D18824"/>
    </row>
    <row r="18825" spans="1:4" ht="15" x14ac:dyDescent="0.25">
      <c r="A18825"/>
      <c r="B18825"/>
      <c r="C18825"/>
      <c r="D18825"/>
    </row>
    <row r="18826" spans="1:4" ht="15" x14ac:dyDescent="0.25">
      <c r="A18826"/>
      <c r="B18826"/>
      <c r="C18826"/>
      <c r="D18826"/>
    </row>
    <row r="18827" spans="1:4" ht="15" x14ac:dyDescent="0.25">
      <c r="A18827"/>
      <c r="B18827"/>
      <c r="C18827"/>
      <c r="D18827"/>
    </row>
    <row r="18828" spans="1:4" ht="15" x14ac:dyDescent="0.25">
      <c r="A18828"/>
      <c r="B18828"/>
      <c r="C18828"/>
      <c r="D18828"/>
    </row>
    <row r="18829" spans="1:4" ht="15" x14ac:dyDescent="0.25">
      <c r="A18829"/>
      <c r="B18829"/>
      <c r="C18829"/>
      <c r="D18829"/>
    </row>
    <row r="18830" spans="1:4" ht="15" x14ac:dyDescent="0.25">
      <c r="A18830"/>
      <c r="B18830"/>
      <c r="C18830"/>
      <c r="D18830"/>
    </row>
    <row r="18831" spans="1:4" ht="15" x14ac:dyDescent="0.25">
      <c r="A18831"/>
      <c r="B18831"/>
      <c r="C18831"/>
      <c r="D18831"/>
    </row>
    <row r="18832" spans="1:4" ht="15" x14ac:dyDescent="0.25">
      <c r="A18832"/>
      <c r="B18832"/>
      <c r="C18832"/>
      <c r="D18832"/>
    </row>
    <row r="18833" spans="1:4" ht="15" x14ac:dyDescent="0.25">
      <c r="A18833"/>
      <c r="B18833"/>
      <c r="C18833"/>
      <c r="D18833"/>
    </row>
    <row r="18834" spans="1:4" ht="15" x14ac:dyDescent="0.25">
      <c r="A18834"/>
      <c r="B18834"/>
      <c r="C18834"/>
      <c r="D18834"/>
    </row>
    <row r="18835" spans="1:4" ht="15" x14ac:dyDescent="0.25">
      <c r="A18835"/>
      <c r="B18835"/>
      <c r="C18835"/>
      <c r="D18835"/>
    </row>
    <row r="18836" spans="1:4" ht="15" x14ac:dyDescent="0.25">
      <c r="A18836"/>
      <c r="B18836"/>
      <c r="C18836"/>
      <c r="D18836"/>
    </row>
    <row r="18837" spans="1:4" ht="15" x14ac:dyDescent="0.25">
      <c r="A18837"/>
      <c r="B18837"/>
      <c r="C18837"/>
      <c r="D18837"/>
    </row>
    <row r="18838" spans="1:4" ht="15" x14ac:dyDescent="0.25">
      <c r="A18838"/>
      <c r="B18838"/>
      <c r="C18838"/>
      <c r="D18838"/>
    </row>
    <row r="18839" spans="1:4" ht="15" x14ac:dyDescent="0.25">
      <c r="A18839"/>
      <c r="B18839"/>
      <c r="C18839"/>
      <c r="D18839"/>
    </row>
    <row r="18840" spans="1:4" ht="15" x14ac:dyDescent="0.25">
      <c r="A18840"/>
      <c r="B18840"/>
      <c r="C18840"/>
      <c r="D18840"/>
    </row>
    <row r="18841" spans="1:4" ht="15" x14ac:dyDescent="0.25">
      <c r="A18841"/>
      <c r="B18841"/>
      <c r="C18841"/>
      <c r="D18841"/>
    </row>
    <row r="18842" spans="1:4" ht="15" x14ac:dyDescent="0.25">
      <c r="A18842"/>
      <c r="B18842"/>
      <c r="C18842"/>
      <c r="D18842"/>
    </row>
    <row r="18843" spans="1:4" ht="15" x14ac:dyDescent="0.25">
      <c r="A18843"/>
      <c r="B18843"/>
      <c r="C18843"/>
      <c r="D18843"/>
    </row>
    <row r="18844" spans="1:4" ht="15" x14ac:dyDescent="0.25">
      <c r="A18844"/>
      <c r="B18844"/>
      <c r="C18844"/>
      <c r="D18844"/>
    </row>
    <row r="18845" spans="1:4" ht="15" x14ac:dyDescent="0.25">
      <c r="A18845"/>
      <c r="B18845"/>
      <c r="C18845"/>
      <c r="D18845"/>
    </row>
    <row r="18846" spans="1:4" ht="15" x14ac:dyDescent="0.25">
      <c r="A18846"/>
      <c r="B18846"/>
      <c r="C18846"/>
      <c r="D18846"/>
    </row>
    <row r="18847" spans="1:4" ht="15" x14ac:dyDescent="0.25">
      <c r="A18847"/>
      <c r="B18847"/>
      <c r="C18847"/>
      <c r="D18847"/>
    </row>
    <row r="18848" spans="1:4" ht="15" x14ac:dyDescent="0.25">
      <c r="A18848"/>
      <c r="B18848"/>
      <c r="C18848"/>
      <c r="D18848"/>
    </row>
    <row r="18849" spans="1:4" ht="15" x14ac:dyDescent="0.25">
      <c r="A18849"/>
      <c r="B18849"/>
      <c r="C18849"/>
      <c r="D18849"/>
    </row>
    <row r="18850" spans="1:4" ht="15" x14ac:dyDescent="0.25">
      <c r="A18850"/>
      <c r="B18850"/>
      <c r="C18850"/>
      <c r="D18850"/>
    </row>
    <row r="18851" spans="1:4" ht="15" x14ac:dyDescent="0.25">
      <c r="A18851"/>
      <c r="B18851"/>
      <c r="C18851"/>
      <c r="D18851"/>
    </row>
    <row r="18852" spans="1:4" ht="15" x14ac:dyDescent="0.25">
      <c r="A18852"/>
      <c r="B18852"/>
      <c r="C18852"/>
      <c r="D18852"/>
    </row>
    <row r="18853" spans="1:4" ht="15" x14ac:dyDescent="0.25">
      <c r="A18853"/>
      <c r="B18853"/>
      <c r="C18853"/>
      <c r="D18853"/>
    </row>
    <row r="18854" spans="1:4" ht="15" x14ac:dyDescent="0.25">
      <c r="A18854"/>
      <c r="B18854"/>
      <c r="C18854"/>
      <c r="D18854"/>
    </row>
    <row r="18855" spans="1:4" ht="15" x14ac:dyDescent="0.25">
      <c r="A18855"/>
      <c r="B18855"/>
      <c r="C18855"/>
      <c r="D18855"/>
    </row>
    <row r="18856" spans="1:4" ht="15" x14ac:dyDescent="0.25">
      <c r="A18856"/>
      <c r="B18856"/>
      <c r="C18856"/>
      <c r="D18856"/>
    </row>
    <row r="18857" spans="1:4" ht="15" x14ac:dyDescent="0.25">
      <c r="A18857"/>
      <c r="B18857"/>
      <c r="C18857"/>
      <c r="D18857"/>
    </row>
    <row r="18858" spans="1:4" ht="15" x14ac:dyDescent="0.25">
      <c r="A18858"/>
      <c r="B18858"/>
      <c r="C18858"/>
      <c r="D18858"/>
    </row>
    <row r="18859" spans="1:4" ht="15" x14ac:dyDescent="0.25">
      <c r="A18859"/>
      <c r="B18859"/>
      <c r="C18859"/>
      <c r="D18859"/>
    </row>
    <row r="18860" spans="1:4" ht="15" x14ac:dyDescent="0.25">
      <c r="A18860"/>
      <c r="B18860"/>
      <c r="C18860"/>
      <c r="D18860"/>
    </row>
    <row r="18861" spans="1:4" ht="15" x14ac:dyDescent="0.25">
      <c r="A18861"/>
      <c r="B18861"/>
      <c r="C18861"/>
      <c r="D18861"/>
    </row>
    <row r="18862" spans="1:4" ht="15" x14ac:dyDescent="0.25">
      <c r="A18862"/>
      <c r="B18862"/>
      <c r="C18862"/>
      <c r="D18862"/>
    </row>
    <row r="18863" spans="1:4" ht="15" x14ac:dyDescent="0.25">
      <c r="A18863"/>
      <c r="B18863"/>
      <c r="C18863"/>
      <c r="D18863"/>
    </row>
    <row r="18864" spans="1:4" ht="15" x14ac:dyDescent="0.25">
      <c r="A18864"/>
      <c r="B18864"/>
      <c r="C18864"/>
      <c r="D18864"/>
    </row>
    <row r="18865" spans="1:4" ht="15" x14ac:dyDescent="0.25">
      <c r="A18865"/>
      <c r="B18865"/>
      <c r="C18865"/>
      <c r="D18865"/>
    </row>
    <row r="18866" spans="1:4" ht="15" x14ac:dyDescent="0.25">
      <c r="A18866"/>
      <c r="B18866"/>
      <c r="C18866"/>
      <c r="D18866"/>
    </row>
    <row r="18867" spans="1:4" ht="15" x14ac:dyDescent="0.25">
      <c r="A18867"/>
      <c r="B18867"/>
      <c r="C18867"/>
      <c r="D18867"/>
    </row>
    <row r="18868" spans="1:4" ht="15" x14ac:dyDescent="0.25">
      <c r="A18868"/>
      <c r="B18868"/>
      <c r="C18868"/>
      <c r="D18868"/>
    </row>
    <row r="18869" spans="1:4" ht="15" x14ac:dyDescent="0.25">
      <c r="A18869"/>
      <c r="B18869"/>
      <c r="C18869"/>
      <c r="D18869"/>
    </row>
    <row r="18870" spans="1:4" ht="15" x14ac:dyDescent="0.25">
      <c r="A18870"/>
      <c r="B18870"/>
      <c r="C18870"/>
      <c r="D18870"/>
    </row>
    <row r="18871" spans="1:4" ht="15" x14ac:dyDescent="0.25">
      <c r="A18871"/>
      <c r="B18871"/>
      <c r="C18871"/>
      <c r="D18871"/>
    </row>
    <row r="18872" spans="1:4" ht="15" x14ac:dyDescent="0.25">
      <c r="A18872"/>
      <c r="B18872"/>
      <c r="C18872"/>
      <c r="D18872"/>
    </row>
    <row r="18873" spans="1:4" ht="15" x14ac:dyDescent="0.25">
      <c r="A18873"/>
      <c r="B18873"/>
      <c r="C18873"/>
      <c r="D18873"/>
    </row>
    <row r="18874" spans="1:4" ht="15" x14ac:dyDescent="0.25">
      <c r="A18874"/>
      <c r="B18874"/>
      <c r="C18874"/>
      <c r="D18874"/>
    </row>
    <row r="18875" spans="1:4" ht="15" x14ac:dyDescent="0.25">
      <c r="A18875"/>
      <c r="B18875"/>
      <c r="C18875"/>
      <c r="D18875"/>
    </row>
    <row r="18876" spans="1:4" ht="15" x14ac:dyDescent="0.25">
      <c r="A18876"/>
      <c r="B18876"/>
      <c r="C18876"/>
      <c r="D18876"/>
    </row>
    <row r="18877" spans="1:4" ht="15" x14ac:dyDescent="0.25">
      <c r="A18877"/>
      <c r="B18877"/>
      <c r="C18877"/>
      <c r="D18877"/>
    </row>
    <row r="18878" spans="1:4" ht="15" x14ac:dyDescent="0.25">
      <c r="A18878"/>
      <c r="B18878"/>
      <c r="C18878"/>
      <c r="D18878"/>
    </row>
    <row r="18879" spans="1:4" ht="15" x14ac:dyDescent="0.25">
      <c r="A18879"/>
      <c r="B18879"/>
      <c r="C18879"/>
      <c r="D18879"/>
    </row>
    <row r="18880" spans="1:4" ht="15" x14ac:dyDescent="0.25">
      <c r="A18880"/>
      <c r="B18880"/>
      <c r="C18880"/>
      <c r="D18880"/>
    </row>
    <row r="18881" spans="1:4" ht="15" x14ac:dyDescent="0.25">
      <c r="A18881"/>
      <c r="B18881"/>
      <c r="C18881"/>
      <c r="D18881"/>
    </row>
    <row r="18882" spans="1:4" ht="15" x14ac:dyDescent="0.25">
      <c r="A18882"/>
      <c r="B18882"/>
      <c r="C18882"/>
      <c r="D18882"/>
    </row>
    <row r="18883" spans="1:4" ht="15" x14ac:dyDescent="0.25">
      <c r="A18883"/>
      <c r="B18883"/>
      <c r="C18883"/>
      <c r="D18883"/>
    </row>
    <row r="18884" spans="1:4" ht="15" x14ac:dyDescent="0.25">
      <c r="A18884"/>
      <c r="B18884"/>
      <c r="C18884"/>
      <c r="D18884"/>
    </row>
    <row r="18885" spans="1:4" ht="15" x14ac:dyDescent="0.25">
      <c r="A18885"/>
      <c r="B18885"/>
      <c r="C18885"/>
      <c r="D18885"/>
    </row>
    <row r="18886" spans="1:4" ht="15" x14ac:dyDescent="0.25">
      <c r="A18886"/>
      <c r="B18886"/>
      <c r="C18886"/>
      <c r="D18886"/>
    </row>
    <row r="18887" spans="1:4" ht="15" x14ac:dyDescent="0.25">
      <c r="A18887"/>
      <c r="B18887"/>
      <c r="C18887"/>
      <c r="D18887"/>
    </row>
    <row r="18888" spans="1:4" ht="15" x14ac:dyDescent="0.25">
      <c r="A18888"/>
      <c r="B18888"/>
      <c r="C18888"/>
      <c r="D18888"/>
    </row>
    <row r="18889" spans="1:4" ht="15" x14ac:dyDescent="0.25">
      <c r="A18889"/>
      <c r="B18889"/>
      <c r="C18889"/>
      <c r="D18889"/>
    </row>
    <row r="18890" spans="1:4" ht="15" x14ac:dyDescent="0.25">
      <c r="A18890"/>
      <c r="B18890"/>
      <c r="C18890"/>
      <c r="D18890"/>
    </row>
    <row r="18891" spans="1:4" ht="15" x14ac:dyDescent="0.25">
      <c r="A18891"/>
      <c r="B18891"/>
      <c r="C18891"/>
      <c r="D18891"/>
    </row>
    <row r="18892" spans="1:4" ht="15" x14ac:dyDescent="0.25">
      <c r="A18892"/>
      <c r="B18892"/>
      <c r="C18892"/>
      <c r="D18892"/>
    </row>
    <row r="18893" spans="1:4" ht="15" x14ac:dyDescent="0.25">
      <c r="A18893"/>
      <c r="B18893"/>
      <c r="C18893"/>
      <c r="D18893"/>
    </row>
    <row r="18894" spans="1:4" ht="15" x14ac:dyDescent="0.25">
      <c r="A18894"/>
      <c r="B18894"/>
      <c r="C18894"/>
      <c r="D18894"/>
    </row>
    <row r="18895" spans="1:4" ht="15" x14ac:dyDescent="0.25">
      <c r="A18895"/>
      <c r="B18895"/>
      <c r="C18895"/>
      <c r="D18895"/>
    </row>
    <row r="18896" spans="1:4" ht="15" x14ac:dyDescent="0.25">
      <c r="A18896"/>
      <c r="B18896"/>
      <c r="C18896"/>
      <c r="D18896"/>
    </row>
    <row r="18897" spans="1:4" ht="15" x14ac:dyDescent="0.25">
      <c r="A18897"/>
      <c r="B18897"/>
      <c r="C18897"/>
      <c r="D18897"/>
    </row>
    <row r="18898" spans="1:4" ht="15" x14ac:dyDescent="0.25">
      <c r="A18898"/>
      <c r="B18898"/>
      <c r="C18898"/>
      <c r="D18898"/>
    </row>
    <row r="18899" spans="1:4" ht="15" x14ac:dyDescent="0.25">
      <c r="A18899"/>
      <c r="B18899"/>
      <c r="C18899"/>
      <c r="D18899"/>
    </row>
    <row r="18900" spans="1:4" ht="15" x14ac:dyDescent="0.25">
      <c r="A18900"/>
      <c r="B18900"/>
      <c r="C18900"/>
      <c r="D18900"/>
    </row>
    <row r="18901" spans="1:4" ht="15" x14ac:dyDescent="0.25">
      <c r="A18901"/>
      <c r="B18901"/>
      <c r="C18901"/>
      <c r="D18901"/>
    </row>
    <row r="18902" spans="1:4" ht="15" x14ac:dyDescent="0.25">
      <c r="A18902"/>
      <c r="B18902"/>
      <c r="C18902"/>
      <c r="D18902"/>
    </row>
    <row r="18903" spans="1:4" ht="15" x14ac:dyDescent="0.25">
      <c r="A18903"/>
      <c r="B18903"/>
      <c r="C18903"/>
      <c r="D18903"/>
    </row>
    <row r="18904" spans="1:4" ht="15" x14ac:dyDescent="0.25">
      <c r="A18904"/>
      <c r="B18904"/>
      <c r="C18904"/>
      <c r="D18904"/>
    </row>
    <row r="18905" spans="1:4" ht="15" x14ac:dyDescent="0.25">
      <c r="A18905"/>
      <c r="B18905"/>
      <c r="C18905"/>
      <c r="D18905"/>
    </row>
    <row r="18906" spans="1:4" ht="15" x14ac:dyDescent="0.25">
      <c r="A18906"/>
      <c r="B18906"/>
      <c r="C18906"/>
      <c r="D18906"/>
    </row>
    <row r="18907" spans="1:4" ht="15" x14ac:dyDescent="0.25">
      <c r="A18907"/>
      <c r="B18907"/>
      <c r="C18907"/>
      <c r="D18907"/>
    </row>
    <row r="18908" spans="1:4" ht="15" x14ac:dyDescent="0.25">
      <c r="A18908"/>
      <c r="B18908"/>
      <c r="C18908"/>
      <c r="D18908"/>
    </row>
    <row r="18909" spans="1:4" ht="15" x14ac:dyDescent="0.25">
      <c r="A18909"/>
      <c r="B18909"/>
      <c r="C18909"/>
      <c r="D18909"/>
    </row>
    <row r="18910" spans="1:4" ht="15" x14ac:dyDescent="0.25">
      <c r="A18910"/>
      <c r="B18910"/>
      <c r="C18910"/>
      <c r="D18910"/>
    </row>
    <row r="18911" spans="1:4" ht="15" x14ac:dyDescent="0.25">
      <c r="A18911"/>
      <c r="B18911"/>
      <c r="C18911"/>
      <c r="D18911"/>
    </row>
    <row r="18912" spans="1:4" ht="15" x14ac:dyDescent="0.25">
      <c r="A18912"/>
      <c r="B18912"/>
      <c r="C18912"/>
      <c r="D18912"/>
    </row>
    <row r="18913" spans="1:4" ht="15" x14ac:dyDescent="0.25">
      <c r="A18913"/>
      <c r="B18913"/>
      <c r="C18913"/>
      <c r="D18913"/>
    </row>
    <row r="18914" spans="1:4" ht="15" x14ac:dyDescent="0.25">
      <c r="A18914"/>
      <c r="B18914"/>
      <c r="C18914"/>
      <c r="D18914"/>
    </row>
    <row r="18915" spans="1:4" ht="15" x14ac:dyDescent="0.25">
      <c r="A18915"/>
      <c r="B18915"/>
      <c r="C18915"/>
      <c r="D18915"/>
    </row>
    <row r="18916" spans="1:4" ht="15" x14ac:dyDescent="0.25">
      <c r="A18916"/>
      <c r="B18916"/>
      <c r="C18916"/>
      <c r="D18916"/>
    </row>
    <row r="18917" spans="1:4" ht="15" x14ac:dyDescent="0.25">
      <c r="A18917"/>
      <c r="B18917"/>
      <c r="C18917"/>
      <c r="D18917"/>
    </row>
    <row r="18918" spans="1:4" ht="15" x14ac:dyDescent="0.25">
      <c r="A18918"/>
      <c r="B18918"/>
      <c r="C18918"/>
      <c r="D18918"/>
    </row>
    <row r="18919" spans="1:4" ht="15" x14ac:dyDescent="0.25">
      <c r="A18919"/>
      <c r="B18919"/>
      <c r="C18919"/>
      <c r="D18919"/>
    </row>
    <row r="18920" spans="1:4" ht="15" x14ac:dyDescent="0.25">
      <c r="A18920"/>
      <c r="B18920"/>
      <c r="C18920"/>
      <c r="D18920"/>
    </row>
    <row r="18921" spans="1:4" ht="15" x14ac:dyDescent="0.25">
      <c r="A18921"/>
      <c r="B18921"/>
      <c r="C18921"/>
      <c r="D18921"/>
    </row>
    <row r="18922" spans="1:4" ht="15" x14ac:dyDescent="0.25">
      <c r="A18922"/>
      <c r="B18922"/>
      <c r="C18922"/>
      <c r="D18922"/>
    </row>
    <row r="18923" spans="1:4" ht="15" x14ac:dyDescent="0.25">
      <c r="A18923"/>
      <c r="B18923"/>
      <c r="C18923"/>
      <c r="D18923"/>
    </row>
    <row r="18924" spans="1:4" ht="15" x14ac:dyDescent="0.25">
      <c r="A18924"/>
      <c r="B18924"/>
      <c r="C18924"/>
      <c r="D18924"/>
    </row>
    <row r="18925" spans="1:4" ht="15" x14ac:dyDescent="0.25">
      <c r="A18925"/>
      <c r="B18925"/>
      <c r="C18925"/>
      <c r="D18925"/>
    </row>
    <row r="18926" spans="1:4" ht="15" x14ac:dyDescent="0.25">
      <c r="A18926"/>
      <c r="B18926"/>
      <c r="C18926"/>
      <c r="D18926"/>
    </row>
    <row r="18927" spans="1:4" ht="15" x14ac:dyDescent="0.25">
      <c r="A18927"/>
      <c r="B18927"/>
      <c r="C18927"/>
      <c r="D18927"/>
    </row>
    <row r="18928" spans="1:4" ht="15" x14ac:dyDescent="0.25">
      <c r="A18928"/>
      <c r="B18928"/>
      <c r="C18928"/>
      <c r="D18928"/>
    </row>
    <row r="18929" spans="1:4" ht="15" x14ac:dyDescent="0.25">
      <c r="A18929"/>
      <c r="B18929"/>
      <c r="C18929"/>
      <c r="D18929"/>
    </row>
    <row r="18930" spans="1:4" ht="15" x14ac:dyDescent="0.25">
      <c r="A18930"/>
      <c r="B18930"/>
      <c r="C18930"/>
      <c r="D18930"/>
    </row>
    <row r="18931" spans="1:4" ht="15" x14ac:dyDescent="0.25">
      <c r="A18931"/>
      <c r="B18931"/>
      <c r="C18931"/>
      <c r="D18931"/>
    </row>
    <row r="18932" spans="1:4" ht="15" x14ac:dyDescent="0.25">
      <c r="A18932"/>
      <c r="B18932"/>
      <c r="C18932"/>
      <c r="D18932"/>
    </row>
    <row r="18933" spans="1:4" ht="15" x14ac:dyDescent="0.25">
      <c r="A18933"/>
      <c r="B18933"/>
      <c r="C18933"/>
      <c r="D18933"/>
    </row>
    <row r="18934" spans="1:4" ht="15" x14ac:dyDescent="0.25">
      <c r="A18934"/>
      <c r="B18934"/>
      <c r="C18934"/>
      <c r="D18934"/>
    </row>
    <row r="18935" spans="1:4" ht="15" x14ac:dyDescent="0.25">
      <c r="A18935"/>
      <c r="B18935"/>
      <c r="C18935"/>
      <c r="D18935"/>
    </row>
    <row r="18936" spans="1:4" ht="15" x14ac:dyDescent="0.25">
      <c r="A18936"/>
      <c r="B18936"/>
      <c r="C18936"/>
      <c r="D18936"/>
    </row>
    <row r="18937" spans="1:4" ht="15" x14ac:dyDescent="0.25">
      <c r="A18937"/>
      <c r="B18937"/>
      <c r="C18937"/>
      <c r="D18937"/>
    </row>
    <row r="18938" spans="1:4" ht="15" x14ac:dyDescent="0.25">
      <c r="A18938"/>
      <c r="B18938"/>
      <c r="C18938"/>
      <c r="D18938"/>
    </row>
    <row r="18939" spans="1:4" ht="15" x14ac:dyDescent="0.25">
      <c r="A18939"/>
      <c r="B18939"/>
      <c r="C18939"/>
      <c r="D18939"/>
    </row>
    <row r="18940" spans="1:4" ht="15" x14ac:dyDescent="0.25">
      <c r="A18940"/>
      <c r="B18940"/>
      <c r="C18940"/>
      <c r="D18940"/>
    </row>
    <row r="18941" spans="1:4" ht="15" x14ac:dyDescent="0.25">
      <c r="A18941"/>
      <c r="B18941"/>
      <c r="C18941"/>
      <c r="D18941"/>
    </row>
    <row r="18942" spans="1:4" ht="15" x14ac:dyDescent="0.25">
      <c r="A18942"/>
      <c r="B18942"/>
      <c r="C18942"/>
      <c r="D18942"/>
    </row>
    <row r="18943" spans="1:4" ht="15" x14ac:dyDescent="0.25">
      <c r="A18943"/>
      <c r="B18943"/>
      <c r="C18943"/>
      <c r="D18943"/>
    </row>
    <row r="18944" spans="1:4" ht="15" x14ac:dyDescent="0.25">
      <c r="A18944"/>
      <c r="B18944"/>
      <c r="C18944"/>
      <c r="D18944"/>
    </row>
    <row r="18945" spans="1:4" ht="15" x14ac:dyDescent="0.25">
      <c r="A18945"/>
      <c r="B18945"/>
      <c r="C18945"/>
      <c r="D18945"/>
    </row>
    <row r="18946" spans="1:4" ht="15" x14ac:dyDescent="0.25">
      <c r="A18946"/>
      <c r="B18946"/>
      <c r="C18946"/>
      <c r="D18946"/>
    </row>
    <row r="18947" spans="1:4" ht="15" x14ac:dyDescent="0.25">
      <c r="A18947"/>
      <c r="B18947"/>
      <c r="C18947"/>
      <c r="D18947"/>
    </row>
    <row r="18948" spans="1:4" ht="15" x14ac:dyDescent="0.25">
      <c r="A18948"/>
      <c r="B18948"/>
      <c r="C18948"/>
      <c r="D18948"/>
    </row>
    <row r="18949" spans="1:4" ht="15" x14ac:dyDescent="0.25">
      <c r="A18949"/>
      <c r="B18949"/>
      <c r="C18949"/>
      <c r="D18949"/>
    </row>
    <row r="18950" spans="1:4" ht="15" x14ac:dyDescent="0.25">
      <c r="A18950"/>
      <c r="B18950"/>
      <c r="C18950"/>
      <c r="D18950"/>
    </row>
    <row r="18951" spans="1:4" ht="15" x14ac:dyDescent="0.25">
      <c r="A18951"/>
      <c r="B18951"/>
      <c r="C18951"/>
      <c r="D18951"/>
    </row>
    <row r="18952" spans="1:4" ht="15" x14ac:dyDescent="0.25">
      <c r="A18952"/>
      <c r="B18952"/>
      <c r="C18952"/>
      <c r="D18952"/>
    </row>
    <row r="18953" spans="1:4" ht="15" x14ac:dyDescent="0.25">
      <c r="A18953"/>
      <c r="B18953"/>
      <c r="C18953"/>
      <c r="D18953"/>
    </row>
    <row r="18954" spans="1:4" ht="15" x14ac:dyDescent="0.25">
      <c r="A18954"/>
      <c r="B18954"/>
      <c r="C18954"/>
      <c r="D18954"/>
    </row>
    <row r="18955" spans="1:4" ht="15" x14ac:dyDescent="0.25">
      <c r="A18955"/>
      <c r="B18955"/>
      <c r="C18955"/>
      <c r="D18955"/>
    </row>
    <row r="18956" spans="1:4" ht="15" x14ac:dyDescent="0.25">
      <c r="A18956"/>
      <c r="B18956"/>
      <c r="C18956"/>
      <c r="D18956"/>
    </row>
    <row r="18957" spans="1:4" ht="15" x14ac:dyDescent="0.25">
      <c r="A18957"/>
      <c r="B18957"/>
      <c r="C18957"/>
      <c r="D18957"/>
    </row>
    <row r="18958" spans="1:4" ht="15" x14ac:dyDescent="0.25">
      <c r="A18958"/>
      <c r="B18958"/>
      <c r="C18958"/>
      <c r="D18958"/>
    </row>
    <row r="18959" spans="1:4" ht="15" x14ac:dyDescent="0.25">
      <c r="A18959"/>
      <c r="B18959"/>
      <c r="C18959"/>
      <c r="D18959"/>
    </row>
    <row r="18960" spans="1:4" ht="15" x14ac:dyDescent="0.25">
      <c r="A18960"/>
      <c r="B18960"/>
      <c r="C18960"/>
      <c r="D18960"/>
    </row>
    <row r="18961" spans="1:4" ht="15" x14ac:dyDescent="0.25">
      <c r="A18961"/>
      <c r="B18961"/>
      <c r="C18961"/>
      <c r="D18961"/>
    </row>
    <row r="18962" spans="1:4" ht="15" x14ac:dyDescent="0.25">
      <c r="A18962"/>
      <c r="B18962"/>
      <c r="C18962"/>
      <c r="D18962"/>
    </row>
    <row r="18963" spans="1:4" ht="15" x14ac:dyDescent="0.25">
      <c r="A18963"/>
      <c r="B18963"/>
      <c r="C18963"/>
      <c r="D18963"/>
    </row>
    <row r="18964" spans="1:4" ht="15" x14ac:dyDescent="0.25">
      <c r="A18964"/>
      <c r="B18964"/>
      <c r="C18964"/>
      <c r="D18964"/>
    </row>
    <row r="18965" spans="1:4" ht="15" x14ac:dyDescent="0.25">
      <c r="A18965"/>
      <c r="B18965"/>
      <c r="C18965"/>
      <c r="D18965"/>
    </row>
    <row r="18966" spans="1:4" ht="15" x14ac:dyDescent="0.25">
      <c r="A18966"/>
      <c r="B18966"/>
      <c r="C18966"/>
      <c r="D18966"/>
    </row>
    <row r="18967" spans="1:4" ht="15" x14ac:dyDescent="0.25">
      <c r="A18967"/>
      <c r="B18967"/>
      <c r="C18967"/>
      <c r="D18967"/>
    </row>
    <row r="18968" spans="1:4" ht="15" x14ac:dyDescent="0.25">
      <c r="A18968"/>
      <c r="B18968"/>
      <c r="C18968"/>
      <c r="D18968"/>
    </row>
    <row r="18969" spans="1:4" ht="15" x14ac:dyDescent="0.25">
      <c r="A18969"/>
      <c r="B18969"/>
      <c r="C18969"/>
      <c r="D18969"/>
    </row>
    <row r="18970" spans="1:4" ht="15" x14ac:dyDescent="0.25">
      <c r="A18970"/>
      <c r="B18970"/>
      <c r="C18970"/>
      <c r="D18970"/>
    </row>
    <row r="18971" spans="1:4" ht="15" x14ac:dyDescent="0.25">
      <c r="A18971"/>
      <c r="B18971"/>
      <c r="C18971"/>
      <c r="D18971"/>
    </row>
    <row r="18972" spans="1:4" ht="15" x14ac:dyDescent="0.25">
      <c r="A18972"/>
      <c r="B18972"/>
      <c r="C18972"/>
      <c r="D18972"/>
    </row>
    <row r="18973" spans="1:4" ht="15" x14ac:dyDescent="0.25">
      <c r="A18973"/>
      <c r="B18973"/>
      <c r="C18973"/>
      <c r="D18973"/>
    </row>
    <row r="18974" spans="1:4" ht="15" x14ac:dyDescent="0.25">
      <c r="A18974"/>
      <c r="B18974"/>
      <c r="C18974"/>
      <c r="D18974"/>
    </row>
    <row r="18975" spans="1:4" ht="15" x14ac:dyDescent="0.25">
      <c r="A18975"/>
      <c r="B18975"/>
      <c r="C18975"/>
      <c r="D18975"/>
    </row>
    <row r="18976" spans="1:4" ht="15" x14ac:dyDescent="0.25">
      <c r="A18976"/>
      <c r="B18976"/>
      <c r="C18976"/>
      <c r="D18976"/>
    </row>
    <row r="18977" spans="1:4" ht="15" x14ac:dyDescent="0.25">
      <c r="A18977"/>
      <c r="B18977"/>
      <c r="C18977"/>
      <c r="D18977"/>
    </row>
    <row r="18978" spans="1:4" ht="15" x14ac:dyDescent="0.25">
      <c r="A18978"/>
      <c r="B18978"/>
      <c r="C18978"/>
      <c r="D18978"/>
    </row>
    <row r="18979" spans="1:4" ht="15" x14ac:dyDescent="0.25">
      <c r="A18979"/>
      <c r="B18979"/>
      <c r="C18979"/>
      <c r="D18979"/>
    </row>
    <row r="18980" spans="1:4" ht="15" x14ac:dyDescent="0.25">
      <c r="A18980"/>
      <c r="B18980"/>
      <c r="C18980"/>
      <c r="D18980"/>
    </row>
    <row r="18981" spans="1:4" ht="15" x14ac:dyDescent="0.25">
      <c r="A18981"/>
      <c r="B18981"/>
      <c r="C18981"/>
      <c r="D18981"/>
    </row>
    <row r="18982" spans="1:4" ht="15" x14ac:dyDescent="0.25">
      <c r="A18982"/>
      <c r="B18982"/>
      <c r="C18982"/>
      <c r="D18982"/>
    </row>
    <row r="18983" spans="1:4" ht="15" x14ac:dyDescent="0.25">
      <c r="A18983"/>
      <c r="B18983"/>
      <c r="C18983"/>
      <c r="D18983"/>
    </row>
    <row r="18984" spans="1:4" ht="15" x14ac:dyDescent="0.25">
      <c r="A18984"/>
      <c r="B18984"/>
      <c r="C18984"/>
      <c r="D18984"/>
    </row>
    <row r="18985" spans="1:4" ht="15" x14ac:dyDescent="0.25">
      <c r="A18985"/>
      <c r="B18985"/>
      <c r="C18985"/>
      <c r="D18985"/>
    </row>
    <row r="18986" spans="1:4" ht="15" x14ac:dyDescent="0.25">
      <c r="A18986"/>
      <c r="B18986"/>
      <c r="C18986"/>
      <c r="D18986"/>
    </row>
    <row r="18987" spans="1:4" ht="15" x14ac:dyDescent="0.25">
      <c r="A18987"/>
      <c r="B18987"/>
      <c r="C18987"/>
      <c r="D18987"/>
    </row>
    <row r="18988" spans="1:4" ht="15" x14ac:dyDescent="0.25">
      <c r="A18988"/>
      <c r="B18988"/>
      <c r="C18988"/>
      <c r="D18988"/>
    </row>
    <row r="18989" spans="1:4" ht="15" x14ac:dyDescent="0.25">
      <c r="A18989"/>
      <c r="B18989"/>
      <c r="C18989"/>
      <c r="D18989"/>
    </row>
    <row r="18990" spans="1:4" ht="15" x14ac:dyDescent="0.25">
      <c r="A18990"/>
      <c r="B18990"/>
      <c r="C18990"/>
      <c r="D18990"/>
    </row>
    <row r="18991" spans="1:4" ht="15" x14ac:dyDescent="0.25">
      <c r="A18991"/>
      <c r="B18991"/>
      <c r="C18991"/>
      <c r="D18991"/>
    </row>
    <row r="18992" spans="1:4" ht="15" x14ac:dyDescent="0.25">
      <c r="A18992"/>
      <c r="B18992"/>
      <c r="C18992"/>
      <c r="D18992"/>
    </row>
    <row r="18993" spans="1:4" ht="15" x14ac:dyDescent="0.25">
      <c r="A18993"/>
      <c r="B18993"/>
      <c r="C18993"/>
      <c r="D18993"/>
    </row>
    <row r="18994" spans="1:4" ht="15" x14ac:dyDescent="0.25">
      <c r="A18994"/>
      <c r="B18994"/>
      <c r="C18994"/>
      <c r="D18994"/>
    </row>
    <row r="18995" spans="1:4" ht="15" x14ac:dyDescent="0.25">
      <c r="A18995"/>
      <c r="B18995"/>
      <c r="C18995"/>
      <c r="D18995"/>
    </row>
    <row r="18996" spans="1:4" ht="15" x14ac:dyDescent="0.25">
      <c r="A18996"/>
      <c r="B18996"/>
      <c r="C18996"/>
      <c r="D18996"/>
    </row>
    <row r="18997" spans="1:4" ht="15" x14ac:dyDescent="0.25">
      <c r="A18997"/>
      <c r="B18997"/>
      <c r="C18997"/>
      <c r="D18997"/>
    </row>
    <row r="18998" spans="1:4" ht="15" x14ac:dyDescent="0.25">
      <c r="A18998"/>
      <c r="B18998"/>
      <c r="C18998"/>
      <c r="D18998"/>
    </row>
    <row r="18999" spans="1:4" ht="15" x14ac:dyDescent="0.25">
      <c r="A18999"/>
      <c r="B18999"/>
      <c r="C18999"/>
      <c r="D18999"/>
    </row>
    <row r="19000" spans="1:4" ht="15" x14ac:dyDescent="0.25">
      <c r="A19000"/>
      <c r="B19000"/>
      <c r="C19000"/>
      <c r="D19000"/>
    </row>
    <row r="19001" spans="1:4" ht="15" x14ac:dyDescent="0.25">
      <c r="A19001"/>
      <c r="B19001"/>
      <c r="C19001"/>
      <c r="D19001"/>
    </row>
    <row r="19002" spans="1:4" ht="15" x14ac:dyDescent="0.25">
      <c r="A19002"/>
      <c r="B19002"/>
      <c r="C19002"/>
      <c r="D19002"/>
    </row>
    <row r="19003" spans="1:4" ht="15" x14ac:dyDescent="0.25">
      <c r="A19003"/>
      <c r="B19003"/>
      <c r="C19003"/>
      <c r="D19003"/>
    </row>
    <row r="19004" spans="1:4" ht="15" x14ac:dyDescent="0.25">
      <c r="A19004"/>
      <c r="B19004"/>
      <c r="C19004"/>
      <c r="D19004"/>
    </row>
    <row r="19005" spans="1:4" ht="15" x14ac:dyDescent="0.25">
      <c r="A19005"/>
      <c r="B19005"/>
      <c r="C19005"/>
      <c r="D19005"/>
    </row>
    <row r="19006" spans="1:4" ht="15" x14ac:dyDescent="0.25">
      <c r="A19006"/>
      <c r="B19006"/>
      <c r="C19006"/>
      <c r="D19006"/>
    </row>
    <row r="19007" spans="1:4" ht="15" x14ac:dyDescent="0.25">
      <c r="A19007"/>
      <c r="B19007"/>
      <c r="C19007"/>
      <c r="D19007"/>
    </row>
    <row r="19008" spans="1:4" ht="15" x14ac:dyDescent="0.25">
      <c r="A19008"/>
      <c r="B19008"/>
      <c r="C19008"/>
      <c r="D19008"/>
    </row>
    <row r="19009" spans="1:4" ht="15" x14ac:dyDescent="0.25">
      <c r="A19009"/>
      <c r="B19009"/>
      <c r="C19009"/>
      <c r="D19009"/>
    </row>
    <row r="19010" spans="1:4" ht="15" x14ac:dyDescent="0.25">
      <c r="A19010"/>
      <c r="B19010"/>
      <c r="C19010"/>
      <c r="D19010"/>
    </row>
    <row r="19011" spans="1:4" ht="15" x14ac:dyDescent="0.25">
      <c r="A19011"/>
      <c r="B19011"/>
      <c r="C19011"/>
      <c r="D19011"/>
    </row>
    <row r="19012" spans="1:4" ht="15" x14ac:dyDescent="0.25">
      <c r="A19012"/>
      <c r="B19012"/>
      <c r="C19012"/>
      <c r="D19012"/>
    </row>
    <row r="19013" spans="1:4" ht="15" x14ac:dyDescent="0.25">
      <c r="A19013"/>
      <c r="B19013"/>
      <c r="C19013"/>
      <c r="D19013"/>
    </row>
    <row r="19014" spans="1:4" ht="15" x14ac:dyDescent="0.25">
      <c r="A19014"/>
      <c r="B19014"/>
      <c r="C19014"/>
      <c r="D19014"/>
    </row>
    <row r="19015" spans="1:4" ht="15" x14ac:dyDescent="0.25">
      <c r="A19015"/>
      <c r="B19015"/>
      <c r="C19015"/>
      <c r="D19015"/>
    </row>
    <row r="19016" spans="1:4" ht="15" x14ac:dyDescent="0.25">
      <c r="A19016"/>
      <c r="B19016"/>
      <c r="C19016"/>
      <c r="D19016"/>
    </row>
    <row r="19017" spans="1:4" ht="15" x14ac:dyDescent="0.25">
      <c r="A19017"/>
      <c r="B19017"/>
      <c r="C19017"/>
      <c r="D19017"/>
    </row>
    <row r="19018" spans="1:4" ht="15" x14ac:dyDescent="0.25">
      <c r="A19018"/>
      <c r="B19018"/>
      <c r="C19018"/>
      <c r="D19018"/>
    </row>
    <row r="19019" spans="1:4" ht="15" x14ac:dyDescent="0.25">
      <c r="A19019"/>
      <c r="B19019"/>
      <c r="C19019"/>
      <c r="D19019"/>
    </row>
    <row r="19020" spans="1:4" ht="15" x14ac:dyDescent="0.25">
      <c r="A19020"/>
      <c r="B19020"/>
      <c r="C19020"/>
      <c r="D19020"/>
    </row>
    <row r="19021" spans="1:4" ht="15" x14ac:dyDescent="0.25">
      <c r="A19021"/>
      <c r="B19021"/>
      <c r="C19021"/>
      <c r="D19021"/>
    </row>
    <row r="19022" spans="1:4" ht="15" x14ac:dyDescent="0.25">
      <c r="A19022"/>
      <c r="B19022"/>
      <c r="C19022"/>
      <c r="D19022"/>
    </row>
    <row r="19023" spans="1:4" ht="15" x14ac:dyDescent="0.25">
      <c r="A19023"/>
      <c r="B19023"/>
      <c r="C19023"/>
      <c r="D19023"/>
    </row>
    <row r="19024" spans="1:4" ht="15" x14ac:dyDescent="0.25">
      <c r="A19024"/>
      <c r="B19024"/>
      <c r="C19024"/>
      <c r="D19024"/>
    </row>
    <row r="19025" spans="1:4" ht="15" x14ac:dyDescent="0.25">
      <c r="A19025"/>
      <c r="B19025"/>
      <c r="C19025"/>
      <c r="D19025"/>
    </row>
    <row r="19026" spans="1:4" ht="15" x14ac:dyDescent="0.25">
      <c r="A19026"/>
      <c r="B19026"/>
      <c r="C19026"/>
      <c r="D19026"/>
    </row>
    <row r="19027" spans="1:4" ht="15" x14ac:dyDescent="0.25">
      <c r="A19027"/>
      <c r="B19027"/>
      <c r="C19027"/>
      <c r="D19027"/>
    </row>
    <row r="19028" spans="1:4" ht="15" x14ac:dyDescent="0.25">
      <c r="A19028"/>
      <c r="B19028"/>
      <c r="C19028"/>
      <c r="D19028"/>
    </row>
    <row r="19029" spans="1:4" ht="15" x14ac:dyDescent="0.25">
      <c r="A19029"/>
      <c r="B19029"/>
      <c r="C19029"/>
      <c r="D19029"/>
    </row>
    <row r="19030" spans="1:4" ht="15" x14ac:dyDescent="0.25">
      <c r="A19030"/>
      <c r="B19030"/>
      <c r="C19030"/>
      <c r="D19030"/>
    </row>
    <row r="19031" spans="1:4" ht="15" x14ac:dyDescent="0.25">
      <c r="A19031"/>
      <c r="B19031"/>
      <c r="C19031"/>
      <c r="D19031"/>
    </row>
    <row r="19032" spans="1:4" ht="15" x14ac:dyDescent="0.25">
      <c r="A19032"/>
      <c r="B19032"/>
      <c r="C19032"/>
      <c r="D19032"/>
    </row>
    <row r="19033" spans="1:4" ht="15" x14ac:dyDescent="0.25">
      <c r="A19033"/>
      <c r="B19033"/>
      <c r="C19033"/>
      <c r="D19033"/>
    </row>
    <row r="19034" spans="1:4" ht="15" x14ac:dyDescent="0.25">
      <c r="A19034"/>
      <c r="B19034"/>
      <c r="C19034"/>
      <c r="D19034"/>
    </row>
    <row r="19035" spans="1:4" ht="15" x14ac:dyDescent="0.25">
      <c r="A19035"/>
      <c r="B19035"/>
      <c r="C19035"/>
      <c r="D19035"/>
    </row>
    <row r="19036" spans="1:4" ht="15" x14ac:dyDescent="0.25">
      <c r="A19036"/>
      <c r="B19036"/>
      <c r="C19036"/>
      <c r="D19036"/>
    </row>
    <row r="19037" spans="1:4" ht="15" x14ac:dyDescent="0.25">
      <c r="A19037"/>
      <c r="B19037"/>
      <c r="C19037"/>
      <c r="D19037"/>
    </row>
    <row r="19038" spans="1:4" ht="15" x14ac:dyDescent="0.25">
      <c r="A19038"/>
      <c r="B19038"/>
      <c r="C19038"/>
      <c r="D19038"/>
    </row>
    <row r="19039" spans="1:4" ht="15" x14ac:dyDescent="0.25">
      <c r="A19039"/>
      <c r="B19039"/>
      <c r="C19039"/>
      <c r="D19039"/>
    </row>
    <row r="19040" spans="1:4" ht="15" x14ac:dyDescent="0.25">
      <c r="A19040"/>
      <c r="B19040"/>
      <c r="C19040"/>
      <c r="D19040"/>
    </row>
    <row r="19041" spans="1:4" ht="15" x14ac:dyDescent="0.25">
      <c r="A19041"/>
      <c r="B19041"/>
      <c r="C19041"/>
      <c r="D19041"/>
    </row>
    <row r="19042" spans="1:4" ht="15" x14ac:dyDescent="0.25">
      <c r="A19042"/>
      <c r="B19042"/>
      <c r="C19042"/>
      <c r="D19042"/>
    </row>
    <row r="19043" spans="1:4" ht="15" x14ac:dyDescent="0.25">
      <c r="A19043"/>
      <c r="B19043"/>
      <c r="C19043"/>
      <c r="D19043"/>
    </row>
    <row r="19044" spans="1:4" ht="15" x14ac:dyDescent="0.25">
      <c r="A19044"/>
      <c r="B19044"/>
      <c r="C19044"/>
      <c r="D19044"/>
    </row>
    <row r="19045" spans="1:4" ht="15" x14ac:dyDescent="0.25">
      <c r="A19045"/>
      <c r="B19045"/>
      <c r="C19045"/>
      <c r="D19045"/>
    </row>
    <row r="19046" spans="1:4" ht="15" x14ac:dyDescent="0.25">
      <c r="A19046"/>
      <c r="B19046"/>
      <c r="C19046"/>
      <c r="D19046"/>
    </row>
    <row r="19047" spans="1:4" ht="15" x14ac:dyDescent="0.25">
      <c r="A19047"/>
      <c r="B19047"/>
      <c r="C19047"/>
      <c r="D19047"/>
    </row>
    <row r="19048" spans="1:4" ht="15" x14ac:dyDescent="0.25">
      <c r="A19048"/>
      <c r="B19048"/>
      <c r="C19048"/>
      <c r="D19048"/>
    </row>
    <row r="19049" spans="1:4" ht="15" x14ac:dyDescent="0.25">
      <c r="A19049"/>
      <c r="B19049"/>
      <c r="C19049"/>
      <c r="D19049"/>
    </row>
    <row r="19050" spans="1:4" ht="15" x14ac:dyDescent="0.25">
      <c r="A19050"/>
      <c r="B19050"/>
      <c r="C19050"/>
      <c r="D19050"/>
    </row>
    <row r="19051" spans="1:4" ht="15" x14ac:dyDescent="0.25">
      <c r="A19051"/>
      <c r="B19051"/>
      <c r="C19051"/>
      <c r="D19051"/>
    </row>
    <row r="19052" spans="1:4" ht="15" x14ac:dyDescent="0.25">
      <c r="A19052"/>
      <c r="B19052"/>
      <c r="C19052"/>
      <c r="D19052"/>
    </row>
    <row r="19053" spans="1:4" ht="15" x14ac:dyDescent="0.25">
      <c r="A19053"/>
      <c r="B19053"/>
      <c r="C19053"/>
      <c r="D19053"/>
    </row>
    <row r="19054" spans="1:4" ht="15" x14ac:dyDescent="0.25">
      <c r="A19054"/>
      <c r="B19054"/>
      <c r="C19054"/>
      <c r="D19054"/>
    </row>
    <row r="19055" spans="1:4" ht="15" x14ac:dyDescent="0.25">
      <c r="A19055"/>
      <c r="B19055"/>
      <c r="C19055"/>
      <c r="D19055"/>
    </row>
    <row r="19056" spans="1:4" ht="15" x14ac:dyDescent="0.25">
      <c r="A19056"/>
      <c r="B19056"/>
      <c r="C19056"/>
      <c r="D19056"/>
    </row>
    <row r="19057" spans="1:4" ht="15" x14ac:dyDescent="0.25">
      <c r="A19057"/>
      <c r="B19057"/>
      <c r="C19057"/>
      <c r="D19057"/>
    </row>
    <row r="19058" spans="1:4" ht="15" x14ac:dyDescent="0.25">
      <c r="A19058"/>
      <c r="B19058"/>
      <c r="C19058"/>
      <c r="D19058"/>
    </row>
    <row r="19059" spans="1:4" ht="15" x14ac:dyDescent="0.25">
      <c r="A19059"/>
      <c r="B19059"/>
      <c r="C19059"/>
      <c r="D19059"/>
    </row>
    <row r="19060" spans="1:4" ht="15" x14ac:dyDescent="0.25">
      <c r="A19060"/>
      <c r="B19060"/>
      <c r="C19060"/>
      <c r="D19060"/>
    </row>
    <row r="19061" spans="1:4" ht="15" x14ac:dyDescent="0.25">
      <c r="A19061"/>
      <c r="B19061"/>
      <c r="C19061"/>
      <c r="D19061"/>
    </row>
    <row r="19062" spans="1:4" ht="15" x14ac:dyDescent="0.25">
      <c r="A19062"/>
      <c r="B19062"/>
      <c r="C19062"/>
      <c r="D19062"/>
    </row>
    <row r="19063" spans="1:4" ht="15" x14ac:dyDescent="0.25">
      <c r="A19063"/>
      <c r="B19063"/>
      <c r="C19063"/>
      <c r="D19063"/>
    </row>
    <row r="19064" spans="1:4" ht="15" x14ac:dyDescent="0.25">
      <c r="A19064"/>
      <c r="B19064"/>
      <c r="C19064"/>
      <c r="D19064"/>
    </row>
    <row r="19065" spans="1:4" ht="15" x14ac:dyDescent="0.25">
      <c r="A19065"/>
      <c r="B19065"/>
      <c r="C19065"/>
      <c r="D19065"/>
    </row>
    <row r="19066" spans="1:4" ht="15" x14ac:dyDescent="0.25">
      <c r="A19066"/>
      <c r="B19066"/>
      <c r="C19066"/>
      <c r="D19066"/>
    </row>
    <row r="19067" spans="1:4" ht="15" x14ac:dyDescent="0.25">
      <c r="A19067"/>
      <c r="B19067"/>
      <c r="C19067"/>
      <c r="D19067"/>
    </row>
    <row r="19068" spans="1:4" ht="15" x14ac:dyDescent="0.25">
      <c r="A19068"/>
      <c r="B19068"/>
      <c r="C19068"/>
      <c r="D19068"/>
    </row>
    <row r="19069" spans="1:4" ht="15" x14ac:dyDescent="0.25">
      <c r="A19069"/>
      <c r="B19069"/>
      <c r="C19069"/>
      <c r="D19069"/>
    </row>
    <row r="19070" spans="1:4" ht="15" x14ac:dyDescent="0.25">
      <c r="A19070"/>
      <c r="B19070"/>
      <c r="C19070"/>
      <c r="D19070"/>
    </row>
    <row r="19071" spans="1:4" ht="15" x14ac:dyDescent="0.25">
      <c r="A19071"/>
      <c r="B19071"/>
      <c r="C19071"/>
      <c r="D19071"/>
    </row>
    <row r="19072" spans="1:4" ht="15" x14ac:dyDescent="0.25">
      <c r="A19072"/>
      <c r="B19072"/>
      <c r="C19072"/>
      <c r="D19072"/>
    </row>
    <row r="19073" spans="1:4" ht="15" x14ac:dyDescent="0.25">
      <c r="A19073"/>
      <c r="B19073"/>
      <c r="C19073"/>
      <c r="D19073"/>
    </row>
    <row r="19074" spans="1:4" ht="15" x14ac:dyDescent="0.25">
      <c r="A19074"/>
      <c r="B19074"/>
      <c r="C19074"/>
      <c r="D19074"/>
    </row>
    <row r="19075" spans="1:4" ht="15" x14ac:dyDescent="0.25">
      <c r="A19075"/>
      <c r="B19075"/>
      <c r="C19075"/>
      <c r="D19075"/>
    </row>
    <row r="19076" spans="1:4" ht="15" x14ac:dyDescent="0.25">
      <c r="A19076"/>
      <c r="B19076"/>
      <c r="C19076"/>
      <c r="D19076"/>
    </row>
    <row r="19077" spans="1:4" ht="15" x14ac:dyDescent="0.25">
      <c r="A19077"/>
      <c r="B19077"/>
      <c r="C19077"/>
      <c r="D19077"/>
    </row>
    <row r="19078" spans="1:4" ht="15" x14ac:dyDescent="0.25">
      <c r="A19078"/>
      <c r="B19078"/>
      <c r="C19078"/>
      <c r="D19078"/>
    </row>
    <row r="19079" spans="1:4" ht="15" x14ac:dyDescent="0.25">
      <c r="A19079"/>
      <c r="B19079"/>
      <c r="C19079"/>
      <c r="D19079"/>
    </row>
    <row r="19080" spans="1:4" ht="15" x14ac:dyDescent="0.25">
      <c r="A19080"/>
      <c r="B19080"/>
      <c r="C19080"/>
      <c r="D19080"/>
    </row>
    <row r="19081" spans="1:4" ht="15" x14ac:dyDescent="0.25">
      <c r="A19081"/>
      <c r="B19081"/>
      <c r="C19081"/>
      <c r="D19081"/>
    </row>
    <row r="19082" spans="1:4" ht="15" x14ac:dyDescent="0.25">
      <c r="A19082"/>
      <c r="B19082"/>
      <c r="C19082"/>
      <c r="D19082"/>
    </row>
    <row r="19083" spans="1:4" ht="15" x14ac:dyDescent="0.25">
      <c r="A19083"/>
      <c r="B19083"/>
      <c r="C19083"/>
      <c r="D19083"/>
    </row>
    <row r="19084" spans="1:4" ht="15" x14ac:dyDescent="0.25">
      <c r="A19084"/>
      <c r="B19084"/>
      <c r="C19084"/>
      <c r="D19084"/>
    </row>
    <row r="19085" spans="1:4" ht="15" x14ac:dyDescent="0.25">
      <c r="A19085"/>
      <c r="B19085"/>
      <c r="C19085"/>
      <c r="D19085"/>
    </row>
    <row r="19086" spans="1:4" ht="15" x14ac:dyDescent="0.25">
      <c r="A19086"/>
      <c r="B19086"/>
      <c r="C19086"/>
      <c r="D19086"/>
    </row>
    <row r="19087" spans="1:4" ht="15" x14ac:dyDescent="0.25">
      <c r="A19087"/>
      <c r="B19087"/>
      <c r="C19087"/>
      <c r="D19087"/>
    </row>
    <row r="19088" spans="1:4" ht="15" x14ac:dyDescent="0.25">
      <c r="A19088"/>
      <c r="B19088"/>
      <c r="C19088"/>
      <c r="D19088"/>
    </row>
    <row r="19089" spans="1:4" ht="15" x14ac:dyDescent="0.25">
      <c r="A19089"/>
      <c r="B19089"/>
      <c r="C19089"/>
      <c r="D19089"/>
    </row>
    <row r="19090" spans="1:4" ht="15" x14ac:dyDescent="0.25">
      <c r="A19090"/>
      <c r="B19090"/>
      <c r="C19090"/>
      <c r="D19090"/>
    </row>
    <row r="19091" spans="1:4" ht="15" x14ac:dyDescent="0.25">
      <c r="A19091"/>
      <c r="B19091"/>
      <c r="C19091"/>
      <c r="D19091"/>
    </row>
    <row r="19092" spans="1:4" ht="15" x14ac:dyDescent="0.25">
      <c r="A19092"/>
      <c r="B19092"/>
      <c r="C19092"/>
      <c r="D19092"/>
    </row>
    <row r="19093" spans="1:4" ht="15" x14ac:dyDescent="0.25">
      <c r="A19093"/>
      <c r="B19093"/>
      <c r="C19093"/>
      <c r="D19093"/>
    </row>
    <row r="19094" spans="1:4" ht="15" x14ac:dyDescent="0.25">
      <c r="A19094"/>
      <c r="B19094"/>
      <c r="C19094"/>
      <c r="D19094"/>
    </row>
    <row r="19095" spans="1:4" ht="15" x14ac:dyDescent="0.25">
      <c r="A19095"/>
      <c r="B19095"/>
      <c r="C19095"/>
      <c r="D19095"/>
    </row>
    <row r="19096" spans="1:4" ht="15" x14ac:dyDescent="0.25">
      <c r="A19096"/>
      <c r="B19096"/>
      <c r="C19096"/>
      <c r="D19096"/>
    </row>
    <row r="19097" spans="1:4" ht="15" x14ac:dyDescent="0.25">
      <c r="A19097"/>
      <c r="B19097"/>
      <c r="C19097"/>
      <c r="D19097"/>
    </row>
    <row r="19098" spans="1:4" ht="15" x14ac:dyDescent="0.25">
      <c r="A19098"/>
      <c r="B19098"/>
      <c r="C19098"/>
      <c r="D19098"/>
    </row>
    <row r="19099" spans="1:4" ht="15" x14ac:dyDescent="0.25">
      <c r="A19099"/>
      <c r="B19099"/>
      <c r="C19099"/>
      <c r="D19099"/>
    </row>
    <row r="19100" spans="1:4" ht="15" x14ac:dyDescent="0.25">
      <c r="A19100"/>
      <c r="B19100"/>
      <c r="C19100"/>
      <c r="D19100"/>
    </row>
    <row r="19101" spans="1:4" ht="15" x14ac:dyDescent="0.25">
      <c r="A19101"/>
      <c r="B19101"/>
      <c r="C19101"/>
      <c r="D19101"/>
    </row>
    <row r="19102" spans="1:4" ht="15" x14ac:dyDescent="0.25">
      <c r="A19102"/>
      <c r="B19102"/>
      <c r="C19102"/>
      <c r="D19102"/>
    </row>
    <row r="19103" spans="1:4" ht="15" x14ac:dyDescent="0.25">
      <c r="A19103"/>
      <c r="B19103"/>
      <c r="C19103"/>
      <c r="D19103"/>
    </row>
    <row r="19104" spans="1:4" ht="15" x14ac:dyDescent="0.25">
      <c r="A19104"/>
      <c r="B19104"/>
      <c r="C19104"/>
      <c r="D19104"/>
    </row>
    <row r="19105" spans="1:4" ht="15" x14ac:dyDescent="0.25">
      <c r="A19105"/>
      <c r="B19105"/>
      <c r="C19105"/>
      <c r="D19105"/>
    </row>
    <row r="19106" spans="1:4" ht="15" x14ac:dyDescent="0.25">
      <c r="A19106"/>
      <c r="B19106"/>
      <c r="C19106"/>
      <c r="D19106"/>
    </row>
    <row r="19107" spans="1:4" ht="15" x14ac:dyDescent="0.25">
      <c r="A19107"/>
      <c r="B19107"/>
      <c r="C19107"/>
      <c r="D19107"/>
    </row>
    <row r="19108" spans="1:4" ht="15" x14ac:dyDescent="0.25">
      <c r="A19108"/>
      <c r="B19108"/>
      <c r="C19108"/>
      <c r="D19108"/>
    </row>
    <row r="19109" spans="1:4" ht="15" x14ac:dyDescent="0.25">
      <c r="A19109"/>
      <c r="B19109"/>
      <c r="C19109"/>
      <c r="D19109"/>
    </row>
    <row r="19110" spans="1:4" ht="15" x14ac:dyDescent="0.25">
      <c r="A19110"/>
      <c r="B19110"/>
      <c r="C19110"/>
      <c r="D19110"/>
    </row>
    <row r="19111" spans="1:4" ht="15" x14ac:dyDescent="0.25">
      <c r="A19111"/>
      <c r="B19111"/>
      <c r="C19111"/>
      <c r="D19111"/>
    </row>
    <row r="19112" spans="1:4" ht="15" x14ac:dyDescent="0.25">
      <c r="A19112"/>
      <c r="B19112"/>
      <c r="C19112"/>
      <c r="D19112"/>
    </row>
    <row r="19113" spans="1:4" ht="15" x14ac:dyDescent="0.25">
      <c r="A19113"/>
      <c r="B19113"/>
      <c r="C19113"/>
      <c r="D19113"/>
    </row>
    <row r="19114" spans="1:4" ht="15" x14ac:dyDescent="0.25">
      <c r="A19114"/>
      <c r="B19114"/>
      <c r="C19114"/>
      <c r="D19114"/>
    </row>
    <row r="19115" spans="1:4" ht="15" x14ac:dyDescent="0.25">
      <c r="A19115"/>
      <c r="B19115"/>
      <c r="C19115"/>
      <c r="D19115"/>
    </row>
    <row r="19116" spans="1:4" ht="15" x14ac:dyDescent="0.25">
      <c r="A19116"/>
      <c r="B19116"/>
      <c r="C19116"/>
      <c r="D19116"/>
    </row>
    <row r="19117" spans="1:4" ht="15" x14ac:dyDescent="0.25">
      <c r="A19117"/>
      <c r="B19117"/>
      <c r="C19117"/>
      <c r="D19117"/>
    </row>
    <row r="19118" spans="1:4" ht="15" x14ac:dyDescent="0.25">
      <c r="A19118"/>
      <c r="B19118"/>
      <c r="C19118"/>
      <c r="D19118"/>
    </row>
    <row r="19119" spans="1:4" ht="15" x14ac:dyDescent="0.25">
      <c r="A19119"/>
      <c r="B19119"/>
      <c r="C19119"/>
      <c r="D19119"/>
    </row>
    <row r="19120" spans="1:4" ht="15" x14ac:dyDescent="0.25">
      <c r="A19120"/>
      <c r="B19120"/>
      <c r="C19120"/>
      <c r="D19120"/>
    </row>
    <row r="19121" spans="1:4" ht="15" x14ac:dyDescent="0.25">
      <c r="A19121"/>
      <c r="B19121"/>
      <c r="C19121"/>
      <c r="D19121"/>
    </row>
    <row r="19122" spans="1:4" ht="15" x14ac:dyDescent="0.25">
      <c r="A19122"/>
      <c r="B19122"/>
      <c r="C19122"/>
      <c r="D19122"/>
    </row>
    <row r="19123" spans="1:4" ht="15" x14ac:dyDescent="0.25">
      <c r="A19123"/>
      <c r="B19123"/>
      <c r="C19123"/>
      <c r="D19123"/>
    </row>
    <row r="19124" spans="1:4" ht="15" x14ac:dyDescent="0.25">
      <c r="A19124"/>
      <c r="B19124"/>
      <c r="C19124"/>
      <c r="D19124"/>
    </row>
    <row r="19125" spans="1:4" ht="15" x14ac:dyDescent="0.25">
      <c r="A19125"/>
      <c r="B19125"/>
      <c r="C19125"/>
      <c r="D19125"/>
    </row>
    <row r="19126" spans="1:4" ht="15" x14ac:dyDescent="0.25">
      <c r="A19126"/>
      <c r="B19126"/>
      <c r="C19126"/>
      <c r="D19126"/>
    </row>
    <row r="19127" spans="1:4" ht="15" x14ac:dyDescent="0.25">
      <c r="A19127"/>
      <c r="B19127"/>
      <c r="C19127"/>
      <c r="D19127"/>
    </row>
    <row r="19128" spans="1:4" ht="15" x14ac:dyDescent="0.25">
      <c r="A19128"/>
      <c r="B19128"/>
      <c r="C19128"/>
      <c r="D19128"/>
    </row>
    <row r="19129" spans="1:4" ht="15" x14ac:dyDescent="0.25">
      <c r="A19129"/>
      <c r="B19129"/>
      <c r="C19129"/>
      <c r="D19129"/>
    </row>
    <row r="19130" spans="1:4" ht="15" x14ac:dyDescent="0.25">
      <c r="A19130"/>
      <c r="B19130"/>
      <c r="C19130"/>
      <c r="D19130"/>
    </row>
    <row r="19131" spans="1:4" ht="15" x14ac:dyDescent="0.25">
      <c r="A19131"/>
      <c r="B19131"/>
      <c r="C19131"/>
      <c r="D19131"/>
    </row>
    <row r="19132" spans="1:4" ht="15" x14ac:dyDescent="0.25">
      <c r="A19132"/>
      <c r="B19132"/>
      <c r="C19132"/>
      <c r="D19132"/>
    </row>
    <row r="19133" spans="1:4" ht="15" x14ac:dyDescent="0.25">
      <c r="A19133"/>
      <c r="B19133"/>
      <c r="C19133"/>
      <c r="D19133"/>
    </row>
    <row r="19134" spans="1:4" ht="15" x14ac:dyDescent="0.25">
      <c r="A19134"/>
      <c r="B19134"/>
      <c r="C19134"/>
      <c r="D19134"/>
    </row>
    <row r="19135" spans="1:4" ht="15" x14ac:dyDescent="0.25">
      <c r="A19135"/>
      <c r="B19135"/>
      <c r="C19135"/>
      <c r="D19135"/>
    </row>
    <row r="19136" spans="1:4" ht="15" x14ac:dyDescent="0.25">
      <c r="A19136"/>
      <c r="B19136"/>
      <c r="C19136"/>
      <c r="D19136"/>
    </row>
    <row r="19137" spans="1:4" ht="15" x14ac:dyDescent="0.25">
      <c r="A19137"/>
      <c r="B19137"/>
      <c r="C19137"/>
      <c r="D19137"/>
    </row>
    <row r="19138" spans="1:4" ht="15" x14ac:dyDescent="0.25">
      <c r="A19138"/>
      <c r="B19138"/>
      <c r="C19138"/>
      <c r="D19138"/>
    </row>
    <row r="19139" spans="1:4" ht="15" x14ac:dyDescent="0.25">
      <c r="A19139"/>
      <c r="B19139"/>
      <c r="C19139"/>
      <c r="D19139"/>
    </row>
    <row r="19140" spans="1:4" ht="15" x14ac:dyDescent="0.25">
      <c r="A19140"/>
      <c r="B19140"/>
      <c r="C19140"/>
      <c r="D19140"/>
    </row>
    <row r="19141" spans="1:4" ht="15" x14ac:dyDescent="0.25">
      <c r="A19141"/>
      <c r="B19141"/>
      <c r="C19141"/>
      <c r="D19141"/>
    </row>
    <row r="19142" spans="1:4" ht="15" x14ac:dyDescent="0.25">
      <c r="A19142"/>
      <c r="B19142"/>
      <c r="C19142"/>
      <c r="D19142"/>
    </row>
    <row r="19143" spans="1:4" ht="15" x14ac:dyDescent="0.25">
      <c r="A19143"/>
      <c r="B19143"/>
      <c r="C19143"/>
      <c r="D19143"/>
    </row>
    <row r="19144" spans="1:4" ht="15" x14ac:dyDescent="0.25">
      <c r="A19144"/>
      <c r="B19144"/>
      <c r="C19144"/>
      <c r="D19144"/>
    </row>
    <row r="19145" spans="1:4" ht="15" x14ac:dyDescent="0.25">
      <c r="A19145"/>
      <c r="B19145"/>
      <c r="C19145"/>
      <c r="D19145"/>
    </row>
    <row r="19146" spans="1:4" ht="15" x14ac:dyDescent="0.25">
      <c r="A19146"/>
      <c r="B19146"/>
      <c r="C19146"/>
      <c r="D19146"/>
    </row>
    <row r="19147" spans="1:4" ht="15" x14ac:dyDescent="0.25">
      <c r="A19147"/>
      <c r="B19147"/>
      <c r="C19147"/>
      <c r="D19147"/>
    </row>
    <row r="19148" spans="1:4" ht="15" x14ac:dyDescent="0.25">
      <c r="A19148"/>
      <c r="B19148"/>
      <c r="C19148"/>
      <c r="D19148"/>
    </row>
    <row r="19149" spans="1:4" ht="15" x14ac:dyDescent="0.25">
      <c r="A19149"/>
      <c r="B19149"/>
      <c r="C19149"/>
      <c r="D19149"/>
    </row>
    <row r="19150" spans="1:4" ht="15" x14ac:dyDescent="0.25">
      <c r="A19150"/>
      <c r="B19150"/>
      <c r="C19150"/>
      <c r="D19150"/>
    </row>
    <row r="19151" spans="1:4" ht="15" x14ac:dyDescent="0.25">
      <c r="A19151"/>
      <c r="B19151"/>
      <c r="C19151"/>
      <c r="D19151"/>
    </row>
    <row r="19152" spans="1:4" ht="15" x14ac:dyDescent="0.25">
      <c r="A19152"/>
      <c r="B19152"/>
      <c r="C19152"/>
      <c r="D19152"/>
    </row>
    <row r="19153" spans="1:4" ht="15" x14ac:dyDescent="0.25">
      <c r="A19153"/>
      <c r="B19153"/>
      <c r="C19153"/>
      <c r="D19153"/>
    </row>
    <row r="19154" spans="1:4" ht="15" x14ac:dyDescent="0.25">
      <c r="A19154"/>
      <c r="B19154"/>
      <c r="C19154"/>
      <c r="D19154"/>
    </row>
    <row r="19155" spans="1:4" ht="15" x14ac:dyDescent="0.25">
      <c r="A19155"/>
      <c r="B19155"/>
      <c r="C19155"/>
      <c r="D19155"/>
    </row>
    <row r="19156" spans="1:4" ht="15" x14ac:dyDescent="0.25">
      <c r="A19156"/>
      <c r="B19156"/>
      <c r="C19156"/>
      <c r="D19156"/>
    </row>
    <row r="19157" spans="1:4" ht="15" x14ac:dyDescent="0.25">
      <c r="A19157"/>
      <c r="B19157"/>
      <c r="C19157"/>
      <c r="D19157"/>
    </row>
    <row r="19158" spans="1:4" ht="15" x14ac:dyDescent="0.25">
      <c r="A19158"/>
      <c r="B19158"/>
      <c r="C19158"/>
      <c r="D19158"/>
    </row>
    <row r="19159" spans="1:4" ht="15" x14ac:dyDescent="0.25">
      <c r="A19159"/>
      <c r="B19159"/>
      <c r="C19159"/>
      <c r="D19159"/>
    </row>
    <row r="19160" spans="1:4" ht="15" x14ac:dyDescent="0.25">
      <c r="A19160"/>
      <c r="B19160"/>
      <c r="C19160"/>
      <c r="D19160"/>
    </row>
    <row r="19161" spans="1:4" ht="15" x14ac:dyDescent="0.25">
      <c r="A19161"/>
      <c r="B19161"/>
      <c r="C19161"/>
      <c r="D19161"/>
    </row>
    <row r="19162" spans="1:4" ht="15" x14ac:dyDescent="0.25">
      <c r="A19162"/>
      <c r="B19162"/>
      <c r="C19162"/>
      <c r="D19162"/>
    </row>
    <row r="19163" spans="1:4" ht="15" x14ac:dyDescent="0.25">
      <c r="A19163"/>
      <c r="B19163"/>
      <c r="C19163"/>
      <c r="D19163"/>
    </row>
    <row r="19164" spans="1:4" ht="15" x14ac:dyDescent="0.25">
      <c r="A19164"/>
      <c r="B19164"/>
      <c r="C19164"/>
      <c r="D19164"/>
    </row>
    <row r="19165" spans="1:4" ht="15" x14ac:dyDescent="0.25">
      <c r="A19165"/>
      <c r="B19165"/>
      <c r="C19165"/>
      <c r="D19165"/>
    </row>
    <row r="19166" spans="1:4" ht="15" x14ac:dyDescent="0.25">
      <c r="A19166"/>
      <c r="B19166"/>
      <c r="C19166"/>
      <c r="D19166"/>
    </row>
    <row r="19167" spans="1:4" ht="15" x14ac:dyDescent="0.25">
      <c r="A19167"/>
      <c r="B19167"/>
      <c r="C19167"/>
      <c r="D19167"/>
    </row>
    <row r="19168" spans="1:4" ht="15" x14ac:dyDescent="0.25">
      <c r="A19168"/>
      <c r="B19168"/>
      <c r="C19168"/>
      <c r="D19168"/>
    </row>
    <row r="19169" spans="1:4" ht="15" x14ac:dyDescent="0.25">
      <c r="A19169"/>
      <c r="B19169"/>
      <c r="C19169"/>
      <c r="D19169"/>
    </row>
    <row r="19170" spans="1:4" ht="15" x14ac:dyDescent="0.25">
      <c r="A19170"/>
      <c r="B19170"/>
      <c r="C19170"/>
      <c r="D19170"/>
    </row>
    <row r="19171" spans="1:4" ht="15" x14ac:dyDescent="0.25">
      <c r="A19171"/>
      <c r="B19171"/>
      <c r="C19171"/>
      <c r="D19171"/>
    </row>
    <row r="19172" spans="1:4" ht="15" x14ac:dyDescent="0.25">
      <c r="A19172"/>
      <c r="B19172"/>
      <c r="C19172"/>
      <c r="D19172"/>
    </row>
    <row r="19173" spans="1:4" ht="15" x14ac:dyDescent="0.25">
      <c r="A19173"/>
      <c r="B19173"/>
      <c r="C19173"/>
      <c r="D19173"/>
    </row>
    <row r="19174" spans="1:4" ht="15" x14ac:dyDescent="0.25">
      <c r="A19174"/>
      <c r="B19174"/>
      <c r="C19174"/>
      <c r="D19174"/>
    </row>
    <row r="19175" spans="1:4" ht="15" x14ac:dyDescent="0.25">
      <c r="A19175"/>
      <c r="B19175"/>
      <c r="C19175"/>
      <c r="D19175"/>
    </row>
    <row r="19176" spans="1:4" ht="15" x14ac:dyDescent="0.25">
      <c r="A19176"/>
      <c r="B19176"/>
      <c r="C19176"/>
      <c r="D19176"/>
    </row>
    <row r="19177" spans="1:4" ht="15" x14ac:dyDescent="0.25">
      <c r="A19177"/>
      <c r="B19177"/>
      <c r="C19177"/>
      <c r="D19177"/>
    </row>
    <row r="19178" spans="1:4" ht="15" x14ac:dyDescent="0.25">
      <c r="A19178"/>
      <c r="B19178"/>
      <c r="C19178"/>
      <c r="D19178"/>
    </row>
    <row r="19179" spans="1:4" ht="15" x14ac:dyDescent="0.25">
      <c r="A19179"/>
      <c r="B19179"/>
      <c r="C19179"/>
      <c r="D19179"/>
    </row>
    <row r="19180" spans="1:4" ht="15" x14ac:dyDescent="0.25">
      <c r="A19180"/>
      <c r="B19180"/>
      <c r="C19180"/>
      <c r="D19180"/>
    </row>
    <row r="19181" spans="1:4" ht="15" x14ac:dyDescent="0.25">
      <c r="A19181"/>
      <c r="B19181"/>
      <c r="C19181"/>
      <c r="D19181"/>
    </row>
    <row r="19182" spans="1:4" ht="15" x14ac:dyDescent="0.25">
      <c r="A19182"/>
      <c r="B19182"/>
      <c r="C19182"/>
      <c r="D19182"/>
    </row>
    <row r="19183" spans="1:4" ht="15" x14ac:dyDescent="0.25">
      <c r="A19183"/>
      <c r="B19183"/>
      <c r="C19183"/>
      <c r="D19183"/>
    </row>
    <row r="19184" spans="1:4" ht="15" x14ac:dyDescent="0.25">
      <c r="A19184"/>
      <c r="B19184"/>
      <c r="C19184"/>
      <c r="D19184"/>
    </row>
    <row r="19185" spans="1:4" ht="15" x14ac:dyDescent="0.25">
      <c r="A19185"/>
      <c r="B19185"/>
      <c r="C19185"/>
      <c r="D19185"/>
    </row>
    <row r="19186" spans="1:4" ht="15" x14ac:dyDescent="0.25">
      <c r="A19186"/>
      <c r="B19186"/>
      <c r="C19186"/>
      <c r="D19186"/>
    </row>
    <row r="19187" spans="1:4" ht="15" x14ac:dyDescent="0.25">
      <c r="A19187"/>
      <c r="B19187"/>
      <c r="C19187"/>
      <c r="D19187"/>
    </row>
    <row r="19188" spans="1:4" ht="15" x14ac:dyDescent="0.25">
      <c r="A19188"/>
      <c r="B19188"/>
      <c r="C19188"/>
      <c r="D19188"/>
    </row>
    <row r="19189" spans="1:4" ht="15" x14ac:dyDescent="0.25">
      <c r="A19189"/>
      <c r="B19189"/>
      <c r="C19189"/>
      <c r="D19189"/>
    </row>
    <row r="19190" spans="1:4" ht="15" x14ac:dyDescent="0.25">
      <c r="A19190"/>
      <c r="B19190"/>
      <c r="C19190"/>
      <c r="D19190"/>
    </row>
    <row r="19191" spans="1:4" ht="15" x14ac:dyDescent="0.25">
      <c r="A19191"/>
      <c r="B19191"/>
      <c r="C19191"/>
      <c r="D19191"/>
    </row>
    <row r="19192" spans="1:4" ht="15" x14ac:dyDescent="0.25">
      <c r="A19192"/>
      <c r="B19192"/>
      <c r="C19192"/>
      <c r="D19192"/>
    </row>
    <row r="19193" spans="1:4" ht="15" x14ac:dyDescent="0.25">
      <c r="A19193"/>
      <c r="B19193"/>
      <c r="C19193"/>
      <c r="D19193"/>
    </row>
    <row r="19194" spans="1:4" ht="15" x14ac:dyDescent="0.25">
      <c r="A19194"/>
      <c r="B19194"/>
      <c r="C19194"/>
      <c r="D19194"/>
    </row>
    <row r="19195" spans="1:4" ht="15" x14ac:dyDescent="0.25">
      <c r="A19195"/>
      <c r="B19195"/>
      <c r="C19195"/>
      <c r="D19195"/>
    </row>
    <row r="19196" spans="1:4" ht="15" x14ac:dyDescent="0.25">
      <c r="A19196"/>
      <c r="B19196"/>
      <c r="C19196"/>
      <c r="D19196"/>
    </row>
    <row r="19197" spans="1:4" ht="15" x14ac:dyDescent="0.25">
      <c r="A19197"/>
      <c r="B19197"/>
      <c r="C19197"/>
      <c r="D19197"/>
    </row>
    <row r="19198" spans="1:4" ht="15" x14ac:dyDescent="0.25">
      <c r="A19198"/>
      <c r="B19198"/>
      <c r="C19198"/>
      <c r="D19198"/>
    </row>
    <row r="19199" spans="1:4" ht="15" x14ac:dyDescent="0.25">
      <c r="A19199"/>
      <c r="B19199"/>
      <c r="C19199"/>
      <c r="D19199"/>
    </row>
    <row r="19200" spans="1:4" ht="15" x14ac:dyDescent="0.25">
      <c r="A19200"/>
      <c r="B19200"/>
      <c r="C19200"/>
      <c r="D19200"/>
    </row>
    <row r="19201" spans="1:4" ht="15" x14ac:dyDescent="0.25">
      <c r="A19201"/>
      <c r="B19201"/>
      <c r="C19201"/>
      <c r="D19201"/>
    </row>
    <row r="19202" spans="1:4" ht="15" x14ac:dyDescent="0.25">
      <c r="A19202"/>
      <c r="B19202"/>
      <c r="C19202"/>
      <c r="D19202"/>
    </row>
    <row r="19203" spans="1:4" ht="15" x14ac:dyDescent="0.25">
      <c r="A19203"/>
      <c r="B19203"/>
      <c r="C19203"/>
      <c r="D19203"/>
    </row>
    <row r="19204" spans="1:4" ht="15" x14ac:dyDescent="0.25">
      <c r="A19204"/>
      <c r="B19204"/>
      <c r="C19204"/>
      <c r="D19204"/>
    </row>
    <row r="19205" spans="1:4" ht="15" x14ac:dyDescent="0.25">
      <c r="A19205"/>
      <c r="B19205"/>
      <c r="C19205"/>
      <c r="D19205"/>
    </row>
    <row r="19206" spans="1:4" ht="15" x14ac:dyDescent="0.25">
      <c r="A19206"/>
      <c r="B19206"/>
      <c r="C19206"/>
      <c r="D19206"/>
    </row>
    <row r="19207" spans="1:4" ht="15" x14ac:dyDescent="0.25">
      <c r="A19207"/>
      <c r="B19207"/>
      <c r="C19207"/>
      <c r="D19207"/>
    </row>
    <row r="19208" spans="1:4" ht="15" x14ac:dyDescent="0.25">
      <c r="A19208"/>
      <c r="B19208"/>
      <c r="C19208"/>
      <c r="D19208"/>
    </row>
    <row r="19209" spans="1:4" ht="15" x14ac:dyDescent="0.25">
      <c r="A19209"/>
      <c r="B19209"/>
      <c r="C19209"/>
      <c r="D19209"/>
    </row>
    <row r="19210" spans="1:4" ht="15" x14ac:dyDescent="0.25">
      <c r="A19210"/>
      <c r="B19210"/>
      <c r="C19210"/>
      <c r="D19210"/>
    </row>
    <row r="19211" spans="1:4" ht="15" x14ac:dyDescent="0.25">
      <c r="A19211"/>
      <c r="B19211"/>
      <c r="C19211"/>
      <c r="D19211"/>
    </row>
    <row r="19212" spans="1:4" ht="15" x14ac:dyDescent="0.25">
      <c r="A19212"/>
      <c r="B19212"/>
      <c r="C19212"/>
      <c r="D19212"/>
    </row>
    <row r="19213" spans="1:4" ht="15" x14ac:dyDescent="0.25">
      <c r="A19213"/>
      <c r="B19213"/>
      <c r="C19213"/>
      <c r="D19213"/>
    </row>
    <row r="19214" spans="1:4" ht="15" x14ac:dyDescent="0.25">
      <c r="A19214"/>
      <c r="B19214"/>
      <c r="C19214"/>
      <c r="D19214"/>
    </row>
    <row r="19215" spans="1:4" ht="15" x14ac:dyDescent="0.25">
      <c r="A19215"/>
      <c r="B19215"/>
      <c r="C19215"/>
      <c r="D19215"/>
    </row>
    <row r="19216" spans="1:4" ht="15" x14ac:dyDescent="0.25">
      <c r="A19216"/>
      <c r="B19216"/>
      <c r="C19216"/>
      <c r="D19216"/>
    </row>
    <row r="19217" spans="1:4" ht="15" x14ac:dyDescent="0.25">
      <c r="A19217"/>
      <c r="B19217"/>
      <c r="C19217"/>
      <c r="D19217"/>
    </row>
    <row r="19218" spans="1:4" ht="15" x14ac:dyDescent="0.25">
      <c r="A19218"/>
      <c r="B19218"/>
      <c r="C19218"/>
      <c r="D19218"/>
    </row>
    <row r="19219" spans="1:4" ht="15" x14ac:dyDescent="0.25">
      <c r="A19219"/>
      <c r="B19219"/>
      <c r="C19219"/>
      <c r="D19219"/>
    </row>
    <row r="19220" spans="1:4" ht="15" x14ac:dyDescent="0.25">
      <c r="A19220"/>
      <c r="B19220"/>
      <c r="C19220"/>
      <c r="D19220"/>
    </row>
    <row r="19221" spans="1:4" ht="15" x14ac:dyDescent="0.25">
      <c r="A19221"/>
      <c r="B19221"/>
      <c r="C19221"/>
      <c r="D19221"/>
    </row>
    <row r="19222" spans="1:4" ht="15" x14ac:dyDescent="0.25">
      <c r="A19222"/>
      <c r="B19222"/>
      <c r="C19222"/>
      <c r="D19222"/>
    </row>
    <row r="19223" spans="1:4" ht="15" x14ac:dyDescent="0.25">
      <c r="A19223"/>
      <c r="B19223"/>
      <c r="C19223"/>
      <c r="D19223"/>
    </row>
    <row r="19224" spans="1:4" ht="15" x14ac:dyDescent="0.25">
      <c r="A19224"/>
      <c r="B19224"/>
      <c r="C19224"/>
      <c r="D19224"/>
    </row>
    <row r="19225" spans="1:4" ht="15" x14ac:dyDescent="0.25">
      <c r="A19225"/>
      <c r="B19225"/>
      <c r="C19225"/>
      <c r="D19225"/>
    </row>
    <row r="19226" spans="1:4" ht="15" x14ac:dyDescent="0.25">
      <c r="A19226"/>
      <c r="B19226"/>
      <c r="C19226"/>
      <c r="D19226"/>
    </row>
    <row r="19227" spans="1:4" ht="15" x14ac:dyDescent="0.25">
      <c r="A19227"/>
      <c r="B19227"/>
      <c r="C19227"/>
      <c r="D19227"/>
    </row>
    <row r="19228" spans="1:4" ht="15" x14ac:dyDescent="0.25">
      <c r="A19228"/>
      <c r="B19228"/>
      <c r="C19228"/>
      <c r="D19228"/>
    </row>
    <row r="19229" spans="1:4" ht="15" x14ac:dyDescent="0.25">
      <c r="A19229"/>
      <c r="B19229"/>
      <c r="C19229"/>
      <c r="D19229"/>
    </row>
    <row r="19230" spans="1:4" ht="15" x14ac:dyDescent="0.25">
      <c r="A19230"/>
      <c r="B19230"/>
      <c r="C19230"/>
      <c r="D19230"/>
    </row>
    <row r="19231" spans="1:4" ht="15" x14ac:dyDescent="0.25">
      <c r="A19231"/>
      <c r="B19231"/>
      <c r="C19231"/>
      <c r="D19231"/>
    </row>
    <row r="19232" spans="1:4" ht="15" x14ac:dyDescent="0.25">
      <c r="A19232"/>
      <c r="B19232"/>
      <c r="C19232"/>
      <c r="D19232"/>
    </row>
    <row r="19233" spans="1:4" ht="15" x14ac:dyDescent="0.25">
      <c r="A19233"/>
      <c r="B19233"/>
      <c r="C19233"/>
      <c r="D19233"/>
    </row>
    <row r="19234" spans="1:4" ht="15" x14ac:dyDescent="0.25">
      <c r="A19234"/>
      <c r="B19234"/>
      <c r="C19234"/>
      <c r="D19234"/>
    </row>
    <row r="19235" spans="1:4" ht="15" x14ac:dyDescent="0.25">
      <c r="A19235"/>
      <c r="B19235"/>
      <c r="C19235"/>
      <c r="D19235"/>
    </row>
    <row r="19236" spans="1:4" ht="15" x14ac:dyDescent="0.25">
      <c r="A19236"/>
      <c r="B19236"/>
      <c r="C19236"/>
      <c r="D19236"/>
    </row>
    <row r="19237" spans="1:4" ht="15" x14ac:dyDescent="0.25">
      <c r="A19237"/>
      <c r="B19237"/>
      <c r="C19237"/>
      <c r="D19237"/>
    </row>
    <row r="19238" spans="1:4" ht="15" x14ac:dyDescent="0.25">
      <c r="A19238"/>
      <c r="B19238"/>
      <c r="C19238"/>
      <c r="D19238"/>
    </row>
    <row r="19239" spans="1:4" ht="15" x14ac:dyDescent="0.25">
      <c r="A19239"/>
      <c r="B19239"/>
      <c r="C19239"/>
      <c r="D19239"/>
    </row>
    <row r="19240" spans="1:4" ht="15" x14ac:dyDescent="0.25">
      <c r="A19240"/>
      <c r="B19240"/>
      <c r="C19240"/>
      <c r="D19240"/>
    </row>
    <row r="19241" spans="1:4" ht="15" x14ac:dyDescent="0.25">
      <c r="A19241"/>
      <c r="B19241"/>
      <c r="C19241"/>
      <c r="D19241"/>
    </row>
    <row r="19242" spans="1:4" ht="15" x14ac:dyDescent="0.25">
      <c r="A19242"/>
      <c r="B19242"/>
      <c r="C19242"/>
      <c r="D19242"/>
    </row>
    <row r="19243" spans="1:4" ht="15" x14ac:dyDescent="0.25">
      <c r="A19243"/>
      <c r="B19243"/>
      <c r="C19243"/>
      <c r="D19243"/>
    </row>
    <row r="19244" spans="1:4" ht="15" x14ac:dyDescent="0.25">
      <c r="A19244"/>
      <c r="B19244"/>
      <c r="C19244"/>
      <c r="D19244"/>
    </row>
    <row r="19245" spans="1:4" ht="15" x14ac:dyDescent="0.25">
      <c r="A19245"/>
      <c r="B19245"/>
      <c r="C19245"/>
      <c r="D19245"/>
    </row>
    <row r="19246" spans="1:4" ht="15" x14ac:dyDescent="0.25">
      <c r="A19246"/>
      <c r="B19246"/>
      <c r="C19246"/>
      <c r="D19246"/>
    </row>
    <row r="19247" spans="1:4" ht="15" x14ac:dyDescent="0.25">
      <c r="A19247"/>
      <c r="B19247"/>
      <c r="C19247"/>
      <c r="D19247"/>
    </row>
    <row r="19248" spans="1:4" ht="15" x14ac:dyDescent="0.25">
      <c r="A19248"/>
      <c r="B19248"/>
      <c r="C19248"/>
      <c r="D19248"/>
    </row>
    <row r="19249" spans="1:4" ht="15" x14ac:dyDescent="0.25">
      <c r="A19249"/>
      <c r="B19249"/>
      <c r="C19249"/>
      <c r="D19249"/>
    </row>
    <row r="19250" spans="1:4" ht="15" x14ac:dyDescent="0.25">
      <c r="A19250"/>
      <c r="B19250"/>
      <c r="C19250"/>
      <c r="D19250"/>
    </row>
    <row r="19251" spans="1:4" ht="15" x14ac:dyDescent="0.25">
      <c r="A19251"/>
      <c r="B19251"/>
      <c r="C19251"/>
      <c r="D19251"/>
    </row>
    <row r="19252" spans="1:4" ht="15" x14ac:dyDescent="0.25">
      <c r="A19252"/>
      <c r="B19252"/>
      <c r="C19252"/>
      <c r="D19252"/>
    </row>
    <row r="19253" spans="1:4" ht="15" x14ac:dyDescent="0.25">
      <c r="A19253"/>
      <c r="B19253"/>
      <c r="C19253"/>
      <c r="D19253"/>
    </row>
    <row r="19254" spans="1:4" ht="15" x14ac:dyDescent="0.25">
      <c r="A19254"/>
      <c r="B19254"/>
      <c r="C19254"/>
      <c r="D19254"/>
    </row>
    <row r="19255" spans="1:4" ht="15" x14ac:dyDescent="0.25">
      <c r="A19255"/>
      <c r="B19255"/>
      <c r="C19255"/>
      <c r="D19255"/>
    </row>
    <row r="19256" spans="1:4" ht="15" x14ac:dyDescent="0.25">
      <c r="A19256"/>
      <c r="B19256"/>
      <c r="C19256"/>
      <c r="D19256"/>
    </row>
    <row r="19257" spans="1:4" ht="15" x14ac:dyDescent="0.25">
      <c r="A19257"/>
      <c r="B19257"/>
      <c r="C19257"/>
      <c r="D19257"/>
    </row>
    <row r="19258" spans="1:4" ht="15" x14ac:dyDescent="0.25">
      <c r="A19258"/>
      <c r="B19258"/>
      <c r="C19258"/>
      <c r="D19258"/>
    </row>
    <row r="19259" spans="1:4" ht="15" x14ac:dyDescent="0.25">
      <c r="A19259"/>
      <c r="B19259"/>
      <c r="C19259"/>
      <c r="D19259"/>
    </row>
    <row r="19260" spans="1:4" ht="15" x14ac:dyDescent="0.25">
      <c r="A19260"/>
      <c r="B19260"/>
      <c r="C19260"/>
      <c r="D19260"/>
    </row>
    <row r="19261" spans="1:4" ht="15" x14ac:dyDescent="0.25">
      <c r="A19261"/>
      <c r="B19261"/>
      <c r="C19261"/>
      <c r="D19261"/>
    </row>
    <row r="19262" spans="1:4" ht="15" x14ac:dyDescent="0.25">
      <c r="A19262"/>
      <c r="B19262"/>
      <c r="C19262"/>
      <c r="D19262"/>
    </row>
    <row r="19263" spans="1:4" ht="15" x14ac:dyDescent="0.25">
      <c r="A19263"/>
      <c r="B19263"/>
      <c r="C19263"/>
      <c r="D19263"/>
    </row>
    <row r="19264" spans="1:4" ht="15" x14ac:dyDescent="0.25">
      <c r="A19264"/>
      <c r="B19264"/>
      <c r="C19264"/>
      <c r="D19264"/>
    </row>
    <row r="19265" spans="1:4" ht="15" x14ac:dyDescent="0.25">
      <c r="A19265"/>
      <c r="B19265"/>
      <c r="C19265"/>
      <c r="D19265"/>
    </row>
    <row r="19266" spans="1:4" ht="15" x14ac:dyDescent="0.25">
      <c r="A19266"/>
      <c r="B19266"/>
      <c r="C19266"/>
      <c r="D19266"/>
    </row>
    <row r="19267" spans="1:4" ht="15" x14ac:dyDescent="0.25">
      <c r="A19267"/>
      <c r="B19267"/>
      <c r="C19267"/>
      <c r="D19267"/>
    </row>
    <row r="19268" spans="1:4" ht="15" x14ac:dyDescent="0.25">
      <c r="A19268"/>
      <c r="B19268"/>
      <c r="C19268"/>
      <c r="D19268"/>
    </row>
    <row r="19269" spans="1:4" ht="15" x14ac:dyDescent="0.25">
      <c r="A19269"/>
      <c r="B19269"/>
      <c r="C19269"/>
      <c r="D19269"/>
    </row>
    <row r="19270" spans="1:4" ht="15" x14ac:dyDescent="0.25">
      <c r="A19270"/>
      <c r="B19270"/>
      <c r="C19270"/>
      <c r="D19270"/>
    </row>
    <row r="19271" spans="1:4" ht="15" x14ac:dyDescent="0.25">
      <c r="A19271"/>
      <c r="B19271"/>
      <c r="C19271"/>
      <c r="D19271"/>
    </row>
    <row r="19272" spans="1:4" ht="15" x14ac:dyDescent="0.25">
      <c r="A19272"/>
      <c r="B19272"/>
      <c r="C19272"/>
      <c r="D19272"/>
    </row>
    <row r="19273" spans="1:4" ht="15" x14ac:dyDescent="0.25">
      <c r="A19273"/>
      <c r="B19273"/>
      <c r="C19273"/>
      <c r="D19273"/>
    </row>
    <row r="19274" spans="1:4" ht="15" x14ac:dyDescent="0.25">
      <c r="A19274"/>
      <c r="B19274"/>
      <c r="C19274"/>
      <c r="D19274"/>
    </row>
    <row r="19275" spans="1:4" ht="15" x14ac:dyDescent="0.25">
      <c r="A19275"/>
      <c r="B19275"/>
      <c r="C19275"/>
      <c r="D19275"/>
    </row>
    <row r="19276" spans="1:4" ht="15" x14ac:dyDescent="0.25">
      <c r="A19276"/>
      <c r="B19276"/>
      <c r="C19276"/>
      <c r="D19276"/>
    </row>
    <row r="19277" spans="1:4" ht="15" x14ac:dyDescent="0.25">
      <c r="A19277"/>
      <c r="B19277"/>
      <c r="C19277"/>
      <c r="D19277"/>
    </row>
    <row r="19278" spans="1:4" ht="15" x14ac:dyDescent="0.25">
      <c r="A19278"/>
      <c r="B19278"/>
      <c r="C19278"/>
      <c r="D19278"/>
    </row>
    <row r="19279" spans="1:4" ht="15" x14ac:dyDescent="0.25">
      <c r="A19279"/>
      <c r="B19279"/>
      <c r="C19279"/>
      <c r="D19279"/>
    </row>
    <row r="19280" spans="1:4" ht="15" x14ac:dyDescent="0.25">
      <c r="A19280"/>
      <c r="B19280"/>
      <c r="C19280"/>
      <c r="D19280"/>
    </row>
    <row r="19281" spans="1:4" ht="15" x14ac:dyDescent="0.25">
      <c r="A19281"/>
      <c r="B19281"/>
      <c r="C19281"/>
      <c r="D19281"/>
    </row>
    <row r="19282" spans="1:4" ht="15" x14ac:dyDescent="0.25">
      <c r="A19282"/>
      <c r="B19282"/>
      <c r="C19282"/>
      <c r="D19282"/>
    </row>
    <row r="19283" spans="1:4" ht="15" x14ac:dyDescent="0.25">
      <c r="A19283"/>
      <c r="B19283"/>
      <c r="C19283"/>
      <c r="D19283"/>
    </row>
    <row r="19284" spans="1:4" ht="15" x14ac:dyDescent="0.25">
      <c r="A19284"/>
      <c r="B19284"/>
      <c r="C19284"/>
      <c r="D19284"/>
    </row>
    <row r="19285" spans="1:4" ht="15" x14ac:dyDescent="0.25">
      <c r="A19285"/>
      <c r="B19285"/>
      <c r="C19285"/>
      <c r="D19285"/>
    </row>
    <row r="19286" spans="1:4" ht="15" x14ac:dyDescent="0.25">
      <c r="A19286"/>
      <c r="B19286"/>
      <c r="C19286"/>
      <c r="D19286"/>
    </row>
    <row r="19287" spans="1:4" ht="15" x14ac:dyDescent="0.25">
      <c r="A19287"/>
      <c r="B19287"/>
      <c r="C19287"/>
      <c r="D19287"/>
    </row>
    <row r="19288" spans="1:4" ht="15" x14ac:dyDescent="0.25">
      <c r="A19288"/>
      <c r="B19288"/>
      <c r="C19288"/>
      <c r="D19288"/>
    </row>
    <row r="19289" spans="1:4" ht="15" x14ac:dyDescent="0.25">
      <c r="A19289"/>
      <c r="B19289"/>
      <c r="C19289"/>
      <c r="D19289"/>
    </row>
    <row r="19290" spans="1:4" ht="15" x14ac:dyDescent="0.25">
      <c r="A19290"/>
      <c r="B19290"/>
      <c r="C19290"/>
      <c r="D19290"/>
    </row>
    <row r="19291" spans="1:4" ht="15" x14ac:dyDescent="0.25">
      <c r="A19291"/>
      <c r="B19291"/>
      <c r="C19291"/>
      <c r="D19291"/>
    </row>
    <row r="19292" spans="1:4" ht="15" x14ac:dyDescent="0.25">
      <c r="A19292"/>
      <c r="B19292"/>
      <c r="C19292"/>
      <c r="D19292"/>
    </row>
    <row r="19293" spans="1:4" ht="15" x14ac:dyDescent="0.25">
      <c r="A19293"/>
      <c r="B19293"/>
      <c r="C19293"/>
      <c r="D19293"/>
    </row>
    <row r="19294" spans="1:4" ht="15" x14ac:dyDescent="0.25">
      <c r="A19294"/>
      <c r="B19294"/>
      <c r="C19294"/>
      <c r="D19294"/>
    </row>
    <row r="19295" spans="1:4" ht="15" x14ac:dyDescent="0.25">
      <c r="A19295"/>
      <c r="B19295"/>
      <c r="C19295"/>
      <c r="D19295"/>
    </row>
    <row r="19296" spans="1:4" ht="15" x14ac:dyDescent="0.25">
      <c r="A19296"/>
      <c r="B19296"/>
      <c r="C19296"/>
      <c r="D19296"/>
    </row>
    <row r="19297" spans="1:4" ht="15" x14ac:dyDescent="0.25">
      <c r="A19297"/>
      <c r="B19297"/>
      <c r="C19297"/>
      <c r="D19297"/>
    </row>
    <row r="19298" spans="1:4" ht="15" x14ac:dyDescent="0.25">
      <c r="A19298"/>
      <c r="B19298"/>
      <c r="C19298"/>
      <c r="D19298"/>
    </row>
    <row r="19299" spans="1:4" ht="15" x14ac:dyDescent="0.25">
      <c r="A19299"/>
      <c r="B19299"/>
      <c r="C19299"/>
      <c r="D19299"/>
    </row>
    <row r="19300" spans="1:4" ht="15" x14ac:dyDescent="0.25">
      <c r="A19300"/>
      <c r="B19300"/>
      <c r="C19300"/>
      <c r="D19300"/>
    </row>
    <row r="19301" spans="1:4" ht="15" x14ac:dyDescent="0.25">
      <c r="A19301"/>
      <c r="B19301"/>
      <c r="C19301"/>
      <c r="D19301"/>
    </row>
    <row r="19302" spans="1:4" ht="15" x14ac:dyDescent="0.25">
      <c r="A19302"/>
      <c r="B19302"/>
      <c r="C19302"/>
      <c r="D19302"/>
    </row>
    <row r="19303" spans="1:4" ht="15" x14ac:dyDescent="0.25">
      <c r="A19303"/>
      <c r="B19303"/>
      <c r="C19303"/>
      <c r="D19303"/>
    </row>
    <row r="19304" spans="1:4" ht="15" x14ac:dyDescent="0.25">
      <c r="A19304"/>
      <c r="B19304"/>
      <c r="C19304"/>
      <c r="D19304"/>
    </row>
    <row r="19305" spans="1:4" ht="15" x14ac:dyDescent="0.25">
      <c r="A19305"/>
      <c r="B19305"/>
      <c r="C19305"/>
      <c r="D19305"/>
    </row>
    <row r="19306" spans="1:4" ht="15" x14ac:dyDescent="0.25">
      <c r="A19306"/>
      <c r="B19306"/>
      <c r="C19306"/>
      <c r="D19306"/>
    </row>
    <row r="19307" spans="1:4" ht="15" x14ac:dyDescent="0.25">
      <c r="A19307"/>
      <c r="B19307"/>
      <c r="C19307"/>
      <c r="D19307"/>
    </row>
    <row r="19308" spans="1:4" ht="15" x14ac:dyDescent="0.25">
      <c r="A19308"/>
      <c r="B19308"/>
      <c r="C19308"/>
      <c r="D19308"/>
    </row>
    <row r="19309" spans="1:4" ht="15" x14ac:dyDescent="0.25">
      <c r="A19309"/>
      <c r="B19309"/>
      <c r="C19309"/>
      <c r="D19309"/>
    </row>
    <row r="19310" spans="1:4" ht="15" x14ac:dyDescent="0.25">
      <c r="A19310"/>
      <c r="B19310"/>
      <c r="C19310"/>
      <c r="D19310"/>
    </row>
    <row r="19311" spans="1:4" ht="15" x14ac:dyDescent="0.25">
      <c r="A19311"/>
      <c r="B19311"/>
      <c r="C19311"/>
      <c r="D19311"/>
    </row>
    <row r="19312" spans="1:4" ht="15" x14ac:dyDescent="0.25">
      <c r="A19312"/>
      <c r="B19312"/>
      <c r="C19312"/>
      <c r="D19312"/>
    </row>
    <row r="19313" spans="1:4" ht="15" x14ac:dyDescent="0.25">
      <c r="A19313"/>
      <c r="B19313"/>
      <c r="C19313"/>
      <c r="D19313"/>
    </row>
    <row r="19314" spans="1:4" ht="15" x14ac:dyDescent="0.25">
      <c r="A19314"/>
      <c r="B19314"/>
      <c r="C19314"/>
      <c r="D19314"/>
    </row>
    <row r="19315" spans="1:4" ht="15" x14ac:dyDescent="0.25">
      <c r="A19315"/>
      <c r="B19315"/>
      <c r="C19315"/>
      <c r="D19315"/>
    </row>
    <row r="19316" spans="1:4" ht="15" x14ac:dyDescent="0.25">
      <c r="A19316"/>
      <c r="B19316"/>
      <c r="C19316"/>
      <c r="D19316"/>
    </row>
    <row r="19317" spans="1:4" ht="15" x14ac:dyDescent="0.25">
      <c r="A19317"/>
      <c r="B19317"/>
      <c r="C19317"/>
      <c r="D19317"/>
    </row>
    <row r="19318" spans="1:4" ht="15" x14ac:dyDescent="0.25">
      <c r="A19318"/>
      <c r="B19318"/>
      <c r="C19318"/>
      <c r="D19318"/>
    </row>
    <row r="19319" spans="1:4" ht="15" x14ac:dyDescent="0.25">
      <c r="A19319"/>
      <c r="B19319"/>
      <c r="C19319"/>
      <c r="D19319"/>
    </row>
    <row r="19320" spans="1:4" ht="15" x14ac:dyDescent="0.25">
      <c r="A19320"/>
      <c r="B19320"/>
      <c r="C19320"/>
      <c r="D19320"/>
    </row>
    <row r="19321" spans="1:4" ht="15" x14ac:dyDescent="0.25">
      <c r="A19321"/>
      <c r="B19321"/>
      <c r="C19321"/>
      <c r="D19321"/>
    </row>
    <row r="19322" spans="1:4" ht="15" x14ac:dyDescent="0.25">
      <c r="A19322"/>
      <c r="B19322"/>
      <c r="C19322"/>
      <c r="D19322"/>
    </row>
    <row r="19323" spans="1:4" ht="15" x14ac:dyDescent="0.25">
      <c r="A19323"/>
      <c r="B19323"/>
      <c r="C19323"/>
      <c r="D19323"/>
    </row>
    <row r="19324" spans="1:4" ht="15" x14ac:dyDescent="0.25">
      <c r="A19324"/>
      <c r="B19324"/>
      <c r="C19324"/>
      <c r="D19324"/>
    </row>
    <row r="19325" spans="1:4" ht="15" x14ac:dyDescent="0.25">
      <c r="A19325"/>
      <c r="B19325"/>
      <c r="C19325"/>
      <c r="D19325"/>
    </row>
    <row r="19326" spans="1:4" ht="15" x14ac:dyDescent="0.25">
      <c r="A19326"/>
      <c r="B19326"/>
      <c r="C19326"/>
      <c r="D19326"/>
    </row>
    <row r="19327" spans="1:4" ht="15" x14ac:dyDescent="0.25">
      <c r="A19327"/>
      <c r="B19327"/>
      <c r="C19327"/>
      <c r="D19327"/>
    </row>
    <row r="19328" spans="1:4" ht="15" x14ac:dyDescent="0.25">
      <c r="A19328"/>
      <c r="B19328"/>
      <c r="C19328"/>
      <c r="D19328"/>
    </row>
    <row r="19329" spans="1:4" ht="15" x14ac:dyDescent="0.25">
      <c r="A19329"/>
      <c r="B19329"/>
      <c r="C19329"/>
      <c r="D19329"/>
    </row>
    <row r="19330" spans="1:4" ht="15" x14ac:dyDescent="0.25">
      <c r="A19330"/>
      <c r="B19330"/>
      <c r="C19330"/>
      <c r="D19330"/>
    </row>
    <row r="19331" spans="1:4" ht="15" x14ac:dyDescent="0.25">
      <c r="A19331"/>
      <c r="B19331"/>
      <c r="C19331"/>
      <c r="D19331"/>
    </row>
    <row r="19332" spans="1:4" ht="15" x14ac:dyDescent="0.25">
      <c r="A19332"/>
      <c r="B19332"/>
      <c r="C19332"/>
      <c r="D19332"/>
    </row>
    <row r="19333" spans="1:4" ht="15" x14ac:dyDescent="0.25">
      <c r="A19333"/>
      <c r="B19333"/>
      <c r="C19333"/>
      <c r="D19333"/>
    </row>
    <row r="19334" spans="1:4" ht="15" x14ac:dyDescent="0.25">
      <c r="A19334"/>
      <c r="B19334"/>
      <c r="C19334"/>
      <c r="D19334"/>
    </row>
    <row r="19335" spans="1:4" ht="15" x14ac:dyDescent="0.25">
      <c r="A19335"/>
      <c r="B19335"/>
      <c r="C19335"/>
      <c r="D19335"/>
    </row>
    <row r="19336" spans="1:4" ht="15" x14ac:dyDescent="0.25">
      <c r="A19336"/>
      <c r="B19336"/>
      <c r="C19336"/>
      <c r="D19336"/>
    </row>
    <row r="19337" spans="1:4" ht="15" x14ac:dyDescent="0.25">
      <c r="A19337"/>
      <c r="B19337"/>
      <c r="C19337"/>
      <c r="D19337"/>
    </row>
    <row r="19338" spans="1:4" ht="15" x14ac:dyDescent="0.25">
      <c r="A19338"/>
      <c r="B19338"/>
      <c r="C19338"/>
      <c r="D19338"/>
    </row>
    <row r="19339" spans="1:4" ht="15" x14ac:dyDescent="0.25">
      <c r="A19339"/>
      <c r="B19339"/>
      <c r="C19339"/>
      <c r="D19339"/>
    </row>
    <row r="19340" spans="1:4" ht="15" x14ac:dyDescent="0.25">
      <c r="A19340"/>
      <c r="B19340"/>
      <c r="C19340"/>
      <c r="D19340"/>
    </row>
    <row r="19341" spans="1:4" ht="15" x14ac:dyDescent="0.25">
      <c r="A19341"/>
      <c r="B19341"/>
      <c r="C19341"/>
      <c r="D19341"/>
    </row>
    <row r="19342" spans="1:4" ht="15" x14ac:dyDescent="0.25">
      <c r="A19342"/>
      <c r="B19342"/>
      <c r="C19342"/>
      <c r="D19342"/>
    </row>
    <row r="19343" spans="1:4" ht="15" x14ac:dyDescent="0.25">
      <c r="A19343"/>
      <c r="B19343"/>
      <c r="C19343"/>
      <c r="D19343"/>
    </row>
    <row r="19344" spans="1:4" ht="15" x14ac:dyDescent="0.25">
      <c r="A19344"/>
      <c r="B19344"/>
      <c r="C19344"/>
      <c r="D19344"/>
    </row>
    <row r="19345" spans="1:4" ht="15" x14ac:dyDescent="0.25">
      <c r="A19345"/>
      <c r="B19345"/>
      <c r="C19345"/>
      <c r="D19345"/>
    </row>
    <row r="19346" spans="1:4" ht="15" x14ac:dyDescent="0.25">
      <c r="A19346"/>
      <c r="B19346"/>
      <c r="C19346"/>
      <c r="D19346"/>
    </row>
    <row r="19347" spans="1:4" ht="15" x14ac:dyDescent="0.25">
      <c r="A19347"/>
      <c r="B19347"/>
      <c r="C19347"/>
      <c r="D19347"/>
    </row>
    <row r="19348" spans="1:4" ht="15" x14ac:dyDescent="0.25">
      <c r="A19348"/>
      <c r="B19348"/>
      <c r="C19348"/>
      <c r="D19348"/>
    </row>
    <row r="19349" spans="1:4" ht="15" x14ac:dyDescent="0.25">
      <c r="A19349"/>
      <c r="B19349"/>
      <c r="C19349"/>
      <c r="D19349"/>
    </row>
    <row r="19350" spans="1:4" ht="15" x14ac:dyDescent="0.25">
      <c r="A19350"/>
      <c r="B19350"/>
      <c r="C19350"/>
      <c r="D19350"/>
    </row>
    <row r="19351" spans="1:4" ht="15" x14ac:dyDescent="0.25">
      <c r="A19351"/>
      <c r="B19351"/>
      <c r="C19351"/>
      <c r="D19351"/>
    </row>
    <row r="19352" spans="1:4" ht="15" x14ac:dyDescent="0.25">
      <c r="A19352"/>
      <c r="B19352"/>
      <c r="C19352"/>
      <c r="D19352"/>
    </row>
    <row r="19353" spans="1:4" ht="15" x14ac:dyDescent="0.25">
      <c r="A19353"/>
      <c r="B19353"/>
      <c r="C19353"/>
      <c r="D19353"/>
    </row>
    <row r="19354" spans="1:4" ht="15" x14ac:dyDescent="0.25">
      <c r="A19354"/>
      <c r="B19354"/>
      <c r="C19354"/>
      <c r="D19354"/>
    </row>
    <row r="19355" spans="1:4" ht="15" x14ac:dyDescent="0.25">
      <c r="A19355"/>
      <c r="B19355"/>
      <c r="C19355"/>
      <c r="D19355"/>
    </row>
    <row r="19356" spans="1:4" ht="15" x14ac:dyDescent="0.25">
      <c r="A19356"/>
      <c r="B19356"/>
      <c r="C19356"/>
      <c r="D19356"/>
    </row>
    <row r="19357" spans="1:4" ht="15" x14ac:dyDescent="0.25">
      <c r="A19357"/>
      <c r="B19357"/>
      <c r="C19357"/>
      <c r="D19357"/>
    </row>
    <row r="19358" spans="1:4" ht="15" x14ac:dyDescent="0.25">
      <c r="A19358"/>
      <c r="B19358"/>
      <c r="C19358"/>
      <c r="D19358"/>
    </row>
    <row r="19359" spans="1:4" ht="15" x14ac:dyDescent="0.25">
      <c r="A19359"/>
      <c r="B19359"/>
      <c r="C19359"/>
      <c r="D19359"/>
    </row>
    <row r="19360" spans="1:4" ht="15" x14ac:dyDescent="0.25">
      <c r="A19360"/>
      <c r="B19360"/>
      <c r="C19360"/>
      <c r="D19360"/>
    </row>
    <row r="19361" spans="1:4" ht="15" x14ac:dyDescent="0.25">
      <c r="A19361"/>
      <c r="B19361"/>
      <c r="C19361"/>
      <c r="D19361"/>
    </row>
    <row r="19362" spans="1:4" ht="15" x14ac:dyDescent="0.25">
      <c r="A19362"/>
      <c r="B19362"/>
      <c r="C19362"/>
      <c r="D19362"/>
    </row>
    <row r="19363" spans="1:4" ht="15" x14ac:dyDescent="0.25">
      <c r="A19363"/>
      <c r="B19363"/>
      <c r="C19363"/>
      <c r="D19363"/>
    </row>
    <row r="19364" spans="1:4" ht="15" x14ac:dyDescent="0.25">
      <c r="A19364"/>
      <c r="B19364"/>
      <c r="C19364"/>
      <c r="D19364"/>
    </row>
    <row r="19365" spans="1:4" ht="15" x14ac:dyDescent="0.25">
      <c r="A19365"/>
      <c r="B19365"/>
      <c r="C19365"/>
      <c r="D19365"/>
    </row>
    <row r="19366" spans="1:4" ht="15" x14ac:dyDescent="0.25">
      <c r="A19366"/>
      <c r="B19366"/>
      <c r="C19366"/>
      <c r="D19366"/>
    </row>
    <row r="19367" spans="1:4" ht="15" x14ac:dyDescent="0.25">
      <c r="A19367"/>
      <c r="B19367"/>
      <c r="C19367"/>
      <c r="D19367"/>
    </row>
    <row r="19368" spans="1:4" ht="15" x14ac:dyDescent="0.25">
      <c r="A19368"/>
      <c r="B19368"/>
      <c r="C19368"/>
      <c r="D19368"/>
    </row>
    <row r="19369" spans="1:4" ht="15" x14ac:dyDescent="0.25">
      <c r="A19369"/>
      <c r="B19369"/>
      <c r="C19369"/>
      <c r="D19369"/>
    </row>
    <row r="19370" spans="1:4" ht="15" x14ac:dyDescent="0.25">
      <c r="A19370"/>
      <c r="B19370"/>
      <c r="C19370"/>
      <c r="D19370"/>
    </row>
    <row r="19371" spans="1:4" ht="15" x14ac:dyDescent="0.25">
      <c r="A19371"/>
      <c r="B19371"/>
      <c r="C19371"/>
      <c r="D19371"/>
    </row>
    <row r="19372" spans="1:4" ht="15" x14ac:dyDescent="0.25">
      <c r="A19372"/>
      <c r="B19372"/>
      <c r="C19372"/>
      <c r="D19372"/>
    </row>
    <row r="19373" spans="1:4" ht="15" x14ac:dyDescent="0.25">
      <c r="A19373"/>
      <c r="B19373"/>
      <c r="C19373"/>
      <c r="D19373"/>
    </row>
    <row r="19374" spans="1:4" ht="15" x14ac:dyDescent="0.25">
      <c r="A19374"/>
      <c r="B19374"/>
      <c r="C19374"/>
      <c r="D19374"/>
    </row>
    <row r="19375" spans="1:4" ht="15" x14ac:dyDescent="0.25">
      <c r="A19375"/>
      <c r="B19375"/>
      <c r="C19375"/>
      <c r="D19375"/>
    </row>
    <row r="19376" spans="1:4" ht="15" x14ac:dyDescent="0.25">
      <c r="A19376"/>
      <c r="B19376"/>
      <c r="C19376"/>
      <c r="D19376"/>
    </row>
    <row r="19377" spans="1:4" ht="15" x14ac:dyDescent="0.25">
      <c r="A19377"/>
      <c r="B19377"/>
      <c r="C19377"/>
      <c r="D19377"/>
    </row>
    <row r="19378" spans="1:4" ht="15" x14ac:dyDescent="0.25">
      <c r="A19378"/>
      <c r="B19378"/>
      <c r="C19378"/>
      <c r="D19378"/>
    </row>
    <row r="19379" spans="1:4" ht="15" x14ac:dyDescent="0.25">
      <c r="A19379"/>
      <c r="B19379"/>
      <c r="C19379"/>
      <c r="D19379"/>
    </row>
    <row r="19380" spans="1:4" ht="15" x14ac:dyDescent="0.25">
      <c r="A19380"/>
      <c r="B19380"/>
      <c r="C19380"/>
      <c r="D19380"/>
    </row>
    <row r="19381" spans="1:4" ht="15" x14ac:dyDescent="0.25">
      <c r="A19381"/>
      <c r="B19381"/>
      <c r="C19381"/>
      <c r="D19381"/>
    </row>
    <row r="19382" spans="1:4" ht="15" x14ac:dyDescent="0.25">
      <c r="A19382"/>
      <c r="B19382"/>
      <c r="C19382"/>
      <c r="D19382"/>
    </row>
    <row r="19383" spans="1:4" ht="15" x14ac:dyDescent="0.25">
      <c r="A19383"/>
      <c r="B19383"/>
      <c r="C19383"/>
      <c r="D19383"/>
    </row>
    <row r="19384" spans="1:4" ht="15" x14ac:dyDescent="0.25">
      <c r="A19384"/>
      <c r="B19384"/>
      <c r="C19384"/>
      <c r="D19384"/>
    </row>
    <row r="19385" spans="1:4" ht="15" x14ac:dyDescent="0.25">
      <c r="A19385"/>
      <c r="B19385"/>
      <c r="C19385"/>
      <c r="D19385"/>
    </row>
    <row r="19386" spans="1:4" ht="15" x14ac:dyDescent="0.25">
      <c r="A19386"/>
      <c r="B19386"/>
      <c r="C19386"/>
      <c r="D19386"/>
    </row>
    <row r="19387" spans="1:4" ht="15" x14ac:dyDescent="0.25">
      <c r="A19387"/>
      <c r="B19387"/>
      <c r="C19387"/>
      <c r="D19387"/>
    </row>
    <row r="19388" spans="1:4" ht="15" x14ac:dyDescent="0.25">
      <c r="A19388"/>
      <c r="B19388"/>
      <c r="C19388"/>
      <c r="D19388"/>
    </row>
    <row r="19389" spans="1:4" ht="15" x14ac:dyDescent="0.25">
      <c r="A19389"/>
      <c r="B19389"/>
      <c r="C19389"/>
      <c r="D19389"/>
    </row>
    <row r="19390" spans="1:4" ht="15" x14ac:dyDescent="0.25">
      <c r="A19390"/>
      <c r="B19390"/>
      <c r="C19390"/>
      <c r="D19390"/>
    </row>
    <row r="19391" spans="1:4" ht="15" x14ac:dyDescent="0.25">
      <c r="A19391"/>
      <c r="B19391"/>
      <c r="C19391"/>
      <c r="D19391"/>
    </row>
    <row r="19392" spans="1:4" ht="15" x14ac:dyDescent="0.25">
      <c r="A19392"/>
      <c r="B19392"/>
      <c r="C19392"/>
      <c r="D19392"/>
    </row>
    <row r="19393" spans="1:4" ht="15" x14ac:dyDescent="0.25">
      <c r="A19393"/>
      <c r="B19393"/>
      <c r="C19393"/>
      <c r="D19393"/>
    </row>
    <row r="19394" spans="1:4" ht="15" x14ac:dyDescent="0.25">
      <c r="A19394"/>
      <c r="B19394"/>
      <c r="C19394"/>
      <c r="D19394"/>
    </row>
    <row r="19395" spans="1:4" ht="15" x14ac:dyDescent="0.25">
      <c r="A19395"/>
      <c r="B19395"/>
      <c r="C19395"/>
      <c r="D19395"/>
    </row>
    <row r="19396" spans="1:4" ht="15" x14ac:dyDescent="0.25">
      <c r="A19396"/>
      <c r="B19396"/>
      <c r="C19396"/>
      <c r="D19396"/>
    </row>
    <row r="19397" spans="1:4" ht="15" x14ac:dyDescent="0.25">
      <c r="A19397"/>
      <c r="B19397"/>
      <c r="C19397"/>
      <c r="D19397"/>
    </row>
    <row r="19398" spans="1:4" ht="15" x14ac:dyDescent="0.25">
      <c r="A19398"/>
      <c r="B19398"/>
      <c r="C19398"/>
      <c r="D19398"/>
    </row>
    <row r="19399" spans="1:4" ht="15" x14ac:dyDescent="0.25">
      <c r="A19399"/>
      <c r="B19399"/>
      <c r="C19399"/>
      <c r="D19399"/>
    </row>
    <row r="19400" spans="1:4" ht="15" x14ac:dyDescent="0.25">
      <c r="A19400"/>
      <c r="B19400"/>
      <c r="C19400"/>
      <c r="D19400"/>
    </row>
    <row r="19401" spans="1:4" ht="15" x14ac:dyDescent="0.25">
      <c r="A19401"/>
      <c r="B19401"/>
      <c r="C19401"/>
      <c r="D19401"/>
    </row>
    <row r="19402" spans="1:4" ht="15" x14ac:dyDescent="0.25">
      <c r="A19402"/>
      <c r="B19402"/>
      <c r="C19402"/>
      <c r="D19402"/>
    </row>
    <row r="19403" spans="1:4" ht="15" x14ac:dyDescent="0.25">
      <c r="A19403"/>
      <c r="B19403"/>
      <c r="C19403"/>
      <c r="D19403"/>
    </row>
    <row r="19404" spans="1:4" ht="15" x14ac:dyDescent="0.25">
      <c r="A19404"/>
      <c r="B19404"/>
      <c r="C19404"/>
      <c r="D19404"/>
    </row>
    <row r="19405" spans="1:4" ht="15" x14ac:dyDescent="0.25">
      <c r="A19405"/>
      <c r="B19405"/>
      <c r="C19405"/>
      <c r="D19405"/>
    </row>
    <row r="19406" spans="1:4" ht="15" x14ac:dyDescent="0.25">
      <c r="A19406"/>
      <c r="B19406"/>
      <c r="C19406"/>
      <c r="D19406"/>
    </row>
    <row r="19407" spans="1:4" ht="15" x14ac:dyDescent="0.25">
      <c r="A19407"/>
      <c r="B19407"/>
      <c r="C19407"/>
      <c r="D19407"/>
    </row>
    <row r="19408" spans="1:4" ht="15" x14ac:dyDescent="0.25">
      <c r="A19408"/>
      <c r="B19408"/>
      <c r="C19408"/>
      <c r="D19408"/>
    </row>
    <row r="19409" spans="1:4" ht="15" x14ac:dyDescent="0.25">
      <c r="A19409"/>
      <c r="B19409"/>
      <c r="C19409"/>
      <c r="D19409"/>
    </row>
    <row r="19410" spans="1:4" ht="15" x14ac:dyDescent="0.25">
      <c r="A19410"/>
      <c r="B19410"/>
      <c r="C19410"/>
      <c r="D19410"/>
    </row>
    <row r="19411" spans="1:4" ht="15" x14ac:dyDescent="0.25">
      <c r="A19411"/>
      <c r="B19411"/>
      <c r="C19411"/>
      <c r="D19411"/>
    </row>
    <row r="19412" spans="1:4" ht="15" x14ac:dyDescent="0.25">
      <c r="A19412"/>
      <c r="B19412"/>
      <c r="C19412"/>
      <c r="D19412"/>
    </row>
    <row r="19413" spans="1:4" ht="15" x14ac:dyDescent="0.25">
      <c r="A19413"/>
      <c r="B19413"/>
      <c r="C19413"/>
      <c r="D19413"/>
    </row>
    <row r="19414" spans="1:4" ht="15" x14ac:dyDescent="0.25">
      <c r="A19414"/>
      <c r="B19414"/>
      <c r="C19414"/>
      <c r="D19414"/>
    </row>
    <row r="19415" spans="1:4" ht="15" x14ac:dyDescent="0.25">
      <c r="A19415"/>
      <c r="B19415"/>
      <c r="C19415"/>
      <c r="D19415"/>
    </row>
    <row r="19416" spans="1:4" ht="15" x14ac:dyDescent="0.25">
      <c r="A19416"/>
      <c r="B19416"/>
      <c r="C19416"/>
      <c r="D19416"/>
    </row>
    <row r="19417" spans="1:4" ht="15" x14ac:dyDescent="0.25">
      <c r="A19417"/>
      <c r="B19417"/>
      <c r="C19417"/>
      <c r="D19417"/>
    </row>
    <row r="19418" spans="1:4" ht="15" x14ac:dyDescent="0.25">
      <c r="A19418"/>
      <c r="B19418"/>
      <c r="C19418"/>
      <c r="D19418"/>
    </row>
    <row r="19419" spans="1:4" ht="15" x14ac:dyDescent="0.25">
      <c r="A19419"/>
      <c r="B19419"/>
      <c r="C19419"/>
      <c r="D19419"/>
    </row>
    <row r="19420" spans="1:4" ht="15" x14ac:dyDescent="0.25">
      <c r="A19420"/>
      <c r="B19420"/>
      <c r="C19420"/>
      <c r="D19420"/>
    </row>
    <row r="19421" spans="1:4" ht="15" x14ac:dyDescent="0.25">
      <c r="A19421"/>
      <c r="B19421"/>
      <c r="C19421"/>
      <c r="D19421"/>
    </row>
    <row r="19422" spans="1:4" ht="15" x14ac:dyDescent="0.25">
      <c r="A19422"/>
      <c r="B19422"/>
      <c r="C19422"/>
      <c r="D19422"/>
    </row>
    <row r="19423" spans="1:4" ht="15" x14ac:dyDescent="0.25">
      <c r="A19423"/>
      <c r="B19423"/>
      <c r="C19423"/>
      <c r="D19423"/>
    </row>
    <row r="19424" spans="1:4" ht="15" x14ac:dyDescent="0.25">
      <c r="A19424"/>
      <c r="B19424"/>
      <c r="C19424"/>
      <c r="D19424"/>
    </row>
    <row r="19425" spans="1:4" ht="15" x14ac:dyDescent="0.25">
      <c r="A19425"/>
      <c r="B19425"/>
      <c r="C19425"/>
      <c r="D19425"/>
    </row>
    <row r="19426" spans="1:4" ht="15" x14ac:dyDescent="0.25">
      <c r="A19426"/>
      <c r="B19426"/>
      <c r="C19426"/>
      <c r="D19426"/>
    </row>
    <row r="19427" spans="1:4" ht="15" x14ac:dyDescent="0.25">
      <c r="A19427"/>
      <c r="B19427"/>
      <c r="C19427"/>
      <c r="D19427"/>
    </row>
    <row r="19428" spans="1:4" ht="15" x14ac:dyDescent="0.25">
      <c r="A19428"/>
      <c r="B19428"/>
      <c r="C19428"/>
      <c r="D19428"/>
    </row>
    <row r="19429" spans="1:4" ht="15" x14ac:dyDescent="0.25">
      <c r="A19429"/>
      <c r="B19429"/>
      <c r="C19429"/>
      <c r="D19429"/>
    </row>
    <row r="19430" spans="1:4" ht="15" x14ac:dyDescent="0.25">
      <c r="A19430"/>
      <c r="B19430"/>
      <c r="C19430"/>
      <c r="D19430"/>
    </row>
    <row r="19431" spans="1:4" ht="15" x14ac:dyDescent="0.25">
      <c r="A19431"/>
      <c r="B19431"/>
      <c r="C19431"/>
      <c r="D19431"/>
    </row>
    <row r="19432" spans="1:4" ht="15" x14ac:dyDescent="0.25">
      <c r="A19432"/>
      <c r="B19432"/>
      <c r="C19432"/>
      <c r="D19432"/>
    </row>
    <row r="19433" spans="1:4" ht="15" x14ac:dyDescent="0.25">
      <c r="A19433"/>
      <c r="B19433"/>
      <c r="C19433"/>
      <c r="D19433"/>
    </row>
    <row r="19434" spans="1:4" ht="15" x14ac:dyDescent="0.25">
      <c r="A19434"/>
      <c r="B19434"/>
      <c r="C19434"/>
      <c r="D19434"/>
    </row>
    <row r="19435" spans="1:4" ht="15" x14ac:dyDescent="0.25">
      <c r="A19435"/>
      <c r="B19435"/>
      <c r="C19435"/>
      <c r="D19435"/>
    </row>
    <row r="19436" spans="1:4" ht="15" x14ac:dyDescent="0.25">
      <c r="A19436"/>
      <c r="B19436"/>
      <c r="C19436"/>
      <c r="D19436"/>
    </row>
    <row r="19437" spans="1:4" ht="15" x14ac:dyDescent="0.25">
      <c r="A19437"/>
      <c r="B19437"/>
      <c r="C19437"/>
      <c r="D19437"/>
    </row>
    <row r="19438" spans="1:4" ht="15" x14ac:dyDescent="0.25">
      <c r="A19438"/>
      <c r="B19438"/>
      <c r="C19438"/>
      <c r="D19438"/>
    </row>
    <row r="19439" spans="1:4" ht="15" x14ac:dyDescent="0.25">
      <c r="A19439"/>
      <c r="B19439"/>
      <c r="C19439"/>
      <c r="D19439"/>
    </row>
    <row r="19440" spans="1:4" ht="15" x14ac:dyDescent="0.25">
      <c r="A19440"/>
      <c r="B19440"/>
      <c r="C19440"/>
      <c r="D19440"/>
    </row>
    <row r="19441" spans="1:4" ht="15" x14ac:dyDescent="0.25">
      <c r="A19441"/>
      <c r="B19441"/>
      <c r="C19441"/>
      <c r="D19441"/>
    </row>
    <row r="19442" spans="1:4" ht="15" x14ac:dyDescent="0.25">
      <c r="A19442"/>
      <c r="B19442"/>
      <c r="C19442"/>
      <c r="D19442"/>
    </row>
    <row r="19443" spans="1:4" ht="15" x14ac:dyDescent="0.25">
      <c r="A19443"/>
      <c r="B19443"/>
      <c r="C19443"/>
      <c r="D19443"/>
    </row>
    <row r="19444" spans="1:4" ht="15" x14ac:dyDescent="0.25">
      <c r="A19444"/>
      <c r="B19444"/>
      <c r="C19444"/>
      <c r="D19444"/>
    </row>
    <row r="19445" spans="1:4" ht="15" x14ac:dyDescent="0.25">
      <c r="A19445"/>
      <c r="B19445"/>
      <c r="C19445"/>
      <c r="D19445"/>
    </row>
    <row r="19446" spans="1:4" ht="15" x14ac:dyDescent="0.25">
      <c r="A19446"/>
      <c r="B19446"/>
      <c r="C19446"/>
      <c r="D19446"/>
    </row>
    <row r="19447" spans="1:4" ht="15" x14ac:dyDescent="0.25">
      <c r="A19447"/>
      <c r="B19447"/>
      <c r="C19447"/>
      <c r="D19447"/>
    </row>
    <row r="19448" spans="1:4" ht="15" x14ac:dyDescent="0.25">
      <c r="A19448"/>
      <c r="B19448"/>
      <c r="C19448"/>
      <c r="D19448"/>
    </row>
    <row r="19449" spans="1:4" ht="15" x14ac:dyDescent="0.25">
      <c r="A19449"/>
      <c r="B19449"/>
      <c r="C19449"/>
      <c r="D19449"/>
    </row>
    <row r="19450" spans="1:4" ht="15" x14ac:dyDescent="0.25">
      <c r="A19450"/>
      <c r="B19450"/>
      <c r="C19450"/>
      <c r="D19450"/>
    </row>
    <row r="19451" spans="1:4" ht="15" x14ac:dyDescent="0.25">
      <c r="A19451"/>
      <c r="B19451"/>
      <c r="C19451"/>
      <c r="D19451"/>
    </row>
    <row r="19452" spans="1:4" ht="15" x14ac:dyDescent="0.25">
      <c r="A19452"/>
      <c r="B19452"/>
      <c r="C19452"/>
      <c r="D19452"/>
    </row>
    <row r="19453" spans="1:4" ht="15" x14ac:dyDescent="0.25">
      <c r="A19453"/>
      <c r="B19453"/>
      <c r="C19453"/>
      <c r="D19453"/>
    </row>
    <row r="19454" spans="1:4" ht="15" x14ac:dyDescent="0.25">
      <c r="A19454"/>
      <c r="B19454"/>
      <c r="C19454"/>
      <c r="D19454"/>
    </row>
    <row r="19455" spans="1:4" ht="15" x14ac:dyDescent="0.25">
      <c r="A19455"/>
      <c r="B19455"/>
      <c r="C19455"/>
      <c r="D19455"/>
    </row>
    <row r="19456" spans="1:4" ht="15" x14ac:dyDescent="0.25">
      <c r="A19456"/>
      <c r="B19456"/>
      <c r="C19456"/>
      <c r="D19456"/>
    </row>
    <row r="19457" spans="1:4" ht="15" x14ac:dyDescent="0.25">
      <c r="A19457"/>
      <c r="B19457"/>
      <c r="C19457"/>
      <c r="D19457"/>
    </row>
    <row r="19458" spans="1:4" ht="15" x14ac:dyDescent="0.25">
      <c r="A19458"/>
      <c r="B19458"/>
      <c r="C19458"/>
      <c r="D19458"/>
    </row>
    <row r="19459" spans="1:4" ht="15" x14ac:dyDescent="0.25">
      <c r="A19459"/>
      <c r="B19459"/>
      <c r="C19459"/>
      <c r="D19459"/>
    </row>
    <row r="19460" spans="1:4" ht="15" x14ac:dyDescent="0.25">
      <c r="A19460"/>
      <c r="B19460"/>
      <c r="C19460"/>
      <c r="D19460"/>
    </row>
    <row r="19461" spans="1:4" ht="15" x14ac:dyDescent="0.25">
      <c r="A19461"/>
      <c r="B19461"/>
      <c r="C19461"/>
      <c r="D19461"/>
    </row>
    <row r="19462" spans="1:4" ht="15" x14ac:dyDescent="0.25">
      <c r="A19462"/>
      <c r="B19462"/>
      <c r="C19462"/>
      <c r="D19462"/>
    </row>
    <row r="19463" spans="1:4" ht="15" x14ac:dyDescent="0.25">
      <c r="A19463"/>
      <c r="B19463"/>
      <c r="C19463"/>
      <c r="D19463"/>
    </row>
    <row r="19464" spans="1:4" ht="15" x14ac:dyDescent="0.25">
      <c r="A19464"/>
      <c r="B19464"/>
      <c r="C19464"/>
      <c r="D19464"/>
    </row>
    <row r="19465" spans="1:4" ht="15" x14ac:dyDescent="0.25">
      <c r="A19465"/>
      <c r="B19465"/>
      <c r="C19465"/>
      <c r="D19465"/>
    </row>
    <row r="19466" spans="1:4" ht="15" x14ac:dyDescent="0.25">
      <c r="A19466"/>
      <c r="B19466"/>
      <c r="C19466"/>
      <c r="D19466"/>
    </row>
    <row r="19467" spans="1:4" ht="15" x14ac:dyDescent="0.25">
      <c r="A19467"/>
      <c r="B19467"/>
      <c r="C19467"/>
      <c r="D19467"/>
    </row>
    <row r="19468" spans="1:4" ht="15" x14ac:dyDescent="0.25">
      <c r="A19468"/>
      <c r="B19468"/>
      <c r="C19468"/>
      <c r="D19468"/>
    </row>
    <row r="19469" spans="1:4" ht="15" x14ac:dyDescent="0.25">
      <c r="A19469"/>
      <c r="B19469"/>
      <c r="C19469"/>
      <c r="D19469"/>
    </row>
    <row r="19470" spans="1:4" ht="15" x14ac:dyDescent="0.25">
      <c r="A19470"/>
      <c r="B19470"/>
      <c r="C19470"/>
      <c r="D19470"/>
    </row>
    <row r="19471" spans="1:4" ht="15" x14ac:dyDescent="0.25">
      <c r="A19471"/>
      <c r="B19471"/>
      <c r="C19471"/>
      <c r="D19471"/>
    </row>
    <row r="19472" spans="1:4" ht="15" x14ac:dyDescent="0.25">
      <c r="A19472"/>
      <c r="B19472"/>
      <c r="C19472"/>
      <c r="D19472"/>
    </row>
    <row r="19473" spans="1:4" ht="15" x14ac:dyDescent="0.25">
      <c r="A19473"/>
      <c r="B19473"/>
      <c r="C19473"/>
      <c r="D19473"/>
    </row>
    <row r="19474" spans="1:4" ht="15" x14ac:dyDescent="0.25">
      <c r="A19474"/>
      <c r="B19474"/>
      <c r="C19474"/>
      <c r="D19474"/>
    </row>
    <row r="19475" spans="1:4" ht="15" x14ac:dyDescent="0.25">
      <c r="A19475"/>
      <c r="B19475"/>
      <c r="C19475"/>
      <c r="D19475"/>
    </row>
    <row r="19476" spans="1:4" ht="15" x14ac:dyDescent="0.25">
      <c r="A19476"/>
      <c r="B19476"/>
      <c r="C19476"/>
      <c r="D19476"/>
    </row>
    <row r="19477" spans="1:4" ht="15" x14ac:dyDescent="0.25">
      <c r="A19477"/>
      <c r="B19477"/>
      <c r="C19477"/>
      <c r="D19477"/>
    </row>
    <row r="19478" spans="1:4" ht="15" x14ac:dyDescent="0.25">
      <c r="A19478"/>
      <c r="B19478"/>
      <c r="C19478"/>
      <c r="D19478"/>
    </row>
    <row r="19479" spans="1:4" ht="15" x14ac:dyDescent="0.25">
      <c r="A19479"/>
      <c r="B19479"/>
      <c r="C19479"/>
      <c r="D19479"/>
    </row>
    <row r="19480" spans="1:4" ht="15" x14ac:dyDescent="0.25">
      <c r="A19480"/>
      <c r="B19480"/>
      <c r="C19480"/>
      <c r="D19480"/>
    </row>
    <row r="19481" spans="1:4" ht="15" x14ac:dyDescent="0.25">
      <c r="A19481"/>
      <c r="B19481"/>
      <c r="C19481"/>
      <c r="D19481"/>
    </row>
    <row r="19482" spans="1:4" ht="15" x14ac:dyDescent="0.25">
      <c r="A19482"/>
      <c r="B19482"/>
      <c r="C19482"/>
      <c r="D19482"/>
    </row>
    <row r="19483" spans="1:4" ht="15" x14ac:dyDescent="0.25">
      <c r="A19483"/>
      <c r="B19483"/>
      <c r="C19483"/>
      <c r="D19483"/>
    </row>
    <row r="19484" spans="1:4" ht="15" x14ac:dyDescent="0.25">
      <c r="A19484"/>
      <c r="B19484"/>
      <c r="C19484"/>
      <c r="D19484"/>
    </row>
    <row r="19485" spans="1:4" ht="15" x14ac:dyDescent="0.25">
      <c r="A19485"/>
      <c r="B19485"/>
      <c r="C19485"/>
      <c r="D19485"/>
    </row>
    <row r="19486" spans="1:4" ht="15" x14ac:dyDescent="0.25">
      <c r="A19486"/>
      <c r="B19486"/>
      <c r="C19486"/>
      <c r="D19486"/>
    </row>
    <row r="19487" spans="1:4" ht="15" x14ac:dyDescent="0.25">
      <c r="A19487"/>
      <c r="B19487"/>
      <c r="C19487"/>
      <c r="D19487"/>
    </row>
    <row r="19488" spans="1:4" ht="15" x14ac:dyDescent="0.25">
      <c r="A19488"/>
      <c r="B19488"/>
      <c r="C19488"/>
      <c r="D19488"/>
    </row>
    <row r="19489" spans="1:4" ht="15" x14ac:dyDescent="0.25">
      <c r="A19489"/>
      <c r="B19489"/>
      <c r="C19489"/>
      <c r="D19489"/>
    </row>
    <row r="19490" spans="1:4" ht="15" x14ac:dyDescent="0.25">
      <c r="A19490"/>
      <c r="B19490"/>
      <c r="C19490"/>
      <c r="D19490"/>
    </row>
    <row r="19491" spans="1:4" ht="15" x14ac:dyDescent="0.25">
      <c r="A19491"/>
      <c r="B19491"/>
      <c r="C19491"/>
      <c r="D19491"/>
    </row>
    <row r="19492" spans="1:4" ht="15" x14ac:dyDescent="0.25">
      <c r="A19492"/>
      <c r="B19492"/>
      <c r="C19492"/>
      <c r="D19492"/>
    </row>
    <row r="19493" spans="1:4" ht="15" x14ac:dyDescent="0.25">
      <c r="A19493"/>
      <c r="B19493"/>
      <c r="C19493"/>
      <c r="D19493"/>
    </row>
    <row r="19494" spans="1:4" ht="15" x14ac:dyDescent="0.25">
      <c r="A19494"/>
      <c r="B19494"/>
      <c r="C19494"/>
      <c r="D19494"/>
    </row>
    <row r="19495" spans="1:4" ht="15" x14ac:dyDescent="0.25">
      <c r="A19495"/>
      <c r="B19495"/>
      <c r="C19495"/>
      <c r="D19495"/>
    </row>
    <row r="19496" spans="1:4" ht="15" x14ac:dyDescent="0.25">
      <c r="A19496"/>
      <c r="B19496"/>
      <c r="C19496"/>
      <c r="D19496"/>
    </row>
    <row r="19497" spans="1:4" ht="15" x14ac:dyDescent="0.25">
      <c r="A19497"/>
      <c r="B19497"/>
      <c r="C19497"/>
      <c r="D19497"/>
    </row>
    <row r="19498" spans="1:4" ht="15" x14ac:dyDescent="0.25">
      <c r="A19498"/>
      <c r="B19498"/>
      <c r="C19498"/>
      <c r="D19498"/>
    </row>
    <row r="19499" spans="1:4" ht="15" x14ac:dyDescent="0.25">
      <c r="A19499"/>
      <c r="B19499"/>
      <c r="C19499"/>
      <c r="D19499"/>
    </row>
    <row r="19500" spans="1:4" ht="15" x14ac:dyDescent="0.25">
      <c r="A19500"/>
      <c r="B19500"/>
      <c r="C19500"/>
      <c r="D19500"/>
    </row>
    <row r="19501" spans="1:4" ht="15" x14ac:dyDescent="0.25">
      <c r="A19501"/>
      <c r="B19501"/>
      <c r="C19501"/>
      <c r="D19501"/>
    </row>
    <row r="19502" spans="1:4" ht="15" x14ac:dyDescent="0.25">
      <c r="A19502"/>
      <c r="B19502"/>
      <c r="C19502"/>
      <c r="D19502"/>
    </row>
    <row r="19503" spans="1:4" ht="15" x14ac:dyDescent="0.25">
      <c r="A19503"/>
      <c r="B19503"/>
      <c r="C19503"/>
      <c r="D19503"/>
    </row>
    <row r="19504" spans="1:4" ht="15" x14ac:dyDescent="0.25">
      <c r="A19504"/>
      <c r="B19504"/>
      <c r="C19504"/>
      <c r="D19504"/>
    </row>
    <row r="19505" spans="1:4" ht="15" x14ac:dyDescent="0.25">
      <c r="A19505"/>
      <c r="B19505"/>
      <c r="C19505"/>
      <c r="D19505"/>
    </row>
    <row r="19506" spans="1:4" ht="15" x14ac:dyDescent="0.25">
      <c r="A19506"/>
      <c r="B19506"/>
      <c r="C19506"/>
      <c r="D19506"/>
    </row>
    <row r="19507" spans="1:4" ht="15" x14ac:dyDescent="0.25">
      <c r="A19507"/>
      <c r="B19507"/>
      <c r="C19507"/>
      <c r="D19507"/>
    </row>
    <row r="19508" spans="1:4" ht="15" x14ac:dyDescent="0.25">
      <c r="A19508"/>
      <c r="B19508"/>
      <c r="C19508"/>
      <c r="D19508"/>
    </row>
    <row r="19509" spans="1:4" ht="15" x14ac:dyDescent="0.25">
      <c r="A19509"/>
      <c r="B19509"/>
      <c r="C19509"/>
      <c r="D19509"/>
    </row>
    <row r="19510" spans="1:4" ht="15" x14ac:dyDescent="0.25">
      <c r="A19510"/>
      <c r="B19510"/>
      <c r="C19510"/>
      <c r="D19510"/>
    </row>
    <row r="19511" spans="1:4" ht="15" x14ac:dyDescent="0.25">
      <c r="A19511"/>
      <c r="B19511"/>
      <c r="C19511"/>
      <c r="D19511"/>
    </row>
    <row r="19512" spans="1:4" ht="15" x14ac:dyDescent="0.25">
      <c r="A19512"/>
      <c r="B19512"/>
      <c r="C19512"/>
      <c r="D19512"/>
    </row>
    <row r="19513" spans="1:4" ht="15" x14ac:dyDescent="0.25">
      <c r="A19513"/>
      <c r="B19513"/>
      <c r="C19513"/>
      <c r="D19513"/>
    </row>
    <row r="19514" spans="1:4" ht="15" x14ac:dyDescent="0.25">
      <c r="A19514"/>
      <c r="B19514"/>
      <c r="C19514"/>
      <c r="D19514"/>
    </row>
    <row r="19515" spans="1:4" ht="15" x14ac:dyDescent="0.25">
      <c r="A19515"/>
      <c r="B19515"/>
      <c r="C19515"/>
      <c r="D19515"/>
    </row>
    <row r="19516" spans="1:4" ht="15" x14ac:dyDescent="0.25">
      <c r="A19516"/>
      <c r="B19516"/>
      <c r="C19516"/>
      <c r="D19516"/>
    </row>
    <row r="19517" spans="1:4" ht="15" x14ac:dyDescent="0.25">
      <c r="A19517"/>
      <c r="B19517"/>
      <c r="C19517"/>
      <c r="D19517"/>
    </row>
    <row r="19518" spans="1:4" ht="15" x14ac:dyDescent="0.25">
      <c r="A19518"/>
      <c r="B19518"/>
      <c r="C19518"/>
      <c r="D19518"/>
    </row>
    <row r="19519" spans="1:4" ht="15" x14ac:dyDescent="0.25">
      <c r="A19519"/>
      <c r="B19519"/>
      <c r="C19519"/>
      <c r="D19519"/>
    </row>
    <row r="19520" spans="1:4" ht="15" x14ac:dyDescent="0.25">
      <c r="A19520"/>
      <c r="B19520"/>
      <c r="C19520"/>
      <c r="D19520"/>
    </row>
    <row r="19521" spans="1:4" ht="15" x14ac:dyDescent="0.25">
      <c r="A19521"/>
      <c r="B19521"/>
      <c r="C19521"/>
      <c r="D19521"/>
    </row>
    <row r="19522" spans="1:4" ht="15" x14ac:dyDescent="0.25">
      <c r="A19522"/>
      <c r="B19522"/>
      <c r="C19522"/>
      <c r="D19522"/>
    </row>
    <row r="19523" spans="1:4" ht="15" x14ac:dyDescent="0.25">
      <c r="A19523"/>
      <c r="B19523"/>
      <c r="C19523"/>
      <c r="D19523"/>
    </row>
    <row r="19524" spans="1:4" ht="15" x14ac:dyDescent="0.25">
      <c r="A19524"/>
      <c r="B19524"/>
      <c r="C19524"/>
      <c r="D19524"/>
    </row>
    <row r="19525" spans="1:4" ht="15" x14ac:dyDescent="0.25">
      <c r="A19525"/>
      <c r="B19525"/>
      <c r="C19525"/>
      <c r="D19525"/>
    </row>
    <row r="19526" spans="1:4" ht="15" x14ac:dyDescent="0.25">
      <c r="A19526"/>
      <c r="B19526"/>
      <c r="C19526"/>
      <c r="D19526"/>
    </row>
    <row r="19527" spans="1:4" ht="15" x14ac:dyDescent="0.25">
      <c r="A19527"/>
      <c r="B19527"/>
      <c r="C19527"/>
      <c r="D19527"/>
    </row>
    <row r="19528" spans="1:4" ht="15" x14ac:dyDescent="0.25">
      <c r="A19528"/>
      <c r="B19528"/>
      <c r="C19528"/>
      <c r="D19528"/>
    </row>
    <row r="19529" spans="1:4" ht="15" x14ac:dyDescent="0.25">
      <c r="A19529"/>
      <c r="B19529"/>
      <c r="C19529"/>
      <c r="D19529"/>
    </row>
    <row r="19530" spans="1:4" ht="15" x14ac:dyDescent="0.25">
      <c r="A19530"/>
      <c r="B19530"/>
      <c r="C19530"/>
      <c r="D19530"/>
    </row>
    <row r="19531" spans="1:4" ht="15" x14ac:dyDescent="0.25">
      <c r="A19531"/>
      <c r="B19531"/>
      <c r="C19531"/>
      <c r="D19531"/>
    </row>
    <row r="19532" spans="1:4" ht="15" x14ac:dyDescent="0.25">
      <c r="A19532"/>
      <c r="B19532"/>
      <c r="C19532"/>
      <c r="D19532"/>
    </row>
    <row r="19533" spans="1:4" ht="15" x14ac:dyDescent="0.25">
      <c r="A19533"/>
      <c r="B19533"/>
      <c r="C19533"/>
      <c r="D19533"/>
    </row>
    <row r="19534" spans="1:4" ht="15" x14ac:dyDescent="0.25">
      <c r="A19534"/>
      <c r="B19534"/>
      <c r="C19534"/>
      <c r="D19534"/>
    </row>
    <row r="19535" spans="1:4" ht="15" x14ac:dyDescent="0.25">
      <c r="A19535"/>
      <c r="B19535"/>
      <c r="C19535"/>
      <c r="D19535"/>
    </row>
    <row r="19536" spans="1:4" ht="15" x14ac:dyDescent="0.25">
      <c r="A19536"/>
      <c r="B19536"/>
      <c r="C19536"/>
      <c r="D19536"/>
    </row>
    <row r="19537" spans="1:4" ht="15" x14ac:dyDescent="0.25">
      <c r="A19537"/>
      <c r="B19537"/>
      <c r="C19537"/>
      <c r="D19537"/>
    </row>
    <row r="19538" spans="1:4" ht="15" x14ac:dyDescent="0.25">
      <c r="A19538"/>
      <c r="B19538"/>
      <c r="C19538"/>
      <c r="D19538"/>
    </row>
    <row r="19539" spans="1:4" ht="15" x14ac:dyDescent="0.25">
      <c r="A19539"/>
      <c r="B19539"/>
      <c r="C19539"/>
      <c r="D19539"/>
    </row>
    <row r="19540" spans="1:4" ht="15" x14ac:dyDescent="0.25">
      <c r="A19540"/>
      <c r="B19540"/>
      <c r="C19540"/>
      <c r="D19540"/>
    </row>
    <row r="19541" spans="1:4" ht="15" x14ac:dyDescent="0.25">
      <c r="A19541"/>
      <c r="B19541"/>
      <c r="C19541"/>
      <c r="D19541"/>
    </row>
    <row r="19542" spans="1:4" ht="15" x14ac:dyDescent="0.25">
      <c r="A19542"/>
      <c r="B19542"/>
      <c r="C19542"/>
      <c r="D19542"/>
    </row>
    <row r="19543" spans="1:4" ht="15" x14ac:dyDescent="0.25">
      <c r="A19543"/>
      <c r="B19543"/>
      <c r="C19543"/>
      <c r="D19543"/>
    </row>
    <row r="19544" spans="1:4" ht="15" x14ac:dyDescent="0.25">
      <c r="A19544"/>
      <c r="B19544"/>
      <c r="C19544"/>
      <c r="D19544"/>
    </row>
    <row r="19545" spans="1:4" ht="15" x14ac:dyDescent="0.25">
      <c r="A19545"/>
      <c r="B19545"/>
      <c r="C19545"/>
      <c r="D19545"/>
    </row>
    <row r="19546" spans="1:4" ht="15" x14ac:dyDescent="0.25">
      <c r="A19546"/>
      <c r="B19546"/>
      <c r="C19546"/>
      <c r="D19546"/>
    </row>
    <row r="19547" spans="1:4" ht="15" x14ac:dyDescent="0.25">
      <c r="A19547"/>
      <c r="B19547"/>
      <c r="C19547"/>
      <c r="D19547"/>
    </row>
    <row r="19548" spans="1:4" ht="15" x14ac:dyDescent="0.25">
      <c r="A19548"/>
      <c r="B19548"/>
      <c r="C19548"/>
      <c r="D19548"/>
    </row>
    <row r="19549" spans="1:4" ht="15" x14ac:dyDescent="0.25">
      <c r="A19549"/>
      <c r="B19549"/>
      <c r="C19549"/>
      <c r="D19549"/>
    </row>
    <row r="19550" spans="1:4" ht="15" x14ac:dyDescent="0.25">
      <c r="A19550"/>
      <c r="B19550"/>
      <c r="C19550"/>
      <c r="D19550"/>
    </row>
    <row r="19551" spans="1:4" ht="15" x14ac:dyDescent="0.25">
      <c r="A19551"/>
      <c r="B19551"/>
      <c r="C19551"/>
      <c r="D19551"/>
    </row>
    <row r="19552" spans="1:4" ht="15" x14ac:dyDescent="0.25">
      <c r="A19552"/>
      <c r="B19552"/>
      <c r="C19552"/>
      <c r="D19552"/>
    </row>
    <row r="19553" spans="1:4" ht="15" x14ac:dyDescent="0.25">
      <c r="A19553"/>
      <c r="B19553"/>
      <c r="C19553"/>
      <c r="D19553"/>
    </row>
    <row r="19554" spans="1:4" ht="15" x14ac:dyDescent="0.25">
      <c r="A19554"/>
      <c r="B19554"/>
      <c r="C19554"/>
      <c r="D19554"/>
    </row>
    <row r="19555" spans="1:4" ht="15" x14ac:dyDescent="0.25">
      <c r="A19555"/>
      <c r="B19555"/>
      <c r="C19555"/>
      <c r="D19555"/>
    </row>
    <row r="19556" spans="1:4" ht="15" x14ac:dyDescent="0.25">
      <c r="A19556"/>
      <c r="B19556"/>
      <c r="C19556"/>
      <c r="D19556"/>
    </row>
    <row r="19557" spans="1:4" ht="15" x14ac:dyDescent="0.25">
      <c r="A19557"/>
      <c r="B19557"/>
      <c r="C19557"/>
      <c r="D19557"/>
    </row>
    <row r="19558" spans="1:4" ht="15" x14ac:dyDescent="0.25">
      <c r="A19558"/>
      <c r="B19558"/>
      <c r="C19558"/>
      <c r="D19558"/>
    </row>
    <row r="19559" spans="1:4" ht="15" x14ac:dyDescent="0.25">
      <c r="A19559"/>
      <c r="B19559"/>
      <c r="C19559"/>
      <c r="D19559"/>
    </row>
    <row r="19560" spans="1:4" ht="15" x14ac:dyDescent="0.25">
      <c r="A19560"/>
      <c r="B19560"/>
      <c r="C19560"/>
      <c r="D19560"/>
    </row>
    <row r="19561" spans="1:4" ht="15" x14ac:dyDescent="0.25">
      <c r="A19561"/>
      <c r="B19561"/>
      <c r="C19561"/>
      <c r="D19561"/>
    </row>
    <row r="19562" spans="1:4" ht="15" x14ac:dyDescent="0.25">
      <c r="A19562"/>
      <c r="B19562"/>
      <c r="C19562"/>
      <c r="D19562"/>
    </row>
    <row r="19563" spans="1:4" ht="15" x14ac:dyDescent="0.25">
      <c r="A19563"/>
      <c r="B19563"/>
      <c r="C19563"/>
      <c r="D19563"/>
    </row>
    <row r="19564" spans="1:4" ht="15" x14ac:dyDescent="0.25">
      <c r="A19564"/>
      <c r="B19564"/>
      <c r="C19564"/>
      <c r="D19564"/>
    </row>
    <row r="19565" spans="1:4" ht="15" x14ac:dyDescent="0.25">
      <c r="A19565"/>
      <c r="B19565"/>
      <c r="C19565"/>
      <c r="D19565"/>
    </row>
    <row r="19566" spans="1:4" ht="15" x14ac:dyDescent="0.25">
      <c r="A19566"/>
      <c r="B19566"/>
      <c r="C19566"/>
      <c r="D19566"/>
    </row>
    <row r="19567" spans="1:4" ht="15" x14ac:dyDescent="0.25">
      <c r="A19567"/>
      <c r="B19567"/>
      <c r="C19567"/>
      <c r="D19567"/>
    </row>
    <row r="19568" spans="1:4" ht="15" x14ac:dyDescent="0.25">
      <c r="A19568"/>
      <c r="B19568"/>
      <c r="C19568"/>
      <c r="D19568"/>
    </row>
    <row r="19569" spans="1:4" ht="15" x14ac:dyDescent="0.25">
      <c r="A19569"/>
      <c r="B19569"/>
      <c r="C19569"/>
      <c r="D19569"/>
    </row>
    <row r="19570" spans="1:4" ht="15" x14ac:dyDescent="0.25">
      <c r="A19570"/>
      <c r="B19570"/>
      <c r="C19570"/>
      <c r="D19570"/>
    </row>
    <row r="19571" spans="1:4" ht="15" x14ac:dyDescent="0.25">
      <c r="A19571"/>
      <c r="B19571"/>
      <c r="C19571"/>
      <c r="D19571"/>
    </row>
    <row r="19572" spans="1:4" ht="15" x14ac:dyDescent="0.25">
      <c r="A19572"/>
      <c r="B19572"/>
      <c r="C19572"/>
      <c r="D19572"/>
    </row>
    <row r="19573" spans="1:4" ht="15" x14ac:dyDescent="0.25">
      <c r="A19573"/>
      <c r="B19573"/>
      <c r="C19573"/>
      <c r="D19573"/>
    </row>
    <row r="19574" spans="1:4" ht="15" x14ac:dyDescent="0.25">
      <c r="A19574"/>
      <c r="B19574"/>
      <c r="C19574"/>
      <c r="D19574"/>
    </row>
    <row r="19575" spans="1:4" ht="15" x14ac:dyDescent="0.25">
      <c r="A19575"/>
      <c r="B19575"/>
      <c r="C19575"/>
      <c r="D19575"/>
    </row>
    <row r="19576" spans="1:4" ht="15" x14ac:dyDescent="0.25">
      <c r="A19576"/>
      <c r="B19576"/>
      <c r="C19576"/>
      <c r="D19576"/>
    </row>
    <row r="19577" spans="1:4" ht="15" x14ac:dyDescent="0.25">
      <c r="A19577"/>
      <c r="B19577"/>
      <c r="C19577"/>
      <c r="D19577"/>
    </row>
    <row r="19578" spans="1:4" ht="15" x14ac:dyDescent="0.25">
      <c r="A19578"/>
      <c r="B19578"/>
      <c r="C19578"/>
      <c r="D19578"/>
    </row>
    <row r="19579" spans="1:4" ht="15" x14ac:dyDescent="0.25">
      <c r="A19579"/>
      <c r="B19579"/>
      <c r="C19579"/>
      <c r="D19579"/>
    </row>
    <row r="19580" spans="1:4" ht="15" x14ac:dyDescent="0.25">
      <c r="A19580"/>
      <c r="B19580"/>
      <c r="C19580"/>
      <c r="D19580"/>
    </row>
    <row r="19581" spans="1:4" ht="15" x14ac:dyDescent="0.25">
      <c r="A19581"/>
      <c r="B19581"/>
      <c r="C19581"/>
      <c r="D19581"/>
    </row>
    <row r="19582" spans="1:4" ht="15" x14ac:dyDescent="0.25">
      <c r="A19582"/>
      <c r="B19582"/>
      <c r="C19582"/>
      <c r="D19582"/>
    </row>
    <row r="19583" spans="1:4" ht="15" x14ac:dyDescent="0.25">
      <c r="A19583"/>
      <c r="B19583"/>
      <c r="C19583"/>
      <c r="D19583"/>
    </row>
    <row r="19584" spans="1:4" ht="15" x14ac:dyDescent="0.25">
      <c r="A19584"/>
      <c r="B19584"/>
      <c r="C19584"/>
      <c r="D19584"/>
    </row>
    <row r="19585" spans="1:4" ht="15" x14ac:dyDescent="0.25">
      <c r="A19585"/>
      <c r="B19585"/>
      <c r="C19585"/>
      <c r="D19585"/>
    </row>
    <row r="19586" spans="1:4" ht="15" x14ac:dyDescent="0.25">
      <c r="A19586"/>
      <c r="B19586"/>
      <c r="C19586"/>
      <c r="D19586"/>
    </row>
    <row r="19587" spans="1:4" ht="15" x14ac:dyDescent="0.25">
      <c r="A19587"/>
      <c r="B19587"/>
      <c r="C19587"/>
      <c r="D19587"/>
    </row>
    <row r="19588" spans="1:4" ht="15" x14ac:dyDescent="0.25">
      <c r="A19588"/>
      <c r="B19588"/>
      <c r="C19588"/>
      <c r="D19588"/>
    </row>
    <row r="19589" spans="1:4" ht="15" x14ac:dyDescent="0.25">
      <c r="A19589"/>
      <c r="B19589"/>
      <c r="C19589"/>
      <c r="D19589"/>
    </row>
    <row r="19590" spans="1:4" ht="15" x14ac:dyDescent="0.25">
      <c r="A19590"/>
      <c r="B19590"/>
      <c r="C19590"/>
      <c r="D19590"/>
    </row>
    <row r="19591" spans="1:4" ht="15" x14ac:dyDescent="0.25">
      <c r="A19591"/>
      <c r="B19591"/>
      <c r="C19591"/>
      <c r="D19591"/>
    </row>
    <row r="19592" spans="1:4" ht="15" x14ac:dyDescent="0.25">
      <c r="A19592"/>
      <c r="B19592"/>
      <c r="C19592"/>
      <c r="D19592"/>
    </row>
    <row r="19593" spans="1:4" ht="15" x14ac:dyDescent="0.25">
      <c r="A19593"/>
      <c r="B19593"/>
      <c r="C19593"/>
      <c r="D19593"/>
    </row>
    <row r="19594" spans="1:4" ht="15" x14ac:dyDescent="0.25">
      <c r="A19594"/>
      <c r="B19594"/>
      <c r="C19594"/>
      <c r="D19594"/>
    </row>
    <row r="19595" spans="1:4" ht="15" x14ac:dyDescent="0.25">
      <c r="A19595"/>
      <c r="B19595"/>
      <c r="C19595"/>
      <c r="D19595"/>
    </row>
    <row r="19596" spans="1:4" ht="15" x14ac:dyDescent="0.25">
      <c r="A19596"/>
      <c r="B19596"/>
      <c r="C19596"/>
      <c r="D19596"/>
    </row>
    <row r="19597" spans="1:4" ht="15" x14ac:dyDescent="0.25">
      <c r="A19597"/>
      <c r="B19597"/>
      <c r="C19597"/>
      <c r="D19597"/>
    </row>
    <row r="19598" spans="1:4" ht="15" x14ac:dyDescent="0.25">
      <c r="A19598"/>
      <c r="B19598"/>
      <c r="C19598"/>
      <c r="D19598"/>
    </row>
    <row r="19599" spans="1:4" ht="15" x14ac:dyDescent="0.25">
      <c r="A19599"/>
      <c r="B19599"/>
      <c r="C19599"/>
      <c r="D19599"/>
    </row>
    <row r="19600" spans="1:4" ht="15" x14ac:dyDescent="0.25">
      <c r="A19600"/>
      <c r="B19600"/>
      <c r="C19600"/>
      <c r="D19600"/>
    </row>
    <row r="19601" spans="1:4" ht="15" x14ac:dyDescent="0.25">
      <c r="A19601"/>
      <c r="B19601"/>
      <c r="C19601"/>
      <c r="D19601"/>
    </row>
    <row r="19602" spans="1:4" ht="15" x14ac:dyDescent="0.25">
      <c r="A19602"/>
      <c r="B19602"/>
      <c r="C19602"/>
      <c r="D19602"/>
    </row>
    <row r="19603" spans="1:4" ht="15" x14ac:dyDescent="0.25">
      <c r="A19603"/>
      <c r="B19603"/>
      <c r="C19603"/>
      <c r="D19603"/>
    </row>
    <row r="19604" spans="1:4" ht="15" x14ac:dyDescent="0.25">
      <c r="A19604"/>
      <c r="B19604"/>
      <c r="C19604"/>
      <c r="D19604"/>
    </row>
    <row r="19605" spans="1:4" ht="15" x14ac:dyDescent="0.25">
      <c r="A19605"/>
      <c r="B19605"/>
      <c r="C19605"/>
      <c r="D19605"/>
    </row>
    <row r="19606" spans="1:4" ht="15" x14ac:dyDescent="0.25">
      <c r="A19606"/>
      <c r="B19606"/>
      <c r="C19606"/>
      <c r="D19606"/>
    </row>
    <row r="19607" spans="1:4" ht="15" x14ac:dyDescent="0.25">
      <c r="A19607"/>
      <c r="B19607"/>
      <c r="C19607"/>
      <c r="D19607"/>
    </row>
    <row r="19608" spans="1:4" ht="15" x14ac:dyDescent="0.25">
      <c r="A19608"/>
      <c r="B19608"/>
      <c r="C19608"/>
      <c r="D19608"/>
    </row>
    <row r="19609" spans="1:4" ht="15" x14ac:dyDescent="0.25">
      <c r="A19609"/>
      <c r="B19609"/>
      <c r="C19609"/>
      <c r="D19609"/>
    </row>
    <row r="19610" spans="1:4" ht="15" x14ac:dyDescent="0.25">
      <c r="A19610"/>
      <c r="B19610"/>
      <c r="C19610"/>
      <c r="D19610"/>
    </row>
    <row r="19611" spans="1:4" ht="15" x14ac:dyDescent="0.25">
      <c r="A19611"/>
      <c r="B19611"/>
      <c r="C19611"/>
      <c r="D19611"/>
    </row>
    <row r="19612" spans="1:4" ht="15" x14ac:dyDescent="0.25">
      <c r="A19612"/>
      <c r="B19612"/>
      <c r="C19612"/>
      <c r="D19612"/>
    </row>
    <row r="19613" spans="1:4" ht="15" x14ac:dyDescent="0.25">
      <c r="A19613"/>
      <c r="B19613"/>
      <c r="C19613"/>
      <c r="D19613"/>
    </row>
    <row r="19614" spans="1:4" ht="15" x14ac:dyDescent="0.25">
      <c r="A19614"/>
      <c r="B19614"/>
      <c r="C19614"/>
      <c r="D19614"/>
    </row>
    <row r="19615" spans="1:4" ht="15" x14ac:dyDescent="0.25">
      <c r="A19615"/>
      <c r="B19615"/>
      <c r="C19615"/>
      <c r="D19615"/>
    </row>
    <row r="19616" spans="1:4" ht="15" x14ac:dyDescent="0.25">
      <c r="A19616"/>
      <c r="B19616"/>
      <c r="C19616"/>
      <c r="D19616"/>
    </row>
    <row r="19617" spans="1:4" ht="15" x14ac:dyDescent="0.25">
      <c r="A19617"/>
      <c r="B19617"/>
      <c r="C19617"/>
      <c r="D19617"/>
    </row>
    <row r="19618" spans="1:4" ht="15" x14ac:dyDescent="0.25">
      <c r="A19618"/>
      <c r="B19618"/>
      <c r="C19618"/>
      <c r="D19618"/>
    </row>
    <row r="19619" spans="1:4" ht="15" x14ac:dyDescent="0.25">
      <c r="A19619"/>
      <c r="B19619"/>
      <c r="C19619"/>
      <c r="D19619"/>
    </row>
    <row r="19620" spans="1:4" ht="15" x14ac:dyDescent="0.25">
      <c r="A19620"/>
      <c r="B19620"/>
      <c r="C19620"/>
      <c r="D19620"/>
    </row>
    <row r="19621" spans="1:4" ht="15" x14ac:dyDescent="0.25">
      <c r="A19621"/>
      <c r="B19621"/>
      <c r="C19621"/>
      <c r="D19621"/>
    </row>
    <row r="19622" spans="1:4" ht="15" x14ac:dyDescent="0.25">
      <c r="A19622"/>
      <c r="B19622"/>
      <c r="C19622"/>
      <c r="D19622"/>
    </row>
    <row r="19623" spans="1:4" ht="15" x14ac:dyDescent="0.25">
      <c r="A19623"/>
      <c r="B19623"/>
      <c r="C19623"/>
      <c r="D19623"/>
    </row>
    <row r="19624" spans="1:4" ht="15" x14ac:dyDescent="0.25">
      <c r="A19624"/>
      <c r="B19624"/>
      <c r="C19624"/>
      <c r="D19624"/>
    </row>
    <row r="19625" spans="1:4" ht="15" x14ac:dyDescent="0.25">
      <c r="A19625"/>
      <c r="B19625"/>
      <c r="C19625"/>
      <c r="D19625"/>
    </row>
    <row r="19626" spans="1:4" ht="15" x14ac:dyDescent="0.25">
      <c r="A19626"/>
      <c r="B19626"/>
      <c r="C19626"/>
      <c r="D19626"/>
    </row>
    <row r="19627" spans="1:4" ht="15" x14ac:dyDescent="0.25">
      <c r="A19627"/>
      <c r="B19627"/>
      <c r="C19627"/>
      <c r="D19627"/>
    </row>
    <row r="19628" spans="1:4" ht="15" x14ac:dyDescent="0.25">
      <c r="A19628"/>
      <c r="B19628"/>
      <c r="C19628"/>
      <c r="D19628"/>
    </row>
    <row r="19629" spans="1:4" ht="15" x14ac:dyDescent="0.25">
      <c r="A19629"/>
      <c r="B19629"/>
      <c r="C19629"/>
      <c r="D19629"/>
    </row>
    <row r="19630" spans="1:4" ht="15" x14ac:dyDescent="0.25">
      <c r="A19630"/>
      <c r="B19630"/>
      <c r="C19630"/>
      <c r="D19630"/>
    </row>
    <row r="19631" spans="1:4" ht="15" x14ac:dyDescent="0.25">
      <c r="A19631"/>
      <c r="B19631"/>
      <c r="C19631"/>
      <c r="D19631"/>
    </row>
    <row r="19632" spans="1:4" ht="15" x14ac:dyDescent="0.25">
      <c r="A19632"/>
      <c r="B19632"/>
      <c r="C19632"/>
      <c r="D19632"/>
    </row>
    <row r="19633" spans="1:4" ht="15" x14ac:dyDescent="0.25">
      <c r="A19633"/>
      <c r="B19633"/>
      <c r="C19633"/>
      <c r="D19633"/>
    </row>
    <row r="19634" spans="1:4" ht="15" x14ac:dyDescent="0.25">
      <c r="A19634"/>
      <c r="B19634"/>
      <c r="C19634"/>
      <c r="D19634"/>
    </row>
    <row r="19635" spans="1:4" ht="15" x14ac:dyDescent="0.25">
      <c r="A19635"/>
      <c r="B19635"/>
      <c r="C19635"/>
      <c r="D19635"/>
    </row>
    <row r="19636" spans="1:4" ht="15" x14ac:dyDescent="0.25">
      <c r="A19636"/>
      <c r="B19636"/>
      <c r="C19636"/>
      <c r="D19636"/>
    </row>
    <row r="19637" spans="1:4" ht="15" x14ac:dyDescent="0.25">
      <c r="A19637"/>
      <c r="B19637"/>
      <c r="C19637"/>
      <c r="D19637"/>
    </row>
    <row r="19638" spans="1:4" ht="15" x14ac:dyDescent="0.25">
      <c r="A19638"/>
      <c r="B19638"/>
      <c r="C19638"/>
      <c r="D19638"/>
    </row>
    <row r="19639" spans="1:4" ht="15" x14ac:dyDescent="0.25">
      <c r="A19639"/>
      <c r="B19639"/>
      <c r="C19639"/>
      <c r="D19639"/>
    </row>
    <row r="19640" spans="1:4" ht="15" x14ac:dyDescent="0.25">
      <c r="A19640"/>
      <c r="B19640"/>
      <c r="C19640"/>
      <c r="D19640"/>
    </row>
    <row r="19641" spans="1:4" ht="15" x14ac:dyDescent="0.25">
      <c r="A19641"/>
      <c r="B19641"/>
      <c r="C19641"/>
      <c r="D19641"/>
    </row>
    <row r="19642" spans="1:4" ht="15" x14ac:dyDescent="0.25">
      <c r="A19642"/>
      <c r="B19642"/>
      <c r="C19642"/>
      <c r="D19642"/>
    </row>
    <row r="19643" spans="1:4" ht="15" x14ac:dyDescent="0.25">
      <c r="A19643"/>
      <c r="B19643"/>
      <c r="C19643"/>
      <c r="D19643"/>
    </row>
    <row r="19644" spans="1:4" ht="15" x14ac:dyDescent="0.25">
      <c r="A19644"/>
      <c r="B19644"/>
      <c r="C19644"/>
      <c r="D19644"/>
    </row>
    <row r="19645" spans="1:4" ht="15" x14ac:dyDescent="0.25">
      <c r="A19645"/>
      <c r="B19645"/>
      <c r="C19645"/>
      <c r="D19645"/>
    </row>
    <row r="19646" spans="1:4" ht="15" x14ac:dyDescent="0.25">
      <c r="A19646"/>
      <c r="B19646"/>
      <c r="C19646"/>
      <c r="D19646"/>
    </row>
    <row r="19647" spans="1:4" ht="15" x14ac:dyDescent="0.25">
      <c r="A19647"/>
      <c r="B19647"/>
      <c r="C19647"/>
      <c r="D19647"/>
    </row>
    <row r="19648" spans="1:4" ht="15" x14ac:dyDescent="0.25">
      <c r="A19648"/>
      <c r="B19648"/>
      <c r="C19648"/>
      <c r="D19648"/>
    </row>
    <row r="19649" spans="1:4" ht="15" x14ac:dyDescent="0.25">
      <c r="A19649"/>
      <c r="B19649"/>
      <c r="C19649"/>
      <c r="D19649"/>
    </row>
    <row r="19650" spans="1:4" ht="15" x14ac:dyDescent="0.25">
      <c r="A19650"/>
      <c r="B19650"/>
      <c r="C19650"/>
      <c r="D19650"/>
    </row>
    <row r="19651" spans="1:4" ht="15" x14ac:dyDescent="0.25">
      <c r="A19651"/>
      <c r="B19651"/>
      <c r="C19651"/>
      <c r="D19651"/>
    </row>
    <row r="19652" spans="1:4" ht="15" x14ac:dyDescent="0.25">
      <c r="A19652"/>
      <c r="B19652"/>
      <c r="C19652"/>
      <c r="D19652"/>
    </row>
    <row r="19653" spans="1:4" ht="15" x14ac:dyDescent="0.25">
      <c r="A19653"/>
      <c r="B19653"/>
      <c r="C19653"/>
      <c r="D19653"/>
    </row>
    <row r="19654" spans="1:4" ht="15" x14ac:dyDescent="0.25">
      <c r="A19654"/>
      <c r="B19654"/>
      <c r="C19654"/>
      <c r="D19654"/>
    </row>
    <row r="19655" spans="1:4" ht="15" x14ac:dyDescent="0.25">
      <c r="A19655"/>
      <c r="B19655"/>
      <c r="C19655"/>
      <c r="D19655"/>
    </row>
    <row r="19656" spans="1:4" ht="15" x14ac:dyDescent="0.25">
      <c r="A19656"/>
      <c r="B19656"/>
      <c r="C19656"/>
      <c r="D19656"/>
    </row>
    <row r="19657" spans="1:4" ht="15" x14ac:dyDescent="0.25">
      <c r="A19657"/>
      <c r="B19657"/>
      <c r="C19657"/>
      <c r="D19657"/>
    </row>
    <row r="19658" spans="1:4" ht="15" x14ac:dyDescent="0.25">
      <c r="A19658"/>
      <c r="B19658"/>
      <c r="C19658"/>
      <c r="D19658"/>
    </row>
    <row r="19659" spans="1:4" ht="15" x14ac:dyDescent="0.25">
      <c r="A19659"/>
      <c r="B19659"/>
      <c r="C19659"/>
      <c r="D19659"/>
    </row>
    <row r="19660" spans="1:4" ht="15" x14ac:dyDescent="0.25">
      <c r="A19660"/>
      <c r="B19660"/>
      <c r="C19660"/>
      <c r="D19660"/>
    </row>
    <row r="19661" spans="1:4" ht="15" x14ac:dyDescent="0.25">
      <c r="A19661"/>
      <c r="B19661"/>
      <c r="C19661"/>
      <c r="D19661"/>
    </row>
    <row r="19662" spans="1:4" ht="15" x14ac:dyDescent="0.25">
      <c r="A19662"/>
      <c r="B19662"/>
      <c r="C19662"/>
      <c r="D19662"/>
    </row>
    <row r="19663" spans="1:4" ht="15" x14ac:dyDescent="0.25">
      <c r="A19663"/>
      <c r="B19663"/>
      <c r="C19663"/>
      <c r="D19663"/>
    </row>
    <row r="19664" spans="1:4" ht="15" x14ac:dyDescent="0.25">
      <c r="A19664"/>
      <c r="B19664"/>
      <c r="C19664"/>
      <c r="D19664"/>
    </row>
    <row r="19665" spans="1:4" ht="15" x14ac:dyDescent="0.25">
      <c r="A19665"/>
      <c r="B19665"/>
      <c r="C19665"/>
      <c r="D19665"/>
    </row>
    <row r="19666" spans="1:4" ht="15" x14ac:dyDescent="0.25">
      <c r="A19666"/>
      <c r="B19666"/>
      <c r="C19666"/>
      <c r="D19666"/>
    </row>
    <row r="19667" spans="1:4" ht="15" x14ac:dyDescent="0.25">
      <c r="A19667"/>
      <c r="B19667"/>
      <c r="C19667"/>
      <c r="D19667"/>
    </row>
    <row r="19668" spans="1:4" ht="15" x14ac:dyDescent="0.25">
      <c r="A19668"/>
      <c r="B19668"/>
      <c r="C19668"/>
      <c r="D19668"/>
    </row>
    <row r="19669" spans="1:4" ht="15" x14ac:dyDescent="0.25">
      <c r="A19669"/>
      <c r="B19669"/>
      <c r="C19669"/>
      <c r="D19669"/>
    </row>
    <row r="19670" spans="1:4" ht="15" x14ac:dyDescent="0.25">
      <c r="A19670"/>
      <c r="B19670"/>
      <c r="C19670"/>
      <c r="D19670"/>
    </row>
    <row r="19671" spans="1:4" ht="15" x14ac:dyDescent="0.25">
      <c r="A19671"/>
      <c r="B19671"/>
      <c r="C19671"/>
      <c r="D19671"/>
    </row>
    <row r="19672" spans="1:4" ht="15" x14ac:dyDescent="0.25">
      <c r="A19672"/>
      <c r="B19672"/>
      <c r="C19672"/>
      <c r="D19672"/>
    </row>
    <row r="19673" spans="1:4" ht="15" x14ac:dyDescent="0.25">
      <c r="A19673"/>
      <c r="B19673"/>
      <c r="C19673"/>
      <c r="D19673"/>
    </row>
    <row r="19674" spans="1:4" ht="15" x14ac:dyDescent="0.25">
      <c r="A19674"/>
      <c r="B19674"/>
      <c r="C19674"/>
      <c r="D19674"/>
    </row>
    <row r="19675" spans="1:4" ht="15" x14ac:dyDescent="0.25">
      <c r="A19675"/>
      <c r="B19675"/>
      <c r="C19675"/>
      <c r="D19675"/>
    </row>
    <row r="19676" spans="1:4" ht="15" x14ac:dyDescent="0.25">
      <c r="A19676"/>
      <c r="B19676"/>
      <c r="C19676"/>
      <c r="D19676"/>
    </row>
    <row r="19677" spans="1:4" ht="15" x14ac:dyDescent="0.25">
      <c r="A19677"/>
      <c r="B19677"/>
      <c r="C19677"/>
      <c r="D19677"/>
    </row>
    <row r="19678" spans="1:4" ht="15" x14ac:dyDescent="0.25">
      <c r="A19678"/>
      <c r="B19678"/>
      <c r="C19678"/>
      <c r="D19678"/>
    </row>
    <row r="19679" spans="1:4" ht="15" x14ac:dyDescent="0.25">
      <c r="A19679"/>
      <c r="B19679"/>
      <c r="C19679"/>
      <c r="D19679"/>
    </row>
    <row r="19680" spans="1:4" ht="15" x14ac:dyDescent="0.25">
      <c r="A19680"/>
      <c r="B19680"/>
      <c r="C19680"/>
      <c r="D19680"/>
    </row>
    <row r="19681" spans="1:4" ht="15" x14ac:dyDescent="0.25">
      <c r="A19681"/>
      <c r="B19681"/>
      <c r="C19681"/>
      <c r="D19681"/>
    </row>
    <row r="19682" spans="1:4" ht="15" x14ac:dyDescent="0.25">
      <c r="A19682"/>
      <c r="B19682"/>
      <c r="C19682"/>
      <c r="D19682"/>
    </row>
    <row r="19683" spans="1:4" ht="15" x14ac:dyDescent="0.25">
      <c r="A19683"/>
      <c r="B19683"/>
      <c r="C19683"/>
      <c r="D19683"/>
    </row>
    <row r="19684" spans="1:4" ht="15" x14ac:dyDescent="0.25">
      <c r="A19684"/>
      <c r="B19684"/>
      <c r="C19684"/>
      <c r="D19684"/>
    </row>
    <row r="19685" spans="1:4" ht="15" x14ac:dyDescent="0.25">
      <c r="A19685"/>
      <c r="B19685"/>
      <c r="C19685"/>
      <c r="D19685"/>
    </row>
    <row r="19686" spans="1:4" ht="15" x14ac:dyDescent="0.25">
      <c r="A19686"/>
      <c r="B19686"/>
      <c r="C19686"/>
      <c r="D19686"/>
    </row>
    <row r="19687" spans="1:4" ht="15" x14ac:dyDescent="0.25">
      <c r="A19687"/>
      <c r="B19687"/>
      <c r="C19687"/>
      <c r="D19687"/>
    </row>
    <row r="19688" spans="1:4" ht="15" x14ac:dyDescent="0.25">
      <c r="A19688"/>
      <c r="B19688"/>
      <c r="C19688"/>
      <c r="D19688"/>
    </row>
    <row r="19689" spans="1:4" ht="15" x14ac:dyDescent="0.25">
      <c r="A19689"/>
      <c r="B19689"/>
      <c r="C19689"/>
      <c r="D19689"/>
    </row>
    <row r="19690" spans="1:4" ht="15" x14ac:dyDescent="0.25">
      <c r="A19690"/>
      <c r="B19690"/>
      <c r="C19690"/>
      <c r="D19690"/>
    </row>
    <row r="19691" spans="1:4" ht="15" x14ac:dyDescent="0.25">
      <c r="A19691"/>
      <c r="B19691"/>
      <c r="C19691"/>
      <c r="D19691"/>
    </row>
    <row r="19692" spans="1:4" ht="15" x14ac:dyDescent="0.25">
      <c r="A19692"/>
      <c r="B19692"/>
      <c r="C19692"/>
      <c r="D19692"/>
    </row>
    <row r="19693" spans="1:4" ht="15" x14ac:dyDescent="0.25">
      <c r="A19693"/>
      <c r="B19693"/>
      <c r="C19693"/>
      <c r="D19693"/>
    </row>
    <row r="19694" spans="1:4" ht="15" x14ac:dyDescent="0.25">
      <c r="A19694"/>
      <c r="B19694"/>
      <c r="C19694"/>
      <c r="D19694"/>
    </row>
    <row r="19695" spans="1:4" ht="15" x14ac:dyDescent="0.25">
      <c r="A19695"/>
      <c r="B19695"/>
      <c r="C19695"/>
      <c r="D19695"/>
    </row>
    <row r="19696" spans="1:4" ht="15" x14ac:dyDescent="0.25">
      <c r="A19696"/>
      <c r="B19696"/>
      <c r="C19696"/>
      <c r="D19696"/>
    </row>
    <row r="19697" spans="1:4" ht="15" x14ac:dyDescent="0.25">
      <c r="A19697"/>
      <c r="B19697"/>
      <c r="C19697"/>
      <c r="D19697"/>
    </row>
    <row r="19698" spans="1:4" ht="15" x14ac:dyDescent="0.25">
      <c r="A19698"/>
      <c r="B19698"/>
      <c r="C19698"/>
      <c r="D19698"/>
    </row>
    <row r="19699" spans="1:4" ht="15" x14ac:dyDescent="0.25">
      <c r="A19699"/>
      <c r="B19699"/>
      <c r="C19699"/>
      <c r="D19699"/>
    </row>
    <row r="19700" spans="1:4" ht="15" x14ac:dyDescent="0.25">
      <c r="A19700"/>
      <c r="B19700"/>
      <c r="C19700"/>
      <c r="D19700"/>
    </row>
    <row r="19701" spans="1:4" ht="15" x14ac:dyDescent="0.25">
      <c r="A19701"/>
      <c r="B19701"/>
      <c r="C19701"/>
      <c r="D19701"/>
    </row>
    <row r="19702" spans="1:4" ht="15" x14ac:dyDescent="0.25">
      <c r="A19702"/>
      <c r="B19702"/>
      <c r="C19702"/>
      <c r="D19702"/>
    </row>
    <row r="19703" spans="1:4" ht="15" x14ac:dyDescent="0.25">
      <c r="A19703"/>
      <c r="B19703"/>
      <c r="C19703"/>
      <c r="D19703"/>
    </row>
    <row r="19704" spans="1:4" ht="15" x14ac:dyDescent="0.25">
      <c r="A19704"/>
      <c r="B19704"/>
      <c r="C19704"/>
      <c r="D19704"/>
    </row>
    <row r="19705" spans="1:4" ht="15" x14ac:dyDescent="0.25">
      <c r="A19705"/>
      <c r="B19705"/>
      <c r="C19705"/>
      <c r="D19705"/>
    </row>
    <row r="19706" spans="1:4" ht="15" x14ac:dyDescent="0.25">
      <c r="A19706"/>
      <c r="B19706"/>
      <c r="C19706"/>
      <c r="D19706"/>
    </row>
    <row r="19707" spans="1:4" ht="15" x14ac:dyDescent="0.25">
      <c r="A19707"/>
      <c r="B19707"/>
      <c r="C19707"/>
      <c r="D19707"/>
    </row>
    <row r="19708" spans="1:4" ht="15" x14ac:dyDescent="0.25">
      <c r="A19708"/>
      <c r="B19708"/>
      <c r="C19708"/>
      <c r="D19708"/>
    </row>
    <row r="19709" spans="1:4" ht="15" x14ac:dyDescent="0.25">
      <c r="A19709"/>
      <c r="B19709"/>
      <c r="C19709"/>
      <c r="D19709"/>
    </row>
    <row r="19710" spans="1:4" ht="15" x14ac:dyDescent="0.25">
      <c r="A19710"/>
      <c r="B19710"/>
      <c r="C19710"/>
      <c r="D19710"/>
    </row>
    <row r="19711" spans="1:4" ht="15" x14ac:dyDescent="0.25">
      <c r="A19711"/>
      <c r="B19711"/>
      <c r="C19711"/>
      <c r="D19711"/>
    </row>
    <row r="19712" spans="1:4" ht="15" x14ac:dyDescent="0.25">
      <c r="A19712"/>
      <c r="B19712"/>
      <c r="C19712"/>
      <c r="D19712"/>
    </row>
    <row r="19713" spans="1:4" ht="15" x14ac:dyDescent="0.25">
      <c r="A19713"/>
      <c r="B19713"/>
      <c r="C19713"/>
      <c r="D19713"/>
    </row>
    <row r="19714" spans="1:4" ht="15" x14ac:dyDescent="0.25">
      <c r="A19714"/>
      <c r="B19714"/>
      <c r="C19714"/>
      <c r="D19714"/>
    </row>
    <row r="19715" spans="1:4" ht="15" x14ac:dyDescent="0.25">
      <c r="A19715"/>
      <c r="B19715"/>
      <c r="C19715"/>
      <c r="D19715"/>
    </row>
    <row r="19716" spans="1:4" ht="15" x14ac:dyDescent="0.25">
      <c r="A19716"/>
      <c r="B19716"/>
      <c r="C19716"/>
      <c r="D19716"/>
    </row>
    <row r="19717" spans="1:4" ht="15" x14ac:dyDescent="0.25">
      <c r="A19717"/>
      <c r="B19717"/>
      <c r="C19717"/>
      <c r="D19717"/>
    </row>
    <row r="19718" spans="1:4" ht="15" x14ac:dyDescent="0.25">
      <c r="A19718"/>
      <c r="B19718"/>
      <c r="C19718"/>
      <c r="D19718"/>
    </row>
    <row r="19719" spans="1:4" ht="15" x14ac:dyDescent="0.25">
      <c r="A19719"/>
      <c r="B19719"/>
      <c r="C19719"/>
      <c r="D19719"/>
    </row>
    <row r="19720" spans="1:4" ht="15" x14ac:dyDescent="0.25">
      <c r="A19720"/>
      <c r="B19720"/>
      <c r="C19720"/>
      <c r="D19720"/>
    </row>
    <row r="19721" spans="1:4" ht="15" x14ac:dyDescent="0.25">
      <c r="A19721"/>
      <c r="B19721"/>
      <c r="C19721"/>
      <c r="D19721"/>
    </row>
    <row r="19722" spans="1:4" ht="15" x14ac:dyDescent="0.25">
      <c r="A19722"/>
      <c r="B19722"/>
      <c r="C19722"/>
      <c r="D19722"/>
    </row>
    <row r="19723" spans="1:4" ht="15" x14ac:dyDescent="0.25">
      <c r="A19723"/>
      <c r="B19723"/>
      <c r="C19723"/>
      <c r="D19723"/>
    </row>
    <row r="19724" spans="1:4" ht="15" x14ac:dyDescent="0.25">
      <c r="A19724"/>
      <c r="B19724"/>
      <c r="C19724"/>
      <c r="D19724"/>
    </row>
    <row r="19725" spans="1:4" ht="15" x14ac:dyDescent="0.25">
      <c r="A19725"/>
      <c r="B19725"/>
      <c r="C19725"/>
      <c r="D19725"/>
    </row>
    <row r="19726" spans="1:4" ht="15" x14ac:dyDescent="0.25">
      <c r="A19726"/>
      <c r="B19726"/>
      <c r="C19726"/>
      <c r="D19726"/>
    </row>
    <row r="19727" spans="1:4" ht="15" x14ac:dyDescent="0.25">
      <c r="A19727"/>
      <c r="B19727"/>
      <c r="C19727"/>
      <c r="D19727"/>
    </row>
    <row r="19728" spans="1:4" ht="15" x14ac:dyDescent="0.25">
      <c r="A19728"/>
      <c r="B19728"/>
      <c r="C19728"/>
      <c r="D19728"/>
    </row>
    <row r="19729" spans="1:4" ht="15" x14ac:dyDescent="0.25">
      <c r="A19729"/>
      <c r="B19729"/>
      <c r="C19729"/>
      <c r="D19729"/>
    </row>
    <row r="19730" spans="1:4" ht="15" x14ac:dyDescent="0.25">
      <c r="A19730"/>
      <c r="B19730"/>
      <c r="C19730"/>
      <c r="D19730"/>
    </row>
    <row r="19731" spans="1:4" ht="15" x14ac:dyDescent="0.25">
      <c r="A19731"/>
      <c r="B19731"/>
      <c r="C19731"/>
      <c r="D19731"/>
    </row>
    <row r="19732" spans="1:4" ht="15" x14ac:dyDescent="0.25">
      <c r="A19732"/>
      <c r="B19732"/>
      <c r="C19732"/>
      <c r="D19732"/>
    </row>
    <row r="19733" spans="1:4" ht="15" x14ac:dyDescent="0.25">
      <c r="A19733"/>
      <c r="B19733"/>
      <c r="C19733"/>
      <c r="D19733"/>
    </row>
    <row r="19734" spans="1:4" ht="15" x14ac:dyDescent="0.25">
      <c r="A19734"/>
      <c r="B19734"/>
      <c r="C19734"/>
      <c r="D19734"/>
    </row>
    <row r="19735" spans="1:4" ht="15" x14ac:dyDescent="0.25">
      <c r="A19735"/>
      <c r="B19735"/>
      <c r="C19735"/>
      <c r="D19735"/>
    </row>
    <row r="19736" spans="1:4" ht="15" x14ac:dyDescent="0.25">
      <c r="A19736"/>
      <c r="B19736"/>
      <c r="C19736"/>
      <c r="D19736"/>
    </row>
    <row r="19737" spans="1:4" ht="15" x14ac:dyDescent="0.25">
      <c r="A19737"/>
      <c r="B19737"/>
      <c r="C19737"/>
      <c r="D19737"/>
    </row>
    <row r="19738" spans="1:4" ht="15" x14ac:dyDescent="0.25">
      <c r="A19738"/>
      <c r="B19738"/>
      <c r="C19738"/>
      <c r="D19738"/>
    </row>
    <row r="19739" spans="1:4" ht="15" x14ac:dyDescent="0.25">
      <c r="A19739"/>
      <c r="B19739"/>
      <c r="C19739"/>
      <c r="D19739"/>
    </row>
    <row r="19740" spans="1:4" ht="15" x14ac:dyDescent="0.25">
      <c r="A19740"/>
      <c r="B19740"/>
      <c r="C19740"/>
      <c r="D19740"/>
    </row>
    <row r="19741" spans="1:4" ht="15" x14ac:dyDescent="0.25">
      <c r="A19741"/>
      <c r="B19741"/>
      <c r="C19741"/>
      <c r="D19741"/>
    </row>
    <row r="19742" spans="1:4" ht="15" x14ac:dyDescent="0.25">
      <c r="A19742"/>
      <c r="B19742"/>
      <c r="C19742"/>
      <c r="D19742"/>
    </row>
    <row r="19743" spans="1:4" ht="15" x14ac:dyDescent="0.25">
      <c r="A19743"/>
      <c r="B19743"/>
      <c r="C19743"/>
      <c r="D19743"/>
    </row>
    <row r="19744" spans="1:4" ht="15" x14ac:dyDescent="0.25">
      <c r="A19744"/>
      <c r="B19744"/>
      <c r="C19744"/>
      <c r="D19744"/>
    </row>
    <row r="19745" spans="1:4" ht="15" x14ac:dyDescent="0.25">
      <c r="A19745"/>
      <c r="B19745"/>
      <c r="C19745"/>
      <c r="D19745"/>
    </row>
    <row r="19746" spans="1:4" ht="15" x14ac:dyDescent="0.25">
      <c r="A19746"/>
      <c r="B19746"/>
      <c r="C19746"/>
      <c r="D19746"/>
    </row>
    <row r="19747" spans="1:4" ht="15" x14ac:dyDescent="0.25">
      <c r="A19747"/>
      <c r="B19747"/>
      <c r="C19747"/>
      <c r="D19747"/>
    </row>
    <row r="19748" spans="1:4" ht="15" x14ac:dyDescent="0.25">
      <c r="A19748"/>
      <c r="B19748"/>
      <c r="C19748"/>
      <c r="D19748"/>
    </row>
    <row r="19749" spans="1:4" ht="15" x14ac:dyDescent="0.25">
      <c r="A19749"/>
      <c r="B19749"/>
      <c r="C19749"/>
      <c r="D19749"/>
    </row>
    <row r="19750" spans="1:4" ht="15" x14ac:dyDescent="0.25">
      <c r="A19750"/>
      <c r="B19750"/>
      <c r="C19750"/>
      <c r="D19750"/>
    </row>
    <row r="19751" spans="1:4" ht="15" x14ac:dyDescent="0.25">
      <c r="A19751"/>
      <c r="B19751"/>
      <c r="C19751"/>
      <c r="D19751"/>
    </row>
    <row r="19752" spans="1:4" ht="15" x14ac:dyDescent="0.25">
      <c r="A19752"/>
      <c r="B19752"/>
      <c r="C19752"/>
      <c r="D19752"/>
    </row>
    <row r="19753" spans="1:4" ht="15" x14ac:dyDescent="0.25">
      <c r="A19753"/>
      <c r="B19753"/>
      <c r="C19753"/>
      <c r="D19753"/>
    </row>
    <row r="19754" spans="1:4" ht="15" x14ac:dyDescent="0.25">
      <c r="A19754"/>
      <c r="B19754"/>
      <c r="C19754"/>
      <c r="D19754"/>
    </row>
    <row r="19755" spans="1:4" ht="15" x14ac:dyDescent="0.25">
      <c r="A19755"/>
      <c r="B19755"/>
      <c r="C19755"/>
      <c r="D19755"/>
    </row>
    <row r="19756" spans="1:4" ht="15" x14ac:dyDescent="0.25">
      <c r="A19756"/>
      <c r="B19756"/>
      <c r="C19756"/>
      <c r="D19756"/>
    </row>
    <row r="19757" spans="1:4" ht="15" x14ac:dyDescent="0.25">
      <c r="A19757"/>
      <c r="B19757"/>
      <c r="C19757"/>
      <c r="D19757"/>
    </row>
    <row r="19758" spans="1:4" ht="15" x14ac:dyDescent="0.25">
      <c r="A19758"/>
      <c r="B19758"/>
      <c r="C19758"/>
      <c r="D19758"/>
    </row>
    <row r="19759" spans="1:4" ht="15" x14ac:dyDescent="0.25">
      <c r="A19759"/>
      <c r="B19759"/>
      <c r="C19759"/>
      <c r="D19759"/>
    </row>
    <row r="19760" spans="1:4" ht="15" x14ac:dyDescent="0.25">
      <c r="A19760"/>
      <c r="B19760"/>
      <c r="C19760"/>
      <c r="D19760"/>
    </row>
    <row r="19761" spans="1:4" ht="15" x14ac:dyDescent="0.25">
      <c r="A19761"/>
      <c r="B19761"/>
      <c r="C19761"/>
      <c r="D19761"/>
    </row>
    <row r="19762" spans="1:4" ht="15" x14ac:dyDescent="0.25">
      <c r="A19762"/>
      <c r="B19762"/>
      <c r="C19762"/>
      <c r="D19762"/>
    </row>
    <row r="19763" spans="1:4" ht="15" x14ac:dyDescent="0.25">
      <c r="A19763"/>
      <c r="B19763"/>
      <c r="C19763"/>
      <c r="D19763"/>
    </row>
    <row r="19764" spans="1:4" ht="15" x14ac:dyDescent="0.25">
      <c r="A19764"/>
      <c r="B19764"/>
      <c r="C19764"/>
      <c r="D19764"/>
    </row>
    <row r="19765" spans="1:4" ht="15" x14ac:dyDescent="0.25">
      <c r="A19765"/>
      <c r="B19765"/>
      <c r="C19765"/>
      <c r="D19765"/>
    </row>
    <row r="19766" spans="1:4" ht="15" x14ac:dyDescent="0.25">
      <c r="A19766"/>
      <c r="B19766"/>
      <c r="C19766"/>
      <c r="D19766"/>
    </row>
    <row r="19767" spans="1:4" ht="15" x14ac:dyDescent="0.25">
      <c r="A19767"/>
      <c r="B19767"/>
      <c r="C19767"/>
      <c r="D19767"/>
    </row>
    <row r="19768" spans="1:4" ht="15" x14ac:dyDescent="0.25">
      <c r="A19768"/>
      <c r="B19768"/>
      <c r="C19768"/>
      <c r="D19768"/>
    </row>
    <row r="19769" spans="1:4" ht="15" x14ac:dyDescent="0.25">
      <c r="A19769"/>
      <c r="B19769"/>
      <c r="C19769"/>
      <c r="D19769"/>
    </row>
    <row r="19770" spans="1:4" ht="15" x14ac:dyDescent="0.25">
      <c r="A19770"/>
      <c r="B19770"/>
      <c r="C19770"/>
      <c r="D19770"/>
    </row>
    <row r="19771" spans="1:4" ht="15" x14ac:dyDescent="0.25">
      <c r="A19771"/>
      <c r="B19771"/>
      <c r="C19771"/>
      <c r="D19771"/>
    </row>
    <row r="19772" spans="1:4" ht="15" x14ac:dyDescent="0.25">
      <c r="A19772"/>
      <c r="B19772"/>
      <c r="C19772"/>
      <c r="D19772"/>
    </row>
    <row r="19773" spans="1:4" ht="15" x14ac:dyDescent="0.25">
      <c r="A19773"/>
      <c r="B19773"/>
      <c r="C19773"/>
      <c r="D19773"/>
    </row>
    <row r="19774" spans="1:4" ht="15" x14ac:dyDescent="0.25">
      <c r="A19774"/>
      <c r="B19774"/>
      <c r="C19774"/>
      <c r="D19774"/>
    </row>
    <row r="19775" spans="1:4" ht="15" x14ac:dyDescent="0.25">
      <c r="A19775"/>
      <c r="B19775"/>
      <c r="C19775"/>
      <c r="D19775"/>
    </row>
    <row r="19776" spans="1:4" ht="15" x14ac:dyDescent="0.25">
      <c r="A19776"/>
      <c r="B19776"/>
      <c r="C19776"/>
      <c r="D19776"/>
    </row>
    <row r="19777" spans="1:4" ht="15" x14ac:dyDescent="0.25">
      <c r="A19777"/>
      <c r="B19777"/>
      <c r="C19777"/>
      <c r="D19777"/>
    </row>
    <row r="19778" spans="1:4" ht="15" x14ac:dyDescent="0.25">
      <c r="A19778"/>
      <c r="B19778"/>
      <c r="C19778"/>
      <c r="D19778"/>
    </row>
    <row r="19779" spans="1:4" ht="15" x14ac:dyDescent="0.25">
      <c r="A19779"/>
      <c r="B19779"/>
      <c r="C19779"/>
      <c r="D19779"/>
    </row>
    <row r="19780" spans="1:4" ht="15" x14ac:dyDescent="0.25">
      <c r="A19780"/>
      <c r="B19780"/>
      <c r="C19780"/>
      <c r="D19780"/>
    </row>
    <row r="19781" spans="1:4" ht="15" x14ac:dyDescent="0.25">
      <c r="A19781"/>
      <c r="B19781"/>
      <c r="C19781"/>
      <c r="D19781"/>
    </row>
    <row r="19782" spans="1:4" ht="15" x14ac:dyDescent="0.25">
      <c r="A19782"/>
      <c r="B19782"/>
      <c r="C19782"/>
      <c r="D19782"/>
    </row>
    <row r="19783" spans="1:4" ht="15" x14ac:dyDescent="0.25">
      <c r="A19783"/>
      <c r="B19783"/>
      <c r="C19783"/>
      <c r="D19783"/>
    </row>
    <row r="19784" spans="1:4" ht="15" x14ac:dyDescent="0.25">
      <c r="A19784"/>
      <c r="B19784"/>
      <c r="C19784"/>
      <c r="D19784"/>
    </row>
    <row r="19785" spans="1:4" ht="15" x14ac:dyDescent="0.25">
      <c r="A19785"/>
      <c r="B19785"/>
      <c r="C19785"/>
      <c r="D19785"/>
    </row>
    <row r="19786" spans="1:4" ht="15" x14ac:dyDescent="0.25">
      <c r="A19786"/>
      <c r="B19786"/>
      <c r="C19786"/>
      <c r="D19786"/>
    </row>
    <row r="19787" spans="1:4" ht="15" x14ac:dyDescent="0.25">
      <c r="A19787"/>
      <c r="B19787"/>
      <c r="C19787"/>
      <c r="D19787"/>
    </row>
    <row r="19788" spans="1:4" ht="15" x14ac:dyDescent="0.25">
      <c r="A19788"/>
      <c r="B19788"/>
      <c r="C19788"/>
      <c r="D19788"/>
    </row>
    <row r="19789" spans="1:4" ht="15" x14ac:dyDescent="0.25">
      <c r="A19789"/>
      <c r="B19789"/>
      <c r="C19789"/>
      <c r="D19789"/>
    </row>
    <row r="19790" spans="1:4" ht="15" x14ac:dyDescent="0.25">
      <c r="A19790"/>
      <c r="B19790"/>
      <c r="C19790"/>
      <c r="D19790"/>
    </row>
    <row r="19791" spans="1:4" ht="15" x14ac:dyDescent="0.25">
      <c r="A19791"/>
      <c r="B19791"/>
      <c r="C19791"/>
      <c r="D19791"/>
    </row>
    <row r="19792" spans="1:4" ht="15" x14ac:dyDescent="0.25">
      <c r="A19792"/>
      <c r="B19792"/>
      <c r="C19792"/>
      <c r="D19792"/>
    </row>
    <row r="19793" spans="1:4" ht="15" x14ac:dyDescent="0.25">
      <c r="A19793"/>
      <c r="B19793"/>
      <c r="C19793"/>
      <c r="D19793"/>
    </row>
    <row r="19794" spans="1:4" ht="15" x14ac:dyDescent="0.25">
      <c r="A19794"/>
      <c r="B19794"/>
      <c r="C19794"/>
      <c r="D19794"/>
    </row>
    <row r="19795" spans="1:4" ht="15" x14ac:dyDescent="0.25">
      <c r="A19795"/>
      <c r="B19795"/>
      <c r="C19795"/>
      <c r="D19795"/>
    </row>
    <row r="19796" spans="1:4" ht="15" x14ac:dyDescent="0.25">
      <c r="A19796"/>
      <c r="B19796"/>
      <c r="C19796"/>
      <c r="D19796"/>
    </row>
    <row r="19797" spans="1:4" ht="15" x14ac:dyDescent="0.25">
      <c r="A19797"/>
      <c r="B19797"/>
      <c r="C19797"/>
      <c r="D19797"/>
    </row>
    <row r="19798" spans="1:4" ht="15" x14ac:dyDescent="0.25">
      <c r="A19798"/>
      <c r="B19798"/>
      <c r="C19798"/>
      <c r="D19798"/>
    </row>
    <row r="19799" spans="1:4" ht="15" x14ac:dyDescent="0.25">
      <c r="A19799"/>
      <c r="B19799"/>
      <c r="C19799"/>
      <c r="D19799"/>
    </row>
    <row r="19800" spans="1:4" ht="15" x14ac:dyDescent="0.25">
      <c r="A19800"/>
      <c r="B19800"/>
      <c r="C19800"/>
      <c r="D19800"/>
    </row>
    <row r="19801" spans="1:4" ht="15" x14ac:dyDescent="0.25">
      <c r="A19801"/>
      <c r="B19801"/>
      <c r="C19801"/>
      <c r="D19801"/>
    </row>
    <row r="19802" spans="1:4" ht="15" x14ac:dyDescent="0.25">
      <c r="A19802"/>
      <c r="B19802"/>
      <c r="C19802"/>
      <c r="D19802"/>
    </row>
    <row r="19803" spans="1:4" ht="15" x14ac:dyDescent="0.25">
      <c r="A19803"/>
      <c r="B19803"/>
      <c r="C19803"/>
      <c r="D19803"/>
    </row>
    <row r="19804" spans="1:4" ht="15" x14ac:dyDescent="0.25">
      <c r="A19804"/>
      <c r="B19804"/>
      <c r="C19804"/>
      <c r="D19804"/>
    </row>
    <row r="19805" spans="1:4" ht="15" x14ac:dyDescent="0.25">
      <c r="A19805"/>
      <c r="B19805"/>
      <c r="C19805"/>
      <c r="D19805"/>
    </row>
    <row r="19806" spans="1:4" ht="15" x14ac:dyDescent="0.25">
      <c r="A19806"/>
      <c r="B19806"/>
      <c r="C19806"/>
      <c r="D19806"/>
    </row>
    <row r="19807" spans="1:4" ht="15" x14ac:dyDescent="0.25">
      <c r="A19807"/>
      <c r="B19807"/>
      <c r="C19807"/>
      <c r="D19807"/>
    </row>
    <row r="19808" spans="1:4" ht="15" x14ac:dyDescent="0.25">
      <c r="A19808"/>
      <c r="B19808"/>
      <c r="C19808"/>
      <c r="D19808"/>
    </row>
    <row r="19809" spans="1:4" ht="15" x14ac:dyDescent="0.25">
      <c r="A19809"/>
      <c r="B19809"/>
      <c r="C19809"/>
      <c r="D19809"/>
    </row>
    <row r="19810" spans="1:4" ht="15" x14ac:dyDescent="0.25">
      <c r="A19810"/>
      <c r="B19810"/>
      <c r="C19810"/>
      <c r="D19810"/>
    </row>
    <row r="19811" spans="1:4" ht="15" x14ac:dyDescent="0.25">
      <c r="A19811"/>
      <c r="B19811"/>
      <c r="C19811"/>
      <c r="D19811"/>
    </row>
    <row r="19812" spans="1:4" ht="15" x14ac:dyDescent="0.25">
      <c r="A19812"/>
      <c r="B19812"/>
      <c r="C19812"/>
      <c r="D19812"/>
    </row>
    <row r="19813" spans="1:4" ht="15" x14ac:dyDescent="0.25">
      <c r="A19813"/>
      <c r="B19813"/>
      <c r="C19813"/>
      <c r="D19813"/>
    </row>
    <row r="19814" spans="1:4" ht="15" x14ac:dyDescent="0.25">
      <c r="A19814"/>
      <c r="B19814"/>
      <c r="C19814"/>
      <c r="D19814"/>
    </row>
    <row r="19815" spans="1:4" ht="15" x14ac:dyDescent="0.25">
      <c r="A19815"/>
      <c r="B19815"/>
      <c r="C19815"/>
      <c r="D19815"/>
    </row>
    <row r="19816" spans="1:4" ht="15" x14ac:dyDescent="0.25">
      <c r="A19816"/>
      <c r="B19816"/>
      <c r="C19816"/>
      <c r="D19816"/>
    </row>
    <row r="19817" spans="1:4" ht="15" x14ac:dyDescent="0.25">
      <c r="A19817"/>
      <c r="B19817"/>
      <c r="C19817"/>
      <c r="D19817"/>
    </row>
    <row r="19818" spans="1:4" ht="15" x14ac:dyDescent="0.25">
      <c r="A19818"/>
      <c r="B19818"/>
      <c r="C19818"/>
      <c r="D19818"/>
    </row>
    <row r="19819" spans="1:4" ht="15" x14ac:dyDescent="0.25">
      <c r="A19819"/>
      <c r="B19819"/>
      <c r="C19819"/>
      <c r="D19819"/>
    </row>
    <row r="19820" spans="1:4" ht="15" x14ac:dyDescent="0.25">
      <c r="A19820"/>
      <c r="B19820"/>
      <c r="C19820"/>
      <c r="D19820"/>
    </row>
    <row r="19821" spans="1:4" ht="15" x14ac:dyDescent="0.25">
      <c r="A19821"/>
      <c r="B19821"/>
      <c r="C19821"/>
      <c r="D19821"/>
    </row>
    <row r="19822" spans="1:4" ht="15" x14ac:dyDescent="0.25">
      <c r="A19822"/>
      <c r="B19822"/>
      <c r="C19822"/>
      <c r="D19822"/>
    </row>
    <row r="19823" spans="1:4" ht="15" x14ac:dyDescent="0.25">
      <c r="A19823"/>
      <c r="B19823"/>
      <c r="C19823"/>
      <c r="D19823"/>
    </row>
    <row r="19824" spans="1:4" ht="15" x14ac:dyDescent="0.25">
      <c r="A19824"/>
      <c r="B19824"/>
      <c r="C19824"/>
      <c r="D19824"/>
    </row>
    <row r="19825" spans="1:4" ht="15" x14ac:dyDescent="0.25">
      <c r="A19825"/>
      <c r="B19825"/>
      <c r="C19825"/>
      <c r="D19825"/>
    </row>
    <row r="19826" spans="1:4" ht="15" x14ac:dyDescent="0.25">
      <c r="A19826"/>
      <c r="B19826"/>
      <c r="C19826"/>
      <c r="D19826"/>
    </row>
    <row r="19827" spans="1:4" ht="15" x14ac:dyDescent="0.25">
      <c r="A19827"/>
      <c r="B19827"/>
      <c r="C19827"/>
      <c r="D19827"/>
    </row>
    <row r="19828" spans="1:4" ht="15" x14ac:dyDescent="0.25">
      <c r="A19828"/>
      <c r="B19828"/>
      <c r="C19828"/>
      <c r="D19828"/>
    </row>
    <row r="19829" spans="1:4" ht="15" x14ac:dyDescent="0.25">
      <c r="A19829"/>
      <c r="B19829"/>
      <c r="C19829"/>
      <c r="D19829"/>
    </row>
    <row r="19830" spans="1:4" ht="15" x14ac:dyDescent="0.25">
      <c r="A19830"/>
      <c r="B19830"/>
      <c r="C19830"/>
      <c r="D19830"/>
    </row>
    <row r="19831" spans="1:4" ht="15" x14ac:dyDescent="0.25">
      <c r="A19831"/>
      <c r="B19831"/>
      <c r="C19831"/>
      <c r="D19831"/>
    </row>
    <row r="19832" spans="1:4" ht="15" x14ac:dyDescent="0.25">
      <c r="A19832"/>
      <c r="B19832"/>
      <c r="C19832"/>
      <c r="D19832"/>
    </row>
    <row r="19833" spans="1:4" ht="15" x14ac:dyDescent="0.25">
      <c r="A19833"/>
      <c r="B19833"/>
      <c r="C19833"/>
      <c r="D19833"/>
    </row>
    <row r="19834" spans="1:4" ht="15" x14ac:dyDescent="0.25">
      <c r="A19834"/>
      <c r="B19834"/>
      <c r="C19834"/>
      <c r="D19834"/>
    </row>
    <row r="19835" spans="1:4" ht="15" x14ac:dyDescent="0.25">
      <c r="A19835"/>
      <c r="B19835"/>
      <c r="C19835"/>
      <c r="D19835"/>
    </row>
    <row r="19836" spans="1:4" ht="15" x14ac:dyDescent="0.25">
      <c r="A19836"/>
      <c r="B19836"/>
      <c r="C19836"/>
      <c r="D19836"/>
    </row>
    <row r="19837" spans="1:4" ht="15" x14ac:dyDescent="0.25">
      <c r="A19837"/>
      <c r="B19837"/>
      <c r="C19837"/>
      <c r="D19837"/>
    </row>
    <row r="19838" spans="1:4" ht="15" x14ac:dyDescent="0.25">
      <c r="A19838"/>
      <c r="B19838"/>
      <c r="C19838"/>
      <c r="D19838"/>
    </row>
    <row r="19839" spans="1:4" ht="15" x14ac:dyDescent="0.25">
      <c r="A19839"/>
      <c r="B19839"/>
      <c r="C19839"/>
      <c r="D19839"/>
    </row>
    <row r="19840" spans="1:4" ht="15" x14ac:dyDescent="0.25">
      <c r="A19840"/>
      <c r="B19840"/>
      <c r="C19840"/>
      <c r="D19840"/>
    </row>
    <row r="19841" spans="1:4" ht="15" x14ac:dyDescent="0.25">
      <c r="A19841"/>
      <c r="B19841"/>
      <c r="C19841"/>
      <c r="D19841"/>
    </row>
    <row r="19842" spans="1:4" ht="15" x14ac:dyDescent="0.25">
      <c r="A19842"/>
      <c r="B19842"/>
      <c r="C19842"/>
      <c r="D19842"/>
    </row>
    <row r="19843" spans="1:4" ht="15" x14ac:dyDescent="0.25">
      <c r="A19843"/>
      <c r="B19843"/>
      <c r="C19843"/>
      <c r="D19843"/>
    </row>
    <row r="19844" spans="1:4" ht="15" x14ac:dyDescent="0.25">
      <c r="A19844"/>
      <c r="B19844"/>
      <c r="C19844"/>
      <c r="D19844"/>
    </row>
    <row r="19845" spans="1:4" ht="15" x14ac:dyDescent="0.25">
      <c r="A19845"/>
      <c r="B19845"/>
      <c r="C19845"/>
      <c r="D19845"/>
    </row>
    <row r="19846" spans="1:4" ht="15" x14ac:dyDescent="0.25">
      <c r="A19846"/>
      <c r="B19846"/>
      <c r="C19846"/>
      <c r="D19846"/>
    </row>
    <row r="19847" spans="1:4" ht="15" x14ac:dyDescent="0.25">
      <c r="A19847"/>
      <c r="B19847"/>
      <c r="C19847"/>
      <c r="D19847"/>
    </row>
    <row r="19848" spans="1:4" ht="15" x14ac:dyDescent="0.25">
      <c r="A19848"/>
      <c r="B19848"/>
      <c r="C19848"/>
      <c r="D19848"/>
    </row>
    <row r="19849" spans="1:4" ht="15" x14ac:dyDescent="0.25">
      <c r="A19849"/>
      <c r="B19849"/>
      <c r="C19849"/>
      <c r="D19849"/>
    </row>
    <row r="19850" spans="1:4" ht="15" x14ac:dyDescent="0.25">
      <c r="A19850"/>
      <c r="B19850"/>
      <c r="C19850"/>
      <c r="D19850"/>
    </row>
    <row r="19851" spans="1:4" ht="15" x14ac:dyDescent="0.25">
      <c r="A19851"/>
      <c r="B19851"/>
      <c r="C19851"/>
      <c r="D19851"/>
    </row>
    <row r="19852" spans="1:4" ht="15" x14ac:dyDescent="0.25">
      <c r="A19852"/>
      <c r="B19852"/>
      <c r="C19852"/>
      <c r="D19852"/>
    </row>
    <row r="19853" spans="1:4" ht="15" x14ac:dyDescent="0.25">
      <c r="A19853"/>
      <c r="B19853"/>
      <c r="C19853"/>
      <c r="D19853"/>
    </row>
    <row r="19854" spans="1:4" ht="15" x14ac:dyDescent="0.25">
      <c r="A19854"/>
      <c r="B19854"/>
      <c r="C19854"/>
      <c r="D19854"/>
    </row>
    <row r="19855" spans="1:4" ht="15" x14ac:dyDescent="0.25">
      <c r="A19855"/>
      <c r="B19855"/>
      <c r="C19855"/>
      <c r="D19855"/>
    </row>
    <row r="19856" spans="1:4" ht="15" x14ac:dyDescent="0.25">
      <c r="A19856"/>
      <c r="B19856"/>
      <c r="C19856"/>
      <c r="D19856"/>
    </row>
    <row r="19857" spans="1:4" ht="15" x14ac:dyDescent="0.25">
      <c r="A19857"/>
      <c r="B19857"/>
      <c r="C19857"/>
      <c r="D19857"/>
    </row>
    <row r="19858" spans="1:4" ht="15" x14ac:dyDescent="0.25">
      <c r="A19858"/>
      <c r="B19858"/>
      <c r="C19858"/>
      <c r="D19858"/>
    </row>
    <row r="19859" spans="1:4" ht="15" x14ac:dyDescent="0.25">
      <c r="A19859"/>
      <c r="B19859"/>
      <c r="C19859"/>
      <c r="D19859"/>
    </row>
    <row r="19860" spans="1:4" ht="15" x14ac:dyDescent="0.25">
      <c r="A19860"/>
      <c r="B19860"/>
      <c r="C19860"/>
      <c r="D19860"/>
    </row>
    <row r="19861" spans="1:4" ht="15" x14ac:dyDescent="0.25">
      <c r="A19861"/>
      <c r="B19861"/>
      <c r="C19861"/>
      <c r="D19861"/>
    </row>
    <row r="19862" spans="1:4" ht="15" x14ac:dyDescent="0.25">
      <c r="A19862"/>
      <c r="B19862"/>
      <c r="C19862"/>
      <c r="D19862"/>
    </row>
    <row r="19863" spans="1:4" ht="15" x14ac:dyDescent="0.25">
      <c r="A19863"/>
      <c r="B19863"/>
      <c r="C19863"/>
      <c r="D19863"/>
    </row>
    <row r="19864" spans="1:4" ht="15" x14ac:dyDescent="0.25">
      <c r="A19864"/>
      <c r="B19864"/>
      <c r="C19864"/>
      <c r="D19864"/>
    </row>
    <row r="19865" spans="1:4" ht="15" x14ac:dyDescent="0.25">
      <c r="A19865"/>
      <c r="B19865"/>
      <c r="C19865"/>
      <c r="D19865"/>
    </row>
    <row r="19866" spans="1:4" ht="15" x14ac:dyDescent="0.25">
      <c r="A19866"/>
      <c r="B19866"/>
      <c r="C19866"/>
      <c r="D19866"/>
    </row>
    <row r="19867" spans="1:4" ht="15" x14ac:dyDescent="0.25">
      <c r="A19867"/>
      <c r="B19867"/>
      <c r="C19867"/>
      <c r="D19867"/>
    </row>
    <row r="19868" spans="1:4" ht="15" x14ac:dyDescent="0.25">
      <c r="A19868"/>
      <c r="B19868"/>
      <c r="C19868"/>
      <c r="D19868"/>
    </row>
    <row r="19869" spans="1:4" ht="15" x14ac:dyDescent="0.25">
      <c r="A19869"/>
      <c r="B19869"/>
      <c r="C19869"/>
      <c r="D19869"/>
    </row>
    <row r="19870" spans="1:4" ht="15" x14ac:dyDescent="0.25">
      <c r="A19870"/>
      <c r="B19870"/>
      <c r="C19870"/>
      <c r="D19870"/>
    </row>
    <row r="19871" spans="1:4" ht="15" x14ac:dyDescent="0.25">
      <c r="A19871"/>
      <c r="B19871"/>
      <c r="C19871"/>
      <c r="D19871"/>
    </row>
    <row r="19872" spans="1:4" ht="15" x14ac:dyDescent="0.25">
      <c r="A19872"/>
      <c r="B19872"/>
      <c r="C19872"/>
      <c r="D19872"/>
    </row>
    <row r="19873" spans="1:4" ht="15" x14ac:dyDescent="0.25">
      <c r="A19873"/>
      <c r="B19873"/>
      <c r="C19873"/>
      <c r="D19873"/>
    </row>
    <row r="19874" spans="1:4" ht="15" x14ac:dyDescent="0.25">
      <c r="A19874"/>
      <c r="B19874"/>
      <c r="C19874"/>
      <c r="D19874"/>
    </row>
    <row r="19875" spans="1:4" ht="15" x14ac:dyDescent="0.25">
      <c r="A19875"/>
      <c r="B19875"/>
      <c r="C19875"/>
      <c r="D19875"/>
    </row>
    <row r="19876" spans="1:4" ht="15" x14ac:dyDescent="0.25">
      <c r="A19876"/>
      <c r="B19876"/>
      <c r="C19876"/>
      <c r="D19876"/>
    </row>
    <row r="19877" spans="1:4" ht="15" x14ac:dyDescent="0.25">
      <c r="A19877"/>
      <c r="B19877"/>
      <c r="C19877"/>
      <c r="D19877"/>
    </row>
    <row r="19878" spans="1:4" ht="15" x14ac:dyDescent="0.25">
      <c r="A19878"/>
      <c r="B19878"/>
      <c r="C19878"/>
      <c r="D19878"/>
    </row>
    <row r="19879" spans="1:4" ht="15" x14ac:dyDescent="0.25">
      <c r="A19879"/>
      <c r="B19879"/>
      <c r="C19879"/>
      <c r="D19879"/>
    </row>
    <row r="19880" spans="1:4" ht="15" x14ac:dyDescent="0.25">
      <c r="A19880"/>
      <c r="B19880"/>
      <c r="C19880"/>
      <c r="D19880"/>
    </row>
    <row r="19881" spans="1:4" ht="15" x14ac:dyDescent="0.25">
      <c r="A19881"/>
      <c r="B19881"/>
      <c r="C19881"/>
      <c r="D19881"/>
    </row>
    <row r="19882" spans="1:4" ht="15" x14ac:dyDescent="0.25">
      <c r="A19882"/>
      <c r="B19882"/>
      <c r="C19882"/>
      <c r="D19882"/>
    </row>
    <row r="19883" spans="1:4" ht="15" x14ac:dyDescent="0.25">
      <c r="A19883"/>
      <c r="B19883"/>
      <c r="C19883"/>
      <c r="D19883"/>
    </row>
    <row r="19884" spans="1:4" ht="15" x14ac:dyDescent="0.25">
      <c r="A19884"/>
      <c r="B19884"/>
      <c r="C19884"/>
      <c r="D19884"/>
    </row>
    <row r="19885" spans="1:4" ht="15" x14ac:dyDescent="0.25">
      <c r="A19885"/>
      <c r="B19885"/>
      <c r="C19885"/>
      <c r="D19885"/>
    </row>
    <row r="19886" spans="1:4" ht="15" x14ac:dyDescent="0.25">
      <c r="A19886"/>
      <c r="B19886"/>
      <c r="C19886"/>
      <c r="D19886"/>
    </row>
    <row r="19887" spans="1:4" ht="15" x14ac:dyDescent="0.25">
      <c r="A19887"/>
      <c r="B19887"/>
      <c r="C19887"/>
      <c r="D19887"/>
    </row>
    <row r="19888" spans="1:4" ht="15" x14ac:dyDescent="0.25">
      <c r="A19888"/>
      <c r="B19888"/>
      <c r="C19888"/>
      <c r="D19888"/>
    </row>
    <row r="19889" spans="1:4" ht="15" x14ac:dyDescent="0.25">
      <c r="A19889"/>
      <c r="B19889"/>
      <c r="C19889"/>
      <c r="D19889"/>
    </row>
    <row r="19890" spans="1:4" ht="15" x14ac:dyDescent="0.25">
      <c r="A19890"/>
      <c r="B19890"/>
      <c r="C19890"/>
      <c r="D19890"/>
    </row>
    <row r="19891" spans="1:4" ht="15" x14ac:dyDescent="0.25">
      <c r="A19891"/>
      <c r="B19891"/>
      <c r="C19891"/>
      <c r="D19891"/>
    </row>
    <row r="19892" spans="1:4" ht="15" x14ac:dyDescent="0.25">
      <c r="A19892"/>
      <c r="B19892"/>
      <c r="C19892"/>
      <c r="D19892"/>
    </row>
    <row r="19893" spans="1:4" ht="15" x14ac:dyDescent="0.25">
      <c r="A19893"/>
      <c r="B19893"/>
      <c r="C19893"/>
      <c r="D19893"/>
    </row>
    <row r="19894" spans="1:4" ht="15" x14ac:dyDescent="0.25">
      <c r="A19894"/>
      <c r="B19894"/>
      <c r="C19894"/>
      <c r="D19894"/>
    </row>
    <row r="19895" spans="1:4" ht="15" x14ac:dyDescent="0.25">
      <c r="A19895"/>
      <c r="B19895"/>
      <c r="C19895"/>
      <c r="D19895"/>
    </row>
    <row r="19896" spans="1:4" ht="15" x14ac:dyDescent="0.25">
      <c r="A19896"/>
      <c r="B19896"/>
      <c r="C19896"/>
      <c r="D19896"/>
    </row>
    <row r="19897" spans="1:4" ht="15" x14ac:dyDescent="0.25">
      <c r="A19897"/>
      <c r="B19897"/>
      <c r="C19897"/>
      <c r="D19897"/>
    </row>
    <row r="19898" spans="1:4" ht="15" x14ac:dyDescent="0.25">
      <c r="A19898"/>
      <c r="B19898"/>
      <c r="C19898"/>
      <c r="D19898"/>
    </row>
    <row r="19899" spans="1:4" ht="15" x14ac:dyDescent="0.25">
      <c r="A19899"/>
      <c r="B19899"/>
      <c r="C19899"/>
      <c r="D19899"/>
    </row>
    <row r="19900" spans="1:4" ht="15" x14ac:dyDescent="0.25">
      <c r="A19900"/>
      <c r="B19900"/>
      <c r="C19900"/>
      <c r="D19900"/>
    </row>
    <row r="19901" spans="1:4" ht="15" x14ac:dyDescent="0.25">
      <c r="A19901"/>
      <c r="B19901"/>
      <c r="C19901"/>
      <c r="D19901"/>
    </row>
    <row r="19902" spans="1:4" ht="15" x14ac:dyDescent="0.25">
      <c r="A19902"/>
      <c r="B19902"/>
      <c r="C19902"/>
      <c r="D19902"/>
    </row>
    <row r="19903" spans="1:4" ht="15" x14ac:dyDescent="0.25">
      <c r="A19903"/>
      <c r="B19903"/>
      <c r="C19903"/>
      <c r="D19903"/>
    </row>
    <row r="19904" spans="1:4" ht="15" x14ac:dyDescent="0.25">
      <c r="A19904"/>
      <c r="B19904"/>
      <c r="C19904"/>
      <c r="D19904"/>
    </row>
    <row r="19905" spans="1:4" ht="15" x14ac:dyDescent="0.25">
      <c r="A19905"/>
      <c r="B19905"/>
      <c r="C19905"/>
      <c r="D19905"/>
    </row>
    <row r="19906" spans="1:4" ht="15" x14ac:dyDescent="0.25">
      <c r="A19906"/>
      <c r="B19906"/>
      <c r="C19906"/>
      <c r="D19906"/>
    </row>
    <row r="19907" spans="1:4" ht="15" x14ac:dyDescent="0.25">
      <c r="A19907"/>
      <c r="B19907"/>
      <c r="C19907"/>
      <c r="D19907"/>
    </row>
    <row r="19908" spans="1:4" ht="15" x14ac:dyDescent="0.25">
      <c r="A19908"/>
      <c r="B19908"/>
      <c r="C19908"/>
      <c r="D19908"/>
    </row>
    <row r="19909" spans="1:4" ht="15" x14ac:dyDescent="0.25">
      <c r="A19909"/>
      <c r="B19909"/>
      <c r="C19909"/>
      <c r="D19909"/>
    </row>
    <row r="19910" spans="1:4" ht="15" x14ac:dyDescent="0.25">
      <c r="A19910"/>
      <c r="B19910"/>
      <c r="C19910"/>
      <c r="D19910"/>
    </row>
    <row r="19911" spans="1:4" ht="15" x14ac:dyDescent="0.25">
      <c r="A19911"/>
      <c r="B19911"/>
      <c r="C19911"/>
      <c r="D19911"/>
    </row>
    <row r="19912" spans="1:4" ht="15" x14ac:dyDescent="0.25">
      <c r="A19912"/>
      <c r="B19912"/>
      <c r="C19912"/>
      <c r="D19912"/>
    </row>
    <row r="19913" spans="1:4" ht="15" x14ac:dyDescent="0.25">
      <c r="A19913"/>
      <c r="B19913"/>
      <c r="C19913"/>
      <c r="D19913"/>
    </row>
    <row r="19914" spans="1:4" ht="15" x14ac:dyDescent="0.25">
      <c r="A19914"/>
      <c r="B19914"/>
      <c r="C19914"/>
      <c r="D19914"/>
    </row>
    <row r="19915" spans="1:4" ht="15" x14ac:dyDescent="0.25">
      <c r="A19915"/>
      <c r="B19915"/>
      <c r="C19915"/>
      <c r="D19915"/>
    </row>
    <row r="19916" spans="1:4" ht="15" x14ac:dyDescent="0.25">
      <c r="A19916"/>
      <c r="B19916"/>
      <c r="C19916"/>
      <c r="D19916"/>
    </row>
    <row r="19917" spans="1:4" ht="15" x14ac:dyDescent="0.25">
      <c r="A19917"/>
      <c r="B19917"/>
      <c r="C19917"/>
      <c r="D19917"/>
    </row>
    <row r="19918" spans="1:4" ht="15" x14ac:dyDescent="0.25">
      <c r="A19918"/>
      <c r="B19918"/>
      <c r="C19918"/>
      <c r="D19918"/>
    </row>
    <row r="19919" spans="1:4" ht="15" x14ac:dyDescent="0.25">
      <c r="A19919"/>
      <c r="B19919"/>
      <c r="C19919"/>
      <c r="D19919"/>
    </row>
    <row r="19920" spans="1:4" ht="15" x14ac:dyDescent="0.25">
      <c r="A19920"/>
      <c r="B19920"/>
      <c r="C19920"/>
      <c r="D19920"/>
    </row>
    <row r="19921" spans="1:4" ht="15" x14ac:dyDescent="0.25">
      <c r="A19921"/>
      <c r="B19921"/>
      <c r="C19921"/>
      <c r="D19921"/>
    </row>
    <row r="19922" spans="1:4" ht="15" x14ac:dyDescent="0.25">
      <c r="A19922"/>
      <c r="B19922"/>
      <c r="C19922"/>
      <c r="D19922"/>
    </row>
    <row r="19923" spans="1:4" ht="15" x14ac:dyDescent="0.25">
      <c r="A19923"/>
      <c r="B19923"/>
      <c r="C19923"/>
      <c r="D19923"/>
    </row>
    <row r="19924" spans="1:4" ht="15" x14ac:dyDescent="0.25">
      <c r="A19924"/>
      <c r="B19924"/>
      <c r="C19924"/>
      <c r="D19924"/>
    </row>
    <row r="19925" spans="1:4" ht="15" x14ac:dyDescent="0.25">
      <c r="A19925"/>
      <c r="B19925"/>
      <c r="C19925"/>
      <c r="D19925"/>
    </row>
    <row r="19926" spans="1:4" ht="15" x14ac:dyDescent="0.25">
      <c r="A19926"/>
      <c r="B19926"/>
      <c r="C19926"/>
      <c r="D19926"/>
    </row>
    <row r="19927" spans="1:4" ht="15" x14ac:dyDescent="0.25">
      <c r="A19927"/>
      <c r="B19927"/>
      <c r="C19927"/>
      <c r="D19927"/>
    </row>
    <row r="19928" spans="1:4" ht="15" x14ac:dyDescent="0.25">
      <c r="A19928"/>
      <c r="B19928"/>
      <c r="C19928"/>
      <c r="D19928"/>
    </row>
    <row r="19929" spans="1:4" ht="15" x14ac:dyDescent="0.25">
      <c r="A19929"/>
      <c r="B19929"/>
      <c r="C19929"/>
      <c r="D19929"/>
    </row>
    <row r="19930" spans="1:4" ht="15" x14ac:dyDescent="0.25">
      <c r="A19930"/>
      <c r="B19930"/>
      <c r="C19930"/>
      <c r="D19930"/>
    </row>
    <row r="19931" spans="1:4" ht="15" x14ac:dyDescent="0.25">
      <c r="A19931"/>
      <c r="B19931"/>
      <c r="C19931"/>
      <c r="D19931"/>
    </row>
    <row r="19932" spans="1:4" ht="15" x14ac:dyDescent="0.25">
      <c r="A19932"/>
      <c r="B19932"/>
      <c r="C19932"/>
      <c r="D19932"/>
    </row>
    <row r="19933" spans="1:4" ht="15" x14ac:dyDescent="0.25">
      <c r="A19933"/>
      <c r="B19933"/>
      <c r="C19933"/>
      <c r="D19933"/>
    </row>
    <row r="19934" spans="1:4" ht="15" x14ac:dyDescent="0.25">
      <c r="A19934"/>
      <c r="B19934"/>
      <c r="C19934"/>
      <c r="D19934"/>
    </row>
    <row r="19935" spans="1:4" ht="15" x14ac:dyDescent="0.25">
      <c r="A19935"/>
      <c r="B19935"/>
      <c r="C19935"/>
      <c r="D19935"/>
    </row>
    <row r="19936" spans="1:4" ht="15" x14ac:dyDescent="0.25">
      <c r="A19936"/>
      <c r="B19936"/>
      <c r="C19936"/>
      <c r="D19936"/>
    </row>
    <row r="19937" spans="1:4" ht="15" x14ac:dyDescent="0.25">
      <c r="A19937"/>
      <c r="B19937"/>
      <c r="C19937"/>
      <c r="D19937"/>
    </row>
    <row r="19938" spans="1:4" ht="15" x14ac:dyDescent="0.25">
      <c r="A19938"/>
      <c r="B19938"/>
      <c r="C19938"/>
      <c r="D19938"/>
    </row>
    <row r="19939" spans="1:4" ht="15" x14ac:dyDescent="0.25">
      <c r="A19939"/>
      <c r="B19939"/>
      <c r="C19939"/>
      <c r="D19939"/>
    </row>
    <row r="19940" spans="1:4" ht="15" x14ac:dyDescent="0.25">
      <c r="A19940"/>
      <c r="B19940"/>
      <c r="C19940"/>
      <c r="D19940"/>
    </row>
    <row r="19941" spans="1:4" ht="15" x14ac:dyDescent="0.25">
      <c r="A19941"/>
      <c r="B19941"/>
      <c r="C19941"/>
      <c r="D19941"/>
    </row>
    <row r="19942" spans="1:4" ht="15" x14ac:dyDescent="0.25">
      <c r="A19942"/>
      <c r="B19942"/>
      <c r="C19942"/>
      <c r="D19942"/>
    </row>
    <row r="19943" spans="1:4" ht="15" x14ac:dyDescent="0.25">
      <c r="A19943"/>
      <c r="B19943"/>
      <c r="C19943"/>
      <c r="D19943"/>
    </row>
    <row r="19944" spans="1:4" ht="15" x14ac:dyDescent="0.25">
      <c r="A19944"/>
      <c r="B19944"/>
      <c r="C19944"/>
      <c r="D19944"/>
    </row>
    <row r="19945" spans="1:4" ht="15" x14ac:dyDescent="0.25">
      <c r="A19945"/>
      <c r="B19945"/>
      <c r="C19945"/>
      <c r="D19945"/>
    </row>
    <row r="19946" spans="1:4" ht="15" x14ac:dyDescent="0.25">
      <c r="A19946"/>
      <c r="B19946"/>
      <c r="C19946"/>
      <c r="D19946"/>
    </row>
    <row r="19947" spans="1:4" ht="15" x14ac:dyDescent="0.25">
      <c r="A19947"/>
      <c r="B19947"/>
      <c r="C19947"/>
      <c r="D19947"/>
    </row>
    <row r="19948" spans="1:4" ht="15" x14ac:dyDescent="0.25">
      <c r="A19948"/>
      <c r="B19948"/>
      <c r="C19948"/>
      <c r="D19948"/>
    </row>
    <row r="19949" spans="1:4" ht="15" x14ac:dyDescent="0.25">
      <c r="A19949"/>
      <c r="B19949"/>
      <c r="C19949"/>
      <c r="D19949"/>
    </row>
    <row r="19950" spans="1:4" ht="15" x14ac:dyDescent="0.25">
      <c r="A19950"/>
      <c r="B19950"/>
      <c r="C19950"/>
      <c r="D19950"/>
    </row>
    <row r="19951" spans="1:4" ht="15" x14ac:dyDescent="0.25">
      <c r="A19951"/>
      <c r="B19951"/>
      <c r="C19951"/>
      <c r="D19951"/>
    </row>
    <row r="19952" spans="1:4" ht="15" x14ac:dyDescent="0.25">
      <c r="A19952"/>
      <c r="B19952"/>
      <c r="C19952"/>
      <c r="D19952"/>
    </row>
    <row r="19953" spans="1:4" ht="15" x14ac:dyDescent="0.25">
      <c r="A19953"/>
      <c r="B19953"/>
      <c r="C19953"/>
      <c r="D19953"/>
    </row>
    <row r="19954" spans="1:4" ht="15" x14ac:dyDescent="0.25">
      <c r="A19954"/>
      <c r="B19954"/>
      <c r="C19954"/>
      <c r="D19954"/>
    </row>
    <row r="19955" spans="1:4" ht="15" x14ac:dyDescent="0.25">
      <c r="A19955"/>
      <c r="B19955"/>
      <c r="C19955"/>
      <c r="D19955"/>
    </row>
    <row r="19956" spans="1:4" ht="15" x14ac:dyDescent="0.25">
      <c r="A19956"/>
      <c r="B19956"/>
      <c r="C19956"/>
      <c r="D19956"/>
    </row>
    <row r="19957" spans="1:4" ht="15" x14ac:dyDescent="0.25">
      <c r="A19957"/>
      <c r="B19957"/>
      <c r="C19957"/>
      <c r="D19957"/>
    </row>
    <row r="19958" spans="1:4" ht="15" x14ac:dyDescent="0.25">
      <c r="A19958"/>
      <c r="B19958"/>
      <c r="C19958"/>
      <c r="D19958"/>
    </row>
    <row r="19959" spans="1:4" ht="15" x14ac:dyDescent="0.25">
      <c r="A19959"/>
      <c r="B19959"/>
      <c r="C19959"/>
      <c r="D19959"/>
    </row>
    <row r="19960" spans="1:4" ht="15" x14ac:dyDescent="0.25">
      <c r="A19960"/>
      <c r="B19960"/>
      <c r="C19960"/>
      <c r="D19960"/>
    </row>
    <row r="19961" spans="1:4" ht="15" x14ac:dyDescent="0.25">
      <c r="A19961"/>
      <c r="B19961"/>
      <c r="C19961"/>
      <c r="D19961"/>
    </row>
    <row r="19962" spans="1:4" ht="15" x14ac:dyDescent="0.25">
      <c r="A19962"/>
      <c r="B19962"/>
      <c r="C19962"/>
      <c r="D19962"/>
    </row>
    <row r="19963" spans="1:4" ht="15" x14ac:dyDescent="0.25">
      <c r="A19963"/>
      <c r="B19963"/>
      <c r="C19963"/>
      <c r="D19963"/>
    </row>
    <row r="19964" spans="1:4" ht="15" x14ac:dyDescent="0.25">
      <c r="A19964"/>
      <c r="B19964"/>
      <c r="C19964"/>
      <c r="D19964"/>
    </row>
    <row r="19965" spans="1:4" ht="15" x14ac:dyDescent="0.25">
      <c r="A19965"/>
      <c r="B19965"/>
      <c r="C19965"/>
      <c r="D19965"/>
    </row>
    <row r="19966" spans="1:4" ht="15" x14ac:dyDescent="0.25">
      <c r="A19966"/>
      <c r="B19966"/>
      <c r="C19966"/>
      <c r="D19966"/>
    </row>
    <row r="19967" spans="1:4" ht="15" x14ac:dyDescent="0.25">
      <c r="A19967"/>
      <c r="B19967"/>
      <c r="C19967"/>
      <c r="D19967"/>
    </row>
    <row r="19968" spans="1:4" ht="15" x14ac:dyDescent="0.25">
      <c r="A19968"/>
      <c r="B19968"/>
      <c r="C19968"/>
      <c r="D19968"/>
    </row>
    <row r="19969" spans="1:4" ht="15" x14ac:dyDescent="0.25">
      <c r="A19969"/>
      <c r="B19969"/>
      <c r="C19969"/>
      <c r="D19969"/>
    </row>
    <row r="19970" spans="1:4" ht="15" x14ac:dyDescent="0.25">
      <c r="A19970"/>
      <c r="B19970"/>
      <c r="C19970"/>
      <c r="D19970"/>
    </row>
    <row r="19971" spans="1:4" ht="15" x14ac:dyDescent="0.25">
      <c r="A19971"/>
      <c r="B19971"/>
      <c r="C19971"/>
      <c r="D19971"/>
    </row>
    <row r="19972" spans="1:4" ht="15" x14ac:dyDescent="0.25">
      <c r="A19972"/>
      <c r="B19972"/>
      <c r="C19972"/>
      <c r="D19972"/>
    </row>
    <row r="19973" spans="1:4" ht="15" x14ac:dyDescent="0.25">
      <c r="A19973"/>
      <c r="B19973"/>
      <c r="C19973"/>
      <c r="D19973"/>
    </row>
    <row r="19974" spans="1:4" ht="15" x14ac:dyDescent="0.25">
      <c r="A19974"/>
      <c r="B19974"/>
      <c r="C19974"/>
      <c r="D19974"/>
    </row>
    <row r="19975" spans="1:4" ht="15" x14ac:dyDescent="0.25">
      <c r="A19975"/>
      <c r="B19975"/>
      <c r="C19975"/>
      <c r="D19975"/>
    </row>
    <row r="19976" spans="1:4" ht="15" x14ac:dyDescent="0.25">
      <c r="A19976"/>
      <c r="B19976"/>
      <c r="C19976"/>
      <c r="D19976"/>
    </row>
    <row r="19977" spans="1:4" ht="15" x14ac:dyDescent="0.25">
      <c r="A19977"/>
      <c r="B19977"/>
      <c r="C19977"/>
      <c r="D19977"/>
    </row>
    <row r="19978" spans="1:4" ht="15" x14ac:dyDescent="0.25">
      <c r="A19978"/>
      <c r="B19978"/>
      <c r="C19978"/>
      <c r="D19978"/>
    </row>
    <row r="19979" spans="1:4" ht="15" x14ac:dyDescent="0.25">
      <c r="A19979"/>
      <c r="B19979"/>
      <c r="C19979"/>
      <c r="D19979"/>
    </row>
    <row r="19980" spans="1:4" ht="15" x14ac:dyDescent="0.25">
      <c r="A19980"/>
      <c r="B19980"/>
      <c r="C19980"/>
      <c r="D19980"/>
    </row>
    <row r="19981" spans="1:4" ht="15" x14ac:dyDescent="0.25">
      <c r="A19981"/>
      <c r="B19981"/>
      <c r="C19981"/>
      <c r="D19981"/>
    </row>
    <row r="19982" spans="1:4" ht="15" x14ac:dyDescent="0.25">
      <c r="A19982"/>
      <c r="B19982"/>
      <c r="C19982"/>
      <c r="D19982"/>
    </row>
    <row r="19983" spans="1:4" ht="15" x14ac:dyDescent="0.25">
      <c r="A19983"/>
      <c r="B19983"/>
      <c r="C19983"/>
      <c r="D19983"/>
    </row>
    <row r="19984" spans="1:4" ht="15" x14ac:dyDescent="0.25">
      <c r="A19984"/>
      <c r="B19984"/>
      <c r="C19984"/>
      <c r="D19984"/>
    </row>
    <row r="19985" spans="1:4" ht="15" x14ac:dyDescent="0.25">
      <c r="A19985"/>
      <c r="B19985"/>
      <c r="C19985"/>
      <c r="D19985"/>
    </row>
    <row r="19986" spans="1:4" ht="15" x14ac:dyDescent="0.25">
      <c r="A19986"/>
      <c r="B19986"/>
      <c r="C19986"/>
      <c r="D19986"/>
    </row>
    <row r="19987" spans="1:4" ht="15" x14ac:dyDescent="0.25">
      <c r="A19987"/>
      <c r="B19987"/>
      <c r="C19987"/>
      <c r="D19987"/>
    </row>
    <row r="19988" spans="1:4" ht="15" x14ac:dyDescent="0.25">
      <c r="A19988"/>
      <c r="B19988"/>
      <c r="C19988"/>
      <c r="D19988"/>
    </row>
    <row r="19989" spans="1:4" ht="15" x14ac:dyDescent="0.25">
      <c r="A19989"/>
      <c r="B19989"/>
      <c r="C19989"/>
      <c r="D19989"/>
    </row>
    <row r="19990" spans="1:4" ht="15" x14ac:dyDescent="0.25">
      <c r="A19990"/>
      <c r="B19990"/>
      <c r="C19990"/>
      <c r="D19990"/>
    </row>
    <row r="19991" spans="1:4" ht="15" x14ac:dyDescent="0.25">
      <c r="A19991"/>
      <c r="B19991"/>
      <c r="C19991"/>
      <c r="D19991"/>
    </row>
    <row r="19992" spans="1:4" ht="15" x14ac:dyDescent="0.25">
      <c r="A19992"/>
      <c r="B19992"/>
      <c r="C19992"/>
      <c r="D19992"/>
    </row>
    <row r="19993" spans="1:4" ht="15" x14ac:dyDescent="0.25">
      <c r="A19993"/>
      <c r="B19993"/>
      <c r="C19993"/>
      <c r="D19993"/>
    </row>
    <row r="19994" spans="1:4" ht="15" x14ac:dyDescent="0.25">
      <c r="A19994"/>
      <c r="B19994"/>
      <c r="C19994"/>
      <c r="D19994"/>
    </row>
    <row r="19995" spans="1:4" ht="15" x14ac:dyDescent="0.25">
      <c r="A19995"/>
      <c r="B19995"/>
      <c r="C19995"/>
      <c r="D19995"/>
    </row>
    <row r="19996" spans="1:4" ht="15" x14ac:dyDescent="0.25">
      <c r="A19996"/>
      <c r="B19996"/>
      <c r="C19996"/>
      <c r="D19996"/>
    </row>
    <row r="19997" spans="1:4" ht="15" x14ac:dyDescent="0.25">
      <c r="A19997"/>
      <c r="B19997"/>
      <c r="C19997"/>
      <c r="D19997"/>
    </row>
    <row r="19998" spans="1:4" ht="15" x14ac:dyDescent="0.25">
      <c r="A19998"/>
      <c r="B19998"/>
      <c r="C19998"/>
      <c r="D19998"/>
    </row>
    <row r="19999" spans="1:4" ht="15" x14ac:dyDescent="0.25">
      <c r="A19999"/>
      <c r="B19999"/>
      <c r="C19999"/>
      <c r="D19999"/>
    </row>
    <row r="20000" spans="1:4" ht="15" x14ac:dyDescent="0.25">
      <c r="A20000"/>
      <c r="B20000"/>
      <c r="C20000"/>
      <c r="D20000"/>
    </row>
    <row r="20001" spans="1:4" ht="15" x14ac:dyDescent="0.25">
      <c r="A20001"/>
      <c r="B20001"/>
      <c r="C20001"/>
      <c r="D20001"/>
    </row>
    <row r="20002" spans="1:4" ht="15" x14ac:dyDescent="0.25">
      <c r="A20002"/>
      <c r="B20002"/>
      <c r="C20002"/>
      <c r="D20002"/>
    </row>
    <row r="20003" spans="1:4" ht="15" x14ac:dyDescent="0.25">
      <c r="A20003"/>
      <c r="B20003"/>
      <c r="C20003"/>
      <c r="D20003"/>
    </row>
    <row r="20004" spans="1:4" ht="15" x14ac:dyDescent="0.25">
      <c r="A20004"/>
      <c r="B20004"/>
      <c r="C20004"/>
      <c r="D20004"/>
    </row>
    <row r="20005" spans="1:4" ht="15" x14ac:dyDescent="0.25">
      <c r="A20005"/>
      <c r="B20005"/>
      <c r="C20005"/>
      <c r="D20005"/>
    </row>
    <row r="20006" spans="1:4" ht="15" x14ac:dyDescent="0.25">
      <c r="A20006"/>
      <c r="B20006"/>
      <c r="C20006"/>
      <c r="D20006"/>
    </row>
    <row r="20007" spans="1:4" ht="15" x14ac:dyDescent="0.25">
      <c r="A20007"/>
      <c r="B20007"/>
      <c r="C20007"/>
      <c r="D20007"/>
    </row>
    <row r="20008" spans="1:4" ht="15" x14ac:dyDescent="0.25">
      <c r="A20008"/>
      <c r="B20008"/>
      <c r="C20008"/>
      <c r="D20008"/>
    </row>
    <row r="20009" spans="1:4" ht="15" x14ac:dyDescent="0.25">
      <c r="A20009"/>
      <c r="B20009"/>
      <c r="C20009"/>
      <c r="D20009"/>
    </row>
    <row r="20010" spans="1:4" ht="15" x14ac:dyDescent="0.25">
      <c r="A20010"/>
      <c r="B20010"/>
      <c r="C20010"/>
      <c r="D20010"/>
    </row>
    <row r="20011" spans="1:4" ht="15" x14ac:dyDescent="0.25">
      <c r="A20011"/>
      <c r="B20011"/>
      <c r="C20011"/>
      <c r="D20011"/>
    </row>
    <row r="20012" spans="1:4" ht="15" x14ac:dyDescent="0.25">
      <c r="A20012"/>
      <c r="B20012"/>
      <c r="C20012"/>
      <c r="D20012"/>
    </row>
    <row r="20013" spans="1:4" ht="15" x14ac:dyDescent="0.25">
      <c r="A20013"/>
      <c r="B20013"/>
      <c r="C20013"/>
      <c r="D20013"/>
    </row>
    <row r="20014" spans="1:4" ht="15" x14ac:dyDescent="0.25">
      <c r="A20014"/>
      <c r="B20014"/>
      <c r="C20014"/>
      <c r="D20014"/>
    </row>
    <row r="20015" spans="1:4" ht="15" x14ac:dyDescent="0.25">
      <c r="A20015"/>
      <c r="B20015"/>
      <c r="C20015"/>
      <c r="D20015"/>
    </row>
    <row r="20016" spans="1:4" ht="15" x14ac:dyDescent="0.25">
      <c r="A20016"/>
      <c r="B20016"/>
      <c r="C20016"/>
      <c r="D20016"/>
    </row>
    <row r="20017" spans="1:4" ht="15" x14ac:dyDescent="0.25">
      <c r="A20017"/>
      <c r="B20017"/>
      <c r="C20017"/>
      <c r="D20017"/>
    </row>
    <row r="20018" spans="1:4" ht="15" x14ac:dyDescent="0.25">
      <c r="A20018"/>
      <c r="B20018"/>
      <c r="C20018"/>
      <c r="D20018"/>
    </row>
    <row r="20019" spans="1:4" ht="15" x14ac:dyDescent="0.25">
      <c r="A20019"/>
      <c r="B20019"/>
      <c r="C20019"/>
      <c r="D20019"/>
    </row>
    <row r="20020" spans="1:4" ht="15" x14ac:dyDescent="0.25">
      <c r="A20020"/>
      <c r="B20020"/>
      <c r="C20020"/>
      <c r="D20020"/>
    </row>
    <row r="20021" spans="1:4" ht="15" x14ac:dyDescent="0.25">
      <c r="A20021"/>
      <c r="B20021"/>
      <c r="C20021"/>
      <c r="D20021"/>
    </row>
    <row r="20022" spans="1:4" ht="15" x14ac:dyDescent="0.25">
      <c r="A20022"/>
      <c r="B20022"/>
      <c r="C20022"/>
      <c r="D20022"/>
    </row>
    <row r="20023" spans="1:4" ht="15" x14ac:dyDescent="0.25">
      <c r="A20023"/>
      <c r="B20023"/>
      <c r="C20023"/>
      <c r="D20023"/>
    </row>
    <row r="20024" spans="1:4" ht="15" x14ac:dyDescent="0.25">
      <c r="A20024"/>
      <c r="B20024"/>
      <c r="C20024"/>
      <c r="D20024"/>
    </row>
    <row r="20025" spans="1:4" ht="15" x14ac:dyDescent="0.25">
      <c r="A20025"/>
      <c r="B20025"/>
      <c r="C20025"/>
      <c r="D20025"/>
    </row>
    <row r="20026" spans="1:4" ht="15" x14ac:dyDescent="0.25">
      <c r="A20026"/>
      <c r="B20026"/>
      <c r="C20026"/>
      <c r="D20026"/>
    </row>
    <row r="20027" spans="1:4" ht="15" x14ac:dyDescent="0.25">
      <c r="A20027"/>
      <c r="B20027"/>
      <c r="C20027"/>
      <c r="D20027"/>
    </row>
    <row r="20028" spans="1:4" ht="15" x14ac:dyDescent="0.25">
      <c r="A20028"/>
      <c r="B20028"/>
      <c r="C20028"/>
      <c r="D20028"/>
    </row>
    <row r="20029" spans="1:4" ht="15" x14ac:dyDescent="0.25">
      <c r="A20029"/>
      <c r="B20029"/>
      <c r="C20029"/>
      <c r="D20029"/>
    </row>
    <row r="20030" spans="1:4" ht="15" x14ac:dyDescent="0.25">
      <c r="A20030"/>
      <c r="B20030"/>
      <c r="C20030"/>
      <c r="D20030"/>
    </row>
    <row r="20031" spans="1:4" ht="15" x14ac:dyDescent="0.25">
      <c r="A20031"/>
      <c r="B20031"/>
      <c r="C20031"/>
      <c r="D20031"/>
    </row>
    <row r="20032" spans="1:4" ht="15" x14ac:dyDescent="0.25">
      <c r="A20032"/>
      <c r="B20032"/>
      <c r="C20032"/>
      <c r="D20032"/>
    </row>
    <row r="20033" spans="1:4" ht="15" x14ac:dyDescent="0.25">
      <c r="A20033"/>
      <c r="B20033"/>
      <c r="C20033"/>
      <c r="D20033"/>
    </row>
    <row r="20034" spans="1:4" ht="15" x14ac:dyDescent="0.25">
      <c r="A20034"/>
      <c r="B20034"/>
      <c r="C20034"/>
      <c r="D20034"/>
    </row>
    <row r="20035" spans="1:4" ht="15" x14ac:dyDescent="0.25">
      <c r="A20035"/>
      <c r="B20035"/>
      <c r="C20035"/>
      <c r="D20035"/>
    </row>
    <row r="20036" spans="1:4" ht="15" x14ac:dyDescent="0.25">
      <c r="A20036"/>
      <c r="B20036"/>
      <c r="C20036"/>
      <c r="D20036"/>
    </row>
    <row r="20037" spans="1:4" ht="15" x14ac:dyDescent="0.25">
      <c r="A20037"/>
      <c r="B20037"/>
      <c r="C20037"/>
      <c r="D20037"/>
    </row>
    <row r="20038" spans="1:4" ht="15" x14ac:dyDescent="0.25">
      <c r="A20038"/>
      <c r="B20038"/>
      <c r="C20038"/>
      <c r="D20038"/>
    </row>
    <row r="20039" spans="1:4" ht="15" x14ac:dyDescent="0.25">
      <c r="A20039"/>
      <c r="B20039"/>
      <c r="C20039"/>
      <c r="D20039"/>
    </row>
    <row r="20040" spans="1:4" ht="15" x14ac:dyDescent="0.25">
      <c r="A20040"/>
      <c r="B20040"/>
      <c r="C20040"/>
      <c r="D20040"/>
    </row>
    <row r="20041" spans="1:4" ht="15" x14ac:dyDescent="0.25">
      <c r="A20041"/>
      <c r="B20041"/>
      <c r="C20041"/>
      <c r="D20041"/>
    </row>
    <row r="20042" spans="1:4" ht="15" x14ac:dyDescent="0.25">
      <c r="A20042"/>
      <c r="B20042"/>
      <c r="C20042"/>
      <c r="D20042"/>
    </row>
    <row r="20043" spans="1:4" ht="15" x14ac:dyDescent="0.25">
      <c r="A20043"/>
      <c r="B20043"/>
      <c r="C20043"/>
      <c r="D20043"/>
    </row>
    <row r="20044" spans="1:4" ht="15" x14ac:dyDescent="0.25">
      <c r="A20044"/>
      <c r="B20044"/>
      <c r="C20044"/>
      <c r="D20044"/>
    </row>
    <row r="20045" spans="1:4" ht="15" x14ac:dyDescent="0.25">
      <c r="A20045"/>
      <c r="B20045"/>
      <c r="C20045"/>
      <c r="D20045"/>
    </row>
    <row r="20046" spans="1:4" ht="15" x14ac:dyDescent="0.25">
      <c r="A20046"/>
      <c r="B20046"/>
      <c r="C20046"/>
      <c r="D20046"/>
    </row>
    <row r="20047" spans="1:4" ht="15" x14ac:dyDescent="0.25">
      <c r="A20047"/>
      <c r="B20047"/>
      <c r="C20047"/>
      <c r="D20047"/>
    </row>
    <row r="20048" spans="1:4" ht="15" x14ac:dyDescent="0.25">
      <c r="A20048"/>
      <c r="B20048"/>
      <c r="C20048"/>
      <c r="D20048"/>
    </row>
    <row r="20049" spans="1:4" ht="15" x14ac:dyDescent="0.25">
      <c r="A20049"/>
      <c r="B20049"/>
      <c r="C20049"/>
      <c r="D20049"/>
    </row>
    <row r="20050" spans="1:4" ht="15" x14ac:dyDescent="0.25">
      <c r="A20050"/>
      <c r="B20050"/>
      <c r="C20050"/>
      <c r="D20050"/>
    </row>
    <row r="20051" spans="1:4" ht="15" x14ac:dyDescent="0.25">
      <c r="A20051"/>
      <c r="B20051"/>
      <c r="C20051"/>
      <c r="D20051"/>
    </row>
    <row r="20052" spans="1:4" ht="15" x14ac:dyDescent="0.25">
      <c r="A20052"/>
      <c r="B20052"/>
      <c r="C20052"/>
      <c r="D20052"/>
    </row>
    <row r="20053" spans="1:4" ht="15" x14ac:dyDescent="0.25">
      <c r="A20053"/>
      <c r="B20053"/>
      <c r="C20053"/>
      <c r="D20053"/>
    </row>
    <row r="20054" spans="1:4" ht="15" x14ac:dyDescent="0.25">
      <c r="A20054"/>
      <c r="B20054"/>
      <c r="C20054"/>
      <c r="D20054"/>
    </row>
    <row r="20055" spans="1:4" ht="15" x14ac:dyDescent="0.25">
      <c r="A20055"/>
      <c r="B20055"/>
      <c r="C20055"/>
      <c r="D20055"/>
    </row>
    <row r="20056" spans="1:4" ht="15" x14ac:dyDescent="0.25">
      <c r="A20056"/>
      <c r="B20056"/>
      <c r="C20056"/>
      <c r="D20056"/>
    </row>
    <row r="20057" spans="1:4" ht="15" x14ac:dyDescent="0.25">
      <c r="A20057"/>
      <c r="B20057"/>
      <c r="C20057"/>
      <c r="D20057"/>
    </row>
    <row r="20058" spans="1:4" ht="15" x14ac:dyDescent="0.25">
      <c r="A20058"/>
      <c r="B20058"/>
      <c r="C20058"/>
      <c r="D20058"/>
    </row>
    <row r="20059" spans="1:4" ht="15" x14ac:dyDescent="0.25">
      <c r="A20059"/>
      <c r="B20059"/>
      <c r="C20059"/>
      <c r="D20059"/>
    </row>
    <row r="20060" spans="1:4" ht="15" x14ac:dyDescent="0.25">
      <c r="A20060"/>
      <c r="B20060"/>
      <c r="C20060"/>
      <c r="D20060"/>
    </row>
    <row r="20061" spans="1:4" ht="15" x14ac:dyDescent="0.25">
      <c r="A20061"/>
      <c r="B20061"/>
      <c r="C20061"/>
      <c r="D20061"/>
    </row>
    <row r="20062" spans="1:4" ht="15" x14ac:dyDescent="0.25">
      <c r="A20062"/>
      <c r="B20062"/>
      <c r="C20062"/>
      <c r="D20062"/>
    </row>
    <row r="20063" spans="1:4" ht="15" x14ac:dyDescent="0.25">
      <c r="A20063"/>
      <c r="B20063"/>
      <c r="C20063"/>
      <c r="D20063"/>
    </row>
    <row r="20064" spans="1:4" ht="15" x14ac:dyDescent="0.25">
      <c r="A20064"/>
      <c r="B20064"/>
      <c r="C20064"/>
      <c r="D20064"/>
    </row>
    <row r="20065" spans="1:4" ht="15" x14ac:dyDescent="0.25">
      <c r="A20065"/>
      <c r="B20065"/>
      <c r="C20065"/>
      <c r="D20065"/>
    </row>
    <row r="20066" spans="1:4" ht="15" x14ac:dyDescent="0.25">
      <c r="A20066"/>
      <c r="B20066"/>
      <c r="C20066"/>
      <c r="D20066"/>
    </row>
    <row r="20067" spans="1:4" ht="15" x14ac:dyDescent="0.25">
      <c r="A20067"/>
      <c r="B20067"/>
      <c r="C20067"/>
      <c r="D20067"/>
    </row>
    <row r="20068" spans="1:4" ht="15" x14ac:dyDescent="0.25">
      <c r="A20068"/>
      <c r="B20068"/>
      <c r="C20068"/>
      <c r="D20068"/>
    </row>
    <row r="20069" spans="1:4" ht="15" x14ac:dyDescent="0.25">
      <c r="A20069"/>
      <c r="B20069"/>
      <c r="C20069"/>
      <c r="D20069"/>
    </row>
    <row r="20070" spans="1:4" ht="15" x14ac:dyDescent="0.25">
      <c r="A20070"/>
      <c r="B20070"/>
      <c r="C20070"/>
      <c r="D20070"/>
    </row>
    <row r="20071" spans="1:4" ht="15" x14ac:dyDescent="0.25">
      <c r="A20071"/>
      <c r="B20071"/>
      <c r="C20071"/>
      <c r="D20071"/>
    </row>
    <row r="20072" spans="1:4" ht="15" x14ac:dyDescent="0.25">
      <c r="A20072"/>
      <c r="B20072"/>
      <c r="C20072"/>
      <c r="D20072"/>
    </row>
    <row r="20073" spans="1:4" ht="15" x14ac:dyDescent="0.25">
      <c r="A20073"/>
      <c r="B20073"/>
      <c r="C20073"/>
      <c r="D20073"/>
    </row>
    <row r="20074" spans="1:4" ht="15" x14ac:dyDescent="0.25">
      <c r="A20074"/>
      <c r="B20074"/>
      <c r="C20074"/>
      <c r="D20074"/>
    </row>
    <row r="20075" spans="1:4" ht="15" x14ac:dyDescent="0.25">
      <c r="A20075"/>
      <c r="B20075"/>
      <c r="C20075"/>
      <c r="D20075"/>
    </row>
    <row r="20076" spans="1:4" ht="15" x14ac:dyDescent="0.25">
      <c r="A20076"/>
      <c r="B20076"/>
      <c r="C20076"/>
      <c r="D20076"/>
    </row>
    <row r="20077" spans="1:4" ht="15" x14ac:dyDescent="0.25">
      <c r="A20077"/>
      <c r="B20077"/>
      <c r="C20077"/>
      <c r="D20077"/>
    </row>
    <row r="20078" spans="1:4" ht="15" x14ac:dyDescent="0.25">
      <c r="A20078"/>
      <c r="B20078"/>
      <c r="C20078"/>
      <c r="D20078"/>
    </row>
    <row r="20079" spans="1:4" ht="15" x14ac:dyDescent="0.25">
      <c r="A20079"/>
      <c r="B20079"/>
      <c r="C20079"/>
      <c r="D20079"/>
    </row>
    <row r="20080" spans="1:4" ht="15" x14ac:dyDescent="0.25">
      <c r="A20080"/>
      <c r="B20080"/>
      <c r="C20080"/>
      <c r="D20080"/>
    </row>
    <row r="20081" spans="1:4" ht="15" x14ac:dyDescent="0.25">
      <c r="A20081"/>
      <c r="B20081"/>
      <c r="C20081"/>
      <c r="D20081"/>
    </row>
    <row r="20082" spans="1:4" ht="15" x14ac:dyDescent="0.25">
      <c r="A20082"/>
      <c r="B20082"/>
      <c r="C20082"/>
      <c r="D20082"/>
    </row>
    <row r="20083" spans="1:4" ht="15" x14ac:dyDescent="0.25">
      <c r="A20083"/>
      <c r="B20083"/>
      <c r="C20083"/>
      <c r="D20083"/>
    </row>
    <row r="20084" spans="1:4" ht="15" x14ac:dyDescent="0.25">
      <c r="A20084"/>
      <c r="B20084"/>
      <c r="C20084"/>
      <c r="D20084"/>
    </row>
    <row r="20085" spans="1:4" ht="15" x14ac:dyDescent="0.25">
      <c r="A20085"/>
      <c r="B20085"/>
      <c r="C20085"/>
      <c r="D20085"/>
    </row>
    <row r="20086" spans="1:4" ht="15" x14ac:dyDescent="0.25">
      <c r="A20086"/>
      <c r="B20086"/>
      <c r="C20086"/>
      <c r="D20086"/>
    </row>
    <row r="20087" spans="1:4" ht="15" x14ac:dyDescent="0.25">
      <c r="A20087"/>
      <c r="B20087"/>
      <c r="C20087"/>
      <c r="D20087"/>
    </row>
    <row r="20088" spans="1:4" ht="15" x14ac:dyDescent="0.25">
      <c r="A20088"/>
      <c r="B20088"/>
      <c r="C20088"/>
      <c r="D20088"/>
    </row>
    <row r="20089" spans="1:4" ht="15" x14ac:dyDescent="0.25">
      <c r="A20089"/>
      <c r="B20089"/>
      <c r="C20089"/>
      <c r="D20089"/>
    </row>
    <row r="20090" spans="1:4" ht="15" x14ac:dyDescent="0.25">
      <c r="A20090"/>
      <c r="B20090"/>
      <c r="C20090"/>
      <c r="D20090"/>
    </row>
    <row r="20091" spans="1:4" ht="15" x14ac:dyDescent="0.25">
      <c r="A20091"/>
      <c r="B20091"/>
      <c r="C20091"/>
      <c r="D20091"/>
    </row>
    <row r="20092" spans="1:4" ht="15" x14ac:dyDescent="0.25">
      <c r="A20092"/>
      <c r="B20092"/>
      <c r="C20092"/>
      <c r="D20092"/>
    </row>
    <row r="20093" spans="1:4" ht="15" x14ac:dyDescent="0.25">
      <c r="A20093"/>
      <c r="B20093"/>
      <c r="C20093"/>
      <c r="D20093"/>
    </row>
    <row r="20094" spans="1:4" ht="15" x14ac:dyDescent="0.25">
      <c r="A20094"/>
      <c r="B20094"/>
      <c r="C20094"/>
      <c r="D20094"/>
    </row>
    <row r="20095" spans="1:4" ht="15" x14ac:dyDescent="0.25">
      <c r="A20095"/>
      <c r="B20095"/>
      <c r="C20095"/>
      <c r="D20095"/>
    </row>
    <row r="20096" spans="1:4" ht="15" x14ac:dyDescent="0.25">
      <c r="A20096"/>
      <c r="B20096"/>
      <c r="C20096"/>
      <c r="D20096"/>
    </row>
    <row r="20097" spans="1:4" ht="15" x14ac:dyDescent="0.25">
      <c r="A20097"/>
      <c r="B20097"/>
      <c r="C20097"/>
      <c r="D20097"/>
    </row>
    <row r="20098" spans="1:4" ht="15" x14ac:dyDescent="0.25">
      <c r="A20098"/>
      <c r="B20098"/>
      <c r="C20098"/>
      <c r="D20098"/>
    </row>
    <row r="20099" spans="1:4" ht="15" x14ac:dyDescent="0.25">
      <c r="A20099"/>
      <c r="B20099"/>
      <c r="C20099"/>
      <c r="D20099"/>
    </row>
    <row r="20100" spans="1:4" ht="15" x14ac:dyDescent="0.25">
      <c r="A20100"/>
      <c r="B20100"/>
      <c r="C20100"/>
      <c r="D20100"/>
    </row>
    <row r="20101" spans="1:4" ht="15" x14ac:dyDescent="0.25">
      <c r="A20101"/>
      <c r="B20101"/>
      <c r="C20101"/>
      <c r="D20101"/>
    </row>
    <row r="20102" spans="1:4" ht="15" x14ac:dyDescent="0.25">
      <c r="A20102"/>
      <c r="B20102"/>
      <c r="C20102"/>
      <c r="D20102"/>
    </row>
    <row r="20103" spans="1:4" ht="15" x14ac:dyDescent="0.25">
      <c r="A20103"/>
      <c r="B20103"/>
      <c r="C20103"/>
      <c r="D20103"/>
    </row>
    <row r="20104" spans="1:4" ht="15" x14ac:dyDescent="0.25">
      <c r="A20104"/>
      <c r="B20104"/>
      <c r="C20104"/>
      <c r="D20104"/>
    </row>
    <row r="20105" spans="1:4" ht="15" x14ac:dyDescent="0.25">
      <c r="A20105"/>
      <c r="B20105"/>
      <c r="C20105"/>
      <c r="D20105"/>
    </row>
    <row r="20106" spans="1:4" ht="15" x14ac:dyDescent="0.25">
      <c r="A20106"/>
      <c r="B20106"/>
      <c r="C20106"/>
      <c r="D20106"/>
    </row>
    <row r="20107" spans="1:4" ht="15" x14ac:dyDescent="0.25">
      <c r="A20107"/>
      <c r="B20107"/>
      <c r="C20107"/>
      <c r="D20107"/>
    </row>
    <row r="20108" spans="1:4" ht="15" x14ac:dyDescent="0.25">
      <c r="A20108"/>
      <c r="B20108"/>
      <c r="C20108"/>
      <c r="D20108"/>
    </row>
    <row r="20109" spans="1:4" ht="15" x14ac:dyDescent="0.25">
      <c r="A20109"/>
      <c r="B20109"/>
      <c r="C20109"/>
      <c r="D20109"/>
    </row>
    <row r="20110" spans="1:4" ht="15" x14ac:dyDescent="0.25">
      <c r="A20110"/>
      <c r="B20110"/>
      <c r="C20110"/>
      <c r="D20110"/>
    </row>
    <row r="20111" spans="1:4" ht="15" x14ac:dyDescent="0.25">
      <c r="A20111"/>
      <c r="B20111"/>
      <c r="C20111"/>
      <c r="D20111"/>
    </row>
    <row r="20112" spans="1:4" ht="15" x14ac:dyDescent="0.25">
      <c r="A20112"/>
      <c r="B20112"/>
      <c r="C20112"/>
      <c r="D20112"/>
    </row>
    <row r="20113" spans="1:4" ht="15" x14ac:dyDescent="0.25">
      <c r="A20113"/>
      <c r="B20113"/>
      <c r="C20113"/>
      <c r="D20113"/>
    </row>
    <row r="20114" spans="1:4" ht="15" x14ac:dyDescent="0.25">
      <c r="A20114"/>
      <c r="B20114"/>
      <c r="C20114"/>
      <c r="D20114"/>
    </row>
    <row r="20115" spans="1:4" ht="15" x14ac:dyDescent="0.25">
      <c r="A20115"/>
      <c r="B20115"/>
      <c r="C20115"/>
      <c r="D20115"/>
    </row>
    <row r="20116" spans="1:4" ht="15" x14ac:dyDescent="0.25">
      <c r="A20116"/>
      <c r="B20116"/>
      <c r="C20116"/>
      <c r="D20116"/>
    </row>
    <row r="20117" spans="1:4" ht="15" x14ac:dyDescent="0.25">
      <c r="A20117"/>
      <c r="B20117"/>
      <c r="C20117"/>
      <c r="D20117"/>
    </row>
    <row r="20118" spans="1:4" ht="15" x14ac:dyDescent="0.25">
      <c r="A20118"/>
      <c r="B20118"/>
      <c r="C20118"/>
      <c r="D20118"/>
    </row>
    <row r="20119" spans="1:4" ht="15" x14ac:dyDescent="0.25">
      <c r="A20119"/>
      <c r="B20119"/>
      <c r="C20119"/>
      <c r="D20119"/>
    </row>
    <row r="20120" spans="1:4" ht="15" x14ac:dyDescent="0.25">
      <c r="A20120"/>
      <c r="B20120"/>
      <c r="C20120"/>
      <c r="D20120"/>
    </row>
    <row r="20121" spans="1:4" ht="15" x14ac:dyDescent="0.25">
      <c r="A20121"/>
      <c r="B20121"/>
      <c r="C20121"/>
      <c r="D20121"/>
    </row>
    <row r="20122" spans="1:4" ht="15" x14ac:dyDescent="0.25">
      <c r="A20122"/>
      <c r="B20122"/>
      <c r="C20122"/>
      <c r="D20122"/>
    </row>
    <row r="20123" spans="1:4" ht="15" x14ac:dyDescent="0.25">
      <c r="A20123"/>
      <c r="B20123"/>
      <c r="C20123"/>
      <c r="D20123"/>
    </row>
    <row r="20124" spans="1:4" ht="15" x14ac:dyDescent="0.25">
      <c r="A20124"/>
      <c r="B20124"/>
      <c r="C20124"/>
      <c r="D20124"/>
    </row>
    <row r="20125" spans="1:4" ht="15" x14ac:dyDescent="0.25">
      <c r="A20125"/>
      <c r="B20125"/>
      <c r="C20125"/>
      <c r="D20125"/>
    </row>
    <row r="20126" spans="1:4" ht="15" x14ac:dyDescent="0.25">
      <c r="A20126"/>
      <c r="B20126"/>
      <c r="C20126"/>
      <c r="D20126"/>
    </row>
    <row r="20127" spans="1:4" ht="15" x14ac:dyDescent="0.25">
      <c r="A20127"/>
      <c r="B20127"/>
      <c r="C20127"/>
      <c r="D20127"/>
    </row>
    <row r="20128" spans="1:4" ht="15" x14ac:dyDescent="0.25">
      <c r="A20128"/>
      <c r="B20128"/>
      <c r="C20128"/>
      <c r="D20128"/>
    </row>
    <row r="20129" spans="1:4" ht="15" x14ac:dyDescent="0.25">
      <c r="A20129"/>
      <c r="B20129"/>
      <c r="C20129"/>
      <c r="D20129"/>
    </row>
    <row r="20130" spans="1:4" ht="15" x14ac:dyDescent="0.25">
      <c r="A20130"/>
      <c r="B20130"/>
      <c r="C20130"/>
      <c r="D20130"/>
    </row>
    <row r="20131" spans="1:4" ht="15" x14ac:dyDescent="0.25">
      <c r="A20131"/>
      <c r="B20131"/>
      <c r="C20131"/>
      <c r="D20131"/>
    </row>
    <row r="20132" spans="1:4" ht="15" x14ac:dyDescent="0.25">
      <c r="A20132"/>
      <c r="B20132"/>
      <c r="C20132"/>
      <c r="D20132"/>
    </row>
    <row r="20133" spans="1:4" ht="15" x14ac:dyDescent="0.25">
      <c r="A20133"/>
      <c r="B20133"/>
      <c r="C20133"/>
      <c r="D20133"/>
    </row>
    <row r="20134" spans="1:4" ht="15" x14ac:dyDescent="0.25">
      <c r="A20134"/>
      <c r="B20134"/>
      <c r="C20134"/>
      <c r="D20134"/>
    </row>
    <row r="20135" spans="1:4" ht="15" x14ac:dyDescent="0.25">
      <c r="A20135"/>
      <c r="B20135"/>
      <c r="C20135"/>
      <c r="D20135"/>
    </row>
    <row r="20136" spans="1:4" ht="15" x14ac:dyDescent="0.25">
      <c r="A20136"/>
      <c r="B20136"/>
      <c r="C20136"/>
      <c r="D20136"/>
    </row>
    <row r="20137" spans="1:4" ht="15" x14ac:dyDescent="0.25">
      <c r="A20137"/>
      <c r="B20137"/>
      <c r="C20137"/>
      <c r="D20137"/>
    </row>
    <row r="20138" spans="1:4" ht="15" x14ac:dyDescent="0.25">
      <c r="A20138"/>
      <c r="B20138"/>
      <c r="C20138"/>
      <c r="D20138"/>
    </row>
    <row r="20139" spans="1:4" ht="15" x14ac:dyDescent="0.25">
      <c r="A20139"/>
      <c r="B20139"/>
      <c r="C20139"/>
      <c r="D20139"/>
    </row>
    <row r="20140" spans="1:4" ht="15" x14ac:dyDescent="0.25">
      <c r="A20140"/>
      <c r="B20140"/>
      <c r="C20140"/>
      <c r="D20140"/>
    </row>
    <row r="20141" spans="1:4" ht="15" x14ac:dyDescent="0.25">
      <c r="A20141"/>
      <c r="B20141"/>
      <c r="C20141"/>
      <c r="D20141"/>
    </row>
    <row r="20142" spans="1:4" ht="15" x14ac:dyDescent="0.25">
      <c r="A20142"/>
      <c r="B20142"/>
      <c r="C20142"/>
      <c r="D20142"/>
    </row>
    <row r="20143" spans="1:4" ht="15" x14ac:dyDescent="0.25">
      <c r="A20143"/>
      <c r="B20143"/>
      <c r="C20143"/>
      <c r="D20143"/>
    </row>
    <row r="20144" spans="1:4" ht="15" x14ac:dyDescent="0.25">
      <c r="A20144"/>
      <c r="B20144"/>
      <c r="C20144"/>
      <c r="D20144"/>
    </row>
    <row r="20145" spans="1:4" ht="15" x14ac:dyDescent="0.25">
      <c r="A20145"/>
      <c r="B20145"/>
      <c r="C20145"/>
      <c r="D20145"/>
    </row>
    <row r="20146" spans="1:4" ht="15" x14ac:dyDescent="0.25">
      <c r="A20146"/>
      <c r="B20146"/>
      <c r="C20146"/>
      <c r="D20146"/>
    </row>
    <row r="20147" spans="1:4" ht="15" x14ac:dyDescent="0.25">
      <c r="A20147"/>
      <c r="B20147"/>
      <c r="C20147"/>
      <c r="D20147"/>
    </row>
    <row r="20148" spans="1:4" ht="15" x14ac:dyDescent="0.25">
      <c r="A20148"/>
      <c r="B20148"/>
      <c r="C20148"/>
      <c r="D20148"/>
    </row>
    <row r="20149" spans="1:4" ht="15" x14ac:dyDescent="0.25">
      <c r="A20149"/>
      <c r="B20149"/>
      <c r="C20149"/>
      <c r="D20149"/>
    </row>
    <row r="20150" spans="1:4" ht="15" x14ac:dyDescent="0.25">
      <c r="A20150"/>
      <c r="B20150"/>
      <c r="C20150"/>
      <c r="D20150"/>
    </row>
    <row r="20151" spans="1:4" ht="15" x14ac:dyDescent="0.25">
      <c r="A20151"/>
      <c r="B20151"/>
      <c r="C20151"/>
      <c r="D20151"/>
    </row>
    <row r="20152" spans="1:4" ht="15" x14ac:dyDescent="0.25">
      <c r="A20152"/>
      <c r="B20152"/>
      <c r="C20152"/>
      <c r="D20152"/>
    </row>
    <row r="20153" spans="1:4" ht="15" x14ac:dyDescent="0.25">
      <c r="A20153"/>
      <c r="B20153"/>
      <c r="C20153"/>
      <c r="D20153"/>
    </row>
    <row r="20154" spans="1:4" ht="15" x14ac:dyDescent="0.25">
      <c r="A20154"/>
      <c r="B20154"/>
      <c r="C20154"/>
      <c r="D20154"/>
    </row>
    <row r="20155" spans="1:4" ht="15" x14ac:dyDescent="0.25">
      <c r="A20155"/>
      <c r="B20155"/>
      <c r="C20155"/>
      <c r="D20155"/>
    </row>
    <row r="20156" spans="1:4" ht="15" x14ac:dyDescent="0.25">
      <c r="A20156"/>
      <c r="B20156"/>
      <c r="C20156"/>
      <c r="D20156"/>
    </row>
    <row r="20157" spans="1:4" ht="15" x14ac:dyDescent="0.25">
      <c r="A20157"/>
      <c r="B20157"/>
      <c r="C20157"/>
      <c r="D20157"/>
    </row>
    <row r="20158" spans="1:4" ht="15" x14ac:dyDescent="0.25">
      <c r="A20158"/>
      <c r="B20158"/>
      <c r="C20158"/>
      <c r="D20158"/>
    </row>
    <row r="20159" spans="1:4" ht="15" x14ac:dyDescent="0.25">
      <c r="A20159"/>
      <c r="B20159"/>
      <c r="C20159"/>
      <c r="D20159"/>
    </row>
    <row r="20160" spans="1:4" ht="15" x14ac:dyDescent="0.25">
      <c r="A20160"/>
      <c r="B20160"/>
      <c r="C20160"/>
      <c r="D20160"/>
    </row>
    <row r="20161" spans="1:4" ht="15" x14ac:dyDescent="0.25">
      <c r="A20161"/>
      <c r="B20161"/>
      <c r="C20161"/>
      <c r="D20161"/>
    </row>
    <row r="20162" spans="1:4" ht="15" x14ac:dyDescent="0.25">
      <c r="A20162"/>
      <c r="B20162"/>
      <c r="C20162"/>
      <c r="D20162"/>
    </row>
    <row r="20163" spans="1:4" ht="15" x14ac:dyDescent="0.25">
      <c r="A20163"/>
      <c r="B20163"/>
      <c r="C20163"/>
      <c r="D20163"/>
    </row>
    <row r="20164" spans="1:4" ht="15" x14ac:dyDescent="0.25">
      <c r="A20164"/>
      <c r="B20164"/>
      <c r="C20164"/>
      <c r="D20164"/>
    </row>
    <row r="20165" spans="1:4" ht="15" x14ac:dyDescent="0.25">
      <c r="A20165"/>
      <c r="B20165"/>
      <c r="C20165"/>
      <c r="D20165"/>
    </row>
    <row r="20166" spans="1:4" ht="15" x14ac:dyDescent="0.25">
      <c r="A20166"/>
      <c r="B20166"/>
      <c r="C20166"/>
      <c r="D20166"/>
    </row>
    <row r="20167" spans="1:4" ht="15" x14ac:dyDescent="0.25">
      <c r="A20167"/>
      <c r="B20167"/>
      <c r="C20167"/>
      <c r="D20167"/>
    </row>
    <row r="20168" spans="1:4" ht="15" x14ac:dyDescent="0.25">
      <c r="A20168"/>
      <c r="B20168"/>
      <c r="C20168"/>
      <c r="D20168"/>
    </row>
    <row r="20169" spans="1:4" ht="15" x14ac:dyDescent="0.25">
      <c r="A20169"/>
      <c r="B20169"/>
      <c r="C20169"/>
      <c r="D20169"/>
    </row>
    <row r="20170" spans="1:4" ht="15" x14ac:dyDescent="0.25">
      <c r="A20170"/>
      <c r="B20170"/>
      <c r="C20170"/>
      <c r="D20170"/>
    </row>
    <row r="20171" spans="1:4" ht="15" x14ac:dyDescent="0.25">
      <c r="A20171"/>
      <c r="B20171"/>
      <c r="C20171"/>
      <c r="D20171"/>
    </row>
    <row r="20172" spans="1:4" ht="15" x14ac:dyDescent="0.25">
      <c r="A20172"/>
      <c r="B20172"/>
      <c r="C20172"/>
      <c r="D20172"/>
    </row>
    <row r="20173" spans="1:4" ht="15" x14ac:dyDescent="0.25">
      <c r="A20173"/>
      <c r="B20173"/>
      <c r="C20173"/>
      <c r="D20173"/>
    </row>
    <row r="20174" spans="1:4" ht="15" x14ac:dyDescent="0.25">
      <c r="A20174"/>
      <c r="B20174"/>
      <c r="C20174"/>
      <c r="D20174"/>
    </row>
    <row r="20175" spans="1:4" ht="15" x14ac:dyDescent="0.25">
      <c r="A20175"/>
      <c r="B20175"/>
      <c r="C20175"/>
      <c r="D20175"/>
    </row>
    <row r="20176" spans="1:4" ht="15" x14ac:dyDescent="0.25">
      <c r="A20176"/>
      <c r="B20176"/>
      <c r="C20176"/>
      <c r="D20176"/>
    </row>
    <row r="20177" spans="1:4" ht="15" x14ac:dyDescent="0.25">
      <c r="A20177"/>
      <c r="B20177"/>
      <c r="C20177"/>
      <c r="D20177"/>
    </row>
    <row r="20178" spans="1:4" ht="15" x14ac:dyDescent="0.25">
      <c r="A20178"/>
      <c r="B20178"/>
      <c r="C20178"/>
      <c r="D20178"/>
    </row>
    <row r="20179" spans="1:4" ht="15" x14ac:dyDescent="0.25">
      <c r="A20179"/>
      <c r="B20179"/>
      <c r="C20179"/>
      <c r="D20179"/>
    </row>
    <row r="20180" spans="1:4" ht="15" x14ac:dyDescent="0.25">
      <c r="A20180"/>
      <c r="B20180"/>
      <c r="C20180"/>
      <c r="D20180"/>
    </row>
    <row r="20181" spans="1:4" ht="15" x14ac:dyDescent="0.25">
      <c r="A20181"/>
      <c r="B20181"/>
      <c r="C20181"/>
      <c r="D20181"/>
    </row>
    <row r="20182" spans="1:4" ht="15" x14ac:dyDescent="0.25">
      <c r="A20182"/>
      <c r="B20182"/>
      <c r="C20182"/>
      <c r="D20182"/>
    </row>
    <row r="20183" spans="1:4" ht="15" x14ac:dyDescent="0.25">
      <c r="A20183"/>
      <c r="B20183"/>
      <c r="C20183"/>
      <c r="D20183"/>
    </row>
    <row r="20184" spans="1:4" ht="15" x14ac:dyDescent="0.25">
      <c r="A20184"/>
      <c r="B20184"/>
      <c r="C20184"/>
      <c r="D20184"/>
    </row>
    <row r="20185" spans="1:4" ht="15" x14ac:dyDescent="0.25">
      <c r="A20185"/>
      <c r="B20185"/>
      <c r="C20185"/>
      <c r="D20185"/>
    </row>
    <row r="20186" spans="1:4" ht="15" x14ac:dyDescent="0.25">
      <c r="A20186"/>
      <c r="B20186"/>
      <c r="C20186"/>
      <c r="D20186"/>
    </row>
    <row r="20187" spans="1:4" ht="15" x14ac:dyDescent="0.25">
      <c r="A20187"/>
      <c r="B20187"/>
      <c r="C20187"/>
      <c r="D20187"/>
    </row>
    <row r="20188" spans="1:4" ht="15" x14ac:dyDescent="0.25">
      <c r="A20188"/>
      <c r="B20188"/>
      <c r="C20188"/>
      <c r="D20188"/>
    </row>
    <row r="20189" spans="1:4" ht="15" x14ac:dyDescent="0.25">
      <c r="A20189"/>
      <c r="B20189"/>
      <c r="C20189"/>
      <c r="D20189"/>
    </row>
    <row r="20190" spans="1:4" ht="15" x14ac:dyDescent="0.25">
      <c r="A20190"/>
      <c r="B20190"/>
      <c r="C20190"/>
      <c r="D20190"/>
    </row>
    <row r="20191" spans="1:4" ht="15" x14ac:dyDescent="0.25">
      <c r="A20191"/>
      <c r="B20191"/>
      <c r="C20191"/>
      <c r="D20191"/>
    </row>
    <row r="20192" spans="1:4" ht="15" x14ac:dyDescent="0.25">
      <c r="A20192"/>
      <c r="B20192"/>
      <c r="C20192"/>
      <c r="D20192"/>
    </row>
    <row r="20193" spans="1:4" ht="15" x14ac:dyDescent="0.25">
      <c r="A20193"/>
      <c r="B20193"/>
      <c r="C20193"/>
      <c r="D20193"/>
    </row>
    <row r="20194" spans="1:4" ht="15" x14ac:dyDescent="0.25">
      <c r="A20194"/>
      <c r="B20194"/>
      <c r="C20194"/>
      <c r="D20194"/>
    </row>
    <row r="20195" spans="1:4" ht="15" x14ac:dyDescent="0.25">
      <c r="A20195"/>
      <c r="B20195"/>
      <c r="C20195"/>
      <c r="D20195"/>
    </row>
    <row r="20196" spans="1:4" ht="15" x14ac:dyDescent="0.25">
      <c r="A20196"/>
      <c r="B20196"/>
      <c r="C20196"/>
      <c r="D20196"/>
    </row>
    <row r="20197" spans="1:4" ht="15" x14ac:dyDescent="0.25">
      <c r="A20197"/>
      <c r="B20197"/>
      <c r="C20197"/>
      <c r="D20197"/>
    </row>
    <row r="20198" spans="1:4" ht="15" x14ac:dyDescent="0.25">
      <c r="A20198"/>
      <c r="B20198"/>
      <c r="C20198"/>
      <c r="D20198"/>
    </row>
    <row r="20199" spans="1:4" ht="15" x14ac:dyDescent="0.25">
      <c r="A20199"/>
      <c r="B20199"/>
      <c r="C20199"/>
      <c r="D20199"/>
    </row>
    <row r="20200" spans="1:4" ht="15" x14ac:dyDescent="0.25">
      <c r="A20200"/>
      <c r="B20200"/>
      <c r="C20200"/>
      <c r="D20200"/>
    </row>
    <row r="20201" spans="1:4" ht="15" x14ac:dyDescent="0.25">
      <c r="A20201"/>
      <c r="B20201"/>
      <c r="C20201"/>
      <c r="D20201"/>
    </row>
    <row r="20202" spans="1:4" ht="15" x14ac:dyDescent="0.25">
      <c r="A20202"/>
      <c r="B20202"/>
      <c r="C20202"/>
      <c r="D20202"/>
    </row>
    <row r="20203" spans="1:4" ht="15" x14ac:dyDescent="0.25">
      <c r="A20203"/>
      <c r="B20203"/>
      <c r="C20203"/>
      <c r="D20203"/>
    </row>
    <row r="20204" spans="1:4" ht="15" x14ac:dyDescent="0.25">
      <c r="A20204"/>
      <c r="B20204"/>
      <c r="C20204"/>
      <c r="D20204"/>
    </row>
    <row r="20205" spans="1:4" ht="15" x14ac:dyDescent="0.25">
      <c r="A20205"/>
      <c r="B20205"/>
      <c r="C20205"/>
      <c r="D20205"/>
    </row>
    <row r="20206" spans="1:4" ht="15" x14ac:dyDescent="0.25">
      <c r="A20206"/>
      <c r="B20206"/>
      <c r="C20206"/>
      <c r="D20206"/>
    </row>
    <row r="20207" spans="1:4" ht="15" x14ac:dyDescent="0.25">
      <c r="A20207"/>
      <c r="B20207"/>
      <c r="C20207"/>
      <c r="D20207"/>
    </row>
    <row r="20208" spans="1:4" ht="15" x14ac:dyDescent="0.25">
      <c r="A20208"/>
      <c r="B20208"/>
      <c r="C20208"/>
      <c r="D20208"/>
    </row>
    <row r="20209" spans="1:4" ht="15" x14ac:dyDescent="0.25">
      <c r="A20209"/>
      <c r="B20209"/>
      <c r="C20209"/>
      <c r="D20209"/>
    </row>
    <row r="20210" spans="1:4" ht="15" x14ac:dyDescent="0.25">
      <c r="A20210"/>
      <c r="B20210"/>
      <c r="C20210"/>
      <c r="D20210"/>
    </row>
    <row r="20211" spans="1:4" ht="15" x14ac:dyDescent="0.25">
      <c r="A20211"/>
      <c r="B20211"/>
      <c r="C20211"/>
      <c r="D20211"/>
    </row>
    <row r="20212" spans="1:4" ht="15" x14ac:dyDescent="0.25">
      <c r="A20212"/>
      <c r="B20212"/>
      <c r="C20212"/>
      <c r="D20212"/>
    </row>
    <row r="20213" spans="1:4" ht="15" x14ac:dyDescent="0.25">
      <c r="A20213"/>
      <c r="B20213"/>
      <c r="C20213"/>
      <c r="D20213"/>
    </row>
    <row r="20214" spans="1:4" ht="15" x14ac:dyDescent="0.25">
      <c r="A20214"/>
      <c r="B20214"/>
      <c r="C20214"/>
      <c r="D20214"/>
    </row>
    <row r="20215" spans="1:4" ht="15" x14ac:dyDescent="0.25">
      <c r="A20215"/>
      <c r="B20215"/>
      <c r="C20215"/>
      <c r="D20215"/>
    </row>
    <row r="20216" spans="1:4" ht="15" x14ac:dyDescent="0.25">
      <c r="A20216"/>
      <c r="B20216"/>
      <c r="C20216"/>
      <c r="D20216"/>
    </row>
    <row r="20217" spans="1:4" ht="15" x14ac:dyDescent="0.25">
      <c r="A20217"/>
      <c r="B20217"/>
      <c r="C20217"/>
      <c r="D20217"/>
    </row>
    <row r="20218" spans="1:4" ht="15" x14ac:dyDescent="0.25">
      <c r="A20218"/>
      <c r="B20218"/>
      <c r="C20218"/>
      <c r="D20218"/>
    </row>
    <row r="20219" spans="1:4" ht="15" x14ac:dyDescent="0.25">
      <c r="A20219"/>
      <c r="B20219"/>
      <c r="C20219"/>
      <c r="D20219"/>
    </row>
    <row r="20220" spans="1:4" ht="15" x14ac:dyDescent="0.25">
      <c r="A20220"/>
      <c r="B20220"/>
      <c r="C20220"/>
      <c r="D20220"/>
    </row>
    <row r="20221" spans="1:4" ht="15" x14ac:dyDescent="0.25">
      <c r="A20221"/>
      <c r="B20221"/>
      <c r="C20221"/>
      <c r="D20221"/>
    </row>
    <row r="20222" spans="1:4" ht="15" x14ac:dyDescent="0.25">
      <c r="A20222"/>
      <c r="B20222"/>
      <c r="C20222"/>
      <c r="D20222"/>
    </row>
    <row r="20223" spans="1:4" ht="15" x14ac:dyDescent="0.25">
      <c r="A20223"/>
      <c r="B20223"/>
      <c r="C20223"/>
      <c r="D20223"/>
    </row>
    <row r="20224" spans="1:4" ht="15" x14ac:dyDescent="0.25">
      <c r="A20224"/>
      <c r="B20224"/>
      <c r="C20224"/>
      <c r="D20224"/>
    </row>
    <row r="20225" spans="1:4" ht="15" x14ac:dyDescent="0.25">
      <c r="A20225"/>
      <c r="B20225"/>
      <c r="C20225"/>
      <c r="D20225"/>
    </row>
    <row r="20226" spans="1:4" ht="15" x14ac:dyDescent="0.25">
      <c r="A20226"/>
      <c r="B20226"/>
      <c r="C20226"/>
      <c r="D20226"/>
    </row>
    <row r="20227" spans="1:4" ht="15" x14ac:dyDescent="0.25">
      <c r="A20227"/>
      <c r="B20227"/>
      <c r="C20227"/>
      <c r="D20227"/>
    </row>
    <row r="20228" spans="1:4" ht="15" x14ac:dyDescent="0.25">
      <c r="A20228"/>
      <c r="B20228"/>
      <c r="C20228"/>
      <c r="D20228"/>
    </row>
    <row r="20229" spans="1:4" ht="15" x14ac:dyDescent="0.25">
      <c r="A20229"/>
      <c r="B20229"/>
      <c r="C20229"/>
      <c r="D20229"/>
    </row>
    <row r="20230" spans="1:4" ht="15" x14ac:dyDescent="0.25">
      <c r="A20230"/>
      <c r="B20230"/>
      <c r="C20230"/>
      <c r="D20230"/>
    </row>
    <row r="20231" spans="1:4" ht="15" x14ac:dyDescent="0.25">
      <c r="A20231"/>
      <c r="B20231"/>
      <c r="C20231"/>
      <c r="D20231"/>
    </row>
    <row r="20232" spans="1:4" ht="15" x14ac:dyDescent="0.25">
      <c r="A20232"/>
      <c r="B20232"/>
      <c r="C20232"/>
      <c r="D20232"/>
    </row>
    <row r="20233" spans="1:4" ht="15" x14ac:dyDescent="0.25">
      <c r="A20233"/>
      <c r="B20233"/>
      <c r="C20233"/>
      <c r="D20233"/>
    </row>
    <row r="20234" spans="1:4" ht="15" x14ac:dyDescent="0.25">
      <c r="A20234"/>
      <c r="B20234"/>
      <c r="C20234"/>
      <c r="D20234"/>
    </row>
    <row r="20235" spans="1:4" ht="15" x14ac:dyDescent="0.25">
      <c r="A20235"/>
      <c r="B20235"/>
      <c r="C20235"/>
      <c r="D20235"/>
    </row>
    <row r="20236" spans="1:4" ht="15" x14ac:dyDescent="0.25">
      <c r="A20236"/>
      <c r="B20236"/>
      <c r="C20236"/>
      <c r="D20236"/>
    </row>
    <row r="20237" spans="1:4" ht="15" x14ac:dyDescent="0.25">
      <c r="A20237"/>
      <c r="B20237"/>
      <c r="C20237"/>
      <c r="D20237"/>
    </row>
    <row r="20238" spans="1:4" ht="15" x14ac:dyDescent="0.25">
      <c r="A20238"/>
      <c r="B20238"/>
      <c r="C20238"/>
      <c r="D20238"/>
    </row>
    <row r="20239" spans="1:4" ht="15" x14ac:dyDescent="0.25">
      <c r="A20239"/>
      <c r="B20239"/>
      <c r="C20239"/>
      <c r="D20239"/>
    </row>
    <row r="20240" spans="1:4" ht="15" x14ac:dyDescent="0.25">
      <c r="A20240"/>
      <c r="B20240"/>
      <c r="C20240"/>
      <c r="D20240"/>
    </row>
    <row r="20241" spans="1:4" ht="15" x14ac:dyDescent="0.25">
      <c r="A20241"/>
      <c r="B20241"/>
      <c r="C20241"/>
      <c r="D20241"/>
    </row>
    <row r="20242" spans="1:4" ht="15" x14ac:dyDescent="0.25">
      <c r="A20242"/>
      <c r="B20242"/>
      <c r="C20242"/>
      <c r="D20242"/>
    </row>
    <row r="20243" spans="1:4" ht="15" x14ac:dyDescent="0.25">
      <c r="A20243"/>
      <c r="B20243"/>
      <c r="C20243"/>
      <c r="D20243"/>
    </row>
    <row r="20244" spans="1:4" ht="15" x14ac:dyDescent="0.25">
      <c r="A20244"/>
      <c r="B20244"/>
      <c r="C20244"/>
      <c r="D20244"/>
    </row>
    <row r="20245" spans="1:4" ht="15" x14ac:dyDescent="0.25">
      <c r="A20245"/>
      <c r="B20245"/>
      <c r="C20245"/>
      <c r="D20245"/>
    </row>
    <row r="20246" spans="1:4" ht="15" x14ac:dyDescent="0.25">
      <c r="A20246"/>
      <c r="B20246"/>
      <c r="C20246"/>
      <c r="D20246"/>
    </row>
    <row r="20247" spans="1:4" ht="15" x14ac:dyDescent="0.25">
      <c r="A20247"/>
      <c r="B20247"/>
      <c r="C20247"/>
      <c r="D20247"/>
    </row>
    <row r="20248" spans="1:4" ht="15" x14ac:dyDescent="0.25">
      <c r="A20248"/>
      <c r="B20248"/>
      <c r="C20248"/>
      <c r="D20248"/>
    </row>
    <row r="20249" spans="1:4" ht="15" x14ac:dyDescent="0.25">
      <c r="A20249"/>
      <c r="B20249"/>
      <c r="C20249"/>
      <c r="D20249"/>
    </row>
    <row r="20250" spans="1:4" ht="15" x14ac:dyDescent="0.25">
      <c r="A20250"/>
      <c r="B20250"/>
      <c r="C20250"/>
      <c r="D20250"/>
    </row>
    <row r="20251" spans="1:4" ht="15" x14ac:dyDescent="0.25">
      <c r="A20251"/>
      <c r="B20251"/>
      <c r="C20251"/>
      <c r="D20251"/>
    </row>
    <row r="20252" spans="1:4" ht="15" x14ac:dyDescent="0.25">
      <c r="A20252"/>
      <c r="B20252"/>
      <c r="C20252"/>
      <c r="D20252"/>
    </row>
    <row r="20253" spans="1:4" ht="15" x14ac:dyDescent="0.25">
      <c r="A20253"/>
      <c r="B20253"/>
      <c r="C20253"/>
      <c r="D20253"/>
    </row>
    <row r="20254" spans="1:4" ht="15" x14ac:dyDescent="0.25">
      <c r="A20254"/>
      <c r="B20254"/>
      <c r="C20254"/>
      <c r="D20254"/>
    </row>
    <row r="20255" spans="1:4" ht="15" x14ac:dyDescent="0.25">
      <c r="A20255"/>
      <c r="B20255"/>
      <c r="C20255"/>
      <c r="D20255"/>
    </row>
    <row r="20256" spans="1:4" ht="15" x14ac:dyDescent="0.25">
      <c r="A20256"/>
      <c r="B20256"/>
      <c r="C20256"/>
      <c r="D20256"/>
    </row>
    <row r="20257" spans="1:4" ht="15" x14ac:dyDescent="0.25">
      <c r="A20257"/>
      <c r="B20257"/>
      <c r="C20257"/>
      <c r="D20257"/>
    </row>
    <row r="20258" spans="1:4" ht="15" x14ac:dyDescent="0.25">
      <c r="A20258"/>
      <c r="B20258"/>
      <c r="C20258"/>
      <c r="D20258"/>
    </row>
    <row r="20259" spans="1:4" ht="15" x14ac:dyDescent="0.25">
      <c r="A20259"/>
      <c r="B20259"/>
      <c r="C20259"/>
      <c r="D20259"/>
    </row>
    <row r="20260" spans="1:4" ht="15" x14ac:dyDescent="0.25">
      <c r="A20260"/>
      <c r="B20260"/>
      <c r="C20260"/>
      <c r="D20260"/>
    </row>
    <row r="20261" spans="1:4" ht="15" x14ac:dyDescent="0.25">
      <c r="A20261"/>
      <c r="B20261"/>
      <c r="C20261"/>
      <c r="D20261"/>
    </row>
    <row r="20262" spans="1:4" ht="15" x14ac:dyDescent="0.25">
      <c r="A20262"/>
      <c r="B20262"/>
      <c r="C20262"/>
      <c r="D20262"/>
    </row>
    <row r="20263" spans="1:4" ht="15" x14ac:dyDescent="0.25">
      <c r="A20263"/>
      <c r="B20263"/>
      <c r="C20263"/>
      <c r="D20263"/>
    </row>
    <row r="20264" spans="1:4" ht="15" x14ac:dyDescent="0.25">
      <c r="A20264"/>
      <c r="B20264"/>
      <c r="C20264"/>
      <c r="D20264"/>
    </row>
    <row r="20265" spans="1:4" ht="15" x14ac:dyDescent="0.25">
      <c r="A20265"/>
      <c r="B20265"/>
      <c r="C20265"/>
      <c r="D20265"/>
    </row>
    <row r="20266" spans="1:4" ht="15" x14ac:dyDescent="0.25">
      <c r="A20266"/>
      <c r="B20266"/>
      <c r="C20266"/>
      <c r="D20266"/>
    </row>
    <row r="20267" spans="1:4" ht="15" x14ac:dyDescent="0.25">
      <c r="A20267"/>
      <c r="B20267"/>
      <c r="C20267"/>
      <c r="D20267"/>
    </row>
    <row r="20268" spans="1:4" ht="15" x14ac:dyDescent="0.25">
      <c r="A20268"/>
      <c r="B20268"/>
      <c r="C20268"/>
      <c r="D20268"/>
    </row>
    <row r="20269" spans="1:4" ht="15" x14ac:dyDescent="0.25">
      <c r="A20269"/>
      <c r="B20269"/>
      <c r="C20269"/>
      <c r="D20269"/>
    </row>
    <row r="20270" spans="1:4" ht="15" x14ac:dyDescent="0.25">
      <c r="A20270"/>
      <c r="B20270"/>
      <c r="C20270"/>
      <c r="D20270"/>
    </row>
    <row r="20271" spans="1:4" ht="15" x14ac:dyDescent="0.25">
      <c r="A20271"/>
      <c r="B20271"/>
      <c r="C20271"/>
      <c r="D20271"/>
    </row>
    <row r="20272" spans="1:4" ht="15" x14ac:dyDescent="0.25">
      <c r="A20272"/>
      <c r="B20272"/>
      <c r="C20272"/>
      <c r="D20272"/>
    </row>
    <row r="20273" spans="1:4" ht="15" x14ac:dyDescent="0.25">
      <c r="A20273"/>
      <c r="B20273"/>
      <c r="C20273"/>
      <c r="D20273"/>
    </row>
    <row r="20274" spans="1:4" ht="15" x14ac:dyDescent="0.25">
      <c r="A20274"/>
      <c r="B20274"/>
      <c r="C20274"/>
      <c r="D20274"/>
    </row>
    <row r="20275" spans="1:4" ht="15" x14ac:dyDescent="0.25">
      <c r="A20275"/>
      <c r="B20275"/>
      <c r="C20275"/>
      <c r="D20275"/>
    </row>
    <row r="20276" spans="1:4" ht="15" x14ac:dyDescent="0.25">
      <c r="A20276"/>
      <c r="B20276"/>
      <c r="C20276"/>
      <c r="D20276"/>
    </row>
    <row r="20277" spans="1:4" ht="15" x14ac:dyDescent="0.25">
      <c r="A20277"/>
      <c r="B20277"/>
      <c r="C20277"/>
      <c r="D20277"/>
    </row>
    <row r="20278" spans="1:4" ht="15" x14ac:dyDescent="0.25">
      <c r="A20278"/>
      <c r="B20278"/>
      <c r="C20278"/>
      <c r="D20278"/>
    </row>
    <row r="20279" spans="1:4" ht="15" x14ac:dyDescent="0.25">
      <c r="A20279"/>
      <c r="B20279"/>
      <c r="C20279"/>
      <c r="D20279"/>
    </row>
    <row r="20280" spans="1:4" ht="15" x14ac:dyDescent="0.25">
      <c r="A20280"/>
      <c r="B20280"/>
      <c r="C20280"/>
      <c r="D20280"/>
    </row>
    <row r="20281" spans="1:4" ht="15" x14ac:dyDescent="0.25">
      <c r="A20281"/>
      <c r="B20281"/>
      <c r="C20281"/>
      <c r="D20281"/>
    </row>
    <row r="20282" spans="1:4" ht="15" x14ac:dyDescent="0.25">
      <c r="A20282"/>
      <c r="B20282"/>
      <c r="C20282"/>
      <c r="D20282"/>
    </row>
    <row r="20283" spans="1:4" ht="15" x14ac:dyDescent="0.25">
      <c r="A20283"/>
      <c r="B20283"/>
      <c r="C20283"/>
      <c r="D20283"/>
    </row>
    <row r="20284" spans="1:4" ht="15" x14ac:dyDescent="0.25">
      <c r="A20284"/>
      <c r="B20284"/>
      <c r="C20284"/>
      <c r="D20284"/>
    </row>
    <row r="20285" spans="1:4" ht="15" x14ac:dyDescent="0.25">
      <c r="A20285"/>
      <c r="B20285"/>
      <c r="C20285"/>
      <c r="D20285"/>
    </row>
    <row r="20286" spans="1:4" ht="15" x14ac:dyDescent="0.25">
      <c r="A20286"/>
      <c r="B20286"/>
      <c r="C20286"/>
      <c r="D20286"/>
    </row>
    <row r="20287" spans="1:4" ht="15" x14ac:dyDescent="0.25">
      <c r="A20287"/>
      <c r="B20287"/>
      <c r="C20287"/>
      <c r="D20287"/>
    </row>
    <row r="20288" spans="1:4" ht="15" x14ac:dyDescent="0.25">
      <c r="A20288"/>
      <c r="B20288"/>
      <c r="C20288"/>
      <c r="D20288"/>
    </row>
    <row r="20289" spans="1:4" ht="15" x14ac:dyDescent="0.25">
      <c r="A20289"/>
      <c r="B20289"/>
      <c r="C20289"/>
      <c r="D20289"/>
    </row>
    <row r="20290" spans="1:4" ht="15" x14ac:dyDescent="0.25">
      <c r="A20290"/>
      <c r="B20290"/>
      <c r="C20290"/>
      <c r="D20290"/>
    </row>
    <row r="20291" spans="1:4" ht="15" x14ac:dyDescent="0.25">
      <c r="A20291"/>
      <c r="B20291"/>
      <c r="C20291"/>
      <c r="D20291"/>
    </row>
    <row r="20292" spans="1:4" ht="15" x14ac:dyDescent="0.25">
      <c r="A20292"/>
      <c r="B20292"/>
      <c r="C20292"/>
      <c r="D20292"/>
    </row>
    <row r="20293" spans="1:4" ht="15" x14ac:dyDescent="0.25">
      <c r="A20293"/>
      <c r="B20293"/>
      <c r="C20293"/>
      <c r="D20293"/>
    </row>
    <row r="20294" spans="1:4" ht="15" x14ac:dyDescent="0.25">
      <c r="A20294"/>
      <c r="B20294"/>
      <c r="C20294"/>
      <c r="D20294"/>
    </row>
    <row r="20295" spans="1:4" ht="15" x14ac:dyDescent="0.25">
      <c r="A20295"/>
      <c r="B20295"/>
      <c r="C20295"/>
      <c r="D20295"/>
    </row>
    <row r="20296" spans="1:4" ht="15" x14ac:dyDescent="0.25">
      <c r="A20296"/>
      <c r="B20296"/>
      <c r="C20296"/>
      <c r="D20296"/>
    </row>
    <row r="20297" spans="1:4" ht="15" x14ac:dyDescent="0.25">
      <c r="A20297"/>
      <c r="B20297"/>
      <c r="C20297"/>
      <c r="D20297"/>
    </row>
    <row r="20298" spans="1:4" ht="15" x14ac:dyDescent="0.25">
      <c r="A20298"/>
      <c r="B20298"/>
      <c r="C20298"/>
      <c r="D20298"/>
    </row>
    <row r="20299" spans="1:4" ht="15" x14ac:dyDescent="0.25">
      <c r="A20299"/>
      <c r="B20299"/>
      <c r="C20299"/>
      <c r="D20299"/>
    </row>
    <row r="20300" spans="1:4" ht="15" x14ac:dyDescent="0.25">
      <c r="A20300"/>
      <c r="B20300"/>
      <c r="C20300"/>
      <c r="D20300"/>
    </row>
    <row r="20301" spans="1:4" ht="15" x14ac:dyDescent="0.25">
      <c r="A20301"/>
      <c r="B20301"/>
      <c r="C20301"/>
      <c r="D20301"/>
    </row>
    <row r="20302" spans="1:4" ht="15" x14ac:dyDescent="0.25">
      <c r="A20302"/>
      <c r="B20302"/>
      <c r="C20302"/>
      <c r="D20302"/>
    </row>
    <row r="20303" spans="1:4" ht="15" x14ac:dyDescent="0.25">
      <c r="A20303"/>
      <c r="B20303"/>
      <c r="C20303"/>
      <c r="D20303"/>
    </row>
    <row r="20304" spans="1:4" ht="15" x14ac:dyDescent="0.25">
      <c r="A20304"/>
      <c r="B20304"/>
      <c r="C20304"/>
      <c r="D20304"/>
    </row>
    <row r="20305" spans="1:4" ht="15" x14ac:dyDescent="0.25">
      <c r="A20305"/>
      <c r="B20305"/>
      <c r="C20305"/>
      <c r="D20305"/>
    </row>
    <row r="20306" spans="1:4" ht="15" x14ac:dyDescent="0.25">
      <c r="A20306"/>
      <c r="B20306"/>
      <c r="C20306"/>
      <c r="D20306"/>
    </row>
    <row r="20307" spans="1:4" ht="15" x14ac:dyDescent="0.25">
      <c r="A20307"/>
      <c r="B20307"/>
      <c r="C20307"/>
      <c r="D20307"/>
    </row>
    <row r="20308" spans="1:4" ht="15" x14ac:dyDescent="0.25">
      <c r="A20308"/>
      <c r="B20308"/>
      <c r="C20308"/>
      <c r="D20308"/>
    </row>
    <row r="20309" spans="1:4" ht="15" x14ac:dyDescent="0.25">
      <c r="A20309"/>
      <c r="B20309"/>
      <c r="C20309"/>
      <c r="D20309"/>
    </row>
    <row r="20310" spans="1:4" ht="15" x14ac:dyDescent="0.25">
      <c r="A20310"/>
      <c r="B20310"/>
      <c r="C20310"/>
      <c r="D20310"/>
    </row>
    <row r="20311" spans="1:4" ht="15" x14ac:dyDescent="0.25">
      <c r="A20311"/>
      <c r="B20311"/>
      <c r="C20311"/>
      <c r="D20311"/>
    </row>
    <row r="20312" spans="1:4" ht="15" x14ac:dyDescent="0.25">
      <c r="A20312"/>
      <c r="B20312"/>
      <c r="C20312"/>
      <c r="D20312"/>
    </row>
    <row r="20313" spans="1:4" ht="15" x14ac:dyDescent="0.25">
      <c r="A20313"/>
      <c r="B20313"/>
      <c r="C20313"/>
      <c r="D20313"/>
    </row>
    <row r="20314" spans="1:4" ht="15" x14ac:dyDescent="0.25">
      <c r="A20314"/>
      <c r="B20314"/>
      <c r="C20314"/>
      <c r="D20314"/>
    </row>
    <row r="20315" spans="1:4" ht="15" x14ac:dyDescent="0.25">
      <c r="A20315"/>
      <c r="B20315"/>
      <c r="C20315"/>
      <c r="D20315"/>
    </row>
    <row r="20316" spans="1:4" ht="15" x14ac:dyDescent="0.25">
      <c r="A20316"/>
      <c r="B20316"/>
      <c r="C20316"/>
      <c r="D20316"/>
    </row>
    <row r="20317" spans="1:4" ht="15" x14ac:dyDescent="0.25">
      <c r="A20317"/>
      <c r="B20317"/>
      <c r="C20317"/>
      <c r="D20317"/>
    </row>
    <row r="20318" spans="1:4" ht="15" x14ac:dyDescent="0.25">
      <c r="A20318"/>
      <c r="B20318"/>
      <c r="C20318"/>
      <c r="D20318"/>
    </row>
    <row r="20319" spans="1:4" ht="15" x14ac:dyDescent="0.25">
      <c r="A20319"/>
      <c r="B20319"/>
      <c r="C20319"/>
      <c r="D20319"/>
    </row>
    <row r="20320" spans="1:4" ht="15" x14ac:dyDescent="0.25">
      <c r="A20320"/>
      <c r="B20320"/>
      <c r="C20320"/>
      <c r="D20320"/>
    </row>
    <row r="20321" spans="1:4" ht="15" x14ac:dyDescent="0.25">
      <c r="A20321"/>
      <c r="B20321"/>
      <c r="C20321"/>
      <c r="D20321"/>
    </row>
    <row r="20322" spans="1:4" ht="15" x14ac:dyDescent="0.25">
      <c r="A20322"/>
      <c r="B20322"/>
      <c r="C20322"/>
      <c r="D20322"/>
    </row>
    <row r="20323" spans="1:4" ht="15" x14ac:dyDescent="0.25">
      <c r="A20323"/>
      <c r="B20323"/>
      <c r="C20323"/>
      <c r="D20323"/>
    </row>
    <row r="20324" spans="1:4" ht="15" x14ac:dyDescent="0.25">
      <c r="A20324"/>
      <c r="B20324"/>
      <c r="C20324"/>
      <c r="D20324"/>
    </row>
    <row r="20325" spans="1:4" ht="15" x14ac:dyDescent="0.25">
      <c r="A20325"/>
      <c r="B20325"/>
      <c r="C20325"/>
      <c r="D20325"/>
    </row>
    <row r="20326" spans="1:4" ht="15" x14ac:dyDescent="0.25">
      <c r="A20326"/>
      <c r="B20326"/>
      <c r="C20326"/>
      <c r="D20326"/>
    </row>
    <row r="20327" spans="1:4" ht="15" x14ac:dyDescent="0.25">
      <c r="A20327"/>
      <c r="B20327"/>
      <c r="C20327"/>
      <c r="D20327"/>
    </row>
    <row r="20328" spans="1:4" ht="15" x14ac:dyDescent="0.25">
      <c r="A20328"/>
      <c r="B20328"/>
      <c r="C20328"/>
      <c r="D20328"/>
    </row>
    <row r="20329" spans="1:4" ht="15" x14ac:dyDescent="0.25">
      <c r="A20329"/>
      <c r="B20329"/>
      <c r="C20329"/>
      <c r="D20329"/>
    </row>
    <row r="20330" spans="1:4" ht="15" x14ac:dyDescent="0.25">
      <c r="A20330"/>
      <c r="B20330"/>
      <c r="C20330"/>
      <c r="D20330"/>
    </row>
    <row r="20331" spans="1:4" ht="15" x14ac:dyDescent="0.25">
      <c r="A20331"/>
      <c r="B20331"/>
      <c r="C20331"/>
      <c r="D20331"/>
    </row>
    <row r="20332" spans="1:4" ht="15" x14ac:dyDescent="0.25">
      <c r="A20332"/>
      <c r="B20332"/>
      <c r="C20332"/>
      <c r="D20332"/>
    </row>
    <row r="20333" spans="1:4" ht="15" x14ac:dyDescent="0.25">
      <c r="A20333"/>
      <c r="B20333"/>
      <c r="C20333"/>
      <c r="D20333"/>
    </row>
    <row r="20334" spans="1:4" ht="15" x14ac:dyDescent="0.25">
      <c r="A20334"/>
      <c r="B20334"/>
      <c r="C20334"/>
      <c r="D20334"/>
    </row>
    <row r="20335" spans="1:4" ht="15" x14ac:dyDescent="0.25">
      <c r="A20335"/>
      <c r="B20335"/>
      <c r="C20335"/>
      <c r="D20335"/>
    </row>
    <row r="20336" spans="1:4" ht="15" x14ac:dyDescent="0.25">
      <c r="A20336"/>
      <c r="B20336"/>
      <c r="C20336"/>
      <c r="D20336"/>
    </row>
    <row r="20337" spans="1:4" ht="15" x14ac:dyDescent="0.25">
      <c r="A20337"/>
      <c r="B20337"/>
      <c r="C20337"/>
      <c r="D20337"/>
    </row>
    <row r="20338" spans="1:4" ht="15" x14ac:dyDescent="0.25">
      <c r="A20338"/>
      <c r="B20338"/>
      <c r="C20338"/>
      <c r="D20338"/>
    </row>
    <row r="20339" spans="1:4" ht="15" x14ac:dyDescent="0.25">
      <c r="A20339"/>
      <c r="B20339"/>
      <c r="C20339"/>
      <c r="D20339"/>
    </row>
    <row r="20340" spans="1:4" ht="15" x14ac:dyDescent="0.25">
      <c r="A20340"/>
      <c r="B20340"/>
      <c r="C20340"/>
      <c r="D20340"/>
    </row>
    <row r="20341" spans="1:4" ht="15" x14ac:dyDescent="0.25">
      <c r="A20341"/>
      <c r="B20341"/>
      <c r="C20341"/>
      <c r="D20341"/>
    </row>
    <row r="20342" spans="1:4" ht="15" x14ac:dyDescent="0.25">
      <c r="A20342"/>
      <c r="B20342"/>
      <c r="C20342"/>
      <c r="D20342"/>
    </row>
    <row r="20343" spans="1:4" ht="15" x14ac:dyDescent="0.25">
      <c r="A20343"/>
      <c r="B20343"/>
      <c r="C20343"/>
      <c r="D20343"/>
    </row>
    <row r="20344" spans="1:4" ht="15" x14ac:dyDescent="0.25">
      <c r="A20344"/>
      <c r="B20344"/>
      <c r="C20344"/>
      <c r="D20344"/>
    </row>
    <row r="20345" spans="1:4" ht="15" x14ac:dyDescent="0.25">
      <c r="A20345"/>
      <c r="B20345"/>
      <c r="C20345"/>
      <c r="D20345"/>
    </row>
    <row r="20346" spans="1:4" ht="15" x14ac:dyDescent="0.25">
      <c r="A20346"/>
      <c r="B20346"/>
      <c r="C20346"/>
      <c r="D20346"/>
    </row>
    <row r="20347" spans="1:4" ht="15" x14ac:dyDescent="0.25">
      <c r="A20347"/>
      <c r="B20347"/>
      <c r="C20347"/>
      <c r="D20347"/>
    </row>
    <row r="20348" spans="1:4" ht="15" x14ac:dyDescent="0.25">
      <c r="A20348"/>
      <c r="B20348"/>
      <c r="C20348"/>
      <c r="D20348"/>
    </row>
    <row r="20349" spans="1:4" ht="15" x14ac:dyDescent="0.25">
      <c r="A20349"/>
      <c r="B20349"/>
      <c r="C20349"/>
      <c r="D20349"/>
    </row>
    <row r="20350" spans="1:4" ht="15" x14ac:dyDescent="0.25">
      <c r="A20350"/>
      <c r="B20350"/>
      <c r="C20350"/>
      <c r="D20350"/>
    </row>
    <row r="20351" spans="1:4" ht="15" x14ac:dyDescent="0.25">
      <c r="A20351"/>
      <c r="B20351"/>
      <c r="C20351"/>
      <c r="D20351"/>
    </row>
    <row r="20352" spans="1:4" ht="15" x14ac:dyDescent="0.25">
      <c r="A20352"/>
      <c r="B20352"/>
      <c r="C20352"/>
      <c r="D20352"/>
    </row>
    <row r="20353" spans="1:4" ht="15" x14ac:dyDescent="0.25">
      <c r="A20353"/>
      <c r="B20353"/>
      <c r="C20353"/>
      <c r="D20353"/>
    </row>
    <row r="20354" spans="1:4" ht="15" x14ac:dyDescent="0.25">
      <c r="A20354"/>
      <c r="B20354"/>
      <c r="C20354"/>
      <c r="D20354"/>
    </row>
    <row r="20355" spans="1:4" ht="15" x14ac:dyDescent="0.25">
      <c r="A20355"/>
      <c r="B20355"/>
      <c r="C20355"/>
      <c r="D20355"/>
    </row>
    <row r="20356" spans="1:4" ht="15" x14ac:dyDescent="0.25">
      <c r="A20356"/>
      <c r="B20356"/>
      <c r="C20356"/>
      <c r="D20356"/>
    </row>
    <row r="20357" spans="1:4" ht="15" x14ac:dyDescent="0.25">
      <c r="A20357"/>
      <c r="B20357"/>
      <c r="C20357"/>
      <c r="D20357"/>
    </row>
    <row r="20358" spans="1:4" ht="15" x14ac:dyDescent="0.25">
      <c r="A20358"/>
      <c r="B20358"/>
      <c r="C20358"/>
      <c r="D20358"/>
    </row>
    <row r="20359" spans="1:4" ht="15" x14ac:dyDescent="0.25">
      <c r="A20359"/>
      <c r="B20359"/>
      <c r="C20359"/>
      <c r="D20359"/>
    </row>
    <row r="20360" spans="1:4" ht="15" x14ac:dyDescent="0.25">
      <c r="A20360"/>
      <c r="B20360"/>
      <c r="C20360"/>
      <c r="D20360"/>
    </row>
    <row r="20361" spans="1:4" ht="15" x14ac:dyDescent="0.25">
      <c r="A20361"/>
      <c r="B20361"/>
      <c r="C20361"/>
      <c r="D20361"/>
    </row>
    <row r="20362" spans="1:4" ht="15" x14ac:dyDescent="0.25">
      <c r="A20362"/>
      <c r="B20362"/>
      <c r="C20362"/>
      <c r="D20362"/>
    </row>
    <row r="20363" spans="1:4" ht="15" x14ac:dyDescent="0.25">
      <c r="A20363"/>
      <c r="B20363"/>
      <c r="C20363"/>
      <c r="D20363"/>
    </row>
    <row r="20364" spans="1:4" ht="15" x14ac:dyDescent="0.25">
      <c r="A20364"/>
      <c r="B20364"/>
      <c r="C20364"/>
      <c r="D20364"/>
    </row>
    <row r="20365" spans="1:4" ht="15" x14ac:dyDescent="0.25">
      <c r="A20365"/>
      <c r="B20365"/>
      <c r="C20365"/>
      <c r="D20365"/>
    </row>
    <row r="20366" spans="1:4" ht="15" x14ac:dyDescent="0.25">
      <c r="A20366"/>
      <c r="B20366"/>
      <c r="C20366"/>
      <c r="D20366"/>
    </row>
    <row r="20367" spans="1:4" ht="15" x14ac:dyDescent="0.25">
      <c r="A20367"/>
      <c r="B20367"/>
      <c r="C20367"/>
      <c r="D20367"/>
    </row>
    <row r="20368" spans="1:4" ht="15" x14ac:dyDescent="0.25">
      <c r="A20368"/>
      <c r="B20368"/>
      <c r="C20368"/>
      <c r="D20368"/>
    </row>
    <row r="20369" spans="1:4" ht="15" x14ac:dyDescent="0.25">
      <c r="A20369"/>
      <c r="B20369"/>
      <c r="C20369"/>
      <c r="D20369"/>
    </row>
    <row r="20370" spans="1:4" ht="15" x14ac:dyDescent="0.25">
      <c r="A20370"/>
      <c r="B20370"/>
      <c r="C20370"/>
      <c r="D20370"/>
    </row>
    <row r="20371" spans="1:4" ht="15" x14ac:dyDescent="0.25">
      <c r="A20371"/>
      <c r="B20371"/>
      <c r="C20371"/>
      <c r="D20371"/>
    </row>
    <row r="20372" spans="1:4" ht="15" x14ac:dyDescent="0.25">
      <c r="A20372"/>
      <c r="B20372"/>
      <c r="C20372"/>
      <c r="D20372"/>
    </row>
    <row r="20373" spans="1:4" ht="15" x14ac:dyDescent="0.25">
      <c r="A20373"/>
      <c r="B20373"/>
      <c r="C20373"/>
      <c r="D20373"/>
    </row>
    <row r="20374" spans="1:4" ht="15" x14ac:dyDescent="0.25">
      <c r="A20374"/>
      <c r="B20374"/>
      <c r="C20374"/>
      <c r="D20374"/>
    </row>
    <row r="20375" spans="1:4" ht="15" x14ac:dyDescent="0.25">
      <c r="A20375"/>
      <c r="B20375"/>
      <c r="C20375"/>
      <c r="D20375"/>
    </row>
    <row r="20376" spans="1:4" ht="15" x14ac:dyDescent="0.25">
      <c r="A20376"/>
      <c r="B20376"/>
      <c r="C20376"/>
      <c r="D20376"/>
    </row>
    <row r="20377" spans="1:4" ht="15" x14ac:dyDescent="0.25">
      <c r="A20377"/>
      <c r="B20377"/>
      <c r="C20377"/>
      <c r="D20377"/>
    </row>
    <row r="20378" spans="1:4" ht="15" x14ac:dyDescent="0.25">
      <c r="A20378"/>
      <c r="B20378"/>
      <c r="C20378"/>
      <c r="D20378"/>
    </row>
    <row r="20379" spans="1:4" ht="15" x14ac:dyDescent="0.25">
      <c r="A20379"/>
      <c r="B20379"/>
      <c r="C20379"/>
      <c r="D20379"/>
    </row>
    <row r="20380" spans="1:4" ht="15" x14ac:dyDescent="0.25">
      <c r="A20380"/>
      <c r="B20380"/>
      <c r="C20380"/>
      <c r="D20380"/>
    </row>
    <row r="20381" spans="1:4" ht="15" x14ac:dyDescent="0.25">
      <c r="A20381"/>
      <c r="B20381"/>
      <c r="C20381"/>
      <c r="D20381"/>
    </row>
    <row r="20382" spans="1:4" ht="15" x14ac:dyDescent="0.25">
      <c r="A20382"/>
      <c r="B20382"/>
      <c r="C20382"/>
      <c r="D20382"/>
    </row>
    <row r="20383" spans="1:4" ht="15" x14ac:dyDescent="0.25">
      <c r="A20383"/>
      <c r="B20383"/>
      <c r="C20383"/>
      <c r="D20383"/>
    </row>
    <row r="20384" spans="1:4" ht="15" x14ac:dyDescent="0.25">
      <c r="A20384"/>
      <c r="B20384"/>
      <c r="C20384"/>
      <c r="D20384"/>
    </row>
    <row r="20385" spans="1:4" ht="15" x14ac:dyDescent="0.25">
      <c r="A20385"/>
      <c r="B20385"/>
      <c r="C20385"/>
      <c r="D20385"/>
    </row>
    <row r="20386" spans="1:4" ht="15" x14ac:dyDescent="0.25">
      <c r="A20386"/>
      <c r="B20386"/>
      <c r="C20386"/>
      <c r="D20386"/>
    </row>
    <row r="20387" spans="1:4" ht="15" x14ac:dyDescent="0.25">
      <c r="A20387"/>
      <c r="B20387"/>
      <c r="C20387"/>
      <c r="D20387"/>
    </row>
    <row r="20388" spans="1:4" ht="15" x14ac:dyDescent="0.25">
      <c r="A20388"/>
      <c r="B20388"/>
      <c r="C20388"/>
      <c r="D20388"/>
    </row>
    <row r="20389" spans="1:4" ht="15" x14ac:dyDescent="0.25">
      <c r="A20389"/>
      <c r="B20389"/>
      <c r="C20389"/>
      <c r="D20389"/>
    </row>
    <row r="20390" spans="1:4" ht="15" x14ac:dyDescent="0.25">
      <c r="A20390"/>
      <c r="B20390"/>
      <c r="C20390"/>
      <c r="D20390"/>
    </row>
    <row r="20391" spans="1:4" ht="15" x14ac:dyDescent="0.25">
      <c r="A20391"/>
      <c r="B20391"/>
      <c r="C20391"/>
      <c r="D20391"/>
    </row>
    <row r="20392" spans="1:4" ht="15" x14ac:dyDescent="0.25">
      <c r="A20392"/>
      <c r="B20392"/>
      <c r="C20392"/>
      <c r="D20392"/>
    </row>
    <row r="20393" spans="1:4" ht="15" x14ac:dyDescent="0.25">
      <c r="A20393"/>
      <c r="B20393"/>
      <c r="C20393"/>
      <c r="D20393"/>
    </row>
    <row r="20394" spans="1:4" ht="15" x14ac:dyDescent="0.25">
      <c r="A20394"/>
      <c r="B20394"/>
      <c r="C20394"/>
      <c r="D20394"/>
    </row>
    <row r="20395" spans="1:4" ht="15" x14ac:dyDescent="0.25">
      <c r="A20395"/>
      <c r="B20395"/>
      <c r="C20395"/>
      <c r="D20395"/>
    </row>
    <row r="20396" spans="1:4" ht="15" x14ac:dyDescent="0.25">
      <c r="A20396"/>
      <c r="B20396"/>
      <c r="C20396"/>
      <c r="D20396"/>
    </row>
    <row r="20397" spans="1:4" ht="15" x14ac:dyDescent="0.25">
      <c r="A20397"/>
      <c r="B20397"/>
      <c r="C20397"/>
      <c r="D20397"/>
    </row>
    <row r="20398" spans="1:4" ht="15" x14ac:dyDescent="0.25">
      <c r="A20398"/>
      <c r="B20398"/>
      <c r="C20398"/>
      <c r="D20398"/>
    </row>
    <row r="20399" spans="1:4" ht="15" x14ac:dyDescent="0.25">
      <c r="A20399"/>
      <c r="B20399"/>
      <c r="C20399"/>
      <c r="D20399"/>
    </row>
    <row r="20400" spans="1:4" ht="15" x14ac:dyDescent="0.25">
      <c r="A20400"/>
      <c r="B20400"/>
      <c r="C20400"/>
      <c r="D20400"/>
    </row>
    <row r="20401" spans="1:4" ht="15" x14ac:dyDescent="0.25">
      <c r="A20401"/>
      <c r="B20401"/>
      <c r="C20401"/>
      <c r="D20401"/>
    </row>
    <row r="20402" spans="1:4" ht="15" x14ac:dyDescent="0.25">
      <c r="A20402"/>
      <c r="B20402"/>
      <c r="C20402"/>
      <c r="D20402"/>
    </row>
    <row r="20403" spans="1:4" ht="15" x14ac:dyDescent="0.25">
      <c r="A20403"/>
      <c r="B20403"/>
      <c r="C20403"/>
      <c r="D20403"/>
    </row>
    <row r="20404" spans="1:4" ht="15" x14ac:dyDescent="0.25">
      <c r="A20404"/>
      <c r="B20404"/>
      <c r="C20404"/>
      <c r="D20404"/>
    </row>
    <row r="20405" spans="1:4" ht="15" x14ac:dyDescent="0.25">
      <c r="A20405"/>
      <c r="B20405"/>
      <c r="C20405"/>
      <c r="D20405"/>
    </row>
    <row r="20406" spans="1:4" ht="15" x14ac:dyDescent="0.25">
      <c r="A20406"/>
      <c r="B20406"/>
      <c r="C20406"/>
      <c r="D20406"/>
    </row>
    <row r="20407" spans="1:4" ht="15" x14ac:dyDescent="0.25">
      <c r="A20407"/>
      <c r="B20407"/>
      <c r="C20407"/>
      <c r="D20407"/>
    </row>
    <row r="20408" spans="1:4" ht="15" x14ac:dyDescent="0.25">
      <c r="A20408"/>
      <c r="B20408"/>
      <c r="C20408"/>
      <c r="D20408"/>
    </row>
    <row r="20409" spans="1:4" ht="15" x14ac:dyDescent="0.25">
      <c r="A20409"/>
      <c r="B20409"/>
      <c r="C20409"/>
      <c r="D20409"/>
    </row>
    <row r="20410" spans="1:4" ht="15" x14ac:dyDescent="0.25">
      <c r="A20410"/>
      <c r="B20410"/>
      <c r="C20410"/>
      <c r="D20410"/>
    </row>
    <row r="20411" spans="1:4" ht="15" x14ac:dyDescent="0.25">
      <c r="A20411"/>
      <c r="B20411"/>
      <c r="C20411"/>
      <c r="D20411"/>
    </row>
    <row r="20412" spans="1:4" ht="15" x14ac:dyDescent="0.25">
      <c r="A20412"/>
      <c r="B20412"/>
      <c r="C20412"/>
      <c r="D20412"/>
    </row>
    <row r="20413" spans="1:4" ht="15" x14ac:dyDescent="0.25">
      <c r="A20413"/>
      <c r="B20413"/>
      <c r="C20413"/>
      <c r="D20413"/>
    </row>
    <row r="20414" spans="1:4" ht="15" x14ac:dyDescent="0.25">
      <c r="A20414"/>
      <c r="B20414"/>
      <c r="C20414"/>
      <c r="D20414"/>
    </row>
    <row r="20415" spans="1:4" ht="15" x14ac:dyDescent="0.25">
      <c r="A20415"/>
      <c r="B20415"/>
      <c r="C20415"/>
      <c r="D20415"/>
    </row>
    <row r="20416" spans="1:4" ht="15" x14ac:dyDescent="0.25">
      <c r="A20416"/>
      <c r="B20416"/>
      <c r="C20416"/>
      <c r="D20416"/>
    </row>
    <row r="20417" spans="1:4" ht="15" x14ac:dyDescent="0.25">
      <c r="A20417"/>
      <c r="B20417"/>
      <c r="C20417"/>
      <c r="D20417"/>
    </row>
    <row r="20418" spans="1:4" ht="15" x14ac:dyDescent="0.25">
      <c r="A20418"/>
      <c r="B20418"/>
      <c r="C20418"/>
      <c r="D20418"/>
    </row>
    <row r="20419" spans="1:4" ht="15" x14ac:dyDescent="0.25">
      <c r="A20419"/>
      <c r="B20419"/>
      <c r="C20419"/>
      <c r="D20419"/>
    </row>
    <row r="20420" spans="1:4" ht="15" x14ac:dyDescent="0.25">
      <c r="A20420"/>
      <c r="B20420"/>
      <c r="C20420"/>
      <c r="D20420"/>
    </row>
    <row r="20421" spans="1:4" ht="15" x14ac:dyDescent="0.25">
      <c r="A20421"/>
      <c r="B20421"/>
      <c r="C20421"/>
      <c r="D20421"/>
    </row>
    <row r="20422" spans="1:4" ht="15" x14ac:dyDescent="0.25">
      <c r="A20422"/>
      <c r="B20422"/>
      <c r="C20422"/>
      <c r="D20422"/>
    </row>
    <row r="20423" spans="1:4" ht="15" x14ac:dyDescent="0.25">
      <c r="A20423"/>
      <c r="B20423"/>
      <c r="C20423"/>
      <c r="D20423"/>
    </row>
    <row r="20424" spans="1:4" ht="15" x14ac:dyDescent="0.25">
      <c r="A20424"/>
      <c r="B20424"/>
      <c r="C20424"/>
      <c r="D20424"/>
    </row>
    <row r="20425" spans="1:4" ht="15" x14ac:dyDescent="0.25">
      <c r="A20425"/>
      <c r="B20425"/>
      <c r="C20425"/>
      <c r="D20425"/>
    </row>
    <row r="20426" spans="1:4" ht="15" x14ac:dyDescent="0.25">
      <c r="A20426"/>
      <c r="B20426"/>
      <c r="C20426"/>
      <c r="D20426"/>
    </row>
    <row r="20427" spans="1:4" ht="15" x14ac:dyDescent="0.25">
      <c r="A20427"/>
      <c r="B20427"/>
      <c r="C20427"/>
      <c r="D20427"/>
    </row>
    <row r="20428" spans="1:4" ht="15" x14ac:dyDescent="0.25">
      <c r="A20428"/>
      <c r="B20428"/>
      <c r="C20428"/>
      <c r="D20428"/>
    </row>
    <row r="20429" spans="1:4" ht="15" x14ac:dyDescent="0.25">
      <c r="A20429"/>
      <c r="B20429"/>
      <c r="C20429"/>
      <c r="D20429"/>
    </row>
    <row r="20430" spans="1:4" ht="15" x14ac:dyDescent="0.25">
      <c r="A20430"/>
      <c r="B20430"/>
      <c r="C20430"/>
      <c r="D20430"/>
    </row>
    <row r="20431" spans="1:4" ht="15" x14ac:dyDescent="0.25">
      <c r="A20431"/>
      <c r="B20431"/>
      <c r="C20431"/>
      <c r="D20431"/>
    </row>
    <row r="20432" spans="1:4" ht="15" x14ac:dyDescent="0.25">
      <c r="A20432"/>
      <c r="B20432"/>
      <c r="C20432"/>
      <c r="D20432"/>
    </row>
    <row r="20433" spans="1:4" ht="15" x14ac:dyDescent="0.25">
      <c r="A20433"/>
      <c r="B20433"/>
      <c r="C20433"/>
      <c r="D20433"/>
    </row>
    <row r="20434" spans="1:4" ht="15" x14ac:dyDescent="0.25">
      <c r="A20434"/>
      <c r="B20434"/>
      <c r="C20434"/>
      <c r="D20434"/>
    </row>
    <row r="20435" spans="1:4" ht="15" x14ac:dyDescent="0.25">
      <c r="A20435"/>
      <c r="B20435"/>
      <c r="C20435"/>
      <c r="D20435"/>
    </row>
    <row r="20436" spans="1:4" ht="15" x14ac:dyDescent="0.25">
      <c r="A20436"/>
      <c r="B20436"/>
      <c r="C20436"/>
      <c r="D20436"/>
    </row>
    <row r="20437" spans="1:4" ht="15" x14ac:dyDescent="0.25">
      <c r="A20437"/>
      <c r="B20437"/>
      <c r="C20437"/>
      <c r="D20437"/>
    </row>
    <row r="20438" spans="1:4" ht="15" x14ac:dyDescent="0.25">
      <c r="A20438"/>
      <c r="B20438"/>
      <c r="C20438"/>
      <c r="D20438"/>
    </row>
    <row r="20439" spans="1:4" ht="15" x14ac:dyDescent="0.25">
      <c r="A20439"/>
      <c r="B20439"/>
      <c r="C20439"/>
      <c r="D20439"/>
    </row>
    <row r="20440" spans="1:4" ht="15" x14ac:dyDescent="0.25">
      <c r="A20440"/>
      <c r="B20440"/>
      <c r="C20440"/>
      <c r="D20440"/>
    </row>
    <row r="20441" spans="1:4" ht="15" x14ac:dyDescent="0.25">
      <c r="A20441"/>
      <c r="B20441"/>
      <c r="C20441"/>
      <c r="D20441"/>
    </row>
    <row r="20442" spans="1:4" ht="15" x14ac:dyDescent="0.25">
      <c r="A20442"/>
      <c r="B20442"/>
      <c r="C20442"/>
      <c r="D20442"/>
    </row>
    <row r="20443" spans="1:4" ht="15" x14ac:dyDescent="0.25">
      <c r="A20443"/>
      <c r="B20443"/>
      <c r="C20443"/>
      <c r="D20443"/>
    </row>
    <row r="20444" spans="1:4" ht="15" x14ac:dyDescent="0.25">
      <c r="A20444"/>
      <c r="B20444"/>
      <c r="C20444"/>
      <c r="D20444"/>
    </row>
    <row r="20445" spans="1:4" ht="15" x14ac:dyDescent="0.25">
      <c r="A20445"/>
      <c r="B20445"/>
      <c r="C20445"/>
      <c r="D20445"/>
    </row>
    <row r="20446" spans="1:4" ht="15" x14ac:dyDescent="0.25">
      <c r="A20446"/>
      <c r="B20446"/>
      <c r="C20446"/>
      <c r="D20446"/>
    </row>
    <row r="20447" spans="1:4" ht="15" x14ac:dyDescent="0.25">
      <c r="A20447"/>
      <c r="B20447"/>
      <c r="C20447"/>
      <c r="D20447"/>
    </row>
    <row r="20448" spans="1:4" ht="15" x14ac:dyDescent="0.25">
      <c r="A20448"/>
      <c r="B20448"/>
      <c r="C20448"/>
      <c r="D20448"/>
    </row>
    <row r="20449" spans="1:4" ht="15" x14ac:dyDescent="0.25">
      <c r="A20449"/>
      <c r="B20449"/>
      <c r="C20449"/>
      <c r="D20449"/>
    </row>
    <row r="20450" spans="1:4" ht="15" x14ac:dyDescent="0.25">
      <c r="A20450"/>
      <c r="B20450"/>
      <c r="C20450"/>
      <c r="D20450"/>
    </row>
    <row r="20451" spans="1:4" ht="15" x14ac:dyDescent="0.25">
      <c r="A20451"/>
      <c r="B20451"/>
      <c r="C20451"/>
      <c r="D20451"/>
    </row>
    <row r="20452" spans="1:4" ht="15" x14ac:dyDescent="0.25">
      <c r="A20452"/>
      <c r="B20452"/>
      <c r="C20452"/>
      <c r="D20452"/>
    </row>
    <row r="20453" spans="1:4" ht="15" x14ac:dyDescent="0.25">
      <c r="A20453"/>
      <c r="B20453"/>
      <c r="C20453"/>
      <c r="D20453"/>
    </row>
    <row r="20454" spans="1:4" ht="15" x14ac:dyDescent="0.25">
      <c r="A20454"/>
      <c r="B20454"/>
      <c r="C20454"/>
      <c r="D20454"/>
    </row>
    <row r="20455" spans="1:4" ht="15" x14ac:dyDescent="0.25">
      <c r="A20455"/>
      <c r="B20455"/>
      <c r="C20455"/>
      <c r="D20455"/>
    </row>
    <row r="20456" spans="1:4" ht="15" x14ac:dyDescent="0.25">
      <c r="A20456"/>
      <c r="B20456"/>
      <c r="C20456"/>
      <c r="D20456"/>
    </row>
    <row r="20457" spans="1:4" ht="15" x14ac:dyDescent="0.25">
      <c r="A20457"/>
      <c r="B20457"/>
      <c r="C20457"/>
      <c r="D20457"/>
    </row>
    <row r="20458" spans="1:4" ht="15" x14ac:dyDescent="0.25">
      <c r="A20458"/>
      <c r="B20458"/>
      <c r="C20458"/>
      <c r="D20458"/>
    </row>
    <row r="20459" spans="1:4" ht="15" x14ac:dyDescent="0.25">
      <c r="A20459"/>
      <c r="B20459"/>
      <c r="C20459"/>
      <c r="D20459"/>
    </row>
    <row r="20460" spans="1:4" ht="15" x14ac:dyDescent="0.25">
      <c r="A20460"/>
      <c r="B20460"/>
      <c r="C20460"/>
      <c r="D20460"/>
    </row>
    <row r="20461" spans="1:4" ht="15" x14ac:dyDescent="0.25">
      <c r="A20461"/>
      <c r="B20461"/>
      <c r="C20461"/>
      <c r="D20461"/>
    </row>
    <row r="20462" spans="1:4" ht="15" x14ac:dyDescent="0.25">
      <c r="A20462"/>
      <c r="B20462"/>
      <c r="C20462"/>
      <c r="D20462"/>
    </row>
    <row r="20463" spans="1:4" ht="15" x14ac:dyDescent="0.25">
      <c r="A20463"/>
      <c r="B20463"/>
      <c r="C20463"/>
      <c r="D20463"/>
    </row>
    <row r="20464" spans="1:4" ht="15" x14ac:dyDescent="0.25">
      <c r="A20464"/>
      <c r="B20464"/>
      <c r="C20464"/>
      <c r="D20464"/>
    </row>
    <row r="20465" spans="1:4" ht="15" x14ac:dyDescent="0.25">
      <c r="A20465"/>
      <c r="B20465"/>
      <c r="C20465"/>
      <c r="D20465"/>
    </row>
    <row r="20466" spans="1:4" ht="15" x14ac:dyDescent="0.25">
      <c r="A20466"/>
      <c r="B20466"/>
      <c r="C20466"/>
      <c r="D20466"/>
    </row>
    <row r="20467" spans="1:4" ht="15" x14ac:dyDescent="0.25">
      <c r="A20467"/>
      <c r="B20467"/>
      <c r="C20467"/>
      <c r="D20467"/>
    </row>
    <row r="20468" spans="1:4" ht="15" x14ac:dyDescent="0.25">
      <c r="A20468"/>
      <c r="B20468"/>
      <c r="C20468"/>
      <c r="D20468"/>
    </row>
    <row r="20469" spans="1:4" ht="15" x14ac:dyDescent="0.25">
      <c r="A20469"/>
      <c r="B20469"/>
      <c r="C20469"/>
      <c r="D20469"/>
    </row>
    <row r="20470" spans="1:4" ht="15" x14ac:dyDescent="0.25">
      <c r="A20470"/>
      <c r="B20470"/>
      <c r="C20470"/>
      <c r="D20470"/>
    </row>
    <row r="20471" spans="1:4" ht="15" x14ac:dyDescent="0.25">
      <c r="A20471"/>
      <c r="B20471"/>
      <c r="C20471"/>
      <c r="D20471"/>
    </row>
    <row r="20472" spans="1:4" ht="15" x14ac:dyDescent="0.25">
      <c r="A20472"/>
      <c r="B20472"/>
      <c r="C20472"/>
      <c r="D20472"/>
    </row>
    <row r="20473" spans="1:4" ht="15" x14ac:dyDescent="0.25">
      <c r="A20473"/>
      <c r="B20473"/>
      <c r="C20473"/>
      <c r="D20473"/>
    </row>
    <row r="20474" spans="1:4" ht="15" x14ac:dyDescent="0.25">
      <c r="A20474"/>
      <c r="B20474"/>
      <c r="C20474"/>
      <c r="D20474"/>
    </row>
    <row r="20475" spans="1:4" ht="15" x14ac:dyDescent="0.25">
      <c r="A20475"/>
      <c r="B20475"/>
      <c r="C20475"/>
      <c r="D20475"/>
    </row>
    <row r="20476" spans="1:4" ht="15" x14ac:dyDescent="0.25">
      <c r="A20476"/>
      <c r="B20476"/>
      <c r="C20476"/>
      <c r="D20476"/>
    </row>
    <row r="20477" spans="1:4" ht="15" x14ac:dyDescent="0.25">
      <c r="A20477"/>
      <c r="B20477"/>
      <c r="C20477"/>
      <c r="D20477"/>
    </row>
    <row r="20478" spans="1:4" ht="15" x14ac:dyDescent="0.25">
      <c r="A20478"/>
      <c r="B20478"/>
      <c r="C20478"/>
      <c r="D20478"/>
    </row>
    <row r="20479" spans="1:4" ht="15" x14ac:dyDescent="0.25">
      <c r="A20479"/>
      <c r="B20479"/>
      <c r="C20479"/>
      <c r="D20479"/>
    </row>
    <row r="20480" spans="1:4" ht="15" x14ac:dyDescent="0.25">
      <c r="A20480"/>
      <c r="B20480"/>
      <c r="C20480"/>
      <c r="D20480"/>
    </row>
    <row r="20481" spans="1:4" ht="15" x14ac:dyDescent="0.25">
      <c r="A20481"/>
      <c r="B20481"/>
      <c r="C20481"/>
      <c r="D20481"/>
    </row>
    <row r="20482" spans="1:4" ht="15" x14ac:dyDescent="0.25">
      <c r="A20482"/>
      <c r="B20482"/>
      <c r="C20482"/>
      <c r="D20482"/>
    </row>
    <row r="20483" spans="1:4" ht="15" x14ac:dyDescent="0.25">
      <c r="A20483"/>
      <c r="B20483"/>
      <c r="C20483"/>
      <c r="D20483"/>
    </row>
    <row r="20484" spans="1:4" ht="15" x14ac:dyDescent="0.25">
      <c r="A20484"/>
      <c r="B20484"/>
      <c r="C20484"/>
      <c r="D20484"/>
    </row>
    <row r="20485" spans="1:4" ht="15" x14ac:dyDescent="0.25">
      <c r="A20485"/>
      <c r="B20485"/>
      <c r="C20485"/>
      <c r="D20485"/>
    </row>
    <row r="20486" spans="1:4" ht="15" x14ac:dyDescent="0.25">
      <c r="A20486"/>
      <c r="B20486"/>
      <c r="C20486"/>
      <c r="D20486"/>
    </row>
    <row r="20487" spans="1:4" ht="15" x14ac:dyDescent="0.25">
      <c r="A20487"/>
      <c r="B20487"/>
      <c r="C20487"/>
      <c r="D20487"/>
    </row>
    <row r="20488" spans="1:4" ht="15" x14ac:dyDescent="0.25">
      <c r="A20488"/>
      <c r="B20488"/>
      <c r="C20488"/>
      <c r="D20488"/>
    </row>
    <row r="20489" spans="1:4" ht="15" x14ac:dyDescent="0.25">
      <c r="A20489"/>
      <c r="B20489"/>
      <c r="C20489"/>
      <c r="D20489"/>
    </row>
    <row r="20490" spans="1:4" ht="15" x14ac:dyDescent="0.25">
      <c r="A20490"/>
      <c r="B20490"/>
      <c r="C20490"/>
      <c r="D20490"/>
    </row>
    <row r="20491" spans="1:4" ht="15" x14ac:dyDescent="0.25">
      <c r="A20491"/>
      <c r="B20491"/>
      <c r="C20491"/>
      <c r="D20491"/>
    </row>
    <row r="20492" spans="1:4" ht="15" x14ac:dyDescent="0.25">
      <c r="A20492"/>
      <c r="B20492"/>
      <c r="C20492"/>
      <c r="D20492"/>
    </row>
    <row r="20493" spans="1:4" ht="15" x14ac:dyDescent="0.25">
      <c r="A20493"/>
      <c r="B20493"/>
      <c r="C20493"/>
      <c r="D20493"/>
    </row>
    <row r="20494" spans="1:4" ht="15" x14ac:dyDescent="0.25">
      <c r="A20494"/>
      <c r="B20494"/>
      <c r="C20494"/>
      <c r="D20494"/>
    </row>
    <row r="20495" spans="1:4" ht="15" x14ac:dyDescent="0.25">
      <c r="A20495"/>
      <c r="B20495"/>
      <c r="C20495"/>
      <c r="D20495"/>
    </row>
    <row r="20496" spans="1:4" ht="15" x14ac:dyDescent="0.25">
      <c r="A20496"/>
      <c r="B20496"/>
      <c r="C20496"/>
      <c r="D20496"/>
    </row>
    <row r="20497" spans="1:4" ht="15" x14ac:dyDescent="0.25">
      <c r="A20497"/>
      <c r="B20497"/>
      <c r="C20497"/>
      <c r="D20497"/>
    </row>
    <row r="20498" spans="1:4" ht="15" x14ac:dyDescent="0.25">
      <c r="A20498"/>
      <c r="B20498"/>
      <c r="C20498"/>
      <c r="D20498"/>
    </row>
    <row r="20499" spans="1:4" ht="15" x14ac:dyDescent="0.25">
      <c r="A20499"/>
      <c r="B20499"/>
      <c r="C20499"/>
      <c r="D20499"/>
    </row>
    <row r="20500" spans="1:4" ht="15" x14ac:dyDescent="0.25">
      <c r="A20500"/>
      <c r="B20500"/>
      <c r="C20500"/>
      <c r="D20500"/>
    </row>
    <row r="20501" spans="1:4" ht="15" x14ac:dyDescent="0.25">
      <c r="A20501"/>
      <c r="B20501"/>
      <c r="C20501"/>
      <c r="D20501"/>
    </row>
    <row r="20502" spans="1:4" ht="15" x14ac:dyDescent="0.25">
      <c r="A20502"/>
      <c r="B20502"/>
      <c r="C20502"/>
      <c r="D20502"/>
    </row>
    <row r="20503" spans="1:4" ht="15" x14ac:dyDescent="0.25">
      <c r="A20503"/>
      <c r="B20503"/>
      <c r="C20503"/>
      <c r="D20503"/>
    </row>
    <row r="20504" spans="1:4" ht="15" x14ac:dyDescent="0.25">
      <c r="A20504"/>
      <c r="B20504"/>
      <c r="C20504"/>
      <c r="D20504"/>
    </row>
    <row r="20505" spans="1:4" ht="15" x14ac:dyDescent="0.25">
      <c r="A20505"/>
      <c r="B20505"/>
      <c r="C20505"/>
      <c r="D20505"/>
    </row>
    <row r="20506" spans="1:4" ht="15" x14ac:dyDescent="0.25">
      <c r="A20506"/>
      <c r="B20506"/>
      <c r="C20506"/>
      <c r="D20506"/>
    </row>
    <row r="20507" spans="1:4" ht="15" x14ac:dyDescent="0.25">
      <c r="A20507"/>
      <c r="B20507"/>
      <c r="C20507"/>
      <c r="D20507"/>
    </row>
    <row r="20508" spans="1:4" ht="15" x14ac:dyDescent="0.25">
      <c r="A20508"/>
      <c r="B20508"/>
      <c r="C20508"/>
      <c r="D20508"/>
    </row>
    <row r="20509" spans="1:4" ht="15" x14ac:dyDescent="0.25">
      <c r="A20509"/>
      <c r="B20509"/>
      <c r="C20509"/>
      <c r="D20509"/>
    </row>
    <row r="20510" spans="1:4" ht="15" x14ac:dyDescent="0.25">
      <c r="A20510"/>
      <c r="B20510"/>
      <c r="C20510"/>
      <c r="D20510"/>
    </row>
    <row r="20511" spans="1:4" ht="15" x14ac:dyDescent="0.25">
      <c r="A20511"/>
      <c r="B20511"/>
      <c r="C20511"/>
      <c r="D20511"/>
    </row>
    <row r="20512" spans="1:4" ht="15" x14ac:dyDescent="0.25">
      <c r="A20512"/>
      <c r="B20512"/>
      <c r="C20512"/>
      <c r="D20512"/>
    </row>
    <row r="20513" spans="1:4" ht="15" x14ac:dyDescent="0.25">
      <c r="A20513"/>
      <c r="B20513"/>
      <c r="C20513"/>
      <c r="D20513"/>
    </row>
    <row r="20514" spans="1:4" ht="15" x14ac:dyDescent="0.25">
      <c r="A20514"/>
      <c r="B20514"/>
      <c r="C20514"/>
      <c r="D20514"/>
    </row>
    <row r="20515" spans="1:4" ht="15" x14ac:dyDescent="0.25">
      <c r="A20515"/>
      <c r="B20515"/>
      <c r="C20515"/>
      <c r="D20515"/>
    </row>
    <row r="20516" spans="1:4" ht="15" x14ac:dyDescent="0.25">
      <c r="A20516"/>
      <c r="B20516"/>
      <c r="C20516"/>
      <c r="D20516"/>
    </row>
    <row r="20517" spans="1:4" ht="15" x14ac:dyDescent="0.25">
      <c r="A20517"/>
      <c r="B20517"/>
      <c r="C20517"/>
      <c r="D20517"/>
    </row>
    <row r="20518" spans="1:4" ht="15" x14ac:dyDescent="0.25">
      <c r="A20518"/>
      <c r="B20518"/>
      <c r="C20518"/>
      <c r="D20518"/>
    </row>
    <row r="20519" spans="1:4" ht="15" x14ac:dyDescent="0.25">
      <c r="A20519"/>
      <c r="B20519"/>
      <c r="C20519"/>
      <c r="D20519"/>
    </row>
    <row r="20520" spans="1:4" ht="15" x14ac:dyDescent="0.25">
      <c r="A20520"/>
      <c r="B20520"/>
      <c r="C20520"/>
      <c r="D20520"/>
    </row>
    <row r="20521" spans="1:4" ht="15" x14ac:dyDescent="0.25">
      <c r="A20521"/>
      <c r="B20521"/>
      <c r="C20521"/>
      <c r="D20521"/>
    </row>
    <row r="20522" spans="1:4" ht="15" x14ac:dyDescent="0.25">
      <c r="A20522"/>
      <c r="B20522"/>
      <c r="C20522"/>
      <c r="D20522"/>
    </row>
    <row r="20523" spans="1:4" ht="15" x14ac:dyDescent="0.25">
      <c r="A20523"/>
      <c r="B20523"/>
      <c r="C20523"/>
      <c r="D20523"/>
    </row>
    <row r="20524" spans="1:4" ht="15" x14ac:dyDescent="0.25">
      <c r="A20524"/>
      <c r="B20524"/>
      <c r="C20524"/>
      <c r="D20524"/>
    </row>
    <row r="20525" spans="1:4" ht="15" x14ac:dyDescent="0.25">
      <c r="A20525"/>
      <c r="B20525"/>
      <c r="C20525"/>
      <c r="D20525"/>
    </row>
    <row r="20526" spans="1:4" ht="15" x14ac:dyDescent="0.25">
      <c r="A20526"/>
      <c r="B20526"/>
      <c r="C20526"/>
      <c r="D20526"/>
    </row>
    <row r="20527" spans="1:4" ht="15" x14ac:dyDescent="0.25">
      <c r="A20527"/>
      <c r="B20527"/>
      <c r="C20527"/>
      <c r="D20527"/>
    </row>
    <row r="20528" spans="1:4" ht="15" x14ac:dyDescent="0.25">
      <c r="A20528"/>
      <c r="B20528"/>
      <c r="C20528"/>
      <c r="D20528"/>
    </row>
    <row r="20529" spans="1:4" ht="15" x14ac:dyDescent="0.25">
      <c r="A20529"/>
      <c r="B20529"/>
      <c r="C20529"/>
      <c r="D20529"/>
    </row>
    <row r="20530" spans="1:4" ht="15" x14ac:dyDescent="0.25">
      <c r="A20530"/>
      <c r="B20530"/>
      <c r="C20530"/>
      <c r="D20530"/>
    </row>
    <row r="20531" spans="1:4" ht="15" x14ac:dyDescent="0.25">
      <c r="A20531"/>
      <c r="B20531"/>
      <c r="C20531"/>
      <c r="D20531"/>
    </row>
    <row r="20532" spans="1:4" ht="15" x14ac:dyDescent="0.25">
      <c r="A20532"/>
      <c r="B20532"/>
      <c r="C20532"/>
      <c r="D20532"/>
    </row>
    <row r="20533" spans="1:4" ht="15" x14ac:dyDescent="0.25">
      <c r="A20533"/>
      <c r="B20533"/>
      <c r="C20533"/>
      <c r="D20533"/>
    </row>
    <row r="20534" spans="1:4" ht="15" x14ac:dyDescent="0.25">
      <c r="A20534"/>
      <c r="B20534"/>
      <c r="C20534"/>
      <c r="D20534"/>
    </row>
    <row r="20535" spans="1:4" ht="15" x14ac:dyDescent="0.25">
      <c r="A20535"/>
      <c r="B20535"/>
      <c r="C20535"/>
      <c r="D20535"/>
    </row>
    <row r="20536" spans="1:4" ht="15" x14ac:dyDescent="0.25">
      <c r="A20536"/>
      <c r="B20536"/>
      <c r="C20536"/>
      <c r="D20536"/>
    </row>
    <row r="20537" spans="1:4" ht="15" x14ac:dyDescent="0.25">
      <c r="A20537"/>
      <c r="B20537"/>
      <c r="C20537"/>
      <c r="D20537"/>
    </row>
    <row r="20538" spans="1:4" ht="15" x14ac:dyDescent="0.25">
      <c r="A20538"/>
      <c r="B20538"/>
      <c r="C20538"/>
      <c r="D20538"/>
    </row>
    <row r="20539" spans="1:4" ht="15" x14ac:dyDescent="0.25">
      <c r="A20539"/>
      <c r="B20539"/>
      <c r="C20539"/>
      <c r="D20539"/>
    </row>
    <row r="20540" spans="1:4" ht="15" x14ac:dyDescent="0.25">
      <c r="A20540"/>
      <c r="B20540"/>
      <c r="C20540"/>
      <c r="D20540"/>
    </row>
    <row r="20541" spans="1:4" ht="15" x14ac:dyDescent="0.25">
      <c r="A20541"/>
      <c r="B20541"/>
      <c r="C20541"/>
      <c r="D20541"/>
    </row>
    <row r="20542" spans="1:4" ht="15" x14ac:dyDescent="0.25">
      <c r="A20542"/>
      <c r="B20542"/>
      <c r="C20542"/>
      <c r="D20542"/>
    </row>
    <row r="20543" spans="1:4" ht="15" x14ac:dyDescent="0.25">
      <c r="A20543"/>
      <c r="B20543"/>
      <c r="C20543"/>
      <c r="D20543"/>
    </row>
    <row r="20544" spans="1:4" ht="15" x14ac:dyDescent="0.25">
      <c r="A20544"/>
      <c r="B20544"/>
      <c r="C20544"/>
      <c r="D20544"/>
    </row>
    <row r="20545" spans="1:4" ht="15" x14ac:dyDescent="0.25">
      <c r="A20545"/>
      <c r="B20545"/>
      <c r="C20545"/>
      <c r="D20545"/>
    </row>
    <row r="20546" spans="1:4" ht="15" x14ac:dyDescent="0.25">
      <c r="A20546"/>
      <c r="B20546"/>
      <c r="C20546"/>
      <c r="D20546"/>
    </row>
    <row r="20547" spans="1:4" ht="15" x14ac:dyDescent="0.25">
      <c r="A20547"/>
      <c r="B20547"/>
      <c r="C20547"/>
      <c r="D20547"/>
    </row>
    <row r="20548" spans="1:4" ht="15" x14ac:dyDescent="0.25">
      <c r="A20548"/>
      <c r="B20548"/>
      <c r="C20548"/>
      <c r="D20548"/>
    </row>
    <row r="20549" spans="1:4" ht="15" x14ac:dyDescent="0.25">
      <c r="A20549"/>
      <c r="B20549"/>
      <c r="C20549"/>
      <c r="D20549"/>
    </row>
    <row r="20550" spans="1:4" ht="15" x14ac:dyDescent="0.25">
      <c r="A20550"/>
      <c r="B20550"/>
      <c r="C20550"/>
      <c r="D20550"/>
    </row>
    <row r="20551" spans="1:4" ht="15" x14ac:dyDescent="0.25">
      <c r="A20551"/>
      <c r="B20551"/>
      <c r="C20551"/>
      <c r="D20551"/>
    </row>
    <row r="20552" spans="1:4" ht="15" x14ac:dyDescent="0.25">
      <c r="A20552"/>
      <c r="B20552"/>
      <c r="C20552"/>
      <c r="D20552"/>
    </row>
    <row r="20553" spans="1:4" ht="15" x14ac:dyDescent="0.25">
      <c r="A20553"/>
      <c r="B20553"/>
      <c r="C20553"/>
      <c r="D20553"/>
    </row>
    <row r="20554" spans="1:4" ht="15" x14ac:dyDescent="0.25">
      <c r="A20554"/>
      <c r="B20554"/>
      <c r="C20554"/>
      <c r="D20554"/>
    </row>
    <row r="20555" spans="1:4" ht="15" x14ac:dyDescent="0.25">
      <c r="A20555"/>
      <c r="B20555"/>
      <c r="C20555"/>
      <c r="D20555"/>
    </row>
    <row r="20556" spans="1:4" ht="15" x14ac:dyDescent="0.25">
      <c r="A20556"/>
      <c r="B20556"/>
      <c r="C20556"/>
      <c r="D20556"/>
    </row>
    <row r="20557" spans="1:4" ht="15" x14ac:dyDescent="0.25">
      <c r="A20557"/>
      <c r="B20557"/>
      <c r="C20557"/>
      <c r="D20557"/>
    </row>
    <row r="20558" spans="1:4" ht="15" x14ac:dyDescent="0.25">
      <c r="A20558"/>
      <c r="B20558"/>
      <c r="C20558"/>
      <c r="D20558"/>
    </row>
    <row r="20559" spans="1:4" ht="15" x14ac:dyDescent="0.25">
      <c r="A20559"/>
      <c r="B20559"/>
      <c r="C20559"/>
      <c r="D20559"/>
    </row>
    <row r="20560" spans="1:4" ht="15" x14ac:dyDescent="0.25">
      <c r="A20560"/>
      <c r="B20560"/>
      <c r="C20560"/>
      <c r="D20560"/>
    </row>
    <row r="20561" spans="1:4" ht="15" x14ac:dyDescent="0.25">
      <c r="A20561"/>
      <c r="B20561"/>
      <c r="C20561"/>
      <c r="D20561"/>
    </row>
    <row r="20562" spans="1:4" ht="15" x14ac:dyDescent="0.25">
      <c r="A20562"/>
      <c r="B20562"/>
      <c r="C20562"/>
      <c r="D20562"/>
    </row>
    <row r="20563" spans="1:4" ht="15" x14ac:dyDescent="0.25">
      <c r="A20563"/>
      <c r="B20563"/>
      <c r="C20563"/>
      <c r="D20563"/>
    </row>
    <row r="20564" spans="1:4" ht="15" x14ac:dyDescent="0.25">
      <c r="A20564"/>
      <c r="B20564"/>
      <c r="C20564"/>
      <c r="D20564"/>
    </row>
    <row r="20565" spans="1:4" ht="15" x14ac:dyDescent="0.25">
      <c r="A20565"/>
      <c r="B20565"/>
      <c r="C20565"/>
      <c r="D20565"/>
    </row>
    <row r="20566" spans="1:4" ht="15" x14ac:dyDescent="0.25">
      <c r="A20566"/>
      <c r="B20566"/>
      <c r="C20566"/>
      <c r="D20566"/>
    </row>
    <row r="20567" spans="1:4" ht="15" x14ac:dyDescent="0.25">
      <c r="A20567"/>
      <c r="B20567"/>
      <c r="C20567"/>
      <c r="D20567"/>
    </row>
    <row r="20568" spans="1:4" ht="15" x14ac:dyDescent="0.25">
      <c r="A20568"/>
      <c r="B20568"/>
      <c r="C20568"/>
      <c r="D20568"/>
    </row>
    <row r="20569" spans="1:4" ht="15" x14ac:dyDescent="0.25">
      <c r="A20569"/>
      <c r="B20569"/>
      <c r="C20569"/>
      <c r="D20569"/>
    </row>
    <row r="20570" spans="1:4" ht="15" x14ac:dyDescent="0.25">
      <c r="A20570"/>
      <c r="B20570"/>
      <c r="C20570"/>
      <c r="D20570"/>
    </row>
    <row r="20571" spans="1:4" ht="15" x14ac:dyDescent="0.25">
      <c r="A20571"/>
      <c r="B20571"/>
      <c r="C20571"/>
      <c r="D20571"/>
    </row>
    <row r="20572" spans="1:4" ht="15" x14ac:dyDescent="0.25">
      <c r="A20572"/>
      <c r="B20572"/>
      <c r="C20572"/>
      <c r="D20572"/>
    </row>
    <row r="20573" spans="1:4" ht="15" x14ac:dyDescent="0.25">
      <c r="A20573"/>
      <c r="B20573"/>
      <c r="C20573"/>
      <c r="D20573"/>
    </row>
    <row r="20574" spans="1:4" ht="15" x14ac:dyDescent="0.25">
      <c r="A20574"/>
      <c r="B20574"/>
      <c r="C20574"/>
      <c r="D20574"/>
    </row>
    <row r="20575" spans="1:4" ht="15" x14ac:dyDescent="0.25">
      <c r="A20575"/>
      <c r="B20575"/>
      <c r="C20575"/>
      <c r="D20575"/>
    </row>
    <row r="20576" spans="1:4" ht="15" x14ac:dyDescent="0.25">
      <c r="A20576"/>
      <c r="B20576"/>
      <c r="C20576"/>
      <c r="D20576"/>
    </row>
    <row r="20577" spans="1:4" ht="15" x14ac:dyDescent="0.25">
      <c r="A20577"/>
      <c r="B20577"/>
      <c r="C20577"/>
      <c r="D20577"/>
    </row>
    <row r="20578" spans="1:4" ht="15" x14ac:dyDescent="0.25">
      <c r="A20578"/>
      <c r="B20578"/>
      <c r="C20578"/>
      <c r="D20578"/>
    </row>
    <row r="20579" spans="1:4" ht="15" x14ac:dyDescent="0.25">
      <c r="A20579"/>
      <c r="B20579"/>
      <c r="C20579"/>
      <c r="D20579"/>
    </row>
    <row r="20580" spans="1:4" ht="15" x14ac:dyDescent="0.25">
      <c r="A20580"/>
      <c r="B20580"/>
      <c r="C20580"/>
      <c r="D20580"/>
    </row>
    <row r="20581" spans="1:4" ht="15" x14ac:dyDescent="0.25">
      <c r="A20581"/>
      <c r="B20581"/>
      <c r="C20581"/>
      <c r="D20581"/>
    </row>
    <row r="20582" spans="1:4" ht="15" x14ac:dyDescent="0.25">
      <c r="A20582"/>
      <c r="B20582"/>
      <c r="C20582"/>
      <c r="D20582"/>
    </row>
    <row r="20583" spans="1:4" ht="15" x14ac:dyDescent="0.25">
      <c r="A20583"/>
      <c r="B20583"/>
      <c r="C20583"/>
      <c r="D20583"/>
    </row>
    <row r="20584" spans="1:4" ht="15" x14ac:dyDescent="0.25">
      <c r="A20584"/>
      <c r="B20584"/>
      <c r="C20584"/>
      <c r="D20584"/>
    </row>
    <row r="20585" spans="1:4" ht="15" x14ac:dyDescent="0.25">
      <c r="A20585"/>
      <c r="B20585"/>
      <c r="C20585"/>
      <c r="D20585"/>
    </row>
    <row r="20586" spans="1:4" ht="15" x14ac:dyDescent="0.25">
      <c r="A20586"/>
      <c r="B20586"/>
      <c r="C20586"/>
      <c r="D20586"/>
    </row>
    <row r="20587" spans="1:4" ht="15" x14ac:dyDescent="0.25">
      <c r="A20587"/>
      <c r="B20587"/>
      <c r="C20587"/>
      <c r="D20587"/>
    </row>
    <row r="20588" spans="1:4" ht="15" x14ac:dyDescent="0.25">
      <c r="A20588"/>
      <c r="B20588"/>
      <c r="C20588"/>
      <c r="D20588"/>
    </row>
    <row r="20589" spans="1:4" ht="15" x14ac:dyDescent="0.25">
      <c r="A20589"/>
      <c r="B20589"/>
      <c r="C20589"/>
      <c r="D20589"/>
    </row>
    <row r="20590" spans="1:4" ht="15" x14ac:dyDescent="0.25">
      <c r="A20590"/>
      <c r="B20590"/>
      <c r="C20590"/>
      <c r="D20590"/>
    </row>
    <row r="20591" spans="1:4" ht="15" x14ac:dyDescent="0.25">
      <c r="A20591"/>
      <c r="B20591"/>
      <c r="C20591"/>
      <c r="D20591"/>
    </row>
    <row r="20592" spans="1:4" ht="15" x14ac:dyDescent="0.25">
      <c r="A20592"/>
      <c r="B20592"/>
      <c r="C20592"/>
      <c r="D20592"/>
    </row>
    <row r="20593" spans="1:4" ht="15" x14ac:dyDescent="0.25">
      <c r="A20593"/>
      <c r="B20593"/>
      <c r="C20593"/>
      <c r="D20593"/>
    </row>
    <row r="20594" spans="1:4" ht="15" x14ac:dyDescent="0.25">
      <c r="A20594"/>
      <c r="B20594"/>
      <c r="C20594"/>
      <c r="D20594"/>
    </row>
    <row r="20595" spans="1:4" ht="15" x14ac:dyDescent="0.25">
      <c r="A20595"/>
      <c r="B20595"/>
      <c r="C20595"/>
      <c r="D20595"/>
    </row>
    <row r="20596" spans="1:4" ht="15" x14ac:dyDescent="0.25">
      <c r="A20596"/>
      <c r="B20596"/>
      <c r="C20596"/>
      <c r="D20596"/>
    </row>
    <row r="20597" spans="1:4" ht="15" x14ac:dyDescent="0.25">
      <c r="A20597"/>
      <c r="B20597"/>
      <c r="C20597"/>
      <c r="D20597"/>
    </row>
    <row r="20598" spans="1:4" ht="15" x14ac:dyDescent="0.25">
      <c r="A20598"/>
      <c r="B20598"/>
      <c r="C20598"/>
      <c r="D20598"/>
    </row>
    <row r="20599" spans="1:4" ht="15" x14ac:dyDescent="0.25">
      <c r="A20599"/>
      <c r="B20599"/>
      <c r="C20599"/>
      <c r="D20599"/>
    </row>
    <row r="20600" spans="1:4" ht="15" x14ac:dyDescent="0.25">
      <c r="A20600"/>
      <c r="B20600"/>
      <c r="C20600"/>
      <c r="D20600"/>
    </row>
    <row r="20601" spans="1:4" ht="15" x14ac:dyDescent="0.25">
      <c r="A20601"/>
      <c r="B20601"/>
      <c r="C20601"/>
      <c r="D20601"/>
    </row>
    <row r="20602" spans="1:4" ht="15" x14ac:dyDescent="0.25">
      <c r="A20602"/>
      <c r="B20602"/>
      <c r="C20602"/>
      <c r="D20602"/>
    </row>
    <row r="20603" spans="1:4" ht="15" x14ac:dyDescent="0.25">
      <c r="A20603"/>
      <c r="B20603"/>
      <c r="C20603"/>
      <c r="D20603"/>
    </row>
    <row r="20604" spans="1:4" ht="15" x14ac:dyDescent="0.25">
      <c r="A20604"/>
      <c r="B20604"/>
      <c r="C20604"/>
      <c r="D20604"/>
    </row>
    <row r="20605" spans="1:4" ht="15" x14ac:dyDescent="0.25">
      <c r="A20605"/>
      <c r="B20605"/>
      <c r="C20605"/>
      <c r="D20605"/>
    </row>
    <row r="20606" spans="1:4" ht="15" x14ac:dyDescent="0.25">
      <c r="A20606"/>
      <c r="B20606"/>
      <c r="C20606"/>
      <c r="D20606"/>
    </row>
    <row r="20607" spans="1:4" ht="15" x14ac:dyDescent="0.25">
      <c r="A20607"/>
      <c r="B20607"/>
      <c r="C20607"/>
      <c r="D20607"/>
    </row>
    <row r="20608" spans="1:4" ht="15" x14ac:dyDescent="0.25">
      <c r="A20608"/>
      <c r="B20608"/>
      <c r="C20608"/>
      <c r="D20608"/>
    </row>
    <row r="20609" spans="1:4" ht="15" x14ac:dyDescent="0.25">
      <c r="A20609"/>
      <c r="B20609"/>
      <c r="C20609"/>
      <c r="D20609"/>
    </row>
    <row r="20610" spans="1:4" ht="15" x14ac:dyDescent="0.25">
      <c r="A20610"/>
      <c r="B20610"/>
      <c r="C20610"/>
      <c r="D20610"/>
    </row>
    <row r="20611" spans="1:4" ht="15" x14ac:dyDescent="0.25">
      <c r="A20611"/>
      <c r="B20611"/>
      <c r="C20611"/>
      <c r="D20611"/>
    </row>
    <row r="20612" spans="1:4" ht="15" x14ac:dyDescent="0.25">
      <c r="A20612"/>
      <c r="B20612"/>
      <c r="C20612"/>
      <c r="D20612"/>
    </row>
    <row r="20613" spans="1:4" ht="15" x14ac:dyDescent="0.25">
      <c r="A20613"/>
      <c r="B20613"/>
      <c r="C20613"/>
      <c r="D20613"/>
    </row>
    <row r="20614" spans="1:4" ht="15" x14ac:dyDescent="0.25">
      <c r="A20614"/>
      <c r="B20614"/>
      <c r="C20614"/>
      <c r="D20614"/>
    </row>
    <row r="20615" spans="1:4" ht="15" x14ac:dyDescent="0.25">
      <c r="A20615"/>
      <c r="B20615"/>
      <c r="C20615"/>
      <c r="D20615"/>
    </row>
    <row r="20616" spans="1:4" ht="15" x14ac:dyDescent="0.25">
      <c r="A20616"/>
      <c r="B20616"/>
      <c r="C20616"/>
      <c r="D20616"/>
    </row>
    <row r="20617" spans="1:4" ht="15" x14ac:dyDescent="0.25">
      <c r="A20617"/>
      <c r="B20617"/>
      <c r="C20617"/>
      <c r="D20617"/>
    </row>
    <row r="20618" spans="1:4" ht="15" x14ac:dyDescent="0.25">
      <c r="A20618"/>
      <c r="B20618"/>
      <c r="C20618"/>
      <c r="D20618"/>
    </row>
    <row r="20619" spans="1:4" ht="15" x14ac:dyDescent="0.25">
      <c r="A20619"/>
      <c r="B20619"/>
      <c r="C20619"/>
      <c r="D20619"/>
    </row>
    <row r="20620" spans="1:4" ht="15" x14ac:dyDescent="0.25">
      <c r="A20620"/>
      <c r="B20620"/>
      <c r="C20620"/>
      <c r="D20620"/>
    </row>
    <row r="20621" spans="1:4" ht="15" x14ac:dyDescent="0.25">
      <c r="A20621"/>
      <c r="B20621"/>
      <c r="C20621"/>
      <c r="D20621"/>
    </row>
    <row r="20622" spans="1:4" ht="15" x14ac:dyDescent="0.25">
      <c r="A20622"/>
      <c r="B20622"/>
      <c r="C20622"/>
      <c r="D20622"/>
    </row>
    <row r="20623" spans="1:4" ht="15" x14ac:dyDescent="0.25">
      <c r="A20623"/>
      <c r="B20623"/>
      <c r="C20623"/>
      <c r="D20623"/>
    </row>
    <row r="20624" spans="1:4" ht="15" x14ac:dyDescent="0.25">
      <c r="A20624"/>
      <c r="B20624"/>
      <c r="C20624"/>
      <c r="D20624"/>
    </row>
    <row r="20625" spans="1:4" ht="15" x14ac:dyDescent="0.25">
      <c r="A20625"/>
      <c r="B20625"/>
      <c r="C20625"/>
      <c r="D20625"/>
    </row>
    <row r="20626" spans="1:4" ht="15" x14ac:dyDescent="0.25">
      <c r="A20626"/>
      <c r="B20626"/>
      <c r="C20626"/>
      <c r="D20626"/>
    </row>
    <row r="20627" spans="1:4" ht="15" x14ac:dyDescent="0.25">
      <c r="A20627"/>
      <c r="B20627"/>
      <c r="C20627"/>
      <c r="D20627"/>
    </row>
    <row r="20628" spans="1:4" ht="15" x14ac:dyDescent="0.25">
      <c r="A20628"/>
      <c r="B20628"/>
      <c r="C20628"/>
      <c r="D20628"/>
    </row>
    <row r="20629" spans="1:4" ht="15" x14ac:dyDescent="0.25">
      <c r="A20629"/>
      <c r="B20629"/>
      <c r="C20629"/>
      <c r="D20629"/>
    </row>
    <row r="20630" spans="1:4" ht="15" x14ac:dyDescent="0.25">
      <c r="A20630"/>
      <c r="B20630"/>
      <c r="C20630"/>
      <c r="D20630"/>
    </row>
    <row r="20631" spans="1:4" ht="15" x14ac:dyDescent="0.25">
      <c r="A20631"/>
      <c r="B20631"/>
      <c r="C20631"/>
      <c r="D20631"/>
    </row>
    <row r="20632" spans="1:4" ht="15" x14ac:dyDescent="0.25">
      <c r="A20632"/>
      <c r="B20632"/>
      <c r="C20632"/>
      <c r="D20632"/>
    </row>
    <row r="20633" spans="1:4" ht="15" x14ac:dyDescent="0.25">
      <c r="A20633"/>
      <c r="B20633"/>
      <c r="C20633"/>
      <c r="D20633"/>
    </row>
    <row r="20634" spans="1:4" ht="15" x14ac:dyDescent="0.25">
      <c r="A20634"/>
      <c r="B20634"/>
      <c r="C20634"/>
      <c r="D20634"/>
    </row>
    <row r="20635" spans="1:4" ht="15" x14ac:dyDescent="0.25">
      <c r="A20635"/>
      <c r="B20635"/>
      <c r="C20635"/>
      <c r="D20635"/>
    </row>
    <row r="20636" spans="1:4" ht="15" x14ac:dyDescent="0.25">
      <c r="A20636"/>
      <c r="B20636"/>
      <c r="C20636"/>
      <c r="D20636"/>
    </row>
    <row r="20637" spans="1:4" ht="15" x14ac:dyDescent="0.25">
      <c r="A20637"/>
      <c r="B20637"/>
      <c r="C20637"/>
      <c r="D20637"/>
    </row>
    <row r="20638" spans="1:4" ht="15" x14ac:dyDescent="0.25">
      <c r="A20638"/>
      <c r="B20638"/>
      <c r="C20638"/>
      <c r="D20638"/>
    </row>
    <row r="20639" spans="1:4" ht="15" x14ac:dyDescent="0.25">
      <c r="A20639"/>
      <c r="B20639"/>
      <c r="C20639"/>
      <c r="D20639"/>
    </row>
    <row r="20640" spans="1:4" ht="15" x14ac:dyDescent="0.25">
      <c r="A20640"/>
      <c r="B20640"/>
      <c r="C20640"/>
      <c r="D20640"/>
    </row>
    <row r="20641" spans="1:4" ht="15" x14ac:dyDescent="0.25">
      <c r="A20641"/>
      <c r="B20641"/>
      <c r="C20641"/>
      <c r="D20641"/>
    </row>
    <row r="20642" spans="1:4" ht="15" x14ac:dyDescent="0.25">
      <c r="A20642"/>
      <c r="B20642"/>
      <c r="C20642"/>
      <c r="D20642"/>
    </row>
    <row r="20643" spans="1:4" ht="15" x14ac:dyDescent="0.25">
      <c r="A20643"/>
      <c r="B20643"/>
      <c r="C20643"/>
      <c r="D20643"/>
    </row>
    <row r="20644" spans="1:4" ht="15" x14ac:dyDescent="0.25">
      <c r="A20644"/>
      <c r="B20644"/>
      <c r="C20644"/>
      <c r="D20644"/>
    </row>
    <row r="20645" spans="1:4" ht="15" x14ac:dyDescent="0.25">
      <c r="A20645"/>
      <c r="B20645"/>
      <c r="C20645"/>
      <c r="D20645"/>
    </row>
    <row r="20646" spans="1:4" ht="15" x14ac:dyDescent="0.25">
      <c r="A20646"/>
      <c r="B20646"/>
      <c r="C20646"/>
      <c r="D20646"/>
    </row>
    <row r="20647" spans="1:4" ht="15" x14ac:dyDescent="0.25">
      <c r="A20647"/>
      <c r="B20647"/>
      <c r="C20647"/>
      <c r="D20647"/>
    </row>
    <row r="20648" spans="1:4" ht="15" x14ac:dyDescent="0.25">
      <c r="A20648"/>
      <c r="B20648"/>
      <c r="C20648"/>
      <c r="D20648"/>
    </row>
    <row r="20649" spans="1:4" ht="15" x14ac:dyDescent="0.25">
      <c r="A20649"/>
      <c r="B20649"/>
      <c r="C20649"/>
      <c r="D20649"/>
    </row>
    <row r="20650" spans="1:4" ht="15" x14ac:dyDescent="0.25">
      <c r="A20650"/>
      <c r="B20650"/>
      <c r="C20650"/>
      <c r="D20650"/>
    </row>
    <row r="20651" spans="1:4" ht="15" x14ac:dyDescent="0.25">
      <c r="A20651"/>
      <c r="B20651"/>
      <c r="C20651"/>
      <c r="D20651"/>
    </row>
    <row r="20652" spans="1:4" ht="15" x14ac:dyDescent="0.25">
      <c r="A20652"/>
      <c r="B20652"/>
      <c r="C20652"/>
      <c r="D20652"/>
    </row>
    <row r="20653" spans="1:4" ht="15" x14ac:dyDescent="0.25">
      <c r="A20653"/>
      <c r="B20653"/>
      <c r="C20653"/>
      <c r="D20653"/>
    </row>
    <row r="20654" spans="1:4" ht="15" x14ac:dyDescent="0.25">
      <c r="A20654"/>
      <c r="B20654"/>
      <c r="C20654"/>
      <c r="D20654"/>
    </row>
    <row r="20655" spans="1:4" ht="15" x14ac:dyDescent="0.25">
      <c r="A20655"/>
      <c r="B20655"/>
      <c r="C20655"/>
      <c r="D20655"/>
    </row>
    <row r="20656" spans="1:4" ht="15" x14ac:dyDescent="0.25">
      <c r="A20656"/>
      <c r="B20656"/>
      <c r="C20656"/>
      <c r="D20656"/>
    </row>
    <row r="20657" spans="1:4" ht="15" x14ac:dyDescent="0.25">
      <c r="A20657"/>
      <c r="B20657"/>
      <c r="C20657"/>
      <c r="D20657"/>
    </row>
    <row r="20658" spans="1:4" ht="15" x14ac:dyDescent="0.25">
      <c r="A20658"/>
      <c r="B20658"/>
      <c r="C20658"/>
      <c r="D20658"/>
    </row>
    <row r="20659" spans="1:4" ht="15" x14ac:dyDescent="0.25">
      <c r="A20659"/>
      <c r="B20659"/>
      <c r="C20659"/>
      <c r="D20659"/>
    </row>
    <row r="20660" spans="1:4" ht="15" x14ac:dyDescent="0.25">
      <c r="A20660"/>
      <c r="B20660"/>
      <c r="C20660"/>
      <c r="D20660"/>
    </row>
    <row r="20661" spans="1:4" ht="15" x14ac:dyDescent="0.25">
      <c r="A20661"/>
      <c r="B20661"/>
      <c r="C20661"/>
      <c r="D20661"/>
    </row>
    <row r="20662" spans="1:4" ht="15" x14ac:dyDescent="0.25">
      <c r="A20662"/>
      <c r="B20662"/>
      <c r="C20662"/>
      <c r="D20662"/>
    </row>
    <row r="20663" spans="1:4" ht="15" x14ac:dyDescent="0.25">
      <c r="A20663"/>
      <c r="B20663"/>
      <c r="C20663"/>
      <c r="D20663"/>
    </row>
    <row r="20664" spans="1:4" ht="15" x14ac:dyDescent="0.25">
      <c r="A20664"/>
      <c r="B20664"/>
      <c r="C20664"/>
      <c r="D20664"/>
    </row>
    <row r="20665" spans="1:4" ht="15" x14ac:dyDescent="0.25">
      <c r="A20665"/>
      <c r="B20665"/>
      <c r="C20665"/>
      <c r="D20665"/>
    </row>
    <row r="20666" spans="1:4" ht="15" x14ac:dyDescent="0.25">
      <c r="A20666"/>
      <c r="B20666"/>
      <c r="C20666"/>
      <c r="D20666"/>
    </row>
    <row r="20667" spans="1:4" ht="15" x14ac:dyDescent="0.25">
      <c r="A20667"/>
      <c r="B20667"/>
      <c r="C20667"/>
      <c r="D20667"/>
    </row>
    <row r="20668" spans="1:4" ht="15" x14ac:dyDescent="0.25">
      <c r="A20668"/>
      <c r="B20668"/>
      <c r="C20668"/>
      <c r="D20668"/>
    </row>
    <row r="20669" spans="1:4" ht="15" x14ac:dyDescent="0.25">
      <c r="A20669"/>
      <c r="B20669"/>
      <c r="C20669"/>
      <c r="D20669"/>
    </row>
    <row r="20670" spans="1:4" ht="15" x14ac:dyDescent="0.25">
      <c r="A20670"/>
      <c r="B20670"/>
      <c r="C20670"/>
      <c r="D20670"/>
    </row>
    <row r="20671" spans="1:4" ht="15" x14ac:dyDescent="0.25">
      <c r="A20671"/>
      <c r="B20671"/>
      <c r="C20671"/>
      <c r="D20671"/>
    </row>
    <row r="20672" spans="1:4" ht="15" x14ac:dyDescent="0.25">
      <c r="A20672"/>
      <c r="B20672"/>
      <c r="C20672"/>
      <c r="D20672"/>
    </row>
    <row r="20673" spans="1:4" ht="15" x14ac:dyDescent="0.25">
      <c r="A20673"/>
      <c r="B20673"/>
      <c r="C20673"/>
      <c r="D20673"/>
    </row>
    <row r="20674" spans="1:4" ht="15" x14ac:dyDescent="0.25">
      <c r="A20674"/>
      <c r="B20674"/>
      <c r="C20674"/>
      <c r="D20674"/>
    </row>
    <row r="20675" spans="1:4" ht="15" x14ac:dyDescent="0.25">
      <c r="A20675"/>
      <c r="B20675"/>
      <c r="C20675"/>
      <c r="D20675"/>
    </row>
    <row r="20676" spans="1:4" ht="15" x14ac:dyDescent="0.25">
      <c r="A20676"/>
      <c r="B20676"/>
      <c r="C20676"/>
      <c r="D20676"/>
    </row>
    <row r="20677" spans="1:4" ht="15" x14ac:dyDescent="0.25">
      <c r="A20677"/>
      <c r="B20677"/>
      <c r="C20677"/>
      <c r="D20677"/>
    </row>
    <row r="20678" spans="1:4" ht="15" x14ac:dyDescent="0.25">
      <c r="A20678"/>
      <c r="B20678"/>
      <c r="C20678"/>
      <c r="D20678"/>
    </row>
    <row r="20679" spans="1:4" ht="15" x14ac:dyDescent="0.25">
      <c r="A20679"/>
      <c r="B20679"/>
      <c r="C20679"/>
      <c r="D20679"/>
    </row>
    <row r="20680" spans="1:4" ht="15" x14ac:dyDescent="0.25">
      <c r="A20680"/>
      <c r="B20680"/>
      <c r="C20680"/>
      <c r="D20680"/>
    </row>
    <row r="20681" spans="1:4" ht="15" x14ac:dyDescent="0.25">
      <c r="A20681"/>
      <c r="B20681"/>
      <c r="C20681"/>
      <c r="D20681"/>
    </row>
    <row r="20682" spans="1:4" ht="15" x14ac:dyDescent="0.25">
      <c r="A20682"/>
      <c r="B20682"/>
      <c r="C20682"/>
      <c r="D20682"/>
    </row>
    <row r="20683" spans="1:4" ht="15" x14ac:dyDescent="0.25">
      <c r="A20683"/>
      <c r="B20683"/>
      <c r="C20683"/>
      <c r="D20683"/>
    </row>
    <row r="20684" spans="1:4" ht="15" x14ac:dyDescent="0.25">
      <c r="A20684"/>
      <c r="B20684"/>
      <c r="C20684"/>
      <c r="D20684"/>
    </row>
    <row r="20685" spans="1:4" ht="15" x14ac:dyDescent="0.25">
      <c r="A20685"/>
      <c r="B20685"/>
      <c r="C20685"/>
      <c r="D20685"/>
    </row>
    <row r="20686" spans="1:4" ht="15" x14ac:dyDescent="0.25">
      <c r="A20686"/>
      <c r="B20686"/>
      <c r="C20686"/>
      <c r="D20686"/>
    </row>
    <row r="20687" spans="1:4" ht="15" x14ac:dyDescent="0.25">
      <c r="A20687"/>
      <c r="B20687"/>
      <c r="C20687"/>
      <c r="D20687"/>
    </row>
    <row r="20688" spans="1:4" ht="15" x14ac:dyDescent="0.25">
      <c r="A20688"/>
      <c r="B20688"/>
      <c r="C20688"/>
      <c r="D20688"/>
    </row>
    <row r="20689" spans="1:4" ht="15" x14ac:dyDescent="0.25">
      <c r="A20689"/>
      <c r="B20689"/>
      <c r="C20689"/>
      <c r="D20689"/>
    </row>
    <row r="20690" spans="1:4" ht="15" x14ac:dyDescent="0.25">
      <c r="A20690"/>
      <c r="B20690"/>
      <c r="C20690"/>
      <c r="D20690"/>
    </row>
    <row r="20691" spans="1:4" ht="15" x14ac:dyDescent="0.25">
      <c r="A20691"/>
      <c r="B20691"/>
      <c r="C20691"/>
      <c r="D20691"/>
    </row>
    <row r="20692" spans="1:4" ht="15" x14ac:dyDescent="0.25">
      <c r="A20692"/>
      <c r="B20692"/>
      <c r="C20692"/>
      <c r="D20692"/>
    </row>
    <row r="20693" spans="1:4" ht="15" x14ac:dyDescent="0.25">
      <c r="A20693"/>
      <c r="B20693"/>
      <c r="C20693"/>
      <c r="D20693"/>
    </row>
    <row r="20694" spans="1:4" ht="15" x14ac:dyDescent="0.25">
      <c r="A20694"/>
      <c r="B20694"/>
      <c r="C20694"/>
      <c r="D20694"/>
    </row>
    <row r="20695" spans="1:4" ht="15" x14ac:dyDescent="0.25">
      <c r="A20695"/>
      <c r="B20695"/>
      <c r="C20695"/>
      <c r="D20695"/>
    </row>
    <row r="20696" spans="1:4" ht="15" x14ac:dyDescent="0.25">
      <c r="A20696"/>
      <c r="B20696"/>
      <c r="C20696"/>
      <c r="D20696"/>
    </row>
    <row r="20697" spans="1:4" ht="15" x14ac:dyDescent="0.25">
      <c r="A20697"/>
      <c r="B20697"/>
      <c r="C20697"/>
      <c r="D20697"/>
    </row>
    <row r="20698" spans="1:4" ht="15" x14ac:dyDescent="0.25">
      <c r="A20698"/>
      <c r="B20698"/>
      <c r="C20698"/>
      <c r="D20698"/>
    </row>
    <row r="20699" spans="1:4" ht="15" x14ac:dyDescent="0.25">
      <c r="A20699"/>
      <c r="B20699"/>
      <c r="C20699"/>
      <c r="D20699"/>
    </row>
    <row r="20700" spans="1:4" ht="15" x14ac:dyDescent="0.25">
      <c r="A20700"/>
      <c r="B20700"/>
      <c r="C20700"/>
      <c r="D20700"/>
    </row>
    <row r="20701" spans="1:4" ht="15" x14ac:dyDescent="0.25">
      <c r="A20701"/>
      <c r="B20701"/>
      <c r="C20701"/>
      <c r="D20701"/>
    </row>
    <row r="20702" spans="1:4" ht="15" x14ac:dyDescent="0.25">
      <c r="A20702"/>
      <c r="B20702"/>
      <c r="C20702"/>
      <c r="D20702"/>
    </row>
    <row r="20703" spans="1:4" ht="15" x14ac:dyDescent="0.25">
      <c r="A20703"/>
      <c r="B20703"/>
      <c r="C20703"/>
      <c r="D20703"/>
    </row>
    <row r="20704" spans="1:4" ht="15" x14ac:dyDescent="0.25">
      <c r="A20704"/>
      <c r="B20704"/>
      <c r="C20704"/>
      <c r="D20704"/>
    </row>
    <row r="20705" spans="1:4" ht="15" x14ac:dyDescent="0.25">
      <c r="A20705"/>
      <c r="B20705"/>
      <c r="C20705"/>
      <c r="D20705"/>
    </row>
    <row r="20706" spans="1:4" ht="15" x14ac:dyDescent="0.25">
      <c r="A20706"/>
      <c r="B20706"/>
      <c r="C20706"/>
      <c r="D20706"/>
    </row>
    <row r="20707" spans="1:4" ht="15" x14ac:dyDescent="0.25">
      <c r="A20707"/>
      <c r="B20707"/>
      <c r="C20707"/>
      <c r="D20707"/>
    </row>
    <row r="20708" spans="1:4" ht="15" x14ac:dyDescent="0.25">
      <c r="A20708"/>
      <c r="B20708"/>
      <c r="C20708"/>
      <c r="D20708"/>
    </row>
    <row r="20709" spans="1:4" ht="15" x14ac:dyDescent="0.25">
      <c r="A20709"/>
      <c r="B20709"/>
      <c r="C20709"/>
      <c r="D20709"/>
    </row>
    <row r="20710" spans="1:4" ht="15" x14ac:dyDescent="0.25">
      <c r="A20710"/>
      <c r="B20710"/>
      <c r="C20710"/>
      <c r="D20710"/>
    </row>
    <row r="20711" spans="1:4" ht="15" x14ac:dyDescent="0.25">
      <c r="A20711"/>
      <c r="B20711"/>
      <c r="C20711"/>
      <c r="D20711"/>
    </row>
    <row r="20712" spans="1:4" ht="15" x14ac:dyDescent="0.25">
      <c r="A20712"/>
      <c r="B20712"/>
      <c r="C20712"/>
      <c r="D20712"/>
    </row>
    <row r="20713" spans="1:4" ht="15" x14ac:dyDescent="0.25">
      <c r="A20713"/>
      <c r="B20713"/>
      <c r="C20713"/>
      <c r="D20713"/>
    </row>
    <row r="20714" spans="1:4" ht="15" x14ac:dyDescent="0.25">
      <c r="A20714"/>
      <c r="B20714"/>
      <c r="C20714"/>
      <c r="D20714"/>
    </row>
    <row r="20715" spans="1:4" ht="15" x14ac:dyDescent="0.25">
      <c r="A20715"/>
      <c r="B20715"/>
      <c r="C20715"/>
      <c r="D20715"/>
    </row>
    <row r="20716" spans="1:4" ht="15" x14ac:dyDescent="0.25">
      <c r="A20716"/>
      <c r="B20716"/>
      <c r="C20716"/>
      <c r="D20716"/>
    </row>
    <row r="20717" spans="1:4" ht="15" x14ac:dyDescent="0.25">
      <c r="A20717"/>
      <c r="B20717"/>
      <c r="C20717"/>
      <c r="D20717"/>
    </row>
    <row r="20718" spans="1:4" ht="15" x14ac:dyDescent="0.25">
      <c r="A20718"/>
      <c r="B20718"/>
      <c r="C20718"/>
      <c r="D20718"/>
    </row>
    <row r="20719" spans="1:4" ht="15" x14ac:dyDescent="0.25">
      <c r="A20719"/>
      <c r="B20719"/>
      <c r="C20719"/>
      <c r="D20719"/>
    </row>
    <row r="20720" spans="1:4" ht="15" x14ac:dyDescent="0.25">
      <c r="A20720"/>
      <c r="B20720"/>
      <c r="C20720"/>
      <c r="D20720"/>
    </row>
    <row r="20721" spans="1:4" ht="15" x14ac:dyDescent="0.25">
      <c r="A20721"/>
      <c r="B20721"/>
      <c r="C20721"/>
      <c r="D20721"/>
    </row>
    <row r="20722" spans="1:4" ht="15" x14ac:dyDescent="0.25">
      <c r="A20722"/>
      <c r="B20722"/>
      <c r="C20722"/>
      <c r="D20722"/>
    </row>
    <row r="20723" spans="1:4" ht="15" x14ac:dyDescent="0.25">
      <c r="A20723"/>
      <c r="B20723"/>
      <c r="C20723"/>
      <c r="D20723"/>
    </row>
    <row r="20724" spans="1:4" ht="15" x14ac:dyDescent="0.25">
      <c r="A20724"/>
      <c r="B20724"/>
      <c r="C20724"/>
      <c r="D20724"/>
    </row>
    <row r="20725" spans="1:4" ht="15" x14ac:dyDescent="0.25">
      <c r="A20725"/>
      <c r="B20725"/>
      <c r="C20725"/>
      <c r="D20725"/>
    </row>
    <row r="20726" spans="1:4" ht="15" x14ac:dyDescent="0.25">
      <c r="A20726"/>
      <c r="B20726"/>
      <c r="C20726"/>
      <c r="D20726"/>
    </row>
    <row r="20727" spans="1:4" ht="15" x14ac:dyDescent="0.25">
      <c r="A20727"/>
      <c r="B20727"/>
      <c r="C20727"/>
      <c r="D20727"/>
    </row>
    <row r="20728" spans="1:4" ht="15" x14ac:dyDescent="0.25">
      <c r="A20728"/>
      <c r="B20728"/>
      <c r="C20728"/>
      <c r="D20728"/>
    </row>
    <row r="20729" spans="1:4" ht="15" x14ac:dyDescent="0.25">
      <c r="A20729"/>
      <c r="B20729"/>
      <c r="C20729"/>
      <c r="D20729"/>
    </row>
    <row r="20730" spans="1:4" ht="15" x14ac:dyDescent="0.25">
      <c r="A20730"/>
      <c r="B20730"/>
      <c r="C20730"/>
      <c r="D20730"/>
    </row>
    <row r="20731" spans="1:4" ht="15" x14ac:dyDescent="0.25">
      <c r="A20731"/>
      <c r="B20731"/>
      <c r="C20731"/>
      <c r="D20731"/>
    </row>
    <row r="20732" spans="1:4" ht="15" x14ac:dyDescent="0.25">
      <c r="A20732"/>
      <c r="B20732"/>
      <c r="C20732"/>
      <c r="D20732"/>
    </row>
    <row r="20733" spans="1:4" ht="15" x14ac:dyDescent="0.25">
      <c r="A20733"/>
      <c r="B20733"/>
      <c r="C20733"/>
      <c r="D20733"/>
    </row>
    <row r="20734" spans="1:4" ht="15" x14ac:dyDescent="0.25">
      <c r="A20734"/>
      <c r="B20734"/>
      <c r="C20734"/>
      <c r="D20734"/>
    </row>
    <row r="20735" spans="1:4" ht="15" x14ac:dyDescent="0.25">
      <c r="A20735"/>
      <c r="B20735"/>
      <c r="C20735"/>
      <c r="D20735"/>
    </row>
    <row r="20736" spans="1:4" ht="15" x14ac:dyDescent="0.25">
      <c r="A20736"/>
      <c r="B20736"/>
      <c r="C20736"/>
      <c r="D20736"/>
    </row>
    <row r="20737" spans="1:4" ht="15" x14ac:dyDescent="0.25">
      <c r="A20737"/>
      <c r="B20737"/>
      <c r="C20737"/>
      <c r="D20737"/>
    </row>
    <row r="20738" spans="1:4" ht="15" x14ac:dyDescent="0.25">
      <c r="A20738"/>
      <c r="B20738"/>
      <c r="C20738"/>
      <c r="D20738"/>
    </row>
    <row r="20739" spans="1:4" ht="15" x14ac:dyDescent="0.25">
      <c r="A20739"/>
      <c r="B20739"/>
      <c r="C20739"/>
      <c r="D20739"/>
    </row>
    <row r="20740" spans="1:4" ht="15" x14ac:dyDescent="0.25">
      <c r="A20740"/>
      <c r="B20740"/>
      <c r="C20740"/>
      <c r="D20740"/>
    </row>
    <row r="20741" spans="1:4" ht="15" x14ac:dyDescent="0.25">
      <c r="A20741"/>
      <c r="B20741"/>
      <c r="C20741"/>
      <c r="D20741"/>
    </row>
    <row r="20742" spans="1:4" ht="15" x14ac:dyDescent="0.25">
      <c r="A20742"/>
      <c r="B20742"/>
      <c r="C20742"/>
      <c r="D20742"/>
    </row>
    <row r="20743" spans="1:4" ht="15" x14ac:dyDescent="0.25">
      <c r="A20743"/>
      <c r="B20743"/>
      <c r="C20743"/>
      <c r="D20743"/>
    </row>
    <row r="20744" spans="1:4" ht="15" x14ac:dyDescent="0.25">
      <c r="A20744"/>
      <c r="B20744"/>
      <c r="C20744"/>
      <c r="D20744"/>
    </row>
    <row r="20745" spans="1:4" ht="15" x14ac:dyDescent="0.25">
      <c r="A20745"/>
      <c r="B20745"/>
      <c r="C20745"/>
      <c r="D20745"/>
    </row>
    <row r="20746" spans="1:4" ht="15" x14ac:dyDescent="0.25">
      <c r="A20746"/>
      <c r="B20746"/>
      <c r="C20746"/>
      <c r="D20746"/>
    </row>
    <row r="20747" spans="1:4" ht="15" x14ac:dyDescent="0.25">
      <c r="A20747"/>
      <c r="B20747"/>
      <c r="C20747"/>
      <c r="D20747"/>
    </row>
    <row r="20748" spans="1:4" ht="15" x14ac:dyDescent="0.25">
      <c r="A20748"/>
      <c r="B20748"/>
      <c r="C20748"/>
      <c r="D20748"/>
    </row>
    <row r="20749" spans="1:4" ht="15" x14ac:dyDescent="0.25">
      <c r="A20749"/>
      <c r="B20749"/>
      <c r="C20749"/>
      <c r="D20749"/>
    </row>
    <row r="20750" spans="1:4" ht="15" x14ac:dyDescent="0.25">
      <c r="A20750"/>
      <c r="B20750"/>
      <c r="C20750"/>
      <c r="D20750"/>
    </row>
    <row r="20751" spans="1:4" ht="15" x14ac:dyDescent="0.25">
      <c r="A20751"/>
      <c r="B20751"/>
      <c r="C20751"/>
      <c r="D20751"/>
    </row>
    <row r="20752" spans="1:4" ht="15" x14ac:dyDescent="0.25">
      <c r="A20752"/>
      <c r="B20752"/>
      <c r="C20752"/>
      <c r="D20752"/>
    </row>
    <row r="20753" spans="1:4" ht="15" x14ac:dyDescent="0.25">
      <c r="A20753"/>
      <c r="B20753"/>
      <c r="C20753"/>
      <c r="D20753"/>
    </row>
    <row r="20754" spans="1:4" ht="15" x14ac:dyDescent="0.25">
      <c r="A20754"/>
      <c r="B20754"/>
      <c r="C20754"/>
      <c r="D20754"/>
    </row>
    <row r="20755" spans="1:4" ht="15" x14ac:dyDescent="0.25">
      <c r="A20755"/>
      <c r="B20755"/>
      <c r="C20755"/>
      <c r="D20755"/>
    </row>
    <row r="20756" spans="1:4" ht="15" x14ac:dyDescent="0.25">
      <c r="A20756"/>
      <c r="B20756"/>
      <c r="C20756"/>
      <c r="D20756"/>
    </row>
    <row r="20757" spans="1:4" ht="15" x14ac:dyDescent="0.25">
      <c r="A20757"/>
      <c r="B20757"/>
      <c r="C20757"/>
      <c r="D20757"/>
    </row>
    <row r="20758" spans="1:4" ht="15" x14ac:dyDescent="0.25">
      <c r="A20758"/>
      <c r="B20758"/>
      <c r="C20758"/>
      <c r="D20758"/>
    </row>
    <row r="20759" spans="1:4" ht="15" x14ac:dyDescent="0.25">
      <c r="A20759"/>
      <c r="B20759"/>
      <c r="C20759"/>
      <c r="D20759"/>
    </row>
    <row r="20760" spans="1:4" ht="15" x14ac:dyDescent="0.25">
      <c r="A20760"/>
      <c r="B20760"/>
      <c r="C20760"/>
      <c r="D20760"/>
    </row>
    <row r="20761" spans="1:4" ht="15" x14ac:dyDescent="0.25">
      <c r="A20761"/>
      <c r="B20761"/>
      <c r="C20761"/>
      <c r="D20761"/>
    </row>
    <row r="20762" spans="1:4" ht="15" x14ac:dyDescent="0.25">
      <c r="A20762"/>
      <c r="B20762"/>
      <c r="C20762"/>
      <c r="D20762"/>
    </row>
    <row r="20763" spans="1:4" ht="15" x14ac:dyDescent="0.25">
      <c r="A20763"/>
      <c r="B20763"/>
      <c r="C20763"/>
      <c r="D20763"/>
    </row>
    <row r="20764" spans="1:4" ht="15" x14ac:dyDescent="0.25">
      <c r="A20764"/>
      <c r="B20764"/>
      <c r="C20764"/>
      <c r="D20764"/>
    </row>
    <row r="20765" spans="1:4" ht="15" x14ac:dyDescent="0.25">
      <c r="A20765"/>
      <c r="B20765"/>
      <c r="C20765"/>
      <c r="D20765"/>
    </row>
    <row r="20766" spans="1:4" ht="15" x14ac:dyDescent="0.25">
      <c r="A20766"/>
      <c r="B20766"/>
      <c r="C20766"/>
      <c r="D20766"/>
    </row>
    <row r="20767" spans="1:4" ht="15" x14ac:dyDescent="0.25">
      <c r="A20767"/>
      <c r="B20767"/>
      <c r="C20767"/>
      <c r="D20767"/>
    </row>
    <row r="20768" spans="1:4" ht="15" x14ac:dyDescent="0.25">
      <c r="A20768"/>
      <c r="B20768"/>
      <c r="C20768"/>
      <c r="D20768"/>
    </row>
    <row r="20769" spans="1:4" ht="15" x14ac:dyDescent="0.25">
      <c r="A20769"/>
      <c r="B20769"/>
      <c r="C20769"/>
      <c r="D20769"/>
    </row>
    <row r="20770" spans="1:4" ht="15" x14ac:dyDescent="0.25">
      <c r="A20770"/>
      <c r="B20770"/>
      <c r="C20770"/>
      <c r="D20770"/>
    </row>
    <row r="20771" spans="1:4" ht="15" x14ac:dyDescent="0.25">
      <c r="A20771"/>
      <c r="B20771"/>
      <c r="C20771"/>
      <c r="D20771"/>
    </row>
    <row r="20772" spans="1:4" ht="15" x14ac:dyDescent="0.25">
      <c r="A20772"/>
      <c r="B20772"/>
      <c r="C20772"/>
      <c r="D20772"/>
    </row>
    <row r="20773" spans="1:4" ht="15" x14ac:dyDescent="0.25">
      <c r="A20773"/>
      <c r="B20773"/>
      <c r="C20773"/>
      <c r="D20773"/>
    </row>
    <row r="20774" spans="1:4" ht="15" x14ac:dyDescent="0.25">
      <c r="A20774"/>
      <c r="B20774"/>
      <c r="C20774"/>
      <c r="D20774"/>
    </row>
    <row r="20775" spans="1:4" ht="15" x14ac:dyDescent="0.25">
      <c r="A20775"/>
      <c r="B20775"/>
      <c r="C20775"/>
      <c r="D20775"/>
    </row>
    <row r="20776" spans="1:4" ht="15" x14ac:dyDescent="0.25">
      <c r="A20776"/>
      <c r="B20776"/>
      <c r="C20776"/>
      <c r="D20776"/>
    </row>
    <row r="20777" spans="1:4" ht="15" x14ac:dyDescent="0.25">
      <c r="A20777"/>
      <c r="B20777"/>
      <c r="C20777"/>
      <c r="D20777"/>
    </row>
    <row r="20778" spans="1:4" ht="15" x14ac:dyDescent="0.25">
      <c r="A20778"/>
      <c r="B20778"/>
      <c r="C20778"/>
      <c r="D20778"/>
    </row>
    <row r="20779" spans="1:4" ht="15" x14ac:dyDescent="0.25">
      <c r="A20779"/>
      <c r="B20779"/>
      <c r="C20779"/>
      <c r="D20779"/>
    </row>
    <row r="20780" spans="1:4" ht="15" x14ac:dyDescent="0.25">
      <c r="A20780"/>
      <c r="B20780"/>
      <c r="C20780"/>
      <c r="D20780"/>
    </row>
    <row r="20781" spans="1:4" ht="15" x14ac:dyDescent="0.25">
      <c r="A20781"/>
      <c r="B20781"/>
      <c r="C20781"/>
      <c r="D20781"/>
    </row>
    <row r="20782" spans="1:4" ht="15" x14ac:dyDescent="0.25">
      <c r="A20782"/>
      <c r="B20782"/>
      <c r="C20782"/>
      <c r="D20782"/>
    </row>
    <row r="20783" spans="1:4" ht="15" x14ac:dyDescent="0.25">
      <c r="A20783"/>
      <c r="B20783"/>
      <c r="C20783"/>
      <c r="D20783"/>
    </row>
    <row r="20784" spans="1:4" ht="15" x14ac:dyDescent="0.25">
      <c r="A20784"/>
      <c r="B20784"/>
      <c r="C20784"/>
      <c r="D20784"/>
    </row>
    <row r="20785" spans="1:4" ht="15" x14ac:dyDescent="0.25">
      <c r="A20785"/>
      <c r="B20785"/>
      <c r="C20785"/>
      <c r="D20785"/>
    </row>
    <row r="20786" spans="1:4" ht="15" x14ac:dyDescent="0.25">
      <c r="A20786"/>
      <c r="B20786"/>
      <c r="C20786"/>
      <c r="D20786"/>
    </row>
    <row r="20787" spans="1:4" ht="15" x14ac:dyDescent="0.25">
      <c r="A20787"/>
      <c r="B20787"/>
      <c r="C20787"/>
      <c r="D20787"/>
    </row>
    <row r="20788" spans="1:4" ht="15" x14ac:dyDescent="0.25">
      <c r="A20788"/>
      <c r="B20788"/>
      <c r="C20788"/>
      <c r="D20788"/>
    </row>
    <row r="20789" spans="1:4" ht="15" x14ac:dyDescent="0.25">
      <c r="A20789"/>
      <c r="B20789"/>
      <c r="C20789"/>
      <c r="D20789"/>
    </row>
    <row r="20790" spans="1:4" ht="15" x14ac:dyDescent="0.25">
      <c r="A20790"/>
      <c r="B20790"/>
      <c r="C20790"/>
      <c r="D20790"/>
    </row>
    <row r="20791" spans="1:4" ht="15" x14ac:dyDescent="0.25">
      <c r="A20791"/>
      <c r="B20791"/>
      <c r="C20791"/>
      <c r="D20791"/>
    </row>
    <row r="20792" spans="1:4" ht="15" x14ac:dyDescent="0.25">
      <c r="A20792"/>
      <c r="B20792"/>
      <c r="C20792"/>
      <c r="D20792"/>
    </row>
    <row r="20793" spans="1:4" ht="15" x14ac:dyDescent="0.25">
      <c r="A20793"/>
      <c r="B20793"/>
      <c r="C20793"/>
      <c r="D20793"/>
    </row>
    <row r="20794" spans="1:4" ht="15" x14ac:dyDescent="0.25">
      <c r="A20794"/>
      <c r="B20794"/>
      <c r="C20794"/>
      <c r="D20794"/>
    </row>
    <row r="20795" spans="1:4" ht="15" x14ac:dyDescent="0.25">
      <c r="A20795"/>
      <c r="B20795"/>
      <c r="C20795"/>
      <c r="D20795"/>
    </row>
    <row r="20796" spans="1:4" ht="15" x14ac:dyDescent="0.25">
      <c r="A20796"/>
      <c r="B20796"/>
      <c r="C20796"/>
      <c r="D20796"/>
    </row>
    <row r="20797" spans="1:4" ht="15" x14ac:dyDescent="0.25">
      <c r="A20797"/>
      <c r="B20797"/>
      <c r="C20797"/>
      <c r="D20797"/>
    </row>
    <row r="20798" spans="1:4" ht="15" x14ac:dyDescent="0.25">
      <c r="A20798"/>
      <c r="B20798"/>
      <c r="C20798"/>
      <c r="D20798"/>
    </row>
    <row r="20799" spans="1:4" ht="15" x14ac:dyDescent="0.25">
      <c r="A20799"/>
      <c r="B20799"/>
      <c r="C20799"/>
      <c r="D20799"/>
    </row>
    <row r="20800" spans="1:4" ht="15" x14ac:dyDescent="0.25">
      <c r="A20800"/>
      <c r="B20800"/>
      <c r="C20800"/>
      <c r="D20800"/>
    </row>
    <row r="20801" spans="1:4" ht="15" x14ac:dyDescent="0.25">
      <c r="A20801"/>
      <c r="B20801"/>
      <c r="C20801"/>
      <c r="D20801"/>
    </row>
    <row r="20802" spans="1:4" ht="15" x14ac:dyDescent="0.25">
      <c r="A20802"/>
      <c r="B20802"/>
      <c r="C20802"/>
      <c r="D20802"/>
    </row>
    <row r="20803" spans="1:4" ht="15" x14ac:dyDescent="0.25">
      <c r="A20803"/>
      <c r="B20803"/>
      <c r="C20803"/>
      <c r="D20803"/>
    </row>
    <row r="20804" spans="1:4" ht="15" x14ac:dyDescent="0.25">
      <c r="A20804"/>
      <c r="B20804"/>
      <c r="C20804"/>
      <c r="D20804"/>
    </row>
    <row r="20805" spans="1:4" ht="15" x14ac:dyDescent="0.25">
      <c r="A20805"/>
      <c r="B20805"/>
      <c r="C20805"/>
      <c r="D20805"/>
    </row>
    <row r="20806" spans="1:4" ht="15" x14ac:dyDescent="0.25">
      <c r="A20806"/>
      <c r="B20806"/>
      <c r="C20806"/>
      <c r="D20806"/>
    </row>
    <row r="20807" spans="1:4" ht="15" x14ac:dyDescent="0.25">
      <c r="A20807"/>
      <c r="B20807"/>
      <c r="C20807"/>
      <c r="D20807"/>
    </row>
    <row r="20808" spans="1:4" ht="15" x14ac:dyDescent="0.25">
      <c r="A20808"/>
      <c r="B20808"/>
      <c r="C20808"/>
      <c r="D20808"/>
    </row>
    <row r="20809" spans="1:4" ht="15" x14ac:dyDescent="0.25">
      <c r="A20809"/>
      <c r="B20809"/>
      <c r="C20809"/>
      <c r="D20809"/>
    </row>
    <row r="20810" spans="1:4" ht="15" x14ac:dyDescent="0.25">
      <c r="A20810"/>
      <c r="B20810"/>
      <c r="C20810"/>
      <c r="D20810"/>
    </row>
    <row r="20811" spans="1:4" ht="15" x14ac:dyDescent="0.25">
      <c r="A20811"/>
      <c r="B20811"/>
      <c r="C20811"/>
      <c r="D20811"/>
    </row>
    <row r="20812" spans="1:4" ht="15" x14ac:dyDescent="0.25">
      <c r="A20812"/>
      <c r="B20812"/>
      <c r="C20812"/>
      <c r="D20812"/>
    </row>
    <row r="20813" spans="1:4" ht="15" x14ac:dyDescent="0.25">
      <c r="A20813"/>
      <c r="B20813"/>
      <c r="C20813"/>
      <c r="D20813"/>
    </row>
    <row r="20814" spans="1:4" ht="15" x14ac:dyDescent="0.25">
      <c r="A20814"/>
      <c r="B20814"/>
      <c r="C20814"/>
      <c r="D20814"/>
    </row>
    <row r="20815" spans="1:4" ht="15" x14ac:dyDescent="0.25">
      <c r="A20815"/>
      <c r="B20815"/>
      <c r="C20815"/>
      <c r="D20815"/>
    </row>
    <row r="20816" spans="1:4" ht="15" x14ac:dyDescent="0.25">
      <c r="A20816"/>
      <c r="B20816"/>
      <c r="C20816"/>
      <c r="D20816"/>
    </row>
    <row r="20817" spans="1:4" ht="15" x14ac:dyDescent="0.25">
      <c r="A20817"/>
      <c r="B20817"/>
      <c r="C20817"/>
      <c r="D20817"/>
    </row>
    <row r="20818" spans="1:4" ht="15" x14ac:dyDescent="0.25">
      <c r="A20818"/>
      <c r="B20818"/>
      <c r="C20818"/>
      <c r="D20818"/>
    </row>
    <row r="20819" spans="1:4" ht="15" x14ac:dyDescent="0.25">
      <c r="A20819"/>
      <c r="B20819"/>
      <c r="C20819"/>
      <c r="D20819"/>
    </row>
    <row r="20820" spans="1:4" ht="15" x14ac:dyDescent="0.25">
      <c r="A20820"/>
      <c r="B20820"/>
      <c r="C20820"/>
      <c r="D20820"/>
    </row>
    <row r="20821" spans="1:4" ht="15" x14ac:dyDescent="0.25">
      <c r="A20821"/>
      <c r="B20821"/>
      <c r="C20821"/>
      <c r="D20821"/>
    </row>
    <row r="20822" spans="1:4" ht="15" x14ac:dyDescent="0.25">
      <c r="A20822"/>
      <c r="B20822"/>
      <c r="C20822"/>
      <c r="D20822"/>
    </row>
    <row r="20823" spans="1:4" ht="15" x14ac:dyDescent="0.25">
      <c r="A20823"/>
      <c r="B20823"/>
      <c r="C20823"/>
      <c r="D20823"/>
    </row>
    <row r="20824" spans="1:4" ht="15" x14ac:dyDescent="0.25">
      <c r="A20824"/>
      <c r="B20824"/>
      <c r="C20824"/>
      <c r="D20824"/>
    </row>
    <row r="20825" spans="1:4" ht="15" x14ac:dyDescent="0.25">
      <c r="A20825"/>
      <c r="B20825"/>
      <c r="C20825"/>
      <c r="D20825"/>
    </row>
    <row r="20826" spans="1:4" ht="15" x14ac:dyDescent="0.25">
      <c r="A20826"/>
      <c r="B20826"/>
      <c r="C20826"/>
      <c r="D20826"/>
    </row>
    <row r="20827" spans="1:4" ht="15" x14ac:dyDescent="0.25">
      <c r="A20827"/>
      <c r="B20827"/>
      <c r="C20827"/>
      <c r="D20827"/>
    </row>
    <row r="20828" spans="1:4" ht="15" x14ac:dyDescent="0.25">
      <c r="A20828"/>
      <c r="B20828"/>
      <c r="C20828"/>
      <c r="D20828"/>
    </row>
    <row r="20829" spans="1:4" ht="15" x14ac:dyDescent="0.25">
      <c r="A20829"/>
      <c r="B20829"/>
      <c r="C20829"/>
      <c r="D20829"/>
    </row>
    <row r="20830" spans="1:4" ht="15" x14ac:dyDescent="0.25">
      <c r="A20830"/>
      <c r="B20830"/>
      <c r="C20830"/>
      <c r="D20830"/>
    </row>
    <row r="20831" spans="1:4" ht="15" x14ac:dyDescent="0.25">
      <c r="A20831"/>
      <c r="B20831"/>
      <c r="C20831"/>
      <c r="D20831"/>
    </row>
    <row r="20832" spans="1:4" ht="15" x14ac:dyDescent="0.25">
      <c r="A20832"/>
      <c r="B20832"/>
      <c r="C20832"/>
      <c r="D20832"/>
    </row>
    <row r="20833" spans="1:4" ht="15" x14ac:dyDescent="0.25">
      <c r="A20833"/>
      <c r="B20833"/>
      <c r="C20833"/>
      <c r="D20833"/>
    </row>
    <row r="20834" spans="1:4" ht="15" x14ac:dyDescent="0.25">
      <c r="A20834"/>
      <c r="B20834"/>
      <c r="C20834"/>
      <c r="D20834"/>
    </row>
    <row r="20835" spans="1:4" ht="15" x14ac:dyDescent="0.25">
      <c r="A20835"/>
      <c r="B20835"/>
      <c r="C20835"/>
      <c r="D20835"/>
    </row>
    <row r="20836" spans="1:4" ht="15" x14ac:dyDescent="0.25">
      <c r="A20836"/>
      <c r="B20836"/>
      <c r="C20836"/>
      <c r="D20836"/>
    </row>
    <row r="20837" spans="1:4" ht="15" x14ac:dyDescent="0.25">
      <c r="A20837"/>
      <c r="B20837"/>
      <c r="C20837"/>
      <c r="D20837"/>
    </row>
    <row r="20838" spans="1:4" ht="15" x14ac:dyDescent="0.25">
      <c r="A20838"/>
      <c r="B20838"/>
      <c r="C20838"/>
      <c r="D20838"/>
    </row>
    <row r="20839" spans="1:4" ht="15" x14ac:dyDescent="0.25">
      <c r="A20839"/>
      <c r="B20839"/>
      <c r="C20839"/>
      <c r="D20839"/>
    </row>
    <row r="20840" spans="1:4" ht="15" x14ac:dyDescent="0.25">
      <c r="A20840"/>
      <c r="B20840"/>
      <c r="C20840"/>
      <c r="D20840"/>
    </row>
    <row r="20841" spans="1:4" ht="15" x14ac:dyDescent="0.25">
      <c r="A20841"/>
      <c r="B20841"/>
      <c r="C20841"/>
      <c r="D20841"/>
    </row>
    <row r="20842" spans="1:4" ht="15" x14ac:dyDescent="0.25">
      <c r="A20842"/>
      <c r="B20842"/>
      <c r="C20842"/>
      <c r="D20842"/>
    </row>
    <row r="20843" spans="1:4" ht="15" x14ac:dyDescent="0.25">
      <c r="A20843"/>
      <c r="B20843"/>
      <c r="C20843"/>
      <c r="D20843"/>
    </row>
    <row r="20844" spans="1:4" ht="15" x14ac:dyDescent="0.25">
      <c r="A20844"/>
      <c r="B20844"/>
      <c r="C20844"/>
      <c r="D20844"/>
    </row>
    <row r="20845" spans="1:4" ht="15" x14ac:dyDescent="0.25">
      <c r="A20845"/>
      <c r="B20845"/>
      <c r="C20845"/>
      <c r="D20845"/>
    </row>
    <row r="20846" spans="1:4" ht="15" x14ac:dyDescent="0.25">
      <c r="A20846"/>
      <c r="B20846"/>
      <c r="C20846"/>
      <c r="D20846"/>
    </row>
    <row r="20847" spans="1:4" ht="15" x14ac:dyDescent="0.25">
      <c r="A20847"/>
      <c r="B20847"/>
      <c r="C20847"/>
      <c r="D20847"/>
    </row>
    <row r="20848" spans="1:4" ht="15" x14ac:dyDescent="0.25">
      <c r="A20848"/>
      <c r="B20848"/>
      <c r="C20848"/>
      <c r="D20848"/>
    </row>
    <row r="20849" spans="1:4" ht="15" x14ac:dyDescent="0.25">
      <c r="A20849"/>
      <c r="B20849"/>
      <c r="C20849"/>
      <c r="D20849"/>
    </row>
    <row r="20850" spans="1:4" ht="15" x14ac:dyDescent="0.25">
      <c r="A20850"/>
      <c r="B20850"/>
      <c r="C20850"/>
      <c r="D20850"/>
    </row>
    <row r="20851" spans="1:4" ht="15" x14ac:dyDescent="0.25">
      <c r="A20851"/>
      <c r="B20851"/>
      <c r="C20851"/>
      <c r="D20851"/>
    </row>
    <row r="20852" spans="1:4" ht="15" x14ac:dyDescent="0.25">
      <c r="A20852"/>
      <c r="B20852"/>
      <c r="C20852"/>
      <c r="D20852"/>
    </row>
    <row r="20853" spans="1:4" ht="15" x14ac:dyDescent="0.25">
      <c r="A20853"/>
      <c r="B20853"/>
      <c r="C20853"/>
      <c r="D20853"/>
    </row>
    <row r="20854" spans="1:4" ht="15" x14ac:dyDescent="0.25">
      <c r="A20854"/>
      <c r="B20854"/>
      <c r="C20854"/>
      <c r="D20854"/>
    </row>
    <row r="20855" spans="1:4" ht="15" x14ac:dyDescent="0.25">
      <c r="A20855"/>
      <c r="B20855"/>
      <c r="C20855"/>
      <c r="D20855"/>
    </row>
    <row r="20856" spans="1:4" ht="15" x14ac:dyDescent="0.25">
      <c r="A20856"/>
      <c r="B20856"/>
      <c r="C20856"/>
      <c r="D20856"/>
    </row>
    <row r="20857" spans="1:4" ht="15" x14ac:dyDescent="0.25">
      <c r="A20857"/>
      <c r="B20857"/>
      <c r="C20857"/>
      <c r="D20857"/>
    </row>
    <row r="20858" spans="1:4" ht="15" x14ac:dyDescent="0.25">
      <c r="A20858"/>
      <c r="B20858"/>
      <c r="C20858"/>
      <c r="D20858"/>
    </row>
    <row r="20859" spans="1:4" ht="15" x14ac:dyDescent="0.25">
      <c r="A20859"/>
      <c r="B20859"/>
      <c r="C20859"/>
      <c r="D20859"/>
    </row>
    <row r="20860" spans="1:4" ht="15" x14ac:dyDescent="0.25">
      <c r="A20860"/>
      <c r="B20860"/>
      <c r="C20860"/>
      <c r="D20860"/>
    </row>
    <row r="20861" spans="1:4" ht="15" x14ac:dyDescent="0.25">
      <c r="A20861"/>
      <c r="B20861"/>
      <c r="C20861"/>
      <c r="D20861"/>
    </row>
    <row r="20862" spans="1:4" ht="15" x14ac:dyDescent="0.25">
      <c r="A20862"/>
      <c r="B20862"/>
      <c r="C20862"/>
      <c r="D20862"/>
    </row>
    <row r="20863" spans="1:4" ht="15" x14ac:dyDescent="0.25">
      <c r="A20863"/>
      <c r="B20863"/>
      <c r="C20863"/>
      <c r="D20863"/>
    </row>
    <row r="20864" spans="1:4" ht="15" x14ac:dyDescent="0.25">
      <c r="A20864"/>
      <c r="B20864"/>
      <c r="C20864"/>
      <c r="D20864"/>
    </row>
    <row r="20865" spans="1:4" ht="15" x14ac:dyDescent="0.25">
      <c r="A20865"/>
      <c r="B20865"/>
      <c r="C20865"/>
      <c r="D20865"/>
    </row>
    <row r="20866" spans="1:4" ht="15" x14ac:dyDescent="0.25">
      <c r="A20866"/>
      <c r="B20866"/>
      <c r="C20866"/>
      <c r="D20866"/>
    </row>
    <row r="20867" spans="1:4" ht="15" x14ac:dyDescent="0.25">
      <c r="A20867"/>
      <c r="B20867"/>
      <c r="C20867"/>
      <c r="D20867"/>
    </row>
    <row r="20868" spans="1:4" ht="15" x14ac:dyDescent="0.25">
      <c r="A20868"/>
      <c r="B20868"/>
      <c r="C20868"/>
      <c r="D20868"/>
    </row>
    <row r="20869" spans="1:4" ht="15" x14ac:dyDescent="0.25">
      <c r="A20869"/>
      <c r="B20869"/>
      <c r="C20869"/>
      <c r="D20869"/>
    </row>
    <row r="20870" spans="1:4" ht="15" x14ac:dyDescent="0.25">
      <c r="A20870"/>
      <c r="B20870"/>
      <c r="C20870"/>
      <c r="D20870"/>
    </row>
    <row r="20871" spans="1:4" ht="15" x14ac:dyDescent="0.25">
      <c r="A20871"/>
      <c r="B20871"/>
      <c r="C20871"/>
      <c r="D20871"/>
    </row>
    <row r="20872" spans="1:4" ht="15" x14ac:dyDescent="0.25">
      <c r="A20872"/>
      <c r="B20872"/>
      <c r="C20872"/>
      <c r="D20872"/>
    </row>
    <row r="20873" spans="1:4" ht="15" x14ac:dyDescent="0.25">
      <c r="A20873"/>
      <c r="B20873"/>
      <c r="C20873"/>
      <c r="D20873"/>
    </row>
    <row r="20874" spans="1:4" ht="15" x14ac:dyDescent="0.25">
      <c r="A20874"/>
      <c r="B20874"/>
      <c r="C20874"/>
      <c r="D20874"/>
    </row>
    <row r="20875" spans="1:4" ht="15" x14ac:dyDescent="0.25">
      <c r="A20875"/>
      <c r="B20875"/>
      <c r="C20875"/>
      <c r="D20875"/>
    </row>
    <row r="20876" spans="1:4" ht="15" x14ac:dyDescent="0.25">
      <c r="A20876"/>
      <c r="B20876"/>
      <c r="C20876"/>
      <c r="D20876"/>
    </row>
    <row r="20877" spans="1:4" ht="15" x14ac:dyDescent="0.25">
      <c r="A20877"/>
      <c r="B20877"/>
      <c r="C20877"/>
      <c r="D20877"/>
    </row>
    <row r="20878" spans="1:4" ht="15" x14ac:dyDescent="0.25">
      <c r="A20878"/>
      <c r="B20878"/>
      <c r="C20878"/>
      <c r="D20878"/>
    </row>
    <row r="20879" spans="1:4" ht="15" x14ac:dyDescent="0.25">
      <c r="A20879"/>
      <c r="B20879"/>
      <c r="C20879"/>
      <c r="D20879"/>
    </row>
    <row r="20880" spans="1:4" ht="15" x14ac:dyDescent="0.25">
      <c r="A20880"/>
      <c r="B20880"/>
      <c r="C20880"/>
      <c r="D20880"/>
    </row>
    <row r="20881" spans="1:4" ht="15" x14ac:dyDescent="0.25">
      <c r="A20881"/>
      <c r="B20881"/>
      <c r="C20881"/>
      <c r="D20881"/>
    </row>
    <row r="20882" spans="1:4" ht="15" x14ac:dyDescent="0.25">
      <c r="A20882"/>
      <c r="B20882"/>
      <c r="C20882"/>
      <c r="D20882"/>
    </row>
    <row r="20883" spans="1:4" ht="15" x14ac:dyDescent="0.25">
      <c r="A20883"/>
      <c r="B20883"/>
      <c r="C20883"/>
      <c r="D20883"/>
    </row>
    <row r="20884" spans="1:4" ht="15" x14ac:dyDescent="0.25">
      <c r="A20884"/>
      <c r="B20884"/>
      <c r="C20884"/>
      <c r="D20884"/>
    </row>
    <row r="20885" spans="1:4" ht="15" x14ac:dyDescent="0.25">
      <c r="A20885"/>
      <c r="B20885"/>
      <c r="C20885"/>
      <c r="D20885"/>
    </row>
    <row r="20886" spans="1:4" ht="15" x14ac:dyDescent="0.25">
      <c r="A20886"/>
      <c r="B20886"/>
      <c r="C20886"/>
      <c r="D20886"/>
    </row>
    <row r="20887" spans="1:4" ht="15" x14ac:dyDescent="0.25">
      <c r="A20887"/>
      <c r="B20887"/>
      <c r="C20887"/>
      <c r="D20887"/>
    </row>
    <row r="20888" spans="1:4" ht="15" x14ac:dyDescent="0.25">
      <c r="A20888"/>
      <c r="B20888"/>
      <c r="C20888"/>
      <c r="D20888"/>
    </row>
    <row r="20889" spans="1:4" ht="15" x14ac:dyDescent="0.25">
      <c r="A20889"/>
      <c r="B20889"/>
      <c r="C20889"/>
      <c r="D20889"/>
    </row>
    <row r="20890" spans="1:4" ht="15" x14ac:dyDescent="0.25">
      <c r="A20890"/>
      <c r="B20890"/>
      <c r="C20890"/>
      <c r="D20890"/>
    </row>
    <row r="20891" spans="1:4" ht="15" x14ac:dyDescent="0.25">
      <c r="A20891"/>
      <c r="B20891"/>
      <c r="C20891"/>
      <c r="D20891"/>
    </row>
    <row r="20892" spans="1:4" ht="15" x14ac:dyDescent="0.25">
      <c r="A20892"/>
      <c r="B20892"/>
      <c r="C20892"/>
      <c r="D20892"/>
    </row>
    <row r="20893" spans="1:4" ht="15" x14ac:dyDescent="0.25">
      <c r="A20893"/>
      <c r="B20893"/>
      <c r="C20893"/>
      <c r="D20893"/>
    </row>
    <row r="20894" spans="1:4" ht="15" x14ac:dyDescent="0.25">
      <c r="A20894"/>
      <c r="B20894"/>
      <c r="C20894"/>
      <c r="D20894"/>
    </row>
    <row r="20895" spans="1:4" ht="15" x14ac:dyDescent="0.25">
      <c r="A20895"/>
      <c r="B20895"/>
      <c r="C20895"/>
      <c r="D20895"/>
    </row>
    <row r="20896" spans="1:4" ht="15" x14ac:dyDescent="0.25">
      <c r="A20896"/>
      <c r="B20896"/>
      <c r="C20896"/>
      <c r="D20896"/>
    </row>
    <row r="20897" spans="1:4" ht="15" x14ac:dyDescent="0.25">
      <c r="A20897"/>
      <c r="B20897"/>
      <c r="C20897"/>
      <c r="D20897"/>
    </row>
    <row r="20898" spans="1:4" ht="15" x14ac:dyDescent="0.25">
      <c r="A20898"/>
      <c r="B20898"/>
      <c r="C20898"/>
      <c r="D20898"/>
    </row>
    <row r="20899" spans="1:4" ht="15" x14ac:dyDescent="0.25">
      <c r="A20899"/>
      <c r="B20899"/>
      <c r="C20899"/>
      <c r="D20899"/>
    </row>
    <row r="20900" spans="1:4" ht="15" x14ac:dyDescent="0.25">
      <c r="A20900"/>
      <c r="B20900"/>
      <c r="C20900"/>
      <c r="D20900"/>
    </row>
    <row r="20901" spans="1:4" ht="15" x14ac:dyDescent="0.25">
      <c r="A20901"/>
      <c r="B20901"/>
      <c r="C20901"/>
      <c r="D20901"/>
    </row>
    <row r="20902" spans="1:4" ht="15" x14ac:dyDescent="0.25">
      <c r="A20902"/>
      <c r="B20902"/>
      <c r="C20902"/>
      <c r="D20902"/>
    </row>
    <row r="20903" spans="1:4" ht="15" x14ac:dyDescent="0.25">
      <c r="A20903"/>
      <c r="B20903"/>
      <c r="C20903"/>
      <c r="D20903"/>
    </row>
    <row r="20904" spans="1:4" ht="15" x14ac:dyDescent="0.25">
      <c r="A20904"/>
      <c r="B20904"/>
      <c r="C20904"/>
      <c r="D20904"/>
    </row>
    <row r="20905" spans="1:4" ht="15" x14ac:dyDescent="0.25">
      <c r="A20905"/>
      <c r="B20905"/>
      <c r="C20905"/>
      <c r="D20905"/>
    </row>
    <row r="20906" spans="1:4" ht="15" x14ac:dyDescent="0.25">
      <c r="A20906"/>
      <c r="B20906"/>
      <c r="C20906"/>
      <c r="D20906"/>
    </row>
    <row r="20907" spans="1:4" ht="15" x14ac:dyDescent="0.25">
      <c r="A20907"/>
      <c r="B20907"/>
      <c r="C20907"/>
      <c r="D20907"/>
    </row>
    <row r="20908" spans="1:4" ht="15" x14ac:dyDescent="0.25">
      <c r="A20908"/>
      <c r="B20908"/>
      <c r="C20908"/>
      <c r="D20908"/>
    </row>
    <row r="20909" spans="1:4" ht="15" x14ac:dyDescent="0.25">
      <c r="A20909"/>
      <c r="B20909"/>
      <c r="C20909"/>
      <c r="D20909"/>
    </row>
    <row r="20910" spans="1:4" ht="15" x14ac:dyDescent="0.25">
      <c r="A20910"/>
      <c r="B20910"/>
      <c r="C20910"/>
      <c r="D20910"/>
    </row>
    <row r="20911" spans="1:4" ht="15" x14ac:dyDescent="0.25">
      <c r="A20911"/>
      <c r="B20911"/>
      <c r="C20911"/>
      <c r="D20911"/>
    </row>
    <row r="20912" spans="1:4" ht="15" x14ac:dyDescent="0.25">
      <c r="A20912"/>
      <c r="B20912"/>
      <c r="C20912"/>
      <c r="D20912"/>
    </row>
    <row r="20913" spans="1:4" ht="15" x14ac:dyDescent="0.25">
      <c r="A20913"/>
      <c r="B20913"/>
      <c r="C20913"/>
      <c r="D20913"/>
    </row>
    <row r="20914" spans="1:4" ht="15" x14ac:dyDescent="0.25">
      <c r="A20914"/>
      <c r="B20914"/>
      <c r="C20914"/>
      <c r="D20914"/>
    </row>
    <row r="20915" spans="1:4" ht="15" x14ac:dyDescent="0.25">
      <c r="A20915"/>
      <c r="B20915"/>
      <c r="C20915"/>
      <c r="D20915"/>
    </row>
    <row r="20916" spans="1:4" ht="15" x14ac:dyDescent="0.25">
      <c r="A20916"/>
      <c r="B20916"/>
      <c r="C20916"/>
      <c r="D20916"/>
    </row>
    <row r="20917" spans="1:4" ht="15" x14ac:dyDescent="0.25">
      <c r="A20917"/>
      <c r="B20917"/>
      <c r="C20917"/>
      <c r="D20917"/>
    </row>
    <row r="20918" spans="1:4" ht="15" x14ac:dyDescent="0.25">
      <c r="A20918"/>
      <c r="B20918"/>
      <c r="C20918"/>
      <c r="D20918"/>
    </row>
    <row r="20919" spans="1:4" ht="15" x14ac:dyDescent="0.25">
      <c r="A20919"/>
      <c r="B20919"/>
      <c r="C20919"/>
      <c r="D20919"/>
    </row>
    <row r="20920" spans="1:4" ht="15" x14ac:dyDescent="0.25">
      <c r="A20920"/>
      <c r="B20920"/>
      <c r="C20920"/>
      <c r="D20920"/>
    </row>
    <row r="20921" spans="1:4" ht="15" x14ac:dyDescent="0.25">
      <c r="A20921"/>
      <c r="B20921"/>
      <c r="C20921"/>
      <c r="D20921"/>
    </row>
    <row r="20922" spans="1:4" ht="15" x14ac:dyDescent="0.25">
      <c r="A20922"/>
      <c r="B20922"/>
      <c r="C20922"/>
      <c r="D20922"/>
    </row>
    <row r="20923" spans="1:4" ht="15" x14ac:dyDescent="0.25">
      <c r="A20923"/>
      <c r="B20923"/>
      <c r="C20923"/>
      <c r="D20923"/>
    </row>
    <row r="20924" spans="1:4" ht="15" x14ac:dyDescent="0.25">
      <c r="A20924"/>
      <c r="B20924"/>
      <c r="C20924"/>
      <c r="D20924"/>
    </row>
    <row r="20925" spans="1:4" ht="15" x14ac:dyDescent="0.25">
      <c r="A20925"/>
      <c r="B20925"/>
      <c r="C20925"/>
      <c r="D20925"/>
    </row>
    <row r="20926" spans="1:4" ht="15" x14ac:dyDescent="0.25">
      <c r="A20926"/>
      <c r="B20926"/>
      <c r="C20926"/>
      <c r="D20926"/>
    </row>
    <row r="20927" spans="1:4" ht="15" x14ac:dyDescent="0.25">
      <c r="A20927"/>
      <c r="B20927"/>
      <c r="C20927"/>
      <c r="D20927"/>
    </row>
    <row r="20928" spans="1:4" ht="15" x14ac:dyDescent="0.25">
      <c r="A20928"/>
      <c r="B20928"/>
      <c r="C20928"/>
      <c r="D20928"/>
    </row>
    <row r="20929" spans="1:4" ht="15" x14ac:dyDescent="0.25">
      <c r="A20929"/>
      <c r="B20929"/>
      <c r="C20929"/>
      <c r="D20929"/>
    </row>
    <row r="20930" spans="1:4" ht="15" x14ac:dyDescent="0.25">
      <c r="A20930"/>
      <c r="B20930"/>
      <c r="C20930"/>
      <c r="D20930"/>
    </row>
    <row r="20931" spans="1:4" ht="15" x14ac:dyDescent="0.25">
      <c r="A20931"/>
      <c r="B20931"/>
      <c r="C20931"/>
      <c r="D20931"/>
    </row>
    <row r="20932" spans="1:4" ht="15" x14ac:dyDescent="0.25">
      <c r="A20932"/>
      <c r="B20932"/>
      <c r="C20932"/>
      <c r="D20932"/>
    </row>
    <row r="20933" spans="1:4" ht="15" x14ac:dyDescent="0.25">
      <c r="A20933"/>
      <c r="B20933"/>
      <c r="C20933"/>
      <c r="D20933"/>
    </row>
    <row r="20934" spans="1:4" ht="15" x14ac:dyDescent="0.25">
      <c r="A20934"/>
      <c r="B20934"/>
      <c r="C20934"/>
      <c r="D20934"/>
    </row>
    <row r="20935" spans="1:4" ht="15" x14ac:dyDescent="0.25">
      <c r="A20935"/>
      <c r="B20935"/>
      <c r="C20935"/>
      <c r="D20935"/>
    </row>
    <row r="20936" spans="1:4" ht="15" x14ac:dyDescent="0.25">
      <c r="A20936"/>
      <c r="B20936"/>
      <c r="C20936"/>
      <c r="D20936"/>
    </row>
    <row r="20937" spans="1:4" ht="15" x14ac:dyDescent="0.25">
      <c r="A20937"/>
      <c r="B20937"/>
      <c r="C20937"/>
      <c r="D20937"/>
    </row>
    <row r="20938" spans="1:4" ht="15" x14ac:dyDescent="0.25">
      <c r="A20938"/>
      <c r="B20938"/>
      <c r="C20938"/>
      <c r="D20938"/>
    </row>
    <row r="20939" spans="1:4" ht="15" x14ac:dyDescent="0.25">
      <c r="A20939"/>
      <c r="B20939"/>
      <c r="C20939"/>
      <c r="D20939"/>
    </row>
    <row r="20940" spans="1:4" ht="15" x14ac:dyDescent="0.25">
      <c r="A20940"/>
      <c r="B20940"/>
      <c r="C20940"/>
      <c r="D20940"/>
    </row>
    <row r="20941" spans="1:4" ht="15" x14ac:dyDescent="0.25">
      <c r="A20941"/>
      <c r="B20941"/>
      <c r="C20941"/>
      <c r="D20941"/>
    </row>
    <row r="20942" spans="1:4" ht="15" x14ac:dyDescent="0.25">
      <c r="A20942"/>
      <c r="B20942"/>
      <c r="C20942"/>
      <c r="D20942"/>
    </row>
    <row r="20943" spans="1:4" ht="15" x14ac:dyDescent="0.25">
      <c r="A20943"/>
      <c r="B20943"/>
      <c r="C20943"/>
      <c r="D20943"/>
    </row>
    <row r="20944" spans="1:4" ht="15" x14ac:dyDescent="0.25">
      <c r="A20944"/>
      <c r="B20944"/>
      <c r="C20944"/>
      <c r="D20944"/>
    </row>
    <row r="20945" spans="1:4" ht="15" x14ac:dyDescent="0.25">
      <c r="A20945"/>
      <c r="B20945"/>
      <c r="C20945"/>
      <c r="D20945"/>
    </row>
    <row r="20946" spans="1:4" ht="15" x14ac:dyDescent="0.25">
      <c r="A20946"/>
      <c r="B20946"/>
      <c r="C20946"/>
      <c r="D20946"/>
    </row>
    <row r="20947" spans="1:4" ht="15" x14ac:dyDescent="0.25">
      <c r="A20947"/>
      <c r="B20947"/>
      <c r="C20947"/>
      <c r="D20947"/>
    </row>
    <row r="20948" spans="1:4" ht="15" x14ac:dyDescent="0.25">
      <c r="A20948"/>
      <c r="B20948"/>
      <c r="C20948"/>
      <c r="D20948"/>
    </row>
    <row r="20949" spans="1:4" ht="15" x14ac:dyDescent="0.25">
      <c r="A20949"/>
      <c r="B20949"/>
      <c r="C20949"/>
      <c r="D20949"/>
    </row>
    <row r="20950" spans="1:4" ht="15" x14ac:dyDescent="0.25">
      <c r="A20950"/>
      <c r="B20950"/>
      <c r="C20950"/>
      <c r="D20950"/>
    </row>
    <row r="20951" spans="1:4" ht="15" x14ac:dyDescent="0.25">
      <c r="A20951"/>
      <c r="B20951"/>
      <c r="C20951"/>
      <c r="D20951"/>
    </row>
    <row r="20952" spans="1:4" ht="15" x14ac:dyDescent="0.25">
      <c r="A20952"/>
      <c r="B20952"/>
      <c r="C20952"/>
      <c r="D20952"/>
    </row>
    <row r="20953" spans="1:4" ht="15" x14ac:dyDescent="0.25">
      <c r="A20953"/>
      <c r="B20953"/>
      <c r="C20953"/>
      <c r="D20953"/>
    </row>
    <row r="20954" spans="1:4" ht="15" x14ac:dyDescent="0.25">
      <c r="A20954"/>
      <c r="B20954"/>
      <c r="C20954"/>
      <c r="D20954"/>
    </row>
    <row r="20955" spans="1:4" ht="15" x14ac:dyDescent="0.25">
      <c r="A20955"/>
      <c r="B20955"/>
      <c r="C20955"/>
      <c r="D20955"/>
    </row>
    <row r="20956" spans="1:4" ht="15" x14ac:dyDescent="0.25">
      <c r="A20956"/>
      <c r="B20956"/>
      <c r="C20956"/>
      <c r="D20956"/>
    </row>
    <row r="20957" spans="1:4" ht="15" x14ac:dyDescent="0.25">
      <c r="A20957"/>
      <c r="B20957"/>
      <c r="C20957"/>
      <c r="D20957"/>
    </row>
    <row r="20958" spans="1:4" ht="15" x14ac:dyDescent="0.25">
      <c r="A20958"/>
      <c r="B20958"/>
      <c r="C20958"/>
      <c r="D20958"/>
    </row>
    <row r="20959" spans="1:4" ht="15" x14ac:dyDescent="0.25">
      <c r="A20959"/>
      <c r="B20959"/>
      <c r="C20959"/>
      <c r="D20959"/>
    </row>
    <row r="20960" spans="1:4" ht="15" x14ac:dyDescent="0.25">
      <c r="A20960"/>
      <c r="B20960"/>
      <c r="C20960"/>
      <c r="D20960"/>
    </row>
    <row r="20961" spans="1:4" ht="15" x14ac:dyDescent="0.25">
      <c r="A20961"/>
      <c r="B20961"/>
      <c r="C20961"/>
      <c r="D20961"/>
    </row>
    <row r="20962" spans="1:4" ht="15" x14ac:dyDescent="0.25">
      <c r="A20962"/>
      <c r="B20962"/>
      <c r="C20962"/>
      <c r="D20962"/>
    </row>
    <row r="20963" spans="1:4" ht="15" x14ac:dyDescent="0.25">
      <c r="A20963"/>
      <c r="B20963"/>
      <c r="C20963"/>
      <c r="D20963"/>
    </row>
    <row r="20964" spans="1:4" ht="15" x14ac:dyDescent="0.25">
      <c r="A20964"/>
      <c r="B20964"/>
      <c r="C20964"/>
      <c r="D20964"/>
    </row>
    <row r="20965" spans="1:4" ht="15" x14ac:dyDescent="0.25">
      <c r="A20965"/>
      <c r="B20965"/>
      <c r="C20965"/>
      <c r="D20965"/>
    </row>
    <row r="20966" spans="1:4" ht="15" x14ac:dyDescent="0.25">
      <c r="A20966"/>
      <c r="B20966"/>
      <c r="C20966"/>
      <c r="D20966"/>
    </row>
    <row r="20967" spans="1:4" ht="15" x14ac:dyDescent="0.25">
      <c r="A20967"/>
      <c r="B20967"/>
      <c r="C20967"/>
      <c r="D20967"/>
    </row>
    <row r="20968" spans="1:4" ht="15" x14ac:dyDescent="0.25">
      <c r="A20968"/>
      <c r="B20968"/>
      <c r="C20968"/>
      <c r="D20968"/>
    </row>
    <row r="20969" spans="1:4" ht="15" x14ac:dyDescent="0.25">
      <c r="A20969"/>
      <c r="B20969"/>
      <c r="C20969"/>
      <c r="D20969"/>
    </row>
    <row r="20970" spans="1:4" ht="15" x14ac:dyDescent="0.25">
      <c r="A20970"/>
      <c r="B20970"/>
      <c r="C20970"/>
      <c r="D20970"/>
    </row>
    <row r="20971" spans="1:4" ht="15" x14ac:dyDescent="0.25">
      <c r="A20971"/>
      <c r="B20971"/>
      <c r="C20971"/>
      <c r="D20971"/>
    </row>
    <row r="20972" spans="1:4" ht="15" x14ac:dyDescent="0.25">
      <c r="A20972"/>
      <c r="B20972"/>
      <c r="C20972"/>
      <c r="D20972"/>
    </row>
    <row r="20973" spans="1:4" ht="15" x14ac:dyDescent="0.25">
      <c r="A20973"/>
      <c r="B20973"/>
      <c r="C20973"/>
      <c r="D20973"/>
    </row>
    <row r="20974" spans="1:4" ht="15" x14ac:dyDescent="0.25">
      <c r="A20974"/>
      <c r="B20974"/>
      <c r="C20974"/>
      <c r="D20974"/>
    </row>
    <row r="20975" spans="1:4" ht="15" x14ac:dyDescent="0.25">
      <c r="A20975"/>
      <c r="B20975"/>
      <c r="C20975"/>
      <c r="D20975"/>
    </row>
    <row r="20976" spans="1:4" ht="15" x14ac:dyDescent="0.25">
      <c r="A20976"/>
      <c r="B20976"/>
      <c r="C20976"/>
      <c r="D20976"/>
    </row>
    <row r="20977" spans="1:4" ht="15" x14ac:dyDescent="0.25">
      <c r="A20977"/>
      <c r="B20977"/>
      <c r="C20977"/>
      <c r="D20977"/>
    </row>
    <row r="20978" spans="1:4" ht="15" x14ac:dyDescent="0.25">
      <c r="A20978"/>
      <c r="B20978"/>
      <c r="C20978"/>
      <c r="D20978"/>
    </row>
    <row r="20979" spans="1:4" ht="15" x14ac:dyDescent="0.25">
      <c r="A20979"/>
      <c r="B20979"/>
      <c r="C20979"/>
      <c r="D20979"/>
    </row>
    <row r="20980" spans="1:4" ht="15" x14ac:dyDescent="0.25">
      <c r="A20980"/>
      <c r="B20980"/>
      <c r="C20980"/>
      <c r="D20980"/>
    </row>
    <row r="20981" spans="1:4" ht="15" x14ac:dyDescent="0.25">
      <c r="A20981"/>
      <c r="B20981"/>
      <c r="C20981"/>
      <c r="D20981"/>
    </row>
    <row r="20982" spans="1:4" ht="15" x14ac:dyDescent="0.25">
      <c r="A20982"/>
      <c r="B20982"/>
      <c r="C20982"/>
      <c r="D20982"/>
    </row>
    <row r="20983" spans="1:4" ht="15" x14ac:dyDescent="0.25">
      <c r="A20983"/>
      <c r="B20983"/>
      <c r="C20983"/>
      <c r="D20983"/>
    </row>
    <row r="20984" spans="1:4" ht="15" x14ac:dyDescent="0.25">
      <c r="A20984"/>
      <c r="B20984"/>
      <c r="C20984"/>
      <c r="D20984"/>
    </row>
    <row r="20985" spans="1:4" ht="15" x14ac:dyDescent="0.25">
      <c r="A20985"/>
      <c r="B20985"/>
      <c r="C20985"/>
      <c r="D20985"/>
    </row>
    <row r="20986" spans="1:4" ht="15" x14ac:dyDescent="0.25">
      <c r="A20986"/>
      <c r="B20986"/>
      <c r="C20986"/>
      <c r="D20986"/>
    </row>
    <row r="20987" spans="1:4" ht="15" x14ac:dyDescent="0.25">
      <c r="A20987"/>
      <c r="B20987"/>
      <c r="C20987"/>
      <c r="D20987"/>
    </row>
    <row r="20988" spans="1:4" ht="15" x14ac:dyDescent="0.25">
      <c r="A20988"/>
      <c r="B20988"/>
      <c r="C20988"/>
      <c r="D20988"/>
    </row>
    <row r="20989" spans="1:4" ht="15" x14ac:dyDescent="0.25">
      <c r="A20989"/>
      <c r="B20989"/>
      <c r="C20989"/>
      <c r="D20989"/>
    </row>
    <row r="20990" spans="1:4" ht="15" x14ac:dyDescent="0.25">
      <c r="A20990"/>
      <c r="B20990"/>
      <c r="C20990"/>
      <c r="D20990"/>
    </row>
    <row r="20991" spans="1:4" ht="15" x14ac:dyDescent="0.25">
      <c r="A20991"/>
      <c r="B20991"/>
      <c r="C20991"/>
      <c r="D20991"/>
    </row>
    <row r="20992" spans="1:4" ht="15" x14ac:dyDescent="0.25">
      <c r="A20992"/>
      <c r="B20992"/>
      <c r="C20992"/>
      <c r="D20992"/>
    </row>
    <row r="20993" spans="1:4" ht="15" x14ac:dyDescent="0.25">
      <c r="A20993"/>
      <c r="B20993"/>
      <c r="C20993"/>
      <c r="D20993"/>
    </row>
    <row r="20994" spans="1:4" ht="15" x14ac:dyDescent="0.25">
      <c r="A20994"/>
      <c r="B20994"/>
      <c r="C20994"/>
      <c r="D20994"/>
    </row>
    <row r="20995" spans="1:4" ht="15" x14ac:dyDescent="0.25">
      <c r="A20995"/>
      <c r="B20995"/>
      <c r="C20995"/>
      <c r="D20995"/>
    </row>
    <row r="20996" spans="1:4" ht="15" x14ac:dyDescent="0.25">
      <c r="A20996"/>
      <c r="B20996"/>
      <c r="C20996"/>
      <c r="D20996"/>
    </row>
    <row r="20997" spans="1:4" ht="15" x14ac:dyDescent="0.25">
      <c r="A20997"/>
      <c r="B20997"/>
      <c r="C20997"/>
      <c r="D20997"/>
    </row>
    <row r="20998" spans="1:4" ht="15" x14ac:dyDescent="0.25">
      <c r="A20998"/>
      <c r="B20998"/>
      <c r="C20998"/>
      <c r="D20998"/>
    </row>
    <row r="20999" spans="1:4" ht="15" x14ac:dyDescent="0.25">
      <c r="A20999"/>
      <c r="B20999"/>
      <c r="C20999"/>
      <c r="D20999"/>
    </row>
    <row r="21000" spans="1:4" ht="15" x14ac:dyDescent="0.25">
      <c r="A21000"/>
      <c r="B21000"/>
      <c r="C21000"/>
      <c r="D21000"/>
    </row>
    <row r="21001" spans="1:4" ht="15" x14ac:dyDescent="0.25">
      <c r="A21001"/>
      <c r="B21001"/>
      <c r="C21001"/>
      <c r="D21001"/>
    </row>
    <row r="21002" spans="1:4" ht="15" x14ac:dyDescent="0.25">
      <c r="A21002"/>
      <c r="B21002"/>
      <c r="C21002"/>
      <c r="D21002"/>
    </row>
    <row r="21003" spans="1:4" ht="15" x14ac:dyDescent="0.25">
      <c r="A21003"/>
      <c r="B21003"/>
      <c r="C21003"/>
      <c r="D21003"/>
    </row>
    <row r="21004" spans="1:4" ht="15" x14ac:dyDescent="0.25">
      <c r="A21004"/>
      <c r="B21004"/>
      <c r="C21004"/>
      <c r="D21004"/>
    </row>
    <row r="21005" spans="1:4" ht="15" x14ac:dyDescent="0.25">
      <c r="A21005"/>
      <c r="B21005"/>
      <c r="C21005"/>
      <c r="D21005"/>
    </row>
    <row r="21006" spans="1:4" ht="15" x14ac:dyDescent="0.25">
      <c r="A21006"/>
      <c r="B21006"/>
      <c r="C21006"/>
      <c r="D21006"/>
    </row>
    <row r="21007" spans="1:4" ht="15" x14ac:dyDescent="0.25">
      <c r="A21007"/>
      <c r="B21007"/>
      <c r="C21007"/>
      <c r="D21007"/>
    </row>
    <row r="21008" spans="1:4" ht="15" x14ac:dyDescent="0.25">
      <c r="A21008"/>
      <c r="B21008"/>
      <c r="C21008"/>
      <c r="D21008"/>
    </row>
    <row r="21009" spans="1:4" ht="15" x14ac:dyDescent="0.25">
      <c r="A21009"/>
      <c r="B21009"/>
      <c r="C21009"/>
      <c r="D21009"/>
    </row>
    <row r="21010" spans="1:4" ht="15" x14ac:dyDescent="0.25">
      <c r="A21010"/>
      <c r="B21010"/>
      <c r="C21010"/>
      <c r="D21010"/>
    </row>
    <row r="21011" spans="1:4" ht="15" x14ac:dyDescent="0.25">
      <c r="A21011"/>
      <c r="B21011"/>
      <c r="C21011"/>
      <c r="D21011"/>
    </row>
    <row r="21012" spans="1:4" ht="15" x14ac:dyDescent="0.25">
      <c r="A21012"/>
      <c r="B21012"/>
      <c r="C21012"/>
      <c r="D21012"/>
    </row>
    <row r="21013" spans="1:4" ht="15" x14ac:dyDescent="0.25">
      <c r="A21013"/>
      <c r="B21013"/>
      <c r="C21013"/>
      <c r="D21013"/>
    </row>
    <row r="21014" spans="1:4" ht="15" x14ac:dyDescent="0.25">
      <c r="A21014"/>
      <c r="B21014"/>
      <c r="C21014"/>
      <c r="D21014"/>
    </row>
    <row r="21015" spans="1:4" ht="15" x14ac:dyDescent="0.25">
      <c r="A21015"/>
      <c r="B21015"/>
      <c r="C21015"/>
      <c r="D21015"/>
    </row>
    <row r="21016" spans="1:4" ht="15" x14ac:dyDescent="0.25">
      <c r="A21016"/>
      <c r="B21016"/>
      <c r="C21016"/>
      <c r="D21016"/>
    </row>
    <row r="21017" spans="1:4" ht="15" x14ac:dyDescent="0.25">
      <c r="A21017"/>
      <c r="B21017"/>
      <c r="C21017"/>
      <c r="D21017"/>
    </row>
    <row r="21018" spans="1:4" ht="15" x14ac:dyDescent="0.25">
      <c r="A21018"/>
      <c r="B21018"/>
      <c r="C21018"/>
      <c r="D21018"/>
    </row>
    <row r="21019" spans="1:4" ht="15" x14ac:dyDescent="0.25">
      <c r="A21019"/>
      <c r="B21019"/>
      <c r="C21019"/>
      <c r="D21019"/>
    </row>
    <row r="21020" spans="1:4" ht="15" x14ac:dyDescent="0.25">
      <c r="A21020"/>
      <c r="B21020"/>
      <c r="C21020"/>
      <c r="D21020"/>
    </row>
    <row r="21021" spans="1:4" ht="15" x14ac:dyDescent="0.25">
      <c r="A21021"/>
      <c r="B21021"/>
      <c r="C21021"/>
      <c r="D21021"/>
    </row>
    <row r="21022" spans="1:4" ht="15" x14ac:dyDescent="0.25">
      <c r="A21022"/>
      <c r="B21022"/>
      <c r="C21022"/>
      <c r="D21022"/>
    </row>
    <row r="21023" spans="1:4" ht="15" x14ac:dyDescent="0.25">
      <c r="A21023"/>
      <c r="B21023"/>
      <c r="C21023"/>
      <c r="D21023"/>
    </row>
    <row r="21024" spans="1:4" ht="15" x14ac:dyDescent="0.25">
      <c r="A21024"/>
      <c r="B21024"/>
      <c r="C21024"/>
      <c r="D21024"/>
    </row>
    <row r="21025" spans="1:4" ht="15" x14ac:dyDescent="0.25">
      <c r="A21025"/>
      <c r="B21025"/>
      <c r="C21025"/>
      <c r="D21025"/>
    </row>
    <row r="21026" spans="1:4" ht="15" x14ac:dyDescent="0.25">
      <c r="A21026"/>
      <c r="B21026"/>
      <c r="C21026"/>
      <c r="D21026"/>
    </row>
    <row r="21027" spans="1:4" ht="15" x14ac:dyDescent="0.25">
      <c r="A21027"/>
      <c r="B21027"/>
      <c r="C21027"/>
      <c r="D21027"/>
    </row>
    <row r="21028" spans="1:4" ht="15" x14ac:dyDescent="0.25">
      <c r="A21028"/>
      <c r="B21028"/>
      <c r="C21028"/>
      <c r="D21028"/>
    </row>
    <row r="21029" spans="1:4" ht="15" x14ac:dyDescent="0.25">
      <c r="A21029"/>
      <c r="B21029"/>
      <c r="C21029"/>
      <c r="D21029"/>
    </row>
    <row r="21030" spans="1:4" ht="15" x14ac:dyDescent="0.25">
      <c r="A21030"/>
      <c r="B21030"/>
      <c r="C21030"/>
      <c r="D21030"/>
    </row>
    <row r="21031" spans="1:4" ht="15" x14ac:dyDescent="0.25">
      <c r="A21031"/>
      <c r="B21031"/>
      <c r="C21031"/>
      <c r="D21031"/>
    </row>
    <row r="21032" spans="1:4" ht="15" x14ac:dyDescent="0.25">
      <c r="A21032"/>
      <c r="B21032"/>
      <c r="C21032"/>
      <c r="D21032"/>
    </row>
    <row r="21033" spans="1:4" ht="15" x14ac:dyDescent="0.25">
      <c r="A21033"/>
      <c r="B21033"/>
      <c r="C21033"/>
      <c r="D21033"/>
    </row>
    <row r="21034" spans="1:4" ht="15" x14ac:dyDescent="0.25">
      <c r="A21034"/>
      <c r="B21034"/>
      <c r="C21034"/>
      <c r="D21034"/>
    </row>
    <row r="21035" spans="1:4" ht="15" x14ac:dyDescent="0.25">
      <c r="A21035"/>
      <c r="B21035"/>
      <c r="C21035"/>
      <c r="D21035"/>
    </row>
    <row r="21036" spans="1:4" ht="15" x14ac:dyDescent="0.25">
      <c r="A21036"/>
      <c r="B21036"/>
      <c r="C21036"/>
      <c r="D21036"/>
    </row>
    <row r="21037" spans="1:4" ht="15" x14ac:dyDescent="0.25">
      <c r="A21037"/>
      <c r="B21037"/>
      <c r="C21037"/>
      <c r="D21037"/>
    </row>
    <row r="21038" spans="1:4" ht="15" x14ac:dyDescent="0.25">
      <c r="A21038"/>
      <c r="B21038"/>
      <c r="C21038"/>
      <c r="D21038"/>
    </row>
    <row r="21039" spans="1:4" ht="15" x14ac:dyDescent="0.25">
      <c r="A21039"/>
      <c r="B21039"/>
      <c r="C21039"/>
      <c r="D21039"/>
    </row>
    <row r="21040" spans="1:4" ht="15" x14ac:dyDescent="0.25">
      <c r="A21040"/>
      <c r="B21040"/>
      <c r="C21040"/>
      <c r="D21040"/>
    </row>
    <row r="21041" spans="1:4" ht="15" x14ac:dyDescent="0.25">
      <c r="A21041"/>
      <c r="B21041"/>
      <c r="C21041"/>
      <c r="D21041"/>
    </row>
    <row r="21042" spans="1:4" ht="15" x14ac:dyDescent="0.25">
      <c r="A21042"/>
      <c r="B21042"/>
      <c r="C21042"/>
      <c r="D21042"/>
    </row>
    <row r="21043" spans="1:4" ht="15" x14ac:dyDescent="0.25">
      <c r="A21043"/>
      <c r="B21043"/>
      <c r="C21043"/>
      <c r="D21043"/>
    </row>
    <row r="21044" spans="1:4" ht="15" x14ac:dyDescent="0.25">
      <c r="A21044"/>
      <c r="B21044"/>
      <c r="C21044"/>
      <c r="D21044"/>
    </row>
    <row r="21045" spans="1:4" ht="15" x14ac:dyDescent="0.25">
      <c r="A21045"/>
      <c r="B21045"/>
      <c r="C21045"/>
      <c r="D21045"/>
    </row>
    <row r="21046" spans="1:4" ht="15" x14ac:dyDescent="0.25">
      <c r="A21046"/>
      <c r="B21046"/>
      <c r="C21046"/>
      <c r="D21046"/>
    </row>
    <row r="21047" spans="1:4" ht="15" x14ac:dyDescent="0.25">
      <c r="A21047"/>
      <c r="B21047"/>
      <c r="C21047"/>
      <c r="D21047"/>
    </row>
    <row r="21048" spans="1:4" ht="15" x14ac:dyDescent="0.25">
      <c r="A21048"/>
      <c r="B21048"/>
      <c r="C21048"/>
      <c r="D21048"/>
    </row>
    <row r="21049" spans="1:4" ht="15" x14ac:dyDescent="0.25">
      <c r="A21049"/>
      <c r="B21049"/>
      <c r="C21049"/>
      <c r="D21049"/>
    </row>
    <row r="21050" spans="1:4" ht="15" x14ac:dyDescent="0.25">
      <c r="A21050"/>
      <c r="B21050"/>
      <c r="C21050"/>
      <c r="D21050"/>
    </row>
    <row r="21051" spans="1:4" ht="15" x14ac:dyDescent="0.25">
      <c r="A21051"/>
      <c r="B21051"/>
      <c r="C21051"/>
      <c r="D21051"/>
    </row>
    <row r="21052" spans="1:4" ht="15" x14ac:dyDescent="0.25">
      <c r="A21052"/>
      <c r="B21052"/>
      <c r="C21052"/>
      <c r="D21052"/>
    </row>
    <row r="21053" spans="1:4" ht="15" x14ac:dyDescent="0.25">
      <c r="A21053"/>
      <c r="B21053"/>
      <c r="C21053"/>
      <c r="D21053"/>
    </row>
    <row r="21054" spans="1:4" ht="15" x14ac:dyDescent="0.25">
      <c r="A21054"/>
      <c r="B21054"/>
      <c r="C21054"/>
      <c r="D21054"/>
    </row>
    <row r="21055" spans="1:4" ht="15" x14ac:dyDescent="0.25">
      <c r="A21055"/>
      <c r="B21055"/>
      <c r="C21055"/>
      <c r="D21055"/>
    </row>
    <row r="21056" spans="1:4" ht="15" x14ac:dyDescent="0.25">
      <c r="A21056"/>
      <c r="B21056"/>
      <c r="C21056"/>
      <c r="D21056"/>
    </row>
    <row r="21057" spans="1:4" ht="15" x14ac:dyDescent="0.25">
      <c r="A21057"/>
      <c r="B21057"/>
      <c r="C21057"/>
      <c r="D21057"/>
    </row>
    <row r="21058" spans="1:4" ht="15" x14ac:dyDescent="0.25">
      <c r="A21058"/>
      <c r="B21058"/>
      <c r="C21058"/>
      <c r="D21058"/>
    </row>
    <row r="21059" spans="1:4" ht="15" x14ac:dyDescent="0.25">
      <c r="A21059"/>
      <c r="B21059"/>
      <c r="C21059"/>
      <c r="D21059"/>
    </row>
    <row r="21060" spans="1:4" ht="15" x14ac:dyDescent="0.25">
      <c r="A21060"/>
      <c r="B21060"/>
      <c r="C21060"/>
      <c r="D21060"/>
    </row>
    <row r="21061" spans="1:4" ht="15" x14ac:dyDescent="0.25">
      <c r="A21061"/>
      <c r="B21061"/>
      <c r="C21061"/>
      <c r="D21061"/>
    </row>
    <row r="21062" spans="1:4" ht="15" x14ac:dyDescent="0.25">
      <c r="A21062"/>
      <c r="B21062"/>
      <c r="C21062"/>
      <c r="D21062"/>
    </row>
    <row r="21063" spans="1:4" ht="15" x14ac:dyDescent="0.25">
      <c r="A21063"/>
      <c r="B21063"/>
      <c r="C21063"/>
      <c r="D21063"/>
    </row>
    <row r="21064" spans="1:4" ht="15" x14ac:dyDescent="0.25">
      <c r="A21064"/>
      <c r="B21064"/>
      <c r="C21064"/>
      <c r="D21064"/>
    </row>
    <row r="21065" spans="1:4" ht="15" x14ac:dyDescent="0.25">
      <c r="A21065"/>
      <c r="B21065"/>
      <c r="C21065"/>
      <c r="D21065"/>
    </row>
    <row r="21066" spans="1:4" ht="15" x14ac:dyDescent="0.25">
      <c r="A21066"/>
      <c r="B21066"/>
      <c r="C21066"/>
      <c r="D21066"/>
    </row>
    <row r="21067" spans="1:4" ht="15" x14ac:dyDescent="0.25">
      <c r="A21067"/>
      <c r="B21067"/>
      <c r="C21067"/>
      <c r="D21067"/>
    </row>
    <row r="21068" spans="1:4" ht="15" x14ac:dyDescent="0.25">
      <c r="A21068"/>
      <c r="B21068"/>
      <c r="C21068"/>
      <c r="D21068"/>
    </row>
    <row r="21069" spans="1:4" ht="15" x14ac:dyDescent="0.25">
      <c r="A21069"/>
      <c r="B21069"/>
      <c r="C21069"/>
      <c r="D21069"/>
    </row>
    <row r="21070" spans="1:4" ht="15" x14ac:dyDescent="0.25">
      <c r="A21070"/>
      <c r="B21070"/>
      <c r="C21070"/>
      <c r="D21070"/>
    </row>
    <row r="21071" spans="1:4" ht="15" x14ac:dyDescent="0.25">
      <c r="A21071"/>
      <c r="B21071"/>
      <c r="C21071"/>
      <c r="D21071"/>
    </row>
    <row r="21072" spans="1:4" ht="15" x14ac:dyDescent="0.25">
      <c r="A21072"/>
      <c r="B21072"/>
      <c r="C21072"/>
      <c r="D21072"/>
    </row>
    <row r="21073" spans="1:4" ht="15" x14ac:dyDescent="0.25">
      <c r="A21073"/>
      <c r="B21073"/>
      <c r="C21073"/>
      <c r="D21073"/>
    </row>
    <row r="21074" spans="1:4" ht="15" x14ac:dyDescent="0.25">
      <c r="A21074"/>
      <c r="B21074"/>
      <c r="C21074"/>
      <c r="D21074"/>
    </row>
    <row r="21075" spans="1:4" ht="15" x14ac:dyDescent="0.25">
      <c r="A21075"/>
      <c r="B21075"/>
      <c r="C21075"/>
      <c r="D21075"/>
    </row>
    <row r="21076" spans="1:4" ht="15" x14ac:dyDescent="0.25">
      <c r="A21076"/>
      <c r="B21076"/>
      <c r="C21076"/>
      <c r="D21076"/>
    </row>
    <row r="21077" spans="1:4" ht="15" x14ac:dyDescent="0.25">
      <c r="A21077"/>
      <c r="B21077"/>
      <c r="C21077"/>
      <c r="D21077"/>
    </row>
    <row r="21078" spans="1:4" ht="15" x14ac:dyDescent="0.25">
      <c r="A21078"/>
      <c r="B21078"/>
      <c r="C21078"/>
      <c r="D21078"/>
    </row>
    <row r="21079" spans="1:4" ht="15" x14ac:dyDescent="0.25">
      <c r="A21079"/>
      <c r="B21079"/>
      <c r="C21079"/>
      <c r="D21079"/>
    </row>
    <row r="21080" spans="1:4" ht="15" x14ac:dyDescent="0.25">
      <c r="A21080"/>
      <c r="B21080"/>
      <c r="C21080"/>
      <c r="D21080"/>
    </row>
    <row r="21081" spans="1:4" ht="15" x14ac:dyDescent="0.25">
      <c r="A21081"/>
      <c r="B21081"/>
      <c r="C21081"/>
      <c r="D21081"/>
    </row>
    <row r="21082" spans="1:4" ht="15" x14ac:dyDescent="0.25">
      <c r="A21082"/>
      <c r="B21082"/>
      <c r="C21082"/>
      <c r="D21082"/>
    </row>
    <row r="21083" spans="1:4" ht="15" x14ac:dyDescent="0.25">
      <c r="A21083"/>
      <c r="B21083"/>
      <c r="C21083"/>
      <c r="D21083"/>
    </row>
    <row r="21084" spans="1:4" ht="15" x14ac:dyDescent="0.25">
      <c r="A21084"/>
      <c r="B21084"/>
      <c r="C21084"/>
      <c r="D21084"/>
    </row>
    <row r="21085" spans="1:4" ht="15" x14ac:dyDescent="0.25">
      <c r="A21085"/>
      <c r="B21085"/>
      <c r="C21085"/>
      <c r="D21085"/>
    </row>
    <row r="21086" spans="1:4" ht="15" x14ac:dyDescent="0.25">
      <c r="A21086"/>
      <c r="B21086"/>
      <c r="C21086"/>
      <c r="D21086"/>
    </row>
    <row r="21087" spans="1:4" ht="15" x14ac:dyDescent="0.25">
      <c r="A21087"/>
      <c r="B21087"/>
      <c r="C21087"/>
      <c r="D21087"/>
    </row>
    <row r="21088" spans="1:4" ht="15" x14ac:dyDescent="0.25">
      <c r="A21088"/>
      <c r="B21088"/>
      <c r="C21088"/>
      <c r="D21088"/>
    </row>
    <row r="21089" spans="1:4" ht="15" x14ac:dyDescent="0.25">
      <c r="A21089"/>
      <c r="B21089"/>
      <c r="C21089"/>
      <c r="D21089"/>
    </row>
    <row r="21090" spans="1:4" ht="15" x14ac:dyDescent="0.25">
      <c r="A21090"/>
      <c r="B21090"/>
      <c r="C21090"/>
      <c r="D21090"/>
    </row>
    <row r="21091" spans="1:4" ht="15" x14ac:dyDescent="0.25">
      <c r="A21091"/>
      <c r="B21091"/>
      <c r="C21091"/>
      <c r="D21091"/>
    </row>
    <row r="21092" spans="1:4" ht="15" x14ac:dyDescent="0.25">
      <c r="A21092"/>
      <c r="B21092"/>
      <c r="C21092"/>
      <c r="D21092"/>
    </row>
    <row r="21093" spans="1:4" ht="15" x14ac:dyDescent="0.25">
      <c r="A21093"/>
      <c r="B21093"/>
      <c r="C21093"/>
      <c r="D21093"/>
    </row>
    <row r="21094" spans="1:4" ht="15" x14ac:dyDescent="0.25">
      <c r="A21094"/>
      <c r="B21094"/>
      <c r="C21094"/>
      <c r="D21094"/>
    </row>
    <row r="21095" spans="1:4" ht="15" x14ac:dyDescent="0.25">
      <c r="A21095"/>
      <c r="B21095"/>
      <c r="C21095"/>
      <c r="D21095"/>
    </row>
    <row r="21096" spans="1:4" ht="15" x14ac:dyDescent="0.25">
      <c r="A21096"/>
      <c r="B21096"/>
      <c r="C21096"/>
      <c r="D21096"/>
    </row>
    <row r="21097" spans="1:4" ht="15" x14ac:dyDescent="0.25">
      <c r="A21097"/>
      <c r="B21097"/>
      <c r="C21097"/>
      <c r="D21097"/>
    </row>
    <row r="21098" spans="1:4" ht="15" x14ac:dyDescent="0.25">
      <c r="A21098"/>
      <c r="B21098"/>
      <c r="C21098"/>
      <c r="D21098"/>
    </row>
    <row r="21099" spans="1:4" ht="15" x14ac:dyDescent="0.25">
      <c r="A21099"/>
      <c r="B21099"/>
      <c r="C21099"/>
      <c r="D21099"/>
    </row>
    <row r="21100" spans="1:4" ht="15" x14ac:dyDescent="0.25">
      <c r="A21100"/>
      <c r="B21100"/>
      <c r="C21100"/>
      <c r="D21100"/>
    </row>
    <row r="21101" spans="1:4" ht="15" x14ac:dyDescent="0.25">
      <c r="A21101"/>
      <c r="B21101"/>
      <c r="C21101"/>
      <c r="D21101"/>
    </row>
    <row r="21102" spans="1:4" ht="15" x14ac:dyDescent="0.25">
      <c r="A21102"/>
      <c r="B21102"/>
      <c r="C21102"/>
      <c r="D21102"/>
    </row>
    <row r="21103" spans="1:4" ht="15" x14ac:dyDescent="0.25">
      <c r="A21103"/>
      <c r="B21103"/>
      <c r="C21103"/>
      <c r="D21103"/>
    </row>
    <row r="21104" spans="1:4" ht="15" x14ac:dyDescent="0.25">
      <c r="A21104"/>
      <c r="B21104"/>
      <c r="C21104"/>
      <c r="D21104"/>
    </row>
    <row r="21105" spans="1:4" ht="15" x14ac:dyDescent="0.25">
      <c r="A21105"/>
      <c r="B21105"/>
      <c r="C21105"/>
      <c r="D21105"/>
    </row>
    <row r="21106" spans="1:4" ht="15" x14ac:dyDescent="0.25">
      <c r="A21106"/>
      <c r="B21106"/>
      <c r="C21106"/>
      <c r="D21106"/>
    </row>
    <row r="21107" spans="1:4" ht="15" x14ac:dyDescent="0.25">
      <c r="A21107"/>
      <c r="B21107"/>
      <c r="C21107"/>
      <c r="D21107"/>
    </row>
    <row r="21108" spans="1:4" ht="15" x14ac:dyDescent="0.25">
      <c r="A21108"/>
      <c r="B21108"/>
      <c r="C21108"/>
      <c r="D21108"/>
    </row>
    <row r="21109" spans="1:4" ht="15" x14ac:dyDescent="0.25">
      <c r="A21109"/>
      <c r="B21109"/>
      <c r="C21109"/>
      <c r="D21109"/>
    </row>
    <row r="21110" spans="1:4" ht="15" x14ac:dyDescent="0.25">
      <c r="A21110"/>
      <c r="B21110"/>
      <c r="C21110"/>
      <c r="D21110"/>
    </row>
    <row r="21111" spans="1:4" ht="15" x14ac:dyDescent="0.25">
      <c r="A21111"/>
      <c r="B21111"/>
      <c r="C21111"/>
      <c r="D21111"/>
    </row>
    <row r="21112" spans="1:4" ht="15" x14ac:dyDescent="0.25">
      <c r="A21112"/>
      <c r="B21112"/>
      <c r="C21112"/>
      <c r="D21112"/>
    </row>
    <row r="21113" spans="1:4" ht="15" x14ac:dyDescent="0.25">
      <c r="A21113"/>
      <c r="B21113"/>
      <c r="C21113"/>
      <c r="D21113"/>
    </row>
    <row r="21114" spans="1:4" ht="15" x14ac:dyDescent="0.25">
      <c r="A21114"/>
      <c r="B21114"/>
      <c r="C21114"/>
      <c r="D21114"/>
    </row>
    <row r="21115" spans="1:4" ht="15" x14ac:dyDescent="0.25">
      <c r="A21115"/>
      <c r="B21115"/>
      <c r="C21115"/>
      <c r="D21115"/>
    </row>
    <row r="21116" spans="1:4" ht="15" x14ac:dyDescent="0.25">
      <c r="A21116"/>
      <c r="B21116"/>
      <c r="C21116"/>
      <c r="D21116"/>
    </row>
    <row r="21117" spans="1:4" ht="15" x14ac:dyDescent="0.25">
      <c r="A21117"/>
      <c r="B21117"/>
      <c r="C21117"/>
      <c r="D21117"/>
    </row>
    <row r="21118" spans="1:4" ht="15" x14ac:dyDescent="0.25">
      <c r="A21118"/>
      <c r="B21118"/>
      <c r="C21118"/>
      <c r="D21118"/>
    </row>
    <row r="21119" spans="1:4" ht="15" x14ac:dyDescent="0.25">
      <c r="A21119"/>
      <c r="B21119"/>
      <c r="C21119"/>
      <c r="D21119"/>
    </row>
    <row r="21120" spans="1:4" ht="15" x14ac:dyDescent="0.25">
      <c r="A21120"/>
      <c r="B21120"/>
      <c r="C21120"/>
      <c r="D21120"/>
    </row>
    <row r="21121" spans="1:4" ht="15" x14ac:dyDescent="0.25">
      <c r="A21121"/>
      <c r="B21121"/>
      <c r="C21121"/>
      <c r="D21121"/>
    </row>
    <row r="21122" spans="1:4" ht="15" x14ac:dyDescent="0.25">
      <c r="A21122"/>
      <c r="B21122"/>
      <c r="C21122"/>
      <c r="D21122"/>
    </row>
    <row r="21123" spans="1:4" ht="15" x14ac:dyDescent="0.25">
      <c r="A21123"/>
      <c r="B21123"/>
      <c r="C21123"/>
      <c r="D21123"/>
    </row>
    <row r="21124" spans="1:4" ht="15" x14ac:dyDescent="0.25">
      <c r="A21124"/>
      <c r="B21124"/>
      <c r="C21124"/>
      <c r="D21124"/>
    </row>
    <row r="21125" spans="1:4" ht="15" x14ac:dyDescent="0.25">
      <c r="A21125"/>
      <c r="B21125"/>
      <c r="C21125"/>
      <c r="D21125"/>
    </row>
    <row r="21126" spans="1:4" ht="15" x14ac:dyDescent="0.25">
      <c r="A21126"/>
      <c r="B21126"/>
      <c r="C21126"/>
      <c r="D21126"/>
    </row>
    <row r="21127" spans="1:4" ht="15" x14ac:dyDescent="0.25">
      <c r="A21127"/>
      <c r="B21127"/>
      <c r="C21127"/>
      <c r="D21127"/>
    </row>
    <row r="21128" spans="1:4" ht="15" x14ac:dyDescent="0.25">
      <c r="A21128"/>
      <c r="B21128"/>
      <c r="C21128"/>
      <c r="D21128"/>
    </row>
    <row r="21129" spans="1:4" ht="15" x14ac:dyDescent="0.25">
      <c r="A21129"/>
      <c r="B21129"/>
      <c r="C21129"/>
      <c r="D21129"/>
    </row>
    <row r="21130" spans="1:4" ht="15" x14ac:dyDescent="0.25">
      <c r="A21130"/>
      <c r="B21130"/>
      <c r="C21130"/>
      <c r="D21130"/>
    </row>
    <row r="21131" spans="1:4" ht="15" x14ac:dyDescent="0.25">
      <c r="A21131"/>
      <c r="B21131"/>
      <c r="C21131"/>
      <c r="D21131"/>
    </row>
    <row r="21132" spans="1:4" ht="15" x14ac:dyDescent="0.25">
      <c r="A21132"/>
      <c r="B21132"/>
      <c r="C21132"/>
      <c r="D21132"/>
    </row>
    <row r="21133" spans="1:4" ht="15" x14ac:dyDescent="0.25">
      <c r="A21133"/>
      <c r="B21133"/>
      <c r="C21133"/>
      <c r="D21133"/>
    </row>
    <row r="21134" spans="1:4" ht="15" x14ac:dyDescent="0.25">
      <c r="A21134"/>
      <c r="B21134"/>
      <c r="C21134"/>
      <c r="D21134"/>
    </row>
    <row r="21135" spans="1:4" ht="15" x14ac:dyDescent="0.25">
      <c r="A21135"/>
      <c r="B21135"/>
      <c r="C21135"/>
      <c r="D21135"/>
    </row>
    <row r="21136" spans="1:4" ht="15" x14ac:dyDescent="0.25">
      <c r="A21136"/>
      <c r="B21136"/>
      <c r="C21136"/>
      <c r="D21136"/>
    </row>
    <row r="21137" spans="1:4" ht="15" x14ac:dyDescent="0.25">
      <c r="A21137"/>
      <c r="B21137"/>
      <c r="C21137"/>
      <c r="D21137"/>
    </row>
    <row r="21138" spans="1:4" ht="15" x14ac:dyDescent="0.25">
      <c r="A21138"/>
      <c r="B21138"/>
      <c r="C21138"/>
      <c r="D21138"/>
    </row>
    <row r="21139" spans="1:4" ht="15" x14ac:dyDescent="0.25">
      <c r="A21139"/>
      <c r="B21139"/>
      <c r="C21139"/>
      <c r="D21139"/>
    </row>
    <row r="21140" spans="1:4" ht="15" x14ac:dyDescent="0.25">
      <c r="A21140"/>
      <c r="B21140"/>
      <c r="C21140"/>
      <c r="D21140"/>
    </row>
    <row r="21141" spans="1:4" ht="15" x14ac:dyDescent="0.25">
      <c r="A21141"/>
      <c r="B21141"/>
      <c r="C21141"/>
      <c r="D21141"/>
    </row>
    <row r="21142" spans="1:4" ht="15" x14ac:dyDescent="0.25">
      <c r="A21142"/>
      <c r="B21142"/>
      <c r="C21142"/>
      <c r="D21142"/>
    </row>
    <row r="21143" spans="1:4" ht="15" x14ac:dyDescent="0.25">
      <c r="A21143"/>
      <c r="B21143"/>
      <c r="C21143"/>
      <c r="D21143"/>
    </row>
    <row r="21144" spans="1:4" ht="15" x14ac:dyDescent="0.25">
      <c r="A21144"/>
      <c r="B21144"/>
      <c r="C21144"/>
      <c r="D21144"/>
    </row>
    <row r="21145" spans="1:4" ht="15" x14ac:dyDescent="0.25">
      <c r="A21145"/>
      <c r="B21145"/>
      <c r="C21145"/>
      <c r="D21145"/>
    </row>
    <row r="21146" spans="1:4" ht="15" x14ac:dyDescent="0.25">
      <c r="A21146"/>
      <c r="B21146"/>
      <c r="C21146"/>
      <c r="D21146"/>
    </row>
    <row r="21147" spans="1:4" ht="15" x14ac:dyDescent="0.25">
      <c r="A21147"/>
      <c r="B21147"/>
      <c r="C21147"/>
      <c r="D21147"/>
    </row>
    <row r="21148" spans="1:4" ht="15" x14ac:dyDescent="0.25">
      <c r="A21148"/>
      <c r="B21148"/>
      <c r="C21148"/>
      <c r="D21148"/>
    </row>
    <row r="21149" spans="1:4" ht="15" x14ac:dyDescent="0.25">
      <c r="A21149"/>
      <c r="B21149"/>
      <c r="C21149"/>
      <c r="D21149"/>
    </row>
    <row r="21150" spans="1:4" ht="15" x14ac:dyDescent="0.25">
      <c r="A21150"/>
      <c r="B21150"/>
      <c r="C21150"/>
      <c r="D21150"/>
    </row>
    <row r="21151" spans="1:4" ht="15" x14ac:dyDescent="0.25">
      <c r="A21151"/>
      <c r="B21151"/>
      <c r="C21151"/>
      <c r="D21151"/>
    </row>
    <row r="21152" spans="1:4" ht="15" x14ac:dyDescent="0.25">
      <c r="A21152"/>
      <c r="B21152"/>
      <c r="C21152"/>
      <c r="D21152"/>
    </row>
    <row r="21153" spans="1:4" ht="15" x14ac:dyDescent="0.25">
      <c r="A21153"/>
      <c r="B21153"/>
      <c r="C21153"/>
      <c r="D21153"/>
    </row>
    <row r="21154" spans="1:4" ht="15" x14ac:dyDescent="0.25">
      <c r="A21154"/>
      <c r="B21154"/>
      <c r="C21154"/>
      <c r="D21154"/>
    </row>
    <row r="21155" spans="1:4" ht="15" x14ac:dyDescent="0.25">
      <c r="A21155"/>
      <c r="B21155"/>
      <c r="C21155"/>
      <c r="D21155"/>
    </row>
    <row r="21156" spans="1:4" ht="15" x14ac:dyDescent="0.25">
      <c r="A21156"/>
      <c r="B21156"/>
      <c r="C21156"/>
      <c r="D21156"/>
    </row>
    <row r="21157" spans="1:4" ht="15" x14ac:dyDescent="0.25">
      <c r="A21157"/>
      <c r="B21157"/>
      <c r="C21157"/>
      <c r="D21157"/>
    </row>
    <row r="21158" spans="1:4" ht="15" x14ac:dyDescent="0.25">
      <c r="A21158"/>
      <c r="B21158"/>
      <c r="C21158"/>
      <c r="D21158"/>
    </row>
    <row r="21159" spans="1:4" ht="15" x14ac:dyDescent="0.25">
      <c r="A21159"/>
      <c r="B21159"/>
      <c r="C21159"/>
      <c r="D21159"/>
    </row>
    <row r="21160" spans="1:4" ht="15" x14ac:dyDescent="0.25">
      <c r="A21160"/>
      <c r="B21160"/>
      <c r="C21160"/>
      <c r="D21160"/>
    </row>
    <row r="21161" spans="1:4" ht="15" x14ac:dyDescent="0.25">
      <c r="A21161"/>
      <c r="B21161"/>
      <c r="C21161"/>
      <c r="D21161"/>
    </row>
    <row r="21162" spans="1:4" ht="15" x14ac:dyDescent="0.25">
      <c r="A21162"/>
      <c r="B21162"/>
      <c r="C21162"/>
      <c r="D21162"/>
    </row>
    <row r="21163" spans="1:4" ht="15" x14ac:dyDescent="0.25">
      <c r="A21163"/>
      <c r="B21163"/>
      <c r="C21163"/>
      <c r="D21163"/>
    </row>
    <row r="21164" spans="1:4" ht="15" x14ac:dyDescent="0.25">
      <c r="A21164"/>
      <c r="B21164"/>
      <c r="C21164"/>
      <c r="D21164"/>
    </row>
    <row r="21165" spans="1:4" ht="15" x14ac:dyDescent="0.25">
      <c r="A21165"/>
      <c r="B21165"/>
      <c r="C21165"/>
      <c r="D21165"/>
    </row>
    <row r="21166" spans="1:4" ht="15" x14ac:dyDescent="0.25">
      <c r="A21166"/>
      <c r="B21166"/>
      <c r="C21166"/>
      <c r="D21166"/>
    </row>
    <row r="21167" spans="1:4" ht="15" x14ac:dyDescent="0.25">
      <c r="A21167"/>
      <c r="B21167"/>
      <c r="C21167"/>
      <c r="D21167"/>
    </row>
    <row r="21168" spans="1:4" ht="15" x14ac:dyDescent="0.25">
      <c r="A21168"/>
      <c r="B21168"/>
      <c r="C21168"/>
      <c r="D21168"/>
    </row>
    <row r="21169" spans="1:4" ht="15" x14ac:dyDescent="0.25">
      <c r="A21169"/>
      <c r="B21169"/>
      <c r="C21169"/>
      <c r="D21169"/>
    </row>
    <row r="21170" spans="1:4" ht="15" x14ac:dyDescent="0.25">
      <c r="A21170"/>
      <c r="B21170"/>
      <c r="C21170"/>
      <c r="D21170"/>
    </row>
    <row r="21171" spans="1:4" ht="15" x14ac:dyDescent="0.25">
      <c r="A21171"/>
      <c r="B21171"/>
      <c r="C21171"/>
      <c r="D21171"/>
    </row>
    <row r="21172" spans="1:4" ht="15" x14ac:dyDescent="0.25">
      <c r="A21172"/>
      <c r="B21172"/>
      <c r="C21172"/>
      <c r="D21172"/>
    </row>
    <row r="21173" spans="1:4" ht="15" x14ac:dyDescent="0.25">
      <c r="A21173"/>
      <c r="B21173"/>
      <c r="C21173"/>
      <c r="D21173"/>
    </row>
    <row r="21174" spans="1:4" ht="15" x14ac:dyDescent="0.25">
      <c r="A21174"/>
      <c r="B21174"/>
      <c r="C21174"/>
      <c r="D21174"/>
    </row>
    <row r="21175" spans="1:4" ht="15" x14ac:dyDescent="0.25">
      <c r="A21175"/>
      <c r="B21175"/>
      <c r="C21175"/>
      <c r="D21175"/>
    </row>
    <row r="21176" spans="1:4" ht="15" x14ac:dyDescent="0.25">
      <c r="A21176"/>
      <c r="B21176"/>
      <c r="C21176"/>
      <c r="D21176"/>
    </row>
    <row r="21177" spans="1:4" ht="15" x14ac:dyDescent="0.25">
      <c r="A21177"/>
      <c r="B21177"/>
      <c r="C21177"/>
      <c r="D21177"/>
    </row>
    <row r="21178" spans="1:4" ht="15" x14ac:dyDescent="0.25">
      <c r="A21178"/>
      <c r="B21178"/>
      <c r="C21178"/>
      <c r="D21178"/>
    </row>
    <row r="21179" spans="1:4" ht="15" x14ac:dyDescent="0.25">
      <c r="A21179"/>
      <c r="B21179"/>
      <c r="C21179"/>
      <c r="D21179"/>
    </row>
    <row r="21180" spans="1:4" ht="15" x14ac:dyDescent="0.25">
      <c r="A21180"/>
      <c r="B21180"/>
      <c r="C21180"/>
      <c r="D21180"/>
    </row>
    <row r="21181" spans="1:4" ht="15" x14ac:dyDescent="0.25">
      <c r="A21181"/>
      <c r="B21181"/>
      <c r="C21181"/>
      <c r="D21181"/>
    </row>
    <row r="21182" spans="1:4" ht="15" x14ac:dyDescent="0.25">
      <c r="A21182"/>
      <c r="B21182"/>
      <c r="C21182"/>
      <c r="D21182"/>
    </row>
    <row r="21183" spans="1:4" ht="15" x14ac:dyDescent="0.25">
      <c r="A21183"/>
      <c r="B21183"/>
      <c r="C21183"/>
      <c r="D21183"/>
    </row>
    <row r="21184" spans="1:4" ht="15" x14ac:dyDescent="0.25">
      <c r="A21184"/>
      <c r="B21184"/>
      <c r="C21184"/>
      <c r="D21184"/>
    </row>
    <row r="21185" spans="1:4" ht="15" x14ac:dyDescent="0.25">
      <c r="A21185"/>
      <c r="B21185"/>
      <c r="C21185"/>
      <c r="D21185"/>
    </row>
    <row r="21186" spans="1:4" ht="15" x14ac:dyDescent="0.25">
      <c r="A21186"/>
      <c r="B21186"/>
      <c r="C21186"/>
      <c r="D21186"/>
    </row>
    <row r="21187" spans="1:4" ht="15" x14ac:dyDescent="0.25">
      <c r="A21187"/>
      <c r="B21187"/>
      <c r="C21187"/>
      <c r="D21187"/>
    </row>
    <row r="21188" spans="1:4" ht="15" x14ac:dyDescent="0.25">
      <c r="A21188"/>
      <c r="B21188"/>
      <c r="C21188"/>
      <c r="D21188"/>
    </row>
    <row r="21189" spans="1:4" ht="15" x14ac:dyDescent="0.25">
      <c r="A21189"/>
      <c r="B21189"/>
      <c r="C21189"/>
      <c r="D21189"/>
    </row>
    <row r="21190" spans="1:4" ht="15" x14ac:dyDescent="0.25">
      <c r="A21190"/>
      <c r="B21190"/>
      <c r="C21190"/>
      <c r="D21190"/>
    </row>
    <row r="21191" spans="1:4" ht="15" x14ac:dyDescent="0.25">
      <c r="A21191"/>
      <c r="B21191"/>
      <c r="C21191"/>
      <c r="D21191"/>
    </row>
    <row r="21192" spans="1:4" ht="15" x14ac:dyDescent="0.25">
      <c r="A21192"/>
      <c r="B21192"/>
      <c r="C21192"/>
      <c r="D21192"/>
    </row>
    <row r="21193" spans="1:4" ht="15" x14ac:dyDescent="0.25">
      <c r="A21193"/>
      <c r="B21193"/>
      <c r="C21193"/>
      <c r="D21193"/>
    </row>
    <row r="21194" spans="1:4" ht="15" x14ac:dyDescent="0.25">
      <c r="A21194"/>
      <c r="B21194"/>
      <c r="C21194"/>
      <c r="D21194"/>
    </row>
    <row r="21195" spans="1:4" ht="15" x14ac:dyDescent="0.25">
      <c r="A21195"/>
      <c r="B21195"/>
      <c r="C21195"/>
      <c r="D21195"/>
    </row>
    <row r="21196" spans="1:4" ht="15" x14ac:dyDescent="0.25">
      <c r="A21196"/>
      <c r="B21196"/>
      <c r="C21196"/>
      <c r="D21196"/>
    </row>
    <row r="21197" spans="1:4" ht="15" x14ac:dyDescent="0.25">
      <c r="A21197"/>
      <c r="B21197"/>
      <c r="C21197"/>
      <c r="D21197"/>
    </row>
    <row r="21198" spans="1:4" ht="15" x14ac:dyDescent="0.25">
      <c r="A21198"/>
      <c r="B21198"/>
      <c r="C21198"/>
      <c r="D21198"/>
    </row>
    <row r="21199" spans="1:4" ht="15" x14ac:dyDescent="0.25">
      <c r="A21199"/>
      <c r="B21199"/>
      <c r="C21199"/>
      <c r="D21199"/>
    </row>
    <row r="21200" spans="1:4" ht="15" x14ac:dyDescent="0.25">
      <c r="A21200"/>
      <c r="B21200"/>
      <c r="C21200"/>
      <c r="D21200"/>
    </row>
    <row r="21201" spans="1:4" ht="15" x14ac:dyDescent="0.25">
      <c r="A21201"/>
      <c r="B21201"/>
      <c r="C21201"/>
      <c r="D21201"/>
    </row>
    <row r="21202" spans="1:4" ht="15" x14ac:dyDescent="0.25">
      <c r="A21202"/>
      <c r="B21202"/>
      <c r="C21202"/>
      <c r="D21202"/>
    </row>
    <row r="21203" spans="1:4" ht="15" x14ac:dyDescent="0.25">
      <c r="A21203"/>
      <c r="B21203"/>
      <c r="C21203"/>
      <c r="D21203"/>
    </row>
    <row r="21204" spans="1:4" ht="15" x14ac:dyDescent="0.25">
      <c r="A21204"/>
      <c r="B21204"/>
      <c r="C21204"/>
      <c r="D21204"/>
    </row>
    <row r="21205" spans="1:4" ht="15" x14ac:dyDescent="0.25">
      <c r="A21205"/>
      <c r="B21205"/>
      <c r="C21205"/>
      <c r="D21205"/>
    </row>
    <row r="21206" spans="1:4" ht="15" x14ac:dyDescent="0.25">
      <c r="A21206"/>
      <c r="B21206"/>
      <c r="C21206"/>
      <c r="D21206"/>
    </row>
    <row r="21207" spans="1:4" ht="15" x14ac:dyDescent="0.25">
      <c r="A21207"/>
      <c r="B21207"/>
      <c r="C21207"/>
      <c r="D21207"/>
    </row>
    <row r="21208" spans="1:4" ht="15" x14ac:dyDescent="0.25">
      <c r="A21208"/>
      <c r="B21208"/>
      <c r="C21208"/>
      <c r="D21208"/>
    </row>
    <row r="21209" spans="1:4" ht="15" x14ac:dyDescent="0.25">
      <c r="A21209"/>
      <c r="B21209"/>
      <c r="C21209"/>
      <c r="D21209"/>
    </row>
    <row r="21210" spans="1:4" ht="15" x14ac:dyDescent="0.25">
      <c r="A21210"/>
      <c r="B21210"/>
      <c r="C21210"/>
      <c r="D21210"/>
    </row>
    <row r="21211" spans="1:4" ht="15" x14ac:dyDescent="0.25">
      <c r="A21211"/>
      <c r="B21211"/>
      <c r="C21211"/>
      <c r="D21211"/>
    </row>
    <row r="21212" spans="1:4" ht="15" x14ac:dyDescent="0.25">
      <c r="A21212"/>
      <c r="B21212"/>
      <c r="C21212"/>
      <c r="D21212"/>
    </row>
    <row r="21213" spans="1:4" ht="15" x14ac:dyDescent="0.25">
      <c r="A21213"/>
      <c r="B21213"/>
      <c r="C21213"/>
      <c r="D21213"/>
    </row>
    <row r="21214" spans="1:4" ht="15" x14ac:dyDescent="0.25">
      <c r="A21214"/>
      <c r="B21214"/>
      <c r="C21214"/>
      <c r="D21214"/>
    </row>
    <row r="21215" spans="1:4" ht="15" x14ac:dyDescent="0.25">
      <c r="A21215"/>
      <c r="B21215"/>
      <c r="C21215"/>
      <c r="D21215"/>
    </row>
    <row r="21216" spans="1:4" ht="15" x14ac:dyDescent="0.25">
      <c r="A21216"/>
      <c r="B21216"/>
      <c r="C21216"/>
      <c r="D21216"/>
    </row>
    <row r="21217" spans="1:4" ht="15" x14ac:dyDescent="0.25">
      <c r="A21217"/>
      <c r="B21217"/>
      <c r="C21217"/>
      <c r="D21217"/>
    </row>
    <row r="21218" spans="1:4" ht="15" x14ac:dyDescent="0.25">
      <c r="A21218"/>
      <c r="B21218"/>
      <c r="C21218"/>
      <c r="D21218"/>
    </row>
    <row r="21219" spans="1:4" ht="15" x14ac:dyDescent="0.25">
      <c r="A21219"/>
      <c r="B21219"/>
      <c r="C21219"/>
      <c r="D21219"/>
    </row>
    <row r="21220" spans="1:4" ht="15" x14ac:dyDescent="0.25">
      <c r="A21220"/>
      <c r="B21220"/>
      <c r="C21220"/>
      <c r="D21220"/>
    </row>
    <row r="21221" spans="1:4" ht="15" x14ac:dyDescent="0.25">
      <c r="A21221"/>
      <c r="B21221"/>
      <c r="C21221"/>
      <c r="D21221"/>
    </row>
    <row r="21222" spans="1:4" ht="15" x14ac:dyDescent="0.25">
      <c r="A21222"/>
      <c r="B21222"/>
      <c r="C21222"/>
      <c r="D21222"/>
    </row>
    <row r="21223" spans="1:4" ht="15" x14ac:dyDescent="0.25">
      <c r="A21223"/>
      <c r="B21223"/>
      <c r="C21223"/>
      <c r="D21223"/>
    </row>
    <row r="21224" spans="1:4" ht="15" x14ac:dyDescent="0.25">
      <c r="A21224"/>
      <c r="B21224"/>
      <c r="C21224"/>
      <c r="D21224"/>
    </row>
    <row r="21225" spans="1:4" ht="15" x14ac:dyDescent="0.25">
      <c r="A21225"/>
      <c r="B21225"/>
      <c r="C21225"/>
      <c r="D21225"/>
    </row>
    <row r="21226" spans="1:4" ht="15" x14ac:dyDescent="0.25">
      <c r="A21226"/>
      <c r="B21226"/>
      <c r="C21226"/>
      <c r="D21226"/>
    </row>
    <row r="21227" spans="1:4" ht="15" x14ac:dyDescent="0.25">
      <c r="A21227"/>
      <c r="B21227"/>
      <c r="C21227"/>
      <c r="D21227"/>
    </row>
    <row r="21228" spans="1:4" ht="15" x14ac:dyDescent="0.25">
      <c r="A21228"/>
      <c r="B21228"/>
      <c r="C21228"/>
      <c r="D21228"/>
    </row>
    <row r="21229" spans="1:4" ht="15" x14ac:dyDescent="0.25">
      <c r="A21229"/>
      <c r="B21229"/>
      <c r="C21229"/>
      <c r="D21229"/>
    </row>
    <row r="21230" spans="1:4" ht="15" x14ac:dyDescent="0.25">
      <c r="A21230"/>
      <c r="B21230"/>
      <c r="C21230"/>
      <c r="D21230"/>
    </row>
    <row r="21231" spans="1:4" ht="15" x14ac:dyDescent="0.25">
      <c r="A21231"/>
      <c r="B21231"/>
      <c r="C21231"/>
      <c r="D21231"/>
    </row>
    <row r="21232" spans="1:4" ht="15" x14ac:dyDescent="0.25">
      <c r="A21232"/>
      <c r="B21232"/>
      <c r="C21232"/>
      <c r="D21232"/>
    </row>
    <row r="21233" spans="1:4" ht="15" x14ac:dyDescent="0.25">
      <c r="A21233"/>
      <c r="B21233"/>
      <c r="C21233"/>
      <c r="D21233"/>
    </row>
    <row r="21234" spans="1:4" ht="15" x14ac:dyDescent="0.25">
      <c r="A21234"/>
      <c r="B21234"/>
      <c r="C21234"/>
      <c r="D21234"/>
    </row>
    <row r="21235" spans="1:4" ht="15" x14ac:dyDescent="0.25">
      <c r="A21235"/>
      <c r="B21235"/>
      <c r="C21235"/>
      <c r="D21235"/>
    </row>
    <row r="21236" spans="1:4" ht="15" x14ac:dyDescent="0.25">
      <c r="A21236"/>
      <c r="B21236"/>
      <c r="C21236"/>
      <c r="D21236"/>
    </row>
    <row r="21237" spans="1:4" ht="15" x14ac:dyDescent="0.25">
      <c r="A21237"/>
      <c r="B21237"/>
      <c r="C21237"/>
      <c r="D21237"/>
    </row>
    <row r="21238" spans="1:4" ht="15" x14ac:dyDescent="0.25">
      <c r="A21238"/>
      <c r="B21238"/>
      <c r="C21238"/>
      <c r="D21238"/>
    </row>
    <row r="21239" spans="1:4" ht="15" x14ac:dyDescent="0.25">
      <c r="A21239"/>
      <c r="B21239"/>
      <c r="C21239"/>
      <c r="D21239"/>
    </row>
    <row r="21240" spans="1:4" ht="15" x14ac:dyDescent="0.25">
      <c r="A21240"/>
      <c r="B21240"/>
      <c r="C21240"/>
      <c r="D21240"/>
    </row>
    <row r="21241" spans="1:4" ht="15" x14ac:dyDescent="0.25">
      <c r="A21241"/>
      <c r="B21241"/>
      <c r="C21241"/>
      <c r="D21241"/>
    </row>
    <row r="21242" spans="1:4" ht="15" x14ac:dyDescent="0.25">
      <c r="A21242"/>
      <c r="B21242"/>
      <c r="C21242"/>
      <c r="D21242"/>
    </row>
    <row r="21243" spans="1:4" ht="15" x14ac:dyDescent="0.25">
      <c r="A21243"/>
      <c r="B21243"/>
      <c r="C21243"/>
      <c r="D21243"/>
    </row>
    <row r="21244" spans="1:4" ht="15" x14ac:dyDescent="0.25">
      <c r="A21244"/>
      <c r="B21244"/>
      <c r="C21244"/>
      <c r="D21244"/>
    </row>
    <row r="21245" spans="1:4" ht="15" x14ac:dyDescent="0.25">
      <c r="A21245"/>
      <c r="B21245"/>
      <c r="C21245"/>
      <c r="D21245"/>
    </row>
    <row r="21246" spans="1:4" ht="15" x14ac:dyDescent="0.25">
      <c r="A21246"/>
      <c r="B21246"/>
      <c r="C21246"/>
      <c r="D21246"/>
    </row>
    <row r="21247" spans="1:4" ht="15" x14ac:dyDescent="0.25">
      <c r="A21247"/>
      <c r="B21247"/>
      <c r="C21247"/>
      <c r="D21247"/>
    </row>
    <row r="21248" spans="1:4" ht="15" x14ac:dyDescent="0.25">
      <c r="A21248"/>
      <c r="B21248"/>
      <c r="C21248"/>
      <c r="D21248"/>
    </row>
    <row r="21249" spans="1:4" ht="15" x14ac:dyDescent="0.25">
      <c r="A21249"/>
      <c r="B21249"/>
      <c r="C21249"/>
      <c r="D21249"/>
    </row>
    <row r="21250" spans="1:4" ht="15" x14ac:dyDescent="0.25">
      <c r="A21250"/>
      <c r="B21250"/>
      <c r="C21250"/>
      <c r="D21250"/>
    </row>
    <row r="21251" spans="1:4" ht="15" x14ac:dyDescent="0.25">
      <c r="A21251"/>
      <c r="B21251"/>
      <c r="C21251"/>
      <c r="D21251"/>
    </row>
    <row r="21252" spans="1:4" ht="15" x14ac:dyDescent="0.25">
      <c r="A21252"/>
      <c r="B21252"/>
      <c r="C21252"/>
      <c r="D21252"/>
    </row>
    <row r="21253" spans="1:4" ht="15" x14ac:dyDescent="0.25">
      <c r="A21253"/>
      <c r="B21253"/>
      <c r="C21253"/>
      <c r="D21253"/>
    </row>
    <row r="21254" spans="1:4" ht="15" x14ac:dyDescent="0.25">
      <c r="A21254"/>
      <c r="B21254"/>
      <c r="C21254"/>
      <c r="D21254"/>
    </row>
    <row r="21255" spans="1:4" ht="15" x14ac:dyDescent="0.25">
      <c r="A21255"/>
      <c r="B21255"/>
      <c r="C21255"/>
      <c r="D21255"/>
    </row>
    <row r="21256" spans="1:4" ht="15" x14ac:dyDescent="0.25">
      <c r="A21256"/>
      <c r="B21256"/>
      <c r="C21256"/>
      <c r="D21256"/>
    </row>
    <row r="21257" spans="1:4" ht="15" x14ac:dyDescent="0.25">
      <c r="A21257"/>
      <c r="B21257"/>
      <c r="C21257"/>
      <c r="D21257"/>
    </row>
    <row r="21258" spans="1:4" ht="15" x14ac:dyDescent="0.25">
      <c r="A21258"/>
      <c r="B21258"/>
      <c r="C21258"/>
      <c r="D21258"/>
    </row>
    <row r="21259" spans="1:4" ht="15" x14ac:dyDescent="0.25">
      <c r="A21259"/>
      <c r="B21259"/>
      <c r="C21259"/>
      <c r="D21259"/>
    </row>
    <row r="21260" spans="1:4" ht="15" x14ac:dyDescent="0.25">
      <c r="A21260"/>
      <c r="B21260"/>
      <c r="C21260"/>
      <c r="D21260"/>
    </row>
    <row r="21261" spans="1:4" ht="15" x14ac:dyDescent="0.25">
      <c r="A21261"/>
      <c r="B21261"/>
      <c r="C21261"/>
      <c r="D21261"/>
    </row>
    <row r="21262" spans="1:4" ht="15" x14ac:dyDescent="0.25">
      <c r="A21262"/>
      <c r="B21262"/>
      <c r="C21262"/>
      <c r="D21262"/>
    </row>
    <row r="21263" spans="1:4" ht="15" x14ac:dyDescent="0.25">
      <c r="A21263"/>
      <c r="B21263"/>
      <c r="C21263"/>
      <c r="D21263"/>
    </row>
    <row r="21264" spans="1:4" ht="15" x14ac:dyDescent="0.25">
      <c r="A21264"/>
      <c r="B21264"/>
      <c r="C21264"/>
      <c r="D21264"/>
    </row>
    <row r="21265" spans="1:4" ht="15" x14ac:dyDescent="0.25">
      <c r="A21265"/>
      <c r="B21265"/>
      <c r="C21265"/>
      <c r="D21265"/>
    </row>
    <row r="21266" spans="1:4" ht="15" x14ac:dyDescent="0.25">
      <c r="A21266"/>
      <c r="B21266"/>
      <c r="C21266"/>
      <c r="D21266"/>
    </row>
    <row r="21267" spans="1:4" ht="15" x14ac:dyDescent="0.25">
      <c r="A21267"/>
      <c r="B21267"/>
      <c r="C21267"/>
      <c r="D21267"/>
    </row>
    <row r="21268" spans="1:4" ht="15" x14ac:dyDescent="0.25">
      <c r="A21268"/>
      <c r="B21268"/>
      <c r="C21268"/>
      <c r="D21268"/>
    </row>
    <row r="21269" spans="1:4" ht="15" x14ac:dyDescent="0.25">
      <c r="A21269"/>
      <c r="B21269"/>
      <c r="C21269"/>
      <c r="D21269"/>
    </row>
    <row r="21270" spans="1:4" ht="15" x14ac:dyDescent="0.25">
      <c r="A21270"/>
      <c r="B21270"/>
      <c r="C21270"/>
      <c r="D21270"/>
    </row>
    <row r="21271" spans="1:4" ht="15" x14ac:dyDescent="0.25">
      <c r="A21271"/>
      <c r="B21271"/>
      <c r="C21271"/>
      <c r="D21271"/>
    </row>
    <row r="21272" spans="1:4" ht="15" x14ac:dyDescent="0.25">
      <c r="A21272"/>
      <c r="B21272"/>
      <c r="C21272"/>
      <c r="D21272"/>
    </row>
    <row r="21273" spans="1:4" ht="15" x14ac:dyDescent="0.25">
      <c r="A21273"/>
      <c r="B21273"/>
      <c r="C21273"/>
      <c r="D21273"/>
    </row>
    <row r="21274" spans="1:4" ht="15" x14ac:dyDescent="0.25">
      <c r="A21274"/>
      <c r="B21274"/>
      <c r="C21274"/>
      <c r="D21274"/>
    </row>
    <row r="21275" spans="1:4" ht="15" x14ac:dyDescent="0.25">
      <c r="A21275"/>
      <c r="B21275"/>
      <c r="C21275"/>
      <c r="D21275"/>
    </row>
    <row r="21276" spans="1:4" ht="15" x14ac:dyDescent="0.25">
      <c r="A21276"/>
      <c r="B21276"/>
      <c r="C21276"/>
      <c r="D21276"/>
    </row>
    <row r="21277" spans="1:4" ht="15" x14ac:dyDescent="0.25">
      <c r="A21277"/>
      <c r="B21277"/>
      <c r="C21277"/>
      <c r="D21277"/>
    </row>
    <row r="21278" spans="1:4" ht="15" x14ac:dyDescent="0.25">
      <c r="A21278"/>
      <c r="B21278"/>
      <c r="C21278"/>
      <c r="D21278"/>
    </row>
    <row r="21279" spans="1:4" ht="15" x14ac:dyDescent="0.25">
      <c r="A21279"/>
      <c r="B21279"/>
      <c r="C21279"/>
      <c r="D21279"/>
    </row>
    <row r="21280" spans="1:4" ht="15" x14ac:dyDescent="0.25">
      <c r="A21280"/>
      <c r="B21280"/>
      <c r="C21280"/>
      <c r="D21280"/>
    </row>
    <row r="21281" spans="1:4" ht="15" x14ac:dyDescent="0.25">
      <c r="A21281"/>
      <c r="B21281"/>
      <c r="C21281"/>
      <c r="D21281"/>
    </row>
    <row r="21282" spans="1:4" ht="15" x14ac:dyDescent="0.25">
      <c r="A21282"/>
      <c r="B21282"/>
      <c r="C21282"/>
      <c r="D21282"/>
    </row>
    <row r="21283" spans="1:4" ht="15" x14ac:dyDescent="0.25">
      <c r="A21283"/>
      <c r="B21283"/>
      <c r="C21283"/>
      <c r="D21283"/>
    </row>
    <row r="21284" spans="1:4" ht="15" x14ac:dyDescent="0.25">
      <c r="A21284"/>
      <c r="B21284"/>
      <c r="C21284"/>
      <c r="D21284"/>
    </row>
    <row r="21285" spans="1:4" ht="15" x14ac:dyDescent="0.25">
      <c r="A21285"/>
      <c r="B21285"/>
      <c r="C21285"/>
      <c r="D21285"/>
    </row>
    <row r="21286" spans="1:4" ht="15" x14ac:dyDescent="0.25">
      <c r="A21286"/>
      <c r="B21286"/>
      <c r="C21286"/>
      <c r="D21286"/>
    </row>
    <row r="21287" spans="1:4" ht="15" x14ac:dyDescent="0.25">
      <c r="A21287"/>
      <c r="B21287"/>
      <c r="C21287"/>
      <c r="D21287"/>
    </row>
    <row r="21288" spans="1:4" ht="15" x14ac:dyDescent="0.25">
      <c r="A21288"/>
      <c r="B21288"/>
      <c r="C21288"/>
      <c r="D21288"/>
    </row>
    <row r="21289" spans="1:4" ht="15" x14ac:dyDescent="0.25">
      <c r="A21289"/>
      <c r="B21289"/>
      <c r="C21289"/>
      <c r="D21289"/>
    </row>
    <row r="21290" spans="1:4" ht="15" x14ac:dyDescent="0.25">
      <c r="A21290"/>
      <c r="B21290"/>
      <c r="C21290"/>
      <c r="D21290"/>
    </row>
    <row r="21291" spans="1:4" ht="15" x14ac:dyDescent="0.25">
      <c r="A21291"/>
      <c r="B21291"/>
      <c r="C21291"/>
      <c r="D21291"/>
    </row>
    <row r="21292" spans="1:4" ht="15" x14ac:dyDescent="0.25">
      <c r="A21292"/>
      <c r="B21292"/>
      <c r="C21292"/>
      <c r="D21292"/>
    </row>
    <row r="21293" spans="1:4" ht="15" x14ac:dyDescent="0.25">
      <c r="A21293"/>
      <c r="B21293"/>
      <c r="C21293"/>
      <c r="D21293"/>
    </row>
    <row r="21294" spans="1:4" ht="15" x14ac:dyDescent="0.25">
      <c r="A21294"/>
      <c r="B21294"/>
      <c r="C21294"/>
      <c r="D21294"/>
    </row>
    <row r="21295" spans="1:4" ht="15" x14ac:dyDescent="0.25">
      <c r="A21295"/>
      <c r="B21295"/>
      <c r="C21295"/>
      <c r="D21295"/>
    </row>
    <row r="21296" spans="1:4" ht="15" x14ac:dyDescent="0.25">
      <c r="A21296"/>
      <c r="B21296"/>
      <c r="C21296"/>
      <c r="D21296"/>
    </row>
    <row r="21297" spans="1:4" ht="15" x14ac:dyDescent="0.25">
      <c r="A21297"/>
      <c r="B21297"/>
      <c r="C21297"/>
      <c r="D21297"/>
    </row>
    <row r="21298" spans="1:4" ht="15" x14ac:dyDescent="0.25">
      <c r="A21298"/>
      <c r="B21298"/>
      <c r="C21298"/>
      <c r="D21298"/>
    </row>
    <row r="21299" spans="1:4" ht="15" x14ac:dyDescent="0.25">
      <c r="A21299"/>
      <c r="B21299"/>
      <c r="C21299"/>
      <c r="D21299"/>
    </row>
    <row r="21300" spans="1:4" ht="15" x14ac:dyDescent="0.25">
      <c r="A21300"/>
      <c r="B21300"/>
      <c r="C21300"/>
      <c r="D21300"/>
    </row>
    <row r="21301" spans="1:4" ht="15" x14ac:dyDescent="0.25">
      <c r="A21301"/>
      <c r="B21301"/>
      <c r="C21301"/>
      <c r="D21301"/>
    </row>
    <row r="21302" spans="1:4" ht="15" x14ac:dyDescent="0.25">
      <c r="A21302"/>
      <c r="B21302"/>
      <c r="C21302"/>
      <c r="D21302"/>
    </row>
    <row r="21303" spans="1:4" ht="15" x14ac:dyDescent="0.25">
      <c r="A21303"/>
      <c r="B21303"/>
      <c r="C21303"/>
      <c r="D21303"/>
    </row>
    <row r="21304" spans="1:4" ht="15" x14ac:dyDescent="0.25">
      <c r="A21304"/>
      <c r="B21304"/>
      <c r="C21304"/>
      <c r="D21304"/>
    </row>
    <row r="21305" spans="1:4" ht="15" x14ac:dyDescent="0.25">
      <c r="A21305"/>
      <c r="B21305"/>
      <c r="C21305"/>
      <c r="D21305"/>
    </row>
    <row r="21306" spans="1:4" ht="15" x14ac:dyDescent="0.25">
      <c r="A21306"/>
      <c r="B21306"/>
      <c r="C21306"/>
      <c r="D21306"/>
    </row>
    <row r="21307" spans="1:4" ht="15" x14ac:dyDescent="0.25">
      <c r="A21307"/>
      <c r="B21307"/>
      <c r="C21307"/>
      <c r="D21307"/>
    </row>
    <row r="21308" spans="1:4" ht="15" x14ac:dyDescent="0.25">
      <c r="A21308"/>
      <c r="B21308"/>
      <c r="C21308"/>
      <c r="D21308"/>
    </row>
    <row r="21309" spans="1:4" ht="15" x14ac:dyDescent="0.25">
      <c r="A21309"/>
      <c r="B21309"/>
      <c r="C21309"/>
      <c r="D21309"/>
    </row>
    <row r="21310" spans="1:4" ht="15" x14ac:dyDescent="0.25">
      <c r="A21310"/>
      <c r="B21310"/>
      <c r="C21310"/>
      <c r="D21310"/>
    </row>
    <row r="21311" spans="1:4" ht="15" x14ac:dyDescent="0.25">
      <c r="A21311"/>
      <c r="B21311"/>
      <c r="C21311"/>
      <c r="D21311"/>
    </row>
    <row r="21312" spans="1:4" ht="15" x14ac:dyDescent="0.25">
      <c r="A21312"/>
      <c r="B21312"/>
      <c r="C21312"/>
      <c r="D21312"/>
    </row>
    <row r="21313" spans="1:4" ht="15" x14ac:dyDescent="0.25">
      <c r="A21313"/>
      <c r="B21313"/>
      <c r="C21313"/>
      <c r="D21313"/>
    </row>
    <row r="21314" spans="1:4" ht="15" x14ac:dyDescent="0.25">
      <c r="A21314"/>
      <c r="B21314"/>
      <c r="C21314"/>
      <c r="D21314"/>
    </row>
    <row r="21315" spans="1:4" ht="15" x14ac:dyDescent="0.25">
      <c r="A21315"/>
      <c r="B21315"/>
      <c r="C21315"/>
      <c r="D21315"/>
    </row>
    <row r="21316" spans="1:4" ht="15" x14ac:dyDescent="0.25">
      <c r="A21316"/>
      <c r="B21316"/>
      <c r="C21316"/>
      <c r="D21316"/>
    </row>
    <row r="21317" spans="1:4" ht="15" x14ac:dyDescent="0.25">
      <c r="A21317"/>
      <c r="B21317"/>
      <c r="C21317"/>
      <c r="D21317"/>
    </row>
    <row r="21318" spans="1:4" ht="15" x14ac:dyDescent="0.25">
      <c r="A21318"/>
      <c r="B21318"/>
      <c r="C21318"/>
      <c r="D21318"/>
    </row>
    <row r="21319" spans="1:4" ht="15" x14ac:dyDescent="0.25">
      <c r="A21319"/>
      <c r="B21319"/>
      <c r="C21319"/>
      <c r="D21319"/>
    </row>
    <row r="21320" spans="1:4" ht="15" x14ac:dyDescent="0.25">
      <c r="A21320"/>
      <c r="B21320"/>
      <c r="C21320"/>
      <c r="D21320"/>
    </row>
    <row r="21321" spans="1:4" ht="15" x14ac:dyDescent="0.25">
      <c r="A21321"/>
      <c r="B21321"/>
      <c r="C21321"/>
      <c r="D21321"/>
    </row>
    <row r="21322" spans="1:4" ht="15" x14ac:dyDescent="0.25">
      <c r="A21322"/>
      <c r="B21322"/>
      <c r="C21322"/>
      <c r="D21322"/>
    </row>
    <row r="21323" spans="1:4" ht="15" x14ac:dyDescent="0.25">
      <c r="A21323"/>
      <c r="B21323"/>
      <c r="C21323"/>
      <c r="D21323"/>
    </row>
    <row r="21324" spans="1:4" ht="15" x14ac:dyDescent="0.25">
      <c r="A21324"/>
      <c r="B21324"/>
      <c r="C21324"/>
      <c r="D21324"/>
    </row>
    <row r="21325" spans="1:4" ht="15" x14ac:dyDescent="0.25">
      <c r="A21325"/>
      <c r="B21325"/>
      <c r="C21325"/>
      <c r="D21325"/>
    </row>
    <row r="21326" spans="1:4" ht="15" x14ac:dyDescent="0.25">
      <c r="A21326"/>
      <c r="B21326"/>
      <c r="C21326"/>
      <c r="D21326"/>
    </row>
    <row r="21327" spans="1:4" ht="15" x14ac:dyDescent="0.25">
      <c r="A21327"/>
      <c r="B21327"/>
      <c r="C21327"/>
      <c r="D21327"/>
    </row>
    <row r="21328" spans="1:4" ht="15" x14ac:dyDescent="0.25">
      <c r="A21328"/>
      <c r="B21328"/>
      <c r="C21328"/>
      <c r="D21328"/>
    </row>
    <row r="21329" spans="1:4" ht="15" x14ac:dyDescent="0.25">
      <c r="A21329"/>
      <c r="B21329"/>
      <c r="C21329"/>
      <c r="D21329"/>
    </row>
    <row r="21330" spans="1:4" ht="15" x14ac:dyDescent="0.25">
      <c r="A21330"/>
      <c r="B21330"/>
      <c r="C21330"/>
      <c r="D21330"/>
    </row>
    <row r="21331" spans="1:4" ht="15" x14ac:dyDescent="0.25">
      <c r="A21331"/>
      <c r="B21331"/>
      <c r="C21331"/>
      <c r="D21331"/>
    </row>
    <row r="21332" spans="1:4" ht="15" x14ac:dyDescent="0.25">
      <c r="A21332"/>
      <c r="B21332"/>
      <c r="C21332"/>
      <c r="D21332"/>
    </row>
    <row r="21333" spans="1:4" ht="15" x14ac:dyDescent="0.25">
      <c r="A21333"/>
      <c r="B21333"/>
      <c r="C21333"/>
      <c r="D21333"/>
    </row>
    <row r="21334" spans="1:4" ht="15" x14ac:dyDescent="0.25">
      <c r="A21334"/>
      <c r="B21334"/>
      <c r="C21334"/>
      <c r="D21334"/>
    </row>
    <row r="21335" spans="1:4" ht="15" x14ac:dyDescent="0.25">
      <c r="A21335"/>
      <c r="B21335"/>
      <c r="C21335"/>
      <c r="D21335"/>
    </row>
    <row r="21336" spans="1:4" ht="15" x14ac:dyDescent="0.25">
      <c r="A21336"/>
      <c r="B21336"/>
      <c r="C21336"/>
      <c r="D21336"/>
    </row>
    <row r="21337" spans="1:4" ht="15" x14ac:dyDescent="0.25">
      <c r="A21337"/>
      <c r="B21337"/>
      <c r="C21337"/>
      <c r="D21337"/>
    </row>
    <row r="21338" spans="1:4" ht="15" x14ac:dyDescent="0.25">
      <c r="A21338"/>
      <c r="B21338"/>
      <c r="C21338"/>
      <c r="D21338"/>
    </row>
    <row r="21339" spans="1:4" ht="15" x14ac:dyDescent="0.25">
      <c r="A21339"/>
      <c r="B21339"/>
      <c r="C21339"/>
      <c r="D21339"/>
    </row>
    <row r="21340" spans="1:4" ht="15" x14ac:dyDescent="0.25">
      <c r="A21340"/>
      <c r="B21340"/>
      <c r="C21340"/>
      <c r="D21340"/>
    </row>
    <row r="21341" spans="1:4" ht="15" x14ac:dyDescent="0.25">
      <c r="A21341"/>
      <c r="B21341"/>
      <c r="C21341"/>
      <c r="D21341"/>
    </row>
    <row r="21342" spans="1:4" ht="15" x14ac:dyDescent="0.25">
      <c r="A21342"/>
      <c r="B21342"/>
      <c r="C21342"/>
      <c r="D21342"/>
    </row>
    <row r="21343" spans="1:4" ht="15" x14ac:dyDescent="0.25">
      <c r="A21343"/>
      <c r="B21343"/>
      <c r="C21343"/>
      <c r="D21343"/>
    </row>
    <row r="21344" spans="1:4" ht="15" x14ac:dyDescent="0.25">
      <c r="A21344"/>
      <c r="B21344"/>
      <c r="C21344"/>
      <c r="D21344"/>
    </row>
    <row r="21345" spans="1:4" ht="15" x14ac:dyDescent="0.25">
      <c r="A21345"/>
      <c r="B21345"/>
      <c r="C21345"/>
      <c r="D21345"/>
    </row>
    <row r="21346" spans="1:4" ht="15" x14ac:dyDescent="0.25">
      <c r="A21346"/>
      <c r="B21346"/>
      <c r="C21346"/>
      <c r="D21346"/>
    </row>
    <row r="21347" spans="1:4" ht="15" x14ac:dyDescent="0.25">
      <c r="A21347"/>
      <c r="B21347"/>
      <c r="C21347"/>
      <c r="D21347"/>
    </row>
    <row r="21348" spans="1:4" ht="15" x14ac:dyDescent="0.25">
      <c r="A21348"/>
      <c r="B21348"/>
      <c r="C21348"/>
      <c r="D21348"/>
    </row>
    <row r="21349" spans="1:4" ht="15" x14ac:dyDescent="0.25">
      <c r="A21349"/>
      <c r="B21349"/>
      <c r="C21349"/>
      <c r="D21349"/>
    </row>
    <row r="21350" spans="1:4" ht="15" x14ac:dyDescent="0.25">
      <c r="A21350"/>
      <c r="B21350"/>
      <c r="C21350"/>
      <c r="D21350"/>
    </row>
    <row r="21351" spans="1:4" ht="15" x14ac:dyDescent="0.25">
      <c r="A21351"/>
      <c r="B21351"/>
      <c r="C21351"/>
      <c r="D21351"/>
    </row>
    <row r="21352" spans="1:4" ht="15" x14ac:dyDescent="0.25">
      <c r="A21352"/>
      <c r="B21352"/>
      <c r="C21352"/>
      <c r="D21352"/>
    </row>
    <row r="21353" spans="1:4" ht="15" x14ac:dyDescent="0.25">
      <c r="A21353"/>
      <c r="B21353"/>
      <c r="C21353"/>
      <c r="D21353"/>
    </row>
    <row r="21354" spans="1:4" ht="15" x14ac:dyDescent="0.25">
      <c r="A21354"/>
      <c r="B21354"/>
      <c r="C21354"/>
      <c r="D21354"/>
    </row>
    <row r="21355" spans="1:4" ht="15" x14ac:dyDescent="0.25">
      <c r="A21355"/>
      <c r="B21355"/>
      <c r="C21355"/>
      <c r="D21355"/>
    </row>
    <row r="21356" spans="1:4" ht="15" x14ac:dyDescent="0.25">
      <c r="A21356"/>
      <c r="B21356"/>
      <c r="C21356"/>
      <c r="D21356"/>
    </row>
    <row r="21357" spans="1:4" ht="15" x14ac:dyDescent="0.25">
      <c r="A21357"/>
      <c r="B21357"/>
      <c r="C21357"/>
      <c r="D21357"/>
    </row>
    <row r="21358" spans="1:4" ht="15" x14ac:dyDescent="0.25">
      <c r="A21358"/>
      <c r="B21358"/>
      <c r="C21358"/>
      <c r="D21358"/>
    </row>
    <row r="21359" spans="1:4" ht="15" x14ac:dyDescent="0.25">
      <c r="A21359"/>
      <c r="B21359"/>
      <c r="C21359"/>
      <c r="D21359"/>
    </row>
    <row r="21360" spans="1:4" ht="15" x14ac:dyDescent="0.25">
      <c r="A21360"/>
      <c r="B21360"/>
      <c r="C21360"/>
      <c r="D21360"/>
    </row>
    <row r="21361" spans="1:4" ht="15" x14ac:dyDescent="0.25">
      <c r="A21361"/>
      <c r="B21361"/>
      <c r="C21361"/>
      <c r="D21361"/>
    </row>
    <row r="21362" spans="1:4" ht="15" x14ac:dyDescent="0.25">
      <c r="A21362"/>
      <c r="B21362"/>
      <c r="C21362"/>
      <c r="D21362"/>
    </row>
    <row r="21363" spans="1:4" ht="15" x14ac:dyDescent="0.25">
      <c r="A21363"/>
      <c r="B21363"/>
      <c r="C21363"/>
      <c r="D21363"/>
    </row>
    <row r="21364" spans="1:4" ht="15" x14ac:dyDescent="0.25">
      <c r="A21364"/>
      <c r="B21364"/>
      <c r="C21364"/>
      <c r="D21364"/>
    </row>
    <row r="21365" spans="1:4" ht="15" x14ac:dyDescent="0.25">
      <c r="A21365"/>
      <c r="B21365"/>
      <c r="C21365"/>
      <c r="D21365"/>
    </row>
    <row r="21366" spans="1:4" ht="15" x14ac:dyDescent="0.25">
      <c r="A21366"/>
      <c r="B21366"/>
      <c r="C21366"/>
      <c r="D21366"/>
    </row>
    <row r="21367" spans="1:4" ht="15" x14ac:dyDescent="0.25">
      <c r="A21367"/>
      <c r="B21367"/>
      <c r="C21367"/>
      <c r="D21367"/>
    </row>
    <row r="21368" spans="1:4" ht="15" x14ac:dyDescent="0.25">
      <c r="A21368"/>
      <c r="B21368"/>
      <c r="C21368"/>
      <c r="D21368"/>
    </row>
    <row r="21369" spans="1:4" ht="15" x14ac:dyDescent="0.25">
      <c r="A21369"/>
      <c r="B21369"/>
      <c r="C21369"/>
      <c r="D21369"/>
    </row>
    <row r="21370" spans="1:4" ht="15" x14ac:dyDescent="0.25">
      <c r="A21370"/>
      <c r="B21370"/>
      <c r="C21370"/>
      <c r="D21370"/>
    </row>
    <row r="21371" spans="1:4" ht="15" x14ac:dyDescent="0.25">
      <c r="A21371"/>
      <c r="B21371"/>
      <c r="C21371"/>
      <c r="D21371"/>
    </row>
    <row r="21372" spans="1:4" ht="15" x14ac:dyDescent="0.25">
      <c r="A21372"/>
      <c r="B21372"/>
      <c r="C21372"/>
      <c r="D21372"/>
    </row>
    <row r="21373" spans="1:4" ht="15" x14ac:dyDescent="0.25">
      <c r="A21373"/>
      <c r="B21373"/>
      <c r="C21373"/>
      <c r="D21373"/>
    </row>
    <row r="21374" spans="1:4" ht="15" x14ac:dyDescent="0.25">
      <c r="A21374"/>
      <c r="B21374"/>
      <c r="C21374"/>
      <c r="D21374"/>
    </row>
    <row r="21375" spans="1:4" ht="15" x14ac:dyDescent="0.25">
      <c r="A21375"/>
      <c r="B21375"/>
      <c r="C21375"/>
      <c r="D21375"/>
    </row>
    <row r="21376" spans="1:4" ht="15" x14ac:dyDescent="0.25">
      <c r="A21376"/>
      <c r="B21376"/>
      <c r="C21376"/>
      <c r="D21376"/>
    </row>
    <row r="21377" spans="1:4" ht="15" x14ac:dyDescent="0.25">
      <c r="A21377"/>
      <c r="B21377"/>
      <c r="C21377"/>
      <c r="D21377"/>
    </row>
    <row r="21378" spans="1:4" ht="15" x14ac:dyDescent="0.25">
      <c r="A21378"/>
      <c r="B21378"/>
      <c r="C21378"/>
      <c r="D21378"/>
    </row>
    <row r="21379" spans="1:4" ht="15" x14ac:dyDescent="0.25">
      <c r="A21379"/>
      <c r="B21379"/>
      <c r="C21379"/>
      <c r="D21379"/>
    </row>
    <row r="21380" spans="1:4" ht="15" x14ac:dyDescent="0.25">
      <c r="A21380"/>
      <c r="B21380"/>
      <c r="C21380"/>
      <c r="D21380"/>
    </row>
    <row r="21381" spans="1:4" ht="15" x14ac:dyDescent="0.25">
      <c r="A21381"/>
      <c r="B21381"/>
      <c r="C21381"/>
      <c r="D21381"/>
    </row>
    <row r="21382" spans="1:4" ht="15" x14ac:dyDescent="0.25">
      <c r="A21382"/>
      <c r="B21382"/>
      <c r="C21382"/>
      <c r="D21382"/>
    </row>
    <row r="21383" spans="1:4" ht="15" x14ac:dyDescent="0.25">
      <c r="A21383"/>
      <c r="B21383"/>
      <c r="C21383"/>
      <c r="D21383"/>
    </row>
    <row r="21384" spans="1:4" ht="15" x14ac:dyDescent="0.25">
      <c r="A21384"/>
      <c r="B21384"/>
      <c r="C21384"/>
      <c r="D21384"/>
    </row>
    <row r="21385" spans="1:4" ht="15" x14ac:dyDescent="0.25">
      <c r="A21385"/>
      <c r="B21385"/>
      <c r="C21385"/>
      <c r="D21385"/>
    </row>
    <row r="21386" spans="1:4" ht="15" x14ac:dyDescent="0.25">
      <c r="A21386"/>
      <c r="B21386"/>
      <c r="C21386"/>
      <c r="D21386"/>
    </row>
    <row r="21387" spans="1:4" ht="15" x14ac:dyDescent="0.25">
      <c r="A21387"/>
      <c r="B21387"/>
      <c r="C21387"/>
      <c r="D21387"/>
    </row>
    <row r="21388" spans="1:4" ht="15" x14ac:dyDescent="0.25">
      <c r="A21388"/>
      <c r="B21388"/>
      <c r="C21388"/>
      <c r="D21388"/>
    </row>
    <row r="21389" spans="1:4" ht="15" x14ac:dyDescent="0.25">
      <c r="A21389"/>
      <c r="B21389"/>
      <c r="C21389"/>
      <c r="D21389"/>
    </row>
    <row r="21390" spans="1:4" ht="15" x14ac:dyDescent="0.25">
      <c r="A21390"/>
      <c r="B21390"/>
      <c r="C21390"/>
      <c r="D21390"/>
    </row>
    <row r="21391" spans="1:4" ht="15" x14ac:dyDescent="0.25">
      <c r="A21391"/>
      <c r="B21391"/>
      <c r="C21391"/>
      <c r="D21391"/>
    </row>
    <row r="21392" spans="1:4" ht="15" x14ac:dyDescent="0.25">
      <c r="A21392"/>
      <c r="B21392"/>
      <c r="C21392"/>
      <c r="D21392"/>
    </row>
    <row r="21393" spans="1:4" ht="15" x14ac:dyDescent="0.25">
      <c r="A21393"/>
      <c r="B21393"/>
      <c r="C21393"/>
      <c r="D21393"/>
    </row>
    <row r="21394" spans="1:4" ht="15" x14ac:dyDescent="0.25">
      <c r="A21394"/>
      <c r="B21394"/>
      <c r="C21394"/>
      <c r="D21394"/>
    </row>
    <row r="21395" spans="1:4" ht="15" x14ac:dyDescent="0.25">
      <c r="A21395"/>
      <c r="B21395"/>
      <c r="C21395"/>
      <c r="D21395"/>
    </row>
    <row r="21396" spans="1:4" ht="15" x14ac:dyDescent="0.25">
      <c r="A21396"/>
      <c r="B21396"/>
      <c r="C21396"/>
      <c r="D21396"/>
    </row>
    <row r="21397" spans="1:4" ht="15" x14ac:dyDescent="0.25">
      <c r="A21397"/>
      <c r="B21397"/>
      <c r="C21397"/>
      <c r="D21397"/>
    </row>
    <row r="21398" spans="1:4" ht="15" x14ac:dyDescent="0.25">
      <c r="A21398"/>
      <c r="B21398"/>
      <c r="C21398"/>
      <c r="D21398"/>
    </row>
    <row r="21399" spans="1:4" ht="15" x14ac:dyDescent="0.25">
      <c r="A21399"/>
      <c r="B21399"/>
      <c r="C21399"/>
      <c r="D21399"/>
    </row>
    <row r="21400" spans="1:4" ht="15" x14ac:dyDescent="0.25">
      <c r="A21400"/>
      <c r="B21400"/>
      <c r="C21400"/>
      <c r="D21400"/>
    </row>
    <row r="21401" spans="1:4" ht="15" x14ac:dyDescent="0.25">
      <c r="A21401"/>
      <c r="B21401"/>
      <c r="C21401"/>
      <c r="D21401"/>
    </row>
    <row r="21402" spans="1:4" ht="15" x14ac:dyDescent="0.25">
      <c r="A21402"/>
      <c r="B21402"/>
      <c r="C21402"/>
      <c r="D21402"/>
    </row>
    <row r="21403" spans="1:4" ht="15" x14ac:dyDescent="0.25">
      <c r="A21403"/>
      <c r="B21403"/>
      <c r="C21403"/>
      <c r="D21403"/>
    </row>
    <row r="21404" spans="1:4" ht="15" x14ac:dyDescent="0.25">
      <c r="A21404"/>
      <c r="B21404"/>
      <c r="C21404"/>
      <c r="D21404"/>
    </row>
    <row r="21405" spans="1:4" ht="15" x14ac:dyDescent="0.25">
      <c r="A21405"/>
      <c r="B21405"/>
      <c r="C21405"/>
      <c r="D21405"/>
    </row>
    <row r="21406" spans="1:4" ht="15" x14ac:dyDescent="0.25">
      <c r="A21406"/>
      <c r="B21406"/>
      <c r="C21406"/>
      <c r="D21406"/>
    </row>
    <row r="21407" spans="1:4" ht="15" x14ac:dyDescent="0.25">
      <c r="A21407"/>
      <c r="B21407"/>
      <c r="C21407"/>
      <c r="D21407"/>
    </row>
    <row r="21408" spans="1:4" ht="15" x14ac:dyDescent="0.25">
      <c r="A21408"/>
      <c r="B21408"/>
      <c r="C21408"/>
      <c r="D21408"/>
    </row>
    <row r="21409" spans="1:4" ht="15" x14ac:dyDescent="0.25">
      <c r="A21409"/>
      <c r="B21409"/>
      <c r="C21409"/>
      <c r="D21409"/>
    </row>
    <row r="21410" spans="1:4" ht="15" x14ac:dyDescent="0.25">
      <c r="A21410"/>
      <c r="B21410"/>
      <c r="C21410"/>
      <c r="D21410"/>
    </row>
    <row r="21411" spans="1:4" ht="15" x14ac:dyDescent="0.25">
      <c r="A21411"/>
      <c r="B21411"/>
      <c r="C21411"/>
      <c r="D21411"/>
    </row>
    <row r="21412" spans="1:4" ht="15" x14ac:dyDescent="0.25">
      <c r="A21412"/>
      <c r="B21412"/>
      <c r="C21412"/>
      <c r="D21412"/>
    </row>
    <row r="21413" spans="1:4" ht="15" x14ac:dyDescent="0.25">
      <c r="A21413"/>
      <c r="B21413"/>
      <c r="C21413"/>
      <c r="D21413"/>
    </row>
    <row r="21414" spans="1:4" ht="15" x14ac:dyDescent="0.25">
      <c r="A21414"/>
      <c r="B21414"/>
      <c r="C21414"/>
      <c r="D21414"/>
    </row>
    <row r="21415" spans="1:4" ht="15" x14ac:dyDescent="0.25">
      <c r="A21415"/>
      <c r="B21415"/>
      <c r="C21415"/>
      <c r="D21415"/>
    </row>
    <row r="21416" spans="1:4" ht="15" x14ac:dyDescent="0.25">
      <c r="A21416"/>
      <c r="B21416"/>
      <c r="C21416"/>
      <c r="D21416"/>
    </row>
    <row r="21417" spans="1:4" ht="15" x14ac:dyDescent="0.25">
      <c r="A21417"/>
      <c r="B21417"/>
      <c r="C21417"/>
      <c r="D21417"/>
    </row>
    <row r="21418" spans="1:4" ht="15" x14ac:dyDescent="0.25">
      <c r="A21418"/>
      <c r="B21418"/>
      <c r="C21418"/>
      <c r="D21418"/>
    </row>
    <row r="21419" spans="1:4" ht="15" x14ac:dyDescent="0.25">
      <c r="A21419"/>
      <c r="B21419"/>
      <c r="C21419"/>
      <c r="D21419"/>
    </row>
    <row r="21420" spans="1:4" ht="15" x14ac:dyDescent="0.25">
      <c r="A21420"/>
      <c r="B21420"/>
      <c r="C21420"/>
      <c r="D21420"/>
    </row>
    <row r="21421" spans="1:4" ht="15" x14ac:dyDescent="0.25">
      <c r="A21421"/>
      <c r="B21421"/>
      <c r="C21421"/>
      <c r="D21421"/>
    </row>
    <row r="21422" spans="1:4" ht="15" x14ac:dyDescent="0.25">
      <c r="A21422"/>
      <c r="B21422"/>
      <c r="C21422"/>
      <c r="D21422"/>
    </row>
    <row r="21423" spans="1:4" ht="15" x14ac:dyDescent="0.25">
      <c r="A21423"/>
      <c r="B21423"/>
      <c r="C21423"/>
      <c r="D21423"/>
    </row>
    <row r="21424" spans="1:4" ht="15" x14ac:dyDescent="0.25">
      <c r="A21424"/>
      <c r="B21424"/>
      <c r="C21424"/>
      <c r="D21424"/>
    </row>
    <row r="21425" spans="1:4" ht="15" x14ac:dyDescent="0.25">
      <c r="A21425"/>
      <c r="B21425"/>
      <c r="C21425"/>
      <c r="D21425"/>
    </row>
    <row r="21426" spans="1:4" ht="15" x14ac:dyDescent="0.25">
      <c r="A21426"/>
      <c r="B21426"/>
      <c r="C21426"/>
      <c r="D21426"/>
    </row>
    <row r="21427" spans="1:4" ht="15" x14ac:dyDescent="0.25">
      <c r="A21427"/>
      <c r="B21427"/>
      <c r="C21427"/>
      <c r="D21427"/>
    </row>
    <row r="21428" spans="1:4" ht="15" x14ac:dyDescent="0.25">
      <c r="A21428"/>
      <c r="B21428"/>
      <c r="C21428"/>
      <c r="D21428"/>
    </row>
    <row r="21429" spans="1:4" ht="15" x14ac:dyDescent="0.25">
      <c r="A21429"/>
      <c r="B21429"/>
      <c r="C21429"/>
      <c r="D21429"/>
    </row>
    <row r="21430" spans="1:4" ht="15" x14ac:dyDescent="0.25">
      <c r="A21430"/>
      <c r="B21430"/>
      <c r="C21430"/>
      <c r="D21430"/>
    </row>
    <row r="21431" spans="1:4" ht="15" x14ac:dyDescent="0.25">
      <c r="A21431"/>
      <c r="B21431"/>
      <c r="C21431"/>
      <c r="D21431"/>
    </row>
    <row r="21432" spans="1:4" ht="15" x14ac:dyDescent="0.25">
      <c r="A21432"/>
      <c r="B21432"/>
      <c r="C21432"/>
      <c r="D21432"/>
    </row>
    <row r="21433" spans="1:4" ht="15" x14ac:dyDescent="0.25">
      <c r="A21433"/>
      <c r="B21433"/>
      <c r="C21433"/>
      <c r="D21433"/>
    </row>
    <row r="21434" spans="1:4" ht="15" x14ac:dyDescent="0.25">
      <c r="A21434"/>
      <c r="B21434"/>
      <c r="C21434"/>
      <c r="D21434"/>
    </row>
    <row r="21435" spans="1:4" ht="15" x14ac:dyDescent="0.25">
      <c r="A21435"/>
      <c r="B21435"/>
      <c r="C21435"/>
      <c r="D21435"/>
    </row>
    <row r="21436" spans="1:4" ht="15" x14ac:dyDescent="0.25">
      <c r="A21436"/>
      <c r="B21436"/>
      <c r="C21436"/>
      <c r="D21436"/>
    </row>
    <row r="21437" spans="1:4" ht="15" x14ac:dyDescent="0.25">
      <c r="A21437"/>
      <c r="B21437"/>
      <c r="C21437"/>
      <c r="D21437"/>
    </row>
    <row r="21438" spans="1:4" ht="15" x14ac:dyDescent="0.25">
      <c r="A21438"/>
      <c r="B21438"/>
      <c r="C21438"/>
      <c r="D21438"/>
    </row>
    <row r="21439" spans="1:4" ht="15" x14ac:dyDescent="0.25">
      <c r="A21439"/>
      <c r="B21439"/>
      <c r="C21439"/>
      <c r="D21439"/>
    </row>
    <row r="21440" spans="1:4" ht="15" x14ac:dyDescent="0.25">
      <c r="A21440"/>
      <c r="B21440"/>
      <c r="C21440"/>
      <c r="D21440"/>
    </row>
    <row r="21441" spans="1:4" ht="15" x14ac:dyDescent="0.25">
      <c r="A21441"/>
      <c r="B21441"/>
      <c r="C21441"/>
      <c r="D21441"/>
    </row>
    <row r="21442" spans="1:4" ht="15" x14ac:dyDescent="0.25">
      <c r="A21442"/>
      <c r="B21442"/>
      <c r="C21442"/>
      <c r="D21442"/>
    </row>
    <row r="21443" spans="1:4" ht="15" x14ac:dyDescent="0.25">
      <c r="A21443"/>
      <c r="B21443"/>
      <c r="C21443"/>
      <c r="D21443"/>
    </row>
    <row r="21444" spans="1:4" ht="15" x14ac:dyDescent="0.25">
      <c r="A21444"/>
      <c r="B21444"/>
      <c r="C21444"/>
      <c r="D21444"/>
    </row>
    <row r="21445" spans="1:4" ht="15" x14ac:dyDescent="0.25">
      <c r="A21445"/>
      <c r="B21445"/>
      <c r="C21445"/>
      <c r="D21445"/>
    </row>
    <row r="21446" spans="1:4" ht="15" x14ac:dyDescent="0.25">
      <c r="A21446"/>
      <c r="B21446"/>
      <c r="C21446"/>
      <c r="D21446"/>
    </row>
    <row r="21447" spans="1:4" ht="15" x14ac:dyDescent="0.25">
      <c r="A21447"/>
      <c r="B21447"/>
      <c r="C21447"/>
      <c r="D21447"/>
    </row>
    <row r="21448" spans="1:4" ht="15" x14ac:dyDescent="0.25">
      <c r="A21448"/>
      <c r="B21448"/>
      <c r="C21448"/>
      <c r="D21448"/>
    </row>
    <row r="21449" spans="1:4" ht="15" x14ac:dyDescent="0.25">
      <c r="A21449"/>
      <c r="B21449"/>
      <c r="C21449"/>
      <c r="D21449"/>
    </row>
    <row r="21450" spans="1:4" ht="15" x14ac:dyDescent="0.25">
      <c r="A21450"/>
      <c r="B21450"/>
      <c r="C21450"/>
      <c r="D21450"/>
    </row>
    <row r="21451" spans="1:4" ht="15" x14ac:dyDescent="0.25">
      <c r="A21451"/>
      <c r="B21451"/>
      <c r="C21451"/>
      <c r="D21451"/>
    </row>
    <row r="21452" spans="1:4" ht="15" x14ac:dyDescent="0.25">
      <c r="A21452"/>
      <c r="B21452"/>
      <c r="C21452"/>
      <c r="D21452"/>
    </row>
    <row r="21453" spans="1:4" ht="15" x14ac:dyDescent="0.25">
      <c r="A21453"/>
      <c r="B21453"/>
      <c r="C21453"/>
      <c r="D21453"/>
    </row>
    <row r="21454" spans="1:4" ht="15" x14ac:dyDescent="0.25">
      <c r="A21454"/>
      <c r="B21454"/>
      <c r="C21454"/>
      <c r="D21454"/>
    </row>
    <row r="21455" spans="1:4" ht="15" x14ac:dyDescent="0.25">
      <c r="A21455"/>
      <c r="B21455"/>
      <c r="C21455"/>
      <c r="D21455"/>
    </row>
    <row r="21456" spans="1:4" ht="15" x14ac:dyDescent="0.25">
      <c r="A21456"/>
      <c r="B21456"/>
      <c r="C21456"/>
      <c r="D21456"/>
    </row>
    <row r="21457" spans="1:4" ht="15" x14ac:dyDescent="0.25">
      <c r="A21457"/>
      <c r="B21457"/>
      <c r="C21457"/>
      <c r="D21457"/>
    </row>
    <row r="21458" spans="1:4" ht="15" x14ac:dyDescent="0.25">
      <c r="A21458"/>
      <c r="B21458"/>
      <c r="C21458"/>
      <c r="D21458"/>
    </row>
    <row r="21459" spans="1:4" ht="15" x14ac:dyDescent="0.25">
      <c r="A21459"/>
      <c r="B21459"/>
      <c r="C21459"/>
      <c r="D21459"/>
    </row>
    <row r="21460" spans="1:4" ht="15" x14ac:dyDescent="0.25">
      <c r="A21460"/>
      <c r="B21460"/>
      <c r="C21460"/>
      <c r="D21460"/>
    </row>
    <row r="21461" spans="1:4" ht="15" x14ac:dyDescent="0.25">
      <c r="A21461"/>
      <c r="B21461"/>
      <c r="C21461"/>
      <c r="D21461"/>
    </row>
    <row r="21462" spans="1:4" ht="15" x14ac:dyDescent="0.25">
      <c r="A21462"/>
      <c r="B21462"/>
      <c r="C21462"/>
      <c r="D21462"/>
    </row>
    <row r="21463" spans="1:4" ht="15" x14ac:dyDescent="0.25">
      <c r="A21463"/>
      <c r="B21463"/>
      <c r="C21463"/>
      <c r="D21463"/>
    </row>
    <row r="21464" spans="1:4" ht="15" x14ac:dyDescent="0.25">
      <c r="A21464"/>
      <c r="B21464"/>
      <c r="C21464"/>
      <c r="D21464"/>
    </row>
    <row r="21465" spans="1:4" ht="15" x14ac:dyDescent="0.25">
      <c r="A21465"/>
      <c r="B21465"/>
      <c r="C21465"/>
      <c r="D21465"/>
    </row>
    <row r="21466" spans="1:4" ht="15" x14ac:dyDescent="0.25">
      <c r="A21466"/>
      <c r="B21466"/>
      <c r="C21466"/>
      <c r="D21466"/>
    </row>
    <row r="21467" spans="1:4" ht="15" x14ac:dyDescent="0.25">
      <c r="A21467"/>
      <c r="B21467"/>
      <c r="C21467"/>
      <c r="D21467"/>
    </row>
    <row r="21468" spans="1:4" ht="15" x14ac:dyDescent="0.25">
      <c r="A21468"/>
      <c r="B21468"/>
      <c r="C21468"/>
      <c r="D21468"/>
    </row>
    <row r="21469" spans="1:4" ht="15" x14ac:dyDescent="0.25">
      <c r="A21469"/>
      <c r="B21469"/>
      <c r="C21469"/>
      <c r="D21469"/>
    </row>
    <row r="21470" spans="1:4" ht="15" x14ac:dyDescent="0.25">
      <c r="A21470"/>
      <c r="B21470"/>
      <c r="C21470"/>
      <c r="D21470"/>
    </row>
    <row r="21471" spans="1:4" ht="15" x14ac:dyDescent="0.25">
      <c r="A21471"/>
      <c r="B21471"/>
      <c r="C21471"/>
      <c r="D21471"/>
    </row>
    <row r="21472" spans="1:4" ht="15" x14ac:dyDescent="0.25">
      <c r="A21472"/>
      <c r="B21472"/>
      <c r="C21472"/>
      <c r="D21472"/>
    </row>
    <row r="21473" spans="1:4" ht="15" x14ac:dyDescent="0.25">
      <c r="A21473"/>
      <c r="B21473"/>
      <c r="C21473"/>
      <c r="D21473"/>
    </row>
    <row r="21474" spans="1:4" ht="15" x14ac:dyDescent="0.25">
      <c r="A21474"/>
      <c r="B21474"/>
      <c r="C21474"/>
      <c r="D21474"/>
    </row>
    <row r="21475" spans="1:4" ht="15" x14ac:dyDescent="0.25">
      <c r="A21475"/>
      <c r="B21475"/>
      <c r="C21475"/>
      <c r="D21475"/>
    </row>
    <row r="21476" spans="1:4" ht="15" x14ac:dyDescent="0.25">
      <c r="A21476"/>
      <c r="B21476"/>
      <c r="C21476"/>
      <c r="D21476"/>
    </row>
    <row r="21477" spans="1:4" ht="15" x14ac:dyDescent="0.25">
      <c r="A21477"/>
      <c r="B21477"/>
      <c r="C21477"/>
      <c r="D21477"/>
    </row>
    <row r="21478" spans="1:4" ht="15" x14ac:dyDescent="0.25">
      <c r="A21478"/>
      <c r="B21478"/>
      <c r="C21478"/>
      <c r="D21478"/>
    </row>
    <row r="21479" spans="1:4" ht="15" x14ac:dyDescent="0.25">
      <c r="A21479"/>
      <c r="B21479"/>
      <c r="C21479"/>
      <c r="D21479"/>
    </row>
    <row r="21480" spans="1:4" ht="15" x14ac:dyDescent="0.25">
      <c r="A21480"/>
      <c r="B21480"/>
      <c r="C21480"/>
      <c r="D21480"/>
    </row>
    <row r="21481" spans="1:4" ht="15" x14ac:dyDescent="0.25">
      <c r="A21481"/>
      <c r="B21481"/>
      <c r="C21481"/>
      <c r="D21481"/>
    </row>
    <row r="21482" spans="1:4" ht="15" x14ac:dyDescent="0.25">
      <c r="A21482"/>
      <c r="B21482"/>
      <c r="C21482"/>
      <c r="D21482"/>
    </row>
    <row r="21483" spans="1:4" ht="15" x14ac:dyDescent="0.25">
      <c r="A21483"/>
      <c r="B21483"/>
      <c r="C21483"/>
      <c r="D21483"/>
    </row>
    <row r="21484" spans="1:4" ht="15" x14ac:dyDescent="0.25">
      <c r="A21484"/>
      <c r="B21484"/>
      <c r="C21484"/>
      <c r="D21484"/>
    </row>
    <row r="21485" spans="1:4" ht="15" x14ac:dyDescent="0.25">
      <c r="A21485"/>
      <c r="B21485"/>
      <c r="C21485"/>
      <c r="D21485"/>
    </row>
    <row r="21486" spans="1:4" ht="15" x14ac:dyDescent="0.25">
      <c r="A21486"/>
      <c r="B21486"/>
      <c r="C21486"/>
      <c r="D21486"/>
    </row>
    <row r="21487" spans="1:4" ht="15" x14ac:dyDescent="0.25">
      <c r="A21487"/>
      <c r="B21487"/>
      <c r="C21487"/>
      <c r="D21487"/>
    </row>
    <row r="21488" spans="1:4" ht="15" x14ac:dyDescent="0.25">
      <c r="A21488"/>
      <c r="B21488"/>
      <c r="C21488"/>
      <c r="D21488"/>
    </row>
    <row r="21489" spans="1:4" ht="15" x14ac:dyDescent="0.25">
      <c r="A21489"/>
      <c r="B21489"/>
      <c r="C21489"/>
      <c r="D21489"/>
    </row>
    <row r="21490" spans="1:4" ht="15" x14ac:dyDescent="0.25">
      <c r="A21490"/>
      <c r="B21490"/>
      <c r="C21490"/>
      <c r="D21490"/>
    </row>
    <row r="21491" spans="1:4" ht="15" x14ac:dyDescent="0.25">
      <c r="A21491"/>
      <c r="B21491"/>
      <c r="C21491"/>
      <c r="D21491"/>
    </row>
    <row r="21492" spans="1:4" ht="15" x14ac:dyDescent="0.25">
      <c r="A21492"/>
      <c r="B21492"/>
      <c r="C21492"/>
      <c r="D21492"/>
    </row>
    <row r="21493" spans="1:4" ht="15" x14ac:dyDescent="0.25">
      <c r="A21493"/>
      <c r="B21493"/>
      <c r="C21493"/>
      <c r="D21493"/>
    </row>
    <row r="21494" spans="1:4" ht="15" x14ac:dyDescent="0.25">
      <c r="A21494"/>
      <c r="B21494"/>
      <c r="C21494"/>
      <c r="D21494"/>
    </row>
    <row r="21495" spans="1:4" ht="15" x14ac:dyDescent="0.25">
      <c r="A21495"/>
      <c r="B21495"/>
      <c r="C21495"/>
      <c r="D21495"/>
    </row>
    <row r="21496" spans="1:4" ht="15" x14ac:dyDescent="0.25">
      <c r="A21496"/>
      <c r="B21496"/>
      <c r="C21496"/>
      <c r="D21496"/>
    </row>
    <row r="21497" spans="1:4" ht="15" x14ac:dyDescent="0.25">
      <c r="A21497"/>
      <c r="B21497"/>
      <c r="C21497"/>
      <c r="D21497"/>
    </row>
    <row r="21498" spans="1:4" ht="15" x14ac:dyDescent="0.25">
      <c r="A21498"/>
      <c r="B21498"/>
      <c r="C21498"/>
      <c r="D21498"/>
    </row>
    <row r="21499" spans="1:4" ht="15" x14ac:dyDescent="0.25">
      <c r="A21499"/>
      <c r="B21499"/>
      <c r="C21499"/>
      <c r="D21499"/>
    </row>
    <row r="21500" spans="1:4" ht="15" x14ac:dyDescent="0.25">
      <c r="A21500"/>
      <c r="B21500"/>
      <c r="C21500"/>
      <c r="D21500"/>
    </row>
    <row r="21501" spans="1:4" ht="15" x14ac:dyDescent="0.25">
      <c r="A21501"/>
      <c r="B21501"/>
      <c r="C21501"/>
      <c r="D21501"/>
    </row>
    <row r="21502" spans="1:4" ht="15" x14ac:dyDescent="0.25">
      <c r="A21502"/>
      <c r="B21502"/>
      <c r="C21502"/>
      <c r="D21502"/>
    </row>
    <row r="21503" spans="1:4" ht="15" x14ac:dyDescent="0.25">
      <c r="A21503"/>
      <c r="B21503"/>
      <c r="C21503"/>
      <c r="D21503"/>
    </row>
    <row r="21504" spans="1:4" ht="15" x14ac:dyDescent="0.25">
      <c r="A21504"/>
      <c r="B21504"/>
      <c r="C21504"/>
      <c r="D21504"/>
    </row>
    <row r="21505" spans="1:4" ht="15" x14ac:dyDescent="0.25">
      <c r="A21505"/>
      <c r="B21505"/>
      <c r="C21505"/>
      <c r="D21505"/>
    </row>
    <row r="21506" spans="1:4" ht="15" x14ac:dyDescent="0.25">
      <c r="A21506"/>
      <c r="B21506"/>
      <c r="C21506"/>
      <c r="D21506"/>
    </row>
    <row r="21507" spans="1:4" ht="15" x14ac:dyDescent="0.25">
      <c r="A21507"/>
      <c r="B21507"/>
      <c r="C21507"/>
      <c r="D21507"/>
    </row>
    <row r="21508" spans="1:4" ht="15" x14ac:dyDescent="0.25">
      <c r="A21508"/>
      <c r="B21508"/>
      <c r="C21508"/>
      <c r="D21508"/>
    </row>
    <row r="21509" spans="1:4" ht="15" x14ac:dyDescent="0.25">
      <c r="A21509"/>
      <c r="B21509"/>
      <c r="C21509"/>
      <c r="D21509"/>
    </row>
    <row r="21510" spans="1:4" ht="15" x14ac:dyDescent="0.25">
      <c r="A21510"/>
      <c r="B21510"/>
      <c r="C21510"/>
      <c r="D21510"/>
    </row>
    <row r="21511" spans="1:4" ht="15" x14ac:dyDescent="0.25">
      <c r="A21511"/>
      <c r="B21511"/>
      <c r="C21511"/>
      <c r="D21511"/>
    </row>
    <row r="21512" spans="1:4" ht="15" x14ac:dyDescent="0.25">
      <c r="A21512"/>
      <c r="B21512"/>
      <c r="C21512"/>
      <c r="D21512"/>
    </row>
    <row r="21513" spans="1:4" ht="15" x14ac:dyDescent="0.25">
      <c r="A21513"/>
      <c r="B21513"/>
      <c r="C21513"/>
      <c r="D21513"/>
    </row>
    <row r="21514" spans="1:4" ht="15" x14ac:dyDescent="0.25">
      <c r="A21514"/>
      <c r="B21514"/>
      <c r="C21514"/>
      <c r="D21514"/>
    </row>
    <row r="21515" spans="1:4" ht="15" x14ac:dyDescent="0.25">
      <c r="A21515"/>
      <c r="B21515"/>
      <c r="C21515"/>
      <c r="D21515"/>
    </row>
    <row r="21516" spans="1:4" ht="15" x14ac:dyDescent="0.25">
      <c r="A21516"/>
      <c r="B21516"/>
      <c r="C21516"/>
      <c r="D21516"/>
    </row>
    <row r="21517" spans="1:4" ht="15" x14ac:dyDescent="0.25">
      <c r="A21517"/>
      <c r="B21517"/>
      <c r="C21517"/>
      <c r="D21517"/>
    </row>
    <row r="21518" spans="1:4" ht="15" x14ac:dyDescent="0.25">
      <c r="A21518"/>
      <c r="B21518"/>
      <c r="C21518"/>
      <c r="D21518"/>
    </row>
    <row r="21519" spans="1:4" ht="15" x14ac:dyDescent="0.25">
      <c r="A21519"/>
      <c r="B21519"/>
      <c r="C21519"/>
      <c r="D21519"/>
    </row>
    <row r="21520" spans="1:4" ht="15" x14ac:dyDescent="0.25">
      <c r="A21520"/>
      <c r="B21520"/>
      <c r="C21520"/>
      <c r="D21520"/>
    </row>
    <row r="21521" spans="1:4" ht="15" x14ac:dyDescent="0.25">
      <c r="A21521"/>
      <c r="B21521"/>
      <c r="C21521"/>
      <c r="D21521"/>
    </row>
    <row r="21522" spans="1:4" ht="15" x14ac:dyDescent="0.25">
      <c r="A21522"/>
      <c r="B21522"/>
      <c r="C21522"/>
      <c r="D21522"/>
    </row>
    <row r="21523" spans="1:4" ht="15" x14ac:dyDescent="0.25">
      <c r="A21523"/>
      <c r="B21523"/>
      <c r="C21523"/>
      <c r="D21523"/>
    </row>
    <row r="21524" spans="1:4" ht="15" x14ac:dyDescent="0.25">
      <c r="A21524"/>
      <c r="B21524"/>
      <c r="C21524"/>
      <c r="D21524"/>
    </row>
    <row r="21525" spans="1:4" ht="15" x14ac:dyDescent="0.25">
      <c r="A21525"/>
      <c r="B21525"/>
      <c r="C21525"/>
      <c r="D21525"/>
    </row>
    <row r="21526" spans="1:4" ht="15" x14ac:dyDescent="0.25">
      <c r="A21526"/>
      <c r="B21526"/>
      <c r="C21526"/>
      <c r="D21526"/>
    </row>
    <row r="21527" spans="1:4" ht="15" x14ac:dyDescent="0.25">
      <c r="A21527"/>
      <c r="B21527"/>
      <c r="C21527"/>
      <c r="D21527"/>
    </row>
    <row r="21528" spans="1:4" ht="15" x14ac:dyDescent="0.25">
      <c r="A21528"/>
      <c r="B21528"/>
      <c r="C21528"/>
      <c r="D21528"/>
    </row>
    <row r="21529" spans="1:4" ht="15" x14ac:dyDescent="0.25">
      <c r="A21529"/>
      <c r="B21529"/>
      <c r="C21529"/>
      <c r="D21529"/>
    </row>
    <row r="21530" spans="1:4" ht="15" x14ac:dyDescent="0.25">
      <c r="A21530"/>
      <c r="B21530"/>
      <c r="C21530"/>
      <c r="D21530"/>
    </row>
    <row r="21531" spans="1:4" ht="15" x14ac:dyDescent="0.25">
      <c r="A21531"/>
      <c r="B21531"/>
      <c r="C21531"/>
      <c r="D21531"/>
    </row>
    <row r="21532" spans="1:4" ht="15" x14ac:dyDescent="0.25">
      <c r="A21532"/>
      <c r="B21532"/>
      <c r="C21532"/>
      <c r="D21532"/>
    </row>
    <row r="21533" spans="1:4" ht="15" x14ac:dyDescent="0.25">
      <c r="A21533"/>
      <c r="B21533"/>
      <c r="C21533"/>
      <c r="D21533"/>
    </row>
    <row r="21534" spans="1:4" ht="15" x14ac:dyDescent="0.25">
      <c r="A21534"/>
      <c r="B21534"/>
      <c r="C21534"/>
      <c r="D21534"/>
    </row>
    <row r="21535" spans="1:4" ht="15" x14ac:dyDescent="0.25">
      <c r="A21535"/>
      <c r="B21535"/>
      <c r="C21535"/>
      <c r="D21535"/>
    </row>
    <row r="21536" spans="1:4" ht="15" x14ac:dyDescent="0.25">
      <c r="A21536"/>
      <c r="B21536"/>
      <c r="C21536"/>
      <c r="D21536"/>
    </row>
    <row r="21537" spans="1:4" ht="15" x14ac:dyDescent="0.25">
      <c r="A21537"/>
      <c r="B21537"/>
      <c r="C21537"/>
      <c r="D21537"/>
    </row>
    <row r="21538" spans="1:4" ht="15" x14ac:dyDescent="0.25">
      <c r="A21538"/>
      <c r="B21538"/>
      <c r="C21538"/>
      <c r="D21538"/>
    </row>
    <row r="21539" spans="1:4" ht="15" x14ac:dyDescent="0.25">
      <c r="A21539"/>
      <c r="B21539"/>
      <c r="C21539"/>
      <c r="D21539"/>
    </row>
    <row r="21540" spans="1:4" ht="15" x14ac:dyDescent="0.25">
      <c r="A21540"/>
      <c r="B21540"/>
      <c r="C21540"/>
      <c r="D21540"/>
    </row>
    <row r="21541" spans="1:4" ht="15" x14ac:dyDescent="0.25">
      <c r="A21541"/>
      <c r="B21541"/>
      <c r="C21541"/>
      <c r="D21541"/>
    </row>
    <row r="21542" spans="1:4" ht="15" x14ac:dyDescent="0.25">
      <c r="A21542"/>
      <c r="B21542"/>
      <c r="C21542"/>
      <c r="D21542"/>
    </row>
    <row r="21543" spans="1:4" ht="15" x14ac:dyDescent="0.25">
      <c r="A21543"/>
      <c r="B21543"/>
      <c r="C21543"/>
      <c r="D21543"/>
    </row>
    <row r="21544" spans="1:4" ht="15" x14ac:dyDescent="0.25">
      <c r="A21544"/>
      <c r="B21544"/>
      <c r="C21544"/>
      <c r="D21544"/>
    </row>
    <row r="21545" spans="1:4" ht="15" x14ac:dyDescent="0.25">
      <c r="A21545"/>
      <c r="B21545"/>
      <c r="C21545"/>
      <c r="D21545"/>
    </row>
    <row r="21546" spans="1:4" ht="15" x14ac:dyDescent="0.25">
      <c r="A21546"/>
      <c r="B21546"/>
      <c r="C21546"/>
      <c r="D21546"/>
    </row>
    <row r="21547" spans="1:4" ht="15" x14ac:dyDescent="0.25">
      <c r="A21547"/>
      <c r="B21547"/>
      <c r="C21547"/>
      <c r="D21547"/>
    </row>
    <row r="21548" spans="1:4" ht="15" x14ac:dyDescent="0.25">
      <c r="A21548"/>
      <c r="B21548"/>
      <c r="C21548"/>
      <c r="D21548"/>
    </row>
    <row r="21549" spans="1:4" ht="15" x14ac:dyDescent="0.25">
      <c r="A21549"/>
      <c r="B21549"/>
      <c r="C21549"/>
      <c r="D21549"/>
    </row>
    <row r="21550" spans="1:4" ht="15" x14ac:dyDescent="0.25">
      <c r="A21550"/>
      <c r="B21550"/>
      <c r="C21550"/>
      <c r="D21550"/>
    </row>
    <row r="21551" spans="1:4" ht="15" x14ac:dyDescent="0.25">
      <c r="A21551"/>
      <c r="B21551"/>
      <c r="C21551"/>
      <c r="D21551"/>
    </row>
    <row r="21552" spans="1:4" ht="15" x14ac:dyDescent="0.25">
      <c r="A21552"/>
      <c r="B21552"/>
      <c r="C21552"/>
      <c r="D21552"/>
    </row>
    <row r="21553" spans="1:4" ht="15" x14ac:dyDescent="0.25">
      <c r="A21553"/>
      <c r="B21553"/>
      <c r="C21553"/>
      <c r="D21553"/>
    </row>
    <row r="21554" spans="1:4" ht="15" x14ac:dyDescent="0.25">
      <c r="A21554"/>
      <c r="B21554"/>
      <c r="C21554"/>
      <c r="D21554"/>
    </row>
    <row r="21555" spans="1:4" ht="15" x14ac:dyDescent="0.25">
      <c r="A21555"/>
      <c r="B21555"/>
      <c r="C21555"/>
      <c r="D21555"/>
    </row>
    <row r="21556" spans="1:4" ht="15" x14ac:dyDescent="0.25">
      <c r="A21556"/>
      <c r="B21556"/>
      <c r="C21556"/>
      <c r="D21556"/>
    </row>
    <row r="21557" spans="1:4" ht="15" x14ac:dyDescent="0.25">
      <c r="A21557"/>
      <c r="B21557"/>
      <c r="C21557"/>
      <c r="D21557"/>
    </row>
    <row r="21558" spans="1:4" ht="15" x14ac:dyDescent="0.25">
      <c r="A21558"/>
      <c r="B21558"/>
      <c r="C21558"/>
      <c r="D21558"/>
    </row>
    <row r="21559" spans="1:4" ht="15" x14ac:dyDescent="0.25">
      <c r="A21559"/>
      <c r="B21559"/>
      <c r="C21559"/>
      <c r="D21559"/>
    </row>
    <row r="21560" spans="1:4" ht="15" x14ac:dyDescent="0.25">
      <c r="A21560"/>
      <c r="B21560"/>
      <c r="C21560"/>
      <c r="D21560"/>
    </row>
    <row r="21561" spans="1:4" ht="15" x14ac:dyDescent="0.25">
      <c r="A21561"/>
      <c r="B21561"/>
      <c r="C21561"/>
      <c r="D21561"/>
    </row>
    <row r="21562" spans="1:4" ht="15" x14ac:dyDescent="0.25">
      <c r="A21562"/>
      <c r="B21562"/>
      <c r="C21562"/>
      <c r="D21562"/>
    </row>
    <row r="21563" spans="1:4" ht="15" x14ac:dyDescent="0.25">
      <c r="A21563"/>
      <c r="B21563"/>
      <c r="C21563"/>
      <c r="D21563"/>
    </row>
    <row r="21564" spans="1:4" ht="15" x14ac:dyDescent="0.25">
      <c r="A21564"/>
      <c r="B21564"/>
      <c r="C21564"/>
      <c r="D21564"/>
    </row>
    <row r="21565" spans="1:4" ht="15" x14ac:dyDescent="0.25">
      <c r="A21565"/>
      <c r="B21565"/>
      <c r="C21565"/>
      <c r="D21565"/>
    </row>
    <row r="21566" spans="1:4" ht="15" x14ac:dyDescent="0.25">
      <c r="A21566"/>
      <c r="B21566"/>
      <c r="C21566"/>
      <c r="D21566"/>
    </row>
    <row r="21567" spans="1:4" ht="15" x14ac:dyDescent="0.25">
      <c r="A21567"/>
      <c r="B21567"/>
      <c r="C21567"/>
      <c r="D21567"/>
    </row>
    <row r="21568" spans="1:4" ht="15" x14ac:dyDescent="0.25">
      <c r="A21568"/>
      <c r="B21568"/>
      <c r="C21568"/>
      <c r="D21568"/>
    </row>
    <row r="21569" spans="1:4" ht="15" x14ac:dyDescent="0.25">
      <c r="A21569"/>
      <c r="B21569"/>
      <c r="C21569"/>
      <c r="D21569"/>
    </row>
    <row r="21570" spans="1:4" ht="15" x14ac:dyDescent="0.25">
      <c r="A21570"/>
      <c r="B21570"/>
      <c r="C21570"/>
      <c r="D21570"/>
    </row>
    <row r="21571" spans="1:4" ht="15" x14ac:dyDescent="0.25">
      <c r="A21571"/>
      <c r="B21571"/>
      <c r="C21571"/>
      <c r="D21571"/>
    </row>
    <row r="21572" spans="1:4" ht="15" x14ac:dyDescent="0.25">
      <c r="A21572"/>
      <c r="B21572"/>
      <c r="C21572"/>
      <c r="D21572"/>
    </row>
    <row r="21573" spans="1:4" ht="15" x14ac:dyDescent="0.25">
      <c r="A21573"/>
      <c r="B21573"/>
      <c r="C21573"/>
      <c r="D21573"/>
    </row>
    <row r="21574" spans="1:4" ht="15" x14ac:dyDescent="0.25">
      <c r="A21574"/>
      <c r="B21574"/>
      <c r="C21574"/>
      <c r="D21574"/>
    </row>
    <row r="21575" spans="1:4" ht="15" x14ac:dyDescent="0.25">
      <c r="A21575"/>
      <c r="B21575"/>
      <c r="C21575"/>
      <c r="D21575"/>
    </row>
    <row r="21576" spans="1:4" ht="15" x14ac:dyDescent="0.25">
      <c r="A21576"/>
      <c r="B21576"/>
      <c r="C21576"/>
      <c r="D21576"/>
    </row>
    <row r="21577" spans="1:4" ht="15" x14ac:dyDescent="0.25">
      <c r="A21577"/>
      <c r="B21577"/>
      <c r="C21577"/>
      <c r="D21577"/>
    </row>
    <row r="21578" spans="1:4" ht="15" x14ac:dyDescent="0.25">
      <c r="A21578"/>
      <c r="B21578"/>
      <c r="C21578"/>
      <c r="D21578"/>
    </row>
    <row r="21579" spans="1:4" ht="15" x14ac:dyDescent="0.25">
      <c r="A21579"/>
      <c r="B21579"/>
      <c r="C21579"/>
      <c r="D21579"/>
    </row>
    <row r="21580" spans="1:4" ht="15" x14ac:dyDescent="0.25">
      <c r="A21580"/>
      <c r="B21580"/>
      <c r="C21580"/>
      <c r="D21580"/>
    </row>
    <row r="21581" spans="1:4" ht="15" x14ac:dyDescent="0.25">
      <c r="A21581"/>
      <c r="B21581"/>
      <c r="C21581"/>
      <c r="D21581"/>
    </row>
    <row r="21582" spans="1:4" ht="15" x14ac:dyDescent="0.25">
      <c r="A21582"/>
      <c r="B21582"/>
      <c r="C21582"/>
      <c r="D21582"/>
    </row>
    <row r="21583" spans="1:4" ht="15" x14ac:dyDescent="0.25">
      <c r="A21583"/>
      <c r="B21583"/>
      <c r="C21583"/>
      <c r="D21583"/>
    </row>
    <row r="21584" spans="1:4" ht="15" x14ac:dyDescent="0.25">
      <c r="A21584"/>
      <c r="B21584"/>
      <c r="C21584"/>
      <c r="D21584"/>
    </row>
    <row r="21585" spans="1:4" ht="15" x14ac:dyDescent="0.25">
      <c r="A21585"/>
      <c r="B21585"/>
      <c r="C21585"/>
      <c r="D21585"/>
    </row>
    <row r="21586" spans="1:4" ht="15" x14ac:dyDescent="0.25">
      <c r="A21586"/>
      <c r="B21586"/>
      <c r="C21586"/>
      <c r="D21586"/>
    </row>
    <row r="21587" spans="1:4" ht="15" x14ac:dyDescent="0.25">
      <c r="A21587"/>
      <c r="B21587"/>
      <c r="C21587"/>
      <c r="D21587"/>
    </row>
    <row r="21588" spans="1:4" ht="15" x14ac:dyDescent="0.25">
      <c r="A21588"/>
      <c r="B21588"/>
      <c r="C21588"/>
      <c r="D21588"/>
    </row>
    <row r="21589" spans="1:4" ht="15" x14ac:dyDescent="0.25">
      <c r="A21589"/>
      <c r="B21589"/>
      <c r="C21589"/>
      <c r="D21589"/>
    </row>
    <row r="21590" spans="1:4" ht="15" x14ac:dyDescent="0.25">
      <c r="A21590"/>
      <c r="B21590"/>
      <c r="C21590"/>
      <c r="D21590"/>
    </row>
    <row r="21591" spans="1:4" ht="15" x14ac:dyDescent="0.25">
      <c r="A21591"/>
      <c r="B21591"/>
      <c r="C21591"/>
      <c r="D21591"/>
    </row>
    <row r="21592" spans="1:4" ht="15" x14ac:dyDescent="0.25">
      <c r="A21592"/>
      <c r="B21592"/>
      <c r="C21592"/>
      <c r="D21592"/>
    </row>
    <row r="21593" spans="1:4" ht="15" x14ac:dyDescent="0.25">
      <c r="A21593"/>
      <c r="B21593"/>
      <c r="C21593"/>
      <c r="D21593"/>
    </row>
    <row r="21594" spans="1:4" ht="15" x14ac:dyDescent="0.25">
      <c r="A21594"/>
      <c r="B21594"/>
      <c r="C21594"/>
      <c r="D21594"/>
    </row>
    <row r="21595" spans="1:4" ht="15" x14ac:dyDescent="0.25">
      <c r="A21595"/>
      <c r="B21595"/>
      <c r="C21595"/>
      <c r="D21595"/>
    </row>
    <row r="21596" spans="1:4" ht="15" x14ac:dyDescent="0.25">
      <c r="A21596"/>
      <c r="B21596"/>
      <c r="C21596"/>
      <c r="D21596"/>
    </row>
    <row r="21597" spans="1:4" ht="15" x14ac:dyDescent="0.25">
      <c r="A21597"/>
      <c r="B21597"/>
      <c r="C21597"/>
      <c r="D21597"/>
    </row>
    <row r="21598" spans="1:4" ht="15" x14ac:dyDescent="0.25">
      <c r="A21598"/>
      <c r="B21598"/>
      <c r="C21598"/>
      <c r="D21598"/>
    </row>
    <row r="21599" spans="1:4" ht="15" x14ac:dyDescent="0.25">
      <c r="A21599"/>
      <c r="B21599"/>
      <c r="C21599"/>
      <c r="D21599"/>
    </row>
    <row r="21600" spans="1:4" ht="15" x14ac:dyDescent="0.25">
      <c r="A21600"/>
      <c r="B21600"/>
      <c r="C21600"/>
      <c r="D21600"/>
    </row>
    <row r="21601" spans="1:4" ht="15" x14ac:dyDescent="0.25">
      <c r="A21601"/>
      <c r="B21601"/>
      <c r="C21601"/>
      <c r="D21601"/>
    </row>
    <row r="21602" spans="1:4" ht="15" x14ac:dyDescent="0.25">
      <c r="A21602"/>
      <c r="B21602"/>
      <c r="C21602"/>
      <c r="D21602"/>
    </row>
    <row r="21603" spans="1:4" ht="15" x14ac:dyDescent="0.25">
      <c r="A21603"/>
      <c r="B21603"/>
      <c r="C21603"/>
      <c r="D21603"/>
    </row>
    <row r="21604" spans="1:4" ht="15" x14ac:dyDescent="0.25">
      <c r="A21604"/>
      <c r="B21604"/>
      <c r="C21604"/>
      <c r="D21604"/>
    </row>
    <row r="21605" spans="1:4" ht="15" x14ac:dyDescent="0.25">
      <c r="A21605"/>
      <c r="B21605"/>
      <c r="C21605"/>
      <c r="D21605"/>
    </row>
    <row r="21606" spans="1:4" ht="15" x14ac:dyDescent="0.25">
      <c r="A21606"/>
      <c r="B21606"/>
      <c r="C21606"/>
      <c r="D21606"/>
    </row>
    <row r="21607" spans="1:4" ht="15" x14ac:dyDescent="0.25">
      <c r="A21607"/>
      <c r="B21607"/>
      <c r="C21607"/>
      <c r="D21607"/>
    </row>
    <row r="21608" spans="1:4" ht="15" x14ac:dyDescent="0.25">
      <c r="A21608"/>
      <c r="B21608"/>
      <c r="C21608"/>
      <c r="D21608"/>
    </row>
    <row r="21609" spans="1:4" ht="15" x14ac:dyDescent="0.25">
      <c r="A21609"/>
      <c r="B21609"/>
      <c r="C21609"/>
      <c r="D21609"/>
    </row>
    <row r="21610" spans="1:4" ht="15" x14ac:dyDescent="0.25">
      <c r="A21610"/>
      <c r="B21610"/>
      <c r="C21610"/>
      <c r="D21610"/>
    </row>
    <row r="21611" spans="1:4" ht="15" x14ac:dyDescent="0.25">
      <c r="A21611"/>
      <c r="B21611"/>
      <c r="C21611"/>
      <c r="D21611"/>
    </row>
    <row r="21612" spans="1:4" ht="15" x14ac:dyDescent="0.25">
      <c r="A21612"/>
      <c r="B21612"/>
      <c r="C21612"/>
      <c r="D21612"/>
    </row>
    <row r="21613" spans="1:4" ht="15" x14ac:dyDescent="0.25">
      <c r="A21613"/>
      <c r="B21613"/>
      <c r="C21613"/>
      <c r="D21613"/>
    </row>
    <row r="21614" spans="1:4" ht="15" x14ac:dyDescent="0.25">
      <c r="A21614"/>
      <c r="B21614"/>
      <c r="C21614"/>
      <c r="D21614"/>
    </row>
    <row r="21615" spans="1:4" ht="15" x14ac:dyDescent="0.25">
      <c r="A21615"/>
      <c r="B21615"/>
      <c r="C21615"/>
      <c r="D21615"/>
    </row>
    <row r="21616" spans="1:4" ht="15" x14ac:dyDescent="0.25">
      <c r="A21616"/>
      <c r="B21616"/>
      <c r="C21616"/>
      <c r="D21616"/>
    </row>
    <row r="21617" spans="1:4" ht="15" x14ac:dyDescent="0.25">
      <c r="A21617"/>
      <c r="B21617"/>
      <c r="C21617"/>
      <c r="D21617"/>
    </row>
    <row r="21618" spans="1:4" ht="15" x14ac:dyDescent="0.25">
      <c r="A21618"/>
      <c r="B21618"/>
      <c r="C21618"/>
      <c r="D21618"/>
    </row>
    <row r="21619" spans="1:4" ht="15" x14ac:dyDescent="0.25">
      <c r="A21619"/>
      <c r="B21619"/>
      <c r="C21619"/>
      <c r="D21619"/>
    </row>
    <row r="21620" spans="1:4" ht="15" x14ac:dyDescent="0.25">
      <c r="A21620"/>
      <c r="B21620"/>
      <c r="C21620"/>
      <c r="D21620"/>
    </row>
    <row r="21621" spans="1:4" ht="15" x14ac:dyDescent="0.25">
      <c r="A21621"/>
      <c r="B21621"/>
      <c r="C21621"/>
      <c r="D21621"/>
    </row>
    <row r="21622" spans="1:4" ht="15" x14ac:dyDescent="0.25">
      <c r="A21622"/>
      <c r="B21622"/>
      <c r="C21622"/>
      <c r="D21622"/>
    </row>
    <row r="21623" spans="1:4" ht="15" x14ac:dyDescent="0.25">
      <c r="A21623"/>
      <c r="B21623"/>
      <c r="C21623"/>
      <c r="D21623"/>
    </row>
    <row r="21624" spans="1:4" ht="15" x14ac:dyDescent="0.25">
      <c r="A21624"/>
      <c r="B21624"/>
      <c r="C21624"/>
      <c r="D21624"/>
    </row>
    <row r="21625" spans="1:4" ht="15" x14ac:dyDescent="0.25">
      <c r="A21625"/>
      <c r="B21625"/>
      <c r="C21625"/>
      <c r="D21625"/>
    </row>
    <row r="21626" spans="1:4" ht="15" x14ac:dyDescent="0.25">
      <c r="A21626"/>
      <c r="B21626"/>
      <c r="C21626"/>
      <c r="D21626"/>
    </row>
    <row r="21627" spans="1:4" ht="15" x14ac:dyDescent="0.25">
      <c r="A21627"/>
      <c r="B21627"/>
      <c r="C21627"/>
      <c r="D21627"/>
    </row>
    <row r="21628" spans="1:4" ht="15" x14ac:dyDescent="0.25">
      <c r="A21628"/>
      <c r="B21628"/>
      <c r="C21628"/>
      <c r="D21628"/>
    </row>
    <row r="21629" spans="1:4" ht="15" x14ac:dyDescent="0.25">
      <c r="A21629"/>
      <c r="B21629"/>
      <c r="C21629"/>
      <c r="D21629"/>
    </row>
    <row r="21630" spans="1:4" ht="15" x14ac:dyDescent="0.25">
      <c r="A21630"/>
      <c r="B21630"/>
      <c r="C21630"/>
      <c r="D21630"/>
    </row>
    <row r="21631" spans="1:4" ht="15" x14ac:dyDescent="0.25">
      <c r="A21631"/>
      <c r="B21631"/>
      <c r="C21631"/>
      <c r="D21631"/>
    </row>
    <row r="21632" spans="1:4" ht="15" x14ac:dyDescent="0.25">
      <c r="A21632"/>
      <c r="B21632"/>
      <c r="C21632"/>
      <c r="D21632"/>
    </row>
    <row r="21633" spans="1:4" ht="15" x14ac:dyDescent="0.25">
      <c r="A21633"/>
      <c r="B21633"/>
      <c r="C21633"/>
      <c r="D21633"/>
    </row>
    <row r="21634" spans="1:4" ht="15" x14ac:dyDescent="0.25">
      <c r="A21634"/>
      <c r="B21634"/>
      <c r="C21634"/>
      <c r="D21634"/>
    </row>
    <row r="21635" spans="1:4" ht="15" x14ac:dyDescent="0.25">
      <c r="A21635"/>
      <c r="B21635"/>
      <c r="C21635"/>
      <c r="D21635"/>
    </row>
    <row r="21636" spans="1:4" ht="15" x14ac:dyDescent="0.25">
      <c r="A21636"/>
      <c r="B21636"/>
      <c r="C21636"/>
      <c r="D21636"/>
    </row>
    <row r="21637" spans="1:4" ht="15" x14ac:dyDescent="0.25">
      <c r="A21637"/>
      <c r="B21637"/>
      <c r="C21637"/>
      <c r="D21637"/>
    </row>
    <row r="21638" spans="1:4" ht="15" x14ac:dyDescent="0.25">
      <c r="A21638"/>
      <c r="B21638"/>
      <c r="C21638"/>
      <c r="D21638"/>
    </row>
    <row r="21639" spans="1:4" ht="15" x14ac:dyDescent="0.25">
      <c r="A21639"/>
      <c r="B21639"/>
      <c r="C21639"/>
      <c r="D21639"/>
    </row>
    <row r="21640" spans="1:4" ht="15" x14ac:dyDescent="0.25">
      <c r="A21640"/>
      <c r="B21640"/>
      <c r="C21640"/>
      <c r="D21640"/>
    </row>
    <row r="21641" spans="1:4" ht="15" x14ac:dyDescent="0.25">
      <c r="A21641"/>
      <c r="B21641"/>
      <c r="C21641"/>
      <c r="D21641"/>
    </row>
    <row r="21642" spans="1:4" ht="15" x14ac:dyDescent="0.25">
      <c r="A21642"/>
      <c r="B21642"/>
      <c r="C21642"/>
      <c r="D21642"/>
    </row>
    <row r="21643" spans="1:4" ht="15" x14ac:dyDescent="0.25">
      <c r="A21643"/>
      <c r="B21643"/>
      <c r="C21643"/>
      <c r="D21643"/>
    </row>
    <row r="21644" spans="1:4" ht="15" x14ac:dyDescent="0.25">
      <c r="A21644"/>
      <c r="B21644"/>
      <c r="C21644"/>
      <c r="D21644"/>
    </row>
    <row r="21645" spans="1:4" ht="15" x14ac:dyDescent="0.25">
      <c r="A21645"/>
      <c r="B21645"/>
      <c r="C21645"/>
      <c r="D21645"/>
    </row>
    <row r="21646" spans="1:4" ht="15" x14ac:dyDescent="0.25">
      <c r="A21646"/>
      <c r="B21646"/>
      <c r="C21646"/>
      <c r="D21646"/>
    </row>
    <row r="21647" spans="1:4" ht="15" x14ac:dyDescent="0.25">
      <c r="A21647"/>
      <c r="B21647"/>
      <c r="C21647"/>
      <c r="D21647"/>
    </row>
    <row r="21648" spans="1:4" ht="15" x14ac:dyDescent="0.25">
      <c r="A21648"/>
      <c r="B21648"/>
      <c r="C21648"/>
      <c r="D21648"/>
    </row>
    <row r="21649" spans="1:4" ht="15" x14ac:dyDescent="0.25">
      <c r="A21649"/>
      <c r="B21649"/>
      <c r="C21649"/>
      <c r="D21649"/>
    </row>
    <row r="21650" spans="1:4" ht="15" x14ac:dyDescent="0.25">
      <c r="A21650"/>
      <c r="B21650"/>
      <c r="C21650"/>
      <c r="D21650"/>
    </row>
    <row r="21651" spans="1:4" ht="15" x14ac:dyDescent="0.25">
      <c r="A21651"/>
      <c r="B21651"/>
      <c r="C21651"/>
      <c r="D21651"/>
    </row>
    <row r="21652" spans="1:4" ht="15" x14ac:dyDescent="0.25">
      <c r="A21652"/>
      <c r="B21652"/>
      <c r="C21652"/>
      <c r="D21652"/>
    </row>
    <row r="21653" spans="1:4" ht="15" x14ac:dyDescent="0.25">
      <c r="A21653"/>
      <c r="B21653"/>
      <c r="C21653"/>
      <c r="D21653"/>
    </row>
    <row r="21654" spans="1:4" ht="15" x14ac:dyDescent="0.25">
      <c r="A21654"/>
      <c r="B21654"/>
      <c r="C21654"/>
      <c r="D21654"/>
    </row>
    <row r="21655" spans="1:4" ht="15" x14ac:dyDescent="0.25">
      <c r="A21655"/>
      <c r="B21655"/>
      <c r="C21655"/>
      <c r="D21655"/>
    </row>
    <row r="21656" spans="1:4" ht="15" x14ac:dyDescent="0.25">
      <c r="A21656"/>
      <c r="B21656"/>
      <c r="C21656"/>
      <c r="D21656"/>
    </row>
    <row r="21657" spans="1:4" ht="15" x14ac:dyDescent="0.25">
      <c r="A21657"/>
      <c r="B21657"/>
      <c r="C21657"/>
      <c r="D21657"/>
    </row>
    <row r="21658" spans="1:4" ht="15" x14ac:dyDescent="0.25">
      <c r="A21658"/>
      <c r="B21658"/>
      <c r="C21658"/>
      <c r="D21658"/>
    </row>
    <row r="21659" spans="1:4" ht="15" x14ac:dyDescent="0.25">
      <c r="A21659"/>
      <c r="B21659"/>
      <c r="C21659"/>
      <c r="D21659"/>
    </row>
    <row r="21660" spans="1:4" ht="15" x14ac:dyDescent="0.25">
      <c r="A21660"/>
      <c r="B21660"/>
      <c r="C21660"/>
      <c r="D21660"/>
    </row>
    <row r="21661" spans="1:4" ht="15" x14ac:dyDescent="0.25">
      <c r="A21661"/>
      <c r="B21661"/>
      <c r="C21661"/>
      <c r="D21661"/>
    </row>
    <row r="21662" spans="1:4" ht="15" x14ac:dyDescent="0.25">
      <c r="A21662"/>
      <c r="B21662"/>
      <c r="C21662"/>
      <c r="D21662"/>
    </row>
    <row r="21663" spans="1:4" ht="15" x14ac:dyDescent="0.25">
      <c r="A21663"/>
      <c r="B21663"/>
      <c r="C21663"/>
      <c r="D21663"/>
    </row>
    <row r="21664" spans="1:4" ht="15" x14ac:dyDescent="0.25">
      <c r="A21664"/>
      <c r="B21664"/>
      <c r="C21664"/>
      <c r="D21664"/>
    </row>
    <row r="21665" spans="1:4" ht="15" x14ac:dyDescent="0.25">
      <c r="A21665"/>
      <c r="B21665"/>
      <c r="C21665"/>
      <c r="D21665"/>
    </row>
    <row r="21666" spans="1:4" ht="15" x14ac:dyDescent="0.25">
      <c r="A21666"/>
      <c r="B21666"/>
      <c r="C21666"/>
      <c r="D21666"/>
    </row>
    <row r="21667" spans="1:4" ht="15" x14ac:dyDescent="0.25">
      <c r="A21667"/>
      <c r="B21667"/>
      <c r="C21667"/>
      <c r="D21667"/>
    </row>
    <row r="21668" spans="1:4" ht="15" x14ac:dyDescent="0.25">
      <c r="A21668"/>
      <c r="B21668"/>
      <c r="C21668"/>
      <c r="D21668"/>
    </row>
    <row r="21669" spans="1:4" ht="15" x14ac:dyDescent="0.25">
      <c r="A21669"/>
      <c r="B21669"/>
      <c r="C21669"/>
      <c r="D21669"/>
    </row>
    <row r="21670" spans="1:4" ht="15" x14ac:dyDescent="0.25">
      <c r="A21670"/>
      <c r="B21670"/>
      <c r="C21670"/>
      <c r="D21670"/>
    </row>
    <row r="21671" spans="1:4" ht="15" x14ac:dyDescent="0.25">
      <c r="A21671"/>
      <c r="B21671"/>
      <c r="C21671"/>
      <c r="D21671"/>
    </row>
    <row r="21672" spans="1:4" ht="15" x14ac:dyDescent="0.25">
      <c r="A21672"/>
      <c r="B21672"/>
      <c r="C21672"/>
      <c r="D21672"/>
    </row>
    <row r="21673" spans="1:4" ht="15" x14ac:dyDescent="0.25">
      <c r="A21673"/>
      <c r="B21673"/>
      <c r="C21673"/>
      <c r="D21673"/>
    </row>
    <row r="21674" spans="1:4" ht="15" x14ac:dyDescent="0.25">
      <c r="A21674"/>
      <c r="B21674"/>
      <c r="C21674"/>
      <c r="D21674"/>
    </row>
    <row r="21675" spans="1:4" ht="15" x14ac:dyDescent="0.25">
      <c r="A21675"/>
      <c r="B21675"/>
      <c r="C21675"/>
      <c r="D21675"/>
    </row>
    <row r="21676" spans="1:4" ht="15" x14ac:dyDescent="0.25">
      <c r="A21676"/>
      <c r="B21676"/>
      <c r="C21676"/>
      <c r="D21676"/>
    </row>
    <row r="21677" spans="1:4" ht="15" x14ac:dyDescent="0.25">
      <c r="A21677"/>
      <c r="B21677"/>
      <c r="C21677"/>
      <c r="D21677"/>
    </row>
    <row r="21678" spans="1:4" ht="15" x14ac:dyDescent="0.25">
      <c r="A21678"/>
      <c r="B21678"/>
      <c r="C21678"/>
      <c r="D21678"/>
    </row>
    <row r="21679" spans="1:4" ht="15" x14ac:dyDescent="0.25">
      <c r="A21679"/>
      <c r="B21679"/>
      <c r="C21679"/>
      <c r="D21679"/>
    </row>
    <row r="21680" spans="1:4" ht="15" x14ac:dyDescent="0.25">
      <c r="A21680"/>
      <c r="B21680"/>
      <c r="C21680"/>
      <c r="D21680"/>
    </row>
    <row r="21681" spans="1:4" ht="15" x14ac:dyDescent="0.25">
      <c r="A21681"/>
      <c r="B21681"/>
      <c r="C21681"/>
      <c r="D21681"/>
    </row>
    <row r="21682" spans="1:4" ht="15" x14ac:dyDescent="0.25">
      <c r="A21682"/>
      <c r="B21682"/>
      <c r="C21682"/>
      <c r="D21682"/>
    </row>
    <row r="21683" spans="1:4" ht="15" x14ac:dyDescent="0.25">
      <c r="A21683"/>
      <c r="B21683"/>
      <c r="C21683"/>
      <c r="D21683"/>
    </row>
    <row r="21684" spans="1:4" ht="15" x14ac:dyDescent="0.25">
      <c r="A21684"/>
      <c r="B21684"/>
      <c r="C21684"/>
      <c r="D21684"/>
    </row>
    <row r="21685" spans="1:4" ht="15" x14ac:dyDescent="0.25">
      <c r="A21685"/>
      <c r="B21685"/>
      <c r="C21685"/>
      <c r="D21685"/>
    </row>
    <row r="21686" spans="1:4" ht="15" x14ac:dyDescent="0.25">
      <c r="A21686"/>
      <c r="B21686"/>
      <c r="C21686"/>
      <c r="D21686"/>
    </row>
    <row r="21687" spans="1:4" ht="15" x14ac:dyDescent="0.25">
      <c r="A21687"/>
      <c r="B21687"/>
      <c r="C21687"/>
      <c r="D21687"/>
    </row>
    <row r="21688" spans="1:4" ht="15" x14ac:dyDescent="0.25">
      <c r="A21688"/>
      <c r="B21688"/>
      <c r="C21688"/>
      <c r="D21688"/>
    </row>
    <row r="21689" spans="1:4" ht="15" x14ac:dyDescent="0.25">
      <c r="A21689"/>
      <c r="B21689"/>
      <c r="C21689"/>
      <c r="D21689"/>
    </row>
    <row r="21690" spans="1:4" ht="15" x14ac:dyDescent="0.25">
      <c r="A21690"/>
      <c r="B21690"/>
      <c r="C21690"/>
      <c r="D21690"/>
    </row>
    <row r="21691" spans="1:4" ht="15" x14ac:dyDescent="0.25">
      <c r="A21691"/>
      <c r="B21691"/>
      <c r="C21691"/>
      <c r="D21691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FD89-85A7-43CA-9B73-92C1D347EB74}">
  <dimension ref="B2:H9"/>
  <sheetViews>
    <sheetView showGridLines="0" tabSelected="1" workbookViewId="0">
      <selection activeCell="H9" sqref="H9"/>
    </sheetView>
  </sheetViews>
  <sheetFormatPr baseColWidth="10" defaultRowHeight="15" x14ac:dyDescent="0.25"/>
  <cols>
    <col min="1" max="1" width="4.28515625" customWidth="1"/>
    <col min="8" max="8" width="20.140625" customWidth="1"/>
  </cols>
  <sheetData>
    <row r="2" spans="2:8" x14ac:dyDescent="0.25">
      <c r="B2" s="13" t="s">
        <v>608</v>
      </c>
      <c r="F2" s="13" t="s">
        <v>615</v>
      </c>
    </row>
    <row r="4" spans="2:8" x14ac:dyDescent="0.25">
      <c r="B4" s="6" t="s">
        <v>317</v>
      </c>
      <c r="C4" s="6" t="s">
        <v>318</v>
      </c>
      <c r="D4" s="6" t="s">
        <v>320</v>
      </c>
      <c r="F4" s="6" t="s">
        <v>317</v>
      </c>
      <c r="G4" s="6" t="s">
        <v>318</v>
      </c>
      <c r="H4" s="6" t="s">
        <v>609</v>
      </c>
    </row>
    <row r="5" spans="2:8" x14ac:dyDescent="0.25">
      <c r="B5" s="7">
        <v>0</v>
      </c>
      <c r="C5" s="7">
        <v>0.5</v>
      </c>
      <c r="D5" s="9" t="s">
        <v>259</v>
      </c>
      <c r="F5" s="15"/>
      <c r="G5" s="15"/>
      <c r="H5" s="16" t="s">
        <v>614</v>
      </c>
    </row>
    <row r="6" spans="2:8" x14ac:dyDescent="0.25">
      <c r="B6" s="7">
        <v>0.5</v>
      </c>
      <c r="C6" s="7">
        <v>0.8</v>
      </c>
      <c r="D6" s="9" t="s">
        <v>260</v>
      </c>
      <c r="F6" s="9">
        <v>0</v>
      </c>
      <c r="G6" s="9">
        <v>3</v>
      </c>
      <c r="H6" s="14" t="s">
        <v>610</v>
      </c>
    </row>
    <row r="7" spans="2:8" x14ac:dyDescent="0.25">
      <c r="B7" s="7">
        <v>0.8</v>
      </c>
      <c r="C7" s="8" t="s">
        <v>319</v>
      </c>
      <c r="D7" s="9" t="s">
        <v>261</v>
      </c>
      <c r="F7" s="9">
        <v>3</v>
      </c>
      <c r="G7" s="9">
        <v>6</v>
      </c>
      <c r="H7" s="14" t="s">
        <v>611</v>
      </c>
    </row>
    <row r="8" spans="2:8" x14ac:dyDescent="0.25">
      <c r="F8" s="9">
        <v>6</v>
      </c>
      <c r="G8" s="9">
        <v>12</v>
      </c>
      <c r="H8" s="14" t="s">
        <v>612</v>
      </c>
    </row>
    <row r="9" spans="2:8" x14ac:dyDescent="0.25">
      <c r="F9" s="9">
        <v>12</v>
      </c>
      <c r="G9" s="9" t="s">
        <v>319</v>
      </c>
      <c r="H9" s="14" t="s">
        <v>613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Dashboard</vt:lpstr>
      <vt:lpstr>ABC Ventas</vt:lpstr>
      <vt:lpstr>ABC Stock</vt:lpstr>
      <vt:lpstr>Pivots</vt:lpstr>
      <vt:lpstr>Base para dashboard</vt:lpstr>
      <vt:lpstr>Tabla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2020-04-19T19:24:52Z</dcterms:created>
  <dcterms:modified xsi:type="dcterms:W3CDTF">2025-10-12T13:26:00Z</dcterms:modified>
</cp:coreProperties>
</file>